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研究\周末会议\崔尤斌\都会大学\作业\8033\作業一\"/>
    </mc:Choice>
  </mc:AlternateContent>
  <xr:revisionPtr revIDLastSave="0" documentId="13_ncr:1_{E01BA259-65F5-4E53-9F3B-05AB497FCAF1}" xr6:coauthVersionLast="47" xr6:coauthVersionMax="47" xr10:uidLastSave="{00000000-0000-0000-0000-000000000000}"/>
  <bookViews>
    <workbookView xWindow="-21697" yWindow="-98" windowWidth="21795" windowHeight="12975" firstSheet="1" activeTab="4" xr2:uid="{87569AE1-2713-41EF-8C2C-DD213C0EDA5E}"/>
  </bookViews>
  <sheets>
    <sheet name="工作表1" sheetId="1" r:id="rId1"/>
    <sheet name="工作表2" sheetId="2" r:id="rId2"/>
    <sheet name="HSI" sheetId="3" r:id="rId3"/>
    <sheet name="富达基金-环球科技基金Y-EUR累积" sheetId="4" r:id="rId4"/>
    <sheet name="国债" sheetId="5" r:id="rId5"/>
    <sheet name="标普500成长股ETF" sheetId="6" r:id="rId6"/>
    <sheet name="IVW ETF Stock Price History" sheetId="7" r:id="rId7"/>
    <sheet name="纳斯达克指数" sheetId="8" r:id="rId8"/>
    <sheet name="NDX Index" sheetId="9" r:id="rId9"/>
    <sheet name="FFGYEUR" sheetId="10" r:id="rId10"/>
    <sheet name="資產配置數據集合" sheetId="12" r:id="rId11"/>
    <sheet name="2821.OF" sheetId="14" r:id="rId12"/>
    <sheet name="README" sheetId="11" r:id="rId13"/>
  </sheets>
  <externalReferences>
    <externalReference r:id="rId14"/>
  </externalReferences>
  <definedNames>
    <definedName name="_xlnm._FilterDatabase" localSheetId="10" hidden="1">資產配置數據集合!$A$1:$B$1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2" l="1"/>
  <c r="D7" i="12" s="1"/>
  <c r="D8" i="12" s="1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L2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3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2" i="12"/>
  <c r="C3" i="10"/>
  <c r="D3" i="10"/>
  <c r="E3" i="10"/>
  <c r="G3" i="10"/>
  <c r="C4" i="10"/>
  <c r="D4" i="10"/>
  <c r="E4" i="10"/>
  <c r="G4" i="10"/>
  <c r="C5" i="10"/>
  <c r="D5" i="10"/>
  <c r="E5" i="10"/>
  <c r="G5" i="10"/>
  <c r="C6" i="10"/>
  <c r="D6" i="10"/>
  <c r="E6" i="10"/>
  <c r="G6" i="10"/>
  <c r="C7" i="10"/>
  <c r="D7" i="10"/>
  <c r="E7" i="10"/>
  <c r="G7" i="10"/>
  <c r="C8" i="10"/>
  <c r="D8" i="10"/>
  <c r="E8" i="10"/>
  <c r="G8" i="10"/>
  <c r="C9" i="10"/>
  <c r="D9" i="10"/>
  <c r="E9" i="10"/>
  <c r="G9" i="10"/>
  <c r="C10" i="10"/>
  <c r="D10" i="10"/>
  <c r="E10" i="10"/>
  <c r="G10" i="10"/>
  <c r="C11" i="10"/>
  <c r="D11" i="10"/>
  <c r="E11" i="10"/>
  <c r="G11" i="10"/>
  <c r="C12" i="10"/>
  <c r="D12" i="10"/>
  <c r="E12" i="10"/>
  <c r="G12" i="10"/>
  <c r="C13" i="10"/>
  <c r="D13" i="10"/>
  <c r="E13" i="10"/>
  <c r="G13" i="10"/>
  <c r="C14" i="10"/>
  <c r="D14" i="10"/>
  <c r="E14" i="10"/>
  <c r="G14" i="10"/>
  <c r="C15" i="10"/>
  <c r="D15" i="10"/>
  <c r="E15" i="10"/>
  <c r="G15" i="10"/>
  <c r="C16" i="10"/>
  <c r="D16" i="10"/>
  <c r="E16" i="10"/>
  <c r="G16" i="10"/>
  <c r="C17" i="10"/>
  <c r="D17" i="10"/>
  <c r="E17" i="10"/>
  <c r="G17" i="10"/>
  <c r="C18" i="10"/>
  <c r="D18" i="10"/>
  <c r="E18" i="10"/>
  <c r="G18" i="10"/>
  <c r="C19" i="10"/>
  <c r="D19" i="10"/>
  <c r="E19" i="10"/>
  <c r="G19" i="10"/>
  <c r="C20" i="10"/>
  <c r="D20" i="10"/>
  <c r="E20" i="10"/>
  <c r="G20" i="10"/>
  <c r="C21" i="10"/>
  <c r="D21" i="10"/>
  <c r="E21" i="10"/>
  <c r="F21" i="10" s="1"/>
  <c r="G21" i="10"/>
  <c r="C22" i="10"/>
  <c r="D22" i="10"/>
  <c r="E22" i="10"/>
  <c r="G22" i="10"/>
  <c r="C23" i="10"/>
  <c r="D23" i="10"/>
  <c r="E23" i="10"/>
  <c r="G23" i="10"/>
  <c r="C24" i="10"/>
  <c r="D24" i="10"/>
  <c r="E24" i="10"/>
  <c r="G24" i="10"/>
  <c r="C25" i="10"/>
  <c r="D25" i="10"/>
  <c r="E25" i="10"/>
  <c r="G25" i="10"/>
  <c r="C26" i="10"/>
  <c r="D26" i="10"/>
  <c r="E26" i="10"/>
  <c r="G26" i="10"/>
  <c r="C27" i="10"/>
  <c r="F27" i="10" s="1"/>
  <c r="D27" i="10"/>
  <c r="E27" i="10"/>
  <c r="G27" i="10"/>
  <c r="C28" i="10"/>
  <c r="D28" i="10"/>
  <c r="E28" i="10"/>
  <c r="G28" i="10"/>
  <c r="C29" i="10"/>
  <c r="D29" i="10"/>
  <c r="E29" i="10"/>
  <c r="G29" i="10"/>
  <c r="C30" i="10"/>
  <c r="D30" i="10"/>
  <c r="E30" i="10"/>
  <c r="G30" i="10"/>
  <c r="C31" i="10"/>
  <c r="F31" i="10" s="1"/>
  <c r="D31" i="10"/>
  <c r="E31" i="10"/>
  <c r="G31" i="10"/>
  <c r="C32" i="10"/>
  <c r="D32" i="10"/>
  <c r="E32" i="10"/>
  <c r="G32" i="10"/>
  <c r="C33" i="10"/>
  <c r="D33" i="10"/>
  <c r="E33" i="10"/>
  <c r="G33" i="10"/>
  <c r="C34" i="10"/>
  <c r="D34" i="10"/>
  <c r="E34" i="10"/>
  <c r="G34" i="10"/>
  <c r="C35" i="10"/>
  <c r="D35" i="10"/>
  <c r="E35" i="10"/>
  <c r="G35" i="10"/>
  <c r="C36" i="10"/>
  <c r="D36" i="10"/>
  <c r="E36" i="10"/>
  <c r="G36" i="10"/>
  <c r="C37" i="10"/>
  <c r="D37" i="10"/>
  <c r="E37" i="10"/>
  <c r="G37" i="10"/>
  <c r="C38" i="10"/>
  <c r="D38" i="10"/>
  <c r="E38" i="10"/>
  <c r="G38" i="10"/>
  <c r="C39" i="10"/>
  <c r="D39" i="10"/>
  <c r="E39" i="10"/>
  <c r="G39" i="10"/>
  <c r="C40" i="10"/>
  <c r="D40" i="10"/>
  <c r="E40" i="10"/>
  <c r="G40" i="10"/>
  <c r="C41" i="10"/>
  <c r="D41" i="10"/>
  <c r="E41" i="10"/>
  <c r="G41" i="10"/>
  <c r="C42" i="10"/>
  <c r="D42" i="10"/>
  <c r="E42" i="10"/>
  <c r="G42" i="10"/>
  <c r="C43" i="10"/>
  <c r="D43" i="10"/>
  <c r="E43" i="10"/>
  <c r="G43" i="10"/>
  <c r="C44" i="10"/>
  <c r="D44" i="10"/>
  <c r="E44" i="10"/>
  <c r="G44" i="10"/>
  <c r="C45" i="10"/>
  <c r="D45" i="10"/>
  <c r="E45" i="10"/>
  <c r="G45" i="10"/>
  <c r="C46" i="10"/>
  <c r="D46" i="10"/>
  <c r="E46" i="10"/>
  <c r="G46" i="10"/>
  <c r="C47" i="10"/>
  <c r="D47" i="10"/>
  <c r="E47" i="10"/>
  <c r="G47" i="10"/>
  <c r="C48" i="10"/>
  <c r="D48" i="10"/>
  <c r="E48" i="10"/>
  <c r="F48" i="10" s="1"/>
  <c r="G48" i="10"/>
  <c r="C49" i="10"/>
  <c r="D49" i="10"/>
  <c r="E49" i="10"/>
  <c r="G49" i="10"/>
  <c r="C50" i="10"/>
  <c r="F50" i="10" s="1"/>
  <c r="D50" i="10"/>
  <c r="E50" i="10"/>
  <c r="G50" i="10"/>
  <c r="C51" i="10"/>
  <c r="D51" i="10"/>
  <c r="E51" i="10"/>
  <c r="G51" i="10"/>
  <c r="C52" i="10"/>
  <c r="D52" i="10"/>
  <c r="E52" i="10"/>
  <c r="F52" i="10"/>
  <c r="G52" i="10"/>
  <c r="C53" i="10"/>
  <c r="D53" i="10"/>
  <c r="E53" i="10"/>
  <c r="G53" i="10"/>
  <c r="C54" i="10"/>
  <c r="D54" i="10"/>
  <c r="E54" i="10"/>
  <c r="G54" i="10"/>
  <c r="C55" i="10"/>
  <c r="D55" i="10"/>
  <c r="E55" i="10"/>
  <c r="F55" i="10" s="1"/>
  <c r="G55" i="10"/>
  <c r="C56" i="10"/>
  <c r="D56" i="10"/>
  <c r="E56" i="10"/>
  <c r="F56" i="10" s="1"/>
  <c r="G56" i="10"/>
  <c r="C57" i="10"/>
  <c r="D57" i="10"/>
  <c r="E57" i="10"/>
  <c r="G57" i="10"/>
  <c r="C58" i="10"/>
  <c r="D58" i="10"/>
  <c r="E58" i="10"/>
  <c r="G58" i="10"/>
  <c r="C59" i="10"/>
  <c r="D59" i="10"/>
  <c r="E59" i="10"/>
  <c r="F59" i="10" s="1"/>
  <c r="G59" i="10"/>
  <c r="C60" i="10"/>
  <c r="D60" i="10"/>
  <c r="E60" i="10"/>
  <c r="G60" i="10"/>
  <c r="C61" i="10"/>
  <c r="D61" i="10"/>
  <c r="E61" i="10"/>
  <c r="G61" i="10"/>
  <c r="C62" i="10"/>
  <c r="D62" i="10"/>
  <c r="E62" i="10"/>
  <c r="F62" i="10"/>
  <c r="G62" i="10"/>
  <c r="C63" i="10"/>
  <c r="D63" i="10"/>
  <c r="E63" i="10"/>
  <c r="F63" i="10" s="1"/>
  <c r="G63" i="10"/>
  <c r="C64" i="10"/>
  <c r="D64" i="10"/>
  <c r="E64" i="10"/>
  <c r="G64" i="10"/>
  <c r="C65" i="10"/>
  <c r="D65" i="10"/>
  <c r="E65" i="10"/>
  <c r="G65" i="10"/>
  <c r="C66" i="10"/>
  <c r="D66" i="10"/>
  <c r="E66" i="10"/>
  <c r="F66" i="10" s="1"/>
  <c r="G66" i="10"/>
  <c r="C67" i="10"/>
  <c r="D67" i="10"/>
  <c r="E67" i="10"/>
  <c r="G67" i="10"/>
  <c r="C68" i="10"/>
  <c r="D68" i="10"/>
  <c r="E68" i="10"/>
  <c r="G68" i="10"/>
  <c r="C69" i="10"/>
  <c r="D69" i="10"/>
  <c r="E69" i="10"/>
  <c r="G69" i="10"/>
  <c r="C70" i="10"/>
  <c r="D70" i="10"/>
  <c r="E70" i="10"/>
  <c r="G70" i="10"/>
  <c r="C71" i="10"/>
  <c r="D71" i="10"/>
  <c r="E71" i="10"/>
  <c r="G71" i="10"/>
  <c r="C72" i="10"/>
  <c r="D72" i="10"/>
  <c r="E72" i="10"/>
  <c r="G72" i="10"/>
  <c r="C73" i="10"/>
  <c r="D73" i="10"/>
  <c r="E73" i="10"/>
  <c r="G73" i="10"/>
  <c r="C74" i="10"/>
  <c r="D74" i="10"/>
  <c r="E74" i="10"/>
  <c r="G74" i="10"/>
  <c r="C75" i="10"/>
  <c r="D75" i="10"/>
  <c r="E75" i="10"/>
  <c r="G75" i="10"/>
  <c r="C76" i="10"/>
  <c r="D76" i="10"/>
  <c r="E76" i="10"/>
  <c r="G76" i="10"/>
  <c r="C77" i="10"/>
  <c r="D77" i="10"/>
  <c r="E77" i="10"/>
  <c r="G77" i="10"/>
  <c r="C78" i="10"/>
  <c r="D78" i="10"/>
  <c r="E78" i="10"/>
  <c r="G78" i="10"/>
  <c r="C79" i="10"/>
  <c r="D79" i="10"/>
  <c r="E79" i="10"/>
  <c r="F79" i="10" s="1"/>
  <c r="G79" i="10"/>
  <c r="C80" i="10"/>
  <c r="D80" i="10"/>
  <c r="E80" i="10"/>
  <c r="G80" i="10"/>
  <c r="C81" i="10"/>
  <c r="F81" i="10" s="1"/>
  <c r="D81" i="10"/>
  <c r="E81" i="10"/>
  <c r="G81" i="10"/>
  <c r="C82" i="10"/>
  <c r="D82" i="10"/>
  <c r="E82" i="10"/>
  <c r="G82" i="10"/>
  <c r="C83" i="10"/>
  <c r="D83" i="10"/>
  <c r="E83" i="10"/>
  <c r="G83" i="10"/>
  <c r="C84" i="10"/>
  <c r="F84" i="10" s="1"/>
  <c r="D84" i="10"/>
  <c r="E84" i="10"/>
  <c r="G84" i="10"/>
  <c r="C85" i="10"/>
  <c r="D85" i="10"/>
  <c r="E85" i="10"/>
  <c r="G85" i="10"/>
  <c r="C86" i="10"/>
  <c r="D86" i="10"/>
  <c r="E86" i="10"/>
  <c r="G86" i="10"/>
  <c r="C87" i="10"/>
  <c r="D87" i="10"/>
  <c r="E87" i="10"/>
  <c r="G87" i="10"/>
  <c r="C88" i="10"/>
  <c r="D88" i="10"/>
  <c r="E88" i="10"/>
  <c r="G88" i="10"/>
  <c r="C89" i="10"/>
  <c r="D89" i="10"/>
  <c r="E89" i="10"/>
  <c r="G89" i="10"/>
  <c r="C90" i="10"/>
  <c r="D90" i="10"/>
  <c r="E90" i="10"/>
  <c r="G90" i="10"/>
  <c r="C91" i="10"/>
  <c r="D91" i="10"/>
  <c r="E91" i="10"/>
  <c r="F91" i="10" s="1"/>
  <c r="G91" i="10"/>
  <c r="C92" i="10"/>
  <c r="D92" i="10"/>
  <c r="E92" i="10"/>
  <c r="G92" i="10"/>
  <c r="C93" i="10"/>
  <c r="D93" i="10"/>
  <c r="E93" i="10"/>
  <c r="G93" i="10"/>
  <c r="C94" i="10"/>
  <c r="D94" i="10"/>
  <c r="E94" i="10"/>
  <c r="F94" i="10" s="1"/>
  <c r="G94" i="10"/>
  <c r="C95" i="10"/>
  <c r="D95" i="10"/>
  <c r="E95" i="10"/>
  <c r="F95" i="10" s="1"/>
  <c r="G95" i="10"/>
  <c r="C96" i="10"/>
  <c r="D96" i="10"/>
  <c r="E96" i="10"/>
  <c r="G96" i="10"/>
  <c r="C97" i="10"/>
  <c r="D97" i="10"/>
  <c r="E97" i="10"/>
  <c r="G97" i="10"/>
  <c r="C98" i="10"/>
  <c r="D98" i="10"/>
  <c r="E98" i="10"/>
  <c r="F98" i="10" s="1"/>
  <c r="G98" i="10"/>
  <c r="C99" i="10"/>
  <c r="D99" i="10"/>
  <c r="E99" i="10"/>
  <c r="G99" i="10"/>
  <c r="C100" i="10"/>
  <c r="F100" i="10" s="1"/>
  <c r="D100" i="10"/>
  <c r="E100" i="10"/>
  <c r="G100" i="10"/>
  <c r="C101" i="10"/>
  <c r="D101" i="10"/>
  <c r="E101" i="10"/>
  <c r="F101" i="10" s="1"/>
  <c r="G101" i="10"/>
  <c r="C102" i="10"/>
  <c r="D102" i="10"/>
  <c r="E102" i="10"/>
  <c r="G102" i="10"/>
  <c r="C103" i="10"/>
  <c r="D103" i="10"/>
  <c r="E103" i="10"/>
  <c r="G103" i="10"/>
  <c r="C104" i="10"/>
  <c r="D104" i="10"/>
  <c r="E104" i="10"/>
  <c r="G104" i="10"/>
  <c r="C105" i="10"/>
  <c r="D105" i="10"/>
  <c r="E105" i="10"/>
  <c r="G105" i="10"/>
  <c r="C106" i="10"/>
  <c r="D106" i="10"/>
  <c r="E106" i="10"/>
  <c r="G106" i="10"/>
  <c r="C107" i="10"/>
  <c r="F107" i="10" s="1"/>
  <c r="D107" i="10"/>
  <c r="E107" i="10"/>
  <c r="G107" i="10"/>
  <c r="C108" i="10"/>
  <c r="D108" i="10"/>
  <c r="E108" i="10"/>
  <c r="G108" i="10"/>
  <c r="C109" i="10"/>
  <c r="D109" i="10"/>
  <c r="E109" i="10"/>
  <c r="G109" i="10"/>
  <c r="C110" i="10"/>
  <c r="D110" i="10"/>
  <c r="E110" i="10"/>
  <c r="F110" i="10"/>
  <c r="G110" i="10"/>
  <c r="C111" i="10"/>
  <c r="D111" i="10"/>
  <c r="E111" i="10"/>
  <c r="G111" i="10"/>
  <c r="C112" i="10"/>
  <c r="D112" i="10"/>
  <c r="E112" i="10"/>
  <c r="G112" i="10"/>
  <c r="C113" i="10"/>
  <c r="D113" i="10"/>
  <c r="E113" i="10"/>
  <c r="G113" i="10"/>
  <c r="C114" i="10"/>
  <c r="D114" i="10"/>
  <c r="E114" i="10"/>
  <c r="F114" i="10" s="1"/>
  <c r="G114" i="10"/>
  <c r="C115" i="10"/>
  <c r="D115" i="10"/>
  <c r="E115" i="10"/>
  <c r="G115" i="10"/>
  <c r="C116" i="10"/>
  <c r="D116" i="10"/>
  <c r="E116" i="10"/>
  <c r="G116" i="10"/>
  <c r="C117" i="10"/>
  <c r="D117" i="10"/>
  <c r="E117" i="10"/>
  <c r="G117" i="10"/>
  <c r="C118" i="10"/>
  <c r="D118" i="10"/>
  <c r="E118" i="10"/>
  <c r="G118" i="10"/>
  <c r="C119" i="10"/>
  <c r="D119" i="10"/>
  <c r="E119" i="10"/>
  <c r="G119" i="10"/>
  <c r="C120" i="10"/>
  <c r="D120" i="10"/>
  <c r="E120" i="10"/>
  <c r="G120" i="10"/>
  <c r="C121" i="10"/>
  <c r="D121" i="10"/>
  <c r="E121" i="10"/>
  <c r="G121" i="10"/>
  <c r="C122" i="10"/>
  <c r="D122" i="10"/>
  <c r="E122" i="10"/>
  <c r="G122" i="10"/>
  <c r="C123" i="10"/>
  <c r="D123" i="10"/>
  <c r="E123" i="10"/>
  <c r="G123" i="10"/>
  <c r="C124" i="10"/>
  <c r="D124" i="10"/>
  <c r="E124" i="10"/>
  <c r="G124" i="10"/>
  <c r="C125" i="10"/>
  <c r="D125" i="10"/>
  <c r="E125" i="10"/>
  <c r="G125" i="10"/>
  <c r="C126" i="10"/>
  <c r="D126" i="10"/>
  <c r="E126" i="10"/>
  <c r="F126" i="10" s="1"/>
  <c r="G126" i="10"/>
  <c r="C127" i="10"/>
  <c r="D127" i="10"/>
  <c r="E127" i="10"/>
  <c r="G127" i="10"/>
  <c r="C128" i="10"/>
  <c r="D128" i="10"/>
  <c r="E128" i="10"/>
  <c r="G128" i="10"/>
  <c r="C129" i="10"/>
  <c r="D129" i="10"/>
  <c r="E129" i="10"/>
  <c r="G129" i="10"/>
  <c r="C130" i="10"/>
  <c r="D130" i="10"/>
  <c r="E130" i="10"/>
  <c r="G130" i="10"/>
  <c r="C131" i="10"/>
  <c r="D131" i="10"/>
  <c r="E131" i="10"/>
  <c r="G131" i="10"/>
  <c r="C132" i="10"/>
  <c r="D132" i="10"/>
  <c r="E132" i="10"/>
  <c r="F132" i="10" s="1"/>
  <c r="G132" i="10"/>
  <c r="C133" i="10"/>
  <c r="D133" i="10"/>
  <c r="E133" i="10"/>
  <c r="G133" i="10"/>
  <c r="C134" i="10"/>
  <c r="D134" i="10"/>
  <c r="E134" i="10"/>
  <c r="G134" i="10"/>
  <c r="C135" i="10"/>
  <c r="D135" i="10"/>
  <c r="E135" i="10"/>
  <c r="F135" i="10" s="1"/>
  <c r="G135" i="10"/>
  <c r="C136" i="10"/>
  <c r="D136" i="10"/>
  <c r="E136" i="10"/>
  <c r="G136" i="10"/>
  <c r="C137" i="10"/>
  <c r="D137" i="10"/>
  <c r="E137" i="10"/>
  <c r="G137" i="10"/>
  <c r="C138" i="10"/>
  <c r="D138" i="10"/>
  <c r="E138" i="10"/>
  <c r="G138" i="10"/>
  <c r="C139" i="10"/>
  <c r="D139" i="10"/>
  <c r="E139" i="10"/>
  <c r="G139" i="10"/>
  <c r="C140" i="10"/>
  <c r="D140" i="10"/>
  <c r="E140" i="10"/>
  <c r="G140" i="10"/>
  <c r="C141" i="10"/>
  <c r="D141" i="10"/>
  <c r="E141" i="10"/>
  <c r="G141" i="10"/>
  <c r="C142" i="10"/>
  <c r="D142" i="10"/>
  <c r="E142" i="10"/>
  <c r="G142" i="10"/>
  <c r="C143" i="10"/>
  <c r="D143" i="10"/>
  <c r="E143" i="10"/>
  <c r="G143" i="10"/>
  <c r="C144" i="10"/>
  <c r="D144" i="10"/>
  <c r="E144" i="10"/>
  <c r="G144" i="10"/>
  <c r="C145" i="10"/>
  <c r="D145" i="10"/>
  <c r="E145" i="10"/>
  <c r="G145" i="10"/>
  <c r="C146" i="10"/>
  <c r="D146" i="10"/>
  <c r="E146" i="10"/>
  <c r="F146" i="10" s="1"/>
  <c r="G146" i="10"/>
  <c r="C147" i="10"/>
  <c r="D147" i="10"/>
  <c r="E147" i="10"/>
  <c r="G147" i="10"/>
  <c r="C148" i="10"/>
  <c r="D148" i="10"/>
  <c r="E148" i="10"/>
  <c r="G148" i="10"/>
  <c r="C149" i="10"/>
  <c r="D149" i="10"/>
  <c r="F149" i="10" s="1"/>
  <c r="E149" i="10"/>
  <c r="G149" i="10"/>
  <c r="C150" i="10"/>
  <c r="D150" i="10"/>
  <c r="E150" i="10"/>
  <c r="G150" i="10"/>
  <c r="C151" i="10"/>
  <c r="D151" i="10"/>
  <c r="E151" i="10"/>
  <c r="G151" i="10"/>
  <c r="C152" i="10"/>
  <c r="D152" i="10"/>
  <c r="E152" i="10"/>
  <c r="F152" i="10" s="1"/>
  <c r="G152" i="10"/>
  <c r="C153" i="10"/>
  <c r="D153" i="10"/>
  <c r="E153" i="10"/>
  <c r="G153" i="10"/>
  <c r="C154" i="10"/>
  <c r="D154" i="10"/>
  <c r="E154" i="10"/>
  <c r="G154" i="10"/>
  <c r="C155" i="10"/>
  <c r="F155" i="10" s="1"/>
  <c r="D155" i="10"/>
  <c r="E155" i="10"/>
  <c r="G155" i="10"/>
  <c r="C156" i="10"/>
  <c r="D156" i="10"/>
  <c r="E156" i="10"/>
  <c r="F156" i="10" s="1"/>
  <c r="G156" i="10"/>
  <c r="C157" i="10"/>
  <c r="D157" i="10"/>
  <c r="E157" i="10"/>
  <c r="G157" i="10"/>
  <c r="C158" i="10"/>
  <c r="D158" i="10"/>
  <c r="E158" i="10"/>
  <c r="G158" i="10"/>
  <c r="C159" i="10"/>
  <c r="F159" i="10" s="1"/>
  <c r="D159" i="10"/>
  <c r="E159" i="10"/>
  <c r="G159" i="10"/>
  <c r="C160" i="10"/>
  <c r="D160" i="10"/>
  <c r="E160" i="10"/>
  <c r="F160" i="10" s="1"/>
  <c r="G160" i="10"/>
  <c r="C161" i="10"/>
  <c r="D161" i="10"/>
  <c r="E161" i="10"/>
  <c r="G161" i="10"/>
  <c r="C162" i="10"/>
  <c r="D162" i="10"/>
  <c r="E162" i="10"/>
  <c r="G162" i="10"/>
  <c r="C163" i="10"/>
  <c r="D163" i="10"/>
  <c r="E163" i="10"/>
  <c r="G163" i="10"/>
  <c r="C164" i="10"/>
  <c r="D164" i="10"/>
  <c r="E164" i="10"/>
  <c r="G164" i="10"/>
  <c r="C165" i="10"/>
  <c r="D165" i="10"/>
  <c r="E165" i="10"/>
  <c r="F165" i="10" s="1"/>
  <c r="G165" i="10"/>
  <c r="C166" i="10"/>
  <c r="D166" i="10"/>
  <c r="E166" i="10"/>
  <c r="G166" i="10"/>
  <c r="C167" i="10"/>
  <c r="D167" i="10"/>
  <c r="E167" i="10"/>
  <c r="G167" i="10"/>
  <c r="C168" i="10"/>
  <c r="D168" i="10"/>
  <c r="E168" i="10"/>
  <c r="G168" i="10"/>
  <c r="C169" i="10"/>
  <c r="D169" i="10"/>
  <c r="E169" i="10"/>
  <c r="G169" i="10"/>
  <c r="C170" i="10"/>
  <c r="D170" i="10"/>
  <c r="E170" i="10"/>
  <c r="G170" i="10"/>
  <c r="C171" i="10"/>
  <c r="D171" i="10"/>
  <c r="E171" i="10"/>
  <c r="G171" i="10"/>
  <c r="C172" i="10"/>
  <c r="D172" i="10"/>
  <c r="E172" i="10"/>
  <c r="F172" i="10" s="1"/>
  <c r="G172" i="10"/>
  <c r="C173" i="10"/>
  <c r="D173" i="10"/>
  <c r="E173" i="10"/>
  <c r="G173" i="10"/>
  <c r="C174" i="10"/>
  <c r="D174" i="10"/>
  <c r="E174" i="10"/>
  <c r="G174" i="10"/>
  <c r="C175" i="10"/>
  <c r="D175" i="10"/>
  <c r="E175" i="10"/>
  <c r="G175" i="10"/>
  <c r="C176" i="10"/>
  <c r="D176" i="10"/>
  <c r="E176" i="10"/>
  <c r="F176" i="10" s="1"/>
  <c r="G176" i="10"/>
  <c r="C177" i="10"/>
  <c r="D177" i="10"/>
  <c r="E177" i="10"/>
  <c r="F177" i="10" s="1"/>
  <c r="G177" i="10"/>
  <c r="C178" i="10"/>
  <c r="D178" i="10"/>
  <c r="E178" i="10"/>
  <c r="G178" i="10"/>
  <c r="C179" i="10"/>
  <c r="D179" i="10"/>
  <c r="E179" i="10"/>
  <c r="G179" i="10"/>
  <c r="C180" i="10"/>
  <c r="D180" i="10"/>
  <c r="E180" i="10"/>
  <c r="G180" i="10"/>
  <c r="G2" i="10"/>
  <c r="E2" i="10"/>
  <c r="D2" i="10"/>
  <c r="C2" i="10"/>
  <c r="E3" i="12"/>
  <c r="E19" i="12"/>
  <c r="E35" i="12"/>
  <c r="E51" i="12"/>
  <c r="E67" i="12"/>
  <c r="E83" i="12"/>
  <c r="E99" i="12"/>
  <c r="E115" i="12"/>
  <c r="E131" i="12"/>
  <c r="E4" i="12"/>
  <c r="E20" i="12"/>
  <c r="E36" i="12"/>
  <c r="E52" i="12"/>
  <c r="E68" i="12"/>
  <c r="E84" i="12"/>
  <c r="E100" i="12"/>
  <c r="E116" i="12"/>
  <c r="E132" i="12"/>
  <c r="E5" i="12"/>
  <c r="E21" i="12"/>
  <c r="E37" i="12"/>
  <c r="E53" i="12"/>
  <c r="E69" i="12"/>
  <c r="E85" i="12"/>
  <c r="E101" i="12"/>
  <c r="E117" i="12"/>
  <c r="E133" i="12"/>
  <c r="E42" i="12"/>
  <c r="E59" i="12"/>
  <c r="E60" i="12"/>
  <c r="E45" i="12"/>
  <c r="E46" i="12"/>
  <c r="E47" i="12"/>
  <c r="E127" i="12"/>
  <c r="E48" i="12"/>
  <c r="E128" i="12"/>
  <c r="E82" i="12"/>
  <c r="E6" i="12"/>
  <c r="E22" i="12"/>
  <c r="E38" i="12"/>
  <c r="E54" i="12"/>
  <c r="E70" i="12"/>
  <c r="E86" i="12"/>
  <c r="E102" i="12"/>
  <c r="E118" i="12"/>
  <c r="E134" i="12"/>
  <c r="E7" i="12"/>
  <c r="E23" i="12"/>
  <c r="E39" i="12"/>
  <c r="E55" i="12"/>
  <c r="E71" i="12"/>
  <c r="E87" i="12"/>
  <c r="E103" i="12"/>
  <c r="E119" i="12"/>
  <c r="E8" i="12"/>
  <c r="E24" i="12"/>
  <c r="E40" i="12"/>
  <c r="E56" i="12"/>
  <c r="E72" i="12"/>
  <c r="E88" i="12"/>
  <c r="E104" i="12"/>
  <c r="E120" i="12"/>
  <c r="E9" i="12"/>
  <c r="E25" i="12"/>
  <c r="E41" i="12"/>
  <c r="E57" i="12"/>
  <c r="E73" i="12"/>
  <c r="E89" i="12"/>
  <c r="E105" i="12"/>
  <c r="E121" i="12"/>
  <c r="E10" i="12"/>
  <c r="E58" i="12"/>
  <c r="E74" i="12"/>
  <c r="E90" i="12"/>
  <c r="E106" i="12"/>
  <c r="E122" i="12"/>
  <c r="E11" i="12"/>
  <c r="E27" i="12"/>
  <c r="E43" i="12"/>
  <c r="E75" i="12"/>
  <c r="E91" i="12"/>
  <c r="E107" i="12"/>
  <c r="E123" i="12"/>
  <c r="E12" i="12"/>
  <c r="E44" i="12"/>
  <c r="E76" i="12"/>
  <c r="E92" i="12"/>
  <c r="E124" i="12"/>
  <c r="E13" i="12"/>
  <c r="E61" i="12"/>
  <c r="E93" i="12"/>
  <c r="E125" i="12"/>
  <c r="E14" i="12"/>
  <c r="E94" i="12"/>
  <c r="E126" i="12"/>
  <c r="E31" i="12"/>
  <c r="E63" i="12"/>
  <c r="E79" i="12"/>
  <c r="E111" i="12"/>
  <c r="E16" i="12"/>
  <c r="E64" i="12"/>
  <c r="E96" i="12"/>
  <c r="E17" i="12"/>
  <c r="E49" i="12"/>
  <c r="E81" i="12"/>
  <c r="E113" i="12"/>
  <c r="E18" i="12"/>
  <c r="E66" i="12"/>
  <c r="E114" i="12"/>
  <c r="E26" i="12"/>
  <c r="E28" i="12"/>
  <c r="E108" i="12"/>
  <c r="E29" i="12"/>
  <c r="E77" i="12"/>
  <c r="E109" i="12"/>
  <c r="E30" i="12"/>
  <c r="E62" i="12"/>
  <c r="E78" i="12"/>
  <c r="E110" i="12"/>
  <c r="E15" i="12"/>
  <c r="E95" i="12"/>
  <c r="E32" i="12"/>
  <c r="E80" i="12"/>
  <c r="E112" i="12"/>
  <c r="E33" i="12"/>
  <c r="E65" i="12"/>
  <c r="E97" i="12"/>
  <c r="E129" i="12"/>
  <c r="E34" i="12"/>
  <c r="E50" i="12"/>
  <c r="E98" i="12"/>
  <c r="E130" i="12"/>
  <c r="E2" i="12"/>
  <c r="B5" i="6"/>
  <c r="F17" i="10" l="1"/>
  <c r="F162" i="10"/>
  <c r="F131" i="10"/>
  <c r="F103" i="10"/>
  <c r="G17" i="12"/>
  <c r="F142" i="10"/>
  <c r="F87" i="10"/>
  <c r="F36" i="10"/>
  <c r="F4" i="10"/>
  <c r="F133" i="10"/>
  <c r="F117" i="10"/>
  <c r="F78" i="10"/>
  <c r="F43" i="10"/>
  <c r="F178" i="10"/>
  <c r="F15" i="10"/>
  <c r="F11" i="10"/>
  <c r="F7" i="10"/>
  <c r="F3" i="10"/>
  <c r="G122" i="12"/>
  <c r="G106" i="12"/>
  <c r="G90" i="12"/>
  <c r="G74" i="12"/>
  <c r="G42" i="12"/>
  <c r="G26" i="12"/>
  <c r="G10" i="12"/>
  <c r="F180" i="10"/>
  <c r="F148" i="10"/>
  <c r="F120" i="10"/>
  <c r="F116" i="10"/>
  <c r="F97" i="10"/>
  <c r="F18" i="10"/>
  <c r="F14" i="10"/>
  <c r="F147" i="10"/>
  <c r="F179" i="10"/>
  <c r="F171" i="10"/>
  <c r="F163" i="10"/>
  <c r="F139" i="10"/>
  <c r="F96" i="10"/>
  <c r="F88" i="10"/>
  <c r="F33" i="10"/>
  <c r="F29" i="10"/>
  <c r="I130" i="12"/>
  <c r="I98" i="12"/>
  <c r="I50" i="12"/>
  <c r="I34" i="12"/>
  <c r="I129" i="12"/>
  <c r="I97" i="12"/>
  <c r="I65" i="12"/>
  <c r="I33" i="12"/>
  <c r="I112" i="12"/>
  <c r="I80" i="12"/>
  <c r="I32" i="12"/>
  <c r="I95" i="12"/>
  <c r="I15" i="12"/>
  <c r="I110" i="12"/>
  <c r="I78" i="12"/>
  <c r="I62" i="12"/>
  <c r="I30" i="12"/>
  <c r="I109" i="12"/>
  <c r="I77" i="12"/>
  <c r="I29" i="12"/>
  <c r="I108" i="12"/>
  <c r="I28" i="12"/>
  <c r="I26" i="12"/>
  <c r="I114" i="12"/>
  <c r="I66" i="12"/>
  <c r="I18" i="12"/>
  <c r="I113" i="12"/>
  <c r="I81" i="12"/>
  <c r="I49" i="12"/>
  <c r="I17" i="12"/>
  <c r="I96" i="12"/>
  <c r="I64" i="12"/>
  <c r="I16" i="12"/>
  <c r="I111" i="12"/>
  <c r="I79" i="12"/>
  <c r="I63" i="12"/>
  <c r="I31" i="12"/>
  <c r="I126" i="12"/>
  <c r="I94" i="12"/>
  <c r="I14" i="12"/>
  <c r="I125" i="12"/>
  <c r="I93" i="12"/>
  <c r="I61" i="12"/>
  <c r="I13" i="12"/>
  <c r="I124" i="12"/>
  <c r="I92" i="12"/>
  <c r="I76" i="12"/>
  <c r="I44" i="12"/>
  <c r="I12" i="12"/>
  <c r="I123" i="12"/>
  <c r="I107" i="12"/>
  <c r="I91" i="12"/>
  <c r="I75" i="12"/>
  <c r="I43" i="12"/>
  <c r="I27" i="12"/>
  <c r="I11" i="12"/>
  <c r="I122" i="12"/>
  <c r="I106" i="12"/>
  <c r="I90" i="12"/>
  <c r="I74" i="12"/>
  <c r="I58" i="12"/>
  <c r="I10" i="12"/>
  <c r="I121" i="12"/>
  <c r="I105" i="12"/>
  <c r="I89" i="12"/>
  <c r="I73" i="12"/>
  <c r="I57" i="12"/>
  <c r="I41" i="12"/>
  <c r="I25" i="12"/>
  <c r="I9" i="12"/>
  <c r="I120" i="12"/>
  <c r="I104" i="12"/>
  <c r="I88" i="12"/>
  <c r="I72" i="12"/>
  <c r="I56" i="12"/>
  <c r="I40" i="12"/>
  <c r="I24" i="12"/>
  <c r="I8" i="12"/>
  <c r="I119" i="12"/>
  <c r="I103" i="12"/>
  <c r="I87" i="12"/>
  <c r="I71" i="12"/>
  <c r="I55" i="12"/>
  <c r="I39" i="12"/>
  <c r="I23" i="12"/>
  <c r="I7" i="12"/>
  <c r="I134" i="12"/>
  <c r="O2" i="12"/>
  <c r="I118" i="12"/>
  <c r="I102" i="12"/>
  <c r="I86" i="12"/>
  <c r="I70" i="12"/>
  <c r="I54" i="12"/>
  <c r="I38" i="12"/>
  <c r="I22" i="12"/>
  <c r="I6" i="12"/>
  <c r="I82" i="12"/>
  <c r="I128" i="12"/>
  <c r="I48" i="12"/>
  <c r="I127" i="12"/>
  <c r="I47" i="12"/>
  <c r="I46" i="12"/>
  <c r="I45" i="12"/>
  <c r="I60" i="12"/>
  <c r="I59" i="12"/>
  <c r="I42" i="12"/>
  <c r="I133" i="12"/>
  <c r="I117" i="12"/>
  <c r="I101" i="12"/>
  <c r="I85" i="12"/>
  <c r="I69" i="12"/>
  <c r="I53" i="12"/>
  <c r="I37" i="12"/>
  <c r="I21" i="12"/>
  <c r="I5" i="12"/>
  <c r="I132" i="12"/>
  <c r="I116" i="12"/>
  <c r="I100" i="12"/>
  <c r="I84" i="12"/>
  <c r="I68" i="12"/>
  <c r="I52" i="12"/>
  <c r="I36" i="12"/>
  <c r="I20" i="12"/>
  <c r="I4" i="12"/>
  <c r="I131" i="12"/>
  <c r="I115" i="12"/>
  <c r="I99" i="12"/>
  <c r="I83" i="12"/>
  <c r="I67" i="12"/>
  <c r="I51" i="12"/>
  <c r="I35" i="12"/>
  <c r="I19" i="12"/>
  <c r="I3" i="12"/>
  <c r="F143" i="10"/>
  <c r="F113" i="10"/>
  <c r="F49" i="10"/>
  <c r="F45" i="10"/>
  <c r="F158" i="10"/>
  <c r="F128" i="10"/>
  <c r="F124" i="10"/>
  <c r="F109" i="10"/>
  <c r="F37" i="10"/>
  <c r="F161" i="10"/>
  <c r="F157" i="10"/>
  <c r="F108" i="10"/>
  <c r="F67" i="10"/>
  <c r="F119" i="10"/>
  <c r="F93" i="10"/>
  <c r="F32" i="10"/>
  <c r="F28" i="10"/>
  <c r="F164" i="10"/>
  <c r="F145" i="10"/>
  <c r="F85" i="10"/>
  <c r="F51" i="10"/>
  <c r="F47" i="10"/>
  <c r="F24" i="10"/>
  <c r="F5" i="10"/>
  <c r="F115" i="10"/>
  <c r="F20" i="10"/>
  <c r="F35" i="10"/>
  <c r="F77" i="10"/>
  <c r="F69" i="10"/>
  <c r="F39" i="10"/>
  <c r="F19" i="10"/>
  <c r="F8" i="10"/>
  <c r="G129" i="12"/>
  <c r="G113" i="12"/>
  <c r="G97" i="12"/>
  <c r="G81" i="12"/>
  <c r="G65" i="12"/>
  <c r="G49" i="12"/>
  <c r="G33" i="12"/>
  <c r="F99" i="10"/>
  <c r="F65" i="10"/>
  <c r="F46" i="10"/>
  <c r="F129" i="10"/>
  <c r="F125" i="10"/>
  <c r="F167" i="10"/>
  <c r="F136" i="10"/>
  <c r="F80" i="10"/>
  <c r="F34" i="10"/>
  <c r="F174" i="10"/>
  <c r="F72" i="10"/>
  <c r="F53" i="10"/>
  <c r="G125" i="12"/>
  <c r="G93" i="12"/>
  <c r="G91" i="12"/>
  <c r="G75" i="12"/>
  <c r="G59" i="12"/>
  <c r="G27" i="12"/>
  <c r="G11" i="12"/>
  <c r="F111" i="10"/>
  <c r="F123" i="10"/>
  <c r="F83" i="10"/>
  <c r="F64" i="10"/>
  <c r="F141" i="10"/>
  <c r="F104" i="10"/>
  <c r="F71" i="10"/>
  <c r="F60" i="10"/>
  <c r="F130" i="10"/>
  <c r="F127" i="10"/>
  <c r="F112" i="10"/>
  <c r="F13" i="10"/>
  <c r="G120" i="12"/>
  <c r="G72" i="12"/>
  <c r="G40" i="12"/>
  <c r="G24" i="12"/>
  <c r="G8" i="12"/>
  <c r="F68" i="10"/>
  <c r="F54" i="10"/>
  <c r="F151" i="10"/>
  <c r="F137" i="10"/>
  <c r="F168" i="10"/>
  <c r="F140" i="10"/>
  <c r="F76" i="10"/>
  <c r="F44" i="10"/>
  <c r="F30" i="10"/>
  <c r="F23" i="10"/>
  <c r="F9" i="10"/>
  <c r="G133" i="12"/>
  <c r="G117" i="12"/>
  <c r="G101" i="12"/>
  <c r="G85" i="12"/>
  <c r="G69" i="12"/>
  <c r="F75" i="10"/>
  <c r="F40" i="10"/>
  <c r="F12" i="10"/>
  <c r="F82" i="10"/>
  <c r="F106" i="10"/>
  <c r="F175" i="10"/>
  <c r="G128" i="12"/>
  <c r="G112" i="12"/>
  <c r="G96" i="12"/>
  <c r="G80" i="12"/>
  <c r="G64" i="12"/>
  <c r="G48" i="12"/>
  <c r="G32" i="12"/>
  <c r="G16" i="12"/>
  <c r="G77" i="12"/>
  <c r="G61" i="12"/>
  <c r="G45" i="12"/>
  <c r="G29" i="12"/>
  <c r="G13" i="12"/>
  <c r="G121" i="12"/>
  <c r="G89" i="12"/>
  <c r="G73" i="12"/>
  <c r="G57" i="12"/>
  <c r="G41" i="12"/>
  <c r="G25" i="12"/>
  <c r="G9" i="12"/>
  <c r="G104" i="12"/>
  <c r="G88" i="12"/>
  <c r="G56" i="12"/>
  <c r="G130" i="12"/>
  <c r="G114" i="12"/>
  <c r="G98" i="12"/>
  <c r="G79" i="12"/>
  <c r="G124" i="12"/>
  <c r="G108" i="12"/>
  <c r="G92" i="12"/>
  <c r="G76" i="12"/>
  <c r="G60" i="12"/>
  <c r="G44" i="12"/>
  <c r="G28" i="12"/>
  <c r="G12" i="12"/>
  <c r="M2" i="12"/>
  <c r="G3" i="12"/>
  <c r="H7" i="12"/>
  <c r="H6" i="12"/>
  <c r="H9" i="12"/>
  <c r="H10" i="12"/>
  <c r="H8" i="12"/>
  <c r="G82" i="12"/>
  <c r="G66" i="12"/>
  <c r="G50" i="12"/>
  <c r="G34" i="12"/>
  <c r="G18" i="12"/>
  <c r="G127" i="12"/>
  <c r="G111" i="12"/>
  <c r="G95" i="12"/>
  <c r="G63" i="12"/>
  <c r="G47" i="12"/>
  <c r="G31" i="12"/>
  <c r="G15" i="12"/>
  <c r="L3" i="12"/>
  <c r="G126" i="12"/>
  <c r="G110" i="12"/>
  <c r="G94" i="12"/>
  <c r="G78" i="12"/>
  <c r="G62" i="12"/>
  <c r="G46" i="12"/>
  <c r="G30" i="12"/>
  <c r="G14" i="12"/>
  <c r="G123" i="12"/>
  <c r="G107" i="12"/>
  <c r="G43" i="12"/>
  <c r="G58" i="12"/>
  <c r="G105" i="12"/>
  <c r="G53" i="12"/>
  <c r="G37" i="12"/>
  <c r="G132" i="12"/>
  <c r="G116" i="12"/>
  <c r="G100" i="12"/>
  <c r="G84" i="12"/>
  <c r="G68" i="12"/>
  <c r="G52" i="12"/>
  <c r="G36" i="12"/>
  <c r="G20" i="12"/>
  <c r="G4" i="12"/>
  <c r="G109" i="12"/>
  <c r="G118" i="12"/>
  <c r="G102" i="12"/>
  <c r="G86" i="12"/>
  <c r="G70" i="12"/>
  <c r="G54" i="12"/>
  <c r="G38" i="12"/>
  <c r="G22" i="12"/>
  <c r="G6" i="12"/>
  <c r="G21" i="12"/>
  <c r="G5" i="12"/>
  <c r="G131" i="12"/>
  <c r="G115" i="12"/>
  <c r="G99" i="12"/>
  <c r="G83" i="12"/>
  <c r="G67" i="12"/>
  <c r="G51" i="12"/>
  <c r="G35" i="12"/>
  <c r="G19" i="12"/>
  <c r="F154" i="10"/>
  <c r="F102" i="10"/>
  <c r="F57" i="10"/>
  <c r="F26" i="10"/>
  <c r="F2" i="10"/>
  <c r="F150" i="10"/>
  <c r="F105" i="10"/>
  <c r="F74" i="10"/>
  <c r="F22" i="10"/>
  <c r="F170" i="10"/>
  <c r="F121" i="10"/>
  <c r="F90" i="10"/>
  <c r="F38" i="10"/>
  <c r="F134" i="10"/>
  <c r="F89" i="10"/>
  <c r="F58" i="10"/>
  <c r="F6" i="10"/>
  <c r="F153" i="10"/>
  <c r="F122" i="10"/>
  <c r="F70" i="10"/>
  <c r="F25" i="10"/>
  <c r="G119" i="12"/>
  <c r="G103" i="12"/>
  <c r="G87" i="12"/>
  <c r="G71" i="12"/>
  <c r="G55" i="12"/>
  <c r="G39" i="12"/>
  <c r="G23" i="12"/>
  <c r="G7" i="12"/>
  <c r="F118" i="10"/>
  <c r="F73" i="10"/>
  <c r="F42" i="10"/>
  <c r="G134" i="12"/>
  <c r="F166" i="10"/>
  <c r="F173" i="10"/>
  <c r="F169" i="10"/>
  <c r="F138" i="10"/>
  <c r="F86" i="10"/>
  <c r="F41" i="10"/>
  <c r="F10" i="10"/>
  <c r="F144" i="10"/>
  <c r="F92" i="10"/>
  <c r="F61" i="10"/>
  <c r="F16" i="10"/>
  <c r="O3" i="12" l="1"/>
  <c r="M3" i="12"/>
  <c r="H11" i="12"/>
  <c r="H12" i="12" l="1"/>
  <c r="H13" i="12" l="1"/>
  <c r="H14" i="12" l="1"/>
  <c r="H15" i="12" l="1"/>
  <c r="H16" i="12" l="1"/>
  <c r="H17" i="12" l="1"/>
  <c r="H18" i="12" l="1"/>
  <c r="H19" i="12" l="1"/>
  <c r="H20" i="12" l="1"/>
  <c r="H21" i="12" l="1"/>
  <c r="H22" i="12" l="1"/>
  <c r="H23" i="12" l="1"/>
  <c r="H24" i="12" l="1"/>
  <c r="H25" i="12" l="1"/>
  <c r="H26" i="12" l="1"/>
  <c r="H27" i="12" l="1"/>
  <c r="H28" i="12" l="1"/>
  <c r="I24" i="4"/>
  <c r="I23" i="4"/>
  <c r="I22" i="4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E20" i="8"/>
  <c r="D21" i="8"/>
  <c r="E21" i="8"/>
  <c r="D22" i="8"/>
  <c r="E22" i="8"/>
  <c r="D23" i="8"/>
  <c r="E23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1" i="8"/>
  <c r="E31" i="8"/>
  <c r="D32" i="8"/>
  <c r="E32" i="8"/>
  <c r="D33" i="8"/>
  <c r="E33" i="8"/>
  <c r="D34" i="8"/>
  <c r="E34" i="8"/>
  <c r="D35" i="8"/>
  <c r="E35" i="8"/>
  <c r="D36" i="8"/>
  <c r="E36" i="8"/>
  <c r="D37" i="8"/>
  <c r="E37" i="8"/>
  <c r="D38" i="8"/>
  <c r="E38" i="8"/>
  <c r="D39" i="8"/>
  <c r="E39" i="8"/>
  <c r="D40" i="8"/>
  <c r="E40" i="8"/>
  <c r="D41" i="8"/>
  <c r="E41" i="8"/>
  <c r="D42" i="8"/>
  <c r="E42" i="8"/>
  <c r="D43" i="8"/>
  <c r="E43" i="8"/>
  <c r="D44" i="8"/>
  <c r="E44" i="8"/>
  <c r="D45" i="8"/>
  <c r="E45" i="8"/>
  <c r="D46" i="8"/>
  <c r="E46" i="8"/>
  <c r="D47" i="8"/>
  <c r="E47" i="8"/>
  <c r="D48" i="8"/>
  <c r="E48" i="8"/>
  <c r="D49" i="8"/>
  <c r="E49" i="8"/>
  <c r="D50" i="8"/>
  <c r="E50" i="8"/>
  <c r="D51" i="8"/>
  <c r="E51" i="8"/>
  <c r="D52" i="8"/>
  <c r="E52" i="8"/>
  <c r="D53" i="8"/>
  <c r="E53" i="8"/>
  <c r="D54" i="8"/>
  <c r="E54" i="8"/>
  <c r="D55" i="8"/>
  <c r="E55" i="8"/>
  <c r="D56" i="8"/>
  <c r="E56" i="8"/>
  <c r="D57" i="8"/>
  <c r="E57" i="8"/>
  <c r="D58" i="8"/>
  <c r="E58" i="8"/>
  <c r="D59" i="8"/>
  <c r="E59" i="8"/>
  <c r="D60" i="8"/>
  <c r="E60" i="8"/>
  <c r="D61" i="8"/>
  <c r="E61" i="8"/>
  <c r="D62" i="8"/>
  <c r="E62" i="8"/>
  <c r="D63" i="8"/>
  <c r="E63" i="8"/>
  <c r="D64" i="8"/>
  <c r="E64" i="8"/>
  <c r="D65" i="8"/>
  <c r="E65" i="8"/>
  <c r="D66" i="8"/>
  <c r="E66" i="8"/>
  <c r="D67" i="8"/>
  <c r="E67" i="8"/>
  <c r="D68" i="8"/>
  <c r="E68" i="8"/>
  <c r="D69" i="8"/>
  <c r="E69" i="8"/>
  <c r="D70" i="8"/>
  <c r="E70" i="8"/>
  <c r="D71" i="8"/>
  <c r="E71" i="8"/>
  <c r="D72" i="8"/>
  <c r="E72" i="8"/>
  <c r="D73" i="8"/>
  <c r="E73" i="8"/>
  <c r="D74" i="8"/>
  <c r="E74" i="8"/>
  <c r="D75" i="8"/>
  <c r="E75" i="8"/>
  <c r="D76" i="8"/>
  <c r="E76" i="8"/>
  <c r="D77" i="8"/>
  <c r="E77" i="8"/>
  <c r="D78" i="8"/>
  <c r="E78" i="8"/>
  <c r="D79" i="8"/>
  <c r="E79" i="8"/>
  <c r="D80" i="8"/>
  <c r="E80" i="8"/>
  <c r="D81" i="8"/>
  <c r="E81" i="8"/>
  <c r="D82" i="8"/>
  <c r="E82" i="8"/>
  <c r="D83" i="8"/>
  <c r="E83" i="8"/>
  <c r="D84" i="8"/>
  <c r="E84" i="8"/>
  <c r="D85" i="8"/>
  <c r="E85" i="8"/>
  <c r="D86" i="8"/>
  <c r="E86" i="8"/>
  <c r="D87" i="8"/>
  <c r="E87" i="8"/>
  <c r="D88" i="8"/>
  <c r="E88" i="8"/>
  <c r="D89" i="8"/>
  <c r="E89" i="8"/>
  <c r="D90" i="8"/>
  <c r="E90" i="8"/>
  <c r="D91" i="8"/>
  <c r="E91" i="8"/>
  <c r="D92" i="8"/>
  <c r="E92" i="8"/>
  <c r="D93" i="8"/>
  <c r="E93" i="8"/>
  <c r="D94" i="8"/>
  <c r="E94" i="8"/>
  <c r="D95" i="8"/>
  <c r="E95" i="8"/>
  <c r="D96" i="8"/>
  <c r="E96" i="8"/>
  <c r="D97" i="8"/>
  <c r="E97" i="8"/>
  <c r="D98" i="8"/>
  <c r="E98" i="8"/>
  <c r="D99" i="8"/>
  <c r="E99" i="8"/>
  <c r="D100" i="8"/>
  <c r="E100" i="8"/>
  <c r="D101" i="8"/>
  <c r="E101" i="8"/>
  <c r="D102" i="8"/>
  <c r="E102" i="8"/>
  <c r="D103" i="8"/>
  <c r="E103" i="8"/>
  <c r="D104" i="8"/>
  <c r="E104" i="8"/>
  <c r="D105" i="8"/>
  <c r="E105" i="8"/>
  <c r="D106" i="8"/>
  <c r="E106" i="8"/>
  <c r="D107" i="8"/>
  <c r="E107" i="8"/>
  <c r="D108" i="8"/>
  <c r="E108" i="8"/>
  <c r="D109" i="8"/>
  <c r="E109" i="8"/>
  <c r="D110" i="8"/>
  <c r="E110" i="8"/>
  <c r="D111" i="8"/>
  <c r="E111" i="8"/>
  <c r="D112" i="8"/>
  <c r="E112" i="8"/>
  <c r="D113" i="8"/>
  <c r="E113" i="8"/>
  <c r="D114" i="8"/>
  <c r="E114" i="8"/>
  <c r="D115" i="8"/>
  <c r="E115" i="8"/>
  <c r="D116" i="8"/>
  <c r="E116" i="8"/>
  <c r="D117" i="8"/>
  <c r="E117" i="8"/>
  <c r="D118" i="8"/>
  <c r="E118" i="8"/>
  <c r="D119" i="8"/>
  <c r="E119" i="8"/>
  <c r="D120" i="8"/>
  <c r="E120" i="8"/>
  <c r="D121" i="8"/>
  <c r="E121" i="8"/>
  <c r="D122" i="8"/>
  <c r="E122" i="8"/>
  <c r="D123" i="8"/>
  <c r="E123" i="8"/>
  <c r="D124" i="8"/>
  <c r="E124" i="8"/>
  <c r="D125" i="8"/>
  <c r="E125" i="8"/>
  <c r="D126" i="8"/>
  <c r="E126" i="8"/>
  <c r="D127" i="8"/>
  <c r="E127" i="8"/>
  <c r="D128" i="8"/>
  <c r="E128" i="8"/>
  <c r="D129" i="8"/>
  <c r="E129" i="8"/>
  <c r="D130" i="8"/>
  <c r="E130" i="8"/>
  <c r="D131" i="8"/>
  <c r="E131" i="8"/>
  <c r="D132" i="8"/>
  <c r="E132" i="8"/>
  <c r="D133" i="8"/>
  <c r="E133" i="8"/>
  <c r="D134" i="8"/>
  <c r="E134" i="8"/>
  <c r="D135" i="8"/>
  <c r="E135" i="8"/>
  <c r="D136" i="8"/>
  <c r="E136" i="8"/>
  <c r="D137" i="8"/>
  <c r="E137" i="8"/>
  <c r="D138" i="8"/>
  <c r="E138" i="8"/>
  <c r="D139" i="8"/>
  <c r="E139" i="8"/>
  <c r="D140" i="8"/>
  <c r="E140" i="8"/>
  <c r="D141" i="8"/>
  <c r="E141" i="8"/>
  <c r="D142" i="8"/>
  <c r="E142" i="8"/>
  <c r="D143" i="8"/>
  <c r="E143" i="8"/>
  <c r="D144" i="8"/>
  <c r="E144" i="8"/>
  <c r="D145" i="8"/>
  <c r="E145" i="8"/>
  <c r="D146" i="8"/>
  <c r="E146" i="8"/>
  <c r="D147" i="8"/>
  <c r="E147" i="8"/>
  <c r="D148" i="8"/>
  <c r="E148" i="8"/>
  <c r="D149" i="8"/>
  <c r="E149" i="8"/>
  <c r="D150" i="8"/>
  <c r="E150" i="8"/>
  <c r="D151" i="8"/>
  <c r="E151" i="8"/>
  <c r="D152" i="8"/>
  <c r="E152" i="8"/>
  <c r="D153" i="8"/>
  <c r="E153" i="8"/>
  <c r="D154" i="8"/>
  <c r="E154" i="8"/>
  <c r="D155" i="8"/>
  <c r="E155" i="8"/>
  <c r="D156" i="8"/>
  <c r="E156" i="8"/>
  <c r="D157" i="8"/>
  <c r="E157" i="8"/>
  <c r="D158" i="8"/>
  <c r="E158" i="8"/>
  <c r="D159" i="8"/>
  <c r="E159" i="8"/>
  <c r="D160" i="8"/>
  <c r="E160" i="8"/>
  <c r="D161" i="8"/>
  <c r="E161" i="8"/>
  <c r="D162" i="8"/>
  <c r="E162" i="8"/>
  <c r="D163" i="8"/>
  <c r="E163" i="8"/>
  <c r="D164" i="8"/>
  <c r="E164" i="8"/>
  <c r="D165" i="8"/>
  <c r="E165" i="8"/>
  <c r="D166" i="8"/>
  <c r="E166" i="8"/>
  <c r="D167" i="8"/>
  <c r="E167" i="8"/>
  <c r="D168" i="8"/>
  <c r="E168" i="8"/>
  <c r="D169" i="8"/>
  <c r="E169" i="8"/>
  <c r="D170" i="8"/>
  <c r="E170" i="8"/>
  <c r="D171" i="8"/>
  <c r="E171" i="8"/>
  <c r="D172" i="8"/>
  <c r="E172" i="8"/>
  <c r="D173" i="8"/>
  <c r="E173" i="8"/>
  <c r="D174" i="8"/>
  <c r="E174" i="8"/>
  <c r="D175" i="8"/>
  <c r="E175" i="8"/>
  <c r="D176" i="8"/>
  <c r="E176" i="8"/>
  <c r="D177" i="8"/>
  <c r="E177" i="8"/>
  <c r="D178" i="8"/>
  <c r="E178" i="8"/>
  <c r="D179" i="8"/>
  <c r="E179" i="8"/>
  <c r="D180" i="8"/>
  <c r="E180" i="8"/>
  <c r="D181" i="8"/>
  <c r="E181" i="8"/>
  <c r="D182" i="8"/>
  <c r="E182" i="8"/>
  <c r="D183" i="8"/>
  <c r="E183" i="8"/>
  <c r="D184" i="8"/>
  <c r="E184" i="8"/>
  <c r="D185" i="8"/>
  <c r="E185" i="8"/>
  <c r="D186" i="8"/>
  <c r="E186" i="8"/>
  <c r="D187" i="8"/>
  <c r="E187" i="8"/>
  <c r="D188" i="8"/>
  <c r="E188" i="8"/>
  <c r="D189" i="8"/>
  <c r="E189" i="8"/>
  <c r="D190" i="8"/>
  <c r="E190" i="8"/>
  <c r="D191" i="8"/>
  <c r="E191" i="8"/>
  <c r="D192" i="8"/>
  <c r="E192" i="8"/>
  <c r="D193" i="8"/>
  <c r="E193" i="8"/>
  <c r="D194" i="8"/>
  <c r="E194" i="8"/>
  <c r="D195" i="8"/>
  <c r="E195" i="8"/>
  <c r="D196" i="8"/>
  <c r="E196" i="8"/>
  <c r="D197" i="8"/>
  <c r="E197" i="8"/>
  <c r="D198" i="8"/>
  <c r="E198" i="8"/>
  <c r="D199" i="8"/>
  <c r="E199" i="8"/>
  <c r="D200" i="8"/>
  <c r="E200" i="8"/>
  <c r="D201" i="8"/>
  <c r="E201" i="8"/>
  <c r="D202" i="8"/>
  <c r="E202" i="8"/>
  <c r="D203" i="8"/>
  <c r="E203" i="8"/>
  <c r="D204" i="8"/>
  <c r="E204" i="8"/>
  <c r="D205" i="8"/>
  <c r="E205" i="8"/>
  <c r="D206" i="8"/>
  <c r="E206" i="8"/>
  <c r="D207" i="8"/>
  <c r="E207" i="8"/>
  <c r="D208" i="8"/>
  <c r="E208" i="8"/>
  <c r="D209" i="8"/>
  <c r="E209" i="8"/>
  <c r="D210" i="8"/>
  <c r="E210" i="8"/>
  <c r="D211" i="8"/>
  <c r="E211" i="8"/>
  <c r="D212" i="8"/>
  <c r="E212" i="8"/>
  <c r="D213" i="8"/>
  <c r="E213" i="8"/>
  <c r="D214" i="8"/>
  <c r="E214" i="8"/>
  <c r="D215" i="8"/>
  <c r="E215" i="8"/>
  <c r="D216" i="8"/>
  <c r="E216" i="8"/>
  <c r="D217" i="8"/>
  <c r="E217" i="8"/>
  <c r="D218" i="8"/>
  <c r="E218" i="8"/>
  <c r="D219" i="8"/>
  <c r="E219" i="8"/>
  <c r="D220" i="8"/>
  <c r="E220" i="8"/>
  <c r="D221" i="8"/>
  <c r="E221" i="8"/>
  <c r="D222" i="8"/>
  <c r="E222" i="8"/>
  <c r="D223" i="8"/>
  <c r="E223" i="8"/>
  <c r="D224" i="8"/>
  <c r="E224" i="8"/>
  <c r="D225" i="8"/>
  <c r="E225" i="8"/>
  <c r="D226" i="8"/>
  <c r="E226" i="8"/>
  <c r="D227" i="8"/>
  <c r="E227" i="8"/>
  <c r="D228" i="8"/>
  <c r="E228" i="8"/>
  <c r="D229" i="8"/>
  <c r="E229" i="8"/>
  <c r="D230" i="8"/>
  <c r="E230" i="8"/>
  <c r="D231" i="8"/>
  <c r="E231" i="8"/>
  <c r="D232" i="8"/>
  <c r="E232" i="8"/>
  <c r="D233" i="8"/>
  <c r="E233" i="8"/>
  <c r="D234" i="8"/>
  <c r="E234" i="8"/>
  <c r="D235" i="8"/>
  <c r="E235" i="8"/>
  <c r="D236" i="8"/>
  <c r="E236" i="8"/>
  <c r="D237" i="8"/>
  <c r="E237" i="8"/>
  <c r="D238" i="8"/>
  <c r="E238" i="8"/>
  <c r="D239" i="8"/>
  <c r="E239" i="8"/>
  <c r="D240" i="8"/>
  <c r="E240" i="8"/>
  <c r="D241" i="8"/>
  <c r="E241" i="8"/>
  <c r="D242" i="8"/>
  <c r="E242" i="8"/>
  <c r="D243" i="8"/>
  <c r="E243" i="8"/>
  <c r="D244" i="8"/>
  <c r="E244" i="8"/>
  <c r="D245" i="8"/>
  <c r="E245" i="8"/>
  <c r="D246" i="8"/>
  <c r="E246" i="8"/>
  <c r="D247" i="8"/>
  <c r="E247" i="8"/>
  <c r="D248" i="8"/>
  <c r="E248" i="8"/>
  <c r="D249" i="8"/>
  <c r="E249" i="8"/>
  <c r="D250" i="8"/>
  <c r="E250" i="8"/>
  <c r="D251" i="8"/>
  <c r="E251" i="8"/>
  <c r="D252" i="8"/>
  <c r="E252" i="8"/>
  <c r="D253" i="8"/>
  <c r="E253" i="8"/>
  <c r="D254" i="8"/>
  <c r="E254" i="8"/>
  <c r="D255" i="8"/>
  <c r="E255" i="8"/>
  <c r="D256" i="8"/>
  <c r="E256" i="8"/>
  <c r="D257" i="8"/>
  <c r="E257" i="8"/>
  <c r="D258" i="8"/>
  <c r="E258" i="8"/>
  <c r="D259" i="8"/>
  <c r="E259" i="8"/>
  <c r="D260" i="8"/>
  <c r="E260" i="8"/>
  <c r="D261" i="8"/>
  <c r="E261" i="8"/>
  <c r="D262" i="8"/>
  <c r="E262" i="8"/>
  <c r="D263" i="8"/>
  <c r="E263" i="8"/>
  <c r="D264" i="8"/>
  <c r="E264" i="8"/>
  <c r="D265" i="8"/>
  <c r="E265" i="8"/>
  <c r="D266" i="8"/>
  <c r="E266" i="8"/>
  <c r="D267" i="8"/>
  <c r="E267" i="8"/>
  <c r="D268" i="8"/>
  <c r="E268" i="8"/>
  <c r="D269" i="8"/>
  <c r="E269" i="8"/>
  <c r="D270" i="8"/>
  <c r="E270" i="8"/>
  <c r="D271" i="8"/>
  <c r="E271" i="8"/>
  <c r="D272" i="8"/>
  <c r="E272" i="8"/>
  <c r="D273" i="8"/>
  <c r="E273" i="8"/>
  <c r="D274" i="8"/>
  <c r="E274" i="8"/>
  <c r="D275" i="8"/>
  <c r="E275" i="8"/>
  <c r="D276" i="8"/>
  <c r="E276" i="8"/>
  <c r="D277" i="8"/>
  <c r="E277" i="8"/>
  <c r="D278" i="8"/>
  <c r="E278" i="8"/>
  <c r="D279" i="8"/>
  <c r="E279" i="8"/>
  <c r="D280" i="8"/>
  <c r="E280" i="8"/>
  <c r="D281" i="8"/>
  <c r="E281" i="8"/>
  <c r="D282" i="8"/>
  <c r="E282" i="8"/>
  <c r="D283" i="8"/>
  <c r="E283" i="8"/>
  <c r="D284" i="8"/>
  <c r="E284" i="8"/>
  <c r="D285" i="8"/>
  <c r="E285" i="8"/>
  <c r="D286" i="8"/>
  <c r="E286" i="8"/>
  <c r="D287" i="8"/>
  <c r="E287" i="8"/>
  <c r="D288" i="8"/>
  <c r="E288" i="8"/>
  <c r="D289" i="8"/>
  <c r="E289" i="8"/>
  <c r="D290" i="8"/>
  <c r="E290" i="8"/>
  <c r="D291" i="8"/>
  <c r="E291" i="8"/>
  <c r="D292" i="8"/>
  <c r="E292" i="8"/>
  <c r="D293" i="8"/>
  <c r="E293" i="8"/>
  <c r="D294" i="8"/>
  <c r="E294" i="8"/>
  <c r="D295" i="8"/>
  <c r="E295" i="8"/>
  <c r="D296" i="8"/>
  <c r="E296" i="8"/>
  <c r="D297" i="8"/>
  <c r="E297" i="8"/>
  <c r="D298" i="8"/>
  <c r="E298" i="8"/>
  <c r="D299" i="8"/>
  <c r="E299" i="8"/>
  <c r="D300" i="8"/>
  <c r="E300" i="8"/>
  <c r="D301" i="8"/>
  <c r="E301" i="8"/>
  <c r="D302" i="8"/>
  <c r="E302" i="8"/>
  <c r="D303" i="8"/>
  <c r="E303" i="8"/>
  <c r="D304" i="8"/>
  <c r="E304" i="8"/>
  <c r="D305" i="8"/>
  <c r="E305" i="8"/>
  <c r="D306" i="8"/>
  <c r="E306" i="8"/>
  <c r="D307" i="8"/>
  <c r="E307" i="8"/>
  <c r="D308" i="8"/>
  <c r="E308" i="8"/>
  <c r="D309" i="8"/>
  <c r="E309" i="8"/>
  <c r="D310" i="8"/>
  <c r="E310" i="8"/>
  <c r="D311" i="8"/>
  <c r="E311" i="8"/>
  <c r="D312" i="8"/>
  <c r="E312" i="8"/>
  <c r="D313" i="8"/>
  <c r="E313" i="8"/>
  <c r="D314" i="8"/>
  <c r="E314" i="8"/>
  <c r="D315" i="8"/>
  <c r="E315" i="8"/>
  <c r="D316" i="8"/>
  <c r="E316" i="8"/>
  <c r="D317" i="8"/>
  <c r="E317" i="8"/>
  <c r="D318" i="8"/>
  <c r="E318" i="8"/>
  <c r="D319" i="8"/>
  <c r="E319" i="8"/>
  <c r="D320" i="8"/>
  <c r="E320" i="8"/>
  <c r="D321" i="8"/>
  <c r="E321" i="8"/>
  <c r="D322" i="8"/>
  <c r="E322" i="8"/>
  <c r="D323" i="8"/>
  <c r="E323" i="8"/>
  <c r="D324" i="8"/>
  <c r="E324" i="8"/>
  <c r="D325" i="8"/>
  <c r="E325" i="8"/>
  <c r="D326" i="8"/>
  <c r="E326" i="8"/>
  <c r="D327" i="8"/>
  <c r="E327" i="8"/>
  <c r="D328" i="8"/>
  <c r="E328" i="8"/>
  <c r="D329" i="8"/>
  <c r="E329" i="8"/>
  <c r="D330" i="8"/>
  <c r="E330" i="8"/>
  <c r="D331" i="8"/>
  <c r="E331" i="8"/>
  <c r="D332" i="8"/>
  <c r="E332" i="8"/>
  <c r="D333" i="8"/>
  <c r="E333" i="8"/>
  <c r="D334" i="8"/>
  <c r="E334" i="8"/>
  <c r="D335" i="8"/>
  <c r="E335" i="8"/>
  <c r="D336" i="8"/>
  <c r="E336" i="8"/>
  <c r="D337" i="8"/>
  <c r="E337" i="8"/>
  <c r="D338" i="8"/>
  <c r="E338" i="8"/>
  <c r="D339" i="8"/>
  <c r="E339" i="8"/>
  <c r="D340" i="8"/>
  <c r="E340" i="8"/>
  <c r="D341" i="8"/>
  <c r="E341" i="8"/>
  <c r="D342" i="8"/>
  <c r="E342" i="8"/>
  <c r="D343" i="8"/>
  <c r="E343" i="8"/>
  <c r="D344" i="8"/>
  <c r="E344" i="8"/>
  <c r="D345" i="8"/>
  <c r="E345" i="8"/>
  <c r="D346" i="8"/>
  <c r="E346" i="8"/>
  <c r="D347" i="8"/>
  <c r="E347" i="8"/>
  <c r="D348" i="8"/>
  <c r="E348" i="8"/>
  <c r="D349" i="8"/>
  <c r="E349" i="8"/>
  <c r="D350" i="8"/>
  <c r="E350" i="8"/>
  <c r="D351" i="8"/>
  <c r="E351" i="8"/>
  <c r="D352" i="8"/>
  <c r="E352" i="8"/>
  <c r="D353" i="8"/>
  <c r="E353" i="8"/>
  <c r="D354" i="8"/>
  <c r="E354" i="8"/>
  <c r="D355" i="8"/>
  <c r="E355" i="8"/>
  <c r="D356" i="8"/>
  <c r="E356" i="8"/>
  <c r="D357" i="8"/>
  <c r="E357" i="8"/>
  <c r="D358" i="8"/>
  <c r="E358" i="8"/>
  <c r="D359" i="8"/>
  <c r="E359" i="8"/>
  <c r="D360" i="8"/>
  <c r="E360" i="8"/>
  <c r="D361" i="8"/>
  <c r="E361" i="8"/>
  <c r="D362" i="8"/>
  <c r="E362" i="8"/>
  <c r="D363" i="8"/>
  <c r="E363" i="8"/>
  <c r="D364" i="8"/>
  <c r="E364" i="8"/>
  <c r="D365" i="8"/>
  <c r="E365" i="8"/>
  <c r="D366" i="8"/>
  <c r="E366" i="8"/>
  <c r="D367" i="8"/>
  <c r="E367" i="8"/>
  <c r="D368" i="8"/>
  <c r="E368" i="8"/>
  <c r="D369" i="8"/>
  <c r="E369" i="8"/>
  <c r="D370" i="8"/>
  <c r="E370" i="8"/>
  <c r="D371" i="8"/>
  <c r="E371" i="8"/>
  <c r="D372" i="8"/>
  <c r="E372" i="8"/>
  <c r="D373" i="8"/>
  <c r="E373" i="8"/>
  <c r="D374" i="8"/>
  <c r="E374" i="8"/>
  <c r="D375" i="8"/>
  <c r="E375" i="8"/>
  <c r="D376" i="8"/>
  <c r="E376" i="8"/>
  <c r="D377" i="8"/>
  <c r="E377" i="8"/>
  <c r="D378" i="8"/>
  <c r="E378" i="8"/>
  <c r="D379" i="8"/>
  <c r="E379" i="8"/>
  <c r="D380" i="8"/>
  <c r="E380" i="8"/>
  <c r="D381" i="8"/>
  <c r="E381" i="8"/>
  <c r="D382" i="8"/>
  <c r="E382" i="8"/>
  <c r="D383" i="8"/>
  <c r="E383" i="8"/>
  <c r="D384" i="8"/>
  <c r="E384" i="8"/>
  <c r="D385" i="8"/>
  <c r="E385" i="8"/>
  <c r="D386" i="8"/>
  <c r="E386" i="8"/>
  <c r="D387" i="8"/>
  <c r="E387" i="8"/>
  <c r="D388" i="8"/>
  <c r="E388" i="8"/>
  <c r="D389" i="8"/>
  <c r="E389" i="8"/>
  <c r="D390" i="8"/>
  <c r="E390" i="8"/>
  <c r="D391" i="8"/>
  <c r="E391" i="8"/>
  <c r="D392" i="8"/>
  <c r="E392" i="8"/>
  <c r="D393" i="8"/>
  <c r="E393" i="8"/>
  <c r="D394" i="8"/>
  <c r="E394" i="8"/>
  <c r="D395" i="8"/>
  <c r="E395" i="8"/>
  <c r="D396" i="8"/>
  <c r="E396" i="8"/>
  <c r="D397" i="8"/>
  <c r="E397" i="8"/>
  <c r="D398" i="8"/>
  <c r="E398" i="8"/>
  <c r="D399" i="8"/>
  <c r="E399" i="8"/>
  <c r="D400" i="8"/>
  <c r="E400" i="8"/>
  <c r="D401" i="8"/>
  <c r="E401" i="8"/>
  <c r="D402" i="8"/>
  <c r="E402" i="8"/>
  <c r="D403" i="8"/>
  <c r="E403" i="8"/>
  <c r="D404" i="8"/>
  <c r="E404" i="8"/>
  <c r="D405" i="8"/>
  <c r="E405" i="8"/>
  <c r="D406" i="8"/>
  <c r="E406" i="8"/>
  <c r="D407" i="8"/>
  <c r="E407" i="8"/>
  <c r="D408" i="8"/>
  <c r="E408" i="8"/>
  <c r="D409" i="8"/>
  <c r="E409" i="8"/>
  <c r="D410" i="8"/>
  <c r="E410" i="8"/>
  <c r="D411" i="8"/>
  <c r="E411" i="8"/>
  <c r="D412" i="8"/>
  <c r="E412" i="8"/>
  <c r="D413" i="8"/>
  <c r="E413" i="8"/>
  <c r="D414" i="8"/>
  <c r="E414" i="8"/>
  <c r="D415" i="8"/>
  <c r="E415" i="8"/>
  <c r="D416" i="8"/>
  <c r="E416" i="8"/>
  <c r="D417" i="8"/>
  <c r="E417" i="8"/>
  <c r="D418" i="8"/>
  <c r="E418" i="8"/>
  <c r="D419" i="8"/>
  <c r="E419" i="8"/>
  <c r="D420" i="8"/>
  <c r="E420" i="8"/>
  <c r="D421" i="8"/>
  <c r="E421" i="8"/>
  <c r="D422" i="8"/>
  <c r="E422" i="8"/>
  <c r="D423" i="8"/>
  <c r="E423" i="8"/>
  <c r="D424" i="8"/>
  <c r="E424" i="8"/>
  <c r="D425" i="8"/>
  <c r="E425" i="8"/>
  <c r="D426" i="8"/>
  <c r="E426" i="8"/>
  <c r="D427" i="8"/>
  <c r="E427" i="8"/>
  <c r="D428" i="8"/>
  <c r="E428" i="8"/>
  <c r="D429" i="8"/>
  <c r="E429" i="8"/>
  <c r="D430" i="8"/>
  <c r="E430" i="8"/>
  <c r="D431" i="8"/>
  <c r="E431" i="8"/>
  <c r="D432" i="8"/>
  <c r="E432" i="8"/>
  <c r="D433" i="8"/>
  <c r="E433" i="8"/>
  <c r="D434" i="8"/>
  <c r="E434" i="8"/>
  <c r="D435" i="8"/>
  <c r="E435" i="8"/>
  <c r="D436" i="8"/>
  <c r="E436" i="8"/>
  <c r="D437" i="8"/>
  <c r="E437" i="8"/>
  <c r="D438" i="8"/>
  <c r="E438" i="8"/>
  <c r="D439" i="8"/>
  <c r="E439" i="8"/>
  <c r="D440" i="8"/>
  <c r="E440" i="8"/>
  <c r="D441" i="8"/>
  <c r="E441" i="8"/>
  <c r="D442" i="8"/>
  <c r="E442" i="8"/>
  <c r="D443" i="8"/>
  <c r="E443" i="8"/>
  <c r="D444" i="8"/>
  <c r="E444" i="8"/>
  <c r="D445" i="8"/>
  <c r="E445" i="8"/>
  <c r="D446" i="8"/>
  <c r="E446" i="8"/>
  <c r="D447" i="8"/>
  <c r="E447" i="8"/>
  <c r="D448" i="8"/>
  <c r="E448" i="8"/>
  <c r="D449" i="8"/>
  <c r="E449" i="8"/>
  <c r="D450" i="8"/>
  <c r="E450" i="8"/>
  <c r="D451" i="8"/>
  <c r="E451" i="8"/>
  <c r="D452" i="8"/>
  <c r="E452" i="8"/>
  <c r="D453" i="8"/>
  <c r="E453" i="8"/>
  <c r="D454" i="8"/>
  <c r="E454" i="8"/>
  <c r="D455" i="8"/>
  <c r="E455" i="8"/>
  <c r="D456" i="8"/>
  <c r="E456" i="8"/>
  <c r="D457" i="8"/>
  <c r="E457" i="8"/>
  <c r="D458" i="8"/>
  <c r="E458" i="8"/>
  <c r="D459" i="8"/>
  <c r="E459" i="8"/>
  <c r="D460" i="8"/>
  <c r="E460" i="8"/>
  <c r="D461" i="8"/>
  <c r="E461" i="8"/>
  <c r="D462" i="8"/>
  <c r="E462" i="8"/>
  <c r="D463" i="8"/>
  <c r="E463" i="8"/>
  <c r="D464" i="8"/>
  <c r="E464" i="8"/>
  <c r="D465" i="8"/>
  <c r="E465" i="8"/>
  <c r="D466" i="8"/>
  <c r="E466" i="8"/>
  <c r="D467" i="8"/>
  <c r="E467" i="8"/>
  <c r="D468" i="8"/>
  <c r="E468" i="8"/>
  <c r="D469" i="8"/>
  <c r="E469" i="8"/>
  <c r="D470" i="8"/>
  <c r="E470" i="8"/>
  <c r="D471" i="8"/>
  <c r="E471" i="8"/>
  <c r="D472" i="8"/>
  <c r="E472" i="8"/>
  <c r="D473" i="8"/>
  <c r="E473" i="8"/>
  <c r="D474" i="8"/>
  <c r="E474" i="8"/>
  <c r="D475" i="8"/>
  <c r="E475" i="8"/>
  <c r="D476" i="8"/>
  <c r="E476" i="8"/>
  <c r="D477" i="8"/>
  <c r="E477" i="8"/>
  <c r="D478" i="8"/>
  <c r="E478" i="8"/>
  <c r="D479" i="8"/>
  <c r="E479" i="8"/>
  <c r="D480" i="8"/>
  <c r="E480" i="8"/>
  <c r="D481" i="8"/>
  <c r="E481" i="8"/>
  <c r="D482" i="8"/>
  <c r="E482" i="8"/>
  <c r="D483" i="8"/>
  <c r="E483" i="8"/>
  <c r="D484" i="8"/>
  <c r="E484" i="8"/>
  <c r="D485" i="8"/>
  <c r="E485" i="8"/>
  <c r="D486" i="8"/>
  <c r="E486" i="8"/>
  <c r="D487" i="8"/>
  <c r="E487" i="8"/>
  <c r="D488" i="8"/>
  <c r="E488" i="8"/>
  <c r="D489" i="8"/>
  <c r="E489" i="8"/>
  <c r="D490" i="8"/>
  <c r="E490" i="8"/>
  <c r="D491" i="8"/>
  <c r="E491" i="8"/>
  <c r="D492" i="8"/>
  <c r="E492" i="8"/>
  <c r="D493" i="8"/>
  <c r="E493" i="8"/>
  <c r="D494" i="8"/>
  <c r="E494" i="8"/>
  <c r="D495" i="8"/>
  <c r="E495" i="8"/>
  <c r="D496" i="8"/>
  <c r="E496" i="8"/>
  <c r="D497" i="8"/>
  <c r="E497" i="8"/>
  <c r="D498" i="8"/>
  <c r="E498" i="8"/>
  <c r="D499" i="8"/>
  <c r="E499" i="8"/>
  <c r="D500" i="8"/>
  <c r="E500" i="8"/>
  <c r="D501" i="8"/>
  <c r="E501" i="8"/>
  <c r="D502" i="8"/>
  <c r="E502" i="8"/>
  <c r="D503" i="8"/>
  <c r="E503" i="8"/>
  <c r="D504" i="8"/>
  <c r="E504" i="8"/>
  <c r="D505" i="8"/>
  <c r="E505" i="8"/>
  <c r="D506" i="8"/>
  <c r="E506" i="8"/>
  <c r="D507" i="8"/>
  <c r="E507" i="8"/>
  <c r="D508" i="8"/>
  <c r="E508" i="8"/>
  <c r="D509" i="8"/>
  <c r="E509" i="8"/>
  <c r="D510" i="8"/>
  <c r="E510" i="8"/>
  <c r="D511" i="8"/>
  <c r="E511" i="8"/>
  <c r="D512" i="8"/>
  <c r="E512" i="8"/>
  <c r="D513" i="8"/>
  <c r="E513" i="8"/>
  <c r="D514" i="8"/>
  <c r="E514" i="8"/>
  <c r="D515" i="8"/>
  <c r="E515" i="8"/>
  <c r="D516" i="8"/>
  <c r="E516" i="8"/>
  <c r="D517" i="8"/>
  <c r="E517" i="8"/>
  <c r="D518" i="8"/>
  <c r="E518" i="8"/>
  <c r="D519" i="8"/>
  <c r="E519" i="8"/>
  <c r="D520" i="8"/>
  <c r="E520" i="8"/>
  <c r="D521" i="8"/>
  <c r="E521" i="8"/>
  <c r="D522" i="8"/>
  <c r="E522" i="8"/>
  <c r="D523" i="8"/>
  <c r="E523" i="8"/>
  <c r="D524" i="8"/>
  <c r="E524" i="8"/>
  <c r="D525" i="8"/>
  <c r="E525" i="8"/>
  <c r="D526" i="8"/>
  <c r="E526" i="8"/>
  <c r="D527" i="8"/>
  <c r="E527" i="8"/>
  <c r="D528" i="8"/>
  <c r="E528" i="8"/>
  <c r="D529" i="8"/>
  <c r="E529" i="8"/>
  <c r="D530" i="8"/>
  <c r="E530" i="8"/>
  <c r="D531" i="8"/>
  <c r="E531" i="8"/>
  <c r="D532" i="8"/>
  <c r="E532" i="8"/>
  <c r="D533" i="8"/>
  <c r="E533" i="8"/>
  <c r="D534" i="8"/>
  <c r="E534" i="8"/>
  <c r="D535" i="8"/>
  <c r="E535" i="8"/>
  <c r="D536" i="8"/>
  <c r="E536" i="8"/>
  <c r="D537" i="8"/>
  <c r="E537" i="8"/>
  <c r="D538" i="8"/>
  <c r="E538" i="8"/>
  <c r="D539" i="8"/>
  <c r="E539" i="8"/>
  <c r="D540" i="8"/>
  <c r="E540" i="8"/>
  <c r="D541" i="8"/>
  <c r="E541" i="8"/>
  <c r="D542" i="8"/>
  <c r="E542" i="8"/>
  <c r="D543" i="8"/>
  <c r="E543" i="8"/>
  <c r="D544" i="8"/>
  <c r="E544" i="8"/>
  <c r="D545" i="8"/>
  <c r="E545" i="8"/>
  <c r="D546" i="8"/>
  <c r="E546" i="8"/>
  <c r="D547" i="8"/>
  <c r="E547" i="8"/>
  <c r="D548" i="8"/>
  <c r="E548" i="8"/>
  <c r="D549" i="8"/>
  <c r="E549" i="8"/>
  <c r="D550" i="8"/>
  <c r="E550" i="8"/>
  <c r="D551" i="8"/>
  <c r="E551" i="8"/>
  <c r="D552" i="8"/>
  <c r="E552" i="8"/>
  <c r="D553" i="8"/>
  <c r="E553" i="8"/>
  <c r="D554" i="8"/>
  <c r="E554" i="8"/>
  <c r="D555" i="8"/>
  <c r="E555" i="8"/>
  <c r="D556" i="8"/>
  <c r="E556" i="8"/>
  <c r="D557" i="8"/>
  <c r="E557" i="8"/>
  <c r="D558" i="8"/>
  <c r="E558" i="8"/>
  <c r="D559" i="8"/>
  <c r="E559" i="8"/>
  <c r="D560" i="8"/>
  <c r="E560" i="8"/>
  <c r="D561" i="8"/>
  <c r="E561" i="8"/>
  <c r="D562" i="8"/>
  <c r="E562" i="8"/>
  <c r="D563" i="8"/>
  <c r="E563" i="8"/>
  <c r="D564" i="8"/>
  <c r="E564" i="8"/>
  <c r="D565" i="8"/>
  <c r="E565" i="8"/>
  <c r="D566" i="8"/>
  <c r="E566" i="8"/>
  <c r="D567" i="8"/>
  <c r="E567" i="8"/>
  <c r="D568" i="8"/>
  <c r="E568" i="8"/>
  <c r="D569" i="8"/>
  <c r="E569" i="8"/>
  <c r="D570" i="8"/>
  <c r="E570" i="8"/>
  <c r="D571" i="8"/>
  <c r="E571" i="8"/>
  <c r="D572" i="8"/>
  <c r="E572" i="8"/>
  <c r="D573" i="8"/>
  <c r="E573" i="8"/>
  <c r="D574" i="8"/>
  <c r="E574" i="8"/>
  <c r="D575" i="8"/>
  <c r="E575" i="8"/>
  <c r="D576" i="8"/>
  <c r="E576" i="8"/>
  <c r="D577" i="8"/>
  <c r="E577" i="8"/>
  <c r="D578" i="8"/>
  <c r="E578" i="8"/>
  <c r="D579" i="8"/>
  <c r="E579" i="8"/>
  <c r="D580" i="8"/>
  <c r="E580" i="8"/>
  <c r="D581" i="8"/>
  <c r="E581" i="8"/>
  <c r="D582" i="8"/>
  <c r="E582" i="8"/>
  <c r="D583" i="8"/>
  <c r="E583" i="8"/>
  <c r="D584" i="8"/>
  <c r="E584" i="8"/>
  <c r="D585" i="8"/>
  <c r="E585" i="8"/>
  <c r="D586" i="8"/>
  <c r="E586" i="8"/>
  <c r="D587" i="8"/>
  <c r="E587" i="8"/>
  <c r="D588" i="8"/>
  <c r="E588" i="8"/>
  <c r="D589" i="8"/>
  <c r="E589" i="8"/>
  <c r="D590" i="8"/>
  <c r="E590" i="8"/>
  <c r="D591" i="8"/>
  <c r="E591" i="8"/>
  <c r="D592" i="8"/>
  <c r="E592" i="8"/>
  <c r="D593" i="8"/>
  <c r="E593" i="8"/>
  <c r="D594" i="8"/>
  <c r="E594" i="8"/>
  <c r="D595" i="8"/>
  <c r="E595" i="8"/>
  <c r="D596" i="8"/>
  <c r="E596" i="8"/>
  <c r="D597" i="8"/>
  <c r="E597" i="8"/>
  <c r="D598" i="8"/>
  <c r="E598" i="8"/>
  <c r="D599" i="8"/>
  <c r="E599" i="8"/>
  <c r="D600" i="8"/>
  <c r="E600" i="8"/>
  <c r="D601" i="8"/>
  <c r="E601" i="8"/>
  <c r="D602" i="8"/>
  <c r="E602" i="8"/>
  <c r="D603" i="8"/>
  <c r="E603" i="8"/>
  <c r="D604" i="8"/>
  <c r="E604" i="8"/>
  <c r="D605" i="8"/>
  <c r="E605" i="8"/>
  <c r="D606" i="8"/>
  <c r="E606" i="8"/>
  <c r="D607" i="8"/>
  <c r="E607" i="8"/>
  <c r="D608" i="8"/>
  <c r="E608" i="8"/>
  <c r="D609" i="8"/>
  <c r="E609" i="8"/>
  <c r="D610" i="8"/>
  <c r="E610" i="8"/>
  <c r="D611" i="8"/>
  <c r="E611" i="8"/>
  <c r="D612" i="8"/>
  <c r="E612" i="8"/>
  <c r="D613" i="8"/>
  <c r="E613" i="8"/>
  <c r="D614" i="8"/>
  <c r="E614" i="8"/>
  <c r="D615" i="8"/>
  <c r="E615" i="8"/>
  <c r="D616" i="8"/>
  <c r="E616" i="8"/>
  <c r="D617" i="8"/>
  <c r="E617" i="8"/>
  <c r="D618" i="8"/>
  <c r="E618" i="8"/>
  <c r="D619" i="8"/>
  <c r="E619" i="8"/>
  <c r="D620" i="8"/>
  <c r="E620" i="8"/>
  <c r="D621" i="8"/>
  <c r="E621" i="8"/>
  <c r="D622" i="8"/>
  <c r="E622" i="8"/>
  <c r="D623" i="8"/>
  <c r="E623" i="8"/>
  <c r="D624" i="8"/>
  <c r="E624" i="8"/>
  <c r="D625" i="8"/>
  <c r="E625" i="8"/>
  <c r="D626" i="8"/>
  <c r="E626" i="8"/>
  <c r="D627" i="8"/>
  <c r="E627" i="8"/>
  <c r="D628" i="8"/>
  <c r="E628" i="8"/>
  <c r="D629" i="8"/>
  <c r="E629" i="8"/>
  <c r="D630" i="8"/>
  <c r="E630" i="8"/>
  <c r="D631" i="8"/>
  <c r="E631" i="8"/>
  <c r="D632" i="8"/>
  <c r="E632" i="8"/>
  <c r="D633" i="8"/>
  <c r="E633" i="8"/>
  <c r="D634" i="8"/>
  <c r="E634" i="8"/>
  <c r="D635" i="8"/>
  <c r="E635" i="8"/>
  <c r="D636" i="8"/>
  <c r="E636" i="8"/>
  <c r="D637" i="8"/>
  <c r="E637" i="8"/>
  <c r="D638" i="8"/>
  <c r="E638" i="8"/>
  <c r="D639" i="8"/>
  <c r="E639" i="8"/>
  <c r="D640" i="8"/>
  <c r="E640" i="8"/>
  <c r="D641" i="8"/>
  <c r="E641" i="8"/>
  <c r="D642" i="8"/>
  <c r="E642" i="8"/>
  <c r="D643" i="8"/>
  <c r="E643" i="8"/>
  <c r="D644" i="8"/>
  <c r="E644" i="8"/>
  <c r="D645" i="8"/>
  <c r="E645" i="8"/>
  <c r="D646" i="8"/>
  <c r="E646" i="8"/>
  <c r="D647" i="8"/>
  <c r="E647" i="8"/>
  <c r="D648" i="8"/>
  <c r="E648" i="8"/>
  <c r="D649" i="8"/>
  <c r="E649" i="8"/>
  <c r="D650" i="8"/>
  <c r="E650" i="8"/>
  <c r="D651" i="8"/>
  <c r="E651" i="8"/>
  <c r="D652" i="8"/>
  <c r="E652" i="8"/>
  <c r="D653" i="8"/>
  <c r="E653" i="8"/>
  <c r="D654" i="8"/>
  <c r="E654" i="8"/>
  <c r="D655" i="8"/>
  <c r="E655" i="8"/>
  <c r="D656" i="8"/>
  <c r="E656" i="8"/>
  <c r="D657" i="8"/>
  <c r="E657" i="8"/>
  <c r="D658" i="8"/>
  <c r="E658" i="8"/>
  <c r="D659" i="8"/>
  <c r="E659" i="8"/>
  <c r="D660" i="8"/>
  <c r="E660" i="8"/>
  <c r="D661" i="8"/>
  <c r="E661" i="8"/>
  <c r="D662" i="8"/>
  <c r="E662" i="8"/>
  <c r="D663" i="8"/>
  <c r="E663" i="8"/>
  <c r="D664" i="8"/>
  <c r="E664" i="8"/>
  <c r="D665" i="8"/>
  <c r="E665" i="8"/>
  <c r="D666" i="8"/>
  <c r="E666" i="8"/>
  <c r="D667" i="8"/>
  <c r="E667" i="8"/>
  <c r="D668" i="8"/>
  <c r="E668" i="8"/>
  <c r="D669" i="8"/>
  <c r="E669" i="8"/>
  <c r="D670" i="8"/>
  <c r="E670" i="8"/>
  <c r="D671" i="8"/>
  <c r="E671" i="8"/>
  <c r="D672" i="8"/>
  <c r="E672" i="8"/>
  <c r="D673" i="8"/>
  <c r="E673" i="8"/>
  <c r="D674" i="8"/>
  <c r="E674" i="8"/>
  <c r="D675" i="8"/>
  <c r="E675" i="8"/>
  <c r="D676" i="8"/>
  <c r="E676" i="8"/>
  <c r="D677" i="8"/>
  <c r="E677" i="8"/>
  <c r="D678" i="8"/>
  <c r="E678" i="8"/>
  <c r="D679" i="8"/>
  <c r="E679" i="8"/>
  <c r="D680" i="8"/>
  <c r="E680" i="8"/>
  <c r="D681" i="8"/>
  <c r="E681" i="8"/>
  <c r="D682" i="8"/>
  <c r="E682" i="8"/>
  <c r="D683" i="8"/>
  <c r="E683" i="8"/>
  <c r="D684" i="8"/>
  <c r="E684" i="8"/>
  <c r="D685" i="8"/>
  <c r="E685" i="8"/>
  <c r="D686" i="8"/>
  <c r="E686" i="8"/>
  <c r="D687" i="8"/>
  <c r="E687" i="8"/>
  <c r="D688" i="8"/>
  <c r="E688" i="8"/>
  <c r="D689" i="8"/>
  <c r="E689" i="8"/>
  <c r="D690" i="8"/>
  <c r="E690" i="8"/>
  <c r="D691" i="8"/>
  <c r="E691" i="8"/>
  <c r="D692" i="8"/>
  <c r="E692" i="8"/>
  <c r="D693" i="8"/>
  <c r="E693" i="8"/>
  <c r="D694" i="8"/>
  <c r="E694" i="8"/>
  <c r="D695" i="8"/>
  <c r="E695" i="8"/>
  <c r="D696" i="8"/>
  <c r="E696" i="8"/>
  <c r="D697" i="8"/>
  <c r="E697" i="8"/>
  <c r="D698" i="8"/>
  <c r="E698" i="8"/>
  <c r="D699" i="8"/>
  <c r="E699" i="8"/>
  <c r="D700" i="8"/>
  <c r="E700" i="8"/>
  <c r="D701" i="8"/>
  <c r="E701" i="8"/>
  <c r="D702" i="8"/>
  <c r="E702" i="8"/>
  <c r="D703" i="8"/>
  <c r="E703" i="8"/>
  <c r="D704" i="8"/>
  <c r="E704" i="8"/>
  <c r="D705" i="8"/>
  <c r="E705" i="8"/>
  <c r="D706" i="8"/>
  <c r="E706" i="8"/>
  <c r="D707" i="8"/>
  <c r="E707" i="8"/>
  <c r="D708" i="8"/>
  <c r="E708" i="8"/>
  <c r="D709" i="8"/>
  <c r="E709" i="8"/>
  <c r="D710" i="8"/>
  <c r="E710" i="8"/>
  <c r="D711" i="8"/>
  <c r="E711" i="8"/>
  <c r="D712" i="8"/>
  <c r="E712" i="8"/>
  <c r="D713" i="8"/>
  <c r="E713" i="8"/>
  <c r="D714" i="8"/>
  <c r="E714" i="8"/>
  <c r="D715" i="8"/>
  <c r="E715" i="8"/>
  <c r="D716" i="8"/>
  <c r="E716" i="8"/>
  <c r="D717" i="8"/>
  <c r="E717" i="8"/>
  <c r="D718" i="8"/>
  <c r="E718" i="8"/>
  <c r="D719" i="8"/>
  <c r="E719" i="8"/>
  <c r="D720" i="8"/>
  <c r="E720" i="8"/>
  <c r="D721" i="8"/>
  <c r="E721" i="8"/>
  <c r="D722" i="8"/>
  <c r="E722" i="8"/>
  <c r="D723" i="8"/>
  <c r="E723" i="8"/>
  <c r="D724" i="8"/>
  <c r="E724" i="8"/>
  <c r="D725" i="8"/>
  <c r="E725" i="8"/>
  <c r="D726" i="8"/>
  <c r="E726" i="8"/>
  <c r="D727" i="8"/>
  <c r="E727" i="8"/>
  <c r="D728" i="8"/>
  <c r="E728" i="8"/>
  <c r="D729" i="8"/>
  <c r="E729" i="8"/>
  <c r="D730" i="8"/>
  <c r="E730" i="8"/>
  <c r="D731" i="8"/>
  <c r="E731" i="8"/>
  <c r="D732" i="8"/>
  <c r="E732" i="8"/>
  <c r="D733" i="8"/>
  <c r="E733" i="8"/>
  <c r="D734" i="8"/>
  <c r="E734" i="8"/>
  <c r="D735" i="8"/>
  <c r="E735" i="8"/>
  <c r="D736" i="8"/>
  <c r="E736" i="8"/>
  <c r="D737" i="8"/>
  <c r="E737" i="8"/>
  <c r="D738" i="8"/>
  <c r="E738" i="8"/>
  <c r="D739" i="8"/>
  <c r="E739" i="8"/>
  <c r="D740" i="8"/>
  <c r="E740" i="8"/>
  <c r="D741" i="8"/>
  <c r="E741" i="8"/>
  <c r="D742" i="8"/>
  <c r="E742" i="8"/>
  <c r="D743" i="8"/>
  <c r="E743" i="8"/>
  <c r="D744" i="8"/>
  <c r="E744" i="8"/>
  <c r="D745" i="8"/>
  <c r="E745" i="8"/>
  <c r="D746" i="8"/>
  <c r="E746" i="8"/>
  <c r="D747" i="8"/>
  <c r="E747" i="8"/>
  <c r="D748" i="8"/>
  <c r="E748" i="8"/>
  <c r="D749" i="8"/>
  <c r="E749" i="8"/>
  <c r="D750" i="8"/>
  <c r="E750" i="8"/>
  <c r="D751" i="8"/>
  <c r="E751" i="8"/>
  <c r="D752" i="8"/>
  <c r="E752" i="8"/>
  <c r="D753" i="8"/>
  <c r="E753" i="8"/>
  <c r="D754" i="8"/>
  <c r="E754" i="8"/>
  <c r="D755" i="8"/>
  <c r="E755" i="8"/>
  <c r="D756" i="8"/>
  <c r="E756" i="8"/>
  <c r="D757" i="8"/>
  <c r="E757" i="8"/>
  <c r="D758" i="8"/>
  <c r="E758" i="8"/>
  <c r="D759" i="8"/>
  <c r="E759" i="8"/>
  <c r="D760" i="8"/>
  <c r="E760" i="8"/>
  <c r="D761" i="8"/>
  <c r="E761" i="8"/>
  <c r="D762" i="8"/>
  <c r="E762" i="8"/>
  <c r="D763" i="8"/>
  <c r="E763" i="8"/>
  <c r="D764" i="8"/>
  <c r="E764" i="8"/>
  <c r="D765" i="8"/>
  <c r="E765" i="8"/>
  <c r="D766" i="8"/>
  <c r="E766" i="8"/>
  <c r="D767" i="8"/>
  <c r="E767" i="8"/>
  <c r="D768" i="8"/>
  <c r="E768" i="8"/>
  <c r="D769" i="8"/>
  <c r="E769" i="8"/>
  <c r="D770" i="8"/>
  <c r="E770" i="8"/>
  <c r="D771" i="8"/>
  <c r="E771" i="8"/>
  <c r="D772" i="8"/>
  <c r="E772" i="8"/>
  <c r="D773" i="8"/>
  <c r="E773" i="8"/>
  <c r="D774" i="8"/>
  <c r="E774" i="8"/>
  <c r="D775" i="8"/>
  <c r="E775" i="8"/>
  <c r="D776" i="8"/>
  <c r="E776" i="8"/>
  <c r="D777" i="8"/>
  <c r="E777" i="8"/>
  <c r="D778" i="8"/>
  <c r="E778" i="8"/>
  <c r="D779" i="8"/>
  <c r="E779" i="8"/>
  <c r="D780" i="8"/>
  <c r="E780" i="8"/>
  <c r="D781" i="8"/>
  <c r="E781" i="8"/>
  <c r="D782" i="8"/>
  <c r="E782" i="8"/>
  <c r="D783" i="8"/>
  <c r="E783" i="8"/>
  <c r="D784" i="8"/>
  <c r="E784" i="8"/>
  <c r="D785" i="8"/>
  <c r="E785" i="8"/>
  <c r="D786" i="8"/>
  <c r="E786" i="8"/>
  <c r="D787" i="8"/>
  <c r="E787" i="8"/>
  <c r="D788" i="8"/>
  <c r="E788" i="8"/>
  <c r="D789" i="8"/>
  <c r="E789" i="8"/>
  <c r="D790" i="8"/>
  <c r="E790" i="8"/>
  <c r="D791" i="8"/>
  <c r="E791" i="8"/>
  <c r="D792" i="8"/>
  <c r="E792" i="8"/>
  <c r="D793" i="8"/>
  <c r="E793" i="8"/>
  <c r="D794" i="8"/>
  <c r="E794" i="8"/>
  <c r="D795" i="8"/>
  <c r="E795" i="8"/>
  <c r="D796" i="8"/>
  <c r="E796" i="8"/>
  <c r="D797" i="8"/>
  <c r="E797" i="8"/>
  <c r="D798" i="8"/>
  <c r="E798" i="8"/>
  <c r="D799" i="8"/>
  <c r="E799" i="8"/>
  <c r="D800" i="8"/>
  <c r="E800" i="8"/>
  <c r="D801" i="8"/>
  <c r="E801" i="8"/>
  <c r="D802" i="8"/>
  <c r="E802" i="8"/>
  <c r="D803" i="8"/>
  <c r="E803" i="8"/>
  <c r="D804" i="8"/>
  <c r="E804" i="8"/>
  <c r="D805" i="8"/>
  <c r="E805" i="8"/>
  <c r="D806" i="8"/>
  <c r="E806" i="8"/>
  <c r="D807" i="8"/>
  <c r="E807" i="8"/>
  <c r="D808" i="8"/>
  <c r="E808" i="8"/>
  <c r="D809" i="8"/>
  <c r="E809" i="8"/>
  <c r="D810" i="8"/>
  <c r="E810" i="8"/>
  <c r="D811" i="8"/>
  <c r="E811" i="8"/>
  <c r="D812" i="8"/>
  <c r="E812" i="8"/>
  <c r="D813" i="8"/>
  <c r="E813" i="8"/>
  <c r="D814" i="8"/>
  <c r="E814" i="8"/>
  <c r="D815" i="8"/>
  <c r="E815" i="8"/>
  <c r="D816" i="8"/>
  <c r="E816" i="8"/>
  <c r="D817" i="8"/>
  <c r="E817" i="8"/>
  <c r="D818" i="8"/>
  <c r="E818" i="8"/>
  <c r="D819" i="8"/>
  <c r="E819" i="8"/>
  <c r="D820" i="8"/>
  <c r="E820" i="8"/>
  <c r="D821" i="8"/>
  <c r="E821" i="8"/>
  <c r="D822" i="8"/>
  <c r="E822" i="8"/>
  <c r="D823" i="8"/>
  <c r="E823" i="8"/>
  <c r="D824" i="8"/>
  <c r="E824" i="8"/>
  <c r="D825" i="8"/>
  <c r="E825" i="8"/>
  <c r="D826" i="8"/>
  <c r="E826" i="8"/>
  <c r="D827" i="8"/>
  <c r="E827" i="8"/>
  <c r="D828" i="8"/>
  <c r="E828" i="8"/>
  <c r="D829" i="8"/>
  <c r="E829" i="8"/>
  <c r="D830" i="8"/>
  <c r="E830" i="8"/>
  <c r="D831" i="8"/>
  <c r="E831" i="8"/>
  <c r="D832" i="8"/>
  <c r="E832" i="8"/>
  <c r="D833" i="8"/>
  <c r="E833" i="8"/>
  <c r="D834" i="8"/>
  <c r="E834" i="8"/>
  <c r="D835" i="8"/>
  <c r="E835" i="8"/>
  <c r="D836" i="8"/>
  <c r="E836" i="8"/>
  <c r="D837" i="8"/>
  <c r="E837" i="8"/>
  <c r="D838" i="8"/>
  <c r="E838" i="8"/>
  <c r="D839" i="8"/>
  <c r="E839" i="8"/>
  <c r="D840" i="8"/>
  <c r="E840" i="8"/>
  <c r="D841" i="8"/>
  <c r="E841" i="8"/>
  <c r="D842" i="8"/>
  <c r="E842" i="8"/>
  <c r="D843" i="8"/>
  <c r="E843" i="8"/>
  <c r="D844" i="8"/>
  <c r="E844" i="8"/>
  <c r="D845" i="8"/>
  <c r="E845" i="8"/>
  <c r="D846" i="8"/>
  <c r="E846" i="8"/>
  <c r="D847" i="8"/>
  <c r="E847" i="8"/>
  <c r="D848" i="8"/>
  <c r="E848" i="8"/>
  <c r="D849" i="8"/>
  <c r="E849" i="8"/>
  <c r="D850" i="8"/>
  <c r="E850" i="8"/>
  <c r="D851" i="8"/>
  <c r="E851" i="8"/>
  <c r="D852" i="8"/>
  <c r="E852" i="8"/>
  <c r="D853" i="8"/>
  <c r="E853" i="8"/>
  <c r="D854" i="8"/>
  <c r="E854" i="8"/>
  <c r="D855" i="8"/>
  <c r="E855" i="8"/>
  <c r="D856" i="8"/>
  <c r="E856" i="8"/>
  <c r="D857" i="8"/>
  <c r="E857" i="8"/>
  <c r="D858" i="8"/>
  <c r="E858" i="8"/>
  <c r="D859" i="8"/>
  <c r="E859" i="8"/>
  <c r="D860" i="8"/>
  <c r="E860" i="8"/>
  <c r="D861" i="8"/>
  <c r="E861" i="8"/>
  <c r="D862" i="8"/>
  <c r="E862" i="8"/>
  <c r="D863" i="8"/>
  <c r="E863" i="8"/>
  <c r="D864" i="8"/>
  <c r="E864" i="8"/>
  <c r="D865" i="8"/>
  <c r="E865" i="8"/>
  <c r="D866" i="8"/>
  <c r="E866" i="8"/>
  <c r="D867" i="8"/>
  <c r="E867" i="8"/>
  <c r="D868" i="8"/>
  <c r="E868" i="8"/>
  <c r="D869" i="8"/>
  <c r="E869" i="8"/>
  <c r="D870" i="8"/>
  <c r="E870" i="8"/>
  <c r="D871" i="8"/>
  <c r="E871" i="8"/>
  <c r="D872" i="8"/>
  <c r="E872" i="8"/>
  <c r="D873" i="8"/>
  <c r="E873" i="8"/>
  <c r="D874" i="8"/>
  <c r="E874" i="8"/>
  <c r="D875" i="8"/>
  <c r="E875" i="8"/>
  <c r="D876" i="8"/>
  <c r="E876" i="8"/>
  <c r="D877" i="8"/>
  <c r="E877" i="8"/>
  <c r="D878" i="8"/>
  <c r="E878" i="8"/>
  <c r="D879" i="8"/>
  <c r="E879" i="8"/>
  <c r="D880" i="8"/>
  <c r="E880" i="8"/>
  <c r="D881" i="8"/>
  <c r="E881" i="8"/>
  <c r="D882" i="8"/>
  <c r="E882" i="8"/>
  <c r="D883" i="8"/>
  <c r="E883" i="8"/>
  <c r="D884" i="8"/>
  <c r="E884" i="8"/>
  <c r="D885" i="8"/>
  <c r="E885" i="8"/>
  <c r="D886" i="8"/>
  <c r="E886" i="8"/>
  <c r="D887" i="8"/>
  <c r="E887" i="8"/>
  <c r="D888" i="8"/>
  <c r="E888" i="8"/>
  <c r="D889" i="8"/>
  <c r="E889" i="8"/>
  <c r="D890" i="8"/>
  <c r="E890" i="8"/>
  <c r="D891" i="8"/>
  <c r="E891" i="8"/>
  <c r="D892" i="8"/>
  <c r="E892" i="8"/>
  <c r="D893" i="8"/>
  <c r="E893" i="8"/>
  <c r="D894" i="8"/>
  <c r="E894" i="8"/>
  <c r="D895" i="8"/>
  <c r="E895" i="8"/>
  <c r="D896" i="8"/>
  <c r="E896" i="8"/>
  <c r="D897" i="8"/>
  <c r="E897" i="8"/>
  <c r="D898" i="8"/>
  <c r="E898" i="8"/>
  <c r="D899" i="8"/>
  <c r="E899" i="8"/>
  <c r="D900" i="8"/>
  <c r="E900" i="8"/>
  <c r="D901" i="8"/>
  <c r="E901" i="8"/>
  <c r="D902" i="8"/>
  <c r="E902" i="8"/>
  <c r="D903" i="8"/>
  <c r="E903" i="8"/>
  <c r="D904" i="8"/>
  <c r="E904" i="8"/>
  <c r="D905" i="8"/>
  <c r="E905" i="8"/>
  <c r="D906" i="8"/>
  <c r="E906" i="8"/>
  <c r="D907" i="8"/>
  <c r="E907" i="8"/>
  <c r="D908" i="8"/>
  <c r="E908" i="8"/>
  <c r="D909" i="8"/>
  <c r="E909" i="8"/>
  <c r="D910" i="8"/>
  <c r="E910" i="8"/>
  <c r="D911" i="8"/>
  <c r="E911" i="8"/>
  <c r="D912" i="8"/>
  <c r="E912" i="8"/>
  <c r="D913" i="8"/>
  <c r="E913" i="8"/>
  <c r="D914" i="8"/>
  <c r="E914" i="8"/>
  <c r="D915" i="8"/>
  <c r="E915" i="8"/>
  <c r="D916" i="8"/>
  <c r="E916" i="8"/>
  <c r="D917" i="8"/>
  <c r="E917" i="8"/>
  <c r="D918" i="8"/>
  <c r="E918" i="8"/>
  <c r="D919" i="8"/>
  <c r="E919" i="8"/>
  <c r="D920" i="8"/>
  <c r="E920" i="8"/>
  <c r="D921" i="8"/>
  <c r="E921" i="8"/>
  <c r="D922" i="8"/>
  <c r="E922" i="8"/>
  <c r="D923" i="8"/>
  <c r="E923" i="8"/>
  <c r="D924" i="8"/>
  <c r="E924" i="8"/>
  <c r="D925" i="8"/>
  <c r="E925" i="8"/>
  <c r="D926" i="8"/>
  <c r="E926" i="8"/>
  <c r="D927" i="8"/>
  <c r="E927" i="8"/>
  <c r="D928" i="8"/>
  <c r="E928" i="8"/>
  <c r="D929" i="8"/>
  <c r="E929" i="8"/>
  <c r="D930" i="8"/>
  <c r="E930" i="8"/>
  <c r="D931" i="8"/>
  <c r="E931" i="8"/>
  <c r="D932" i="8"/>
  <c r="E932" i="8"/>
  <c r="D933" i="8"/>
  <c r="E933" i="8"/>
  <c r="D934" i="8"/>
  <c r="E934" i="8"/>
  <c r="D935" i="8"/>
  <c r="E935" i="8"/>
  <c r="D936" i="8"/>
  <c r="E936" i="8"/>
  <c r="D937" i="8"/>
  <c r="E937" i="8"/>
  <c r="D938" i="8"/>
  <c r="E938" i="8"/>
  <c r="D939" i="8"/>
  <c r="E939" i="8"/>
  <c r="D940" i="8"/>
  <c r="E940" i="8"/>
  <c r="D941" i="8"/>
  <c r="E941" i="8"/>
  <c r="D942" i="8"/>
  <c r="E942" i="8"/>
  <c r="D943" i="8"/>
  <c r="E943" i="8"/>
  <c r="D944" i="8"/>
  <c r="E944" i="8"/>
  <c r="D945" i="8"/>
  <c r="E945" i="8"/>
  <c r="D946" i="8"/>
  <c r="E946" i="8"/>
  <c r="D947" i="8"/>
  <c r="E947" i="8"/>
  <c r="D948" i="8"/>
  <c r="E948" i="8"/>
  <c r="D949" i="8"/>
  <c r="E949" i="8"/>
  <c r="D950" i="8"/>
  <c r="E950" i="8"/>
  <c r="D951" i="8"/>
  <c r="E951" i="8"/>
  <c r="D952" i="8"/>
  <c r="E952" i="8"/>
  <c r="D953" i="8"/>
  <c r="E953" i="8"/>
  <c r="D954" i="8"/>
  <c r="E954" i="8"/>
  <c r="D955" i="8"/>
  <c r="E955" i="8"/>
  <c r="D956" i="8"/>
  <c r="E956" i="8"/>
  <c r="D957" i="8"/>
  <c r="E957" i="8"/>
  <c r="D958" i="8"/>
  <c r="E958" i="8"/>
  <c r="D959" i="8"/>
  <c r="E959" i="8"/>
  <c r="D960" i="8"/>
  <c r="E960" i="8"/>
  <c r="D961" i="8"/>
  <c r="E961" i="8"/>
  <c r="D962" i="8"/>
  <c r="E962" i="8"/>
  <c r="D963" i="8"/>
  <c r="E963" i="8"/>
  <c r="D964" i="8"/>
  <c r="E964" i="8"/>
  <c r="D965" i="8"/>
  <c r="E965" i="8"/>
  <c r="D966" i="8"/>
  <c r="E966" i="8"/>
  <c r="D967" i="8"/>
  <c r="E967" i="8"/>
  <c r="D968" i="8"/>
  <c r="E968" i="8"/>
  <c r="D969" i="8"/>
  <c r="E969" i="8"/>
  <c r="D970" i="8"/>
  <c r="E970" i="8"/>
  <c r="D971" i="8"/>
  <c r="E971" i="8"/>
  <c r="D972" i="8"/>
  <c r="E972" i="8"/>
  <c r="D973" i="8"/>
  <c r="E973" i="8"/>
  <c r="D974" i="8"/>
  <c r="E974" i="8"/>
  <c r="D975" i="8"/>
  <c r="E975" i="8"/>
  <c r="D976" i="8"/>
  <c r="E976" i="8"/>
  <c r="D977" i="8"/>
  <c r="E977" i="8"/>
  <c r="D978" i="8"/>
  <c r="E978" i="8"/>
  <c r="D979" i="8"/>
  <c r="E979" i="8"/>
  <c r="D980" i="8"/>
  <c r="E980" i="8"/>
  <c r="D981" i="8"/>
  <c r="E981" i="8"/>
  <c r="D982" i="8"/>
  <c r="E982" i="8"/>
  <c r="D983" i="8"/>
  <c r="E983" i="8"/>
  <c r="D984" i="8"/>
  <c r="E984" i="8"/>
  <c r="D985" i="8"/>
  <c r="E985" i="8"/>
  <c r="D986" i="8"/>
  <c r="E986" i="8"/>
  <c r="D987" i="8"/>
  <c r="E987" i="8"/>
  <c r="D988" i="8"/>
  <c r="E988" i="8"/>
  <c r="D989" i="8"/>
  <c r="E989" i="8"/>
  <c r="D990" i="8"/>
  <c r="E990" i="8"/>
  <c r="D991" i="8"/>
  <c r="E991" i="8"/>
  <c r="D992" i="8"/>
  <c r="E992" i="8"/>
  <c r="D993" i="8"/>
  <c r="E993" i="8"/>
  <c r="D994" i="8"/>
  <c r="E994" i="8"/>
  <c r="D995" i="8"/>
  <c r="E995" i="8"/>
  <c r="D996" i="8"/>
  <c r="E996" i="8"/>
  <c r="D997" i="8"/>
  <c r="E997" i="8"/>
  <c r="D998" i="8"/>
  <c r="E998" i="8"/>
  <c r="D999" i="8"/>
  <c r="E999" i="8"/>
  <c r="D1000" i="8"/>
  <c r="E1000" i="8"/>
  <c r="D1001" i="8"/>
  <c r="E1001" i="8"/>
  <c r="D1002" i="8"/>
  <c r="E1002" i="8"/>
  <c r="D1003" i="8"/>
  <c r="E1003" i="8"/>
  <c r="D1004" i="8"/>
  <c r="E1004" i="8"/>
  <c r="D1005" i="8"/>
  <c r="E1005" i="8"/>
  <c r="D1006" i="8"/>
  <c r="E1006" i="8"/>
  <c r="D1007" i="8"/>
  <c r="E1007" i="8"/>
  <c r="D1008" i="8"/>
  <c r="E1008" i="8"/>
  <c r="D1009" i="8"/>
  <c r="E1009" i="8"/>
  <c r="D1010" i="8"/>
  <c r="E1010" i="8"/>
  <c r="D1011" i="8"/>
  <c r="E1011" i="8"/>
  <c r="D1012" i="8"/>
  <c r="E1012" i="8"/>
  <c r="D1013" i="8"/>
  <c r="E1013" i="8"/>
  <c r="D1014" i="8"/>
  <c r="E1014" i="8"/>
  <c r="D1015" i="8"/>
  <c r="E1015" i="8"/>
  <c r="D1016" i="8"/>
  <c r="E1016" i="8"/>
  <c r="D1017" i="8"/>
  <c r="E1017" i="8"/>
  <c r="D1018" i="8"/>
  <c r="E1018" i="8"/>
  <c r="D1019" i="8"/>
  <c r="E1019" i="8"/>
  <c r="D1020" i="8"/>
  <c r="E1020" i="8"/>
  <c r="D1021" i="8"/>
  <c r="E1021" i="8"/>
  <c r="D1022" i="8"/>
  <c r="E1022" i="8"/>
  <c r="D1023" i="8"/>
  <c r="E1023" i="8"/>
  <c r="D1024" i="8"/>
  <c r="E1024" i="8"/>
  <c r="D1025" i="8"/>
  <c r="E1025" i="8"/>
  <c r="D1026" i="8"/>
  <c r="E1026" i="8"/>
  <c r="D1027" i="8"/>
  <c r="E1027" i="8"/>
  <c r="D1028" i="8"/>
  <c r="E1028" i="8"/>
  <c r="D1029" i="8"/>
  <c r="E1029" i="8"/>
  <c r="D1030" i="8"/>
  <c r="E1030" i="8"/>
  <c r="D1031" i="8"/>
  <c r="E1031" i="8"/>
  <c r="D1032" i="8"/>
  <c r="E1032" i="8"/>
  <c r="D1033" i="8"/>
  <c r="E1033" i="8"/>
  <c r="D1034" i="8"/>
  <c r="E1034" i="8"/>
  <c r="D1035" i="8"/>
  <c r="E1035" i="8"/>
  <c r="D1036" i="8"/>
  <c r="E1036" i="8"/>
  <c r="D1037" i="8"/>
  <c r="E1037" i="8"/>
  <c r="D1038" i="8"/>
  <c r="E1038" i="8"/>
  <c r="D1039" i="8"/>
  <c r="E1039" i="8"/>
  <c r="D1040" i="8"/>
  <c r="E1040" i="8"/>
  <c r="D1041" i="8"/>
  <c r="E1041" i="8"/>
  <c r="D1042" i="8"/>
  <c r="E1042" i="8"/>
  <c r="D1043" i="8"/>
  <c r="E1043" i="8"/>
  <c r="D1044" i="8"/>
  <c r="E1044" i="8"/>
  <c r="D1045" i="8"/>
  <c r="E1045" i="8"/>
  <c r="D1046" i="8"/>
  <c r="E1046" i="8"/>
  <c r="D1047" i="8"/>
  <c r="E1047" i="8"/>
  <c r="D1048" i="8"/>
  <c r="E1048" i="8"/>
  <c r="D1049" i="8"/>
  <c r="E1049" i="8"/>
  <c r="D1050" i="8"/>
  <c r="E1050" i="8"/>
  <c r="D1051" i="8"/>
  <c r="E1051" i="8"/>
  <c r="D1052" i="8"/>
  <c r="E1052" i="8"/>
  <c r="D1053" i="8"/>
  <c r="E1053" i="8"/>
  <c r="D1054" i="8"/>
  <c r="E1054" i="8"/>
  <c r="D1055" i="8"/>
  <c r="E1055" i="8"/>
  <c r="D1056" i="8"/>
  <c r="E1056" i="8"/>
  <c r="D1057" i="8"/>
  <c r="E1057" i="8"/>
  <c r="D1058" i="8"/>
  <c r="E1058" i="8"/>
  <c r="D1059" i="8"/>
  <c r="E1059" i="8"/>
  <c r="D1060" i="8"/>
  <c r="E1060" i="8"/>
  <c r="D1061" i="8"/>
  <c r="E1061" i="8"/>
  <c r="D1062" i="8"/>
  <c r="E1062" i="8"/>
  <c r="D1063" i="8"/>
  <c r="E1063" i="8"/>
  <c r="D1064" i="8"/>
  <c r="E1064" i="8"/>
  <c r="D1065" i="8"/>
  <c r="E1065" i="8"/>
  <c r="D1066" i="8"/>
  <c r="E1066" i="8"/>
  <c r="D1067" i="8"/>
  <c r="E1067" i="8"/>
  <c r="D1068" i="8"/>
  <c r="E1068" i="8"/>
  <c r="D1069" i="8"/>
  <c r="E1069" i="8"/>
  <c r="D1070" i="8"/>
  <c r="E1070" i="8"/>
  <c r="D1071" i="8"/>
  <c r="E1071" i="8"/>
  <c r="D1072" i="8"/>
  <c r="E1072" i="8"/>
  <c r="D1073" i="8"/>
  <c r="E1073" i="8"/>
  <c r="D1074" i="8"/>
  <c r="E1074" i="8"/>
  <c r="D1075" i="8"/>
  <c r="E1075" i="8"/>
  <c r="D1076" i="8"/>
  <c r="E1076" i="8"/>
  <c r="D1077" i="8"/>
  <c r="E1077" i="8"/>
  <c r="D1078" i="8"/>
  <c r="E1078" i="8"/>
  <c r="D1079" i="8"/>
  <c r="E1079" i="8"/>
  <c r="D1080" i="8"/>
  <c r="E1080" i="8"/>
  <c r="D1081" i="8"/>
  <c r="E1081" i="8"/>
  <c r="D1082" i="8"/>
  <c r="E1082" i="8"/>
  <c r="D1083" i="8"/>
  <c r="E1083" i="8"/>
  <c r="D1084" i="8"/>
  <c r="E1084" i="8"/>
  <c r="D1085" i="8"/>
  <c r="E1085" i="8"/>
  <c r="D1086" i="8"/>
  <c r="E1086" i="8"/>
  <c r="D1087" i="8"/>
  <c r="E1087" i="8"/>
  <c r="D1088" i="8"/>
  <c r="E1088" i="8"/>
  <c r="D1089" i="8"/>
  <c r="E1089" i="8"/>
  <c r="D1090" i="8"/>
  <c r="E1090" i="8"/>
  <c r="D1091" i="8"/>
  <c r="E1091" i="8"/>
  <c r="D1092" i="8"/>
  <c r="E1092" i="8"/>
  <c r="D1093" i="8"/>
  <c r="E1093" i="8"/>
  <c r="D1094" i="8"/>
  <c r="E1094" i="8"/>
  <c r="D1095" i="8"/>
  <c r="E1095" i="8"/>
  <c r="D1096" i="8"/>
  <c r="E1096" i="8"/>
  <c r="D1097" i="8"/>
  <c r="E1097" i="8"/>
  <c r="D1098" i="8"/>
  <c r="E1098" i="8"/>
  <c r="D1099" i="8"/>
  <c r="E1099" i="8"/>
  <c r="D1100" i="8"/>
  <c r="E1100" i="8"/>
  <c r="D1101" i="8"/>
  <c r="E1101" i="8"/>
  <c r="D1102" i="8"/>
  <c r="E1102" i="8"/>
  <c r="D1103" i="8"/>
  <c r="E1103" i="8"/>
  <c r="D1104" i="8"/>
  <c r="E1104" i="8"/>
  <c r="D1105" i="8"/>
  <c r="E1105" i="8"/>
  <c r="D1106" i="8"/>
  <c r="E1106" i="8"/>
  <c r="D1107" i="8"/>
  <c r="E1107" i="8"/>
  <c r="D1108" i="8"/>
  <c r="E1108" i="8"/>
  <c r="D1109" i="8"/>
  <c r="E1109" i="8"/>
  <c r="D1110" i="8"/>
  <c r="E1110" i="8"/>
  <c r="D1111" i="8"/>
  <c r="E1111" i="8"/>
  <c r="D1112" i="8"/>
  <c r="E1112" i="8"/>
  <c r="D1113" i="8"/>
  <c r="E1113" i="8"/>
  <c r="D1114" i="8"/>
  <c r="E1114" i="8"/>
  <c r="D1115" i="8"/>
  <c r="E1115" i="8"/>
  <c r="D1116" i="8"/>
  <c r="E1116" i="8"/>
  <c r="D1117" i="8"/>
  <c r="E1117" i="8"/>
  <c r="D1118" i="8"/>
  <c r="E1118" i="8"/>
  <c r="D1119" i="8"/>
  <c r="E1119" i="8"/>
  <c r="D1120" i="8"/>
  <c r="E1120" i="8"/>
  <c r="D1121" i="8"/>
  <c r="E1121" i="8"/>
  <c r="D1122" i="8"/>
  <c r="E1122" i="8"/>
  <c r="D1123" i="8"/>
  <c r="E1123" i="8"/>
  <c r="D1124" i="8"/>
  <c r="E1124" i="8"/>
  <c r="D1125" i="8"/>
  <c r="E1125" i="8"/>
  <c r="D1126" i="8"/>
  <c r="E1126" i="8"/>
  <c r="D1127" i="8"/>
  <c r="E1127" i="8"/>
  <c r="D1128" i="8"/>
  <c r="E1128" i="8"/>
  <c r="D1129" i="8"/>
  <c r="E1129" i="8"/>
  <c r="D1130" i="8"/>
  <c r="E1130" i="8"/>
  <c r="D1131" i="8"/>
  <c r="E1131" i="8"/>
  <c r="D1132" i="8"/>
  <c r="E1132" i="8"/>
  <c r="D1133" i="8"/>
  <c r="E1133" i="8"/>
  <c r="D1134" i="8"/>
  <c r="E1134" i="8"/>
  <c r="D1135" i="8"/>
  <c r="E1135" i="8"/>
  <c r="D1136" i="8"/>
  <c r="E1136" i="8"/>
  <c r="D1137" i="8"/>
  <c r="E1137" i="8"/>
  <c r="D1138" i="8"/>
  <c r="E1138" i="8"/>
  <c r="D1139" i="8"/>
  <c r="E1139" i="8"/>
  <c r="D1140" i="8"/>
  <c r="E1140" i="8"/>
  <c r="D1141" i="8"/>
  <c r="E1141" i="8"/>
  <c r="D1142" i="8"/>
  <c r="E1142" i="8"/>
  <c r="D1143" i="8"/>
  <c r="E1143" i="8"/>
  <c r="D1144" i="8"/>
  <c r="E1144" i="8"/>
  <c r="D1145" i="8"/>
  <c r="E1145" i="8"/>
  <c r="D1146" i="8"/>
  <c r="E1146" i="8"/>
  <c r="D1147" i="8"/>
  <c r="E1147" i="8"/>
  <c r="D1148" i="8"/>
  <c r="E1148" i="8"/>
  <c r="D1149" i="8"/>
  <c r="E1149" i="8"/>
  <c r="D1150" i="8"/>
  <c r="E1150" i="8"/>
  <c r="D1151" i="8"/>
  <c r="E1151" i="8"/>
  <c r="D1152" i="8"/>
  <c r="E1152" i="8"/>
  <c r="D1153" i="8"/>
  <c r="E1153" i="8"/>
  <c r="D1154" i="8"/>
  <c r="E1154" i="8"/>
  <c r="D1155" i="8"/>
  <c r="E1155" i="8"/>
  <c r="D1156" i="8"/>
  <c r="E1156" i="8"/>
  <c r="D1157" i="8"/>
  <c r="E1157" i="8"/>
  <c r="D1158" i="8"/>
  <c r="E1158" i="8"/>
  <c r="D1159" i="8"/>
  <c r="E1159" i="8"/>
  <c r="D1160" i="8"/>
  <c r="E1160" i="8"/>
  <c r="D1161" i="8"/>
  <c r="E1161" i="8"/>
  <c r="D1162" i="8"/>
  <c r="E1162" i="8"/>
  <c r="D1163" i="8"/>
  <c r="E1163" i="8"/>
  <c r="D1164" i="8"/>
  <c r="E1164" i="8"/>
  <c r="D1165" i="8"/>
  <c r="E1165" i="8"/>
  <c r="D1166" i="8"/>
  <c r="E1166" i="8"/>
  <c r="D1167" i="8"/>
  <c r="E1167" i="8"/>
  <c r="D1168" i="8"/>
  <c r="E1168" i="8"/>
  <c r="D1169" i="8"/>
  <c r="E1169" i="8"/>
  <c r="D1170" i="8"/>
  <c r="E1170" i="8"/>
  <c r="D1171" i="8"/>
  <c r="E1171" i="8"/>
  <c r="D1172" i="8"/>
  <c r="E1172" i="8"/>
  <c r="D1173" i="8"/>
  <c r="E1173" i="8"/>
  <c r="D1174" i="8"/>
  <c r="E1174" i="8"/>
  <c r="D1175" i="8"/>
  <c r="E1175" i="8"/>
  <c r="D1176" i="8"/>
  <c r="E1176" i="8"/>
  <c r="D1177" i="8"/>
  <c r="E1177" i="8"/>
  <c r="D1178" i="8"/>
  <c r="E1178" i="8"/>
  <c r="D1179" i="8"/>
  <c r="E1179" i="8"/>
  <c r="D1180" i="8"/>
  <c r="E1180" i="8"/>
  <c r="D1181" i="8"/>
  <c r="E1181" i="8"/>
  <c r="D1182" i="8"/>
  <c r="E1182" i="8"/>
  <c r="D1183" i="8"/>
  <c r="E1183" i="8"/>
  <c r="D1184" i="8"/>
  <c r="E1184" i="8"/>
  <c r="D1185" i="8"/>
  <c r="E1185" i="8"/>
  <c r="D1186" i="8"/>
  <c r="E1186" i="8"/>
  <c r="D1187" i="8"/>
  <c r="E1187" i="8"/>
  <c r="D1188" i="8"/>
  <c r="E1188" i="8"/>
  <c r="D1189" i="8"/>
  <c r="E1189" i="8"/>
  <c r="D1190" i="8"/>
  <c r="E1190" i="8"/>
  <c r="D1191" i="8"/>
  <c r="E1191" i="8"/>
  <c r="D1192" i="8"/>
  <c r="E1192" i="8"/>
  <c r="D1193" i="8"/>
  <c r="E1193" i="8"/>
  <c r="D1194" i="8"/>
  <c r="E1194" i="8"/>
  <c r="D1195" i="8"/>
  <c r="E1195" i="8"/>
  <c r="D1196" i="8"/>
  <c r="E1196" i="8"/>
  <c r="D1197" i="8"/>
  <c r="E1197" i="8"/>
  <c r="D1198" i="8"/>
  <c r="E1198" i="8"/>
  <c r="D1199" i="8"/>
  <c r="E1199" i="8"/>
  <c r="D1200" i="8"/>
  <c r="E1200" i="8"/>
  <c r="D1201" i="8"/>
  <c r="E1201" i="8"/>
  <c r="D1202" i="8"/>
  <c r="E1202" i="8"/>
  <c r="D1203" i="8"/>
  <c r="E1203" i="8"/>
  <c r="D1204" i="8"/>
  <c r="E1204" i="8"/>
  <c r="D1205" i="8"/>
  <c r="E1205" i="8"/>
  <c r="D1206" i="8"/>
  <c r="E1206" i="8"/>
  <c r="D1207" i="8"/>
  <c r="E1207" i="8"/>
  <c r="D1208" i="8"/>
  <c r="E1208" i="8"/>
  <c r="D1209" i="8"/>
  <c r="E1209" i="8"/>
  <c r="D1210" i="8"/>
  <c r="E1210" i="8"/>
  <c r="D1211" i="8"/>
  <c r="E1211" i="8"/>
  <c r="D1212" i="8"/>
  <c r="E1212" i="8"/>
  <c r="D1213" i="8"/>
  <c r="E1213" i="8"/>
  <c r="D1214" i="8"/>
  <c r="E1214" i="8"/>
  <c r="D1215" i="8"/>
  <c r="E1215" i="8"/>
  <c r="D1216" i="8"/>
  <c r="E1216" i="8"/>
  <c r="D1217" i="8"/>
  <c r="E1217" i="8"/>
  <c r="D1218" i="8"/>
  <c r="E1218" i="8"/>
  <c r="D1219" i="8"/>
  <c r="E1219" i="8"/>
  <c r="D1220" i="8"/>
  <c r="E1220" i="8"/>
  <c r="D1221" i="8"/>
  <c r="E1221" i="8"/>
  <c r="D1222" i="8"/>
  <c r="E1222" i="8"/>
  <c r="D1223" i="8"/>
  <c r="E1223" i="8"/>
  <c r="D1224" i="8"/>
  <c r="E1224" i="8"/>
  <c r="D1225" i="8"/>
  <c r="E1225" i="8"/>
  <c r="D1226" i="8"/>
  <c r="E1226" i="8"/>
  <c r="D1227" i="8"/>
  <c r="E1227" i="8"/>
  <c r="D1228" i="8"/>
  <c r="E1228" i="8"/>
  <c r="D1229" i="8"/>
  <c r="E1229" i="8"/>
  <c r="D1230" i="8"/>
  <c r="E1230" i="8"/>
  <c r="D1231" i="8"/>
  <c r="E1231" i="8"/>
  <c r="D1232" i="8"/>
  <c r="E1232" i="8"/>
  <c r="D1233" i="8"/>
  <c r="E1233" i="8"/>
  <c r="D1234" i="8"/>
  <c r="E1234" i="8"/>
  <c r="D1235" i="8"/>
  <c r="E1235" i="8"/>
  <c r="D1236" i="8"/>
  <c r="E1236" i="8"/>
  <c r="D1237" i="8"/>
  <c r="E1237" i="8"/>
  <c r="D1238" i="8"/>
  <c r="E1238" i="8"/>
  <c r="D1239" i="8"/>
  <c r="E1239" i="8"/>
  <c r="D1240" i="8"/>
  <c r="E1240" i="8"/>
  <c r="D1241" i="8"/>
  <c r="E1241" i="8"/>
  <c r="D1242" i="8"/>
  <c r="E1242" i="8"/>
  <c r="D1243" i="8"/>
  <c r="E1243" i="8"/>
  <c r="D1244" i="8"/>
  <c r="E1244" i="8"/>
  <c r="D1245" i="8"/>
  <c r="E1245" i="8"/>
  <c r="D1246" i="8"/>
  <c r="E1246" i="8"/>
  <c r="D1247" i="8"/>
  <c r="E1247" i="8"/>
  <c r="D1248" i="8"/>
  <c r="E1248" i="8"/>
  <c r="D1249" i="8"/>
  <c r="E1249" i="8"/>
  <c r="D1250" i="8"/>
  <c r="E1250" i="8"/>
  <c r="D1251" i="8"/>
  <c r="E1251" i="8"/>
  <c r="D1252" i="8"/>
  <c r="E1252" i="8"/>
  <c r="D1253" i="8"/>
  <c r="E1253" i="8"/>
  <c r="D1254" i="8"/>
  <c r="E1254" i="8"/>
  <c r="D1255" i="8"/>
  <c r="E1255" i="8"/>
  <c r="D1256" i="8"/>
  <c r="E1256" i="8"/>
  <c r="D1257" i="8"/>
  <c r="E1257" i="8"/>
  <c r="D1258" i="8"/>
  <c r="E1258" i="8"/>
  <c r="D1259" i="8"/>
  <c r="E1259" i="8"/>
  <c r="D1260" i="8"/>
  <c r="E1260" i="8"/>
  <c r="D1261" i="8"/>
  <c r="E1261" i="8"/>
  <c r="D1262" i="8"/>
  <c r="E1262" i="8"/>
  <c r="D1263" i="8"/>
  <c r="E1263" i="8"/>
  <c r="D1264" i="8"/>
  <c r="E1264" i="8"/>
  <c r="D1265" i="8"/>
  <c r="E1265" i="8"/>
  <c r="D1266" i="8"/>
  <c r="E1266" i="8"/>
  <c r="D1267" i="8"/>
  <c r="E1267" i="8"/>
  <c r="D1268" i="8"/>
  <c r="E1268" i="8"/>
  <c r="D1269" i="8"/>
  <c r="E1269" i="8"/>
  <c r="D1270" i="8"/>
  <c r="E1270" i="8"/>
  <c r="D1271" i="8"/>
  <c r="E1271" i="8"/>
  <c r="D1272" i="8"/>
  <c r="E1272" i="8"/>
  <c r="D1273" i="8"/>
  <c r="E1273" i="8"/>
  <c r="D1274" i="8"/>
  <c r="E1274" i="8"/>
  <c r="D1275" i="8"/>
  <c r="E1275" i="8"/>
  <c r="D1276" i="8"/>
  <c r="E1276" i="8"/>
  <c r="D1277" i="8"/>
  <c r="E1277" i="8"/>
  <c r="D1278" i="8"/>
  <c r="E1278" i="8"/>
  <c r="D1279" i="8"/>
  <c r="E1279" i="8"/>
  <c r="D1280" i="8"/>
  <c r="E1280" i="8"/>
  <c r="D1281" i="8"/>
  <c r="E1281" i="8"/>
  <c r="D1282" i="8"/>
  <c r="E1282" i="8"/>
  <c r="D1283" i="8"/>
  <c r="E1283" i="8"/>
  <c r="D1284" i="8"/>
  <c r="E1284" i="8"/>
  <c r="D1285" i="8"/>
  <c r="E1285" i="8"/>
  <c r="D1286" i="8"/>
  <c r="E1286" i="8"/>
  <c r="D1287" i="8"/>
  <c r="E1287" i="8"/>
  <c r="D1288" i="8"/>
  <c r="E1288" i="8"/>
  <c r="D1289" i="8"/>
  <c r="E1289" i="8"/>
  <c r="D1290" i="8"/>
  <c r="E1290" i="8"/>
  <c r="D1291" i="8"/>
  <c r="E1291" i="8"/>
  <c r="D1292" i="8"/>
  <c r="E1292" i="8"/>
  <c r="D1293" i="8"/>
  <c r="E1293" i="8"/>
  <c r="D1294" i="8"/>
  <c r="E1294" i="8"/>
  <c r="D1295" i="8"/>
  <c r="E1295" i="8"/>
  <c r="D1296" i="8"/>
  <c r="E1296" i="8"/>
  <c r="D1297" i="8"/>
  <c r="E1297" i="8"/>
  <c r="D1298" i="8"/>
  <c r="E1298" i="8"/>
  <c r="D1299" i="8"/>
  <c r="E1299" i="8"/>
  <c r="D1300" i="8"/>
  <c r="E1300" i="8"/>
  <c r="D1301" i="8"/>
  <c r="E1301" i="8"/>
  <c r="D1302" i="8"/>
  <c r="E1302" i="8"/>
  <c r="D1303" i="8"/>
  <c r="E1303" i="8"/>
  <c r="D1304" i="8"/>
  <c r="E1304" i="8"/>
  <c r="D1305" i="8"/>
  <c r="E1305" i="8"/>
  <c r="D1306" i="8"/>
  <c r="E1306" i="8"/>
  <c r="D1307" i="8"/>
  <c r="E1307" i="8"/>
  <c r="D1308" i="8"/>
  <c r="E1308" i="8"/>
  <c r="D1309" i="8"/>
  <c r="E1309" i="8"/>
  <c r="D1310" i="8"/>
  <c r="E1310" i="8"/>
  <c r="D1311" i="8"/>
  <c r="E1311" i="8"/>
  <c r="D1312" i="8"/>
  <c r="E1312" i="8"/>
  <c r="D1313" i="8"/>
  <c r="E1313" i="8"/>
  <c r="D1314" i="8"/>
  <c r="E1314" i="8"/>
  <c r="D1315" i="8"/>
  <c r="E1315" i="8"/>
  <c r="D1316" i="8"/>
  <c r="E1316" i="8"/>
  <c r="D1317" i="8"/>
  <c r="E1317" i="8"/>
  <c r="D1318" i="8"/>
  <c r="E1318" i="8"/>
  <c r="D1319" i="8"/>
  <c r="E1319" i="8"/>
  <c r="D1320" i="8"/>
  <c r="E1320" i="8"/>
  <c r="D1321" i="8"/>
  <c r="E1321" i="8"/>
  <c r="D1322" i="8"/>
  <c r="E1322" i="8"/>
  <c r="D1323" i="8"/>
  <c r="E1323" i="8"/>
  <c r="D1324" i="8"/>
  <c r="E1324" i="8"/>
  <c r="D1325" i="8"/>
  <c r="E1325" i="8"/>
  <c r="D1326" i="8"/>
  <c r="E1326" i="8"/>
  <c r="D1327" i="8"/>
  <c r="E1327" i="8"/>
  <c r="D1328" i="8"/>
  <c r="E1328" i="8"/>
  <c r="D1329" i="8"/>
  <c r="E1329" i="8"/>
  <c r="D1330" i="8"/>
  <c r="E1330" i="8"/>
  <c r="D1331" i="8"/>
  <c r="E1331" i="8"/>
  <c r="D1332" i="8"/>
  <c r="E1332" i="8"/>
  <c r="D1333" i="8"/>
  <c r="E1333" i="8"/>
  <c r="D1334" i="8"/>
  <c r="E1334" i="8"/>
  <c r="D1335" i="8"/>
  <c r="E1335" i="8"/>
  <c r="D1336" i="8"/>
  <c r="E1336" i="8"/>
  <c r="D1337" i="8"/>
  <c r="E1337" i="8"/>
  <c r="D1338" i="8"/>
  <c r="E1338" i="8"/>
  <c r="D1339" i="8"/>
  <c r="E1339" i="8"/>
  <c r="D1340" i="8"/>
  <c r="E1340" i="8"/>
  <c r="D1341" i="8"/>
  <c r="E1341" i="8"/>
  <c r="D1342" i="8"/>
  <c r="E1342" i="8"/>
  <c r="D1343" i="8"/>
  <c r="E1343" i="8"/>
  <c r="D1344" i="8"/>
  <c r="E1344" i="8"/>
  <c r="D1345" i="8"/>
  <c r="E1345" i="8"/>
  <c r="D1346" i="8"/>
  <c r="E1346" i="8"/>
  <c r="D1347" i="8"/>
  <c r="E1347" i="8"/>
  <c r="D1348" i="8"/>
  <c r="E1348" i="8"/>
  <c r="D1349" i="8"/>
  <c r="E1349" i="8"/>
  <c r="D1350" i="8"/>
  <c r="E1350" i="8"/>
  <c r="D1351" i="8"/>
  <c r="E1351" i="8"/>
  <c r="D1352" i="8"/>
  <c r="E1352" i="8"/>
  <c r="D1353" i="8"/>
  <c r="E1353" i="8"/>
  <c r="D1354" i="8"/>
  <c r="E1354" i="8"/>
  <c r="D1355" i="8"/>
  <c r="E1355" i="8"/>
  <c r="D1356" i="8"/>
  <c r="E1356" i="8"/>
  <c r="D1357" i="8"/>
  <c r="E1357" i="8"/>
  <c r="D1358" i="8"/>
  <c r="E1358" i="8"/>
  <c r="D1359" i="8"/>
  <c r="E1359" i="8"/>
  <c r="D1360" i="8"/>
  <c r="E1360" i="8"/>
  <c r="D1361" i="8"/>
  <c r="E1361" i="8"/>
  <c r="D1362" i="8"/>
  <c r="E1362" i="8"/>
  <c r="D1363" i="8"/>
  <c r="E1363" i="8"/>
  <c r="D1364" i="8"/>
  <c r="E1364" i="8"/>
  <c r="D1365" i="8"/>
  <c r="E1365" i="8"/>
  <c r="D1366" i="8"/>
  <c r="E1366" i="8"/>
  <c r="D1367" i="8"/>
  <c r="E1367" i="8"/>
  <c r="D1368" i="8"/>
  <c r="E1368" i="8"/>
  <c r="D1369" i="8"/>
  <c r="E1369" i="8"/>
  <c r="D1370" i="8"/>
  <c r="E1370" i="8"/>
  <c r="D1371" i="8"/>
  <c r="E1371" i="8"/>
  <c r="D1372" i="8"/>
  <c r="E1372" i="8"/>
  <c r="D1373" i="8"/>
  <c r="E1373" i="8"/>
  <c r="D1374" i="8"/>
  <c r="E1374" i="8"/>
  <c r="D1375" i="8"/>
  <c r="E1375" i="8"/>
  <c r="D1376" i="8"/>
  <c r="E1376" i="8"/>
  <c r="D1377" i="8"/>
  <c r="E1377" i="8"/>
  <c r="D1378" i="8"/>
  <c r="E1378" i="8"/>
  <c r="D1379" i="8"/>
  <c r="E1379" i="8"/>
  <c r="D1380" i="8"/>
  <c r="E1380" i="8"/>
  <c r="D1381" i="8"/>
  <c r="E1381" i="8"/>
  <c r="D1382" i="8"/>
  <c r="E1382" i="8"/>
  <c r="D1383" i="8"/>
  <c r="E1383" i="8"/>
  <c r="D1384" i="8"/>
  <c r="E1384" i="8"/>
  <c r="D1385" i="8"/>
  <c r="E1385" i="8"/>
  <c r="D1386" i="8"/>
  <c r="E1386" i="8"/>
  <c r="D1387" i="8"/>
  <c r="E1387" i="8"/>
  <c r="D1388" i="8"/>
  <c r="E1388" i="8"/>
  <c r="D1389" i="8"/>
  <c r="E1389" i="8"/>
  <c r="D1390" i="8"/>
  <c r="E1390" i="8"/>
  <c r="D1391" i="8"/>
  <c r="E1391" i="8"/>
  <c r="D1392" i="8"/>
  <c r="E1392" i="8"/>
  <c r="D1393" i="8"/>
  <c r="E1393" i="8"/>
  <c r="D1394" i="8"/>
  <c r="E1394" i="8"/>
  <c r="D1395" i="8"/>
  <c r="E1395" i="8"/>
  <c r="D1396" i="8"/>
  <c r="E1396" i="8"/>
  <c r="D1397" i="8"/>
  <c r="E1397" i="8"/>
  <c r="D1398" i="8"/>
  <c r="E1398" i="8"/>
  <c r="D1399" i="8"/>
  <c r="E1399" i="8"/>
  <c r="D1400" i="8"/>
  <c r="E1400" i="8"/>
  <c r="D1401" i="8"/>
  <c r="E1401" i="8"/>
  <c r="D1402" i="8"/>
  <c r="E1402" i="8"/>
  <c r="D1403" i="8"/>
  <c r="E1403" i="8"/>
  <c r="D1404" i="8"/>
  <c r="E1404" i="8"/>
  <c r="D1405" i="8"/>
  <c r="E1405" i="8"/>
  <c r="D1406" i="8"/>
  <c r="E1406" i="8"/>
  <c r="D1407" i="8"/>
  <c r="E1407" i="8"/>
  <c r="D1408" i="8"/>
  <c r="E1408" i="8"/>
  <c r="D1409" i="8"/>
  <c r="E1409" i="8"/>
  <c r="D1410" i="8"/>
  <c r="E1410" i="8"/>
  <c r="D1411" i="8"/>
  <c r="E1411" i="8"/>
  <c r="D1412" i="8"/>
  <c r="E1412" i="8"/>
  <c r="D1413" i="8"/>
  <c r="E1413" i="8"/>
  <c r="D1414" i="8"/>
  <c r="E1414" i="8"/>
  <c r="D1415" i="8"/>
  <c r="E1415" i="8"/>
  <c r="D1416" i="8"/>
  <c r="E1416" i="8"/>
  <c r="D1417" i="8"/>
  <c r="E1417" i="8"/>
  <c r="D1418" i="8"/>
  <c r="E1418" i="8"/>
  <c r="D1419" i="8"/>
  <c r="E1419" i="8"/>
  <c r="D1420" i="8"/>
  <c r="E1420" i="8"/>
  <c r="D1421" i="8"/>
  <c r="E1421" i="8"/>
  <c r="D1422" i="8"/>
  <c r="E1422" i="8"/>
  <c r="D1423" i="8"/>
  <c r="E1423" i="8"/>
  <c r="D1424" i="8"/>
  <c r="E1424" i="8"/>
  <c r="D1425" i="8"/>
  <c r="E1425" i="8"/>
  <c r="D1426" i="8"/>
  <c r="E1426" i="8"/>
  <c r="D1427" i="8"/>
  <c r="E1427" i="8"/>
  <c r="D1428" i="8"/>
  <c r="E1428" i="8"/>
  <c r="D1429" i="8"/>
  <c r="E1429" i="8"/>
  <c r="D1430" i="8"/>
  <c r="E1430" i="8"/>
  <c r="D1431" i="8"/>
  <c r="E1431" i="8"/>
  <c r="D1432" i="8"/>
  <c r="E1432" i="8"/>
  <c r="D1433" i="8"/>
  <c r="E1433" i="8"/>
  <c r="D1434" i="8"/>
  <c r="E1434" i="8"/>
  <c r="D1435" i="8"/>
  <c r="E1435" i="8"/>
  <c r="D1436" i="8"/>
  <c r="E1436" i="8"/>
  <c r="D1437" i="8"/>
  <c r="E1437" i="8"/>
  <c r="D1438" i="8"/>
  <c r="E1438" i="8"/>
  <c r="D1439" i="8"/>
  <c r="E1439" i="8"/>
  <c r="D1440" i="8"/>
  <c r="E1440" i="8"/>
  <c r="D1441" i="8"/>
  <c r="E1441" i="8"/>
  <c r="D1442" i="8"/>
  <c r="E1442" i="8"/>
  <c r="D1443" i="8"/>
  <c r="E1443" i="8"/>
  <c r="D1444" i="8"/>
  <c r="E1444" i="8"/>
  <c r="D1445" i="8"/>
  <c r="E1445" i="8"/>
  <c r="D1446" i="8"/>
  <c r="E1446" i="8"/>
  <c r="D1447" i="8"/>
  <c r="E1447" i="8"/>
  <c r="D1448" i="8"/>
  <c r="E1448" i="8"/>
  <c r="D1449" i="8"/>
  <c r="E1449" i="8"/>
  <c r="D1450" i="8"/>
  <c r="E1450" i="8"/>
  <c r="D1451" i="8"/>
  <c r="E1451" i="8"/>
  <c r="D1452" i="8"/>
  <c r="E1452" i="8"/>
  <c r="D1453" i="8"/>
  <c r="E1453" i="8"/>
  <c r="D1454" i="8"/>
  <c r="E1454" i="8"/>
  <c r="D1455" i="8"/>
  <c r="E1455" i="8"/>
  <c r="D1456" i="8"/>
  <c r="E1456" i="8"/>
  <c r="D1457" i="8"/>
  <c r="E1457" i="8"/>
  <c r="D1458" i="8"/>
  <c r="E1458" i="8"/>
  <c r="D1459" i="8"/>
  <c r="E1459" i="8"/>
  <c r="D1460" i="8"/>
  <c r="E1460" i="8"/>
  <c r="D1461" i="8"/>
  <c r="E1461" i="8"/>
  <c r="D1462" i="8"/>
  <c r="E1462" i="8"/>
  <c r="D1463" i="8"/>
  <c r="E1463" i="8"/>
  <c r="D1464" i="8"/>
  <c r="E1464" i="8"/>
  <c r="D1465" i="8"/>
  <c r="E1465" i="8"/>
  <c r="D1466" i="8"/>
  <c r="E1466" i="8"/>
  <c r="D1467" i="8"/>
  <c r="E1467" i="8"/>
  <c r="D1468" i="8"/>
  <c r="E1468" i="8"/>
  <c r="D1469" i="8"/>
  <c r="E1469" i="8"/>
  <c r="D1470" i="8"/>
  <c r="E1470" i="8"/>
  <c r="D1471" i="8"/>
  <c r="E1471" i="8"/>
  <c r="D1472" i="8"/>
  <c r="E1472" i="8"/>
  <c r="D1473" i="8"/>
  <c r="E1473" i="8"/>
  <c r="D1474" i="8"/>
  <c r="E1474" i="8"/>
  <c r="D1475" i="8"/>
  <c r="E1475" i="8"/>
  <c r="D1476" i="8"/>
  <c r="E1476" i="8"/>
  <c r="D1477" i="8"/>
  <c r="E1477" i="8"/>
  <c r="D1478" i="8"/>
  <c r="E1478" i="8"/>
  <c r="D1479" i="8"/>
  <c r="E1479" i="8"/>
  <c r="D1480" i="8"/>
  <c r="E1480" i="8"/>
  <c r="D1481" i="8"/>
  <c r="E1481" i="8"/>
  <c r="D1482" i="8"/>
  <c r="E1482" i="8"/>
  <c r="D1483" i="8"/>
  <c r="E1483" i="8"/>
  <c r="D1484" i="8"/>
  <c r="E1484" i="8"/>
  <c r="D1485" i="8"/>
  <c r="E1485" i="8"/>
  <c r="D1486" i="8"/>
  <c r="E1486" i="8"/>
  <c r="D1487" i="8"/>
  <c r="E1487" i="8"/>
  <c r="D1488" i="8"/>
  <c r="E1488" i="8"/>
  <c r="D1489" i="8"/>
  <c r="E1489" i="8"/>
  <c r="D1490" i="8"/>
  <c r="E1490" i="8"/>
  <c r="D1491" i="8"/>
  <c r="E1491" i="8"/>
  <c r="D1492" i="8"/>
  <c r="E1492" i="8"/>
  <c r="D1493" i="8"/>
  <c r="E1493" i="8"/>
  <c r="D1494" i="8"/>
  <c r="E1494" i="8"/>
  <c r="D1495" i="8"/>
  <c r="E1495" i="8"/>
  <c r="D1496" i="8"/>
  <c r="E1496" i="8"/>
  <c r="D1497" i="8"/>
  <c r="E1497" i="8"/>
  <c r="D1498" i="8"/>
  <c r="E1498" i="8"/>
  <c r="D1499" i="8"/>
  <c r="E1499" i="8"/>
  <c r="D1500" i="8"/>
  <c r="E1500" i="8"/>
  <c r="D1501" i="8"/>
  <c r="E1501" i="8"/>
  <c r="D1502" i="8"/>
  <c r="E1502" i="8"/>
  <c r="D1503" i="8"/>
  <c r="E1503" i="8"/>
  <c r="D1504" i="8"/>
  <c r="E1504" i="8"/>
  <c r="D1505" i="8"/>
  <c r="E1505" i="8"/>
  <c r="D1506" i="8"/>
  <c r="E1506" i="8"/>
  <c r="D1507" i="8"/>
  <c r="E1507" i="8"/>
  <c r="D1508" i="8"/>
  <c r="E1508" i="8"/>
  <c r="D1509" i="8"/>
  <c r="E1509" i="8"/>
  <c r="D1510" i="8"/>
  <c r="E1510" i="8"/>
  <c r="D1511" i="8"/>
  <c r="E1511" i="8"/>
  <c r="D1512" i="8"/>
  <c r="E1512" i="8"/>
  <c r="D1513" i="8"/>
  <c r="E1513" i="8"/>
  <c r="D1514" i="8"/>
  <c r="E1514" i="8"/>
  <c r="D1515" i="8"/>
  <c r="E1515" i="8"/>
  <c r="D1516" i="8"/>
  <c r="E1516" i="8"/>
  <c r="D1517" i="8"/>
  <c r="E1517" i="8"/>
  <c r="D1518" i="8"/>
  <c r="E1518" i="8"/>
  <c r="D1519" i="8"/>
  <c r="E1519" i="8"/>
  <c r="D1520" i="8"/>
  <c r="E1520" i="8"/>
  <c r="D1521" i="8"/>
  <c r="E1521" i="8"/>
  <c r="D1522" i="8"/>
  <c r="E1522" i="8"/>
  <c r="D1523" i="8"/>
  <c r="E1523" i="8"/>
  <c r="D1524" i="8"/>
  <c r="E1524" i="8"/>
  <c r="D1525" i="8"/>
  <c r="E1525" i="8"/>
  <c r="D1526" i="8"/>
  <c r="E1526" i="8"/>
  <c r="D1527" i="8"/>
  <c r="E1527" i="8"/>
  <c r="D1528" i="8"/>
  <c r="E1528" i="8"/>
  <c r="D1529" i="8"/>
  <c r="E1529" i="8"/>
  <c r="D1530" i="8"/>
  <c r="E1530" i="8"/>
  <c r="D1531" i="8"/>
  <c r="E1531" i="8"/>
  <c r="D1532" i="8"/>
  <c r="E1532" i="8"/>
  <c r="D1533" i="8"/>
  <c r="E1533" i="8"/>
  <c r="D1534" i="8"/>
  <c r="E1534" i="8"/>
  <c r="D1535" i="8"/>
  <c r="E1535" i="8"/>
  <c r="D1536" i="8"/>
  <c r="E1536" i="8"/>
  <c r="D1537" i="8"/>
  <c r="E1537" i="8"/>
  <c r="D1538" i="8"/>
  <c r="E1538" i="8"/>
  <c r="D1539" i="8"/>
  <c r="E1539" i="8"/>
  <c r="D1540" i="8"/>
  <c r="E1540" i="8"/>
  <c r="D1541" i="8"/>
  <c r="E1541" i="8"/>
  <c r="D1542" i="8"/>
  <c r="E1542" i="8"/>
  <c r="D1543" i="8"/>
  <c r="E1543" i="8"/>
  <c r="D1544" i="8"/>
  <c r="E1544" i="8"/>
  <c r="D1545" i="8"/>
  <c r="E1545" i="8"/>
  <c r="D1546" i="8"/>
  <c r="E1546" i="8"/>
  <c r="D1547" i="8"/>
  <c r="E1547" i="8"/>
  <c r="D1548" i="8"/>
  <c r="E1548" i="8"/>
  <c r="D1549" i="8"/>
  <c r="E1549" i="8"/>
  <c r="D1550" i="8"/>
  <c r="E1550" i="8"/>
  <c r="D1551" i="8"/>
  <c r="E1551" i="8"/>
  <c r="D1552" i="8"/>
  <c r="E1552" i="8"/>
  <c r="D1553" i="8"/>
  <c r="E1553" i="8"/>
  <c r="D1554" i="8"/>
  <c r="E1554" i="8"/>
  <c r="D1555" i="8"/>
  <c r="E1555" i="8"/>
  <c r="D1556" i="8"/>
  <c r="E1556" i="8"/>
  <c r="D1557" i="8"/>
  <c r="E1557" i="8"/>
  <c r="D1558" i="8"/>
  <c r="E1558" i="8"/>
  <c r="D1559" i="8"/>
  <c r="E1559" i="8"/>
  <c r="D1560" i="8"/>
  <c r="E1560" i="8"/>
  <c r="D1561" i="8"/>
  <c r="E1561" i="8"/>
  <c r="D1562" i="8"/>
  <c r="E1562" i="8"/>
  <c r="D1563" i="8"/>
  <c r="E1563" i="8"/>
  <c r="D1564" i="8"/>
  <c r="E1564" i="8"/>
  <c r="D1565" i="8"/>
  <c r="E1565" i="8"/>
  <c r="D1566" i="8"/>
  <c r="E1566" i="8"/>
  <c r="D1567" i="8"/>
  <c r="E1567" i="8"/>
  <c r="D1568" i="8"/>
  <c r="E1568" i="8"/>
  <c r="D1569" i="8"/>
  <c r="E1569" i="8"/>
  <c r="D1570" i="8"/>
  <c r="E1570" i="8"/>
  <c r="D1571" i="8"/>
  <c r="E1571" i="8"/>
  <c r="D1572" i="8"/>
  <c r="E1572" i="8"/>
  <c r="D1573" i="8"/>
  <c r="E1573" i="8"/>
  <c r="D1574" i="8"/>
  <c r="E1574" i="8"/>
  <c r="D1575" i="8"/>
  <c r="E1575" i="8"/>
  <c r="D1576" i="8"/>
  <c r="E1576" i="8"/>
  <c r="D1577" i="8"/>
  <c r="E1577" i="8"/>
  <c r="D1578" i="8"/>
  <c r="E1578" i="8"/>
  <c r="D1579" i="8"/>
  <c r="E1579" i="8"/>
  <c r="D1580" i="8"/>
  <c r="E1580" i="8"/>
  <c r="D1581" i="8"/>
  <c r="E1581" i="8"/>
  <c r="D1582" i="8"/>
  <c r="E1582" i="8"/>
  <c r="D1583" i="8"/>
  <c r="E1583" i="8"/>
  <c r="D1584" i="8"/>
  <c r="E1584" i="8"/>
  <c r="D1585" i="8"/>
  <c r="E1585" i="8"/>
  <c r="D1586" i="8"/>
  <c r="E1586" i="8"/>
  <c r="D1587" i="8"/>
  <c r="E1587" i="8"/>
  <c r="D1588" i="8"/>
  <c r="E1588" i="8"/>
  <c r="D1589" i="8"/>
  <c r="E1589" i="8"/>
  <c r="D1590" i="8"/>
  <c r="E1590" i="8"/>
  <c r="D1591" i="8"/>
  <c r="E1591" i="8"/>
  <c r="D1592" i="8"/>
  <c r="E1592" i="8"/>
  <c r="D1593" i="8"/>
  <c r="E1593" i="8"/>
  <c r="D1594" i="8"/>
  <c r="E1594" i="8"/>
  <c r="D1595" i="8"/>
  <c r="E1595" i="8"/>
  <c r="D1596" i="8"/>
  <c r="E1596" i="8"/>
  <c r="D1597" i="8"/>
  <c r="E1597" i="8"/>
  <c r="D1598" i="8"/>
  <c r="E1598" i="8"/>
  <c r="D1599" i="8"/>
  <c r="E1599" i="8"/>
  <c r="D1600" i="8"/>
  <c r="E1600" i="8"/>
  <c r="D1601" i="8"/>
  <c r="E1601" i="8"/>
  <c r="D1602" i="8"/>
  <c r="E1602" i="8"/>
  <c r="D1603" i="8"/>
  <c r="E1603" i="8"/>
  <c r="D1604" i="8"/>
  <c r="E1604" i="8"/>
  <c r="D1605" i="8"/>
  <c r="E1605" i="8"/>
  <c r="D1606" i="8"/>
  <c r="E1606" i="8"/>
  <c r="D1607" i="8"/>
  <c r="E1607" i="8"/>
  <c r="D1608" i="8"/>
  <c r="E1608" i="8"/>
  <c r="D1609" i="8"/>
  <c r="E1609" i="8"/>
  <c r="D1610" i="8"/>
  <c r="E1610" i="8"/>
  <c r="D1611" i="8"/>
  <c r="E1611" i="8"/>
  <c r="D1612" i="8"/>
  <c r="E1612" i="8"/>
  <c r="D1613" i="8"/>
  <c r="E1613" i="8"/>
  <c r="D1614" i="8"/>
  <c r="E1614" i="8"/>
  <c r="D1615" i="8"/>
  <c r="E1615" i="8"/>
  <c r="D1616" i="8"/>
  <c r="E1616" i="8"/>
  <c r="D1617" i="8"/>
  <c r="E1617" i="8"/>
  <c r="D1618" i="8"/>
  <c r="E1618" i="8"/>
  <c r="D1619" i="8"/>
  <c r="E1619" i="8"/>
  <c r="D1620" i="8"/>
  <c r="E1620" i="8"/>
  <c r="D1621" i="8"/>
  <c r="E1621" i="8"/>
  <c r="D1622" i="8"/>
  <c r="E1622" i="8"/>
  <c r="D1623" i="8"/>
  <c r="E1623" i="8"/>
  <c r="D1624" i="8"/>
  <c r="E1624" i="8"/>
  <c r="D1625" i="8"/>
  <c r="E1625" i="8"/>
  <c r="D1626" i="8"/>
  <c r="E1626" i="8"/>
  <c r="D1627" i="8"/>
  <c r="E1627" i="8"/>
  <c r="D1628" i="8"/>
  <c r="E1628" i="8"/>
  <c r="D1629" i="8"/>
  <c r="E1629" i="8"/>
  <c r="D1630" i="8"/>
  <c r="E1630" i="8"/>
  <c r="D1631" i="8"/>
  <c r="E1631" i="8"/>
  <c r="D1632" i="8"/>
  <c r="E1632" i="8"/>
  <c r="D1633" i="8"/>
  <c r="E1633" i="8"/>
  <c r="D1634" i="8"/>
  <c r="E1634" i="8"/>
  <c r="D1635" i="8"/>
  <c r="E1635" i="8"/>
  <c r="D1636" i="8"/>
  <c r="E1636" i="8"/>
  <c r="D1637" i="8"/>
  <c r="E1637" i="8"/>
  <c r="D1638" i="8"/>
  <c r="E1638" i="8"/>
  <c r="D1639" i="8"/>
  <c r="E1639" i="8"/>
  <c r="D1640" i="8"/>
  <c r="E1640" i="8"/>
  <c r="D1641" i="8"/>
  <c r="E1641" i="8"/>
  <c r="D1642" i="8"/>
  <c r="E1642" i="8"/>
  <c r="D1643" i="8"/>
  <c r="E1643" i="8"/>
  <c r="D1644" i="8"/>
  <c r="E1644" i="8"/>
  <c r="D1645" i="8"/>
  <c r="E1645" i="8"/>
  <c r="D1646" i="8"/>
  <c r="E1646" i="8"/>
  <c r="D1647" i="8"/>
  <c r="E1647" i="8"/>
  <c r="D1648" i="8"/>
  <c r="E1648" i="8"/>
  <c r="D1649" i="8"/>
  <c r="E1649" i="8"/>
  <c r="D1650" i="8"/>
  <c r="E1650" i="8"/>
  <c r="D1651" i="8"/>
  <c r="E1651" i="8"/>
  <c r="D1652" i="8"/>
  <c r="E1652" i="8"/>
  <c r="D1653" i="8"/>
  <c r="E1653" i="8"/>
  <c r="D1654" i="8"/>
  <c r="E1654" i="8"/>
  <c r="D1655" i="8"/>
  <c r="E1655" i="8"/>
  <c r="D1656" i="8"/>
  <c r="E1656" i="8"/>
  <c r="D1657" i="8"/>
  <c r="E1657" i="8"/>
  <c r="D1658" i="8"/>
  <c r="E1658" i="8"/>
  <c r="D1659" i="8"/>
  <c r="E1659" i="8"/>
  <c r="D1660" i="8"/>
  <c r="E1660" i="8"/>
  <c r="D1661" i="8"/>
  <c r="E1661" i="8"/>
  <c r="D1662" i="8"/>
  <c r="E1662" i="8"/>
  <c r="D1663" i="8"/>
  <c r="E1663" i="8"/>
  <c r="D1664" i="8"/>
  <c r="E1664" i="8"/>
  <c r="D1665" i="8"/>
  <c r="E1665" i="8"/>
  <c r="D1666" i="8"/>
  <c r="E1666" i="8"/>
  <c r="D1667" i="8"/>
  <c r="E1667" i="8"/>
  <c r="D1668" i="8"/>
  <c r="E1668" i="8"/>
  <c r="D1669" i="8"/>
  <c r="E1669" i="8"/>
  <c r="D1670" i="8"/>
  <c r="E1670" i="8"/>
  <c r="D1671" i="8"/>
  <c r="E1671" i="8"/>
  <c r="D1672" i="8"/>
  <c r="E1672" i="8"/>
  <c r="D1673" i="8"/>
  <c r="E1673" i="8"/>
  <c r="D1674" i="8"/>
  <c r="E1674" i="8"/>
  <c r="D1675" i="8"/>
  <c r="E1675" i="8"/>
  <c r="D1676" i="8"/>
  <c r="E1676" i="8"/>
  <c r="D1677" i="8"/>
  <c r="E1677" i="8"/>
  <c r="D1678" i="8"/>
  <c r="E1678" i="8"/>
  <c r="D1679" i="8"/>
  <c r="E1679" i="8"/>
  <c r="D1680" i="8"/>
  <c r="E1680" i="8"/>
  <c r="D1681" i="8"/>
  <c r="E1681" i="8"/>
  <c r="D1682" i="8"/>
  <c r="E1682" i="8"/>
  <c r="D1683" i="8"/>
  <c r="E1683" i="8"/>
  <c r="D1684" i="8"/>
  <c r="E1684" i="8"/>
  <c r="D1685" i="8"/>
  <c r="E1685" i="8"/>
  <c r="D1686" i="8"/>
  <c r="E1686" i="8"/>
  <c r="D1687" i="8"/>
  <c r="E1687" i="8"/>
  <c r="D1688" i="8"/>
  <c r="E1688" i="8"/>
  <c r="D1689" i="8"/>
  <c r="E1689" i="8"/>
  <c r="D1690" i="8"/>
  <c r="E1690" i="8"/>
  <c r="D1691" i="8"/>
  <c r="E1691" i="8"/>
  <c r="D1692" i="8"/>
  <c r="E1692" i="8"/>
  <c r="D1693" i="8"/>
  <c r="E1693" i="8"/>
  <c r="D1694" i="8"/>
  <c r="E1694" i="8"/>
  <c r="D1695" i="8"/>
  <c r="E1695" i="8"/>
  <c r="D1696" i="8"/>
  <c r="E1696" i="8"/>
  <c r="D1697" i="8"/>
  <c r="E1697" i="8"/>
  <c r="D1698" i="8"/>
  <c r="E1698" i="8"/>
  <c r="D1699" i="8"/>
  <c r="E1699" i="8"/>
  <c r="D1700" i="8"/>
  <c r="E1700" i="8"/>
  <c r="D1701" i="8"/>
  <c r="E1701" i="8"/>
  <c r="D1702" i="8"/>
  <c r="E1702" i="8"/>
  <c r="D1703" i="8"/>
  <c r="E1703" i="8"/>
  <c r="D1704" i="8"/>
  <c r="E1704" i="8"/>
  <c r="D1705" i="8"/>
  <c r="E1705" i="8"/>
  <c r="D1706" i="8"/>
  <c r="E1706" i="8"/>
  <c r="D1707" i="8"/>
  <c r="E1707" i="8"/>
  <c r="D1708" i="8"/>
  <c r="E1708" i="8"/>
  <c r="D1709" i="8"/>
  <c r="E1709" i="8"/>
  <c r="D1710" i="8"/>
  <c r="E1710" i="8"/>
  <c r="D1711" i="8"/>
  <c r="E1711" i="8"/>
  <c r="D1712" i="8"/>
  <c r="E1712" i="8"/>
  <c r="D1713" i="8"/>
  <c r="E1713" i="8"/>
  <c r="D1714" i="8"/>
  <c r="E1714" i="8"/>
  <c r="D1715" i="8"/>
  <c r="E1715" i="8"/>
  <c r="D1716" i="8"/>
  <c r="E1716" i="8"/>
  <c r="D1717" i="8"/>
  <c r="E1717" i="8"/>
  <c r="D1718" i="8"/>
  <c r="E1718" i="8"/>
  <c r="D1719" i="8"/>
  <c r="E1719" i="8"/>
  <c r="D1720" i="8"/>
  <c r="E1720" i="8"/>
  <c r="D1721" i="8"/>
  <c r="E1721" i="8"/>
  <c r="D1722" i="8"/>
  <c r="E1722" i="8"/>
  <c r="D1723" i="8"/>
  <c r="E1723" i="8"/>
  <c r="D1724" i="8"/>
  <c r="E1724" i="8"/>
  <c r="D1725" i="8"/>
  <c r="E1725" i="8"/>
  <c r="D1726" i="8"/>
  <c r="E1726" i="8"/>
  <c r="D1727" i="8"/>
  <c r="E1727" i="8"/>
  <c r="D1728" i="8"/>
  <c r="E1728" i="8"/>
  <c r="D1729" i="8"/>
  <c r="E1729" i="8"/>
  <c r="D1730" i="8"/>
  <c r="E1730" i="8"/>
  <c r="D1731" i="8"/>
  <c r="E1731" i="8"/>
  <c r="D1732" i="8"/>
  <c r="E1732" i="8"/>
  <c r="D1733" i="8"/>
  <c r="E1733" i="8"/>
  <c r="D1734" i="8"/>
  <c r="E1734" i="8"/>
  <c r="D1735" i="8"/>
  <c r="E1735" i="8"/>
  <c r="D1736" i="8"/>
  <c r="E1736" i="8"/>
  <c r="D1737" i="8"/>
  <c r="E1737" i="8"/>
  <c r="D1738" i="8"/>
  <c r="E1738" i="8"/>
  <c r="D1739" i="8"/>
  <c r="E1739" i="8"/>
  <c r="D1740" i="8"/>
  <c r="E1740" i="8"/>
  <c r="D1741" i="8"/>
  <c r="E1741" i="8"/>
  <c r="D1742" i="8"/>
  <c r="E1742" i="8"/>
  <c r="D1743" i="8"/>
  <c r="E1743" i="8"/>
  <c r="D1744" i="8"/>
  <c r="E1744" i="8"/>
  <c r="D1745" i="8"/>
  <c r="E1745" i="8"/>
  <c r="D1746" i="8"/>
  <c r="E1746" i="8"/>
  <c r="D1747" i="8"/>
  <c r="E1747" i="8"/>
  <c r="D1748" i="8"/>
  <c r="E1748" i="8"/>
  <c r="D1749" i="8"/>
  <c r="E1749" i="8"/>
  <c r="D1750" i="8"/>
  <c r="E1750" i="8"/>
  <c r="D1751" i="8"/>
  <c r="E1751" i="8"/>
  <c r="D1752" i="8"/>
  <c r="E1752" i="8"/>
  <c r="D1753" i="8"/>
  <c r="E1753" i="8"/>
  <c r="D1754" i="8"/>
  <c r="E1754" i="8"/>
  <c r="D1755" i="8"/>
  <c r="E1755" i="8"/>
  <c r="D1756" i="8"/>
  <c r="E1756" i="8"/>
  <c r="D1757" i="8"/>
  <c r="E1757" i="8"/>
  <c r="D1758" i="8"/>
  <c r="E1758" i="8"/>
  <c r="D1759" i="8"/>
  <c r="E1759" i="8"/>
  <c r="D1760" i="8"/>
  <c r="E1760" i="8"/>
  <c r="D1761" i="8"/>
  <c r="E1761" i="8"/>
  <c r="D1762" i="8"/>
  <c r="E1762" i="8"/>
  <c r="D1763" i="8"/>
  <c r="E1763" i="8"/>
  <c r="D1764" i="8"/>
  <c r="E1764" i="8"/>
  <c r="D1765" i="8"/>
  <c r="E1765" i="8"/>
  <c r="D1766" i="8"/>
  <c r="E1766" i="8"/>
  <c r="D1767" i="8"/>
  <c r="E1767" i="8"/>
  <c r="D1768" i="8"/>
  <c r="E1768" i="8"/>
  <c r="D1769" i="8"/>
  <c r="E1769" i="8"/>
  <c r="D1770" i="8"/>
  <c r="E1770" i="8"/>
  <c r="D1771" i="8"/>
  <c r="E1771" i="8"/>
  <c r="D1772" i="8"/>
  <c r="E1772" i="8"/>
  <c r="D1773" i="8"/>
  <c r="E1773" i="8"/>
  <c r="D1774" i="8"/>
  <c r="E1774" i="8"/>
  <c r="D1775" i="8"/>
  <c r="E1775" i="8"/>
  <c r="D1776" i="8"/>
  <c r="E1776" i="8"/>
  <c r="D1777" i="8"/>
  <c r="E1777" i="8"/>
  <c r="D1778" i="8"/>
  <c r="E1778" i="8"/>
  <c r="D1779" i="8"/>
  <c r="E1779" i="8"/>
  <c r="D1780" i="8"/>
  <c r="E1780" i="8"/>
  <c r="D1781" i="8"/>
  <c r="E1781" i="8"/>
  <c r="D1782" i="8"/>
  <c r="E1782" i="8"/>
  <c r="D1783" i="8"/>
  <c r="E1783" i="8"/>
  <c r="D1784" i="8"/>
  <c r="E1784" i="8"/>
  <c r="D1785" i="8"/>
  <c r="E1785" i="8"/>
  <c r="D1786" i="8"/>
  <c r="E1786" i="8"/>
  <c r="D1787" i="8"/>
  <c r="E1787" i="8"/>
  <c r="D1788" i="8"/>
  <c r="E1788" i="8"/>
  <c r="D1789" i="8"/>
  <c r="E1789" i="8"/>
  <c r="D1790" i="8"/>
  <c r="E1790" i="8"/>
  <c r="D1791" i="8"/>
  <c r="E1791" i="8"/>
  <c r="D1792" i="8"/>
  <c r="E1792" i="8"/>
  <c r="D1793" i="8"/>
  <c r="E1793" i="8"/>
  <c r="D1794" i="8"/>
  <c r="E1794" i="8"/>
  <c r="D1795" i="8"/>
  <c r="E1795" i="8"/>
  <c r="D1796" i="8"/>
  <c r="E1796" i="8"/>
  <c r="D1797" i="8"/>
  <c r="E1797" i="8"/>
  <c r="D1798" i="8"/>
  <c r="E1798" i="8"/>
  <c r="D1799" i="8"/>
  <c r="E1799" i="8"/>
  <c r="D1800" i="8"/>
  <c r="E1800" i="8"/>
  <c r="D1801" i="8"/>
  <c r="E1801" i="8"/>
  <c r="D1802" i="8"/>
  <c r="E1802" i="8"/>
  <c r="D1803" i="8"/>
  <c r="E1803" i="8"/>
  <c r="D1804" i="8"/>
  <c r="E1804" i="8"/>
  <c r="D1805" i="8"/>
  <c r="E1805" i="8"/>
  <c r="D1806" i="8"/>
  <c r="E1806" i="8"/>
  <c r="D1807" i="8"/>
  <c r="E1807" i="8"/>
  <c r="D1808" i="8"/>
  <c r="E1808" i="8"/>
  <c r="D1809" i="8"/>
  <c r="E1809" i="8"/>
  <c r="D1810" i="8"/>
  <c r="E1810" i="8"/>
  <c r="D1811" i="8"/>
  <c r="E1811" i="8"/>
  <c r="D1812" i="8"/>
  <c r="E1812" i="8"/>
  <c r="D1813" i="8"/>
  <c r="E1813" i="8"/>
  <c r="D1814" i="8"/>
  <c r="E1814" i="8"/>
  <c r="D1815" i="8"/>
  <c r="E1815" i="8"/>
  <c r="D1816" i="8"/>
  <c r="E1816" i="8"/>
  <c r="D1817" i="8"/>
  <c r="E1817" i="8"/>
  <c r="D1818" i="8"/>
  <c r="E1818" i="8"/>
  <c r="D1819" i="8"/>
  <c r="E1819" i="8"/>
  <c r="D1820" i="8"/>
  <c r="E1820" i="8"/>
  <c r="D1821" i="8"/>
  <c r="E1821" i="8"/>
  <c r="D1822" i="8"/>
  <c r="E1822" i="8"/>
  <c r="D1823" i="8"/>
  <c r="E1823" i="8"/>
  <c r="D1824" i="8"/>
  <c r="E1824" i="8"/>
  <c r="D1825" i="8"/>
  <c r="E1825" i="8"/>
  <c r="D1826" i="8"/>
  <c r="E1826" i="8"/>
  <c r="D1827" i="8"/>
  <c r="E1827" i="8"/>
  <c r="D1828" i="8"/>
  <c r="E1828" i="8"/>
  <c r="D1829" i="8"/>
  <c r="E1829" i="8"/>
  <c r="D1830" i="8"/>
  <c r="E1830" i="8"/>
  <c r="D1831" i="8"/>
  <c r="E1831" i="8"/>
  <c r="D1832" i="8"/>
  <c r="E1832" i="8"/>
  <c r="D1833" i="8"/>
  <c r="E1833" i="8"/>
  <c r="D1834" i="8"/>
  <c r="E1834" i="8"/>
  <c r="D1835" i="8"/>
  <c r="E1835" i="8"/>
  <c r="D1836" i="8"/>
  <c r="E1836" i="8"/>
  <c r="D1837" i="8"/>
  <c r="E1837" i="8"/>
  <c r="D1838" i="8"/>
  <c r="E1838" i="8"/>
  <c r="D1839" i="8"/>
  <c r="E1839" i="8"/>
  <c r="D1840" i="8"/>
  <c r="E1840" i="8"/>
  <c r="D1841" i="8"/>
  <c r="E1841" i="8"/>
  <c r="D1842" i="8"/>
  <c r="E1842" i="8"/>
  <c r="D1843" i="8"/>
  <c r="E1843" i="8"/>
  <c r="D1844" i="8"/>
  <c r="E1844" i="8"/>
  <c r="D1845" i="8"/>
  <c r="E1845" i="8"/>
  <c r="D1846" i="8"/>
  <c r="E1846" i="8"/>
  <c r="D1847" i="8"/>
  <c r="E1847" i="8"/>
  <c r="D1848" i="8"/>
  <c r="E1848" i="8"/>
  <c r="D1849" i="8"/>
  <c r="E1849" i="8"/>
  <c r="D1850" i="8"/>
  <c r="E1850" i="8"/>
  <c r="D1851" i="8"/>
  <c r="E1851" i="8"/>
  <c r="D1852" i="8"/>
  <c r="E1852" i="8"/>
  <c r="D1853" i="8"/>
  <c r="E1853" i="8"/>
  <c r="D1854" i="8"/>
  <c r="E1854" i="8"/>
  <c r="D1855" i="8"/>
  <c r="E1855" i="8"/>
  <c r="D1856" i="8"/>
  <c r="E1856" i="8"/>
  <c r="D1857" i="8"/>
  <c r="E1857" i="8"/>
  <c r="D1858" i="8"/>
  <c r="E1858" i="8"/>
  <c r="D1859" i="8"/>
  <c r="E1859" i="8"/>
  <c r="D1860" i="8"/>
  <c r="E1860" i="8"/>
  <c r="D1861" i="8"/>
  <c r="E1861" i="8"/>
  <c r="D1862" i="8"/>
  <c r="E1862" i="8"/>
  <c r="D1863" i="8"/>
  <c r="E1863" i="8"/>
  <c r="D1864" i="8"/>
  <c r="E1864" i="8"/>
  <c r="D1865" i="8"/>
  <c r="E1865" i="8"/>
  <c r="D1866" i="8"/>
  <c r="E1866" i="8"/>
  <c r="D1867" i="8"/>
  <c r="E1867" i="8"/>
  <c r="D1868" i="8"/>
  <c r="E1868" i="8"/>
  <c r="D1869" i="8"/>
  <c r="E1869" i="8"/>
  <c r="D1870" i="8"/>
  <c r="E1870" i="8"/>
  <c r="D1871" i="8"/>
  <c r="E1871" i="8"/>
  <c r="D1872" i="8"/>
  <c r="E1872" i="8"/>
  <c r="D1873" i="8"/>
  <c r="E1873" i="8"/>
  <c r="D1874" i="8"/>
  <c r="E1874" i="8"/>
  <c r="D1875" i="8"/>
  <c r="E1875" i="8"/>
  <c r="D1876" i="8"/>
  <c r="E1876" i="8"/>
  <c r="D1877" i="8"/>
  <c r="E1877" i="8"/>
  <c r="D1878" i="8"/>
  <c r="E1878" i="8"/>
  <c r="D1879" i="8"/>
  <c r="E1879" i="8"/>
  <c r="D1880" i="8"/>
  <c r="E1880" i="8"/>
  <c r="D1881" i="8"/>
  <c r="E1881" i="8"/>
  <c r="D1882" i="8"/>
  <c r="E1882" i="8"/>
  <c r="D1883" i="8"/>
  <c r="E1883" i="8"/>
  <c r="D1884" i="8"/>
  <c r="E1884" i="8"/>
  <c r="D1885" i="8"/>
  <c r="E1885" i="8"/>
  <c r="D1886" i="8"/>
  <c r="E1886" i="8"/>
  <c r="D1887" i="8"/>
  <c r="E1887" i="8"/>
  <c r="D1888" i="8"/>
  <c r="E1888" i="8"/>
  <c r="D1889" i="8"/>
  <c r="E1889" i="8"/>
  <c r="D1890" i="8"/>
  <c r="E1890" i="8"/>
  <c r="D1891" i="8"/>
  <c r="E1891" i="8"/>
  <c r="D1892" i="8"/>
  <c r="E1892" i="8"/>
  <c r="D1893" i="8"/>
  <c r="E1893" i="8"/>
  <c r="D1894" i="8"/>
  <c r="E1894" i="8"/>
  <c r="D1895" i="8"/>
  <c r="E1895" i="8"/>
  <c r="D1896" i="8"/>
  <c r="E1896" i="8"/>
  <c r="D1897" i="8"/>
  <c r="E1897" i="8"/>
  <c r="D1898" i="8"/>
  <c r="E1898" i="8"/>
  <c r="D1899" i="8"/>
  <c r="E1899" i="8"/>
  <c r="D1900" i="8"/>
  <c r="E1900" i="8"/>
  <c r="D1901" i="8"/>
  <c r="E1901" i="8"/>
  <c r="D1902" i="8"/>
  <c r="E1902" i="8"/>
  <c r="D1903" i="8"/>
  <c r="E1903" i="8"/>
  <c r="D1904" i="8"/>
  <c r="E1904" i="8"/>
  <c r="D1905" i="8"/>
  <c r="E1905" i="8"/>
  <c r="D1906" i="8"/>
  <c r="E1906" i="8"/>
  <c r="D1907" i="8"/>
  <c r="E1907" i="8"/>
  <c r="D1908" i="8"/>
  <c r="E1908" i="8"/>
  <c r="D1909" i="8"/>
  <c r="E1909" i="8"/>
  <c r="D1910" i="8"/>
  <c r="E1910" i="8"/>
  <c r="D1911" i="8"/>
  <c r="E1911" i="8"/>
  <c r="D1912" i="8"/>
  <c r="E1912" i="8"/>
  <c r="D1913" i="8"/>
  <c r="E1913" i="8"/>
  <c r="D1914" i="8"/>
  <c r="E1914" i="8"/>
  <c r="D1915" i="8"/>
  <c r="E1915" i="8"/>
  <c r="D1916" i="8"/>
  <c r="E1916" i="8"/>
  <c r="D1917" i="8"/>
  <c r="E1917" i="8"/>
  <c r="D1918" i="8"/>
  <c r="E1918" i="8"/>
  <c r="D1919" i="8"/>
  <c r="E1919" i="8"/>
  <c r="D1920" i="8"/>
  <c r="E1920" i="8"/>
  <c r="D1921" i="8"/>
  <c r="E1921" i="8"/>
  <c r="D1922" i="8"/>
  <c r="E1922" i="8"/>
  <c r="D1923" i="8"/>
  <c r="E1923" i="8"/>
  <c r="D1924" i="8"/>
  <c r="E1924" i="8"/>
  <c r="D1925" i="8"/>
  <c r="E1925" i="8"/>
  <c r="D1926" i="8"/>
  <c r="E1926" i="8"/>
  <c r="D1927" i="8"/>
  <c r="E1927" i="8"/>
  <c r="D1928" i="8"/>
  <c r="E1928" i="8"/>
  <c r="D1929" i="8"/>
  <c r="E1929" i="8"/>
  <c r="D1930" i="8"/>
  <c r="E1930" i="8"/>
  <c r="D1931" i="8"/>
  <c r="E1931" i="8"/>
  <c r="D1932" i="8"/>
  <c r="E1932" i="8"/>
  <c r="D1933" i="8"/>
  <c r="E1933" i="8"/>
  <c r="D1934" i="8"/>
  <c r="E1934" i="8"/>
  <c r="D1935" i="8"/>
  <c r="E1935" i="8"/>
  <c r="D1936" i="8"/>
  <c r="E1936" i="8"/>
  <c r="D1937" i="8"/>
  <c r="E1937" i="8"/>
  <c r="D1938" i="8"/>
  <c r="E1938" i="8"/>
  <c r="D1939" i="8"/>
  <c r="E1939" i="8"/>
  <c r="D1940" i="8"/>
  <c r="E1940" i="8"/>
  <c r="D1941" i="8"/>
  <c r="E1941" i="8"/>
  <c r="D1942" i="8"/>
  <c r="E1942" i="8"/>
  <c r="D1943" i="8"/>
  <c r="E1943" i="8"/>
  <c r="D1944" i="8"/>
  <c r="E1944" i="8"/>
  <c r="D1945" i="8"/>
  <c r="E1945" i="8"/>
  <c r="D1946" i="8"/>
  <c r="E1946" i="8"/>
  <c r="D1947" i="8"/>
  <c r="E1947" i="8"/>
  <c r="D1948" i="8"/>
  <c r="E1948" i="8"/>
  <c r="D1949" i="8"/>
  <c r="E1949" i="8"/>
  <c r="D1950" i="8"/>
  <c r="E1950" i="8"/>
  <c r="D1951" i="8"/>
  <c r="E1951" i="8"/>
  <c r="D1952" i="8"/>
  <c r="E1952" i="8"/>
  <c r="D1953" i="8"/>
  <c r="E1953" i="8"/>
  <c r="D1954" i="8"/>
  <c r="E1954" i="8"/>
  <c r="D1955" i="8"/>
  <c r="E1955" i="8"/>
  <c r="D1956" i="8"/>
  <c r="E1956" i="8"/>
  <c r="D1957" i="8"/>
  <c r="E1957" i="8"/>
  <c r="D1958" i="8"/>
  <c r="E1958" i="8"/>
  <c r="D1959" i="8"/>
  <c r="E1959" i="8"/>
  <c r="D1960" i="8"/>
  <c r="E1960" i="8"/>
  <c r="D1961" i="8"/>
  <c r="E1961" i="8"/>
  <c r="D1962" i="8"/>
  <c r="E1962" i="8"/>
  <c r="D1963" i="8"/>
  <c r="E1963" i="8"/>
  <c r="D1964" i="8"/>
  <c r="E1964" i="8"/>
  <c r="D1965" i="8"/>
  <c r="E1965" i="8"/>
  <c r="D1966" i="8"/>
  <c r="E1966" i="8"/>
  <c r="D1967" i="8"/>
  <c r="E1967" i="8"/>
  <c r="D1968" i="8"/>
  <c r="E1968" i="8"/>
  <c r="D1969" i="8"/>
  <c r="E1969" i="8"/>
  <c r="D1970" i="8"/>
  <c r="E1970" i="8"/>
  <c r="D1971" i="8"/>
  <c r="E1971" i="8"/>
  <c r="D1972" i="8"/>
  <c r="E1972" i="8"/>
  <c r="D1973" i="8"/>
  <c r="E1973" i="8"/>
  <c r="D1974" i="8"/>
  <c r="E1974" i="8"/>
  <c r="D1975" i="8"/>
  <c r="E1975" i="8"/>
  <c r="D1976" i="8"/>
  <c r="E1976" i="8"/>
  <c r="D1977" i="8"/>
  <c r="E1977" i="8"/>
  <c r="D1978" i="8"/>
  <c r="E1978" i="8"/>
  <c r="D1979" i="8"/>
  <c r="E1979" i="8"/>
  <c r="D1980" i="8"/>
  <c r="E1980" i="8"/>
  <c r="D1981" i="8"/>
  <c r="E1981" i="8"/>
  <c r="D1982" i="8"/>
  <c r="E1982" i="8"/>
  <c r="D1983" i="8"/>
  <c r="E1983" i="8"/>
  <c r="D1984" i="8"/>
  <c r="E1984" i="8"/>
  <c r="D1985" i="8"/>
  <c r="E1985" i="8"/>
  <c r="D1986" i="8"/>
  <c r="E1986" i="8"/>
  <c r="D1987" i="8"/>
  <c r="E1987" i="8"/>
  <c r="D1988" i="8"/>
  <c r="E1988" i="8"/>
  <c r="D1989" i="8"/>
  <c r="E1989" i="8"/>
  <c r="D1990" i="8"/>
  <c r="E1990" i="8"/>
  <c r="D1991" i="8"/>
  <c r="E1991" i="8"/>
  <c r="D1992" i="8"/>
  <c r="E1992" i="8"/>
  <c r="D1993" i="8"/>
  <c r="E1993" i="8"/>
  <c r="D1994" i="8"/>
  <c r="E1994" i="8"/>
  <c r="D1995" i="8"/>
  <c r="E1995" i="8"/>
  <c r="D1996" i="8"/>
  <c r="E1996" i="8"/>
  <c r="D1997" i="8"/>
  <c r="E1997" i="8"/>
  <c r="D1998" i="8"/>
  <c r="E1998" i="8"/>
  <c r="D1999" i="8"/>
  <c r="E1999" i="8"/>
  <c r="D2000" i="8"/>
  <c r="E2000" i="8"/>
  <c r="D2001" i="8"/>
  <c r="E2001" i="8"/>
  <c r="D2002" i="8"/>
  <c r="E2002" i="8"/>
  <c r="D2003" i="8"/>
  <c r="E2003" i="8"/>
  <c r="D2004" i="8"/>
  <c r="E2004" i="8"/>
  <c r="D2005" i="8"/>
  <c r="E2005" i="8"/>
  <c r="D2006" i="8"/>
  <c r="E2006" i="8"/>
  <c r="D2007" i="8"/>
  <c r="E2007" i="8"/>
  <c r="D2008" i="8"/>
  <c r="E2008" i="8"/>
  <c r="D2009" i="8"/>
  <c r="E2009" i="8"/>
  <c r="D2010" i="8"/>
  <c r="E2010" i="8"/>
  <c r="D2011" i="8"/>
  <c r="E2011" i="8"/>
  <c r="D2012" i="8"/>
  <c r="E2012" i="8"/>
  <c r="D2013" i="8"/>
  <c r="E2013" i="8"/>
  <c r="D2014" i="8"/>
  <c r="E2014" i="8"/>
  <c r="D2015" i="8"/>
  <c r="E2015" i="8"/>
  <c r="D2016" i="8"/>
  <c r="E2016" i="8"/>
  <c r="D2017" i="8"/>
  <c r="E2017" i="8"/>
  <c r="D2018" i="8"/>
  <c r="E2018" i="8"/>
  <c r="D2019" i="8"/>
  <c r="E2019" i="8"/>
  <c r="D2020" i="8"/>
  <c r="E2020" i="8"/>
  <c r="D2021" i="8"/>
  <c r="E2021" i="8"/>
  <c r="D2022" i="8"/>
  <c r="E2022" i="8"/>
  <c r="D2023" i="8"/>
  <c r="E2023" i="8"/>
  <c r="D2024" i="8"/>
  <c r="E2024" i="8"/>
  <c r="D2025" i="8"/>
  <c r="E2025" i="8"/>
  <c r="D2026" i="8"/>
  <c r="E2026" i="8"/>
  <c r="D2027" i="8"/>
  <c r="E2027" i="8"/>
  <c r="D2028" i="8"/>
  <c r="E2028" i="8"/>
  <c r="D2029" i="8"/>
  <c r="E2029" i="8"/>
  <c r="D2030" i="8"/>
  <c r="E2030" i="8"/>
  <c r="D2031" i="8"/>
  <c r="E2031" i="8"/>
  <c r="D2032" i="8"/>
  <c r="E2032" i="8"/>
  <c r="D2033" i="8"/>
  <c r="E2033" i="8"/>
  <c r="D2034" i="8"/>
  <c r="E2034" i="8"/>
  <c r="D2035" i="8"/>
  <c r="E2035" i="8"/>
  <c r="D2036" i="8"/>
  <c r="E2036" i="8"/>
  <c r="D2037" i="8"/>
  <c r="E2037" i="8"/>
  <c r="D2038" i="8"/>
  <c r="E2038" i="8"/>
  <c r="D2039" i="8"/>
  <c r="E2039" i="8"/>
  <c r="D2040" i="8"/>
  <c r="E2040" i="8"/>
  <c r="D2041" i="8"/>
  <c r="E2041" i="8"/>
  <c r="D2042" i="8"/>
  <c r="E2042" i="8"/>
  <c r="D2043" i="8"/>
  <c r="E2043" i="8"/>
  <c r="D2044" i="8"/>
  <c r="E2044" i="8"/>
  <c r="D2045" i="8"/>
  <c r="E2045" i="8"/>
  <c r="D2046" i="8"/>
  <c r="E2046" i="8"/>
  <c r="D2047" i="8"/>
  <c r="E2047" i="8"/>
  <c r="D2048" i="8"/>
  <c r="E2048" i="8"/>
  <c r="D2049" i="8"/>
  <c r="E2049" i="8"/>
  <c r="D2050" i="8"/>
  <c r="E2050" i="8"/>
  <c r="D2051" i="8"/>
  <c r="E2051" i="8"/>
  <c r="D2052" i="8"/>
  <c r="E2052" i="8"/>
  <c r="D2053" i="8"/>
  <c r="E2053" i="8"/>
  <c r="D2054" i="8"/>
  <c r="E2054" i="8"/>
  <c r="D2055" i="8"/>
  <c r="E2055" i="8"/>
  <c r="D2056" i="8"/>
  <c r="E2056" i="8"/>
  <c r="D2057" i="8"/>
  <c r="E2057" i="8"/>
  <c r="D2058" i="8"/>
  <c r="E2058" i="8"/>
  <c r="D2059" i="8"/>
  <c r="E2059" i="8"/>
  <c r="D2060" i="8"/>
  <c r="E2060" i="8"/>
  <c r="D2061" i="8"/>
  <c r="E2061" i="8"/>
  <c r="D2062" i="8"/>
  <c r="E2062" i="8"/>
  <c r="D2063" i="8"/>
  <c r="E2063" i="8"/>
  <c r="D2064" i="8"/>
  <c r="E2064" i="8"/>
  <c r="D2065" i="8"/>
  <c r="E2065" i="8"/>
  <c r="D2066" i="8"/>
  <c r="E2066" i="8"/>
  <c r="D2067" i="8"/>
  <c r="E2067" i="8"/>
  <c r="D2068" i="8"/>
  <c r="E2068" i="8"/>
  <c r="D2069" i="8"/>
  <c r="E2069" i="8"/>
  <c r="D2070" i="8"/>
  <c r="E2070" i="8"/>
  <c r="D2071" i="8"/>
  <c r="E2071" i="8"/>
  <c r="D2072" i="8"/>
  <c r="E2072" i="8"/>
  <c r="D2073" i="8"/>
  <c r="E2073" i="8"/>
  <c r="D2074" i="8"/>
  <c r="E2074" i="8"/>
  <c r="D2075" i="8"/>
  <c r="E2075" i="8"/>
  <c r="D2076" i="8"/>
  <c r="E2076" i="8"/>
  <c r="D2077" i="8"/>
  <c r="E2077" i="8"/>
  <c r="D2078" i="8"/>
  <c r="E2078" i="8"/>
  <c r="D2079" i="8"/>
  <c r="E2079" i="8"/>
  <c r="D2080" i="8"/>
  <c r="E2080" i="8"/>
  <c r="D2081" i="8"/>
  <c r="E2081" i="8"/>
  <c r="D2082" i="8"/>
  <c r="E2082" i="8"/>
  <c r="D2083" i="8"/>
  <c r="E2083" i="8"/>
  <c r="D2084" i="8"/>
  <c r="E2084" i="8"/>
  <c r="D2085" i="8"/>
  <c r="E2085" i="8"/>
  <c r="D2086" i="8"/>
  <c r="E2086" i="8"/>
  <c r="D2087" i="8"/>
  <c r="E2087" i="8"/>
  <c r="D2088" i="8"/>
  <c r="E2088" i="8"/>
  <c r="D2089" i="8"/>
  <c r="E2089" i="8"/>
  <c r="D2090" i="8"/>
  <c r="E2090" i="8"/>
  <c r="D2091" i="8"/>
  <c r="E2091" i="8"/>
  <c r="D2092" i="8"/>
  <c r="E2092" i="8"/>
  <c r="D2093" i="8"/>
  <c r="E2093" i="8"/>
  <c r="D2094" i="8"/>
  <c r="E2094" i="8"/>
  <c r="D2095" i="8"/>
  <c r="E2095" i="8"/>
  <c r="D2096" i="8"/>
  <c r="E2096" i="8"/>
  <c r="D2097" i="8"/>
  <c r="E2097" i="8"/>
  <c r="D2098" i="8"/>
  <c r="E2098" i="8"/>
  <c r="D2099" i="8"/>
  <c r="E2099" i="8"/>
  <c r="D2100" i="8"/>
  <c r="E2100" i="8"/>
  <c r="D2101" i="8"/>
  <c r="E2101" i="8"/>
  <c r="D2102" i="8"/>
  <c r="E2102" i="8"/>
  <c r="D2103" i="8"/>
  <c r="E2103" i="8"/>
  <c r="D2104" i="8"/>
  <c r="E2104" i="8"/>
  <c r="D2105" i="8"/>
  <c r="E2105" i="8"/>
  <c r="D2106" i="8"/>
  <c r="E2106" i="8"/>
  <c r="D2107" i="8"/>
  <c r="E2107" i="8"/>
  <c r="D2108" i="8"/>
  <c r="E2108" i="8"/>
  <c r="D2109" i="8"/>
  <c r="E2109" i="8"/>
  <c r="D2110" i="8"/>
  <c r="E2110" i="8"/>
  <c r="D2111" i="8"/>
  <c r="E2111" i="8"/>
  <c r="D2112" i="8"/>
  <c r="E2112" i="8"/>
  <c r="D2113" i="8"/>
  <c r="E2113" i="8"/>
  <c r="D2114" i="8"/>
  <c r="E2114" i="8"/>
  <c r="D2115" i="8"/>
  <c r="E2115" i="8"/>
  <c r="D2116" i="8"/>
  <c r="E2116" i="8"/>
  <c r="D2117" i="8"/>
  <c r="E2117" i="8"/>
  <c r="D2118" i="8"/>
  <c r="E2118" i="8"/>
  <c r="D2119" i="8"/>
  <c r="E2119" i="8"/>
  <c r="D2120" i="8"/>
  <c r="E2120" i="8"/>
  <c r="D2121" i="8"/>
  <c r="E2121" i="8"/>
  <c r="D2122" i="8"/>
  <c r="E2122" i="8"/>
  <c r="D2123" i="8"/>
  <c r="E2123" i="8"/>
  <c r="D2124" i="8"/>
  <c r="E2124" i="8"/>
  <c r="D2125" i="8"/>
  <c r="E2125" i="8"/>
  <c r="D2126" i="8"/>
  <c r="E2126" i="8"/>
  <c r="D2127" i="8"/>
  <c r="E2127" i="8"/>
  <c r="D2128" i="8"/>
  <c r="E2128" i="8"/>
  <c r="D2129" i="8"/>
  <c r="E2129" i="8"/>
  <c r="D2130" i="8"/>
  <c r="E2130" i="8"/>
  <c r="D2131" i="8"/>
  <c r="E2131" i="8"/>
  <c r="D2132" i="8"/>
  <c r="E2132" i="8"/>
  <c r="D2133" i="8"/>
  <c r="E2133" i="8"/>
  <c r="D2134" i="8"/>
  <c r="E2134" i="8"/>
  <c r="D2135" i="8"/>
  <c r="E2135" i="8"/>
  <c r="D2136" i="8"/>
  <c r="E2136" i="8"/>
  <c r="D2137" i="8"/>
  <c r="E2137" i="8"/>
  <c r="D2138" i="8"/>
  <c r="E2138" i="8"/>
  <c r="D2139" i="8"/>
  <c r="E2139" i="8"/>
  <c r="D2140" i="8"/>
  <c r="E2140" i="8"/>
  <c r="D2141" i="8"/>
  <c r="E2141" i="8"/>
  <c r="D2142" i="8"/>
  <c r="E2142" i="8"/>
  <c r="D2143" i="8"/>
  <c r="E2143" i="8"/>
  <c r="D2144" i="8"/>
  <c r="E2144" i="8"/>
  <c r="D2145" i="8"/>
  <c r="E2145" i="8"/>
  <c r="D2146" i="8"/>
  <c r="E2146" i="8"/>
  <c r="D2147" i="8"/>
  <c r="E2147" i="8"/>
  <c r="D2148" i="8"/>
  <c r="E2148" i="8"/>
  <c r="D2149" i="8"/>
  <c r="E2149" i="8"/>
  <c r="D2150" i="8"/>
  <c r="E2150" i="8"/>
  <c r="D2151" i="8"/>
  <c r="E2151" i="8"/>
  <c r="D2152" i="8"/>
  <c r="E2152" i="8"/>
  <c r="D2153" i="8"/>
  <c r="E2153" i="8"/>
  <c r="D2154" i="8"/>
  <c r="E2154" i="8"/>
  <c r="D2155" i="8"/>
  <c r="E2155" i="8"/>
  <c r="D2156" i="8"/>
  <c r="E2156" i="8"/>
  <c r="D2157" i="8"/>
  <c r="E2157" i="8"/>
  <c r="D2158" i="8"/>
  <c r="E2158" i="8"/>
  <c r="D2159" i="8"/>
  <c r="E2159" i="8"/>
  <c r="D2160" i="8"/>
  <c r="E2160" i="8"/>
  <c r="D2161" i="8"/>
  <c r="E2161" i="8"/>
  <c r="D2162" i="8"/>
  <c r="E2162" i="8"/>
  <c r="D2163" i="8"/>
  <c r="E2163" i="8"/>
  <c r="D2164" i="8"/>
  <c r="E2164" i="8"/>
  <c r="D2165" i="8"/>
  <c r="E2165" i="8"/>
  <c r="D2166" i="8"/>
  <c r="E2166" i="8"/>
  <c r="D2167" i="8"/>
  <c r="E2167" i="8"/>
  <c r="D2168" i="8"/>
  <c r="E2168" i="8"/>
  <c r="D2169" i="8"/>
  <c r="E2169" i="8"/>
  <c r="D2170" i="8"/>
  <c r="E2170" i="8"/>
  <c r="D2171" i="8"/>
  <c r="E2171" i="8"/>
  <c r="D2172" i="8"/>
  <c r="E2172" i="8"/>
  <c r="D2173" i="8"/>
  <c r="E2173" i="8"/>
  <c r="D2174" i="8"/>
  <c r="E2174" i="8"/>
  <c r="D2175" i="8"/>
  <c r="E2175" i="8"/>
  <c r="D2176" i="8"/>
  <c r="E2176" i="8"/>
  <c r="D2177" i="8"/>
  <c r="E2177" i="8"/>
  <c r="D2178" i="8"/>
  <c r="E2178" i="8"/>
  <c r="D2179" i="8"/>
  <c r="E2179" i="8"/>
  <c r="D2180" i="8"/>
  <c r="E2180" i="8"/>
  <c r="D2181" i="8"/>
  <c r="E2181" i="8"/>
  <c r="D2182" i="8"/>
  <c r="E2182" i="8"/>
  <c r="D2183" i="8"/>
  <c r="E2183" i="8"/>
  <c r="D2184" i="8"/>
  <c r="E2184" i="8"/>
  <c r="D2185" i="8"/>
  <c r="E2185" i="8"/>
  <c r="D2186" i="8"/>
  <c r="E2186" i="8"/>
  <c r="D2187" i="8"/>
  <c r="E2187" i="8"/>
  <c r="D2188" i="8"/>
  <c r="E2188" i="8"/>
  <c r="D2189" i="8"/>
  <c r="E2189" i="8"/>
  <c r="D2190" i="8"/>
  <c r="E2190" i="8"/>
  <c r="D2191" i="8"/>
  <c r="E2191" i="8"/>
  <c r="D2192" i="8"/>
  <c r="E2192" i="8"/>
  <c r="D2193" i="8"/>
  <c r="E2193" i="8"/>
  <c r="D2194" i="8"/>
  <c r="E2194" i="8"/>
  <c r="D2195" i="8"/>
  <c r="E2195" i="8"/>
  <c r="D2196" i="8"/>
  <c r="E2196" i="8"/>
  <c r="D2197" i="8"/>
  <c r="E2197" i="8"/>
  <c r="D2198" i="8"/>
  <c r="E2198" i="8"/>
  <c r="D2199" i="8"/>
  <c r="E2199" i="8"/>
  <c r="D2200" i="8"/>
  <c r="E2200" i="8"/>
  <c r="D2201" i="8"/>
  <c r="E2201" i="8"/>
  <c r="D2202" i="8"/>
  <c r="E2202" i="8"/>
  <c r="D2203" i="8"/>
  <c r="E2203" i="8"/>
  <c r="D2204" i="8"/>
  <c r="E2204" i="8"/>
  <c r="D2205" i="8"/>
  <c r="E2205" i="8"/>
  <c r="D2206" i="8"/>
  <c r="E2206" i="8"/>
  <c r="D2207" i="8"/>
  <c r="E2207" i="8"/>
  <c r="D2208" i="8"/>
  <c r="E2208" i="8"/>
  <c r="D2209" i="8"/>
  <c r="E2209" i="8"/>
  <c r="D2210" i="8"/>
  <c r="E2210" i="8"/>
  <c r="D2211" i="8"/>
  <c r="E2211" i="8"/>
  <c r="D2212" i="8"/>
  <c r="E2212" i="8"/>
  <c r="D2213" i="8"/>
  <c r="E2213" i="8"/>
  <c r="D2214" i="8"/>
  <c r="E2214" i="8"/>
  <c r="D2215" i="8"/>
  <c r="E2215" i="8"/>
  <c r="D2216" i="8"/>
  <c r="E2216" i="8"/>
  <c r="D2217" i="8"/>
  <c r="E2217" i="8"/>
  <c r="D2218" i="8"/>
  <c r="E2218" i="8"/>
  <c r="D2219" i="8"/>
  <c r="E2219" i="8"/>
  <c r="D2220" i="8"/>
  <c r="E2220" i="8"/>
  <c r="D2221" i="8"/>
  <c r="E2221" i="8"/>
  <c r="D2222" i="8"/>
  <c r="E2222" i="8"/>
  <c r="D2223" i="8"/>
  <c r="E2223" i="8"/>
  <c r="D2224" i="8"/>
  <c r="E2224" i="8"/>
  <c r="D2225" i="8"/>
  <c r="E2225" i="8"/>
  <c r="D2226" i="8"/>
  <c r="E2226" i="8"/>
  <c r="D2227" i="8"/>
  <c r="E2227" i="8"/>
  <c r="D2228" i="8"/>
  <c r="E2228" i="8"/>
  <c r="D2229" i="8"/>
  <c r="E2229" i="8"/>
  <c r="D2230" i="8"/>
  <c r="E2230" i="8"/>
  <c r="D2231" i="8"/>
  <c r="E2231" i="8"/>
  <c r="D2232" i="8"/>
  <c r="E2232" i="8"/>
  <c r="D2233" i="8"/>
  <c r="E2233" i="8"/>
  <c r="D2234" i="8"/>
  <c r="E2234" i="8"/>
  <c r="D2235" i="8"/>
  <c r="E2235" i="8"/>
  <c r="D2236" i="8"/>
  <c r="E2236" i="8"/>
  <c r="D2237" i="8"/>
  <c r="E2237" i="8"/>
  <c r="D2238" i="8"/>
  <c r="E2238" i="8"/>
  <c r="D2239" i="8"/>
  <c r="E2239" i="8"/>
  <c r="D2240" i="8"/>
  <c r="E2240" i="8"/>
  <c r="D2241" i="8"/>
  <c r="E2241" i="8"/>
  <c r="D2242" i="8"/>
  <c r="E2242" i="8"/>
  <c r="D2243" i="8"/>
  <c r="E2243" i="8"/>
  <c r="D2244" i="8"/>
  <c r="E2244" i="8"/>
  <c r="D2245" i="8"/>
  <c r="E2245" i="8"/>
  <c r="D2246" i="8"/>
  <c r="E2246" i="8"/>
  <c r="D2247" i="8"/>
  <c r="E2247" i="8"/>
  <c r="D2248" i="8"/>
  <c r="E2248" i="8"/>
  <c r="D2249" i="8"/>
  <c r="E2249" i="8"/>
  <c r="D2250" i="8"/>
  <c r="E2250" i="8"/>
  <c r="D2251" i="8"/>
  <c r="E2251" i="8"/>
  <c r="D2252" i="8"/>
  <c r="E2252" i="8"/>
  <c r="D2253" i="8"/>
  <c r="E2253" i="8"/>
  <c r="D2254" i="8"/>
  <c r="E2254" i="8"/>
  <c r="D2255" i="8"/>
  <c r="E2255" i="8"/>
  <c r="D2256" i="8"/>
  <c r="E2256" i="8"/>
  <c r="D2257" i="8"/>
  <c r="E2257" i="8"/>
  <c r="D2258" i="8"/>
  <c r="E2258" i="8"/>
  <c r="D2259" i="8"/>
  <c r="E2259" i="8"/>
  <c r="D2260" i="8"/>
  <c r="E2260" i="8"/>
  <c r="D2261" i="8"/>
  <c r="E2261" i="8"/>
  <c r="D2262" i="8"/>
  <c r="E2262" i="8"/>
  <c r="D2263" i="8"/>
  <c r="E2263" i="8"/>
  <c r="D2264" i="8"/>
  <c r="E2264" i="8"/>
  <c r="D2265" i="8"/>
  <c r="E2265" i="8"/>
  <c r="D2266" i="8"/>
  <c r="E2266" i="8"/>
  <c r="D2267" i="8"/>
  <c r="E2267" i="8"/>
  <c r="D2268" i="8"/>
  <c r="E2268" i="8"/>
  <c r="D2269" i="8"/>
  <c r="E2269" i="8"/>
  <c r="D2270" i="8"/>
  <c r="E2270" i="8"/>
  <c r="D2271" i="8"/>
  <c r="E2271" i="8"/>
  <c r="D2272" i="8"/>
  <c r="E2272" i="8"/>
  <c r="D2273" i="8"/>
  <c r="E2273" i="8"/>
  <c r="D2274" i="8"/>
  <c r="E2274" i="8"/>
  <c r="D2275" i="8"/>
  <c r="E2275" i="8"/>
  <c r="D2276" i="8"/>
  <c r="E2276" i="8"/>
  <c r="D2277" i="8"/>
  <c r="E2277" i="8"/>
  <c r="D2278" i="8"/>
  <c r="E2278" i="8"/>
  <c r="D2279" i="8"/>
  <c r="E2279" i="8"/>
  <c r="D2280" i="8"/>
  <c r="E2280" i="8"/>
  <c r="D2281" i="8"/>
  <c r="E2281" i="8"/>
  <c r="D2282" i="8"/>
  <c r="E2282" i="8"/>
  <c r="D2283" i="8"/>
  <c r="E2283" i="8"/>
  <c r="D2284" i="8"/>
  <c r="E2284" i="8"/>
  <c r="D2285" i="8"/>
  <c r="E2285" i="8"/>
  <c r="D2286" i="8"/>
  <c r="E2286" i="8"/>
  <c r="D2287" i="8"/>
  <c r="E2287" i="8"/>
  <c r="D2288" i="8"/>
  <c r="E2288" i="8"/>
  <c r="D2289" i="8"/>
  <c r="E2289" i="8"/>
  <c r="D2290" i="8"/>
  <c r="E2290" i="8"/>
  <c r="D2291" i="8"/>
  <c r="E2291" i="8"/>
  <c r="D2292" i="8"/>
  <c r="E2292" i="8"/>
  <c r="D2293" i="8"/>
  <c r="E2293" i="8"/>
  <c r="D2294" i="8"/>
  <c r="E2294" i="8"/>
  <c r="D2295" i="8"/>
  <c r="E2295" i="8"/>
  <c r="D2296" i="8"/>
  <c r="E2296" i="8"/>
  <c r="D2297" i="8"/>
  <c r="E2297" i="8"/>
  <c r="D2298" i="8"/>
  <c r="E2298" i="8"/>
  <c r="D2299" i="8"/>
  <c r="E2299" i="8"/>
  <c r="D2300" i="8"/>
  <c r="E2300" i="8"/>
  <c r="D2301" i="8"/>
  <c r="E2301" i="8"/>
  <c r="D2302" i="8"/>
  <c r="E2302" i="8"/>
  <c r="D2303" i="8"/>
  <c r="E2303" i="8"/>
  <c r="D2304" i="8"/>
  <c r="E2304" i="8"/>
  <c r="D2305" i="8"/>
  <c r="E2305" i="8"/>
  <c r="D2306" i="8"/>
  <c r="E2306" i="8"/>
  <c r="D2307" i="8"/>
  <c r="E2307" i="8"/>
  <c r="D2308" i="8"/>
  <c r="E2308" i="8"/>
  <c r="D2309" i="8"/>
  <c r="E2309" i="8"/>
  <c r="D2310" i="8"/>
  <c r="E2310" i="8"/>
  <c r="D2311" i="8"/>
  <c r="E2311" i="8"/>
  <c r="D2312" i="8"/>
  <c r="E2312" i="8"/>
  <c r="D2313" i="8"/>
  <c r="E2313" i="8"/>
  <c r="D2314" i="8"/>
  <c r="E2314" i="8"/>
  <c r="D2315" i="8"/>
  <c r="E2315" i="8"/>
  <c r="D2316" i="8"/>
  <c r="E2316" i="8"/>
  <c r="D2317" i="8"/>
  <c r="E2317" i="8"/>
  <c r="D2318" i="8"/>
  <c r="E2318" i="8"/>
  <c r="D2319" i="8"/>
  <c r="E2319" i="8"/>
  <c r="D2320" i="8"/>
  <c r="E2320" i="8"/>
  <c r="D2321" i="8"/>
  <c r="E2321" i="8"/>
  <c r="D2322" i="8"/>
  <c r="E2322" i="8"/>
  <c r="D2323" i="8"/>
  <c r="E2323" i="8"/>
  <c r="D2324" i="8"/>
  <c r="E2324" i="8"/>
  <c r="D2325" i="8"/>
  <c r="E2325" i="8"/>
  <c r="D2326" i="8"/>
  <c r="E2326" i="8"/>
  <c r="D2327" i="8"/>
  <c r="E2327" i="8"/>
  <c r="D2328" i="8"/>
  <c r="E2328" i="8"/>
  <c r="D2329" i="8"/>
  <c r="E2329" i="8"/>
  <c r="D2330" i="8"/>
  <c r="E2330" i="8"/>
  <c r="D2331" i="8"/>
  <c r="E2331" i="8"/>
  <c r="D2332" i="8"/>
  <c r="E2332" i="8"/>
  <c r="D2333" i="8"/>
  <c r="E2333" i="8"/>
  <c r="D2334" i="8"/>
  <c r="E2334" i="8"/>
  <c r="D2335" i="8"/>
  <c r="E2335" i="8"/>
  <c r="D2336" i="8"/>
  <c r="E2336" i="8"/>
  <c r="D2337" i="8"/>
  <c r="E2337" i="8"/>
  <c r="D2338" i="8"/>
  <c r="E2338" i="8"/>
  <c r="D2339" i="8"/>
  <c r="E2339" i="8"/>
  <c r="D2340" i="8"/>
  <c r="E2340" i="8"/>
  <c r="D2341" i="8"/>
  <c r="E2341" i="8"/>
  <c r="D2342" i="8"/>
  <c r="E2342" i="8"/>
  <c r="D2343" i="8"/>
  <c r="E2343" i="8"/>
  <c r="D2344" i="8"/>
  <c r="E2344" i="8"/>
  <c r="D2345" i="8"/>
  <c r="E2345" i="8"/>
  <c r="D2346" i="8"/>
  <c r="E2346" i="8"/>
  <c r="D2347" i="8"/>
  <c r="E2347" i="8"/>
  <c r="D2348" i="8"/>
  <c r="E2348" i="8"/>
  <c r="D2349" i="8"/>
  <c r="E2349" i="8"/>
  <c r="D2350" i="8"/>
  <c r="E2350" i="8"/>
  <c r="D2351" i="8"/>
  <c r="E2351" i="8"/>
  <c r="D2352" i="8"/>
  <c r="E2352" i="8"/>
  <c r="D2353" i="8"/>
  <c r="E2353" i="8"/>
  <c r="D2354" i="8"/>
  <c r="E2354" i="8"/>
  <c r="D2355" i="8"/>
  <c r="E2355" i="8"/>
  <c r="D2356" i="8"/>
  <c r="E2356" i="8"/>
  <c r="D2357" i="8"/>
  <c r="E2357" i="8"/>
  <c r="D2358" i="8"/>
  <c r="E2358" i="8"/>
  <c r="D2359" i="8"/>
  <c r="E2359" i="8"/>
  <c r="D2360" i="8"/>
  <c r="E2360" i="8"/>
  <c r="D2361" i="8"/>
  <c r="E2361" i="8"/>
  <c r="D2362" i="8"/>
  <c r="E2362" i="8"/>
  <c r="D2363" i="8"/>
  <c r="E2363" i="8"/>
  <c r="D2364" i="8"/>
  <c r="E2364" i="8"/>
  <c r="D2365" i="8"/>
  <c r="E2365" i="8"/>
  <c r="D2366" i="8"/>
  <c r="E2366" i="8"/>
  <c r="D2367" i="8"/>
  <c r="E2367" i="8"/>
  <c r="D2368" i="8"/>
  <c r="E2368" i="8"/>
  <c r="D2369" i="8"/>
  <c r="E2369" i="8"/>
  <c r="D2370" i="8"/>
  <c r="E2370" i="8"/>
  <c r="D2371" i="8"/>
  <c r="E2371" i="8"/>
  <c r="D2372" i="8"/>
  <c r="E2372" i="8"/>
  <c r="D2373" i="8"/>
  <c r="E2373" i="8"/>
  <c r="D2374" i="8"/>
  <c r="E2374" i="8"/>
  <c r="D2375" i="8"/>
  <c r="E2375" i="8"/>
  <c r="D2376" i="8"/>
  <c r="E2376" i="8"/>
  <c r="D2377" i="8"/>
  <c r="E2377" i="8"/>
  <c r="D2378" i="8"/>
  <c r="E2378" i="8"/>
  <c r="D2379" i="8"/>
  <c r="E2379" i="8"/>
  <c r="D2380" i="8"/>
  <c r="E2380" i="8"/>
  <c r="D2381" i="8"/>
  <c r="E2381" i="8"/>
  <c r="D2382" i="8"/>
  <c r="E2382" i="8"/>
  <c r="D2383" i="8"/>
  <c r="E2383" i="8"/>
  <c r="D2384" i="8"/>
  <c r="E2384" i="8"/>
  <c r="D2385" i="8"/>
  <c r="E2385" i="8"/>
  <c r="D2386" i="8"/>
  <c r="E2386" i="8"/>
  <c r="D2387" i="8"/>
  <c r="E2387" i="8"/>
  <c r="D2388" i="8"/>
  <c r="E2388" i="8"/>
  <c r="D2389" i="8"/>
  <c r="E2389" i="8"/>
  <c r="D2390" i="8"/>
  <c r="E2390" i="8"/>
  <c r="D2391" i="8"/>
  <c r="E2391" i="8"/>
  <c r="D2392" i="8"/>
  <c r="E2392" i="8"/>
  <c r="D2393" i="8"/>
  <c r="E2393" i="8"/>
  <c r="D2394" i="8"/>
  <c r="E2394" i="8"/>
  <c r="D2395" i="8"/>
  <c r="E2395" i="8"/>
  <c r="D2396" i="8"/>
  <c r="E2396" i="8"/>
  <c r="D2397" i="8"/>
  <c r="E2397" i="8"/>
  <c r="D2398" i="8"/>
  <c r="E2398" i="8"/>
  <c r="D2399" i="8"/>
  <c r="E2399" i="8"/>
  <c r="D2400" i="8"/>
  <c r="E2400" i="8"/>
  <c r="D2401" i="8"/>
  <c r="E2401" i="8"/>
  <c r="D2402" i="8"/>
  <c r="E2402" i="8"/>
  <c r="D2403" i="8"/>
  <c r="E2403" i="8"/>
  <c r="D2404" i="8"/>
  <c r="E2404" i="8"/>
  <c r="D2405" i="8"/>
  <c r="E2405" i="8"/>
  <c r="D2406" i="8"/>
  <c r="E2406" i="8"/>
  <c r="D2407" i="8"/>
  <c r="E2407" i="8"/>
  <c r="D2408" i="8"/>
  <c r="E2408" i="8"/>
  <c r="D2409" i="8"/>
  <c r="E2409" i="8"/>
  <c r="D2410" i="8"/>
  <c r="E2410" i="8"/>
  <c r="D2411" i="8"/>
  <c r="E2411" i="8"/>
  <c r="D2412" i="8"/>
  <c r="E2412" i="8"/>
  <c r="D2413" i="8"/>
  <c r="E2413" i="8"/>
  <c r="D2414" i="8"/>
  <c r="E2414" i="8"/>
  <c r="D2415" i="8"/>
  <c r="E2415" i="8"/>
  <c r="D2416" i="8"/>
  <c r="E2416" i="8"/>
  <c r="D2417" i="8"/>
  <c r="E2417" i="8"/>
  <c r="D2418" i="8"/>
  <c r="E2418" i="8"/>
  <c r="D2419" i="8"/>
  <c r="E2419" i="8"/>
  <c r="D2420" i="8"/>
  <c r="E2420" i="8"/>
  <c r="D2421" i="8"/>
  <c r="E2421" i="8"/>
  <c r="D2422" i="8"/>
  <c r="E2422" i="8"/>
  <c r="D2423" i="8"/>
  <c r="E2423" i="8"/>
  <c r="D2424" i="8"/>
  <c r="E2424" i="8"/>
  <c r="D2425" i="8"/>
  <c r="E2425" i="8"/>
  <c r="D2426" i="8"/>
  <c r="E2426" i="8"/>
  <c r="D2427" i="8"/>
  <c r="E2427" i="8"/>
  <c r="D2428" i="8"/>
  <c r="E2428" i="8"/>
  <c r="D2429" i="8"/>
  <c r="E2429" i="8"/>
  <c r="D2430" i="8"/>
  <c r="E2430" i="8"/>
  <c r="D2431" i="8"/>
  <c r="E2431" i="8"/>
  <c r="D2432" i="8"/>
  <c r="E2432" i="8"/>
  <c r="D2433" i="8"/>
  <c r="E2433" i="8"/>
  <c r="D2434" i="8"/>
  <c r="E2434" i="8"/>
  <c r="D2435" i="8"/>
  <c r="E2435" i="8"/>
  <c r="D2436" i="8"/>
  <c r="E2436" i="8"/>
  <c r="D2437" i="8"/>
  <c r="E2437" i="8"/>
  <c r="D2438" i="8"/>
  <c r="E2438" i="8"/>
  <c r="D2439" i="8"/>
  <c r="E2439" i="8"/>
  <c r="D2440" i="8"/>
  <c r="E2440" i="8"/>
  <c r="D2441" i="8"/>
  <c r="E2441" i="8"/>
  <c r="D2442" i="8"/>
  <c r="E2442" i="8"/>
  <c r="D2443" i="8"/>
  <c r="E2443" i="8"/>
  <c r="D2444" i="8"/>
  <c r="E2444" i="8"/>
  <c r="D2445" i="8"/>
  <c r="E2445" i="8"/>
  <c r="D2446" i="8"/>
  <c r="E2446" i="8"/>
  <c r="D2447" i="8"/>
  <c r="E2447" i="8"/>
  <c r="D2448" i="8"/>
  <c r="E2448" i="8"/>
  <c r="D2449" i="8"/>
  <c r="E2449" i="8"/>
  <c r="D2450" i="8"/>
  <c r="E2450" i="8"/>
  <c r="D2451" i="8"/>
  <c r="E2451" i="8"/>
  <c r="D2452" i="8"/>
  <c r="E2452" i="8"/>
  <c r="D2453" i="8"/>
  <c r="E2453" i="8"/>
  <c r="D2454" i="8"/>
  <c r="E2454" i="8"/>
  <c r="D2455" i="8"/>
  <c r="E2455" i="8"/>
  <c r="D2456" i="8"/>
  <c r="E2456" i="8"/>
  <c r="D2457" i="8"/>
  <c r="E2457" i="8"/>
  <c r="D2458" i="8"/>
  <c r="E2458" i="8"/>
  <c r="D2459" i="8"/>
  <c r="E2459" i="8"/>
  <c r="D2460" i="8"/>
  <c r="E2460" i="8"/>
  <c r="D2461" i="8"/>
  <c r="E2461" i="8"/>
  <c r="D2462" i="8"/>
  <c r="E2462" i="8"/>
  <c r="D2463" i="8"/>
  <c r="E2463" i="8"/>
  <c r="D2464" i="8"/>
  <c r="E2464" i="8"/>
  <c r="D2465" i="8"/>
  <c r="E2465" i="8"/>
  <c r="D2466" i="8"/>
  <c r="E2466" i="8"/>
  <c r="D2467" i="8"/>
  <c r="E2467" i="8"/>
  <c r="D2468" i="8"/>
  <c r="E2468" i="8"/>
  <c r="D2469" i="8"/>
  <c r="E2469" i="8"/>
  <c r="D2470" i="8"/>
  <c r="E2470" i="8"/>
  <c r="D2471" i="8"/>
  <c r="E2471" i="8"/>
  <c r="D2472" i="8"/>
  <c r="E2472" i="8"/>
  <c r="D2473" i="8"/>
  <c r="E2473" i="8"/>
  <c r="D2474" i="8"/>
  <c r="E2474" i="8"/>
  <c r="D2475" i="8"/>
  <c r="E2475" i="8"/>
  <c r="D2476" i="8"/>
  <c r="E2476" i="8"/>
  <c r="D2477" i="8"/>
  <c r="E2477" i="8"/>
  <c r="D2478" i="8"/>
  <c r="E2478" i="8"/>
  <c r="D2479" i="8"/>
  <c r="E2479" i="8"/>
  <c r="D2480" i="8"/>
  <c r="E2480" i="8"/>
  <c r="D2481" i="8"/>
  <c r="E2481" i="8"/>
  <c r="D2482" i="8"/>
  <c r="E2482" i="8"/>
  <c r="D2483" i="8"/>
  <c r="E2483" i="8"/>
  <c r="D2484" i="8"/>
  <c r="E2484" i="8"/>
  <c r="D2485" i="8"/>
  <c r="E2485" i="8"/>
  <c r="D2486" i="8"/>
  <c r="E2486" i="8"/>
  <c r="D2487" i="8"/>
  <c r="E2487" i="8"/>
  <c r="D2488" i="8"/>
  <c r="E2488" i="8"/>
  <c r="D2489" i="8"/>
  <c r="E2489" i="8"/>
  <c r="D2490" i="8"/>
  <c r="E2490" i="8"/>
  <c r="D2491" i="8"/>
  <c r="E2491" i="8"/>
  <c r="D2492" i="8"/>
  <c r="E2492" i="8"/>
  <c r="D2493" i="8"/>
  <c r="E2493" i="8"/>
  <c r="D2494" i="8"/>
  <c r="E2494" i="8"/>
  <c r="D2495" i="8"/>
  <c r="E2495" i="8"/>
  <c r="D2496" i="8"/>
  <c r="E2496" i="8"/>
  <c r="D2497" i="8"/>
  <c r="E2497" i="8"/>
  <c r="D2498" i="8"/>
  <c r="E2498" i="8"/>
  <c r="D2499" i="8"/>
  <c r="E2499" i="8"/>
  <c r="D2500" i="8"/>
  <c r="E2500" i="8"/>
  <c r="D2501" i="8"/>
  <c r="E2501" i="8"/>
  <c r="D2502" i="8"/>
  <c r="E2502" i="8"/>
  <c r="D2503" i="8"/>
  <c r="E2503" i="8"/>
  <c r="D2504" i="8"/>
  <c r="E2504" i="8"/>
  <c r="D2505" i="8"/>
  <c r="E2505" i="8"/>
  <c r="D2506" i="8"/>
  <c r="E2506" i="8"/>
  <c r="D2507" i="8"/>
  <c r="E2507" i="8"/>
  <c r="D2508" i="8"/>
  <c r="E2508" i="8"/>
  <c r="D2509" i="8"/>
  <c r="E2509" i="8"/>
  <c r="D2510" i="8"/>
  <c r="E2510" i="8"/>
  <c r="D2511" i="8"/>
  <c r="E2511" i="8"/>
  <c r="D2512" i="8"/>
  <c r="E2512" i="8"/>
  <c r="D2513" i="8"/>
  <c r="E2513" i="8"/>
  <c r="D2514" i="8"/>
  <c r="E2514" i="8"/>
  <c r="D2515" i="8"/>
  <c r="E2515" i="8"/>
  <c r="D2516" i="8"/>
  <c r="E2516" i="8"/>
  <c r="D2517" i="8"/>
  <c r="E2517" i="8"/>
  <c r="D2518" i="8"/>
  <c r="E2518" i="8"/>
  <c r="D2519" i="8"/>
  <c r="E2519" i="8"/>
  <c r="D2520" i="8"/>
  <c r="E2520" i="8"/>
  <c r="D2521" i="8"/>
  <c r="E2521" i="8"/>
  <c r="D2522" i="8"/>
  <c r="E2522" i="8"/>
  <c r="D2523" i="8"/>
  <c r="E2523" i="8"/>
  <c r="D2524" i="8"/>
  <c r="E2524" i="8"/>
  <c r="D2525" i="8"/>
  <c r="E2525" i="8"/>
  <c r="D2526" i="8"/>
  <c r="E2526" i="8"/>
  <c r="D2527" i="8"/>
  <c r="E2527" i="8"/>
  <c r="D2528" i="8"/>
  <c r="E2528" i="8"/>
  <c r="D2529" i="8"/>
  <c r="E2529" i="8"/>
  <c r="D2530" i="8"/>
  <c r="E2530" i="8"/>
  <c r="D2531" i="8"/>
  <c r="E2531" i="8"/>
  <c r="D2532" i="8"/>
  <c r="E2532" i="8"/>
  <c r="D2533" i="8"/>
  <c r="E2533" i="8"/>
  <c r="D2534" i="8"/>
  <c r="E2534" i="8"/>
  <c r="D2535" i="8"/>
  <c r="E2535" i="8"/>
  <c r="D2536" i="8"/>
  <c r="E2536" i="8"/>
  <c r="D2537" i="8"/>
  <c r="E2537" i="8"/>
  <c r="D2538" i="8"/>
  <c r="E2538" i="8"/>
  <c r="D2539" i="8"/>
  <c r="E2539" i="8"/>
  <c r="D2540" i="8"/>
  <c r="E2540" i="8"/>
  <c r="D2541" i="8"/>
  <c r="E2541" i="8"/>
  <c r="D2542" i="8"/>
  <c r="E2542" i="8"/>
  <c r="D2543" i="8"/>
  <c r="E2543" i="8"/>
  <c r="D2544" i="8"/>
  <c r="E2544" i="8"/>
  <c r="D2545" i="8"/>
  <c r="E2545" i="8"/>
  <c r="D2546" i="8"/>
  <c r="E2546" i="8"/>
  <c r="D2547" i="8"/>
  <c r="E2547" i="8"/>
  <c r="D2548" i="8"/>
  <c r="E2548" i="8"/>
  <c r="D2549" i="8"/>
  <c r="E2549" i="8"/>
  <c r="D2550" i="8"/>
  <c r="E2550" i="8"/>
  <c r="D2551" i="8"/>
  <c r="E2551" i="8"/>
  <c r="D2552" i="8"/>
  <c r="E2552" i="8"/>
  <c r="D2553" i="8"/>
  <c r="E2553" i="8"/>
  <c r="D2554" i="8"/>
  <c r="E2554" i="8"/>
  <c r="D2555" i="8"/>
  <c r="E2555" i="8"/>
  <c r="D2556" i="8"/>
  <c r="E2556" i="8"/>
  <c r="D2557" i="8"/>
  <c r="E2557" i="8"/>
  <c r="D2558" i="8"/>
  <c r="E2558" i="8"/>
  <c r="D2559" i="8"/>
  <c r="E2559" i="8"/>
  <c r="D2560" i="8"/>
  <c r="E2560" i="8"/>
  <c r="D2561" i="8"/>
  <c r="E2561" i="8"/>
  <c r="D2562" i="8"/>
  <c r="E2562" i="8"/>
  <c r="D2563" i="8"/>
  <c r="E2563" i="8"/>
  <c r="D2564" i="8"/>
  <c r="E2564" i="8"/>
  <c r="D2565" i="8"/>
  <c r="E2565" i="8"/>
  <c r="D2566" i="8"/>
  <c r="E2566" i="8"/>
  <c r="D2567" i="8"/>
  <c r="E2567" i="8"/>
  <c r="D2568" i="8"/>
  <c r="E2568" i="8"/>
  <c r="D2569" i="8"/>
  <c r="E2569" i="8"/>
  <c r="D2570" i="8"/>
  <c r="E2570" i="8"/>
  <c r="D2571" i="8"/>
  <c r="E2571" i="8"/>
  <c r="D2572" i="8"/>
  <c r="E2572" i="8"/>
  <c r="D2573" i="8"/>
  <c r="E2573" i="8"/>
  <c r="D2574" i="8"/>
  <c r="E2574" i="8"/>
  <c r="D2575" i="8"/>
  <c r="E2575" i="8"/>
  <c r="D2576" i="8"/>
  <c r="E2576" i="8"/>
  <c r="D2577" i="8"/>
  <c r="E2577" i="8"/>
  <c r="D2578" i="8"/>
  <c r="E2578" i="8"/>
  <c r="D2579" i="8"/>
  <c r="E2579" i="8"/>
  <c r="D2580" i="8"/>
  <c r="E2580" i="8"/>
  <c r="D2581" i="8"/>
  <c r="E2581" i="8"/>
  <c r="D2582" i="8"/>
  <c r="E2582" i="8"/>
  <c r="D2583" i="8"/>
  <c r="E2583" i="8"/>
  <c r="D2584" i="8"/>
  <c r="E2584" i="8"/>
  <c r="D2585" i="8"/>
  <c r="E2585" i="8"/>
  <c r="D2586" i="8"/>
  <c r="E2586" i="8"/>
  <c r="D2587" i="8"/>
  <c r="E2587" i="8"/>
  <c r="D2588" i="8"/>
  <c r="E2588" i="8"/>
  <c r="D2589" i="8"/>
  <c r="E2589" i="8"/>
  <c r="D2590" i="8"/>
  <c r="E2590" i="8"/>
  <c r="D2591" i="8"/>
  <c r="E2591" i="8"/>
  <c r="D2592" i="8"/>
  <c r="E2592" i="8"/>
  <c r="D2593" i="8"/>
  <c r="E2593" i="8"/>
  <c r="D2594" i="8"/>
  <c r="E2594" i="8"/>
  <c r="D2595" i="8"/>
  <c r="E2595" i="8"/>
  <c r="D2596" i="8"/>
  <c r="E2596" i="8"/>
  <c r="D2597" i="8"/>
  <c r="E2597" i="8"/>
  <c r="D2598" i="8"/>
  <c r="E2598" i="8"/>
  <c r="D2599" i="8"/>
  <c r="E2599" i="8"/>
  <c r="D2600" i="8"/>
  <c r="E2600" i="8"/>
  <c r="D2601" i="8"/>
  <c r="E2601" i="8"/>
  <c r="D2602" i="8"/>
  <c r="E2602" i="8"/>
  <c r="D2603" i="8"/>
  <c r="E2603" i="8"/>
  <c r="D2604" i="8"/>
  <c r="E2604" i="8"/>
  <c r="D2605" i="8"/>
  <c r="E2605" i="8"/>
  <c r="D2606" i="8"/>
  <c r="E2606" i="8"/>
  <c r="D2607" i="8"/>
  <c r="E2607" i="8"/>
  <c r="D2608" i="8"/>
  <c r="E2608" i="8"/>
  <c r="D2609" i="8"/>
  <c r="E2609" i="8"/>
  <c r="D2610" i="8"/>
  <c r="E2610" i="8"/>
  <c r="D2611" i="8"/>
  <c r="E2611" i="8"/>
  <c r="D2612" i="8"/>
  <c r="E2612" i="8"/>
  <c r="D2613" i="8"/>
  <c r="E2613" i="8"/>
  <c r="D2614" i="8"/>
  <c r="E2614" i="8"/>
  <c r="D2615" i="8"/>
  <c r="E2615" i="8"/>
  <c r="D2616" i="8"/>
  <c r="E2616" i="8"/>
  <c r="D2617" i="8"/>
  <c r="E2617" i="8"/>
  <c r="D2618" i="8"/>
  <c r="E2618" i="8"/>
  <c r="D2619" i="8"/>
  <c r="E2619" i="8"/>
  <c r="D2620" i="8"/>
  <c r="E2620" i="8"/>
  <c r="D2621" i="8"/>
  <c r="E2621" i="8"/>
  <c r="D2622" i="8"/>
  <c r="E2622" i="8"/>
  <c r="D2623" i="8"/>
  <c r="E2623" i="8"/>
  <c r="D2624" i="8"/>
  <c r="E2624" i="8"/>
  <c r="D2625" i="8"/>
  <c r="E2625" i="8"/>
  <c r="D2626" i="8"/>
  <c r="E2626" i="8"/>
  <c r="D2627" i="8"/>
  <c r="E2627" i="8"/>
  <c r="D2628" i="8"/>
  <c r="E2628" i="8"/>
  <c r="D2629" i="8"/>
  <c r="E2629" i="8"/>
  <c r="D2630" i="8"/>
  <c r="E2630" i="8"/>
  <c r="D2631" i="8"/>
  <c r="E2631" i="8"/>
  <c r="D2632" i="8"/>
  <c r="E2632" i="8"/>
  <c r="D2633" i="8"/>
  <c r="E2633" i="8"/>
  <c r="D2634" i="8"/>
  <c r="E2634" i="8"/>
  <c r="D2635" i="8"/>
  <c r="E2635" i="8"/>
  <c r="D2636" i="8"/>
  <c r="E2636" i="8"/>
  <c r="D2637" i="8"/>
  <c r="E2637" i="8"/>
  <c r="D2638" i="8"/>
  <c r="E2638" i="8"/>
  <c r="D2639" i="8"/>
  <c r="E2639" i="8"/>
  <c r="D2640" i="8"/>
  <c r="E2640" i="8"/>
  <c r="D2641" i="8"/>
  <c r="E2641" i="8"/>
  <c r="D2642" i="8"/>
  <c r="E2642" i="8"/>
  <c r="D2643" i="8"/>
  <c r="E2643" i="8"/>
  <c r="D2644" i="8"/>
  <c r="E2644" i="8"/>
  <c r="D2645" i="8"/>
  <c r="E2645" i="8"/>
  <c r="D2646" i="8"/>
  <c r="E2646" i="8"/>
  <c r="D2647" i="8"/>
  <c r="E2647" i="8"/>
  <c r="D2648" i="8"/>
  <c r="E2648" i="8"/>
  <c r="D2649" i="8"/>
  <c r="E2649" i="8"/>
  <c r="D2650" i="8"/>
  <c r="E2650" i="8"/>
  <c r="D2651" i="8"/>
  <c r="E2651" i="8"/>
  <c r="D2652" i="8"/>
  <c r="E2652" i="8"/>
  <c r="D2653" i="8"/>
  <c r="E2653" i="8"/>
  <c r="D2654" i="8"/>
  <c r="E2654" i="8"/>
  <c r="D2655" i="8"/>
  <c r="E2655" i="8"/>
  <c r="D2656" i="8"/>
  <c r="E2656" i="8"/>
  <c r="D2657" i="8"/>
  <c r="E2657" i="8"/>
  <c r="D2658" i="8"/>
  <c r="E2658" i="8"/>
  <c r="D2659" i="8"/>
  <c r="E2659" i="8"/>
  <c r="D2660" i="8"/>
  <c r="E2660" i="8"/>
  <c r="D2661" i="8"/>
  <c r="E2661" i="8"/>
  <c r="D2662" i="8"/>
  <c r="E2662" i="8"/>
  <c r="D2663" i="8"/>
  <c r="E2663" i="8"/>
  <c r="D2664" i="8"/>
  <c r="E2664" i="8"/>
  <c r="D2665" i="8"/>
  <c r="E2665" i="8"/>
  <c r="D2666" i="8"/>
  <c r="E2666" i="8"/>
  <c r="D2667" i="8"/>
  <c r="E2667" i="8"/>
  <c r="D2668" i="8"/>
  <c r="E2668" i="8"/>
  <c r="D2669" i="8"/>
  <c r="E2669" i="8"/>
  <c r="D2670" i="8"/>
  <c r="E2670" i="8"/>
  <c r="D2671" i="8"/>
  <c r="E2671" i="8"/>
  <c r="D2672" i="8"/>
  <c r="E2672" i="8"/>
  <c r="D2673" i="8"/>
  <c r="E2673" i="8"/>
  <c r="D2674" i="8"/>
  <c r="E2674" i="8"/>
  <c r="D2675" i="8"/>
  <c r="E2675" i="8"/>
  <c r="D2676" i="8"/>
  <c r="E2676" i="8"/>
  <c r="D2677" i="8"/>
  <c r="E2677" i="8"/>
  <c r="D2678" i="8"/>
  <c r="E2678" i="8"/>
  <c r="D2679" i="8"/>
  <c r="E2679" i="8"/>
  <c r="D2680" i="8"/>
  <c r="E2680" i="8"/>
  <c r="D2681" i="8"/>
  <c r="E2681" i="8"/>
  <c r="D2682" i="8"/>
  <c r="E2682" i="8"/>
  <c r="D2683" i="8"/>
  <c r="E2683" i="8"/>
  <c r="D2684" i="8"/>
  <c r="E2684" i="8"/>
  <c r="D2685" i="8"/>
  <c r="E2685" i="8"/>
  <c r="D2686" i="8"/>
  <c r="E2686" i="8"/>
  <c r="D2687" i="8"/>
  <c r="E2687" i="8"/>
  <c r="D2688" i="8"/>
  <c r="E2688" i="8"/>
  <c r="D2689" i="8"/>
  <c r="E2689" i="8"/>
  <c r="D2690" i="8"/>
  <c r="E2690" i="8"/>
  <c r="D2691" i="8"/>
  <c r="E2691" i="8"/>
  <c r="D2692" i="8"/>
  <c r="E2692" i="8"/>
  <c r="D2693" i="8"/>
  <c r="E2693" i="8"/>
  <c r="D2694" i="8"/>
  <c r="E2694" i="8"/>
  <c r="D2695" i="8"/>
  <c r="E2695" i="8"/>
  <c r="D2696" i="8"/>
  <c r="E2696" i="8"/>
  <c r="D2697" i="8"/>
  <c r="E2697" i="8"/>
  <c r="D2698" i="8"/>
  <c r="E2698" i="8"/>
  <c r="D2699" i="8"/>
  <c r="E2699" i="8"/>
  <c r="D2700" i="8"/>
  <c r="E2700" i="8"/>
  <c r="D2701" i="8"/>
  <c r="E2701" i="8"/>
  <c r="D2702" i="8"/>
  <c r="E2702" i="8"/>
  <c r="D2703" i="8"/>
  <c r="E2703" i="8"/>
  <c r="D2704" i="8"/>
  <c r="E2704" i="8"/>
  <c r="D2705" i="8"/>
  <c r="E2705" i="8"/>
  <c r="D2706" i="8"/>
  <c r="E2706" i="8"/>
  <c r="D2707" i="8"/>
  <c r="E2707" i="8"/>
  <c r="D2708" i="8"/>
  <c r="E2708" i="8"/>
  <c r="D2709" i="8"/>
  <c r="E2709" i="8"/>
  <c r="D2710" i="8"/>
  <c r="E2710" i="8"/>
  <c r="D2711" i="8"/>
  <c r="E2711" i="8"/>
  <c r="D2712" i="8"/>
  <c r="E2712" i="8"/>
  <c r="D2713" i="8"/>
  <c r="E2713" i="8"/>
  <c r="D2714" i="8"/>
  <c r="E2714" i="8"/>
  <c r="D2715" i="8"/>
  <c r="E2715" i="8"/>
  <c r="D2716" i="8"/>
  <c r="E2716" i="8"/>
  <c r="D2717" i="8"/>
  <c r="E2717" i="8"/>
  <c r="D2718" i="8"/>
  <c r="E2718" i="8"/>
  <c r="D2719" i="8"/>
  <c r="E2719" i="8"/>
  <c r="D2720" i="8"/>
  <c r="E2720" i="8"/>
  <c r="D2721" i="8"/>
  <c r="E2721" i="8"/>
  <c r="D2722" i="8"/>
  <c r="E2722" i="8"/>
  <c r="D2723" i="8"/>
  <c r="E2723" i="8"/>
  <c r="D2724" i="8"/>
  <c r="E2724" i="8"/>
  <c r="D2725" i="8"/>
  <c r="E2725" i="8"/>
  <c r="D2726" i="8"/>
  <c r="E2726" i="8"/>
  <c r="D2727" i="8"/>
  <c r="E2727" i="8"/>
  <c r="D2728" i="8"/>
  <c r="E2728" i="8"/>
  <c r="D2729" i="8"/>
  <c r="E2729" i="8"/>
  <c r="D2730" i="8"/>
  <c r="E2730" i="8"/>
  <c r="D2731" i="8"/>
  <c r="E2731" i="8"/>
  <c r="D2732" i="8"/>
  <c r="E2732" i="8"/>
  <c r="D2733" i="8"/>
  <c r="E2733" i="8"/>
  <c r="D2734" i="8"/>
  <c r="E2734" i="8"/>
  <c r="D2735" i="8"/>
  <c r="E2735" i="8"/>
  <c r="D2736" i="8"/>
  <c r="E2736" i="8"/>
  <c r="D2737" i="8"/>
  <c r="E2737" i="8"/>
  <c r="D2738" i="8"/>
  <c r="E2738" i="8"/>
  <c r="D2739" i="8"/>
  <c r="E2739" i="8"/>
  <c r="D2740" i="8"/>
  <c r="E2740" i="8"/>
  <c r="D2741" i="8"/>
  <c r="E2741" i="8"/>
  <c r="D2742" i="8"/>
  <c r="E2742" i="8"/>
  <c r="D2743" i="8"/>
  <c r="E2743" i="8"/>
  <c r="D2744" i="8"/>
  <c r="E2744" i="8"/>
  <c r="D2745" i="8"/>
  <c r="E2745" i="8"/>
  <c r="D2746" i="8"/>
  <c r="E2746" i="8"/>
  <c r="D2747" i="8"/>
  <c r="E2747" i="8"/>
  <c r="D2748" i="8"/>
  <c r="E2748" i="8"/>
  <c r="D2749" i="8"/>
  <c r="E2749" i="8"/>
  <c r="D2750" i="8"/>
  <c r="E2750" i="8"/>
  <c r="D2751" i="8"/>
  <c r="E2751" i="8"/>
  <c r="D2752" i="8"/>
  <c r="E2752" i="8"/>
  <c r="D2753" i="8"/>
  <c r="E2753" i="8"/>
  <c r="D2754" i="8"/>
  <c r="E2754" i="8"/>
  <c r="D2755" i="8"/>
  <c r="E2755" i="8"/>
  <c r="D2756" i="8"/>
  <c r="E2756" i="8"/>
  <c r="D2757" i="8"/>
  <c r="E2757" i="8"/>
  <c r="D2758" i="8"/>
  <c r="E2758" i="8"/>
  <c r="D2759" i="8"/>
  <c r="E2759" i="8"/>
  <c r="D2760" i="8"/>
  <c r="E2760" i="8"/>
  <c r="D2761" i="8"/>
  <c r="E2761" i="8"/>
  <c r="D2762" i="8"/>
  <c r="E2762" i="8"/>
  <c r="D2763" i="8"/>
  <c r="E2763" i="8"/>
  <c r="D2764" i="8"/>
  <c r="E2764" i="8"/>
  <c r="D2765" i="8"/>
  <c r="E2765" i="8"/>
  <c r="D2766" i="8"/>
  <c r="E2766" i="8"/>
  <c r="D2767" i="8"/>
  <c r="E2767" i="8"/>
  <c r="D2768" i="8"/>
  <c r="E2768" i="8"/>
  <c r="D2769" i="8"/>
  <c r="E2769" i="8"/>
  <c r="D2770" i="8"/>
  <c r="E2770" i="8"/>
  <c r="D2771" i="8"/>
  <c r="E2771" i="8"/>
  <c r="D2772" i="8"/>
  <c r="E2772" i="8"/>
  <c r="D2773" i="8"/>
  <c r="E2773" i="8"/>
  <c r="D2774" i="8"/>
  <c r="E2774" i="8"/>
  <c r="D2775" i="8"/>
  <c r="E2775" i="8"/>
  <c r="D2776" i="8"/>
  <c r="E2776" i="8"/>
  <c r="D2777" i="8"/>
  <c r="E2777" i="8"/>
  <c r="D2778" i="8"/>
  <c r="E2778" i="8"/>
  <c r="D2779" i="8"/>
  <c r="E2779" i="8"/>
  <c r="D2780" i="8"/>
  <c r="E2780" i="8"/>
  <c r="D2781" i="8"/>
  <c r="E2781" i="8"/>
  <c r="D2782" i="8"/>
  <c r="E2782" i="8"/>
  <c r="D2783" i="8"/>
  <c r="E2783" i="8"/>
  <c r="D2784" i="8"/>
  <c r="E2784" i="8"/>
  <c r="D2785" i="8"/>
  <c r="E2785" i="8"/>
  <c r="D2786" i="8"/>
  <c r="E2786" i="8"/>
  <c r="D2787" i="8"/>
  <c r="E2787" i="8"/>
  <c r="D2788" i="8"/>
  <c r="E2788" i="8"/>
  <c r="D2789" i="8"/>
  <c r="E2789" i="8"/>
  <c r="D2790" i="8"/>
  <c r="E2790" i="8"/>
  <c r="D2791" i="8"/>
  <c r="E2791" i="8"/>
  <c r="D2792" i="8"/>
  <c r="E2792" i="8"/>
  <c r="D2793" i="8"/>
  <c r="E2793" i="8"/>
  <c r="D2794" i="8"/>
  <c r="E2794" i="8"/>
  <c r="D2795" i="8"/>
  <c r="E2795" i="8"/>
  <c r="D2796" i="8"/>
  <c r="E2796" i="8"/>
  <c r="D2797" i="8"/>
  <c r="E2797" i="8"/>
  <c r="D2798" i="8"/>
  <c r="E2798" i="8"/>
  <c r="D2799" i="8"/>
  <c r="E2799" i="8"/>
  <c r="D2800" i="8"/>
  <c r="E2800" i="8"/>
  <c r="D2801" i="8"/>
  <c r="E2801" i="8"/>
  <c r="D2802" i="8"/>
  <c r="E2802" i="8"/>
  <c r="D2803" i="8"/>
  <c r="E2803" i="8"/>
  <c r="D2804" i="8"/>
  <c r="E2804" i="8"/>
  <c r="D2805" i="8"/>
  <c r="E2805" i="8"/>
  <c r="D2806" i="8"/>
  <c r="E2806" i="8"/>
  <c r="D2807" i="8"/>
  <c r="E2807" i="8"/>
  <c r="D2808" i="8"/>
  <c r="E2808" i="8"/>
  <c r="D2809" i="8"/>
  <c r="E2809" i="8"/>
  <c r="D2810" i="8"/>
  <c r="E2810" i="8"/>
  <c r="D2811" i="8"/>
  <c r="E2811" i="8"/>
  <c r="D2812" i="8"/>
  <c r="E2812" i="8"/>
  <c r="D2813" i="8"/>
  <c r="E2813" i="8"/>
  <c r="D2814" i="8"/>
  <c r="E2814" i="8"/>
  <c r="D2815" i="8"/>
  <c r="E2815" i="8"/>
  <c r="D2816" i="8"/>
  <c r="E2816" i="8"/>
  <c r="D2817" i="8"/>
  <c r="E2817" i="8"/>
  <c r="D2818" i="8"/>
  <c r="E2818" i="8"/>
  <c r="D2819" i="8"/>
  <c r="E2819" i="8"/>
  <c r="D2820" i="8"/>
  <c r="E2820" i="8"/>
  <c r="D2821" i="8"/>
  <c r="E2821" i="8"/>
  <c r="D2822" i="8"/>
  <c r="E2822" i="8"/>
  <c r="D2823" i="8"/>
  <c r="E2823" i="8"/>
  <c r="D2824" i="8"/>
  <c r="E2824" i="8"/>
  <c r="D2825" i="8"/>
  <c r="E2825" i="8"/>
  <c r="D2826" i="8"/>
  <c r="E2826" i="8"/>
  <c r="D2827" i="8"/>
  <c r="E2827" i="8"/>
  <c r="D2828" i="8"/>
  <c r="E2828" i="8"/>
  <c r="D2829" i="8"/>
  <c r="E2829" i="8"/>
  <c r="D2830" i="8"/>
  <c r="E2830" i="8"/>
  <c r="D2831" i="8"/>
  <c r="E2831" i="8"/>
  <c r="D2832" i="8"/>
  <c r="E2832" i="8"/>
  <c r="D2833" i="8"/>
  <c r="E2833" i="8"/>
  <c r="D2834" i="8"/>
  <c r="E2834" i="8"/>
  <c r="D2835" i="8"/>
  <c r="E2835" i="8"/>
  <c r="D2836" i="8"/>
  <c r="E2836" i="8"/>
  <c r="D2837" i="8"/>
  <c r="E2837" i="8"/>
  <c r="D2838" i="8"/>
  <c r="E2838" i="8"/>
  <c r="D2839" i="8"/>
  <c r="E2839" i="8"/>
  <c r="D2840" i="8"/>
  <c r="E2840" i="8"/>
  <c r="D2841" i="8"/>
  <c r="E2841" i="8"/>
  <c r="D2842" i="8"/>
  <c r="E2842" i="8"/>
  <c r="D2843" i="8"/>
  <c r="E2843" i="8"/>
  <c r="D2844" i="8"/>
  <c r="E2844" i="8"/>
  <c r="D2845" i="8"/>
  <c r="E2845" i="8"/>
  <c r="D2846" i="8"/>
  <c r="E2846" i="8"/>
  <c r="D2847" i="8"/>
  <c r="E2847" i="8"/>
  <c r="D2848" i="8"/>
  <c r="E2848" i="8"/>
  <c r="D2849" i="8"/>
  <c r="E2849" i="8"/>
  <c r="D2850" i="8"/>
  <c r="E2850" i="8"/>
  <c r="D2851" i="8"/>
  <c r="E2851" i="8"/>
  <c r="D2852" i="8"/>
  <c r="E2852" i="8"/>
  <c r="D2853" i="8"/>
  <c r="E2853" i="8"/>
  <c r="D2854" i="8"/>
  <c r="E2854" i="8"/>
  <c r="D2855" i="8"/>
  <c r="E2855" i="8"/>
  <c r="D2856" i="8"/>
  <c r="E2856" i="8"/>
  <c r="D2857" i="8"/>
  <c r="E2857" i="8"/>
  <c r="D2858" i="8"/>
  <c r="E2858" i="8"/>
  <c r="D2859" i="8"/>
  <c r="E2859" i="8"/>
  <c r="D2860" i="8"/>
  <c r="E2860" i="8"/>
  <c r="D2861" i="8"/>
  <c r="E2861" i="8"/>
  <c r="D2862" i="8"/>
  <c r="E2862" i="8"/>
  <c r="D2863" i="8"/>
  <c r="E2863" i="8"/>
  <c r="D2864" i="8"/>
  <c r="E2864" i="8"/>
  <c r="D2865" i="8"/>
  <c r="E2865" i="8"/>
  <c r="D2866" i="8"/>
  <c r="E2866" i="8"/>
  <c r="D2867" i="8"/>
  <c r="E2867" i="8"/>
  <c r="D2868" i="8"/>
  <c r="E2868" i="8"/>
  <c r="D2869" i="8"/>
  <c r="E2869" i="8"/>
  <c r="D2870" i="8"/>
  <c r="E2870" i="8"/>
  <c r="D2871" i="8"/>
  <c r="E2871" i="8"/>
  <c r="D2872" i="8"/>
  <c r="E2872" i="8"/>
  <c r="D2873" i="8"/>
  <c r="E2873" i="8"/>
  <c r="D2874" i="8"/>
  <c r="E2874" i="8"/>
  <c r="D2875" i="8"/>
  <c r="E2875" i="8"/>
  <c r="D2876" i="8"/>
  <c r="E2876" i="8"/>
  <c r="D2877" i="8"/>
  <c r="E2877" i="8"/>
  <c r="D2878" i="8"/>
  <c r="E2878" i="8"/>
  <c r="D2879" i="8"/>
  <c r="E2879" i="8"/>
  <c r="D2880" i="8"/>
  <c r="E2880" i="8"/>
  <c r="D2881" i="8"/>
  <c r="E2881" i="8"/>
  <c r="D2882" i="8"/>
  <c r="E2882" i="8"/>
  <c r="D2883" i="8"/>
  <c r="E2883" i="8"/>
  <c r="D2884" i="8"/>
  <c r="E2884" i="8"/>
  <c r="D2885" i="8"/>
  <c r="E2885" i="8"/>
  <c r="D2886" i="8"/>
  <c r="E2886" i="8"/>
  <c r="D2887" i="8"/>
  <c r="E2887" i="8"/>
  <c r="D2888" i="8"/>
  <c r="E2888" i="8"/>
  <c r="D2889" i="8"/>
  <c r="E2889" i="8"/>
  <c r="D2890" i="8"/>
  <c r="E2890" i="8"/>
  <c r="D2891" i="8"/>
  <c r="E2891" i="8"/>
  <c r="D2892" i="8"/>
  <c r="E2892" i="8"/>
  <c r="D2893" i="8"/>
  <c r="E2893" i="8"/>
  <c r="D2894" i="8"/>
  <c r="E2894" i="8"/>
  <c r="D2895" i="8"/>
  <c r="E2895" i="8"/>
  <c r="D2896" i="8"/>
  <c r="E2896" i="8"/>
  <c r="D2897" i="8"/>
  <c r="E2897" i="8"/>
  <c r="D2898" i="8"/>
  <c r="E2898" i="8"/>
  <c r="D2899" i="8"/>
  <c r="E2899" i="8"/>
  <c r="D2900" i="8"/>
  <c r="E2900" i="8"/>
  <c r="D2901" i="8"/>
  <c r="E2901" i="8"/>
  <c r="D2902" i="8"/>
  <c r="E2902" i="8"/>
  <c r="D2903" i="8"/>
  <c r="E2903" i="8"/>
  <c r="D2904" i="8"/>
  <c r="E2904" i="8"/>
  <c r="D2905" i="8"/>
  <c r="E2905" i="8"/>
  <c r="D2906" i="8"/>
  <c r="E2906" i="8"/>
  <c r="D2907" i="8"/>
  <c r="E2907" i="8"/>
  <c r="D2908" i="8"/>
  <c r="E2908" i="8"/>
  <c r="D2909" i="8"/>
  <c r="E2909" i="8"/>
  <c r="D2910" i="8"/>
  <c r="E2910" i="8"/>
  <c r="D2911" i="8"/>
  <c r="E2911" i="8"/>
  <c r="D2912" i="8"/>
  <c r="E2912" i="8"/>
  <c r="D2913" i="8"/>
  <c r="E2913" i="8"/>
  <c r="D2914" i="8"/>
  <c r="E2914" i="8"/>
  <c r="D2915" i="8"/>
  <c r="E2915" i="8"/>
  <c r="D2916" i="8"/>
  <c r="E2916" i="8"/>
  <c r="D2917" i="8"/>
  <c r="E2917" i="8"/>
  <c r="D2918" i="8"/>
  <c r="E2918" i="8"/>
  <c r="D2919" i="8"/>
  <c r="E2919" i="8"/>
  <c r="D2920" i="8"/>
  <c r="E2920" i="8"/>
  <c r="D2921" i="8"/>
  <c r="E2921" i="8"/>
  <c r="D2922" i="8"/>
  <c r="E2922" i="8"/>
  <c r="D2923" i="8"/>
  <c r="E2923" i="8"/>
  <c r="D2924" i="8"/>
  <c r="E2924" i="8"/>
  <c r="D2925" i="8"/>
  <c r="E2925" i="8"/>
  <c r="D2926" i="8"/>
  <c r="E2926" i="8"/>
  <c r="D2927" i="8"/>
  <c r="E2927" i="8"/>
  <c r="D2928" i="8"/>
  <c r="E2928" i="8"/>
  <c r="D2929" i="8"/>
  <c r="E2929" i="8"/>
  <c r="D2930" i="8"/>
  <c r="E2930" i="8"/>
  <c r="D2931" i="8"/>
  <c r="E2931" i="8"/>
  <c r="D2932" i="8"/>
  <c r="E2932" i="8"/>
  <c r="D2933" i="8"/>
  <c r="E2933" i="8"/>
  <c r="D2934" i="8"/>
  <c r="E2934" i="8"/>
  <c r="D2935" i="8"/>
  <c r="E2935" i="8"/>
  <c r="D2936" i="8"/>
  <c r="E2936" i="8"/>
  <c r="D2937" i="8"/>
  <c r="E2937" i="8"/>
  <c r="D2938" i="8"/>
  <c r="E2938" i="8"/>
  <c r="D2939" i="8"/>
  <c r="E2939" i="8"/>
  <c r="D2940" i="8"/>
  <c r="E2940" i="8"/>
  <c r="D2941" i="8"/>
  <c r="E2941" i="8"/>
  <c r="D2942" i="8"/>
  <c r="E2942" i="8"/>
  <c r="D2943" i="8"/>
  <c r="E2943" i="8"/>
  <c r="D2944" i="8"/>
  <c r="E2944" i="8"/>
  <c r="D2945" i="8"/>
  <c r="E2945" i="8"/>
  <c r="D2946" i="8"/>
  <c r="E2946" i="8"/>
  <c r="D2947" i="8"/>
  <c r="E2947" i="8"/>
  <c r="D2948" i="8"/>
  <c r="E2948" i="8"/>
  <c r="D2949" i="8"/>
  <c r="E2949" i="8"/>
  <c r="D2950" i="8"/>
  <c r="E2950" i="8"/>
  <c r="D2951" i="8"/>
  <c r="E2951" i="8"/>
  <c r="D2952" i="8"/>
  <c r="E2952" i="8"/>
  <c r="D2953" i="8"/>
  <c r="E2953" i="8"/>
  <c r="D2954" i="8"/>
  <c r="E2954" i="8"/>
  <c r="D2955" i="8"/>
  <c r="E2955" i="8"/>
  <c r="D2956" i="8"/>
  <c r="E2956" i="8"/>
  <c r="D2957" i="8"/>
  <c r="E2957" i="8"/>
  <c r="D2958" i="8"/>
  <c r="E2958" i="8"/>
  <c r="D2959" i="8"/>
  <c r="E2959" i="8"/>
  <c r="D2960" i="8"/>
  <c r="E2960" i="8"/>
  <c r="D2961" i="8"/>
  <c r="E2961" i="8"/>
  <c r="D2962" i="8"/>
  <c r="E2962" i="8"/>
  <c r="D2963" i="8"/>
  <c r="E2963" i="8"/>
  <c r="D2964" i="8"/>
  <c r="E2964" i="8"/>
  <c r="D2965" i="8"/>
  <c r="E2965" i="8"/>
  <c r="D2966" i="8"/>
  <c r="E2966" i="8"/>
  <c r="D2967" i="8"/>
  <c r="E2967" i="8"/>
  <c r="D2968" i="8"/>
  <c r="E2968" i="8"/>
  <c r="D2969" i="8"/>
  <c r="E2969" i="8"/>
  <c r="D2970" i="8"/>
  <c r="E2970" i="8"/>
  <c r="D2971" i="8"/>
  <c r="E2971" i="8"/>
  <c r="D2972" i="8"/>
  <c r="E2972" i="8"/>
  <c r="D2973" i="8"/>
  <c r="E2973" i="8"/>
  <c r="D2974" i="8"/>
  <c r="E2974" i="8"/>
  <c r="D2975" i="8"/>
  <c r="E2975" i="8"/>
  <c r="D2976" i="8"/>
  <c r="E2976" i="8"/>
  <c r="D2977" i="8"/>
  <c r="E2977" i="8"/>
  <c r="D2978" i="8"/>
  <c r="E2978" i="8"/>
  <c r="D2979" i="8"/>
  <c r="E2979" i="8"/>
  <c r="D2980" i="8"/>
  <c r="E2980" i="8"/>
  <c r="D2981" i="8"/>
  <c r="E2981" i="8"/>
  <c r="D2982" i="8"/>
  <c r="E2982" i="8"/>
  <c r="D2983" i="8"/>
  <c r="E2983" i="8"/>
  <c r="D2984" i="8"/>
  <c r="E2984" i="8"/>
  <c r="D2985" i="8"/>
  <c r="E2985" i="8"/>
  <c r="D2986" i="8"/>
  <c r="E2986" i="8"/>
  <c r="D2987" i="8"/>
  <c r="E2987" i="8"/>
  <c r="D2988" i="8"/>
  <c r="E2988" i="8"/>
  <c r="D2989" i="8"/>
  <c r="E2989" i="8"/>
  <c r="D2990" i="8"/>
  <c r="E2990" i="8"/>
  <c r="D2991" i="8"/>
  <c r="E2991" i="8"/>
  <c r="D2992" i="8"/>
  <c r="E2992" i="8"/>
  <c r="D2993" i="8"/>
  <c r="E2993" i="8"/>
  <c r="D2994" i="8"/>
  <c r="E2994" i="8"/>
  <c r="D2995" i="8"/>
  <c r="E2995" i="8"/>
  <c r="D2996" i="8"/>
  <c r="E2996" i="8"/>
  <c r="D2997" i="8"/>
  <c r="E2997" i="8"/>
  <c r="D2998" i="8"/>
  <c r="E2998" i="8"/>
  <c r="D2999" i="8"/>
  <c r="E2999" i="8"/>
  <c r="D3000" i="8"/>
  <c r="E3000" i="8"/>
  <c r="D3001" i="8"/>
  <c r="E3001" i="8"/>
  <c r="D3002" i="8"/>
  <c r="E3002" i="8"/>
  <c r="D3003" i="8"/>
  <c r="E3003" i="8"/>
  <c r="D3004" i="8"/>
  <c r="E3004" i="8"/>
  <c r="D3005" i="8"/>
  <c r="E3005" i="8"/>
  <c r="D3006" i="8"/>
  <c r="E3006" i="8"/>
  <c r="D3007" i="8"/>
  <c r="E3007" i="8"/>
  <c r="D3008" i="8"/>
  <c r="E3008" i="8"/>
  <c r="D3009" i="8"/>
  <c r="E3009" i="8"/>
  <c r="D3010" i="8"/>
  <c r="E3010" i="8"/>
  <c r="D3011" i="8"/>
  <c r="E3011" i="8"/>
  <c r="D3012" i="8"/>
  <c r="E3012" i="8"/>
  <c r="D3013" i="8"/>
  <c r="E3013" i="8"/>
  <c r="D3014" i="8"/>
  <c r="E3014" i="8"/>
  <c r="D3015" i="8"/>
  <c r="E3015" i="8"/>
  <c r="D3016" i="8"/>
  <c r="E3016" i="8"/>
  <c r="D3017" i="8"/>
  <c r="E3017" i="8"/>
  <c r="D3018" i="8"/>
  <c r="E3018" i="8"/>
  <c r="D3019" i="8"/>
  <c r="E3019" i="8"/>
  <c r="D3020" i="8"/>
  <c r="E3020" i="8"/>
  <c r="D3021" i="8"/>
  <c r="E3021" i="8"/>
  <c r="D3022" i="8"/>
  <c r="E3022" i="8"/>
  <c r="D3023" i="8"/>
  <c r="E3023" i="8"/>
  <c r="D3024" i="8"/>
  <c r="E3024" i="8"/>
  <c r="D3025" i="8"/>
  <c r="E3025" i="8"/>
  <c r="D3026" i="8"/>
  <c r="E3026" i="8"/>
  <c r="D3027" i="8"/>
  <c r="E3027" i="8"/>
  <c r="D3028" i="8"/>
  <c r="E3028" i="8"/>
  <c r="D3029" i="8"/>
  <c r="E3029" i="8"/>
  <c r="D3030" i="8"/>
  <c r="E3030" i="8"/>
  <c r="D3031" i="8"/>
  <c r="E3031" i="8"/>
  <c r="D3032" i="8"/>
  <c r="E3032" i="8"/>
  <c r="D3033" i="8"/>
  <c r="E3033" i="8"/>
  <c r="D3034" i="8"/>
  <c r="E3034" i="8"/>
  <c r="D3035" i="8"/>
  <c r="E3035" i="8"/>
  <c r="D3036" i="8"/>
  <c r="E3036" i="8"/>
  <c r="D3037" i="8"/>
  <c r="E3037" i="8"/>
  <c r="D3038" i="8"/>
  <c r="E3038" i="8"/>
  <c r="D3039" i="8"/>
  <c r="E3039" i="8"/>
  <c r="D3040" i="8"/>
  <c r="E3040" i="8"/>
  <c r="D3041" i="8"/>
  <c r="E3041" i="8"/>
  <c r="D3042" i="8"/>
  <c r="E3042" i="8"/>
  <c r="D3043" i="8"/>
  <c r="E3043" i="8"/>
  <c r="D3044" i="8"/>
  <c r="E3044" i="8"/>
  <c r="D3045" i="8"/>
  <c r="E3045" i="8"/>
  <c r="D3046" i="8"/>
  <c r="E3046" i="8"/>
  <c r="D3047" i="8"/>
  <c r="E3047" i="8"/>
  <c r="D3048" i="8"/>
  <c r="E3048" i="8"/>
  <c r="D3049" i="8"/>
  <c r="E3049" i="8"/>
  <c r="D3050" i="8"/>
  <c r="E3050" i="8"/>
  <c r="D3051" i="8"/>
  <c r="E3051" i="8"/>
  <c r="D3052" i="8"/>
  <c r="E3052" i="8"/>
  <c r="D3053" i="8"/>
  <c r="E3053" i="8"/>
  <c r="D3054" i="8"/>
  <c r="E3054" i="8"/>
  <c r="D3055" i="8"/>
  <c r="E3055" i="8"/>
  <c r="D3056" i="8"/>
  <c r="E3056" i="8"/>
  <c r="D3057" i="8"/>
  <c r="E3057" i="8"/>
  <c r="D3058" i="8"/>
  <c r="E3058" i="8"/>
  <c r="D3059" i="8"/>
  <c r="E3059" i="8"/>
  <c r="D3060" i="8"/>
  <c r="E3060" i="8"/>
  <c r="D3061" i="8"/>
  <c r="E3061" i="8"/>
  <c r="D3062" i="8"/>
  <c r="E3062" i="8"/>
  <c r="D3063" i="8"/>
  <c r="E3063" i="8"/>
  <c r="D3064" i="8"/>
  <c r="E3064" i="8"/>
  <c r="D3065" i="8"/>
  <c r="E3065" i="8"/>
  <c r="D3066" i="8"/>
  <c r="E3066" i="8"/>
  <c r="D3067" i="8"/>
  <c r="E3067" i="8"/>
  <c r="D3068" i="8"/>
  <c r="E3068" i="8"/>
  <c r="D3069" i="8"/>
  <c r="E3069" i="8"/>
  <c r="D3070" i="8"/>
  <c r="E3070" i="8"/>
  <c r="D3071" i="8"/>
  <c r="E3071" i="8"/>
  <c r="D3072" i="8"/>
  <c r="E3072" i="8"/>
  <c r="D3073" i="8"/>
  <c r="E3073" i="8"/>
  <c r="D3074" i="8"/>
  <c r="E3074" i="8"/>
  <c r="D3075" i="8"/>
  <c r="E3075" i="8"/>
  <c r="D3076" i="8"/>
  <c r="E3076" i="8"/>
  <c r="D3077" i="8"/>
  <c r="E3077" i="8"/>
  <c r="D3078" i="8"/>
  <c r="E3078" i="8"/>
  <c r="D3079" i="8"/>
  <c r="E3079" i="8"/>
  <c r="D3080" i="8"/>
  <c r="E3080" i="8"/>
  <c r="D3081" i="8"/>
  <c r="E3081" i="8"/>
  <c r="D3082" i="8"/>
  <c r="E3082" i="8"/>
  <c r="D3083" i="8"/>
  <c r="E3083" i="8"/>
  <c r="D3084" i="8"/>
  <c r="E3084" i="8"/>
  <c r="D3085" i="8"/>
  <c r="E3085" i="8"/>
  <c r="D3086" i="8"/>
  <c r="E3086" i="8"/>
  <c r="D3087" i="8"/>
  <c r="E3087" i="8"/>
  <c r="D3088" i="8"/>
  <c r="E3088" i="8"/>
  <c r="D3089" i="8"/>
  <c r="E3089" i="8"/>
  <c r="D3090" i="8"/>
  <c r="E3090" i="8"/>
  <c r="D3091" i="8"/>
  <c r="E3091" i="8"/>
  <c r="D3092" i="8"/>
  <c r="E3092" i="8"/>
  <c r="D3093" i="8"/>
  <c r="E3093" i="8"/>
  <c r="D3094" i="8"/>
  <c r="E3094" i="8"/>
  <c r="D3095" i="8"/>
  <c r="E3095" i="8"/>
  <c r="D3096" i="8"/>
  <c r="E3096" i="8"/>
  <c r="D3097" i="8"/>
  <c r="E3097" i="8"/>
  <c r="D3098" i="8"/>
  <c r="E3098" i="8"/>
  <c r="D3099" i="8"/>
  <c r="E3099" i="8"/>
  <c r="D3100" i="8"/>
  <c r="E3100" i="8"/>
  <c r="D3101" i="8"/>
  <c r="E3101" i="8"/>
  <c r="D3102" i="8"/>
  <c r="E3102" i="8"/>
  <c r="D3103" i="8"/>
  <c r="E3103" i="8"/>
  <c r="D3104" i="8"/>
  <c r="E3104" i="8"/>
  <c r="D3105" i="8"/>
  <c r="E3105" i="8"/>
  <c r="D3106" i="8"/>
  <c r="E3106" i="8"/>
  <c r="D3107" i="8"/>
  <c r="E3107" i="8"/>
  <c r="D3108" i="8"/>
  <c r="E3108" i="8"/>
  <c r="D3109" i="8"/>
  <c r="E3109" i="8"/>
  <c r="D3110" i="8"/>
  <c r="E3110" i="8"/>
  <c r="D3111" i="8"/>
  <c r="E3111" i="8"/>
  <c r="D3112" i="8"/>
  <c r="E3112" i="8"/>
  <c r="D3113" i="8"/>
  <c r="E3113" i="8"/>
  <c r="D3114" i="8"/>
  <c r="E3114" i="8"/>
  <c r="D3115" i="8"/>
  <c r="E3115" i="8"/>
  <c r="D3116" i="8"/>
  <c r="E3116" i="8"/>
  <c r="D3117" i="8"/>
  <c r="E3117" i="8"/>
  <c r="D3118" i="8"/>
  <c r="E3118" i="8"/>
  <c r="D3119" i="8"/>
  <c r="E3119" i="8"/>
  <c r="D3120" i="8"/>
  <c r="E3120" i="8"/>
  <c r="D3121" i="8"/>
  <c r="E3121" i="8"/>
  <c r="D3122" i="8"/>
  <c r="E3122" i="8"/>
  <c r="D3123" i="8"/>
  <c r="E3123" i="8"/>
  <c r="D3124" i="8"/>
  <c r="E3124" i="8"/>
  <c r="D3125" i="8"/>
  <c r="E3125" i="8"/>
  <c r="D3126" i="8"/>
  <c r="E3126" i="8"/>
  <c r="D3127" i="8"/>
  <c r="E3127" i="8"/>
  <c r="D3128" i="8"/>
  <c r="E3128" i="8"/>
  <c r="D3129" i="8"/>
  <c r="E3129" i="8"/>
  <c r="D3130" i="8"/>
  <c r="E3130" i="8"/>
  <c r="D3131" i="8"/>
  <c r="E3131" i="8"/>
  <c r="D3132" i="8"/>
  <c r="E3132" i="8"/>
  <c r="D3133" i="8"/>
  <c r="E3133" i="8"/>
  <c r="D3134" i="8"/>
  <c r="E3134" i="8"/>
  <c r="D3135" i="8"/>
  <c r="E3135" i="8"/>
  <c r="D3136" i="8"/>
  <c r="E3136" i="8"/>
  <c r="D3137" i="8"/>
  <c r="E3137" i="8"/>
  <c r="D3138" i="8"/>
  <c r="E3138" i="8"/>
  <c r="D3139" i="8"/>
  <c r="E3139" i="8"/>
  <c r="D3140" i="8"/>
  <c r="E3140" i="8"/>
  <c r="D3141" i="8"/>
  <c r="E3141" i="8"/>
  <c r="D3142" i="8"/>
  <c r="E3142" i="8"/>
  <c r="D3143" i="8"/>
  <c r="E3143" i="8"/>
  <c r="D3144" i="8"/>
  <c r="E3144" i="8"/>
  <c r="D3145" i="8"/>
  <c r="E3145" i="8"/>
  <c r="D3146" i="8"/>
  <c r="E3146" i="8"/>
  <c r="D3147" i="8"/>
  <c r="E3147" i="8"/>
  <c r="D3148" i="8"/>
  <c r="E3148" i="8"/>
  <c r="D3149" i="8"/>
  <c r="E3149" i="8"/>
  <c r="D3150" i="8"/>
  <c r="E3150" i="8"/>
  <c r="D3151" i="8"/>
  <c r="E3151" i="8"/>
  <c r="D3152" i="8"/>
  <c r="E3152" i="8"/>
  <c r="D3153" i="8"/>
  <c r="E3153" i="8"/>
  <c r="D3154" i="8"/>
  <c r="E3154" i="8"/>
  <c r="D3155" i="8"/>
  <c r="E3155" i="8"/>
  <c r="D3156" i="8"/>
  <c r="E3156" i="8"/>
  <c r="D3157" i="8"/>
  <c r="E3157" i="8"/>
  <c r="D3158" i="8"/>
  <c r="E3158" i="8"/>
  <c r="D3159" i="8"/>
  <c r="E3159" i="8"/>
  <c r="D3160" i="8"/>
  <c r="E3160" i="8"/>
  <c r="D3161" i="8"/>
  <c r="E3161" i="8"/>
  <c r="D3162" i="8"/>
  <c r="E3162" i="8"/>
  <c r="D3163" i="8"/>
  <c r="E3163" i="8"/>
  <c r="D3164" i="8"/>
  <c r="E3164" i="8"/>
  <c r="D3165" i="8"/>
  <c r="E3165" i="8"/>
  <c r="D3166" i="8"/>
  <c r="E3166" i="8"/>
  <c r="D3167" i="8"/>
  <c r="E3167" i="8"/>
  <c r="D3168" i="8"/>
  <c r="E3168" i="8"/>
  <c r="D3169" i="8"/>
  <c r="E3169" i="8"/>
  <c r="D3170" i="8"/>
  <c r="E3170" i="8"/>
  <c r="D3171" i="8"/>
  <c r="E3171" i="8"/>
  <c r="D3172" i="8"/>
  <c r="E3172" i="8"/>
  <c r="D3173" i="8"/>
  <c r="E3173" i="8"/>
  <c r="D3174" i="8"/>
  <c r="E3174" i="8"/>
  <c r="D3175" i="8"/>
  <c r="E3175" i="8"/>
  <c r="D3176" i="8"/>
  <c r="E3176" i="8"/>
  <c r="D3177" i="8"/>
  <c r="E3177" i="8"/>
  <c r="D3178" i="8"/>
  <c r="E3178" i="8"/>
  <c r="D3179" i="8"/>
  <c r="E3179" i="8"/>
  <c r="D3180" i="8"/>
  <c r="E3180" i="8"/>
  <c r="D3181" i="8"/>
  <c r="E3181" i="8"/>
  <c r="D3182" i="8"/>
  <c r="E3182" i="8"/>
  <c r="D3183" i="8"/>
  <c r="E3183" i="8"/>
  <c r="D3184" i="8"/>
  <c r="E3184" i="8"/>
  <c r="D3185" i="8"/>
  <c r="E3185" i="8"/>
  <c r="D3186" i="8"/>
  <c r="E3186" i="8"/>
  <c r="D3187" i="8"/>
  <c r="E3187" i="8"/>
  <c r="D3188" i="8"/>
  <c r="E3188" i="8"/>
  <c r="D3189" i="8"/>
  <c r="E3189" i="8"/>
  <c r="D3190" i="8"/>
  <c r="E3190" i="8"/>
  <c r="D3191" i="8"/>
  <c r="E3191" i="8"/>
  <c r="D3192" i="8"/>
  <c r="E3192" i="8"/>
  <c r="D3193" i="8"/>
  <c r="E3193" i="8"/>
  <c r="D3194" i="8"/>
  <c r="E3194" i="8"/>
  <c r="D3195" i="8"/>
  <c r="E3195" i="8"/>
  <c r="D3196" i="8"/>
  <c r="E3196" i="8"/>
  <c r="D3197" i="8"/>
  <c r="E3197" i="8"/>
  <c r="D3198" i="8"/>
  <c r="E3198" i="8"/>
  <c r="D3199" i="8"/>
  <c r="E3199" i="8"/>
  <c r="D3200" i="8"/>
  <c r="E3200" i="8"/>
  <c r="D3201" i="8"/>
  <c r="E3201" i="8"/>
  <c r="D3202" i="8"/>
  <c r="E3202" i="8"/>
  <c r="D3203" i="8"/>
  <c r="E3203" i="8"/>
  <c r="D3204" i="8"/>
  <c r="E3204" i="8"/>
  <c r="D3205" i="8"/>
  <c r="E3205" i="8"/>
  <c r="D3206" i="8"/>
  <c r="E3206" i="8"/>
  <c r="D3207" i="8"/>
  <c r="E3207" i="8"/>
  <c r="D3208" i="8"/>
  <c r="E3208" i="8"/>
  <c r="D3209" i="8"/>
  <c r="E3209" i="8"/>
  <c r="D3210" i="8"/>
  <c r="E3210" i="8"/>
  <c r="D3211" i="8"/>
  <c r="E3211" i="8"/>
  <c r="D3212" i="8"/>
  <c r="E3212" i="8"/>
  <c r="D3213" i="8"/>
  <c r="E3213" i="8"/>
  <c r="D3214" i="8"/>
  <c r="E3214" i="8"/>
  <c r="D3215" i="8"/>
  <c r="E3215" i="8"/>
  <c r="D3216" i="8"/>
  <c r="E3216" i="8"/>
  <c r="D3217" i="8"/>
  <c r="E3217" i="8"/>
  <c r="D3218" i="8"/>
  <c r="E3218" i="8"/>
  <c r="D3219" i="8"/>
  <c r="E3219" i="8"/>
  <c r="D3220" i="8"/>
  <c r="E3220" i="8"/>
  <c r="D3221" i="8"/>
  <c r="E3221" i="8"/>
  <c r="D3222" i="8"/>
  <c r="E3222" i="8"/>
  <c r="D3223" i="8"/>
  <c r="E3223" i="8"/>
  <c r="D3224" i="8"/>
  <c r="E3224" i="8"/>
  <c r="D3225" i="8"/>
  <c r="E3225" i="8"/>
  <c r="D3226" i="8"/>
  <c r="E3226" i="8"/>
  <c r="D3227" i="8"/>
  <c r="E3227" i="8"/>
  <c r="D3228" i="8"/>
  <c r="E3228" i="8"/>
  <c r="D3229" i="8"/>
  <c r="E3229" i="8"/>
  <c r="D3230" i="8"/>
  <c r="E3230" i="8"/>
  <c r="D3231" i="8"/>
  <c r="E3231" i="8"/>
  <c r="D3232" i="8"/>
  <c r="E3232" i="8"/>
  <c r="D3233" i="8"/>
  <c r="E3233" i="8"/>
  <c r="D3234" i="8"/>
  <c r="E3234" i="8"/>
  <c r="D3235" i="8"/>
  <c r="E3235" i="8"/>
  <c r="D3236" i="8"/>
  <c r="E3236" i="8"/>
  <c r="D3237" i="8"/>
  <c r="E3237" i="8"/>
  <c r="D3238" i="8"/>
  <c r="E3238" i="8"/>
  <c r="D3239" i="8"/>
  <c r="E3239" i="8"/>
  <c r="D3240" i="8"/>
  <c r="E3240" i="8"/>
  <c r="D3241" i="8"/>
  <c r="E3241" i="8"/>
  <c r="D3242" i="8"/>
  <c r="E3242" i="8"/>
  <c r="D3243" i="8"/>
  <c r="E3243" i="8"/>
  <c r="D3244" i="8"/>
  <c r="E3244" i="8"/>
  <c r="D3245" i="8"/>
  <c r="E3245" i="8"/>
  <c r="D3246" i="8"/>
  <c r="E3246" i="8"/>
  <c r="D3247" i="8"/>
  <c r="E3247" i="8"/>
  <c r="D3248" i="8"/>
  <c r="E3248" i="8"/>
  <c r="D3249" i="8"/>
  <c r="E3249" i="8"/>
  <c r="D3250" i="8"/>
  <c r="E3250" i="8"/>
  <c r="D3251" i="8"/>
  <c r="E3251" i="8"/>
  <c r="D3252" i="8"/>
  <c r="E3252" i="8"/>
  <c r="D3253" i="8"/>
  <c r="E3253" i="8"/>
  <c r="D3254" i="8"/>
  <c r="E3254" i="8"/>
  <c r="D3255" i="8"/>
  <c r="E3255" i="8"/>
  <c r="D3256" i="8"/>
  <c r="E3256" i="8"/>
  <c r="D3257" i="8"/>
  <c r="E3257" i="8"/>
  <c r="D3258" i="8"/>
  <c r="E3258" i="8"/>
  <c r="D3259" i="8"/>
  <c r="E3259" i="8"/>
  <c r="D3260" i="8"/>
  <c r="E3260" i="8"/>
  <c r="D3261" i="8"/>
  <c r="E3261" i="8"/>
  <c r="D3262" i="8"/>
  <c r="E3262" i="8"/>
  <c r="D3263" i="8"/>
  <c r="E3263" i="8"/>
  <c r="D3264" i="8"/>
  <c r="E3264" i="8"/>
  <c r="D3265" i="8"/>
  <c r="E3265" i="8"/>
  <c r="D3266" i="8"/>
  <c r="E3266" i="8"/>
  <c r="D3267" i="8"/>
  <c r="E3267" i="8"/>
  <c r="D3268" i="8"/>
  <c r="E3268" i="8"/>
  <c r="D3269" i="8"/>
  <c r="E3269" i="8"/>
  <c r="D3270" i="8"/>
  <c r="E3270" i="8"/>
  <c r="D3271" i="8"/>
  <c r="E3271" i="8"/>
  <c r="D3272" i="8"/>
  <c r="E3272" i="8"/>
  <c r="D3273" i="8"/>
  <c r="E3273" i="8"/>
  <c r="D3274" i="8"/>
  <c r="E3274" i="8"/>
  <c r="D3275" i="8"/>
  <c r="E3275" i="8"/>
  <c r="D3276" i="8"/>
  <c r="E3276" i="8"/>
  <c r="D3277" i="8"/>
  <c r="E3277" i="8"/>
  <c r="D3278" i="8"/>
  <c r="E3278" i="8"/>
  <c r="D3279" i="8"/>
  <c r="E3279" i="8"/>
  <c r="D3280" i="8"/>
  <c r="E3280" i="8"/>
  <c r="D3281" i="8"/>
  <c r="E3281" i="8"/>
  <c r="D3282" i="8"/>
  <c r="E3282" i="8"/>
  <c r="D3283" i="8"/>
  <c r="E3283" i="8"/>
  <c r="D3284" i="8"/>
  <c r="E3284" i="8"/>
  <c r="D3285" i="8"/>
  <c r="E3285" i="8"/>
  <c r="D3286" i="8"/>
  <c r="E3286" i="8"/>
  <c r="D3287" i="8"/>
  <c r="E3287" i="8"/>
  <c r="D3288" i="8"/>
  <c r="E3288" i="8"/>
  <c r="D3289" i="8"/>
  <c r="E3289" i="8"/>
  <c r="D3290" i="8"/>
  <c r="E3290" i="8"/>
  <c r="D3291" i="8"/>
  <c r="E3291" i="8"/>
  <c r="D3292" i="8"/>
  <c r="E3292" i="8"/>
  <c r="D3293" i="8"/>
  <c r="E3293" i="8"/>
  <c r="D3294" i="8"/>
  <c r="E3294" i="8"/>
  <c r="D3295" i="8"/>
  <c r="E3295" i="8"/>
  <c r="D3296" i="8"/>
  <c r="E3296" i="8"/>
  <c r="D3297" i="8"/>
  <c r="E3297" i="8"/>
  <c r="D3298" i="8"/>
  <c r="E3298" i="8"/>
  <c r="D3299" i="8"/>
  <c r="E3299" i="8"/>
  <c r="D3300" i="8"/>
  <c r="E3300" i="8"/>
  <c r="D3301" i="8"/>
  <c r="E3301" i="8"/>
  <c r="D3302" i="8"/>
  <c r="E3302" i="8"/>
  <c r="D3303" i="8"/>
  <c r="E3303" i="8"/>
  <c r="D3304" i="8"/>
  <c r="E3304" i="8"/>
  <c r="D3305" i="8"/>
  <c r="E3305" i="8"/>
  <c r="D3306" i="8"/>
  <c r="E3306" i="8"/>
  <c r="D3307" i="8"/>
  <c r="E3307" i="8"/>
  <c r="D3308" i="8"/>
  <c r="E3308" i="8"/>
  <c r="D3309" i="8"/>
  <c r="E3309" i="8"/>
  <c r="D3310" i="8"/>
  <c r="E3310" i="8"/>
  <c r="D3311" i="8"/>
  <c r="E3311" i="8"/>
  <c r="D3312" i="8"/>
  <c r="E3312" i="8"/>
  <c r="D3313" i="8"/>
  <c r="E3313" i="8"/>
  <c r="D3314" i="8"/>
  <c r="E3314" i="8"/>
  <c r="D3315" i="8"/>
  <c r="E3315" i="8"/>
  <c r="D3316" i="8"/>
  <c r="E3316" i="8"/>
  <c r="D3317" i="8"/>
  <c r="E3317" i="8"/>
  <c r="D3318" i="8"/>
  <c r="E3318" i="8"/>
  <c r="D3319" i="8"/>
  <c r="E3319" i="8"/>
  <c r="D3320" i="8"/>
  <c r="E3320" i="8"/>
  <c r="D3321" i="8"/>
  <c r="E3321" i="8"/>
  <c r="D3322" i="8"/>
  <c r="E3322" i="8"/>
  <c r="D3323" i="8"/>
  <c r="E3323" i="8"/>
  <c r="D3324" i="8"/>
  <c r="E3324" i="8"/>
  <c r="D3325" i="8"/>
  <c r="E3325" i="8"/>
  <c r="D3326" i="8"/>
  <c r="E3326" i="8"/>
  <c r="D3327" i="8"/>
  <c r="E3327" i="8"/>
  <c r="D3328" i="8"/>
  <c r="E3328" i="8"/>
  <c r="D3329" i="8"/>
  <c r="E3329" i="8"/>
  <c r="D3330" i="8"/>
  <c r="E3330" i="8"/>
  <c r="D3331" i="8"/>
  <c r="E3331" i="8"/>
  <c r="D3332" i="8"/>
  <c r="E3332" i="8"/>
  <c r="D3333" i="8"/>
  <c r="E3333" i="8"/>
  <c r="D3334" i="8"/>
  <c r="E3334" i="8"/>
  <c r="D3335" i="8"/>
  <c r="E3335" i="8"/>
  <c r="D3336" i="8"/>
  <c r="E3336" i="8"/>
  <c r="D3337" i="8"/>
  <c r="E3337" i="8"/>
  <c r="D3338" i="8"/>
  <c r="E3338" i="8"/>
  <c r="D3339" i="8"/>
  <c r="E3339" i="8"/>
  <c r="D3340" i="8"/>
  <c r="E3340" i="8"/>
  <c r="D3341" i="8"/>
  <c r="E3341" i="8"/>
  <c r="D3342" i="8"/>
  <c r="E3342" i="8"/>
  <c r="D3343" i="8"/>
  <c r="E3343" i="8"/>
  <c r="D3344" i="8"/>
  <c r="E3344" i="8"/>
  <c r="D3345" i="8"/>
  <c r="E3345" i="8"/>
  <c r="D3346" i="8"/>
  <c r="E3346" i="8"/>
  <c r="D3347" i="8"/>
  <c r="E3347" i="8"/>
  <c r="D3348" i="8"/>
  <c r="E3348" i="8"/>
  <c r="D3349" i="8"/>
  <c r="E3349" i="8"/>
  <c r="D3350" i="8"/>
  <c r="E3350" i="8"/>
  <c r="D3351" i="8"/>
  <c r="E3351" i="8"/>
  <c r="D3352" i="8"/>
  <c r="E3352" i="8"/>
  <c r="D3353" i="8"/>
  <c r="E3353" i="8"/>
  <c r="D3354" i="8"/>
  <c r="E3354" i="8"/>
  <c r="D3355" i="8"/>
  <c r="E3355" i="8"/>
  <c r="D3356" i="8"/>
  <c r="E3356" i="8"/>
  <c r="D3357" i="8"/>
  <c r="E3357" i="8"/>
  <c r="D3358" i="8"/>
  <c r="E3358" i="8"/>
  <c r="D3359" i="8"/>
  <c r="E3359" i="8"/>
  <c r="D3360" i="8"/>
  <c r="E3360" i="8"/>
  <c r="D3361" i="8"/>
  <c r="E3361" i="8"/>
  <c r="D3362" i="8"/>
  <c r="E3362" i="8"/>
  <c r="D3363" i="8"/>
  <c r="E3363" i="8"/>
  <c r="D3364" i="8"/>
  <c r="E3364" i="8"/>
  <c r="D3365" i="8"/>
  <c r="E3365" i="8"/>
  <c r="D3366" i="8"/>
  <c r="E3366" i="8"/>
  <c r="D3367" i="8"/>
  <c r="E3367" i="8"/>
  <c r="D3368" i="8"/>
  <c r="E3368" i="8"/>
  <c r="D3369" i="8"/>
  <c r="E3369" i="8"/>
  <c r="D3370" i="8"/>
  <c r="E3370" i="8"/>
  <c r="D3371" i="8"/>
  <c r="E3371" i="8"/>
  <c r="D3372" i="8"/>
  <c r="E3372" i="8"/>
  <c r="D3373" i="8"/>
  <c r="E3373" i="8"/>
  <c r="D3374" i="8"/>
  <c r="E3374" i="8"/>
  <c r="D3375" i="8"/>
  <c r="E3375" i="8"/>
  <c r="D3376" i="8"/>
  <c r="E3376" i="8"/>
  <c r="D3377" i="8"/>
  <c r="E3377" i="8"/>
  <c r="D3378" i="8"/>
  <c r="E3378" i="8"/>
  <c r="D3379" i="8"/>
  <c r="E3379" i="8"/>
  <c r="D3380" i="8"/>
  <c r="E3380" i="8"/>
  <c r="D3381" i="8"/>
  <c r="E3381" i="8"/>
  <c r="D3382" i="8"/>
  <c r="E3382" i="8"/>
  <c r="D3383" i="8"/>
  <c r="E3383" i="8"/>
  <c r="D3384" i="8"/>
  <c r="E3384" i="8"/>
  <c r="D3385" i="8"/>
  <c r="E3385" i="8"/>
  <c r="D3386" i="8"/>
  <c r="E3386" i="8"/>
  <c r="D3387" i="8"/>
  <c r="E3387" i="8"/>
  <c r="D3388" i="8"/>
  <c r="E3388" i="8"/>
  <c r="D3389" i="8"/>
  <c r="E3389" i="8"/>
  <c r="D3390" i="8"/>
  <c r="E3390" i="8"/>
  <c r="D3391" i="8"/>
  <c r="E3391" i="8"/>
  <c r="D3392" i="8"/>
  <c r="E3392" i="8"/>
  <c r="D3393" i="8"/>
  <c r="E3393" i="8"/>
  <c r="D3394" i="8"/>
  <c r="E3394" i="8"/>
  <c r="D3395" i="8"/>
  <c r="E3395" i="8"/>
  <c r="D3396" i="8"/>
  <c r="E3396" i="8"/>
  <c r="D3397" i="8"/>
  <c r="E3397" i="8"/>
  <c r="D3398" i="8"/>
  <c r="E3398" i="8"/>
  <c r="D3399" i="8"/>
  <c r="E3399" i="8"/>
  <c r="D3400" i="8"/>
  <c r="E3400" i="8"/>
  <c r="D3401" i="8"/>
  <c r="E3401" i="8"/>
  <c r="D3402" i="8"/>
  <c r="E3402" i="8"/>
  <c r="D3403" i="8"/>
  <c r="E3403" i="8"/>
  <c r="D3404" i="8"/>
  <c r="E3404" i="8"/>
  <c r="D3405" i="8"/>
  <c r="E3405" i="8"/>
  <c r="D3406" i="8"/>
  <c r="E3406" i="8"/>
  <c r="D3407" i="8"/>
  <c r="E3407" i="8"/>
  <c r="D3408" i="8"/>
  <c r="E3408" i="8"/>
  <c r="D3409" i="8"/>
  <c r="E3409" i="8"/>
  <c r="D3410" i="8"/>
  <c r="E3410" i="8"/>
  <c r="D3411" i="8"/>
  <c r="E3411" i="8"/>
  <c r="D3412" i="8"/>
  <c r="E3412" i="8"/>
  <c r="D3413" i="8"/>
  <c r="E3413" i="8"/>
  <c r="D3414" i="8"/>
  <c r="E3414" i="8"/>
  <c r="D3415" i="8"/>
  <c r="E3415" i="8"/>
  <c r="D3416" i="8"/>
  <c r="E3416" i="8"/>
  <c r="D3417" i="8"/>
  <c r="E3417" i="8"/>
  <c r="D3418" i="8"/>
  <c r="E3418" i="8"/>
  <c r="D3419" i="8"/>
  <c r="E3419" i="8"/>
  <c r="D3420" i="8"/>
  <c r="E3420" i="8"/>
  <c r="D3421" i="8"/>
  <c r="E3421" i="8"/>
  <c r="D3422" i="8"/>
  <c r="E3422" i="8"/>
  <c r="D3423" i="8"/>
  <c r="E3423" i="8"/>
  <c r="D3424" i="8"/>
  <c r="E3424" i="8"/>
  <c r="D3425" i="8"/>
  <c r="E3425" i="8"/>
  <c r="D3426" i="8"/>
  <c r="E3426" i="8"/>
  <c r="D3427" i="8"/>
  <c r="E3427" i="8"/>
  <c r="D3428" i="8"/>
  <c r="E3428" i="8"/>
  <c r="D3429" i="8"/>
  <c r="E3429" i="8"/>
  <c r="D3430" i="8"/>
  <c r="E3430" i="8"/>
  <c r="D3431" i="8"/>
  <c r="E3431" i="8"/>
  <c r="D3432" i="8"/>
  <c r="E3432" i="8"/>
  <c r="D3433" i="8"/>
  <c r="E3433" i="8"/>
  <c r="D3434" i="8"/>
  <c r="E3434" i="8"/>
  <c r="D3435" i="8"/>
  <c r="E3435" i="8"/>
  <c r="D3436" i="8"/>
  <c r="E3436" i="8"/>
  <c r="D3437" i="8"/>
  <c r="E3437" i="8"/>
  <c r="D3438" i="8"/>
  <c r="E3438" i="8"/>
  <c r="D3439" i="8"/>
  <c r="E3439" i="8"/>
  <c r="D3440" i="8"/>
  <c r="E3440" i="8"/>
  <c r="D3441" i="8"/>
  <c r="E3441" i="8"/>
  <c r="D3442" i="8"/>
  <c r="E3442" i="8"/>
  <c r="D3443" i="8"/>
  <c r="E3443" i="8"/>
  <c r="D3444" i="8"/>
  <c r="E3444" i="8"/>
  <c r="D3445" i="8"/>
  <c r="E3445" i="8"/>
  <c r="D3446" i="8"/>
  <c r="E3446" i="8"/>
  <c r="D3447" i="8"/>
  <c r="E3447" i="8"/>
  <c r="D3448" i="8"/>
  <c r="E3448" i="8"/>
  <c r="D3449" i="8"/>
  <c r="E3449" i="8"/>
  <c r="D3450" i="8"/>
  <c r="E3450" i="8"/>
  <c r="D3451" i="8"/>
  <c r="E3451" i="8"/>
  <c r="D3452" i="8"/>
  <c r="E3452" i="8"/>
  <c r="D3453" i="8"/>
  <c r="E3453" i="8"/>
  <c r="D3454" i="8"/>
  <c r="E3454" i="8"/>
  <c r="D3455" i="8"/>
  <c r="E3455" i="8"/>
  <c r="D3456" i="8"/>
  <c r="E3456" i="8"/>
  <c r="D3457" i="8"/>
  <c r="E3457" i="8"/>
  <c r="D3458" i="8"/>
  <c r="E3458" i="8"/>
  <c r="D3459" i="8"/>
  <c r="E3459" i="8"/>
  <c r="D3460" i="8"/>
  <c r="E3460" i="8"/>
  <c r="D3461" i="8"/>
  <c r="E3461" i="8"/>
  <c r="D3462" i="8"/>
  <c r="E3462" i="8"/>
  <c r="D3463" i="8"/>
  <c r="E3463" i="8"/>
  <c r="D3464" i="8"/>
  <c r="E3464" i="8"/>
  <c r="D3465" i="8"/>
  <c r="E3465" i="8"/>
  <c r="D3466" i="8"/>
  <c r="E3466" i="8"/>
  <c r="D3467" i="8"/>
  <c r="E3467" i="8"/>
  <c r="D3468" i="8"/>
  <c r="E3468" i="8"/>
  <c r="D3469" i="8"/>
  <c r="E3469" i="8"/>
  <c r="D3470" i="8"/>
  <c r="E3470" i="8"/>
  <c r="D3471" i="8"/>
  <c r="E3471" i="8"/>
  <c r="D3472" i="8"/>
  <c r="E3472" i="8"/>
  <c r="D3473" i="8"/>
  <c r="E3473" i="8"/>
  <c r="D3474" i="8"/>
  <c r="E3474" i="8"/>
  <c r="D3475" i="8"/>
  <c r="E3475" i="8"/>
  <c r="D3476" i="8"/>
  <c r="E3476" i="8"/>
  <c r="D3477" i="8"/>
  <c r="E3477" i="8"/>
  <c r="D3478" i="8"/>
  <c r="E3478" i="8"/>
  <c r="D3479" i="8"/>
  <c r="E3479" i="8"/>
  <c r="D3480" i="8"/>
  <c r="E3480" i="8"/>
  <c r="D3481" i="8"/>
  <c r="E3481" i="8"/>
  <c r="D3482" i="8"/>
  <c r="E3482" i="8"/>
  <c r="D3483" i="8"/>
  <c r="E3483" i="8"/>
  <c r="D3484" i="8"/>
  <c r="E3484" i="8"/>
  <c r="D3485" i="8"/>
  <c r="E3485" i="8"/>
  <c r="D3486" i="8"/>
  <c r="E3486" i="8"/>
  <c r="D3487" i="8"/>
  <c r="E3487" i="8"/>
  <c r="D3488" i="8"/>
  <c r="E3488" i="8"/>
  <c r="D3489" i="8"/>
  <c r="E3489" i="8"/>
  <c r="D3490" i="8"/>
  <c r="E3490" i="8"/>
  <c r="D3491" i="8"/>
  <c r="E3491" i="8"/>
  <c r="D3492" i="8"/>
  <c r="E3492" i="8"/>
  <c r="D3493" i="8"/>
  <c r="E3493" i="8"/>
  <c r="D3494" i="8"/>
  <c r="E3494" i="8"/>
  <c r="D3495" i="8"/>
  <c r="E3495" i="8"/>
  <c r="D3496" i="8"/>
  <c r="E3496" i="8"/>
  <c r="D3497" i="8"/>
  <c r="E3497" i="8"/>
  <c r="D3498" i="8"/>
  <c r="E3498" i="8"/>
  <c r="D3499" i="8"/>
  <c r="E3499" i="8"/>
  <c r="D3500" i="8"/>
  <c r="E3500" i="8"/>
  <c r="D3501" i="8"/>
  <c r="E3501" i="8"/>
  <c r="D3502" i="8"/>
  <c r="E3502" i="8"/>
  <c r="D3503" i="8"/>
  <c r="E3503" i="8"/>
  <c r="D3504" i="8"/>
  <c r="E3504" i="8"/>
  <c r="D3505" i="8"/>
  <c r="E3505" i="8"/>
  <c r="D3506" i="8"/>
  <c r="E3506" i="8"/>
  <c r="D3507" i="8"/>
  <c r="E3507" i="8"/>
  <c r="D3508" i="8"/>
  <c r="E3508" i="8"/>
  <c r="D3509" i="8"/>
  <c r="E3509" i="8"/>
  <c r="D3510" i="8"/>
  <c r="E3510" i="8"/>
  <c r="D3511" i="8"/>
  <c r="E3511" i="8"/>
  <c r="D3512" i="8"/>
  <c r="E3512" i="8"/>
  <c r="D3513" i="8"/>
  <c r="E3513" i="8"/>
  <c r="D3514" i="8"/>
  <c r="E3514" i="8"/>
  <c r="D3515" i="8"/>
  <c r="E3515" i="8"/>
  <c r="D3516" i="8"/>
  <c r="E3516" i="8"/>
  <c r="D3517" i="8"/>
  <c r="E3517" i="8"/>
  <c r="D3518" i="8"/>
  <c r="E3518" i="8"/>
  <c r="D3519" i="8"/>
  <c r="E3519" i="8"/>
  <c r="D3520" i="8"/>
  <c r="E3520" i="8"/>
  <c r="D3521" i="8"/>
  <c r="E3521" i="8"/>
  <c r="D3522" i="8"/>
  <c r="E3522" i="8"/>
  <c r="D3523" i="8"/>
  <c r="E3523" i="8"/>
  <c r="D3524" i="8"/>
  <c r="E3524" i="8"/>
  <c r="D3525" i="8"/>
  <c r="E3525" i="8"/>
  <c r="D3526" i="8"/>
  <c r="E3526" i="8"/>
  <c r="D3527" i="8"/>
  <c r="E3527" i="8"/>
  <c r="D3528" i="8"/>
  <c r="E3528" i="8"/>
  <c r="D3529" i="8"/>
  <c r="E3529" i="8"/>
  <c r="D3530" i="8"/>
  <c r="E3530" i="8"/>
  <c r="D3531" i="8"/>
  <c r="E3531" i="8"/>
  <c r="D3532" i="8"/>
  <c r="E3532" i="8"/>
  <c r="D3533" i="8"/>
  <c r="E3533" i="8"/>
  <c r="D3534" i="8"/>
  <c r="E3534" i="8"/>
  <c r="D3535" i="8"/>
  <c r="E3535" i="8"/>
  <c r="D3536" i="8"/>
  <c r="E3536" i="8"/>
  <c r="D3537" i="8"/>
  <c r="E3537" i="8"/>
  <c r="D3538" i="8"/>
  <c r="E3538" i="8"/>
  <c r="D3539" i="8"/>
  <c r="E3539" i="8"/>
  <c r="D3540" i="8"/>
  <c r="E3540" i="8"/>
  <c r="D3541" i="8"/>
  <c r="E3541" i="8"/>
  <c r="D3542" i="8"/>
  <c r="E3542" i="8"/>
  <c r="D3543" i="8"/>
  <c r="E3543" i="8"/>
  <c r="D3544" i="8"/>
  <c r="E3544" i="8"/>
  <c r="D3545" i="8"/>
  <c r="E3545" i="8"/>
  <c r="D3546" i="8"/>
  <c r="E3546" i="8"/>
  <c r="D3547" i="8"/>
  <c r="E3547" i="8"/>
  <c r="D3548" i="8"/>
  <c r="E3548" i="8"/>
  <c r="D3549" i="8"/>
  <c r="E3549" i="8"/>
  <c r="D3550" i="8"/>
  <c r="E3550" i="8"/>
  <c r="D3551" i="8"/>
  <c r="E3551" i="8"/>
  <c r="D3552" i="8"/>
  <c r="E3552" i="8"/>
  <c r="D3553" i="8"/>
  <c r="E3553" i="8"/>
  <c r="D3554" i="8"/>
  <c r="E3554" i="8"/>
  <c r="D3555" i="8"/>
  <c r="E3555" i="8"/>
  <c r="D3556" i="8"/>
  <c r="E3556" i="8"/>
  <c r="D3557" i="8"/>
  <c r="E3557" i="8"/>
  <c r="D3558" i="8"/>
  <c r="E3558" i="8"/>
  <c r="D3559" i="8"/>
  <c r="E3559" i="8"/>
  <c r="D3560" i="8"/>
  <c r="E3560" i="8"/>
  <c r="D3561" i="8"/>
  <c r="E3561" i="8"/>
  <c r="D3562" i="8"/>
  <c r="E3562" i="8"/>
  <c r="D3563" i="8"/>
  <c r="E3563" i="8"/>
  <c r="D3564" i="8"/>
  <c r="E3564" i="8"/>
  <c r="D3565" i="8"/>
  <c r="E3565" i="8"/>
  <c r="D3566" i="8"/>
  <c r="E3566" i="8"/>
  <c r="D3567" i="8"/>
  <c r="E3567" i="8"/>
  <c r="D3568" i="8"/>
  <c r="E3568" i="8"/>
  <c r="D3569" i="8"/>
  <c r="E3569" i="8"/>
  <c r="D3570" i="8"/>
  <c r="E3570" i="8"/>
  <c r="D3571" i="8"/>
  <c r="E3571" i="8"/>
  <c r="D3572" i="8"/>
  <c r="E3572" i="8"/>
  <c r="D3573" i="8"/>
  <c r="E3573" i="8"/>
  <c r="D3574" i="8"/>
  <c r="E3574" i="8"/>
  <c r="D3575" i="8"/>
  <c r="E3575" i="8"/>
  <c r="D3576" i="8"/>
  <c r="E3576" i="8"/>
  <c r="D3577" i="8"/>
  <c r="E3577" i="8"/>
  <c r="D3578" i="8"/>
  <c r="E3578" i="8"/>
  <c r="D3579" i="8"/>
  <c r="E3579" i="8"/>
  <c r="D3580" i="8"/>
  <c r="E3580" i="8"/>
  <c r="D3581" i="8"/>
  <c r="E3581" i="8"/>
  <c r="D3582" i="8"/>
  <c r="E3582" i="8"/>
  <c r="D3583" i="8"/>
  <c r="E3583" i="8"/>
  <c r="D3584" i="8"/>
  <c r="E3584" i="8"/>
  <c r="D3585" i="8"/>
  <c r="E3585" i="8"/>
  <c r="D3586" i="8"/>
  <c r="E3586" i="8"/>
  <c r="D3587" i="8"/>
  <c r="E3587" i="8"/>
  <c r="D3588" i="8"/>
  <c r="E3588" i="8"/>
  <c r="D3589" i="8"/>
  <c r="E3589" i="8"/>
  <c r="D3590" i="8"/>
  <c r="E3590" i="8"/>
  <c r="D3591" i="8"/>
  <c r="E3591" i="8"/>
  <c r="D3592" i="8"/>
  <c r="E3592" i="8"/>
  <c r="D3593" i="8"/>
  <c r="E3593" i="8"/>
  <c r="D3594" i="8"/>
  <c r="E3594" i="8"/>
  <c r="D3595" i="8"/>
  <c r="E3595" i="8"/>
  <c r="D3596" i="8"/>
  <c r="E3596" i="8"/>
  <c r="D3597" i="8"/>
  <c r="E3597" i="8"/>
  <c r="D3598" i="8"/>
  <c r="E3598" i="8"/>
  <c r="D3599" i="8"/>
  <c r="E3599" i="8"/>
  <c r="D3600" i="8"/>
  <c r="E3600" i="8"/>
  <c r="D3601" i="8"/>
  <c r="E3601" i="8"/>
  <c r="D3602" i="8"/>
  <c r="E3602" i="8"/>
  <c r="D3603" i="8"/>
  <c r="E3603" i="8"/>
  <c r="D3604" i="8"/>
  <c r="E3604" i="8"/>
  <c r="D3605" i="8"/>
  <c r="E3605" i="8"/>
  <c r="D3606" i="8"/>
  <c r="E3606" i="8"/>
  <c r="D3607" i="8"/>
  <c r="E3607" i="8"/>
  <c r="D3608" i="8"/>
  <c r="E3608" i="8"/>
  <c r="D3609" i="8"/>
  <c r="E3609" i="8"/>
  <c r="D3610" i="8"/>
  <c r="E3610" i="8"/>
  <c r="D3611" i="8"/>
  <c r="E3611" i="8"/>
  <c r="D3612" i="8"/>
  <c r="E3612" i="8"/>
  <c r="D3613" i="8"/>
  <c r="E3613" i="8"/>
  <c r="D3614" i="8"/>
  <c r="E3614" i="8"/>
  <c r="D3615" i="8"/>
  <c r="E3615" i="8"/>
  <c r="D3616" i="8"/>
  <c r="E3616" i="8"/>
  <c r="D3617" i="8"/>
  <c r="E3617" i="8"/>
  <c r="D3618" i="8"/>
  <c r="E3618" i="8"/>
  <c r="D3619" i="8"/>
  <c r="E3619" i="8"/>
  <c r="D3620" i="8"/>
  <c r="E3620" i="8"/>
  <c r="D3621" i="8"/>
  <c r="E3621" i="8"/>
  <c r="D3622" i="8"/>
  <c r="E3622" i="8"/>
  <c r="D3623" i="8"/>
  <c r="E3623" i="8"/>
  <c r="D3624" i="8"/>
  <c r="E3624" i="8"/>
  <c r="D3625" i="8"/>
  <c r="E3625" i="8"/>
  <c r="D3626" i="8"/>
  <c r="E3626" i="8"/>
  <c r="D3627" i="8"/>
  <c r="E3627" i="8"/>
  <c r="D3628" i="8"/>
  <c r="E3628" i="8"/>
  <c r="D3629" i="8"/>
  <c r="E3629" i="8"/>
  <c r="D3630" i="8"/>
  <c r="E3630" i="8"/>
  <c r="D3631" i="8"/>
  <c r="E3631" i="8"/>
  <c r="D3632" i="8"/>
  <c r="E3632" i="8"/>
  <c r="D3633" i="8"/>
  <c r="E3633" i="8"/>
  <c r="D3634" i="8"/>
  <c r="E3634" i="8"/>
  <c r="D3635" i="8"/>
  <c r="E3635" i="8"/>
  <c r="D3636" i="8"/>
  <c r="E3636" i="8"/>
  <c r="D3637" i="8"/>
  <c r="E3637" i="8"/>
  <c r="D3638" i="8"/>
  <c r="E3638" i="8"/>
  <c r="D3639" i="8"/>
  <c r="E3639" i="8"/>
  <c r="D3640" i="8"/>
  <c r="E3640" i="8"/>
  <c r="D3641" i="8"/>
  <c r="E3641" i="8"/>
  <c r="D3642" i="8"/>
  <c r="E3642" i="8"/>
  <c r="D3643" i="8"/>
  <c r="E3643" i="8"/>
  <c r="D3644" i="8"/>
  <c r="E3644" i="8"/>
  <c r="D3645" i="8"/>
  <c r="E3645" i="8"/>
  <c r="D3646" i="8"/>
  <c r="E3646" i="8"/>
  <c r="D3647" i="8"/>
  <c r="E3647" i="8"/>
  <c r="D3648" i="8"/>
  <c r="E3648" i="8"/>
  <c r="D3649" i="8"/>
  <c r="E3649" i="8"/>
  <c r="D3650" i="8"/>
  <c r="E3650" i="8"/>
  <c r="D3651" i="8"/>
  <c r="E3651" i="8"/>
  <c r="D3652" i="8"/>
  <c r="E3652" i="8"/>
  <c r="D3653" i="8"/>
  <c r="E3653" i="8"/>
  <c r="D3654" i="8"/>
  <c r="E3654" i="8"/>
  <c r="D3655" i="8"/>
  <c r="E3655" i="8"/>
  <c r="D3656" i="8"/>
  <c r="E3656" i="8"/>
  <c r="D3657" i="8"/>
  <c r="E3657" i="8"/>
  <c r="D3658" i="8"/>
  <c r="E3658" i="8"/>
  <c r="D3659" i="8"/>
  <c r="E3659" i="8"/>
  <c r="D3660" i="8"/>
  <c r="E3660" i="8"/>
  <c r="D3661" i="8"/>
  <c r="E3661" i="8"/>
  <c r="D3662" i="8"/>
  <c r="E3662" i="8"/>
  <c r="D3663" i="8"/>
  <c r="E3663" i="8"/>
  <c r="D3664" i="8"/>
  <c r="E3664" i="8"/>
  <c r="D3665" i="8"/>
  <c r="E3665" i="8"/>
  <c r="D3666" i="8"/>
  <c r="E3666" i="8"/>
  <c r="D3667" i="8"/>
  <c r="E3667" i="8"/>
  <c r="D3668" i="8"/>
  <c r="E3668" i="8"/>
  <c r="D3669" i="8"/>
  <c r="E3669" i="8"/>
  <c r="D3670" i="8"/>
  <c r="E3670" i="8"/>
  <c r="D3671" i="8"/>
  <c r="E3671" i="8"/>
  <c r="D3672" i="8"/>
  <c r="E3672" i="8"/>
  <c r="D3673" i="8"/>
  <c r="E3673" i="8"/>
  <c r="D3674" i="8"/>
  <c r="E3674" i="8"/>
  <c r="D3675" i="8"/>
  <c r="E3675" i="8"/>
  <c r="D3676" i="8"/>
  <c r="E3676" i="8"/>
  <c r="D3677" i="8"/>
  <c r="E3677" i="8"/>
  <c r="D3678" i="8"/>
  <c r="E3678" i="8"/>
  <c r="D3679" i="8"/>
  <c r="E3679" i="8"/>
  <c r="D3680" i="8"/>
  <c r="E3680" i="8"/>
  <c r="D3681" i="8"/>
  <c r="E3681" i="8"/>
  <c r="D3682" i="8"/>
  <c r="E3682" i="8"/>
  <c r="D3683" i="8"/>
  <c r="E3683" i="8"/>
  <c r="D3684" i="8"/>
  <c r="E3684" i="8"/>
  <c r="D3685" i="8"/>
  <c r="E3685" i="8"/>
  <c r="D3686" i="8"/>
  <c r="E3686" i="8"/>
  <c r="D3687" i="8"/>
  <c r="E3687" i="8"/>
  <c r="D3688" i="8"/>
  <c r="E3688" i="8"/>
  <c r="D3689" i="8"/>
  <c r="E3689" i="8"/>
  <c r="D3690" i="8"/>
  <c r="E3690" i="8"/>
  <c r="D3691" i="8"/>
  <c r="E3691" i="8"/>
  <c r="D3692" i="8"/>
  <c r="E3692" i="8"/>
  <c r="D3693" i="8"/>
  <c r="E3693" i="8"/>
  <c r="D3694" i="8"/>
  <c r="E3694" i="8"/>
  <c r="D3695" i="8"/>
  <c r="E3695" i="8"/>
  <c r="D3696" i="8"/>
  <c r="E3696" i="8"/>
  <c r="D3697" i="8"/>
  <c r="E3697" i="8"/>
  <c r="D3698" i="8"/>
  <c r="E3698" i="8"/>
  <c r="D3699" i="8"/>
  <c r="E3699" i="8"/>
  <c r="D3700" i="8"/>
  <c r="E3700" i="8"/>
  <c r="D3701" i="8"/>
  <c r="E3701" i="8"/>
  <c r="D3702" i="8"/>
  <c r="E3702" i="8"/>
  <c r="D3703" i="8"/>
  <c r="E3703" i="8"/>
  <c r="D3704" i="8"/>
  <c r="E3704" i="8"/>
  <c r="D3705" i="8"/>
  <c r="E3705" i="8"/>
  <c r="D3706" i="8"/>
  <c r="E3706" i="8"/>
  <c r="D3707" i="8"/>
  <c r="E3707" i="8"/>
  <c r="D3708" i="8"/>
  <c r="E3708" i="8"/>
  <c r="D3709" i="8"/>
  <c r="E3709" i="8"/>
  <c r="D3710" i="8"/>
  <c r="E3710" i="8"/>
  <c r="D3711" i="8"/>
  <c r="E3711" i="8"/>
  <c r="D3712" i="8"/>
  <c r="E3712" i="8"/>
  <c r="D3713" i="8"/>
  <c r="E3713" i="8"/>
  <c r="D3714" i="8"/>
  <c r="E3714" i="8"/>
  <c r="D3715" i="8"/>
  <c r="E3715" i="8"/>
  <c r="D3716" i="8"/>
  <c r="E3716" i="8"/>
  <c r="D3717" i="8"/>
  <c r="E3717" i="8"/>
  <c r="E6" i="8"/>
  <c r="H5" i="8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" i="7"/>
  <c r="W1" i="7"/>
  <c r="H29" i="12" l="1"/>
  <c r="H6" i="8"/>
  <c r="H7" i="8" s="1"/>
  <c r="D6" i="8"/>
  <c r="G6" i="8" s="1"/>
  <c r="G7" i="8" s="1"/>
  <c r="G5" i="8"/>
  <c r="W2" i="7"/>
  <c r="J3" i="7"/>
  <c r="K3" i="7"/>
  <c r="L3" i="7"/>
  <c r="J4" i="7"/>
  <c r="K4" i="7"/>
  <c r="L4" i="7"/>
  <c r="J5" i="7"/>
  <c r="K5" i="7"/>
  <c r="L5" i="7"/>
  <c r="J6" i="7"/>
  <c r="K6" i="7"/>
  <c r="L6" i="7"/>
  <c r="J7" i="7"/>
  <c r="K7" i="7"/>
  <c r="L7" i="7"/>
  <c r="J8" i="7"/>
  <c r="K8" i="7"/>
  <c r="L8" i="7"/>
  <c r="J9" i="7"/>
  <c r="K9" i="7"/>
  <c r="L9" i="7"/>
  <c r="J10" i="7"/>
  <c r="K10" i="7"/>
  <c r="L10" i="7"/>
  <c r="J11" i="7"/>
  <c r="K11" i="7"/>
  <c r="L11" i="7"/>
  <c r="J12" i="7"/>
  <c r="K12" i="7"/>
  <c r="L12" i="7"/>
  <c r="J13" i="7"/>
  <c r="K13" i="7"/>
  <c r="L13" i="7"/>
  <c r="J14" i="7"/>
  <c r="K14" i="7"/>
  <c r="L14" i="7"/>
  <c r="J15" i="7"/>
  <c r="K15" i="7"/>
  <c r="L15" i="7"/>
  <c r="J16" i="7"/>
  <c r="K16" i="7"/>
  <c r="L16" i="7"/>
  <c r="J17" i="7"/>
  <c r="K17" i="7"/>
  <c r="L17" i="7"/>
  <c r="J18" i="7"/>
  <c r="K18" i="7"/>
  <c r="L18" i="7"/>
  <c r="J19" i="7"/>
  <c r="K19" i="7"/>
  <c r="L19" i="7"/>
  <c r="J20" i="7"/>
  <c r="K20" i="7"/>
  <c r="L20" i="7"/>
  <c r="J21" i="7"/>
  <c r="K21" i="7"/>
  <c r="L21" i="7"/>
  <c r="M21" i="7" s="1"/>
  <c r="J22" i="7"/>
  <c r="K22" i="7"/>
  <c r="L22" i="7"/>
  <c r="J23" i="7"/>
  <c r="K23" i="7"/>
  <c r="L23" i="7"/>
  <c r="J24" i="7"/>
  <c r="K24" i="7"/>
  <c r="L24" i="7"/>
  <c r="J25" i="7"/>
  <c r="K25" i="7"/>
  <c r="L25" i="7"/>
  <c r="J26" i="7"/>
  <c r="K26" i="7"/>
  <c r="L26" i="7"/>
  <c r="M26" i="7"/>
  <c r="J27" i="7"/>
  <c r="K27" i="7"/>
  <c r="L27" i="7"/>
  <c r="J28" i="7"/>
  <c r="K28" i="7"/>
  <c r="L28" i="7"/>
  <c r="J29" i="7"/>
  <c r="K29" i="7"/>
  <c r="L29" i="7"/>
  <c r="J30" i="7"/>
  <c r="K30" i="7"/>
  <c r="L30" i="7"/>
  <c r="J31" i="7"/>
  <c r="K31" i="7"/>
  <c r="L31" i="7"/>
  <c r="J32" i="7"/>
  <c r="K32" i="7"/>
  <c r="L32" i="7"/>
  <c r="J33" i="7"/>
  <c r="K33" i="7"/>
  <c r="L33" i="7"/>
  <c r="J34" i="7"/>
  <c r="K34" i="7"/>
  <c r="L34" i="7"/>
  <c r="J35" i="7"/>
  <c r="K35" i="7"/>
  <c r="L35" i="7"/>
  <c r="J36" i="7"/>
  <c r="K36" i="7"/>
  <c r="L36" i="7"/>
  <c r="J37" i="7"/>
  <c r="K37" i="7"/>
  <c r="L37" i="7"/>
  <c r="J38" i="7"/>
  <c r="K38" i="7"/>
  <c r="L38" i="7"/>
  <c r="J39" i="7"/>
  <c r="K39" i="7"/>
  <c r="L39" i="7"/>
  <c r="J40" i="7"/>
  <c r="K40" i="7"/>
  <c r="L40" i="7"/>
  <c r="J41" i="7"/>
  <c r="K41" i="7"/>
  <c r="L41" i="7"/>
  <c r="J42" i="7"/>
  <c r="K42" i="7"/>
  <c r="L42" i="7"/>
  <c r="J43" i="7"/>
  <c r="K43" i="7"/>
  <c r="L43" i="7"/>
  <c r="J44" i="7"/>
  <c r="K44" i="7"/>
  <c r="L44" i="7"/>
  <c r="J45" i="7"/>
  <c r="K45" i="7"/>
  <c r="L45" i="7"/>
  <c r="J46" i="7"/>
  <c r="K46" i="7"/>
  <c r="L46" i="7"/>
  <c r="J47" i="7"/>
  <c r="K47" i="7"/>
  <c r="L47" i="7"/>
  <c r="J48" i="7"/>
  <c r="K48" i="7"/>
  <c r="L48" i="7"/>
  <c r="J49" i="7"/>
  <c r="K49" i="7"/>
  <c r="L49" i="7"/>
  <c r="J50" i="7"/>
  <c r="K50" i="7"/>
  <c r="L50" i="7"/>
  <c r="J51" i="7"/>
  <c r="K51" i="7"/>
  <c r="L51" i="7"/>
  <c r="J52" i="7"/>
  <c r="K52" i="7"/>
  <c r="L52" i="7"/>
  <c r="J53" i="7"/>
  <c r="K53" i="7"/>
  <c r="L53" i="7"/>
  <c r="J54" i="7"/>
  <c r="K54" i="7"/>
  <c r="L54" i="7"/>
  <c r="J55" i="7"/>
  <c r="K55" i="7"/>
  <c r="L55" i="7"/>
  <c r="J56" i="7"/>
  <c r="K56" i="7"/>
  <c r="L56" i="7"/>
  <c r="J57" i="7"/>
  <c r="K57" i="7"/>
  <c r="L57" i="7"/>
  <c r="J58" i="7"/>
  <c r="K58" i="7"/>
  <c r="L58" i="7"/>
  <c r="J59" i="7"/>
  <c r="K59" i="7"/>
  <c r="L59" i="7"/>
  <c r="J60" i="7"/>
  <c r="K60" i="7"/>
  <c r="L60" i="7"/>
  <c r="J61" i="7"/>
  <c r="K61" i="7"/>
  <c r="L61" i="7"/>
  <c r="J62" i="7"/>
  <c r="K62" i="7"/>
  <c r="L62" i="7"/>
  <c r="J63" i="7"/>
  <c r="K63" i="7"/>
  <c r="L63" i="7"/>
  <c r="J64" i="7"/>
  <c r="K64" i="7"/>
  <c r="L64" i="7"/>
  <c r="J65" i="7"/>
  <c r="K65" i="7"/>
  <c r="L65" i="7"/>
  <c r="J66" i="7"/>
  <c r="K66" i="7"/>
  <c r="L66" i="7"/>
  <c r="J67" i="7"/>
  <c r="K67" i="7"/>
  <c r="L67" i="7"/>
  <c r="J68" i="7"/>
  <c r="K68" i="7"/>
  <c r="L68" i="7"/>
  <c r="J69" i="7"/>
  <c r="K69" i="7"/>
  <c r="L69" i="7"/>
  <c r="J70" i="7"/>
  <c r="K70" i="7"/>
  <c r="L70" i="7"/>
  <c r="J71" i="7"/>
  <c r="K71" i="7"/>
  <c r="L71" i="7"/>
  <c r="J72" i="7"/>
  <c r="K72" i="7"/>
  <c r="L72" i="7"/>
  <c r="J73" i="7"/>
  <c r="K73" i="7"/>
  <c r="L73" i="7"/>
  <c r="J74" i="7"/>
  <c r="K74" i="7"/>
  <c r="L74" i="7"/>
  <c r="J75" i="7"/>
  <c r="K75" i="7"/>
  <c r="L75" i="7"/>
  <c r="J76" i="7"/>
  <c r="K76" i="7"/>
  <c r="L76" i="7"/>
  <c r="J77" i="7"/>
  <c r="K77" i="7"/>
  <c r="L77" i="7"/>
  <c r="J78" i="7"/>
  <c r="K78" i="7"/>
  <c r="L78" i="7"/>
  <c r="J79" i="7"/>
  <c r="K79" i="7"/>
  <c r="L79" i="7"/>
  <c r="J80" i="7"/>
  <c r="K80" i="7"/>
  <c r="L80" i="7"/>
  <c r="J81" i="7"/>
  <c r="K81" i="7"/>
  <c r="L81" i="7"/>
  <c r="J82" i="7"/>
  <c r="K82" i="7"/>
  <c r="L82" i="7"/>
  <c r="J83" i="7"/>
  <c r="K83" i="7"/>
  <c r="L83" i="7"/>
  <c r="J84" i="7"/>
  <c r="K84" i="7"/>
  <c r="L84" i="7"/>
  <c r="J85" i="7"/>
  <c r="K85" i="7"/>
  <c r="L85" i="7"/>
  <c r="J86" i="7"/>
  <c r="K86" i="7"/>
  <c r="L86" i="7"/>
  <c r="J87" i="7"/>
  <c r="K87" i="7"/>
  <c r="L87" i="7"/>
  <c r="J88" i="7"/>
  <c r="K88" i="7"/>
  <c r="L88" i="7"/>
  <c r="J89" i="7"/>
  <c r="K89" i="7"/>
  <c r="L89" i="7"/>
  <c r="J90" i="7"/>
  <c r="K90" i="7"/>
  <c r="L90" i="7"/>
  <c r="J91" i="7"/>
  <c r="K91" i="7"/>
  <c r="L91" i="7"/>
  <c r="J92" i="7"/>
  <c r="K92" i="7"/>
  <c r="L92" i="7"/>
  <c r="J93" i="7"/>
  <c r="K93" i="7"/>
  <c r="L93" i="7"/>
  <c r="J94" i="7"/>
  <c r="K94" i="7"/>
  <c r="L94" i="7"/>
  <c r="J95" i="7"/>
  <c r="K95" i="7"/>
  <c r="L95" i="7"/>
  <c r="J96" i="7"/>
  <c r="K96" i="7"/>
  <c r="L96" i="7"/>
  <c r="J97" i="7"/>
  <c r="K97" i="7"/>
  <c r="L97" i="7"/>
  <c r="J98" i="7"/>
  <c r="K98" i="7"/>
  <c r="L98" i="7"/>
  <c r="J99" i="7"/>
  <c r="K99" i="7"/>
  <c r="L99" i="7"/>
  <c r="J100" i="7"/>
  <c r="K100" i="7"/>
  <c r="L100" i="7"/>
  <c r="J101" i="7"/>
  <c r="K101" i="7"/>
  <c r="L101" i="7"/>
  <c r="J102" i="7"/>
  <c r="K102" i="7"/>
  <c r="L102" i="7"/>
  <c r="J103" i="7"/>
  <c r="K103" i="7"/>
  <c r="L103" i="7"/>
  <c r="J104" i="7"/>
  <c r="K104" i="7"/>
  <c r="L104" i="7"/>
  <c r="J105" i="7"/>
  <c r="K105" i="7"/>
  <c r="L105" i="7"/>
  <c r="J106" i="7"/>
  <c r="K106" i="7"/>
  <c r="L106" i="7"/>
  <c r="J107" i="7"/>
  <c r="K107" i="7"/>
  <c r="L107" i="7"/>
  <c r="J108" i="7"/>
  <c r="K108" i="7"/>
  <c r="L108" i="7"/>
  <c r="J109" i="7"/>
  <c r="K109" i="7"/>
  <c r="L109" i="7"/>
  <c r="J110" i="7"/>
  <c r="K110" i="7"/>
  <c r="L110" i="7"/>
  <c r="J111" i="7"/>
  <c r="K111" i="7"/>
  <c r="L111" i="7"/>
  <c r="J112" i="7"/>
  <c r="K112" i="7"/>
  <c r="L112" i="7"/>
  <c r="J113" i="7"/>
  <c r="K113" i="7"/>
  <c r="L113" i="7"/>
  <c r="J114" i="7"/>
  <c r="K114" i="7"/>
  <c r="L114" i="7"/>
  <c r="J115" i="7"/>
  <c r="K115" i="7"/>
  <c r="L115" i="7"/>
  <c r="J116" i="7"/>
  <c r="K116" i="7"/>
  <c r="L116" i="7"/>
  <c r="J117" i="7"/>
  <c r="K117" i="7"/>
  <c r="L117" i="7"/>
  <c r="J118" i="7"/>
  <c r="K118" i="7"/>
  <c r="L118" i="7"/>
  <c r="J119" i="7"/>
  <c r="K119" i="7"/>
  <c r="L119" i="7"/>
  <c r="J120" i="7"/>
  <c r="K120" i="7"/>
  <c r="L120" i="7"/>
  <c r="J121" i="7"/>
  <c r="K121" i="7"/>
  <c r="L121" i="7"/>
  <c r="J122" i="7"/>
  <c r="K122" i="7"/>
  <c r="L122" i="7"/>
  <c r="J123" i="7"/>
  <c r="K123" i="7"/>
  <c r="L123" i="7"/>
  <c r="J124" i="7"/>
  <c r="K124" i="7"/>
  <c r="L124" i="7"/>
  <c r="J125" i="7"/>
  <c r="K125" i="7"/>
  <c r="L125" i="7"/>
  <c r="J126" i="7"/>
  <c r="K126" i="7"/>
  <c r="L126" i="7"/>
  <c r="J127" i="7"/>
  <c r="K127" i="7"/>
  <c r="L127" i="7"/>
  <c r="J128" i="7"/>
  <c r="K128" i="7"/>
  <c r="L128" i="7"/>
  <c r="J129" i="7"/>
  <c r="K129" i="7"/>
  <c r="L129" i="7"/>
  <c r="J130" i="7"/>
  <c r="K130" i="7"/>
  <c r="L130" i="7"/>
  <c r="J131" i="7"/>
  <c r="K131" i="7"/>
  <c r="L131" i="7"/>
  <c r="J132" i="7"/>
  <c r="K132" i="7"/>
  <c r="L132" i="7"/>
  <c r="J133" i="7"/>
  <c r="K133" i="7"/>
  <c r="L133" i="7"/>
  <c r="J134" i="7"/>
  <c r="K134" i="7"/>
  <c r="L134" i="7"/>
  <c r="J135" i="7"/>
  <c r="K135" i="7"/>
  <c r="L135" i="7"/>
  <c r="J136" i="7"/>
  <c r="K136" i="7"/>
  <c r="L136" i="7"/>
  <c r="J137" i="7"/>
  <c r="K137" i="7"/>
  <c r="L137" i="7"/>
  <c r="J138" i="7"/>
  <c r="K138" i="7"/>
  <c r="L138" i="7"/>
  <c r="J139" i="7"/>
  <c r="K139" i="7"/>
  <c r="L139" i="7"/>
  <c r="J140" i="7"/>
  <c r="K140" i="7"/>
  <c r="L140" i="7"/>
  <c r="J141" i="7"/>
  <c r="K141" i="7"/>
  <c r="L141" i="7"/>
  <c r="J142" i="7"/>
  <c r="K142" i="7"/>
  <c r="L142" i="7"/>
  <c r="J143" i="7"/>
  <c r="K143" i="7"/>
  <c r="L143" i="7"/>
  <c r="J144" i="7"/>
  <c r="K144" i="7"/>
  <c r="L144" i="7"/>
  <c r="J145" i="7"/>
  <c r="K145" i="7"/>
  <c r="L145" i="7"/>
  <c r="J146" i="7"/>
  <c r="K146" i="7"/>
  <c r="L146" i="7"/>
  <c r="J147" i="7"/>
  <c r="K147" i="7"/>
  <c r="L147" i="7"/>
  <c r="J148" i="7"/>
  <c r="K148" i="7"/>
  <c r="L148" i="7"/>
  <c r="J149" i="7"/>
  <c r="K149" i="7"/>
  <c r="L149" i="7"/>
  <c r="J150" i="7"/>
  <c r="K150" i="7"/>
  <c r="L150" i="7"/>
  <c r="J151" i="7"/>
  <c r="K151" i="7"/>
  <c r="L151" i="7"/>
  <c r="J152" i="7"/>
  <c r="K152" i="7"/>
  <c r="L152" i="7"/>
  <c r="J153" i="7"/>
  <c r="K153" i="7"/>
  <c r="L153" i="7"/>
  <c r="J154" i="7"/>
  <c r="K154" i="7"/>
  <c r="L154" i="7"/>
  <c r="J155" i="7"/>
  <c r="K155" i="7"/>
  <c r="L155" i="7"/>
  <c r="J156" i="7"/>
  <c r="K156" i="7"/>
  <c r="L156" i="7"/>
  <c r="J157" i="7"/>
  <c r="K157" i="7"/>
  <c r="L157" i="7"/>
  <c r="J158" i="7"/>
  <c r="K158" i="7"/>
  <c r="L158" i="7"/>
  <c r="J159" i="7"/>
  <c r="K159" i="7"/>
  <c r="L159" i="7"/>
  <c r="J160" i="7"/>
  <c r="K160" i="7"/>
  <c r="L160" i="7"/>
  <c r="J161" i="7"/>
  <c r="K161" i="7"/>
  <c r="L161" i="7"/>
  <c r="J162" i="7"/>
  <c r="K162" i="7"/>
  <c r="L162" i="7"/>
  <c r="J163" i="7"/>
  <c r="K163" i="7"/>
  <c r="L163" i="7"/>
  <c r="J164" i="7"/>
  <c r="K164" i="7"/>
  <c r="L164" i="7"/>
  <c r="J165" i="7"/>
  <c r="K165" i="7"/>
  <c r="L165" i="7"/>
  <c r="J166" i="7"/>
  <c r="K166" i="7"/>
  <c r="L166" i="7"/>
  <c r="J167" i="7"/>
  <c r="K167" i="7"/>
  <c r="L167" i="7"/>
  <c r="J168" i="7"/>
  <c r="K168" i="7"/>
  <c r="L168" i="7"/>
  <c r="J169" i="7"/>
  <c r="K169" i="7"/>
  <c r="L169" i="7"/>
  <c r="J170" i="7"/>
  <c r="K170" i="7"/>
  <c r="L170" i="7"/>
  <c r="J171" i="7"/>
  <c r="K171" i="7"/>
  <c r="L171" i="7"/>
  <c r="J172" i="7"/>
  <c r="K172" i="7"/>
  <c r="L172" i="7"/>
  <c r="J173" i="7"/>
  <c r="K173" i="7"/>
  <c r="L173" i="7"/>
  <c r="J174" i="7"/>
  <c r="K174" i="7"/>
  <c r="L174" i="7"/>
  <c r="J175" i="7"/>
  <c r="K175" i="7"/>
  <c r="L175" i="7"/>
  <c r="J176" i="7"/>
  <c r="K176" i="7"/>
  <c r="L176" i="7"/>
  <c r="J177" i="7"/>
  <c r="K177" i="7"/>
  <c r="L177" i="7"/>
  <c r="J178" i="7"/>
  <c r="K178" i="7"/>
  <c r="L178" i="7"/>
  <c r="J179" i="7"/>
  <c r="K179" i="7"/>
  <c r="L179" i="7"/>
  <c r="J180" i="7"/>
  <c r="K180" i="7"/>
  <c r="L180" i="7"/>
  <c r="J181" i="7"/>
  <c r="K181" i="7"/>
  <c r="L181" i="7"/>
  <c r="J182" i="7"/>
  <c r="K182" i="7"/>
  <c r="L182" i="7"/>
  <c r="J183" i="7"/>
  <c r="K183" i="7"/>
  <c r="L183" i="7"/>
  <c r="J184" i="7"/>
  <c r="K184" i="7"/>
  <c r="L184" i="7"/>
  <c r="J185" i="7"/>
  <c r="K185" i="7"/>
  <c r="L185" i="7"/>
  <c r="J186" i="7"/>
  <c r="K186" i="7"/>
  <c r="L186" i="7"/>
  <c r="J187" i="7"/>
  <c r="K187" i="7"/>
  <c r="L187" i="7"/>
  <c r="J188" i="7"/>
  <c r="K188" i="7"/>
  <c r="L188" i="7"/>
  <c r="J189" i="7"/>
  <c r="K189" i="7"/>
  <c r="L189" i="7"/>
  <c r="J190" i="7"/>
  <c r="K190" i="7"/>
  <c r="L190" i="7"/>
  <c r="J191" i="7"/>
  <c r="K191" i="7"/>
  <c r="L191" i="7"/>
  <c r="J192" i="7"/>
  <c r="K192" i="7"/>
  <c r="L192" i="7"/>
  <c r="J193" i="7"/>
  <c r="K193" i="7"/>
  <c r="L193" i="7"/>
  <c r="J194" i="7"/>
  <c r="K194" i="7"/>
  <c r="L194" i="7"/>
  <c r="J195" i="7"/>
  <c r="K195" i="7"/>
  <c r="L195" i="7"/>
  <c r="J196" i="7"/>
  <c r="K196" i="7"/>
  <c r="L196" i="7"/>
  <c r="J197" i="7"/>
  <c r="K197" i="7"/>
  <c r="L197" i="7"/>
  <c r="J198" i="7"/>
  <c r="K198" i="7"/>
  <c r="L198" i="7"/>
  <c r="J199" i="7"/>
  <c r="K199" i="7"/>
  <c r="L199" i="7"/>
  <c r="J200" i="7"/>
  <c r="K200" i="7"/>
  <c r="L200" i="7"/>
  <c r="J201" i="7"/>
  <c r="K201" i="7"/>
  <c r="L201" i="7"/>
  <c r="J202" i="7"/>
  <c r="K202" i="7"/>
  <c r="L202" i="7"/>
  <c r="J203" i="7"/>
  <c r="K203" i="7"/>
  <c r="L203" i="7"/>
  <c r="J204" i="7"/>
  <c r="K204" i="7"/>
  <c r="L204" i="7"/>
  <c r="J205" i="7"/>
  <c r="K205" i="7"/>
  <c r="L205" i="7"/>
  <c r="J206" i="7"/>
  <c r="K206" i="7"/>
  <c r="L206" i="7"/>
  <c r="J207" i="7"/>
  <c r="K207" i="7"/>
  <c r="L207" i="7"/>
  <c r="J208" i="7"/>
  <c r="K208" i="7"/>
  <c r="L208" i="7"/>
  <c r="J209" i="7"/>
  <c r="K209" i="7"/>
  <c r="L209" i="7"/>
  <c r="J210" i="7"/>
  <c r="K210" i="7"/>
  <c r="L210" i="7"/>
  <c r="J211" i="7"/>
  <c r="K211" i="7"/>
  <c r="L211" i="7"/>
  <c r="J212" i="7"/>
  <c r="K212" i="7"/>
  <c r="L212" i="7"/>
  <c r="J213" i="7"/>
  <c r="K213" i="7"/>
  <c r="L213" i="7"/>
  <c r="J214" i="7"/>
  <c r="K214" i="7"/>
  <c r="L214" i="7"/>
  <c r="J215" i="7"/>
  <c r="K215" i="7"/>
  <c r="L215" i="7"/>
  <c r="J216" i="7"/>
  <c r="K216" i="7"/>
  <c r="L216" i="7"/>
  <c r="J217" i="7"/>
  <c r="K217" i="7"/>
  <c r="L217" i="7"/>
  <c r="J218" i="7"/>
  <c r="K218" i="7"/>
  <c r="L218" i="7"/>
  <c r="J219" i="7"/>
  <c r="K219" i="7"/>
  <c r="L219" i="7"/>
  <c r="J220" i="7"/>
  <c r="K220" i="7"/>
  <c r="L220" i="7"/>
  <c r="J221" i="7"/>
  <c r="K221" i="7"/>
  <c r="L221" i="7"/>
  <c r="J222" i="7"/>
  <c r="K222" i="7"/>
  <c r="L222" i="7"/>
  <c r="J223" i="7"/>
  <c r="K223" i="7"/>
  <c r="L223" i="7"/>
  <c r="J224" i="7"/>
  <c r="K224" i="7"/>
  <c r="L224" i="7"/>
  <c r="J225" i="7"/>
  <c r="K225" i="7"/>
  <c r="L225" i="7"/>
  <c r="J226" i="7"/>
  <c r="K226" i="7"/>
  <c r="L226" i="7"/>
  <c r="J227" i="7"/>
  <c r="K227" i="7"/>
  <c r="L227" i="7"/>
  <c r="J228" i="7"/>
  <c r="K228" i="7"/>
  <c r="L228" i="7"/>
  <c r="J229" i="7"/>
  <c r="K229" i="7"/>
  <c r="L229" i="7"/>
  <c r="J230" i="7"/>
  <c r="K230" i="7"/>
  <c r="L230" i="7"/>
  <c r="J231" i="7"/>
  <c r="K231" i="7"/>
  <c r="L231" i="7"/>
  <c r="J232" i="7"/>
  <c r="K232" i="7"/>
  <c r="L232" i="7"/>
  <c r="J233" i="7"/>
  <c r="K233" i="7"/>
  <c r="L233" i="7"/>
  <c r="J234" i="7"/>
  <c r="K234" i="7"/>
  <c r="L234" i="7"/>
  <c r="J235" i="7"/>
  <c r="K235" i="7"/>
  <c r="L235" i="7"/>
  <c r="J236" i="7"/>
  <c r="K236" i="7"/>
  <c r="L236" i="7"/>
  <c r="J237" i="7"/>
  <c r="K237" i="7"/>
  <c r="L237" i="7"/>
  <c r="J238" i="7"/>
  <c r="K238" i="7"/>
  <c r="L238" i="7"/>
  <c r="J239" i="7"/>
  <c r="K239" i="7"/>
  <c r="L239" i="7"/>
  <c r="J240" i="7"/>
  <c r="K240" i="7"/>
  <c r="L240" i="7"/>
  <c r="J241" i="7"/>
  <c r="K241" i="7"/>
  <c r="L241" i="7"/>
  <c r="J242" i="7"/>
  <c r="K242" i="7"/>
  <c r="L242" i="7"/>
  <c r="J243" i="7"/>
  <c r="K243" i="7"/>
  <c r="L243" i="7"/>
  <c r="J244" i="7"/>
  <c r="K244" i="7"/>
  <c r="L244" i="7"/>
  <c r="J245" i="7"/>
  <c r="K245" i="7"/>
  <c r="L245" i="7"/>
  <c r="J246" i="7"/>
  <c r="K246" i="7"/>
  <c r="L246" i="7"/>
  <c r="J247" i="7"/>
  <c r="K247" i="7"/>
  <c r="L247" i="7"/>
  <c r="J248" i="7"/>
  <c r="K248" i="7"/>
  <c r="L248" i="7"/>
  <c r="J249" i="7"/>
  <c r="K249" i="7"/>
  <c r="L249" i="7"/>
  <c r="J250" i="7"/>
  <c r="K250" i="7"/>
  <c r="L250" i="7"/>
  <c r="J251" i="7"/>
  <c r="K251" i="7"/>
  <c r="L251" i="7"/>
  <c r="J252" i="7"/>
  <c r="K252" i="7"/>
  <c r="L252" i="7"/>
  <c r="J253" i="7"/>
  <c r="K253" i="7"/>
  <c r="L253" i="7"/>
  <c r="J254" i="7"/>
  <c r="K254" i="7"/>
  <c r="L254" i="7"/>
  <c r="J255" i="7"/>
  <c r="K255" i="7"/>
  <c r="L255" i="7"/>
  <c r="J256" i="7"/>
  <c r="K256" i="7"/>
  <c r="L256" i="7"/>
  <c r="J257" i="7"/>
  <c r="K257" i="7"/>
  <c r="L257" i="7"/>
  <c r="J258" i="7"/>
  <c r="K258" i="7"/>
  <c r="L258" i="7"/>
  <c r="J259" i="7"/>
  <c r="K259" i="7"/>
  <c r="L259" i="7"/>
  <c r="J260" i="7"/>
  <c r="K260" i="7"/>
  <c r="L260" i="7"/>
  <c r="J261" i="7"/>
  <c r="K261" i="7"/>
  <c r="L261" i="7"/>
  <c r="J262" i="7"/>
  <c r="K262" i="7"/>
  <c r="L262" i="7"/>
  <c r="J263" i="7"/>
  <c r="K263" i="7"/>
  <c r="L263" i="7"/>
  <c r="J264" i="7"/>
  <c r="K264" i="7"/>
  <c r="L264" i="7"/>
  <c r="J265" i="7"/>
  <c r="K265" i="7"/>
  <c r="L265" i="7"/>
  <c r="J266" i="7"/>
  <c r="K266" i="7"/>
  <c r="L266" i="7"/>
  <c r="J267" i="7"/>
  <c r="K267" i="7"/>
  <c r="L267" i="7"/>
  <c r="J268" i="7"/>
  <c r="K268" i="7"/>
  <c r="L268" i="7"/>
  <c r="J269" i="7"/>
  <c r="K269" i="7"/>
  <c r="L269" i="7"/>
  <c r="J270" i="7"/>
  <c r="K270" i="7"/>
  <c r="L270" i="7"/>
  <c r="J271" i="7"/>
  <c r="K271" i="7"/>
  <c r="L271" i="7"/>
  <c r="J272" i="7"/>
  <c r="K272" i="7"/>
  <c r="L272" i="7"/>
  <c r="J273" i="7"/>
  <c r="K273" i="7"/>
  <c r="L273" i="7"/>
  <c r="J274" i="7"/>
  <c r="K274" i="7"/>
  <c r="L274" i="7"/>
  <c r="J275" i="7"/>
  <c r="K275" i="7"/>
  <c r="L275" i="7"/>
  <c r="J276" i="7"/>
  <c r="K276" i="7"/>
  <c r="L276" i="7"/>
  <c r="J277" i="7"/>
  <c r="K277" i="7"/>
  <c r="L277" i="7"/>
  <c r="J278" i="7"/>
  <c r="K278" i="7"/>
  <c r="L278" i="7"/>
  <c r="J279" i="7"/>
  <c r="K279" i="7"/>
  <c r="L279" i="7"/>
  <c r="J280" i="7"/>
  <c r="K280" i="7"/>
  <c r="L280" i="7"/>
  <c r="J281" i="7"/>
  <c r="K281" i="7"/>
  <c r="L281" i="7"/>
  <c r="J282" i="7"/>
  <c r="K282" i="7"/>
  <c r="L282" i="7"/>
  <c r="J283" i="7"/>
  <c r="K283" i="7"/>
  <c r="L283" i="7"/>
  <c r="J284" i="7"/>
  <c r="K284" i="7"/>
  <c r="L284" i="7"/>
  <c r="J285" i="7"/>
  <c r="K285" i="7"/>
  <c r="L285" i="7"/>
  <c r="J286" i="7"/>
  <c r="K286" i="7"/>
  <c r="L286" i="7"/>
  <c r="J287" i="7"/>
  <c r="K287" i="7"/>
  <c r="L287" i="7"/>
  <c r="J288" i="7"/>
  <c r="K288" i="7"/>
  <c r="L288" i="7"/>
  <c r="J289" i="7"/>
  <c r="K289" i="7"/>
  <c r="L289" i="7"/>
  <c r="J290" i="7"/>
  <c r="K290" i="7"/>
  <c r="L290" i="7"/>
  <c r="J291" i="7"/>
  <c r="K291" i="7"/>
  <c r="L291" i="7"/>
  <c r="J292" i="7"/>
  <c r="K292" i="7"/>
  <c r="L292" i="7"/>
  <c r="J293" i="7"/>
  <c r="K293" i="7"/>
  <c r="L293" i="7"/>
  <c r="J294" i="7"/>
  <c r="K294" i="7"/>
  <c r="L294" i="7"/>
  <c r="J295" i="7"/>
  <c r="K295" i="7"/>
  <c r="L295" i="7"/>
  <c r="J296" i="7"/>
  <c r="K296" i="7"/>
  <c r="L296" i="7"/>
  <c r="J297" i="7"/>
  <c r="K297" i="7"/>
  <c r="L297" i="7"/>
  <c r="J298" i="7"/>
  <c r="K298" i="7"/>
  <c r="L298" i="7"/>
  <c r="J299" i="7"/>
  <c r="K299" i="7"/>
  <c r="L299" i="7"/>
  <c r="J300" i="7"/>
  <c r="K300" i="7"/>
  <c r="L300" i="7"/>
  <c r="J301" i="7"/>
  <c r="K301" i="7"/>
  <c r="L301" i="7"/>
  <c r="J302" i="7"/>
  <c r="K302" i="7"/>
  <c r="L302" i="7"/>
  <c r="J303" i="7"/>
  <c r="K303" i="7"/>
  <c r="L303" i="7"/>
  <c r="J304" i="7"/>
  <c r="K304" i="7"/>
  <c r="L304" i="7"/>
  <c r="J305" i="7"/>
  <c r="K305" i="7"/>
  <c r="L305" i="7"/>
  <c r="J306" i="7"/>
  <c r="K306" i="7"/>
  <c r="L306" i="7"/>
  <c r="J307" i="7"/>
  <c r="K307" i="7"/>
  <c r="L307" i="7"/>
  <c r="J308" i="7"/>
  <c r="K308" i="7"/>
  <c r="L308" i="7"/>
  <c r="J309" i="7"/>
  <c r="K309" i="7"/>
  <c r="L309" i="7"/>
  <c r="J310" i="7"/>
  <c r="K310" i="7"/>
  <c r="L310" i="7"/>
  <c r="J311" i="7"/>
  <c r="K311" i="7"/>
  <c r="L311" i="7"/>
  <c r="J312" i="7"/>
  <c r="K312" i="7"/>
  <c r="L312" i="7"/>
  <c r="J313" i="7"/>
  <c r="K313" i="7"/>
  <c r="L313" i="7"/>
  <c r="J314" i="7"/>
  <c r="K314" i="7"/>
  <c r="L314" i="7"/>
  <c r="J315" i="7"/>
  <c r="K315" i="7"/>
  <c r="L315" i="7"/>
  <c r="J316" i="7"/>
  <c r="K316" i="7"/>
  <c r="L316" i="7"/>
  <c r="J317" i="7"/>
  <c r="K317" i="7"/>
  <c r="L317" i="7"/>
  <c r="J318" i="7"/>
  <c r="K318" i="7"/>
  <c r="L318" i="7"/>
  <c r="J319" i="7"/>
  <c r="K319" i="7"/>
  <c r="L319" i="7"/>
  <c r="J320" i="7"/>
  <c r="K320" i="7"/>
  <c r="L320" i="7"/>
  <c r="J321" i="7"/>
  <c r="K321" i="7"/>
  <c r="L321" i="7"/>
  <c r="J322" i="7"/>
  <c r="K322" i="7"/>
  <c r="L322" i="7"/>
  <c r="J323" i="7"/>
  <c r="K323" i="7"/>
  <c r="L323" i="7"/>
  <c r="J324" i="7"/>
  <c r="K324" i="7"/>
  <c r="L324" i="7"/>
  <c r="J325" i="7"/>
  <c r="K325" i="7"/>
  <c r="L325" i="7"/>
  <c r="J326" i="7"/>
  <c r="K326" i="7"/>
  <c r="L326" i="7"/>
  <c r="J327" i="7"/>
  <c r="K327" i="7"/>
  <c r="L327" i="7"/>
  <c r="J328" i="7"/>
  <c r="K328" i="7"/>
  <c r="L328" i="7"/>
  <c r="J329" i="7"/>
  <c r="K329" i="7"/>
  <c r="L329" i="7"/>
  <c r="J330" i="7"/>
  <c r="K330" i="7"/>
  <c r="L330" i="7"/>
  <c r="J331" i="7"/>
  <c r="K331" i="7"/>
  <c r="L331" i="7"/>
  <c r="J332" i="7"/>
  <c r="K332" i="7"/>
  <c r="L332" i="7"/>
  <c r="J333" i="7"/>
  <c r="K333" i="7"/>
  <c r="L333" i="7"/>
  <c r="J334" i="7"/>
  <c r="K334" i="7"/>
  <c r="L334" i="7"/>
  <c r="J335" i="7"/>
  <c r="K335" i="7"/>
  <c r="L335" i="7"/>
  <c r="J336" i="7"/>
  <c r="K336" i="7"/>
  <c r="L336" i="7"/>
  <c r="J337" i="7"/>
  <c r="K337" i="7"/>
  <c r="L337" i="7"/>
  <c r="J338" i="7"/>
  <c r="K338" i="7"/>
  <c r="L338" i="7"/>
  <c r="J339" i="7"/>
  <c r="K339" i="7"/>
  <c r="L339" i="7"/>
  <c r="J340" i="7"/>
  <c r="K340" i="7"/>
  <c r="L340" i="7"/>
  <c r="J341" i="7"/>
  <c r="K341" i="7"/>
  <c r="L341" i="7"/>
  <c r="J342" i="7"/>
  <c r="K342" i="7"/>
  <c r="L342" i="7"/>
  <c r="J343" i="7"/>
  <c r="K343" i="7"/>
  <c r="L343" i="7"/>
  <c r="J344" i="7"/>
  <c r="K344" i="7"/>
  <c r="L344" i="7"/>
  <c r="J345" i="7"/>
  <c r="K345" i="7"/>
  <c r="L345" i="7"/>
  <c r="J346" i="7"/>
  <c r="K346" i="7"/>
  <c r="L346" i="7"/>
  <c r="J347" i="7"/>
  <c r="K347" i="7"/>
  <c r="L347" i="7"/>
  <c r="J348" i="7"/>
  <c r="K348" i="7"/>
  <c r="L348" i="7"/>
  <c r="J349" i="7"/>
  <c r="K349" i="7"/>
  <c r="L349" i="7"/>
  <c r="J350" i="7"/>
  <c r="K350" i="7"/>
  <c r="L350" i="7"/>
  <c r="J351" i="7"/>
  <c r="K351" i="7"/>
  <c r="L351" i="7"/>
  <c r="J352" i="7"/>
  <c r="K352" i="7"/>
  <c r="L352" i="7"/>
  <c r="J353" i="7"/>
  <c r="K353" i="7"/>
  <c r="L353" i="7"/>
  <c r="J354" i="7"/>
  <c r="K354" i="7"/>
  <c r="L354" i="7"/>
  <c r="J355" i="7"/>
  <c r="K355" i="7"/>
  <c r="L355" i="7"/>
  <c r="J356" i="7"/>
  <c r="K356" i="7"/>
  <c r="L356" i="7"/>
  <c r="J357" i="7"/>
  <c r="K357" i="7"/>
  <c r="L357" i="7"/>
  <c r="J358" i="7"/>
  <c r="K358" i="7"/>
  <c r="L358" i="7"/>
  <c r="J359" i="7"/>
  <c r="K359" i="7"/>
  <c r="L359" i="7"/>
  <c r="J360" i="7"/>
  <c r="K360" i="7"/>
  <c r="L360" i="7"/>
  <c r="J361" i="7"/>
  <c r="K361" i="7"/>
  <c r="L361" i="7"/>
  <c r="J362" i="7"/>
  <c r="K362" i="7"/>
  <c r="L362" i="7"/>
  <c r="J363" i="7"/>
  <c r="K363" i="7"/>
  <c r="L363" i="7"/>
  <c r="J364" i="7"/>
  <c r="K364" i="7"/>
  <c r="L364" i="7"/>
  <c r="J365" i="7"/>
  <c r="K365" i="7"/>
  <c r="L365" i="7"/>
  <c r="J366" i="7"/>
  <c r="K366" i="7"/>
  <c r="L366" i="7"/>
  <c r="J367" i="7"/>
  <c r="K367" i="7"/>
  <c r="L367" i="7"/>
  <c r="J368" i="7"/>
  <c r="K368" i="7"/>
  <c r="L368" i="7"/>
  <c r="J369" i="7"/>
  <c r="K369" i="7"/>
  <c r="L369" i="7"/>
  <c r="J370" i="7"/>
  <c r="K370" i="7"/>
  <c r="L370" i="7"/>
  <c r="J371" i="7"/>
  <c r="K371" i="7"/>
  <c r="L371" i="7"/>
  <c r="J372" i="7"/>
  <c r="K372" i="7"/>
  <c r="L372" i="7"/>
  <c r="J373" i="7"/>
  <c r="K373" i="7"/>
  <c r="L373" i="7"/>
  <c r="J374" i="7"/>
  <c r="K374" i="7"/>
  <c r="L374" i="7"/>
  <c r="J375" i="7"/>
  <c r="K375" i="7"/>
  <c r="L375" i="7"/>
  <c r="J376" i="7"/>
  <c r="K376" i="7"/>
  <c r="L376" i="7"/>
  <c r="J377" i="7"/>
  <c r="K377" i="7"/>
  <c r="L377" i="7"/>
  <c r="J378" i="7"/>
  <c r="K378" i="7"/>
  <c r="L378" i="7"/>
  <c r="J379" i="7"/>
  <c r="K379" i="7"/>
  <c r="L379" i="7"/>
  <c r="J380" i="7"/>
  <c r="K380" i="7"/>
  <c r="L380" i="7"/>
  <c r="J381" i="7"/>
  <c r="K381" i="7"/>
  <c r="L381" i="7"/>
  <c r="J382" i="7"/>
  <c r="K382" i="7"/>
  <c r="L382" i="7"/>
  <c r="J383" i="7"/>
  <c r="K383" i="7"/>
  <c r="L383" i="7"/>
  <c r="J384" i="7"/>
  <c r="K384" i="7"/>
  <c r="L384" i="7"/>
  <c r="J385" i="7"/>
  <c r="K385" i="7"/>
  <c r="L385" i="7"/>
  <c r="J386" i="7"/>
  <c r="K386" i="7"/>
  <c r="L386" i="7"/>
  <c r="J387" i="7"/>
  <c r="K387" i="7"/>
  <c r="L387" i="7"/>
  <c r="J388" i="7"/>
  <c r="K388" i="7"/>
  <c r="L388" i="7"/>
  <c r="J389" i="7"/>
  <c r="K389" i="7"/>
  <c r="L389" i="7"/>
  <c r="J390" i="7"/>
  <c r="K390" i="7"/>
  <c r="L390" i="7"/>
  <c r="J391" i="7"/>
  <c r="K391" i="7"/>
  <c r="L391" i="7"/>
  <c r="J392" i="7"/>
  <c r="K392" i="7"/>
  <c r="L392" i="7"/>
  <c r="J393" i="7"/>
  <c r="K393" i="7"/>
  <c r="L393" i="7"/>
  <c r="J394" i="7"/>
  <c r="K394" i="7"/>
  <c r="L394" i="7"/>
  <c r="J395" i="7"/>
  <c r="K395" i="7"/>
  <c r="L395" i="7"/>
  <c r="J396" i="7"/>
  <c r="K396" i="7"/>
  <c r="L396" i="7"/>
  <c r="J397" i="7"/>
  <c r="K397" i="7"/>
  <c r="L397" i="7"/>
  <c r="J398" i="7"/>
  <c r="K398" i="7"/>
  <c r="L398" i="7"/>
  <c r="J399" i="7"/>
  <c r="K399" i="7"/>
  <c r="L399" i="7"/>
  <c r="J400" i="7"/>
  <c r="K400" i="7"/>
  <c r="L400" i="7"/>
  <c r="J401" i="7"/>
  <c r="K401" i="7"/>
  <c r="L401" i="7"/>
  <c r="J402" i="7"/>
  <c r="K402" i="7"/>
  <c r="L402" i="7"/>
  <c r="J403" i="7"/>
  <c r="K403" i="7"/>
  <c r="L403" i="7"/>
  <c r="J404" i="7"/>
  <c r="K404" i="7"/>
  <c r="L404" i="7"/>
  <c r="J405" i="7"/>
  <c r="K405" i="7"/>
  <c r="L405" i="7"/>
  <c r="J406" i="7"/>
  <c r="K406" i="7"/>
  <c r="L406" i="7"/>
  <c r="J407" i="7"/>
  <c r="K407" i="7"/>
  <c r="L407" i="7"/>
  <c r="J408" i="7"/>
  <c r="K408" i="7"/>
  <c r="L408" i="7"/>
  <c r="J409" i="7"/>
  <c r="K409" i="7"/>
  <c r="L409" i="7"/>
  <c r="J410" i="7"/>
  <c r="K410" i="7"/>
  <c r="L410" i="7"/>
  <c r="J411" i="7"/>
  <c r="K411" i="7"/>
  <c r="L411" i="7"/>
  <c r="J412" i="7"/>
  <c r="K412" i="7"/>
  <c r="L412" i="7"/>
  <c r="J413" i="7"/>
  <c r="K413" i="7"/>
  <c r="L413" i="7"/>
  <c r="J414" i="7"/>
  <c r="K414" i="7"/>
  <c r="L414" i="7"/>
  <c r="J415" i="7"/>
  <c r="K415" i="7"/>
  <c r="L415" i="7"/>
  <c r="J416" i="7"/>
  <c r="K416" i="7"/>
  <c r="L416" i="7"/>
  <c r="J417" i="7"/>
  <c r="K417" i="7"/>
  <c r="L417" i="7"/>
  <c r="J418" i="7"/>
  <c r="K418" i="7"/>
  <c r="L418" i="7"/>
  <c r="J419" i="7"/>
  <c r="K419" i="7"/>
  <c r="L419" i="7"/>
  <c r="J420" i="7"/>
  <c r="K420" i="7"/>
  <c r="L420" i="7"/>
  <c r="J421" i="7"/>
  <c r="K421" i="7"/>
  <c r="L421" i="7"/>
  <c r="J422" i="7"/>
  <c r="K422" i="7"/>
  <c r="L422" i="7"/>
  <c r="J423" i="7"/>
  <c r="K423" i="7"/>
  <c r="L423" i="7"/>
  <c r="J424" i="7"/>
  <c r="K424" i="7"/>
  <c r="L424" i="7"/>
  <c r="J425" i="7"/>
  <c r="K425" i="7"/>
  <c r="L425" i="7"/>
  <c r="J426" i="7"/>
  <c r="K426" i="7"/>
  <c r="L426" i="7"/>
  <c r="J427" i="7"/>
  <c r="K427" i="7"/>
  <c r="L427" i="7"/>
  <c r="J428" i="7"/>
  <c r="K428" i="7"/>
  <c r="L428" i="7"/>
  <c r="J429" i="7"/>
  <c r="K429" i="7"/>
  <c r="L429" i="7"/>
  <c r="J430" i="7"/>
  <c r="K430" i="7"/>
  <c r="L430" i="7"/>
  <c r="J431" i="7"/>
  <c r="K431" i="7"/>
  <c r="L431" i="7"/>
  <c r="J432" i="7"/>
  <c r="K432" i="7"/>
  <c r="L432" i="7"/>
  <c r="J433" i="7"/>
  <c r="K433" i="7"/>
  <c r="L433" i="7"/>
  <c r="J434" i="7"/>
  <c r="K434" i="7"/>
  <c r="L434" i="7"/>
  <c r="J435" i="7"/>
  <c r="K435" i="7"/>
  <c r="L435" i="7"/>
  <c r="J436" i="7"/>
  <c r="K436" i="7"/>
  <c r="L436" i="7"/>
  <c r="J437" i="7"/>
  <c r="K437" i="7"/>
  <c r="L437" i="7"/>
  <c r="J438" i="7"/>
  <c r="K438" i="7"/>
  <c r="L438" i="7"/>
  <c r="J439" i="7"/>
  <c r="K439" i="7"/>
  <c r="L439" i="7"/>
  <c r="J440" i="7"/>
  <c r="K440" i="7"/>
  <c r="L440" i="7"/>
  <c r="J441" i="7"/>
  <c r="K441" i="7"/>
  <c r="L441" i="7"/>
  <c r="J442" i="7"/>
  <c r="K442" i="7"/>
  <c r="L442" i="7"/>
  <c r="J443" i="7"/>
  <c r="K443" i="7"/>
  <c r="L443" i="7"/>
  <c r="J444" i="7"/>
  <c r="K444" i="7"/>
  <c r="L444" i="7"/>
  <c r="J445" i="7"/>
  <c r="K445" i="7"/>
  <c r="L445" i="7"/>
  <c r="J446" i="7"/>
  <c r="K446" i="7"/>
  <c r="L446" i="7"/>
  <c r="J447" i="7"/>
  <c r="K447" i="7"/>
  <c r="L447" i="7"/>
  <c r="J448" i="7"/>
  <c r="K448" i="7"/>
  <c r="L448" i="7"/>
  <c r="J449" i="7"/>
  <c r="K449" i="7"/>
  <c r="L449" i="7"/>
  <c r="J450" i="7"/>
  <c r="K450" i="7"/>
  <c r="L450" i="7"/>
  <c r="J451" i="7"/>
  <c r="K451" i="7"/>
  <c r="L451" i="7"/>
  <c r="J452" i="7"/>
  <c r="K452" i="7"/>
  <c r="L452" i="7"/>
  <c r="J453" i="7"/>
  <c r="K453" i="7"/>
  <c r="L453" i="7"/>
  <c r="J454" i="7"/>
  <c r="K454" i="7"/>
  <c r="L454" i="7"/>
  <c r="J455" i="7"/>
  <c r="K455" i="7"/>
  <c r="L455" i="7"/>
  <c r="J456" i="7"/>
  <c r="K456" i="7"/>
  <c r="L456" i="7"/>
  <c r="J457" i="7"/>
  <c r="K457" i="7"/>
  <c r="L457" i="7"/>
  <c r="J458" i="7"/>
  <c r="K458" i="7"/>
  <c r="L458" i="7"/>
  <c r="J459" i="7"/>
  <c r="K459" i="7"/>
  <c r="L459" i="7"/>
  <c r="J460" i="7"/>
  <c r="K460" i="7"/>
  <c r="L460" i="7"/>
  <c r="J461" i="7"/>
  <c r="K461" i="7"/>
  <c r="L461" i="7"/>
  <c r="J462" i="7"/>
  <c r="K462" i="7"/>
  <c r="L462" i="7"/>
  <c r="J463" i="7"/>
  <c r="K463" i="7"/>
  <c r="L463" i="7"/>
  <c r="J464" i="7"/>
  <c r="K464" i="7"/>
  <c r="L464" i="7"/>
  <c r="J465" i="7"/>
  <c r="K465" i="7"/>
  <c r="L465" i="7"/>
  <c r="J466" i="7"/>
  <c r="K466" i="7"/>
  <c r="L466" i="7"/>
  <c r="J467" i="7"/>
  <c r="K467" i="7"/>
  <c r="L467" i="7"/>
  <c r="J468" i="7"/>
  <c r="K468" i="7"/>
  <c r="L468" i="7"/>
  <c r="J469" i="7"/>
  <c r="K469" i="7"/>
  <c r="L469" i="7"/>
  <c r="J470" i="7"/>
  <c r="K470" i="7"/>
  <c r="L470" i="7"/>
  <c r="J471" i="7"/>
  <c r="K471" i="7"/>
  <c r="L471" i="7"/>
  <c r="J472" i="7"/>
  <c r="K472" i="7"/>
  <c r="L472" i="7"/>
  <c r="J473" i="7"/>
  <c r="K473" i="7"/>
  <c r="L473" i="7"/>
  <c r="J474" i="7"/>
  <c r="K474" i="7"/>
  <c r="L474" i="7"/>
  <c r="J475" i="7"/>
  <c r="K475" i="7"/>
  <c r="L475" i="7"/>
  <c r="J476" i="7"/>
  <c r="K476" i="7"/>
  <c r="L476" i="7"/>
  <c r="J477" i="7"/>
  <c r="K477" i="7"/>
  <c r="L477" i="7"/>
  <c r="J478" i="7"/>
  <c r="K478" i="7"/>
  <c r="L478" i="7"/>
  <c r="J479" i="7"/>
  <c r="K479" i="7"/>
  <c r="L479" i="7"/>
  <c r="J480" i="7"/>
  <c r="K480" i="7"/>
  <c r="L480" i="7"/>
  <c r="J481" i="7"/>
  <c r="K481" i="7"/>
  <c r="L481" i="7"/>
  <c r="J482" i="7"/>
  <c r="K482" i="7"/>
  <c r="L482" i="7"/>
  <c r="J483" i="7"/>
  <c r="K483" i="7"/>
  <c r="L483" i="7"/>
  <c r="J484" i="7"/>
  <c r="K484" i="7"/>
  <c r="L484" i="7"/>
  <c r="J485" i="7"/>
  <c r="K485" i="7"/>
  <c r="L485" i="7"/>
  <c r="J486" i="7"/>
  <c r="K486" i="7"/>
  <c r="L486" i="7"/>
  <c r="J487" i="7"/>
  <c r="K487" i="7"/>
  <c r="L487" i="7"/>
  <c r="J488" i="7"/>
  <c r="K488" i="7"/>
  <c r="L488" i="7"/>
  <c r="J489" i="7"/>
  <c r="K489" i="7"/>
  <c r="L489" i="7"/>
  <c r="J490" i="7"/>
  <c r="K490" i="7"/>
  <c r="L490" i="7"/>
  <c r="J491" i="7"/>
  <c r="K491" i="7"/>
  <c r="L491" i="7"/>
  <c r="J492" i="7"/>
  <c r="K492" i="7"/>
  <c r="L492" i="7"/>
  <c r="J493" i="7"/>
  <c r="K493" i="7"/>
  <c r="L493" i="7"/>
  <c r="J494" i="7"/>
  <c r="K494" i="7"/>
  <c r="L494" i="7"/>
  <c r="J495" i="7"/>
  <c r="K495" i="7"/>
  <c r="L495" i="7"/>
  <c r="J496" i="7"/>
  <c r="K496" i="7"/>
  <c r="L496" i="7"/>
  <c r="J497" i="7"/>
  <c r="K497" i="7"/>
  <c r="L497" i="7"/>
  <c r="J498" i="7"/>
  <c r="K498" i="7"/>
  <c r="L498" i="7"/>
  <c r="J499" i="7"/>
  <c r="K499" i="7"/>
  <c r="L499" i="7"/>
  <c r="J500" i="7"/>
  <c r="K500" i="7"/>
  <c r="L500" i="7"/>
  <c r="J501" i="7"/>
  <c r="K501" i="7"/>
  <c r="L501" i="7"/>
  <c r="J502" i="7"/>
  <c r="K502" i="7"/>
  <c r="L502" i="7"/>
  <c r="J503" i="7"/>
  <c r="K503" i="7"/>
  <c r="L503" i="7"/>
  <c r="J504" i="7"/>
  <c r="K504" i="7"/>
  <c r="L504" i="7"/>
  <c r="J505" i="7"/>
  <c r="K505" i="7"/>
  <c r="L505" i="7"/>
  <c r="J506" i="7"/>
  <c r="K506" i="7"/>
  <c r="L506" i="7"/>
  <c r="J507" i="7"/>
  <c r="K507" i="7"/>
  <c r="L507" i="7"/>
  <c r="J508" i="7"/>
  <c r="K508" i="7"/>
  <c r="L508" i="7"/>
  <c r="J509" i="7"/>
  <c r="K509" i="7"/>
  <c r="L509" i="7"/>
  <c r="J510" i="7"/>
  <c r="K510" i="7"/>
  <c r="L510" i="7"/>
  <c r="J511" i="7"/>
  <c r="K511" i="7"/>
  <c r="L511" i="7"/>
  <c r="J512" i="7"/>
  <c r="K512" i="7"/>
  <c r="L512" i="7"/>
  <c r="J513" i="7"/>
  <c r="K513" i="7"/>
  <c r="L513" i="7"/>
  <c r="J514" i="7"/>
  <c r="K514" i="7"/>
  <c r="L514" i="7"/>
  <c r="J515" i="7"/>
  <c r="K515" i="7"/>
  <c r="L515" i="7"/>
  <c r="J516" i="7"/>
  <c r="K516" i="7"/>
  <c r="L516" i="7"/>
  <c r="J517" i="7"/>
  <c r="K517" i="7"/>
  <c r="L517" i="7"/>
  <c r="J518" i="7"/>
  <c r="K518" i="7"/>
  <c r="L518" i="7"/>
  <c r="J519" i="7"/>
  <c r="K519" i="7"/>
  <c r="L519" i="7"/>
  <c r="J520" i="7"/>
  <c r="K520" i="7"/>
  <c r="L520" i="7"/>
  <c r="J521" i="7"/>
  <c r="K521" i="7"/>
  <c r="L521" i="7"/>
  <c r="J522" i="7"/>
  <c r="K522" i="7"/>
  <c r="L522" i="7"/>
  <c r="J523" i="7"/>
  <c r="K523" i="7"/>
  <c r="L523" i="7"/>
  <c r="J524" i="7"/>
  <c r="K524" i="7"/>
  <c r="L524" i="7"/>
  <c r="J525" i="7"/>
  <c r="K525" i="7"/>
  <c r="L525" i="7"/>
  <c r="J526" i="7"/>
  <c r="K526" i="7"/>
  <c r="L526" i="7"/>
  <c r="J527" i="7"/>
  <c r="K527" i="7"/>
  <c r="L527" i="7"/>
  <c r="J528" i="7"/>
  <c r="K528" i="7"/>
  <c r="L528" i="7"/>
  <c r="J529" i="7"/>
  <c r="K529" i="7"/>
  <c r="L529" i="7"/>
  <c r="J530" i="7"/>
  <c r="K530" i="7"/>
  <c r="L530" i="7"/>
  <c r="J531" i="7"/>
  <c r="K531" i="7"/>
  <c r="L531" i="7"/>
  <c r="J532" i="7"/>
  <c r="K532" i="7"/>
  <c r="L532" i="7"/>
  <c r="J533" i="7"/>
  <c r="K533" i="7"/>
  <c r="L533" i="7"/>
  <c r="J534" i="7"/>
  <c r="K534" i="7"/>
  <c r="L534" i="7"/>
  <c r="J535" i="7"/>
  <c r="K535" i="7"/>
  <c r="L535" i="7"/>
  <c r="J536" i="7"/>
  <c r="K536" i="7"/>
  <c r="L536" i="7"/>
  <c r="J537" i="7"/>
  <c r="K537" i="7"/>
  <c r="L537" i="7"/>
  <c r="J538" i="7"/>
  <c r="K538" i="7"/>
  <c r="L538" i="7"/>
  <c r="J539" i="7"/>
  <c r="K539" i="7"/>
  <c r="L539" i="7"/>
  <c r="J540" i="7"/>
  <c r="K540" i="7"/>
  <c r="L540" i="7"/>
  <c r="J541" i="7"/>
  <c r="K541" i="7"/>
  <c r="L541" i="7"/>
  <c r="J542" i="7"/>
  <c r="K542" i="7"/>
  <c r="L542" i="7"/>
  <c r="J543" i="7"/>
  <c r="K543" i="7"/>
  <c r="L543" i="7"/>
  <c r="J544" i="7"/>
  <c r="K544" i="7"/>
  <c r="L544" i="7"/>
  <c r="J545" i="7"/>
  <c r="K545" i="7"/>
  <c r="L545" i="7"/>
  <c r="J546" i="7"/>
  <c r="K546" i="7"/>
  <c r="L546" i="7"/>
  <c r="J547" i="7"/>
  <c r="K547" i="7"/>
  <c r="L547" i="7"/>
  <c r="J548" i="7"/>
  <c r="K548" i="7"/>
  <c r="L548" i="7"/>
  <c r="J549" i="7"/>
  <c r="K549" i="7"/>
  <c r="L549" i="7"/>
  <c r="J550" i="7"/>
  <c r="K550" i="7"/>
  <c r="L550" i="7"/>
  <c r="J551" i="7"/>
  <c r="K551" i="7"/>
  <c r="L551" i="7"/>
  <c r="J552" i="7"/>
  <c r="K552" i="7"/>
  <c r="L552" i="7"/>
  <c r="J553" i="7"/>
  <c r="K553" i="7"/>
  <c r="L553" i="7"/>
  <c r="J554" i="7"/>
  <c r="K554" i="7"/>
  <c r="L554" i="7"/>
  <c r="J555" i="7"/>
  <c r="K555" i="7"/>
  <c r="L555" i="7"/>
  <c r="J556" i="7"/>
  <c r="K556" i="7"/>
  <c r="L556" i="7"/>
  <c r="J557" i="7"/>
  <c r="K557" i="7"/>
  <c r="L557" i="7"/>
  <c r="J558" i="7"/>
  <c r="K558" i="7"/>
  <c r="L558" i="7"/>
  <c r="J559" i="7"/>
  <c r="K559" i="7"/>
  <c r="L559" i="7"/>
  <c r="J560" i="7"/>
  <c r="K560" i="7"/>
  <c r="L560" i="7"/>
  <c r="J561" i="7"/>
  <c r="K561" i="7"/>
  <c r="L561" i="7"/>
  <c r="J562" i="7"/>
  <c r="K562" i="7"/>
  <c r="L562" i="7"/>
  <c r="J563" i="7"/>
  <c r="K563" i="7"/>
  <c r="L563" i="7"/>
  <c r="J564" i="7"/>
  <c r="K564" i="7"/>
  <c r="L564" i="7"/>
  <c r="J565" i="7"/>
  <c r="K565" i="7"/>
  <c r="L565" i="7"/>
  <c r="J566" i="7"/>
  <c r="K566" i="7"/>
  <c r="L566" i="7"/>
  <c r="J567" i="7"/>
  <c r="K567" i="7"/>
  <c r="L567" i="7"/>
  <c r="J568" i="7"/>
  <c r="K568" i="7"/>
  <c r="L568" i="7"/>
  <c r="J569" i="7"/>
  <c r="K569" i="7"/>
  <c r="L569" i="7"/>
  <c r="J570" i="7"/>
  <c r="K570" i="7"/>
  <c r="L570" i="7"/>
  <c r="J571" i="7"/>
  <c r="K571" i="7"/>
  <c r="L571" i="7"/>
  <c r="J572" i="7"/>
  <c r="K572" i="7"/>
  <c r="L572" i="7"/>
  <c r="J573" i="7"/>
  <c r="K573" i="7"/>
  <c r="L573" i="7"/>
  <c r="J574" i="7"/>
  <c r="K574" i="7"/>
  <c r="L574" i="7"/>
  <c r="J575" i="7"/>
  <c r="K575" i="7"/>
  <c r="L575" i="7"/>
  <c r="J576" i="7"/>
  <c r="K576" i="7"/>
  <c r="L576" i="7"/>
  <c r="J577" i="7"/>
  <c r="K577" i="7"/>
  <c r="L577" i="7"/>
  <c r="J578" i="7"/>
  <c r="K578" i="7"/>
  <c r="L578" i="7"/>
  <c r="J579" i="7"/>
  <c r="K579" i="7"/>
  <c r="L579" i="7"/>
  <c r="J580" i="7"/>
  <c r="K580" i="7"/>
  <c r="L580" i="7"/>
  <c r="J581" i="7"/>
  <c r="K581" i="7"/>
  <c r="L581" i="7"/>
  <c r="J582" i="7"/>
  <c r="K582" i="7"/>
  <c r="L582" i="7"/>
  <c r="J583" i="7"/>
  <c r="K583" i="7"/>
  <c r="L583" i="7"/>
  <c r="J584" i="7"/>
  <c r="K584" i="7"/>
  <c r="L584" i="7"/>
  <c r="J585" i="7"/>
  <c r="K585" i="7"/>
  <c r="L585" i="7"/>
  <c r="J586" i="7"/>
  <c r="K586" i="7"/>
  <c r="L586" i="7"/>
  <c r="J587" i="7"/>
  <c r="K587" i="7"/>
  <c r="L587" i="7"/>
  <c r="J588" i="7"/>
  <c r="K588" i="7"/>
  <c r="L588" i="7"/>
  <c r="J589" i="7"/>
  <c r="K589" i="7"/>
  <c r="L589" i="7"/>
  <c r="J590" i="7"/>
  <c r="K590" i="7"/>
  <c r="L590" i="7"/>
  <c r="J591" i="7"/>
  <c r="K591" i="7"/>
  <c r="L591" i="7"/>
  <c r="J592" i="7"/>
  <c r="K592" i="7"/>
  <c r="L592" i="7"/>
  <c r="J593" i="7"/>
  <c r="K593" i="7"/>
  <c r="L593" i="7"/>
  <c r="J594" i="7"/>
  <c r="K594" i="7"/>
  <c r="L594" i="7"/>
  <c r="J595" i="7"/>
  <c r="K595" i="7"/>
  <c r="L595" i="7"/>
  <c r="J596" i="7"/>
  <c r="K596" i="7"/>
  <c r="L596" i="7"/>
  <c r="J597" i="7"/>
  <c r="K597" i="7"/>
  <c r="L597" i="7"/>
  <c r="J598" i="7"/>
  <c r="K598" i="7"/>
  <c r="L598" i="7"/>
  <c r="J599" i="7"/>
  <c r="K599" i="7"/>
  <c r="L599" i="7"/>
  <c r="J600" i="7"/>
  <c r="K600" i="7"/>
  <c r="L600" i="7"/>
  <c r="J601" i="7"/>
  <c r="K601" i="7"/>
  <c r="L601" i="7"/>
  <c r="J602" i="7"/>
  <c r="K602" i="7"/>
  <c r="L602" i="7"/>
  <c r="J603" i="7"/>
  <c r="K603" i="7"/>
  <c r="L603" i="7"/>
  <c r="J604" i="7"/>
  <c r="K604" i="7"/>
  <c r="L604" i="7"/>
  <c r="J605" i="7"/>
  <c r="K605" i="7"/>
  <c r="L605" i="7"/>
  <c r="J606" i="7"/>
  <c r="K606" i="7"/>
  <c r="L606" i="7"/>
  <c r="J607" i="7"/>
  <c r="K607" i="7"/>
  <c r="L607" i="7"/>
  <c r="J608" i="7"/>
  <c r="K608" i="7"/>
  <c r="L608" i="7"/>
  <c r="J609" i="7"/>
  <c r="K609" i="7"/>
  <c r="L609" i="7"/>
  <c r="J610" i="7"/>
  <c r="K610" i="7"/>
  <c r="L610" i="7"/>
  <c r="J611" i="7"/>
  <c r="K611" i="7"/>
  <c r="L611" i="7"/>
  <c r="J612" i="7"/>
  <c r="K612" i="7"/>
  <c r="L612" i="7"/>
  <c r="J613" i="7"/>
  <c r="K613" i="7"/>
  <c r="L613" i="7"/>
  <c r="J614" i="7"/>
  <c r="K614" i="7"/>
  <c r="L614" i="7"/>
  <c r="J615" i="7"/>
  <c r="K615" i="7"/>
  <c r="L615" i="7"/>
  <c r="J616" i="7"/>
  <c r="K616" i="7"/>
  <c r="L616" i="7"/>
  <c r="J617" i="7"/>
  <c r="K617" i="7"/>
  <c r="L617" i="7"/>
  <c r="J618" i="7"/>
  <c r="K618" i="7"/>
  <c r="L618" i="7"/>
  <c r="J619" i="7"/>
  <c r="K619" i="7"/>
  <c r="L619" i="7"/>
  <c r="J620" i="7"/>
  <c r="K620" i="7"/>
  <c r="L620" i="7"/>
  <c r="J621" i="7"/>
  <c r="K621" i="7"/>
  <c r="L621" i="7"/>
  <c r="J622" i="7"/>
  <c r="K622" i="7"/>
  <c r="L622" i="7"/>
  <c r="J623" i="7"/>
  <c r="K623" i="7"/>
  <c r="L623" i="7"/>
  <c r="J624" i="7"/>
  <c r="K624" i="7"/>
  <c r="L624" i="7"/>
  <c r="J625" i="7"/>
  <c r="K625" i="7"/>
  <c r="L625" i="7"/>
  <c r="J626" i="7"/>
  <c r="K626" i="7"/>
  <c r="L626" i="7"/>
  <c r="J627" i="7"/>
  <c r="K627" i="7"/>
  <c r="L627" i="7"/>
  <c r="J628" i="7"/>
  <c r="K628" i="7"/>
  <c r="L628" i="7"/>
  <c r="J629" i="7"/>
  <c r="K629" i="7"/>
  <c r="L629" i="7"/>
  <c r="J630" i="7"/>
  <c r="K630" i="7"/>
  <c r="L630" i="7"/>
  <c r="J631" i="7"/>
  <c r="K631" i="7"/>
  <c r="L631" i="7"/>
  <c r="J632" i="7"/>
  <c r="K632" i="7"/>
  <c r="L632" i="7"/>
  <c r="J633" i="7"/>
  <c r="K633" i="7"/>
  <c r="L633" i="7"/>
  <c r="J634" i="7"/>
  <c r="K634" i="7"/>
  <c r="L634" i="7"/>
  <c r="J635" i="7"/>
  <c r="K635" i="7"/>
  <c r="L635" i="7"/>
  <c r="J636" i="7"/>
  <c r="K636" i="7"/>
  <c r="L636" i="7"/>
  <c r="J637" i="7"/>
  <c r="K637" i="7"/>
  <c r="L637" i="7"/>
  <c r="J638" i="7"/>
  <c r="K638" i="7"/>
  <c r="L638" i="7"/>
  <c r="J639" i="7"/>
  <c r="K639" i="7"/>
  <c r="L639" i="7"/>
  <c r="J640" i="7"/>
  <c r="K640" i="7"/>
  <c r="L640" i="7"/>
  <c r="J641" i="7"/>
  <c r="K641" i="7"/>
  <c r="L641" i="7"/>
  <c r="J642" i="7"/>
  <c r="K642" i="7"/>
  <c r="L642" i="7"/>
  <c r="J643" i="7"/>
  <c r="K643" i="7"/>
  <c r="L643" i="7"/>
  <c r="J644" i="7"/>
  <c r="K644" i="7"/>
  <c r="L644" i="7"/>
  <c r="J645" i="7"/>
  <c r="K645" i="7"/>
  <c r="L645" i="7"/>
  <c r="J646" i="7"/>
  <c r="K646" i="7"/>
  <c r="L646" i="7"/>
  <c r="J647" i="7"/>
  <c r="K647" i="7"/>
  <c r="L647" i="7"/>
  <c r="J648" i="7"/>
  <c r="K648" i="7"/>
  <c r="L648" i="7"/>
  <c r="J649" i="7"/>
  <c r="K649" i="7"/>
  <c r="L649" i="7"/>
  <c r="J650" i="7"/>
  <c r="K650" i="7"/>
  <c r="L650" i="7"/>
  <c r="J651" i="7"/>
  <c r="K651" i="7"/>
  <c r="L651" i="7"/>
  <c r="J652" i="7"/>
  <c r="K652" i="7"/>
  <c r="L652" i="7"/>
  <c r="J653" i="7"/>
  <c r="K653" i="7"/>
  <c r="L653" i="7"/>
  <c r="J654" i="7"/>
  <c r="K654" i="7"/>
  <c r="L654" i="7"/>
  <c r="J655" i="7"/>
  <c r="K655" i="7"/>
  <c r="L655" i="7"/>
  <c r="J656" i="7"/>
  <c r="K656" i="7"/>
  <c r="L656" i="7"/>
  <c r="J657" i="7"/>
  <c r="K657" i="7"/>
  <c r="L657" i="7"/>
  <c r="J658" i="7"/>
  <c r="K658" i="7"/>
  <c r="L658" i="7"/>
  <c r="J659" i="7"/>
  <c r="K659" i="7"/>
  <c r="L659" i="7"/>
  <c r="J660" i="7"/>
  <c r="K660" i="7"/>
  <c r="L660" i="7"/>
  <c r="J661" i="7"/>
  <c r="K661" i="7"/>
  <c r="L661" i="7"/>
  <c r="J662" i="7"/>
  <c r="K662" i="7"/>
  <c r="L662" i="7"/>
  <c r="J663" i="7"/>
  <c r="K663" i="7"/>
  <c r="L663" i="7"/>
  <c r="J664" i="7"/>
  <c r="K664" i="7"/>
  <c r="L664" i="7"/>
  <c r="J665" i="7"/>
  <c r="K665" i="7"/>
  <c r="L665" i="7"/>
  <c r="J666" i="7"/>
  <c r="K666" i="7"/>
  <c r="L666" i="7"/>
  <c r="J667" i="7"/>
  <c r="K667" i="7"/>
  <c r="L667" i="7"/>
  <c r="J668" i="7"/>
  <c r="K668" i="7"/>
  <c r="L668" i="7"/>
  <c r="J669" i="7"/>
  <c r="K669" i="7"/>
  <c r="L669" i="7"/>
  <c r="J670" i="7"/>
  <c r="K670" i="7"/>
  <c r="L670" i="7"/>
  <c r="J671" i="7"/>
  <c r="K671" i="7"/>
  <c r="L671" i="7"/>
  <c r="J672" i="7"/>
  <c r="K672" i="7"/>
  <c r="L672" i="7"/>
  <c r="J673" i="7"/>
  <c r="K673" i="7"/>
  <c r="L673" i="7"/>
  <c r="J674" i="7"/>
  <c r="K674" i="7"/>
  <c r="L674" i="7"/>
  <c r="J675" i="7"/>
  <c r="K675" i="7"/>
  <c r="L675" i="7"/>
  <c r="J676" i="7"/>
  <c r="K676" i="7"/>
  <c r="L676" i="7"/>
  <c r="J677" i="7"/>
  <c r="K677" i="7"/>
  <c r="L677" i="7"/>
  <c r="J678" i="7"/>
  <c r="K678" i="7"/>
  <c r="L678" i="7"/>
  <c r="J679" i="7"/>
  <c r="K679" i="7"/>
  <c r="L679" i="7"/>
  <c r="J680" i="7"/>
  <c r="K680" i="7"/>
  <c r="L680" i="7"/>
  <c r="J681" i="7"/>
  <c r="K681" i="7"/>
  <c r="L681" i="7"/>
  <c r="J682" i="7"/>
  <c r="K682" i="7"/>
  <c r="L682" i="7"/>
  <c r="J683" i="7"/>
  <c r="K683" i="7"/>
  <c r="L683" i="7"/>
  <c r="J684" i="7"/>
  <c r="K684" i="7"/>
  <c r="L684" i="7"/>
  <c r="J685" i="7"/>
  <c r="K685" i="7"/>
  <c r="L685" i="7"/>
  <c r="J686" i="7"/>
  <c r="K686" i="7"/>
  <c r="L686" i="7"/>
  <c r="J687" i="7"/>
  <c r="K687" i="7"/>
  <c r="L687" i="7"/>
  <c r="J688" i="7"/>
  <c r="K688" i="7"/>
  <c r="L688" i="7"/>
  <c r="J689" i="7"/>
  <c r="K689" i="7"/>
  <c r="L689" i="7"/>
  <c r="J690" i="7"/>
  <c r="K690" i="7"/>
  <c r="L690" i="7"/>
  <c r="J691" i="7"/>
  <c r="K691" i="7"/>
  <c r="L691" i="7"/>
  <c r="J692" i="7"/>
  <c r="K692" i="7"/>
  <c r="L692" i="7"/>
  <c r="J693" i="7"/>
  <c r="K693" i="7"/>
  <c r="L693" i="7"/>
  <c r="J694" i="7"/>
  <c r="K694" i="7"/>
  <c r="L694" i="7"/>
  <c r="J695" i="7"/>
  <c r="K695" i="7"/>
  <c r="L695" i="7"/>
  <c r="J696" i="7"/>
  <c r="K696" i="7"/>
  <c r="L696" i="7"/>
  <c r="J697" i="7"/>
  <c r="K697" i="7"/>
  <c r="L697" i="7"/>
  <c r="J698" i="7"/>
  <c r="K698" i="7"/>
  <c r="L698" i="7"/>
  <c r="J699" i="7"/>
  <c r="K699" i="7"/>
  <c r="L699" i="7"/>
  <c r="J700" i="7"/>
  <c r="K700" i="7"/>
  <c r="L700" i="7"/>
  <c r="J701" i="7"/>
  <c r="K701" i="7"/>
  <c r="L701" i="7"/>
  <c r="J702" i="7"/>
  <c r="K702" i="7"/>
  <c r="L702" i="7"/>
  <c r="J703" i="7"/>
  <c r="K703" i="7"/>
  <c r="L703" i="7"/>
  <c r="J704" i="7"/>
  <c r="K704" i="7"/>
  <c r="L704" i="7"/>
  <c r="J705" i="7"/>
  <c r="K705" i="7"/>
  <c r="L705" i="7"/>
  <c r="J706" i="7"/>
  <c r="K706" i="7"/>
  <c r="L706" i="7"/>
  <c r="J707" i="7"/>
  <c r="K707" i="7"/>
  <c r="L707" i="7"/>
  <c r="J708" i="7"/>
  <c r="K708" i="7"/>
  <c r="L708" i="7"/>
  <c r="J709" i="7"/>
  <c r="K709" i="7"/>
  <c r="L709" i="7"/>
  <c r="J710" i="7"/>
  <c r="K710" i="7"/>
  <c r="L710" i="7"/>
  <c r="J711" i="7"/>
  <c r="K711" i="7"/>
  <c r="L711" i="7"/>
  <c r="J712" i="7"/>
  <c r="K712" i="7"/>
  <c r="L712" i="7"/>
  <c r="J713" i="7"/>
  <c r="K713" i="7"/>
  <c r="L713" i="7"/>
  <c r="J714" i="7"/>
  <c r="K714" i="7"/>
  <c r="L714" i="7"/>
  <c r="J715" i="7"/>
  <c r="K715" i="7"/>
  <c r="L715" i="7"/>
  <c r="J716" i="7"/>
  <c r="K716" i="7"/>
  <c r="L716" i="7"/>
  <c r="J717" i="7"/>
  <c r="K717" i="7"/>
  <c r="L717" i="7"/>
  <c r="J718" i="7"/>
  <c r="K718" i="7"/>
  <c r="L718" i="7"/>
  <c r="J719" i="7"/>
  <c r="K719" i="7"/>
  <c r="L719" i="7"/>
  <c r="J720" i="7"/>
  <c r="K720" i="7"/>
  <c r="L720" i="7"/>
  <c r="J721" i="7"/>
  <c r="K721" i="7"/>
  <c r="L721" i="7"/>
  <c r="J722" i="7"/>
  <c r="K722" i="7"/>
  <c r="L722" i="7"/>
  <c r="J723" i="7"/>
  <c r="K723" i="7"/>
  <c r="L723" i="7"/>
  <c r="J724" i="7"/>
  <c r="K724" i="7"/>
  <c r="L724" i="7"/>
  <c r="J725" i="7"/>
  <c r="K725" i="7"/>
  <c r="L725" i="7"/>
  <c r="J726" i="7"/>
  <c r="K726" i="7"/>
  <c r="L726" i="7"/>
  <c r="J727" i="7"/>
  <c r="K727" i="7"/>
  <c r="L727" i="7"/>
  <c r="J728" i="7"/>
  <c r="K728" i="7"/>
  <c r="L728" i="7"/>
  <c r="J729" i="7"/>
  <c r="K729" i="7"/>
  <c r="L729" i="7"/>
  <c r="J730" i="7"/>
  <c r="K730" i="7"/>
  <c r="L730" i="7"/>
  <c r="J731" i="7"/>
  <c r="K731" i="7"/>
  <c r="L731" i="7"/>
  <c r="J732" i="7"/>
  <c r="K732" i="7"/>
  <c r="L732" i="7"/>
  <c r="J733" i="7"/>
  <c r="K733" i="7"/>
  <c r="L733" i="7"/>
  <c r="J734" i="7"/>
  <c r="K734" i="7"/>
  <c r="L734" i="7"/>
  <c r="J735" i="7"/>
  <c r="K735" i="7"/>
  <c r="L735" i="7"/>
  <c r="J736" i="7"/>
  <c r="K736" i="7"/>
  <c r="L736" i="7"/>
  <c r="J737" i="7"/>
  <c r="K737" i="7"/>
  <c r="L737" i="7"/>
  <c r="J738" i="7"/>
  <c r="K738" i="7"/>
  <c r="L738" i="7"/>
  <c r="J739" i="7"/>
  <c r="K739" i="7"/>
  <c r="L739" i="7"/>
  <c r="J740" i="7"/>
  <c r="K740" i="7"/>
  <c r="L740" i="7"/>
  <c r="J741" i="7"/>
  <c r="K741" i="7"/>
  <c r="L741" i="7"/>
  <c r="J742" i="7"/>
  <c r="K742" i="7"/>
  <c r="L742" i="7"/>
  <c r="J743" i="7"/>
  <c r="K743" i="7"/>
  <c r="L743" i="7"/>
  <c r="J744" i="7"/>
  <c r="K744" i="7"/>
  <c r="L744" i="7"/>
  <c r="J745" i="7"/>
  <c r="K745" i="7"/>
  <c r="L745" i="7"/>
  <c r="J746" i="7"/>
  <c r="K746" i="7"/>
  <c r="L746" i="7"/>
  <c r="J747" i="7"/>
  <c r="K747" i="7"/>
  <c r="L747" i="7"/>
  <c r="J748" i="7"/>
  <c r="K748" i="7"/>
  <c r="L748" i="7"/>
  <c r="J749" i="7"/>
  <c r="K749" i="7"/>
  <c r="L749" i="7"/>
  <c r="J750" i="7"/>
  <c r="K750" i="7"/>
  <c r="L750" i="7"/>
  <c r="J751" i="7"/>
  <c r="K751" i="7"/>
  <c r="L751" i="7"/>
  <c r="J752" i="7"/>
  <c r="K752" i="7"/>
  <c r="L752" i="7"/>
  <c r="J753" i="7"/>
  <c r="K753" i="7"/>
  <c r="L753" i="7"/>
  <c r="J754" i="7"/>
  <c r="K754" i="7"/>
  <c r="L754" i="7"/>
  <c r="J755" i="7"/>
  <c r="K755" i="7"/>
  <c r="L755" i="7"/>
  <c r="J756" i="7"/>
  <c r="K756" i="7"/>
  <c r="L756" i="7"/>
  <c r="J757" i="7"/>
  <c r="K757" i="7"/>
  <c r="L757" i="7"/>
  <c r="J758" i="7"/>
  <c r="K758" i="7"/>
  <c r="L758" i="7"/>
  <c r="J759" i="7"/>
  <c r="K759" i="7"/>
  <c r="L759" i="7"/>
  <c r="J760" i="7"/>
  <c r="K760" i="7"/>
  <c r="L760" i="7"/>
  <c r="J761" i="7"/>
  <c r="K761" i="7"/>
  <c r="L761" i="7"/>
  <c r="J762" i="7"/>
  <c r="K762" i="7"/>
  <c r="L762" i="7"/>
  <c r="J763" i="7"/>
  <c r="K763" i="7"/>
  <c r="L763" i="7"/>
  <c r="J764" i="7"/>
  <c r="K764" i="7"/>
  <c r="L764" i="7"/>
  <c r="J765" i="7"/>
  <c r="K765" i="7"/>
  <c r="L765" i="7"/>
  <c r="J766" i="7"/>
  <c r="K766" i="7"/>
  <c r="L766" i="7"/>
  <c r="J767" i="7"/>
  <c r="K767" i="7"/>
  <c r="L767" i="7"/>
  <c r="J768" i="7"/>
  <c r="K768" i="7"/>
  <c r="L768" i="7"/>
  <c r="J769" i="7"/>
  <c r="K769" i="7"/>
  <c r="L769" i="7"/>
  <c r="J770" i="7"/>
  <c r="K770" i="7"/>
  <c r="L770" i="7"/>
  <c r="J771" i="7"/>
  <c r="K771" i="7"/>
  <c r="L771" i="7"/>
  <c r="J772" i="7"/>
  <c r="K772" i="7"/>
  <c r="L772" i="7"/>
  <c r="J773" i="7"/>
  <c r="K773" i="7"/>
  <c r="L773" i="7"/>
  <c r="J774" i="7"/>
  <c r="K774" i="7"/>
  <c r="L774" i="7"/>
  <c r="J775" i="7"/>
  <c r="K775" i="7"/>
  <c r="L775" i="7"/>
  <c r="J776" i="7"/>
  <c r="K776" i="7"/>
  <c r="L776" i="7"/>
  <c r="J777" i="7"/>
  <c r="K777" i="7"/>
  <c r="L777" i="7"/>
  <c r="J778" i="7"/>
  <c r="K778" i="7"/>
  <c r="L778" i="7"/>
  <c r="J779" i="7"/>
  <c r="K779" i="7"/>
  <c r="L779" i="7"/>
  <c r="J780" i="7"/>
  <c r="K780" i="7"/>
  <c r="L780" i="7"/>
  <c r="J781" i="7"/>
  <c r="K781" i="7"/>
  <c r="L781" i="7"/>
  <c r="J782" i="7"/>
  <c r="K782" i="7"/>
  <c r="L782" i="7"/>
  <c r="J783" i="7"/>
  <c r="K783" i="7"/>
  <c r="L783" i="7"/>
  <c r="J784" i="7"/>
  <c r="K784" i="7"/>
  <c r="L784" i="7"/>
  <c r="J785" i="7"/>
  <c r="K785" i="7"/>
  <c r="L785" i="7"/>
  <c r="J786" i="7"/>
  <c r="K786" i="7"/>
  <c r="L786" i="7"/>
  <c r="J787" i="7"/>
  <c r="K787" i="7"/>
  <c r="L787" i="7"/>
  <c r="J788" i="7"/>
  <c r="K788" i="7"/>
  <c r="L788" i="7"/>
  <c r="J789" i="7"/>
  <c r="K789" i="7"/>
  <c r="L789" i="7"/>
  <c r="J790" i="7"/>
  <c r="K790" i="7"/>
  <c r="L790" i="7"/>
  <c r="J791" i="7"/>
  <c r="K791" i="7"/>
  <c r="L791" i="7"/>
  <c r="J792" i="7"/>
  <c r="K792" i="7"/>
  <c r="L792" i="7"/>
  <c r="J793" i="7"/>
  <c r="K793" i="7"/>
  <c r="L793" i="7"/>
  <c r="J794" i="7"/>
  <c r="K794" i="7"/>
  <c r="L794" i="7"/>
  <c r="J795" i="7"/>
  <c r="K795" i="7"/>
  <c r="L795" i="7"/>
  <c r="J796" i="7"/>
  <c r="K796" i="7"/>
  <c r="L796" i="7"/>
  <c r="J797" i="7"/>
  <c r="K797" i="7"/>
  <c r="L797" i="7"/>
  <c r="J798" i="7"/>
  <c r="K798" i="7"/>
  <c r="L798" i="7"/>
  <c r="J799" i="7"/>
  <c r="K799" i="7"/>
  <c r="L799" i="7"/>
  <c r="J800" i="7"/>
  <c r="K800" i="7"/>
  <c r="L800" i="7"/>
  <c r="J801" i="7"/>
  <c r="K801" i="7"/>
  <c r="L801" i="7"/>
  <c r="J802" i="7"/>
  <c r="K802" i="7"/>
  <c r="L802" i="7"/>
  <c r="J803" i="7"/>
  <c r="K803" i="7"/>
  <c r="L803" i="7"/>
  <c r="J804" i="7"/>
  <c r="K804" i="7"/>
  <c r="L804" i="7"/>
  <c r="J805" i="7"/>
  <c r="K805" i="7"/>
  <c r="L805" i="7"/>
  <c r="J806" i="7"/>
  <c r="K806" i="7"/>
  <c r="L806" i="7"/>
  <c r="J807" i="7"/>
  <c r="K807" i="7"/>
  <c r="L807" i="7"/>
  <c r="J808" i="7"/>
  <c r="K808" i="7"/>
  <c r="L808" i="7"/>
  <c r="J809" i="7"/>
  <c r="K809" i="7"/>
  <c r="L809" i="7"/>
  <c r="J810" i="7"/>
  <c r="K810" i="7"/>
  <c r="L810" i="7"/>
  <c r="J811" i="7"/>
  <c r="K811" i="7"/>
  <c r="L811" i="7"/>
  <c r="J812" i="7"/>
  <c r="K812" i="7"/>
  <c r="L812" i="7"/>
  <c r="J813" i="7"/>
  <c r="K813" i="7"/>
  <c r="L813" i="7"/>
  <c r="J814" i="7"/>
  <c r="K814" i="7"/>
  <c r="L814" i="7"/>
  <c r="J815" i="7"/>
  <c r="K815" i="7"/>
  <c r="L815" i="7"/>
  <c r="J816" i="7"/>
  <c r="K816" i="7"/>
  <c r="L816" i="7"/>
  <c r="J817" i="7"/>
  <c r="K817" i="7"/>
  <c r="L817" i="7"/>
  <c r="J818" i="7"/>
  <c r="K818" i="7"/>
  <c r="L818" i="7"/>
  <c r="J819" i="7"/>
  <c r="K819" i="7"/>
  <c r="L819" i="7"/>
  <c r="J820" i="7"/>
  <c r="K820" i="7"/>
  <c r="L820" i="7"/>
  <c r="J821" i="7"/>
  <c r="K821" i="7"/>
  <c r="L821" i="7"/>
  <c r="J822" i="7"/>
  <c r="K822" i="7"/>
  <c r="L822" i="7"/>
  <c r="J823" i="7"/>
  <c r="K823" i="7"/>
  <c r="L823" i="7"/>
  <c r="J824" i="7"/>
  <c r="K824" i="7"/>
  <c r="L824" i="7"/>
  <c r="J825" i="7"/>
  <c r="K825" i="7"/>
  <c r="L825" i="7"/>
  <c r="J826" i="7"/>
  <c r="K826" i="7"/>
  <c r="L826" i="7"/>
  <c r="J827" i="7"/>
  <c r="K827" i="7"/>
  <c r="L827" i="7"/>
  <c r="J828" i="7"/>
  <c r="K828" i="7"/>
  <c r="L828" i="7"/>
  <c r="J829" i="7"/>
  <c r="K829" i="7"/>
  <c r="L829" i="7"/>
  <c r="J830" i="7"/>
  <c r="K830" i="7"/>
  <c r="L830" i="7"/>
  <c r="J831" i="7"/>
  <c r="K831" i="7"/>
  <c r="L831" i="7"/>
  <c r="J832" i="7"/>
  <c r="K832" i="7"/>
  <c r="L832" i="7"/>
  <c r="J833" i="7"/>
  <c r="K833" i="7"/>
  <c r="L833" i="7"/>
  <c r="J834" i="7"/>
  <c r="K834" i="7"/>
  <c r="L834" i="7"/>
  <c r="J835" i="7"/>
  <c r="K835" i="7"/>
  <c r="L835" i="7"/>
  <c r="J836" i="7"/>
  <c r="K836" i="7"/>
  <c r="L836" i="7"/>
  <c r="J837" i="7"/>
  <c r="K837" i="7"/>
  <c r="L837" i="7"/>
  <c r="J838" i="7"/>
  <c r="K838" i="7"/>
  <c r="L838" i="7"/>
  <c r="J839" i="7"/>
  <c r="K839" i="7"/>
  <c r="L839" i="7"/>
  <c r="J840" i="7"/>
  <c r="K840" i="7"/>
  <c r="L840" i="7"/>
  <c r="J841" i="7"/>
  <c r="K841" i="7"/>
  <c r="L841" i="7"/>
  <c r="J842" i="7"/>
  <c r="K842" i="7"/>
  <c r="L842" i="7"/>
  <c r="J843" i="7"/>
  <c r="K843" i="7"/>
  <c r="L843" i="7"/>
  <c r="J844" i="7"/>
  <c r="K844" i="7"/>
  <c r="L844" i="7"/>
  <c r="J845" i="7"/>
  <c r="K845" i="7"/>
  <c r="L845" i="7"/>
  <c r="J846" i="7"/>
  <c r="K846" i="7"/>
  <c r="L846" i="7"/>
  <c r="J847" i="7"/>
  <c r="K847" i="7"/>
  <c r="L847" i="7"/>
  <c r="J848" i="7"/>
  <c r="K848" i="7"/>
  <c r="L848" i="7"/>
  <c r="J849" i="7"/>
  <c r="K849" i="7"/>
  <c r="L849" i="7"/>
  <c r="J850" i="7"/>
  <c r="K850" i="7"/>
  <c r="L850" i="7"/>
  <c r="J851" i="7"/>
  <c r="K851" i="7"/>
  <c r="L851" i="7"/>
  <c r="J852" i="7"/>
  <c r="K852" i="7"/>
  <c r="L852" i="7"/>
  <c r="J853" i="7"/>
  <c r="K853" i="7"/>
  <c r="L853" i="7"/>
  <c r="J854" i="7"/>
  <c r="K854" i="7"/>
  <c r="L854" i="7"/>
  <c r="J855" i="7"/>
  <c r="K855" i="7"/>
  <c r="L855" i="7"/>
  <c r="J856" i="7"/>
  <c r="K856" i="7"/>
  <c r="L856" i="7"/>
  <c r="J857" i="7"/>
  <c r="K857" i="7"/>
  <c r="L857" i="7"/>
  <c r="J858" i="7"/>
  <c r="K858" i="7"/>
  <c r="L858" i="7"/>
  <c r="J859" i="7"/>
  <c r="K859" i="7"/>
  <c r="L859" i="7"/>
  <c r="J860" i="7"/>
  <c r="K860" i="7"/>
  <c r="L860" i="7"/>
  <c r="J861" i="7"/>
  <c r="K861" i="7"/>
  <c r="L861" i="7"/>
  <c r="J862" i="7"/>
  <c r="K862" i="7"/>
  <c r="L862" i="7"/>
  <c r="J863" i="7"/>
  <c r="K863" i="7"/>
  <c r="L863" i="7"/>
  <c r="J864" i="7"/>
  <c r="K864" i="7"/>
  <c r="L864" i="7"/>
  <c r="J865" i="7"/>
  <c r="K865" i="7"/>
  <c r="L865" i="7"/>
  <c r="J866" i="7"/>
  <c r="K866" i="7"/>
  <c r="L866" i="7"/>
  <c r="J867" i="7"/>
  <c r="K867" i="7"/>
  <c r="L867" i="7"/>
  <c r="J868" i="7"/>
  <c r="K868" i="7"/>
  <c r="L868" i="7"/>
  <c r="J869" i="7"/>
  <c r="K869" i="7"/>
  <c r="L869" i="7"/>
  <c r="J870" i="7"/>
  <c r="K870" i="7"/>
  <c r="L870" i="7"/>
  <c r="J871" i="7"/>
  <c r="K871" i="7"/>
  <c r="L871" i="7"/>
  <c r="J872" i="7"/>
  <c r="K872" i="7"/>
  <c r="L872" i="7"/>
  <c r="J873" i="7"/>
  <c r="K873" i="7"/>
  <c r="L873" i="7"/>
  <c r="J874" i="7"/>
  <c r="K874" i="7"/>
  <c r="L874" i="7"/>
  <c r="J875" i="7"/>
  <c r="K875" i="7"/>
  <c r="L875" i="7"/>
  <c r="J876" i="7"/>
  <c r="K876" i="7"/>
  <c r="L876" i="7"/>
  <c r="J877" i="7"/>
  <c r="K877" i="7"/>
  <c r="L877" i="7"/>
  <c r="J878" i="7"/>
  <c r="K878" i="7"/>
  <c r="L878" i="7"/>
  <c r="J879" i="7"/>
  <c r="K879" i="7"/>
  <c r="L879" i="7"/>
  <c r="J880" i="7"/>
  <c r="K880" i="7"/>
  <c r="L880" i="7"/>
  <c r="J881" i="7"/>
  <c r="K881" i="7"/>
  <c r="L881" i="7"/>
  <c r="J882" i="7"/>
  <c r="K882" i="7"/>
  <c r="L882" i="7"/>
  <c r="J883" i="7"/>
  <c r="K883" i="7"/>
  <c r="L883" i="7"/>
  <c r="J884" i="7"/>
  <c r="K884" i="7"/>
  <c r="L884" i="7"/>
  <c r="J885" i="7"/>
  <c r="K885" i="7"/>
  <c r="L885" i="7"/>
  <c r="J886" i="7"/>
  <c r="K886" i="7"/>
  <c r="L886" i="7"/>
  <c r="J887" i="7"/>
  <c r="K887" i="7"/>
  <c r="L887" i="7"/>
  <c r="J888" i="7"/>
  <c r="K888" i="7"/>
  <c r="L888" i="7"/>
  <c r="J889" i="7"/>
  <c r="K889" i="7"/>
  <c r="L889" i="7"/>
  <c r="J890" i="7"/>
  <c r="K890" i="7"/>
  <c r="L890" i="7"/>
  <c r="J891" i="7"/>
  <c r="K891" i="7"/>
  <c r="L891" i="7"/>
  <c r="J892" i="7"/>
  <c r="K892" i="7"/>
  <c r="L892" i="7"/>
  <c r="J893" i="7"/>
  <c r="K893" i="7"/>
  <c r="L893" i="7"/>
  <c r="J894" i="7"/>
  <c r="K894" i="7"/>
  <c r="L894" i="7"/>
  <c r="J895" i="7"/>
  <c r="K895" i="7"/>
  <c r="L895" i="7"/>
  <c r="J896" i="7"/>
  <c r="K896" i="7"/>
  <c r="L896" i="7"/>
  <c r="J897" i="7"/>
  <c r="K897" i="7"/>
  <c r="L897" i="7"/>
  <c r="J898" i="7"/>
  <c r="K898" i="7"/>
  <c r="L898" i="7"/>
  <c r="J899" i="7"/>
  <c r="K899" i="7"/>
  <c r="L899" i="7"/>
  <c r="J900" i="7"/>
  <c r="K900" i="7"/>
  <c r="L900" i="7"/>
  <c r="J901" i="7"/>
  <c r="K901" i="7"/>
  <c r="L901" i="7"/>
  <c r="J902" i="7"/>
  <c r="K902" i="7"/>
  <c r="L902" i="7"/>
  <c r="J903" i="7"/>
  <c r="K903" i="7"/>
  <c r="L903" i="7"/>
  <c r="J904" i="7"/>
  <c r="K904" i="7"/>
  <c r="L904" i="7"/>
  <c r="J905" i="7"/>
  <c r="K905" i="7"/>
  <c r="L905" i="7"/>
  <c r="J906" i="7"/>
  <c r="K906" i="7"/>
  <c r="L906" i="7"/>
  <c r="J907" i="7"/>
  <c r="K907" i="7"/>
  <c r="L907" i="7"/>
  <c r="J908" i="7"/>
  <c r="K908" i="7"/>
  <c r="L908" i="7"/>
  <c r="J909" i="7"/>
  <c r="K909" i="7"/>
  <c r="L909" i="7"/>
  <c r="J910" i="7"/>
  <c r="K910" i="7"/>
  <c r="L910" i="7"/>
  <c r="J911" i="7"/>
  <c r="K911" i="7"/>
  <c r="L911" i="7"/>
  <c r="J912" i="7"/>
  <c r="K912" i="7"/>
  <c r="L912" i="7"/>
  <c r="J913" i="7"/>
  <c r="K913" i="7"/>
  <c r="L913" i="7"/>
  <c r="J914" i="7"/>
  <c r="K914" i="7"/>
  <c r="L914" i="7"/>
  <c r="J915" i="7"/>
  <c r="K915" i="7"/>
  <c r="L915" i="7"/>
  <c r="J916" i="7"/>
  <c r="K916" i="7"/>
  <c r="L916" i="7"/>
  <c r="J917" i="7"/>
  <c r="K917" i="7"/>
  <c r="L917" i="7"/>
  <c r="J918" i="7"/>
  <c r="K918" i="7"/>
  <c r="L918" i="7"/>
  <c r="J919" i="7"/>
  <c r="K919" i="7"/>
  <c r="L919" i="7"/>
  <c r="J920" i="7"/>
  <c r="K920" i="7"/>
  <c r="L920" i="7"/>
  <c r="J921" i="7"/>
  <c r="K921" i="7"/>
  <c r="L921" i="7"/>
  <c r="J922" i="7"/>
  <c r="K922" i="7"/>
  <c r="L922" i="7"/>
  <c r="J923" i="7"/>
  <c r="K923" i="7"/>
  <c r="L923" i="7"/>
  <c r="J924" i="7"/>
  <c r="K924" i="7"/>
  <c r="L924" i="7"/>
  <c r="J925" i="7"/>
  <c r="K925" i="7"/>
  <c r="L925" i="7"/>
  <c r="J926" i="7"/>
  <c r="K926" i="7"/>
  <c r="L926" i="7"/>
  <c r="J927" i="7"/>
  <c r="K927" i="7"/>
  <c r="L927" i="7"/>
  <c r="J928" i="7"/>
  <c r="K928" i="7"/>
  <c r="L928" i="7"/>
  <c r="J929" i="7"/>
  <c r="K929" i="7"/>
  <c r="L929" i="7"/>
  <c r="J930" i="7"/>
  <c r="K930" i="7"/>
  <c r="L930" i="7"/>
  <c r="J931" i="7"/>
  <c r="K931" i="7"/>
  <c r="L931" i="7"/>
  <c r="J932" i="7"/>
  <c r="K932" i="7"/>
  <c r="L932" i="7"/>
  <c r="J933" i="7"/>
  <c r="K933" i="7"/>
  <c r="L933" i="7"/>
  <c r="J934" i="7"/>
  <c r="K934" i="7"/>
  <c r="L934" i="7"/>
  <c r="J935" i="7"/>
  <c r="K935" i="7"/>
  <c r="L935" i="7"/>
  <c r="J936" i="7"/>
  <c r="K936" i="7"/>
  <c r="L936" i="7"/>
  <c r="J937" i="7"/>
  <c r="K937" i="7"/>
  <c r="L937" i="7"/>
  <c r="J938" i="7"/>
  <c r="K938" i="7"/>
  <c r="L938" i="7"/>
  <c r="J939" i="7"/>
  <c r="K939" i="7"/>
  <c r="L939" i="7"/>
  <c r="J940" i="7"/>
  <c r="K940" i="7"/>
  <c r="L940" i="7"/>
  <c r="J941" i="7"/>
  <c r="K941" i="7"/>
  <c r="L941" i="7"/>
  <c r="J942" i="7"/>
  <c r="K942" i="7"/>
  <c r="L942" i="7"/>
  <c r="J943" i="7"/>
  <c r="K943" i="7"/>
  <c r="L943" i="7"/>
  <c r="J944" i="7"/>
  <c r="K944" i="7"/>
  <c r="L944" i="7"/>
  <c r="J945" i="7"/>
  <c r="K945" i="7"/>
  <c r="L945" i="7"/>
  <c r="J946" i="7"/>
  <c r="K946" i="7"/>
  <c r="L946" i="7"/>
  <c r="J947" i="7"/>
  <c r="K947" i="7"/>
  <c r="L947" i="7"/>
  <c r="J948" i="7"/>
  <c r="K948" i="7"/>
  <c r="L948" i="7"/>
  <c r="J949" i="7"/>
  <c r="K949" i="7"/>
  <c r="L949" i="7"/>
  <c r="J950" i="7"/>
  <c r="K950" i="7"/>
  <c r="L950" i="7"/>
  <c r="J951" i="7"/>
  <c r="K951" i="7"/>
  <c r="L951" i="7"/>
  <c r="J952" i="7"/>
  <c r="K952" i="7"/>
  <c r="L952" i="7"/>
  <c r="J953" i="7"/>
  <c r="K953" i="7"/>
  <c r="L953" i="7"/>
  <c r="J954" i="7"/>
  <c r="K954" i="7"/>
  <c r="L954" i="7"/>
  <c r="J955" i="7"/>
  <c r="K955" i="7"/>
  <c r="L955" i="7"/>
  <c r="J956" i="7"/>
  <c r="K956" i="7"/>
  <c r="L956" i="7"/>
  <c r="J957" i="7"/>
  <c r="K957" i="7"/>
  <c r="L957" i="7"/>
  <c r="J958" i="7"/>
  <c r="K958" i="7"/>
  <c r="L958" i="7"/>
  <c r="J959" i="7"/>
  <c r="K959" i="7"/>
  <c r="L959" i="7"/>
  <c r="J960" i="7"/>
  <c r="K960" i="7"/>
  <c r="L960" i="7"/>
  <c r="J961" i="7"/>
  <c r="K961" i="7"/>
  <c r="L961" i="7"/>
  <c r="J962" i="7"/>
  <c r="K962" i="7"/>
  <c r="L962" i="7"/>
  <c r="J963" i="7"/>
  <c r="K963" i="7"/>
  <c r="L963" i="7"/>
  <c r="J964" i="7"/>
  <c r="K964" i="7"/>
  <c r="L964" i="7"/>
  <c r="J965" i="7"/>
  <c r="K965" i="7"/>
  <c r="L965" i="7"/>
  <c r="J966" i="7"/>
  <c r="K966" i="7"/>
  <c r="L966" i="7"/>
  <c r="J967" i="7"/>
  <c r="K967" i="7"/>
  <c r="L967" i="7"/>
  <c r="J968" i="7"/>
  <c r="K968" i="7"/>
  <c r="L968" i="7"/>
  <c r="J969" i="7"/>
  <c r="K969" i="7"/>
  <c r="L969" i="7"/>
  <c r="J970" i="7"/>
  <c r="K970" i="7"/>
  <c r="L970" i="7"/>
  <c r="J971" i="7"/>
  <c r="K971" i="7"/>
  <c r="L971" i="7"/>
  <c r="J972" i="7"/>
  <c r="K972" i="7"/>
  <c r="L972" i="7"/>
  <c r="J973" i="7"/>
  <c r="K973" i="7"/>
  <c r="L973" i="7"/>
  <c r="J974" i="7"/>
  <c r="K974" i="7"/>
  <c r="L974" i="7"/>
  <c r="J975" i="7"/>
  <c r="K975" i="7"/>
  <c r="L975" i="7"/>
  <c r="J976" i="7"/>
  <c r="K976" i="7"/>
  <c r="L976" i="7"/>
  <c r="J977" i="7"/>
  <c r="K977" i="7"/>
  <c r="L977" i="7"/>
  <c r="J978" i="7"/>
  <c r="K978" i="7"/>
  <c r="L978" i="7"/>
  <c r="J979" i="7"/>
  <c r="K979" i="7"/>
  <c r="L979" i="7"/>
  <c r="J980" i="7"/>
  <c r="K980" i="7"/>
  <c r="L980" i="7"/>
  <c r="J981" i="7"/>
  <c r="K981" i="7"/>
  <c r="L981" i="7"/>
  <c r="J982" i="7"/>
  <c r="K982" i="7"/>
  <c r="L982" i="7"/>
  <c r="J983" i="7"/>
  <c r="K983" i="7"/>
  <c r="L983" i="7"/>
  <c r="J984" i="7"/>
  <c r="K984" i="7"/>
  <c r="L984" i="7"/>
  <c r="J985" i="7"/>
  <c r="K985" i="7"/>
  <c r="L985" i="7"/>
  <c r="J986" i="7"/>
  <c r="K986" i="7"/>
  <c r="L986" i="7"/>
  <c r="J987" i="7"/>
  <c r="K987" i="7"/>
  <c r="L987" i="7"/>
  <c r="J988" i="7"/>
  <c r="K988" i="7"/>
  <c r="L988" i="7"/>
  <c r="J989" i="7"/>
  <c r="K989" i="7"/>
  <c r="L989" i="7"/>
  <c r="J990" i="7"/>
  <c r="K990" i="7"/>
  <c r="L990" i="7"/>
  <c r="J991" i="7"/>
  <c r="K991" i="7"/>
  <c r="L991" i="7"/>
  <c r="J992" i="7"/>
  <c r="K992" i="7"/>
  <c r="L992" i="7"/>
  <c r="J993" i="7"/>
  <c r="K993" i="7"/>
  <c r="L993" i="7"/>
  <c r="J994" i="7"/>
  <c r="K994" i="7"/>
  <c r="L994" i="7"/>
  <c r="J995" i="7"/>
  <c r="K995" i="7"/>
  <c r="L995" i="7"/>
  <c r="J996" i="7"/>
  <c r="K996" i="7"/>
  <c r="L996" i="7"/>
  <c r="J997" i="7"/>
  <c r="K997" i="7"/>
  <c r="L997" i="7"/>
  <c r="J998" i="7"/>
  <c r="K998" i="7"/>
  <c r="L998" i="7"/>
  <c r="J999" i="7"/>
  <c r="K999" i="7"/>
  <c r="L999" i="7"/>
  <c r="J1000" i="7"/>
  <c r="K1000" i="7"/>
  <c r="L1000" i="7"/>
  <c r="J1001" i="7"/>
  <c r="K1001" i="7"/>
  <c r="L1001" i="7"/>
  <c r="J1002" i="7"/>
  <c r="K1002" i="7"/>
  <c r="L1002" i="7"/>
  <c r="J1003" i="7"/>
  <c r="K1003" i="7"/>
  <c r="L1003" i="7"/>
  <c r="J1004" i="7"/>
  <c r="K1004" i="7"/>
  <c r="L1004" i="7"/>
  <c r="J1005" i="7"/>
  <c r="K1005" i="7"/>
  <c r="L1005" i="7"/>
  <c r="J1006" i="7"/>
  <c r="K1006" i="7"/>
  <c r="L1006" i="7"/>
  <c r="J1007" i="7"/>
  <c r="K1007" i="7"/>
  <c r="L1007" i="7"/>
  <c r="J1008" i="7"/>
  <c r="K1008" i="7"/>
  <c r="L1008" i="7"/>
  <c r="J1009" i="7"/>
  <c r="K1009" i="7"/>
  <c r="L1009" i="7"/>
  <c r="J1010" i="7"/>
  <c r="K1010" i="7"/>
  <c r="L1010" i="7"/>
  <c r="J1011" i="7"/>
  <c r="K1011" i="7"/>
  <c r="L1011" i="7"/>
  <c r="J1012" i="7"/>
  <c r="K1012" i="7"/>
  <c r="L1012" i="7"/>
  <c r="J1013" i="7"/>
  <c r="K1013" i="7"/>
  <c r="L1013" i="7"/>
  <c r="J1014" i="7"/>
  <c r="K1014" i="7"/>
  <c r="L1014" i="7"/>
  <c r="J1015" i="7"/>
  <c r="K1015" i="7"/>
  <c r="L1015" i="7"/>
  <c r="J1016" i="7"/>
  <c r="K1016" i="7"/>
  <c r="L1016" i="7"/>
  <c r="J1017" i="7"/>
  <c r="K1017" i="7"/>
  <c r="L1017" i="7"/>
  <c r="J1018" i="7"/>
  <c r="K1018" i="7"/>
  <c r="L1018" i="7"/>
  <c r="M1018" i="7" s="1"/>
  <c r="J1019" i="7"/>
  <c r="K1019" i="7"/>
  <c r="L1019" i="7"/>
  <c r="J1020" i="7"/>
  <c r="K1020" i="7"/>
  <c r="L1020" i="7"/>
  <c r="J1021" i="7"/>
  <c r="K1021" i="7"/>
  <c r="L1021" i="7"/>
  <c r="J1022" i="7"/>
  <c r="K1022" i="7"/>
  <c r="L1022" i="7"/>
  <c r="J1023" i="7"/>
  <c r="K1023" i="7"/>
  <c r="L1023" i="7"/>
  <c r="J1024" i="7"/>
  <c r="K1024" i="7"/>
  <c r="L1024" i="7"/>
  <c r="J1025" i="7"/>
  <c r="K1025" i="7"/>
  <c r="L1025" i="7"/>
  <c r="J1026" i="7"/>
  <c r="K1026" i="7"/>
  <c r="L1026" i="7"/>
  <c r="J1027" i="7"/>
  <c r="K1027" i="7"/>
  <c r="L1027" i="7"/>
  <c r="J1028" i="7"/>
  <c r="K1028" i="7"/>
  <c r="L1028" i="7"/>
  <c r="J1029" i="7"/>
  <c r="K1029" i="7"/>
  <c r="L1029" i="7"/>
  <c r="J1030" i="7"/>
  <c r="K1030" i="7"/>
  <c r="L1030" i="7"/>
  <c r="J1031" i="7"/>
  <c r="K1031" i="7"/>
  <c r="L1031" i="7"/>
  <c r="J1032" i="7"/>
  <c r="K1032" i="7"/>
  <c r="L1032" i="7"/>
  <c r="J1033" i="7"/>
  <c r="K1033" i="7"/>
  <c r="L1033" i="7"/>
  <c r="J1034" i="7"/>
  <c r="K1034" i="7"/>
  <c r="L1034" i="7"/>
  <c r="J1035" i="7"/>
  <c r="K1035" i="7"/>
  <c r="L1035" i="7"/>
  <c r="J1036" i="7"/>
  <c r="K1036" i="7"/>
  <c r="L1036" i="7"/>
  <c r="J1037" i="7"/>
  <c r="K1037" i="7"/>
  <c r="L1037" i="7"/>
  <c r="J1038" i="7"/>
  <c r="K1038" i="7"/>
  <c r="L1038" i="7"/>
  <c r="J1039" i="7"/>
  <c r="K1039" i="7"/>
  <c r="L1039" i="7"/>
  <c r="J1040" i="7"/>
  <c r="K1040" i="7"/>
  <c r="L1040" i="7"/>
  <c r="J1041" i="7"/>
  <c r="K1041" i="7"/>
  <c r="L1041" i="7"/>
  <c r="J1042" i="7"/>
  <c r="K1042" i="7"/>
  <c r="L1042" i="7"/>
  <c r="J1043" i="7"/>
  <c r="K1043" i="7"/>
  <c r="L1043" i="7"/>
  <c r="J1044" i="7"/>
  <c r="K1044" i="7"/>
  <c r="L1044" i="7"/>
  <c r="J1045" i="7"/>
  <c r="K1045" i="7"/>
  <c r="L1045" i="7"/>
  <c r="J1046" i="7"/>
  <c r="K1046" i="7"/>
  <c r="L1046" i="7"/>
  <c r="J1047" i="7"/>
  <c r="K1047" i="7"/>
  <c r="L1047" i="7"/>
  <c r="J1048" i="7"/>
  <c r="K1048" i="7"/>
  <c r="L1048" i="7"/>
  <c r="J1049" i="7"/>
  <c r="K1049" i="7"/>
  <c r="L1049" i="7"/>
  <c r="J1050" i="7"/>
  <c r="K1050" i="7"/>
  <c r="L1050" i="7"/>
  <c r="J1051" i="7"/>
  <c r="K1051" i="7"/>
  <c r="L1051" i="7"/>
  <c r="J1052" i="7"/>
  <c r="K1052" i="7"/>
  <c r="L1052" i="7"/>
  <c r="J1053" i="7"/>
  <c r="K1053" i="7"/>
  <c r="L1053" i="7"/>
  <c r="J1054" i="7"/>
  <c r="K1054" i="7"/>
  <c r="L1054" i="7"/>
  <c r="J1055" i="7"/>
  <c r="K1055" i="7"/>
  <c r="L1055" i="7"/>
  <c r="J1056" i="7"/>
  <c r="K1056" i="7"/>
  <c r="L1056" i="7"/>
  <c r="J1057" i="7"/>
  <c r="K1057" i="7"/>
  <c r="L1057" i="7"/>
  <c r="J1058" i="7"/>
  <c r="K1058" i="7"/>
  <c r="L1058" i="7"/>
  <c r="J1059" i="7"/>
  <c r="K1059" i="7"/>
  <c r="L1059" i="7"/>
  <c r="J1060" i="7"/>
  <c r="K1060" i="7"/>
  <c r="L1060" i="7"/>
  <c r="J1061" i="7"/>
  <c r="K1061" i="7"/>
  <c r="L1061" i="7"/>
  <c r="J1062" i="7"/>
  <c r="K1062" i="7"/>
  <c r="L1062" i="7"/>
  <c r="J1063" i="7"/>
  <c r="K1063" i="7"/>
  <c r="L1063" i="7"/>
  <c r="J1064" i="7"/>
  <c r="K1064" i="7"/>
  <c r="L1064" i="7"/>
  <c r="J1065" i="7"/>
  <c r="K1065" i="7"/>
  <c r="L1065" i="7"/>
  <c r="J1066" i="7"/>
  <c r="K1066" i="7"/>
  <c r="L1066" i="7"/>
  <c r="J1067" i="7"/>
  <c r="K1067" i="7"/>
  <c r="L1067" i="7"/>
  <c r="J1068" i="7"/>
  <c r="K1068" i="7"/>
  <c r="L1068" i="7"/>
  <c r="J1069" i="7"/>
  <c r="K1069" i="7"/>
  <c r="L1069" i="7"/>
  <c r="J1070" i="7"/>
  <c r="K1070" i="7"/>
  <c r="L1070" i="7"/>
  <c r="J1071" i="7"/>
  <c r="K1071" i="7"/>
  <c r="L1071" i="7"/>
  <c r="J1072" i="7"/>
  <c r="K1072" i="7"/>
  <c r="L1072" i="7"/>
  <c r="J1073" i="7"/>
  <c r="K1073" i="7"/>
  <c r="L1073" i="7"/>
  <c r="J1074" i="7"/>
  <c r="K1074" i="7"/>
  <c r="L1074" i="7"/>
  <c r="J1075" i="7"/>
  <c r="K1075" i="7"/>
  <c r="L1075" i="7"/>
  <c r="J1076" i="7"/>
  <c r="K1076" i="7"/>
  <c r="L1076" i="7"/>
  <c r="J1077" i="7"/>
  <c r="K1077" i="7"/>
  <c r="L1077" i="7"/>
  <c r="J1078" i="7"/>
  <c r="K1078" i="7"/>
  <c r="L1078" i="7"/>
  <c r="J1079" i="7"/>
  <c r="K1079" i="7"/>
  <c r="L1079" i="7"/>
  <c r="J1080" i="7"/>
  <c r="K1080" i="7"/>
  <c r="L1080" i="7"/>
  <c r="J1081" i="7"/>
  <c r="K1081" i="7"/>
  <c r="L1081" i="7"/>
  <c r="J1082" i="7"/>
  <c r="K1082" i="7"/>
  <c r="L1082" i="7"/>
  <c r="J1083" i="7"/>
  <c r="K1083" i="7"/>
  <c r="L1083" i="7"/>
  <c r="J1084" i="7"/>
  <c r="K1084" i="7"/>
  <c r="L1084" i="7"/>
  <c r="J1085" i="7"/>
  <c r="K1085" i="7"/>
  <c r="L1085" i="7"/>
  <c r="J1086" i="7"/>
  <c r="K1086" i="7"/>
  <c r="L1086" i="7"/>
  <c r="J1087" i="7"/>
  <c r="K1087" i="7"/>
  <c r="L1087" i="7"/>
  <c r="J1088" i="7"/>
  <c r="K1088" i="7"/>
  <c r="L1088" i="7"/>
  <c r="J1089" i="7"/>
  <c r="K1089" i="7"/>
  <c r="L1089" i="7"/>
  <c r="J1090" i="7"/>
  <c r="K1090" i="7"/>
  <c r="L1090" i="7"/>
  <c r="J1091" i="7"/>
  <c r="K1091" i="7"/>
  <c r="L1091" i="7"/>
  <c r="J1092" i="7"/>
  <c r="K1092" i="7"/>
  <c r="L1092" i="7"/>
  <c r="J1093" i="7"/>
  <c r="K1093" i="7"/>
  <c r="L1093" i="7"/>
  <c r="J1094" i="7"/>
  <c r="K1094" i="7"/>
  <c r="L1094" i="7"/>
  <c r="J1095" i="7"/>
  <c r="K1095" i="7"/>
  <c r="L1095" i="7"/>
  <c r="J1096" i="7"/>
  <c r="K1096" i="7"/>
  <c r="L1096" i="7"/>
  <c r="J1097" i="7"/>
  <c r="K1097" i="7"/>
  <c r="L1097" i="7"/>
  <c r="J1098" i="7"/>
  <c r="K1098" i="7"/>
  <c r="L1098" i="7"/>
  <c r="J1099" i="7"/>
  <c r="K1099" i="7"/>
  <c r="L1099" i="7"/>
  <c r="J1100" i="7"/>
  <c r="K1100" i="7"/>
  <c r="L1100" i="7"/>
  <c r="J1101" i="7"/>
  <c r="K1101" i="7"/>
  <c r="L1101" i="7"/>
  <c r="J1102" i="7"/>
  <c r="K1102" i="7"/>
  <c r="L1102" i="7"/>
  <c r="J1103" i="7"/>
  <c r="K1103" i="7"/>
  <c r="L1103" i="7"/>
  <c r="J1104" i="7"/>
  <c r="K1104" i="7"/>
  <c r="L1104" i="7"/>
  <c r="J1105" i="7"/>
  <c r="K1105" i="7"/>
  <c r="L1105" i="7"/>
  <c r="J1106" i="7"/>
  <c r="K1106" i="7"/>
  <c r="L1106" i="7"/>
  <c r="J1107" i="7"/>
  <c r="K1107" i="7"/>
  <c r="L1107" i="7"/>
  <c r="J1108" i="7"/>
  <c r="K1108" i="7"/>
  <c r="L1108" i="7"/>
  <c r="J1109" i="7"/>
  <c r="K1109" i="7"/>
  <c r="L1109" i="7"/>
  <c r="J1110" i="7"/>
  <c r="K1110" i="7"/>
  <c r="L1110" i="7"/>
  <c r="J1111" i="7"/>
  <c r="K1111" i="7"/>
  <c r="L1111" i="7"/>
  <c r="J1112" i="7"/>
  <c r="K1112" i="7"/>
  <c r="L1112" i="7"/>
  <c r="J1113" i="7"/>
  <c r="K1113" i="7"/>
  <c r="L1113" i="7"/>
  <c r="J1114" i="7"/>
  <c r="K1114" i="7"/>
  <c r="L1114" i="7"/>
  <c r="J1115" i="7"/>
  <c r="K1115" i="7"/>
  <c r="L1115" i="7"/>
  <c r="J1116" i="7"/>
  <c r="K1116" i="7"/>
  <c r="L1116" i="7"/>
  <c r="J1117" i="7"/>
  <c r="K1117" i="7"/>
  <c r="L1117" i="7"/>
  <c r="J1118" i="7"/>
  <c r="K1118" i="7"/>
  <c r="L1118" i="7"/>
  <c r="J1119" i="7"/>
  <c r="K1119" i="7"/>
  <c r="L1119" i="7"/>
  <c r="J1120" i="7"/>
  <c r="K1120" i="7"/>
  <c r="L1120" i="7"/>
  <c r="J1121" i="7"/>
  <c r="K1121" i="7"/>
  <c r="L1121" i="7"/>
  <c r="J1122" i="7"/>
  <c r="K1122" i="7"/>
  <c r="L1122" i="7"/>
  <c r="J1123" i="7"/>
  <c r="K1123" i="7"/>
  <c r="L1123" i="7"/>
  <c r="J1124" i="7"/>
  <c r="K1124" i="7"/>
  <c r="L1124" i="7"/>
  <c r="J1125" i="7"/>
  <c r="K1125" i="7"/>
  <c r="L1125" i="7"/>
  <c r="J1126" i="7"/>
  <c r="K1126" i="7"/>
  <c r="L1126" i="7"/>
  <c r="J1127" i="7"/>
  <c r="K1127" i="7"/>
  <c r="L1127" i="7"/>
  <c r="J1128" i="7"/>
  <c r="K1128" i="7"/>
  <c r="L1128" i="7"/>
  <c r="J1129" i="7"/>
  <c r="K1129" i="7"/>
  <c r="L1129" i="7"/>
  <c r="J1130" i="7"/>
  <c r="K1130" i="7"/>
  <c r="L1130" i="7"/>
  <c r="J1131" i="7"/>
  <c r="K1131" i="7"/>
  <c r="L1131" i="7"/>
  <c r="J1132" i="7"/>
  <c r="K1132" i="7"/>
  <c r="L1132" i="7"/>
  <c r="J1133" i="7"/>
  <c r="K1133" i="7"/>
  <c r="L1133" i="7"/>
  <c r="J1134" i="7"/>
  <c r="K1134" i="7"/>
  <c r="L1134" i="7"/>
  <c r="J1135" i="7"/>
  <c r="K1135" i="7"/>
  <c r="L1135" i="7"/>
  <c r="J1136" i="7"/>
  <c r="K1136" i="7"/>
  <c r="L1136" i="7"/>
  <c r="J1137" i="7"/>
  <c r="K1137" i="7"/>
  <c r="L1137" i="7"/>
  <c r="J1138" i="7"/>
  <c r="K1138" i="7"/>
  <c r="L1138" i="7"/>
  <c r="J1139" i="7"/>
  <c r="K1139" i="7"/>
  <c r="L1139" i="7"/>
  <c r="J1140" i="7"/>
  <c r="K1140" i="7"/>
  <c r="L1140" i="7"/>
  <c r="J1141" i="7"/>
  <c r="K1141" i="7"/>
  <c r="L1141" i="7"/>
  <c r="J1142" i="7"/>
  <c r="K1142" i="7"/>
  <c r="L1142" i="7"/>
  <c r="J1143" i="7"/>
  <c r="K1143" i="7"/>
  <c r="L1143" i="7"/>
  <c r="J1144" i="7"/>
  <c r="K1144" i="7"/>
  <c r="L1144" i="7"/>
  <c r="J1145" i="7"/>
  <c r="K1145" i="7"/>
  <c r="L1145" i="7"/>
  <c r="J1146" i="7"/>
  <c r="K1146" i="7"/>
  <c r="L1146" i="7"/>
  <c r="J1147" i="7"/>
  <c r="K1147" i="7"/>
  <c r="L1147" i="7"/>
  <c r="J1148" i="7"/>
  <c r="K1148" i="7"/>
  <c r="L1148" i="7"/>
  <c r="J1149" i="7"/>
  <c r="K1149" i="7"/>
  <c r="L1149" i="7"/>
  <c r="J1150" i="7"/>
  <c r="K1150" i="7"/>
  <c r="L1150" i="7"/>
  <c r="J1151" i="7"/>
  <c r="K1151" i="7"/>
  <c r="L1151" i="7"/>
  <c r="J1152" i="7"/>
  <c r="K1152" i="7"/>
  <c r="L1152" i="7"/>
  <c r="J1153" i="7"/>
  <c r="K1153" i="7"/>
  <c r="L1153" i="7"/>
  <c r="J1154" i="7"/>
  <c r="K1154" i="7"/>
  <c r="L1154" i="7"/>
  <c r="J1155" i="7"/>
  <c r="K1155" i="7"/>
  <c r="L1155" i="7"/>
  <c r="J1156" i="7"/>
  <c r="K1156" i="7"/>
  <c r="L1156" i="7"/>
  <c r="J1157" i="7"/>
  <c r="K1157" i="7"/>
  <c r="L1157" i="7"/>
  <c r="J1158" i="7"/>
  <c r="K1158" i="7"/>
  <c r="L1158" i="7"/>
  <c r="J1159" i="7"/>
  <c r="K1159" i="7"/>
  <c r="L1159" i="7"/>
  <c r="J1160" i="7"/>
  <c r="K1160" i="7"/>
  <c r="L1160" i="7"/>
  <c r="J1161" i="7"/>
  <c r="K1161" i="7"/>
  <c r="L1161" i="7"/>
  <c r="J1162" i="7"/>
  <c r="K1162" i="7"/>
  <c r="L1162" i="7"/>
  <c r="J1163" i="7"/>
  <c r="K1163" i="7"/>
  <c r="L1163" i="7"/>
  <c r="J1164" i="7"/>
  <c r="K1164" i="7"/>
  <c r="L1164" i="7"/>
  <c r="J1165" i="7"/>
  <c r="K1165" i="7"/>
  <c r="L1165" i="7"/>
  <c r="J1166" i="7"/>
  <c r="K1166" i="7"/>
  <c r="L1166" i="7"/>
  <c r="J1167" i="7"/>
  <c r="K1167" i="7"/>
  <c r="L1167" i="7"/>
  <c r="J1168" i="7"/>
  <c r="K1168" i="7"/>
  <c r="L1168" i="7"/>
  <c r="J1169" i="7"/>
  <c r="K1169" i="7"/>
  <c r="L1169" i="7"/>
  <c r="J1170" i="7"/>
  <c r="K1170" i="7"/>
  <c r="L1170" i="7"/>
  <c r="J1171" i="7"/>
  <c r="K1171" i="7"/>
  <c r="L1171" i="7"/>
  <c r="J1172" i="7"/>
  <c r="K1172" i="7"/>
  <c r="L1172" i="7"/>
  <c r="J1173" i="7"/>
  <c r="K1173" i="7"/>
  <c r="L1173" i="7"/>
  <c r="J1174" i="7"/>
  <c r="K1174" i="7"/>
  <c r="L1174" i="7"/>
  <c r="J1175" i="7"/>
  <c r="K1175" i="7"/>
  <c r="L1175" i="7"/>
  <c r="J1176" i="7"/>
  <c r="K1176" i="7"/>
  <c r="L1176" i="7"/>
  <c r="J1177" i="7"/>
  <c r="K1177" i="7"/>
  <c r="L1177" i="7"/>
  <c r="J1178" i="7"/>
  <c r="K1178" i="7"/>
  <c r="L1178" i="7"/>
  <c r="J1179" i="7"/>
  <c r="K1179" i="7"/>
  <c r="L1179" i="7"/>
  <c r="J1180" i="7"/>
  <c r="K1180" i="7"/>
  <c r="L1180" i="7"/>
  <c r="J1181" i="7"/>
  <c r="K1181" i="7"/>
  <c r="L1181" i="7"/>
  <c r="J1182" i="7"/>
  <c r="K1182" i="7"/>
  <c r="L1182" i="7"/>
  <c r="J1183" i="7"/>
  <c r="K1183" i="7"/>
  <c r="L1183" i="7"/>
  <c r="J1184" i="7"/>
  <c r="K1184" i="7"/>
  <c r="L1184" i="7"/>
  <c r="J1185" i="7"/>
  <c r="K1185" i="7"/>
  <c r="L1185" i="7"/>
  <c r="J1186" i="7"/>
  <c r="K1186" i="7"/>
  <c r="L1186" i="7"/>
  <c r="J1187" i="7"/>
  <c r="K1187" i="7"/>
  <c r="L1187" i="7"/>
  <c r="J1188" i="7"/>
  <c r="K1188" i="7"/>
  <c r="L1188" i="7"/>
  <c r="J1189" i="7"/>
  <c r="K1189" i="7"/>
  <c r="L1189" i="7"/>
  <c r="J1190" i="7"/>
  <c r="K1190" i="7"/>
  <c r="L1190" i="7"/>
  <c r="J1191" i="7"/>
  <c r="K1191" i="7"/>
  <c r="L1191" i="7"/>
  <c r="J1192" i="7"/>
  <c r="K1192" i="7"/>
  <c r="L1192" i="7"/>
  <c r="J1193" i="7"/>
  <c r="K1193" i="7"/>
  <c r="L1193" i="7"/>
  <c r="J1194" i="7"/>
  <c r="K1194" i="7"/>
  <c r="L1194" i="7"/>
  <c r="J1195" i="7"/>
  <c r="K1195" i="7"/>
  <c r="L1195" i="7"/>
  <c r="J1196" i="7"/>
  <c r="K1196" i="7"/>
  <c r="L1196" i="7"/>
  <c r="J1197" i="7"/>
  <c r="K1197" i="7"/>
  <c r="L1197" i="7"/>
  <c r="J1198" i="7"/>
  <c r="K1198" i="7"/>
  <c r="L1198" i="7"/>
  <c r="J1199" i="7"/>
  <c r="K1199" i="7"/>
  <c r="L1199" i="7"/>
  <c r="J1200" i="7"/>
  <c r="K1200" i="7"/>
  <c r="L1200" i="7"/>
  <c r="J1201" i="7"/>
  <c r="K1201" i="7"/>
  <c r="L1201" i="7"/>
  <c r="J1202" i="7"/>
  <c r="K1202" i="7"/>
  <c r="L1202" i="7"/>
  <c r="J1203" i="7"/>
  <c r="K1203" i="7"/>
  <c r="L1203" i="7"/>
  <c r="J1204" i="7"/>
  <c r="K1204" i="7"/>
  <c r="L1204" i="7"/>
  <c r="J1205" i="7"/>
  <c r="K1205" i="7"/>
  <c r="L1205" i="7"/>
  <c r="J1206" i="7"/>
  <c r="K1206" i="7"/>
  <c r="L1206" i="7"/>
  <c r="J1207" i="7"/>
  <c r="K1207" i="7"/>
  <c r="L1207" i="7"/>
  <c r="J1208" i="7"/>
  <c r="K1208" i="7"/>
  <c r="L1208" i="7"/>
  <c r="J1209" i="7"/>
  <c r="K1209" i="7"/>
  <c r="L1209" i="7"/>
  <c r="J1210" i="7"/>
  <c r="K1210" i="7"/>
  <c r="L1210" i="7"/>
  <c r="J1211" i="7"/>
  <c r="K1211" i="7"/>
  <c r="L1211" i="7"/>
  <c r="J1212" i="7"/>
  <c r="K1212" i="7"/>
  <c r="L1212" i="7"/>
  <c r="J1213" i="7"/>
  <c r="K1213" i="7"/>
  <c r="L1213" i="7"/>
  <c r="J1214" i="7"/>
  <c r="K1214" i="7"/>
  <c r="L1214" i="7"/>
  <c r="J1215" i="7"/>
  <c r="K1215" i="7"/>
  <c r="L1215" i="7"/>
  <c r="J1216" i="7"/>
  <c r="K1216" i="7"/>
  <c r="L1216" i="7"/>
  <c r="J1217" i="7"/>
  <c r="K1217" i="7"/>
  <c r="L1217" i="7"/>
  <c r="J1218" i="7"/>
  <c r="K1218" i="7"/>
  <c r="L1218" i="7"/>
  <c r="J1219" i="7"/>
  <c r="K1219" i="7"/>
  <c r="L1219" i="7"/>
  <c r="J1220" i="7"/>
  <c r="K1220" i="7"/>
  <c r="L1220" i="7"/>
  <c r="J1221" i="7"/>
  <c r="K1221" i="7"/>
  <c r="L1221" i="7"/>
  <c r="J1222" i="7"/>
  <c r="K1222" i="7"/>
  <c r="L1222" i="7"/>
  <c r="J1223" i="7"/>
  <c r="K1223" i="7"/>
  <c r="L1223" i="7"/>
  <c r="J1224" i="7"/>
  <c r="K1224" i="7"/>
  <c r="L1224" i="7"/>
  <c r="J1225" i="7"/>
  <c r="K1225" i="7"/>
  <c r="L1225" i="7"/>
  <c r="J1226" i="7"/>
  <c r="K1226" i="7"/>
  <c r="L1226" i="7"/>
  <c r="J1227" i="7"/>
  <c r="K1227" i="7"/>
  <c r="L1227" i="7"/>
  <c r="J1228" i="7"/>
  <c r="K1228" i="7"/>
  <c r="L1228" i="7"/>
  <c r="J1229" i="7"/>
  <c r="K1229" i="7"/>
  <c r="L1229" i="7"/>
  <c r="J1230" i="7"/>
  <c r="K1230" i="7"/>
  <c r="L1230" i="7"/>
  <c r="J1231" i="7"/>
  <c r="K1231" i="7"/>
  <c r="L1231" i="7"/>
  <c r="J1232" i="7"/>
  <c r="K1232" i="7"/>
  <c r="L1232" i="7"/>
  <c r="J1233" i="7"/>
  <c r="K1233" i="7"/>
  <c r="L1233" i="7"/>
  <c r="J1234" i="7"/>
  <c r="K1234" i="7"/>
  <c r="L1234" i="7"/>
  <c r="J1235" i="7"/>
  <c r="K1235" i="7"/>
  <c r="L1235" i="7"/>
  <c r="J1236" i="7"/>
  <c r="K1236" i="7"/>
  <c r="L1236" i="7"/>
  <c r="J1237" i="7"/>
  <c r="K1237" i="7"/>
  <c r="L1237" i="7"/>
  <c r="J1238" i="7"/>
  <c r="K1238" i="7"/>
  <c r="L1238" i="7"/>
  <c r="J1239" i="7"/>
  <c r="K1239" i="7"/>
  <c r="L1239" i="7"/>
  <c r="J1240" i="7"/>
  <c r="K1240" i="7"/>
  <c r="L1240" i="7"/>
  <c r="J1241" i="7"/>
  <c r="K1241" i="7"/>
  <c r="L1241" i="7"/>
  <c r="J1242" i="7"/>
  <c r="K1242" i="7"/>
  <c r="L1242" i="7"/>
  <c r="J1243" i="7"/>
  <c r="K1243" i="7"/>
  <c r="L1243" i="7"/>
  <c r="J1244" i="7"/>
  <c r="K1244" i="7"/>
  <c r="L1244" i="7"/>
  <c r="J1245" i="7"/>
  <c r="K1245" i="7"/>
  <c r="L1245" i="7"/>
  <c r="J1246" i="7"/>
  <c r="K1246" i="7"/>
  <c r="L1246" i="7"/>
  <c r="J1247" i="7"/>
  <c r="K1247" i="7"/>
  <c r="L1247" i="7"/>
  <c r="J1248" i="7"/>
  <c r="K1248" i="7"/>
  <c r="L1248" i="7"/>
  <c r="J1249" i="7"/>
  <c r="K1249" i="7"/>
  <c r="L1249" i="7"/>
  <c r="J1250" i="7"/>
  <c r="K1250" i="7"/>
  <c r="L1250" i="7"/>
  <c r="J1251" i="7"/>
  <c r="K1251" i="7"/>
  <c r="L1251" i="7"/>
  <c r="J1252" i="7"/>
  <c r="K1252" i="7"/>
  <c r="L1252" i="7"/>
  <c r="J1253" i="7"/>
  <c r="K1253" i="7"/>
  <c r="L1253" i="7"/>
  <c r="J1254" i="7"/>
  <c r="K1254" i="7"/>
  <c r="L1254" i="7"/>
  <c r="J1255" i="7"/>
  <c r="K1255" i="7"/>
  <c r="L1255" i="7"/>
  <c r="J1256" i="7"/>
  <c r="K1256" i="7"/>
  <c r="L1256" i="7"/>
  <c r="J1257" i="7"/>
  <c r="K1257" i="7"/>
  <c r="L1257" i="7"/>
  <c r="J1258" i="7"/>
  <c r="K1258" i="7"/>
  <c r="L1258" i="7"/>
  <c r="J1259" i="7"/>
  <c r="K1259" i="7"/>
  <c r="L1259" i="7"/>
  <c r="J1260" i="7"/>
  <c r="K1260" i="7"/>
  <c r="L1260" i="7"/>
  <c r="J1261" i="7"/>
  <c r="K1261" i="7"/>
  <c r="L1261" i="7"/>
  <c r="J1262" i="7"/>
  <c r="K1262" i="7"/>
  <c r="L1262" i="7"/>
  <c r="J1263" i="7"/>
  <c r="K1263" i="7"/>
  <c r="L1263" i="7"/>
  <c r="J1264" i="7"/>
  <c r="K1264" i="7"/>
  <c r="L1264" i="7"/>
  <c r="J1265" i="7"/>
  <c r="K1265" i="7"/>
  <c r="L1265" i="7"/>
  <c r="J1266" i="7"/>
  <c r="K1266" i="7"/>
  <c r="L1266" i="7"/>
  <c r="J1267" i="7"/>
  <c r="K1267" i="7"/>
  <c r="L1267" i="7"/>
  <c r="J1268" i="7"/>
  <c r="K1268" i="7"/>
  <c r="L1268" i="7"/>
  <c r="J1269" i="7"/>
  <c r="K1269" i="7"/>
  <c r="L1269" i="7"/>
  <c r="J1270" i="7"/>
  <c r="K1270" i="7"/>
  <c r="L1270" i="7"/>
  <c r="J1271" i="7"/>
  <c r="K1271" i="7"/>
  <c r="L1271" i="7"/>
  <c r="J1272" i="7"/>
  <c r="K1272" i="7"/>
  <c r="L1272" i="7"/>
  <c r="J1273" i="7"/>
  <c r="K1273" i="7"/>
  <c r="L1273" i="7"/>
  <c r="J1274" i="7"/>
  <c r="K1274" i="7"/>
  <c r="L1274" i="7"/>
  <c r="J1275" i="7"/>
  <c r="K1275" i="7"/>
  <c r="L1275" i="7"/>
  <c r="J1276" i="7"/>
  <c r="K1276" i="7"/>
  <c r="L1276" i="7"/>
  <c r="J1277" i="7"/>
  <c r="K1277" i="7"/>
  <c r="L1277" i="7"/>
  <c r="J1278" i="7"/>
  <c r="K1278" i="7"/>
  <c r="L1278" i="7"/>
  <c r="J1279" i="7"/>
  <c r="K1279" i="7"/>
  <c r="L1279" i="7"/>
  <c r="J1280" i="7"/>
  <c r="K1280" i="7"/>
  <c r="L1280" i="7"/>
  <c r="J1281" i="7"/>
  <c r="K1281" i="7"/>
  <c r="L1281" i="7"/>
  <c r="J1282" i="7"/>
  <c r="K1282" i="7"/>
  <c r="L1282" i="7"/>
  <c r="J1283" i="7"/>
  <c r="K1283" i="7"/>
  <c r="L1283" i="7"/>
  <c r="J1284" i="7"/>
  <c r="K1284" i="7"/>
  <c r="L1284" i="7"/>
  <c r="J1285" i="7"/>
  <c r="K1285" i="7"/>
  <c r="L1285" i="7"/>
  <c r="J1286" i="7"/>
  <c r="K1286" i="7"/>
  <c r="L1286" i="7"/>
  <c r="J1287" i="7"/>
  <c r="K1287" i="7"/>
  <c r="L1287" i="7"/>
  <c r="J1288" i="7"/>
  <c r="K1288" i="7"/>
  <c r="L1288" i="7"/>
  <c r="J1289" i="7"/>
  <c r="K1289" i="7"/>
  <c r="L1289" i="7"/>
  <c r="J1290" i="7"/>
  <c r="K1290" i="7"/>
  <c r="L1290" i="7"/>
  <c r="J1291" i="7"/>
  <c r="K1291" i="7"/>
  <c r="L1291" i="7"/>
  <c r="J1292" i="7"/>
  <c r="K1292" i="7"/>
  <c r="L1292" i="7"/>
  <c r="J1293" i="7"/>
  <c r="K1293" i="7"/>
  <c r="L1293" i="7"/>
  <c r="J1294" i="7"/>
  <c r="K1294" i="7"/>
  <c r="L1294" i="7"/>
  <c r="J1295" i="7"/>
  <c r="K1295" i="7"/>
  <c r="L1295" i="7"/>
  <c r="J1296" i="7"/>
  <c r="K1296" i="7"/>
  <c r="L1296" i="7"/>
  <c r="J1297" i="7"/>
  <c r="K1297" i="7"/>
  <c r="L1297" i="7"/>
  <c r="J1298" i="7"/>
  <c r="K1298" i="7"/>
  <c r="L1298" i="7"/>
  <c r="J1299" i="7"/>
  <c r="K1299" i="7"/>
  <c r="L1299" i="7"/>
  <c r="J1300" i="7"/>
  <c r="K1300" i="7"/>
  <c r="L1300" i="7"/>
  <c r="J1301" i="7"/>
  <c r="K1301" i="7"/>
  <c r="L1301" i="7"/>
  <c r="J1302" i="7"/>
  <c r="K1302" i="7"/>
  <c r="L1302" i="7"/>
  <c r="J1303" i="7"/>
  <c r="K1303" i="7"/>
  <c r="L1303" i="7"/>
  <c r="J1304" i="7"/>
  <c r="K1304" i="7"/>
  <c r="L1304" i="7"/>
  <c r="J1305" i="7"/>
  <c r="K1305" i="7"/>
  <c r="L1305" i="7"/>
  <c r="J1306" i="7"/>
  <c r="K1306" i="7"/>
  <c r="L1306" i="7"/>
  <c r="J1307" i="7"/>
  <c r="K1307" i="7"/>
  <c r="L1307" i="7"/>
  <c r="J1308" i="7"/>
  <c r="K1308" i="7"/>
  <c r="L1308" i="7"/>
  <c r="J1309" i="7"/>
  <c r="K1309" i="7"/>
  <c r="L1309" i="7"/>
  <c r="J1310" i="7"/>
  <c r="K1310" i="7"/>
  <c r="L1310" i="7"/>
  <c r="J1311" i="7"/>
  <c r="K1311" i="7"/>
  <c r="L1311" i="7"/>
  <c r="J1312" i="7"/>
  <c r="K1312" i="7"/>
  <c r="L1312" i="7"/>
  <c r="J1313" i="7"/>
  <c r="K1313" i="7"/>
  <c r="L1313" i="7"/>
  <c r="J1314" i="7"/>
  <c r="K1314" i="7"/>
  <c r="L1314" i="7"/>
  <c r="J1315" i="7"/>
  <c r="K1315" i="7"/>
  <c r="L1315" i="7"/>
  <c r="J1316" i="7"/>
  <c r="K1316" i="7"/>
  <c r="L1316" i="7"/>
  <c r="J1317" i="7"/>
  <c r="K1317" i="7"/>
  <c r="L1317" i="7"/>
  <c r="J1318" i="7"/>
  <c r="K1318" i="7"/>
  <c r="L1318" i="7"/>
  <c r="J1319" i="7"/>
  <c r="K1319" i="7"/>
  <c r="L1319" i="7"/>
  <c r="J1320" i="7"/>
  <c r="K1320" i="7"/>
  <c r="L1320" i="7"/>
  <c r="J1321" i="7"/>
  <c r="K1321" i="7"/>
  <c r="L1321" i="7"/>
  <c r="J1322" i="7"/>
  <c r="K1322" i="7"/>
  <c r="L1322" i="7"/>
  <c r="J1323" i="7"/>
  <c r="K1323" i="7"/>
  <c r="L1323" i="7"/>
  <c r="J1324" i="7"/>
  <c r="K1324" i="7"/>
  <c r="L1324" i="7"/>
  <c r="J1325" i="7"/>
  <c r="K1325" i="7"/>
  <c r="L1325" i="7"/>
  <c r="J1326" i="7"/>
  <c r="K1326" i="7"/>
  <c r="L1326" i="7"/>
  <c r="J1327" i="7"/>
  <c r="K1327" i="7"/>
  <c r="L1327" i="7"/>
  <c r="J1328" i="7"/>
  <c r="K1328" i="7"/>
  <c r="L1328" i="7"/>
  <c r="J1329" i="7"/>
  <c r="K1329" i="7"/>
  <c r="L1329" i="7"/>
  <c r="J1330" i="7"/>
  <c r="K1330" i="7"/>
  <c r="L1330" i="7"/>
  <c r="J1331" i="7"/>
  <c r="K1331" i="7"/>
  <c r="L1331" i="7"/>
  <c r="J1332" i="7"/>
  <c r="K1332" i="7"/>
  <c r="L1332" i="7"/>
  <c r="J1333" i="7"/>
  <c r="K1333" i="7"/>
  <c r="L1333" i="7"/>
  <c r="J1334" i="7"/>
  <c r="K1334" i="7"/>
  <c r="L1334" i="7"/>
  <c r="J1335" i="7"/>
  <c r="K1335" i="7"/>
  <c r="L1335" i="7"/>
  <c r="J1336" i="7"/>
  <c r="K1336" i="7"/>
  <c r="L1336" i="7"/>
  <c r="J1337" i="7"/>
  <c r="K1337" i="7"/>
  <c r="L1337" i="7"/>
  <c r="J1338" i="7"/>
  <c r="K1338" i="7"/>
  <c r="L1338" i="7"/>
  <c r="J1339" i="7"/>
  <c r="K1339" i="7"/>
  <c r="L1339" i="7"/>
  <c r="J1340" i="7"/>
  <c r="K1340" i="7"/>
  <c r="L1340" i="7"/>
  <c r="J1341" i="7"/>
  <c r="K1341" i="7"/>
  <c r="L1341" i="7"/>
  <c r="J1342" i="7"/>
  <c r="K1342" i="7"/>
  <c r="L1342" i="7"/>
  <c r="J1343" i="7"/>
  <c r="K1343" i="7"/>
  <c r="L1343" i="7"/>
  <c r="J1344" i="7"/>
  <c r="K1344" i="7"/>
  <c r="L1344" i="7"/>
  <c r="J1345" i="7"/>
  <c r="K1345" i="7"/>
  <c r="L1345" i="7"/>
  <c r="J1346" i="7"/>
  <c r="K1346" i="7"/>
  <c r="L1346" i="7"/>
  <c r="J1347" i="7"/>
  <c r="K1347" i="7"/>
  <c r="L1347" i="7"/>
  <c r="J1348" i="7"/>
  <c r="K1348" i="7"/>
  <c r="L1348" i="7"/>
  <c r="J1349" i="7"/>
  <c r="K1349" i="7"/>
  <c r="L1349" i="7"/>
  <c r="J1350" i="7"/>
  <c r="K1350" i="7"/>
  <c r="L1350" i="7"/>
  <c r="J1351" i="7"/>
  <c r="K1351" i="7"/>
  <c r="L1351" i="7"/>
  <c r="J1352" i="7"/>
  <c r="K1352" i="7"/>
  <c r="L1352" i="7"/>
  <c r="J1353" i="7"/>
  <c r="K1353" i="7"/>
  <c r="L1353" i="7"/>
  <c r="J1354" i="7"/>
  <c r="K1354" i="7"/>
  <c r="L1354" i="7"/>
  <c r="J1355" i="7"/>
  <c r="K1355" i="7"/>
  <c r="L1355" i="7"/>
  <c r="J1356" i="7"/>
  <c r="K1356" i="7"/>
  <c r="L1356" i="7"/>
  <c r="J1357" i="7"/>
  <c r="K1357" i="7"/>
  <c r="L1357" i="7"/>
  <c r="J1358" i="7"/>
  <c r="K1358" i="7"/>
  <c r="L1358" i="7"/>
  <c r="J1359" i="7"/>
  <c r="K1359" i="7"/>
  <c r="L1359" i="7"/>
  <c r="J1360" i="7"/>
  <c r="K1360" i="7"/>
  <c r="L1360" i="7"/>
  <c r="J1361" i="7"/>
  <c r="K1361" i="7"/>
  <c r="L1361" i="7"/>
  <c r="J1362" i="7"/>
  <c r="K1362" i="7"/>
  <c r="L1362" i="7"/>
  <c r="J1363" i="7"/>
  <c r="K1363" i="7"/>
  <c r="L1363" i="7"/>
  <c r="J1364" i="7"/>
  <c r="K1364" i="7"/>
  <c r="L1364" i="7"/>
  <c r="J1365" i="7"/>
  <c r="K1365" i="7"/>
  <c r="L1365" i="7"/>
  <c r="J1366" i="7"/>
  <c r="K1366" i="7"/>
  <c r="L1366" i="7"/>
  <c r="J1367" i="7"/>
  <c r="K1367" i="7"/>
  <c r="L1367" i="7"/>
  <c r="J1368" i="7"/>
  <c r="K1368" i="7"/>
  <c r="L1368" i="7"/>
  <c r="J1369" i="7"/>
  <c r="K1369" i="7"/>
  <c r="L1369" i="7"/>
  <c r="J1370" i="7"/>
  <c r="K1370" i="7"/>
  <c r="L1370" i="7"/>
  <c r="J1371" i="7"/>
  <c r="K1371" i="7"/>
  <c r="L1371" i="7"/>
  <c r="J1372" i="7"/>
  <c r="K1372" i="7"/>
  <c r="L1372" i="7"/>
  <c r="J1373" i="7"/>
  <c r="K1373" i="7"/>
  <c r="L1373" i="7"/>
  <c r="J1374" i="7"/>
  <c r="K1374" i="7"/>
  <c r="L1374" i="7"/>
  <c r="J1375" i="7"/>
  <c r="K1375" i="7"/>
  <c r="L1375" i="7"/>
  <c r="J1376" i="7"/>
  <c r="K1376" i="7"/>
  <c r="L1376" i="7"/>
  <c r="J1377" i="7"/>
  <c r="K1377" i="7"/>
  <c r="L1377" i="7"/>
  <c r="J1378" i="7"/>
  <c r="K1378" i="7"/>
  <c r="L1378" i="7"/>
  <c r="J1379" i="7"/>
  <c r="K1379" i="7"/>
  <c r="L1379" i="7"/>
  <c r="J1380" i="7"/>
  <c r="K1380" i="7"/>
  <c r="L1380" i="7"/>
  <c r="J1381" i="7"/>
  <c r="K1381" i="7"/>
  <c r="L1381" i="7"/>
  <c r="J1382" i="7"/>
  <c r="K1382" i="7"/>
  <c r="L1382" i="7"/>
  <c r="J1383" i="7"/>
  <c r="K1383" i="7"/>
  <c r="L1383" i="7"/>
  <c r="J1384" i="7"/>
  <c r="K1384" i="7"/>
  <c r="L1384" i="7"/>
  <c r="J1385" i="7"/>
  <c r="K1385" i="7"/>
  <c r="L1385" i="7"/>
  <c r="J1386" i="7"/>
  <c r="K1386" i="7"/>
  <c r="L1386" i="7"/>
  <c r="J1387" i="7"/>
  <c r="K1387" i="7"/>
  <c r="L1387" i="7"/>
  <c r="J1388" i="7"/>
  <c r="K1388" i="7"/>
  <c r="L1388" i="7"/>
  <c r="J1389" i="7"/>
  <c r="K1389" i="7"/>
  <c r="L1389" i="7"/>
  <c r="J1390" i="7"/>
  <c r="K1390" i="7"/>
  <c r="L1390" i="7"/>
  <c r="J1391" i="7"/>
  <c r="K1391" i="7"/>
  <c r="L1391" i="7"/>
  <c r="M1391" i="7" s="1"/>
  <c r="J1392" i="7"/>
  <c r="K1392" i="7"/>
  <c r="L1392" i="7"/>
  <c r="J1393" i="7"/>
  <c r="K1393" i="7"/>
  <c r="L1393" i="7"/>
  <c r="J1394" i="7"/>
  <c r="K1394" i="7"/>
  <c r="L1394" i="7"/>
  <c r="J1395" i="7"/>
  <c r="K1395" i="7"/>
  <c r="L1395" i="7"/>
  <c r="J1396" i="7"/>
  <c r="K1396" i="7"/>
  <c r="L1396" i="7"/>
  <c r="J1397" i="7"/>
  <c r="K1397" i="7"/>
  <c r="L1397" i="7"/>
  <c r="J1398" i="7"/>
  <c r="K1398" i="7"/>
  <c r="L1398" i="7"/>
  <c r="J1399" i="7"/>
  <c r="K1399" i="7"/>
  <c r="L1399" i="7"/>
  <c r="J1400" i="7"/>
  <c r="K1400" i="7"/>
  <c r="L1400" i="7"/>
  <c r="J1401" i="7"/>
  <c r="K1401" i="7"/>
  <c r="L1401" i="7"/>
  <c r="J1402" i="7"/>
  <c r="K1402" i="7"/>
  <c r="L1402" i="7"/>
  <c r="J1403" i="7"/>
  <c r="K1403" i="7"/>
  <c r="L1403" i="7"/>
  <c r="J1404" i="7"/>
  <c r="K1404" i="7"/>
  <c r="L1404" i="7"/>
  <c r="J1405" i="7"/>
  <c r="K1405" i="7"/>
  <c r="L1405" i="7"/>
  <c r="J1406" i="7"/>
  <c r="K1406" i="7"/>
  <c r="L1406" i="7"/>
  <c r="J1407" i="7"/>
  <c r="K1407" i="7"/>
  <c r="L1407" i="7"/>
  <c r="J1408" i="7"/>
  <c r="K1408" i="7"/>
  <c r="L1408" i="7"/>
  <c r="J1409" i="7"/>
  <c r="K1409" i="7"/>
  <c r="L1409" i="7"/>
  <c r="J1410" i="7"/>
  <c r="K1410" i="7"/>
  <c r="L1410" i="7"/>
  <c r="J1411" i="7"/>
  <c r="K1411" i="7"/>
  <c r="L1411" i="7"/>
  <c r="J1412" i="7"/>
  <c r="K1412" i="7"/>
  <c r="L1412" i="7"/>
  <c r="J1413" i="7"/>
  <c r="K1413" i="7"/>
  <c r="L1413" i="7"/>
  <c r="J1414" i="7"/>
  <c r="K1414" i="7"/>
  <c r="L1414" i="7"/>
  <c r="J1415" i="7"/>
  <c r="K1415" i="7"/>
  <c r="L1415" i="7"/>
  <c r="J1416" i="7"/>
  <c r="K1416" i="7"/>
  <c r="L1416" i="7"/>
  <c r="J1417" i="7"/>
  <c r="K1417" i="7"/>
  <c r="L1417" i="7"/>
  <c r="J1418" i="7"/>
  <c r="K1418" i="7"/>
  <c r="L1418" i="7"/>
  <c r="J1419" i="7"/>
  <c r="K1419" i="7"/>
  <c r="L1419" i="7"/>
  <c r="J1420" i="7"/>
  <c r="K1420" i="7"/>
  <c r="L1420" i="7"/>
  <c r="J1421" i="7"/>
  <c r="K1421" i="7"/>
  <c r="L1421" i="7"/>
  <c r="J1422" i="7"/>
  <c r="K1422" i="7"/>
  <c r="L1422" i="7"/>
  <c r="J1423" i="7"/>
  <c r="K1423" i="7"/>
  <c r="L1423" i="7"/>
  <c r="M1423" i="7" s="1"/>
  <c r="J1424" i="7"/>
  <c r="K1424" i="7"/>
  <c r="L1424" i="7"/>
  <c r="J1425" i="7"/>
  <c r="K1425" i="7"/>
  <c r="L1425" i="7"/>
  <c r="J1426" i="7"/>
  <c r="K1426" i="7"/>
  <c r="L1426" i="7"/>
  <c r="J1427" i="7"/>
  <c r="K1427" i="7"/>
  <c r="L1427" i="7"/>
  <c r="J1428" i="7"/>
  <c r="K1428" i="7"/>
  <c r="L1428" i="7"/>
  <c r="J1429" i="7"/>
  <c r="K1429" i="7"/>
  <c r="L1429" i="7"/>
  <c r="J1430" i="7"/>
  <c r="K1430" i="7"/>
  <c r="L1430" i="7"/>
  <c r="J1431" i="7"/>
  <c r="K1431" i="7"/>
  <c r="L1431" i="7"/>
  <c r="J1432" i="7"/>
  <c r="K1432" i="7"/>
  <c r="L1432" i="7"/>
  <c r="J1433" i="7"/>
  <c r="K1433" i="7"/>
  <c r="L1433" i="7"/>
  <c r="J1434" i="7"/>
  <c r="K1434" i="7"/>
  <c r="L1434" i="7"/>
  <c r="J1435" i="7"/>
  <c r="K1435" i="7"/>
  <c r="L1435" i="7"/>
  <c r="J1436" i="7"/>
  <c r="K1436" i="7"/>
  <c r="L1436" i="7"/>
  <c r="J1437" i="7"/>
  <c r="K1437" i="7"/>
  <c r="L1437" i="7"/>
  <c r="J1438" i="7"/>
  <c r="K1438" i="7"/>
  <c r="L1438" i="7"/>
  <c r="J1439" i="7"/>
  <c r="K1439" i="7"/>
  <c r="L1439" i="7"/>
  <c r="J1440" i="7"/>
  <c r="K1440" i="7"/>
  <c r="L1440" i="7"/>
  <c r="J1441" i="7"/>
  <c r="K1441" i="7"/>
  <c r="L1441" i="7"/>
  <c r="J1442" i="7"/>
  <c r="K1442" i="7"/>
  <c r="L1442" i="7"/>
  <c r="J1443" i="7"/>
  <c r="K1443" i="7"/>
  <c r="L1443" i="7"/>
  <c r="J1444" i="7"/>
  <c r="K1444" i="7"/>
  <c r="L1444" i="7"/>
  <c r="J1445" i="7"/>
  <c r="K1445" i="7"/>
  <c r="L1445" i="7"/>
  <c r="J1446" i="7"/>
  <c r="K1446" i="7"/>
  <c r="L1446" i="7"/>
  <c r="J1447" i="7"/>
  <c r="K1447" i="7"/>
  <c r="L1447" i="7"/>
  <c r="J1448" i="7"/>
  <c r="K1448" i="7"/>
  <c r="L1448" i="7"/>
  <c r="J1449" i="7"/>
  <c r="K1449" i="7"/>
  <c r="L1449" i="7"/>
  <c r="J1450" i="7"/>
  <c r="K1450" i="7"/>
  <c r="L1450" i="7"/>
  <c r="J1451" i="7"/>
  <c r="K1451" i="7"/>
  <c r="L1451" i="7"/>
  <c r="J1452" i="7"/>
  <c r="K1452" i="7"/>
  <c r="L1452" i="7"/>
  <c r="J1453" i="7"/>
  <c r="K1453" i="7"/>
  <c r="L1453" i="7"/>
  <c r="J1454" i="7"/>
  <c r="K1454" i="7"/>
  <c r="L1454" i="7"/>
  <c r="J1455" i="7"/>
  <c r="K1455" i="7"/>
  <c r="L1455" i="7"/>
  <c r="J1456" i="7"/>
  <c r="K1456" i="7"/>
  <c r="L1456" i="7"/>
  <c r="J1457" i="7"/>
  <c r="K1457" i="7"/>
  <c r="L1457" i="7"/>
  <c r="J1458" i="7"/>
  <c r="K1458" i="7"/>
  <c r="L1458" i="7"/>
  <c r="J1459" i="7"/>
  <c r="K1459" i="7"/>
  <c r="L1459" i="7"/>
  <c r="J1460" i="7"/>
  <c r="K1460" i="7"/>
  <c r="L1460" i="7"/>
  <c r="J1461" i="7"/>
  <c r="K1461" i="7"/>
  <c r="L1461" i="7"/>
  <c r="J1462" i="7"/>
  <c r="K1462" i="7"/>
  <c r="L1462" i="7"/>
  <c r="J1463" i="7"/>
  <c r="K1463" i="7"/>
  <c r="L1463" i="7"/>
  <c r="J1464" i="7"/>
  <c r="K1464" i="7"/>
  <c r="L1464" i="7"/>
  <c r="J1465" i="7"/>
  <c r="K1465" i="7"/>
  <c r="L1465" i="7"/>
  <c r="J1466" i="7"/>
  <c r="K1466" i="7"/>
  <c r="L1466" i="7"/>
  <c r="J1467" i="7"/>
  <c r="K1467" i="7"/>
  <c r="L1467" i="7"/>
  <c r="J1468" i="7"/>
  <c r="K1468" i="7"/>
  <c r="L1468" i="7"/>
  <c r="J1469" i="7"/>
  <c r="K1469" i="7"/>
  <c r="L1469" i="7"/>
  <c r="J1470" i="7"/>
  <c r="K1470" i="7"/>
  <c r="L1470" i="7"/>
  <c r="J1471" i="7"/>
  <c r="K1471" i="7"/>
  <c r="L1471" i="7"/>
  <c r="J1472" i="7"/>
  <c r="K1472" i="7"/>
  <c r="L1472" i="7"/>
  <c r="J1473" i="7"/>
  <c r="K1473" i="7"/>
  <c r="L1473" i="7"/>
  <c r="J1474" i="7"/>
  <c r="K1474" i="7"/>
  <c r="L1474" i="7"/>
  <c r="J1475" i="7"/>
  <c r="K1475" i="7"/>
  <c r="L1475" i="7"/>
  <c r="J1476" i="7"/>
  <c r="K1476" i="7"/>
  <c r="L1476" i="7"/>
  <c r="J1477" i="7"/>
  <c r="K1477" i="7"/>
  <c r="L1477" i="7"/>
  <c r="J1478" i="7"/>
  <c r="K1478" i="7"/>
  <c r="L1478" i="7"/>
  <c r="J1479" i="7"/>
  <c r="K1479" i="7"/>
  <c r="L1479" i="7"/>
  <c r="J1480" i="7"/>
  <c r="K1480" i="7"/>
  <c r="L1480" i="7"/>
  <c r="J1481" i="7"/>
  <c r="K1481" i="7"/>
  <c r="L1481" i="7"/>
  <c r="J1482" i="7"/>
  <c r="K1482" i="7"/>
  <c r="L1482" i="7"/>
  <c r="J1483" i="7"/>
  <c r="K1483" i="7"/>
  <c r="L1483" i="7"/>
  <c r="J1484" i="7"/>
  <c r="K1484" i="7"/>
  <c r="L1484" i="7"/>
  <c r="J1485" i="7"/>
  <c r="K1485" i="7"/>
  <c r="L1485" i="7"/>
  <c r="J1486" i="7"/>
  <c r="K1486" i="7"/>
  <c r="L1486" i="7"/>
  <c r="J1487" i="7"/>
  <c r="K1487" i="7"/>
  <c r="L1487" i="7"/>
  <c r="J1488" i="7"/>
  <c r="K1488" i="7"/>
  <c r="L1488" i="7"/>
  <c r="J1489" i="7"/>
  <c r="K1489" i="7"/>
  <c r="L1489" i="7"/>
  <c r="J1490" i="7"/>
  <c r="K1490" i="7"/>
  <c r="L1490" i="7"/>
  <c r="J1491" i="7"/>
  <c r="K1491" i="7"/>
  <c r="L1491" i="7"/>
  <c r="J1492" i="7"/>
  <c r="K1492" i="7"/>
  <c r="L1492" i="7"/>
  <c r="J1493" i="7"/>
  <c r="K1493" i="7"/>
  <c r="L1493" i="7"/>
  <c r="J1494" i="7"/>
  <c r="K1494" i="7"/>
  <c r="L1494" i="7"/>
  <c r="J1495" i="7"/>
  <c r="K1495" i="7"/>
  <c r="L1495" i="7"/>
  <c r="J1496" i="7"/>
  <c r="K1496" i="7"/>
  <c r="L1496" i="7"/>
  <c r="J1497" i="7"/>
  <c r="K1497" i="7"/>
  <c r="L1497" i="7"/>
  <c r="J1498" i="7"/>
  <c r="K1498" i="7"/>
  <c r="L1498" i="7"/>
  <c r="J1499" i="7"/>
  <c r="K1499" i="7"/>
  <c r="L1499" i="7"/>
  <c r="J1500" i="7"/>
  <c r="K1500" i="7"/>
  <c r="L1500" i="7"/>
  <c r="J1501" i="7"/>
  <c r="K1501" i="7"/>
  <c r="L1501" i="7"/>
  <c r="J1502" i="7"/>
  <c r="K1502" i="7"/>
  <c r="L1502" i="7"/>
  <c r="J1503" i="7"/>
  <c r="K1503" i="7"/>
  <c r="L1503" i="7"/>
  <c r="J1504" i="7"/>
  <c r="K1504" i="7"/>
  <c r="L1504" i="7"/>
  <c r="J1505" i="7"/>
  <c r="K1505" i="7"/>
  <c r="L1505" i="7"/>
  <c r="J1506" i="7"/>
  <c r="K1506" i="7"/>
  <c r="L1506" i="7"/>
  <c r="J1507" i="7"/>
  <c r="K1507" i="7"/>
  <c r="L1507" i="7"/>
  <c r="J1508" i="7"/>
  <c r="K1508" i="7"/>
  <c r="L1508" i="7"/>
  <c r="J1509" i="7"/>
  <c r="K1509" i="7"/>
  <c r="L1509" i="7"/>
  <c r="J1510" i="7"/>
  <c r="K1510" i="7"/>
  <c r="L1510" i="7"/>
  <c r="J1511" i="7"/>
  <c r="K1511" i="7"/>
  <c r="L1511" i="7"/>
  <c r="J1512" i="7"/>
  <c r="K1512" i="7"/>
  <c r="L1512" i="7"/>
  <c r="J1513" i="7"/>
  <c r="K1513" i="7"/>
  <c r="L1513" i="7"/>
  <c r="J1514" i="7"/>
  <c r="K1514" i="7"/>
  <c r="L1514" i="7"/>
  <c r="J1515" i="7"/>
  <c r="K1515" i="7"/>
  <c r="L1515" i="7"/>
  <c r="J1516" i="7"/>
  <c r="K1516" i="7"/>
  <c r="L1516" i="7"/>
  <c r="J1517" i="7"/>
  <c r="K1517" i="7"/>
  <c r="L1517" i="7"/>
  <c r="J1518" i="7"/>
  <c r="K1518" i="7"/>
  <c r="L1518" i="7"/>
  <c r="J1519" i="7"/>
  <c r="K1519" i="7"/>
  <c r="L1519" i="7"/>
  <c r="J1520" i="7"/>
  <c r="K1520" i="7"/>
  <c r="L1520" i="7"/>
  <c r="J1521" i="7"/>
  <c r="K1521" i="7"/>
  <c r="L1521" i="7"/>
  <c r="J1522" i="7"/>
  <c r="K1522" i="7"/>
  <c r="L1522" i="7"/>
  <c r="J1523" i="7"/>
  <c r="K1523" i="7"/>
  <c r="L1523" i="7"/>
  <c r="J1524" i="7"/>
  <c r="K1524" i="7"/>
  <c r="L1524" i="7"/>
  <c r="J1525" i="7"/>
  <c r="K1525" i="7"/>
  <c r="L1525" i="7"/>
  <c r="J1526" i="7"/>
  <c r="K1526" i="7"/>
  <c r="L1526" i="7"/>
  <c r="J1527" i="7"/>
  <c r="K1527" i="7"/>
  <c r="L1527" i="7"/>
  <c r="J1528" i="7"/>
  <c r="K1528" i="7"/>
  <c r="L1528" i="7"/>
  <c r="J1529" i="7"/>
  <c r="K1529" i="7"/>
  <c r="L1529" i="7"/>
  <c r="J1530" i="7"/>
  <c r="K1530" i="7"/>
  <c r="L1530" i="7"/>
  <c r="J1531" i="7"/>
  <c r="K1531" i="7"/>
  <c r="L1531" i="7"/>
  <c r="J1532" i="7"/>
  <c r="K1532" i="7"/>
  <c r="L1532" i="7"/>
  <c r="J1533" i="7"/>
  <c r="K1533" i="7"/>
  <c r="L1533" i="7"/>
  <c r="J1534" i="7"/>
  <c r="K1534" i="7"/>
  <c r="L1534" i="7"/>
  <c r="J1535" i="7"/>
  <c r="K1535" i="7"/>
  <c r="L1535" i="7"/>
  <c r="J1536" i="7"/>
  <c r="K1536" i="7"/>
  <c r="L1536" i="7"/>
  <c r="J1537" i="7"/>
  <c r="K1537" i="7"/>
  <c r="L1537" i="7"/>
  <c r="J1538" i="7"/>
  <c r="K1538" i="7"/>
  <c r="L1538" i="7"/>
  <c r="J1539" i="7"/>
  <c r="K1539" i="7"/>
  <c r="L1539" i="7"/>
  <c r="J1540" i="7"/>
  <c r="K1540" i="7"/>
  <c r="L1540" i="7"/>
  <c r="J1541" i="7"/>
  <c r="K1541" i="7"/>
  <c r="L1541" i="7"/>
  <c r="J1542" i="7"/>
  <c r="K1542" i="7"/>
  <c r="L1542" i="7"/>
  <c r="J1543" i="7"/>
  <c r="K1543" i="7"/>
  <c r="L1543" i="7"/>
  <c r="J1544" i="7"/>
  <c r="K1544" i="7"/>
  <c r="L1544" i="7"/>
  <c r="J1545" i="7"/>
  <c r="K1545" i="7"/>
  <c r="L1545" i="7"/>
  <c r="J1546" i="7"/>
  <c r="K1546" i="7"/>
  <c r="L1546" i="7"/>
  <c r="J1547" i="7"/>
  <c r="K1547" i="7"/>
  <c r="L1547" i="7"/>
  <c r="J1548" i="7"/>
  <c r="K1548" i="7"/>
  <c r="L1548" i="7"/>
  <c r="J1549" i="7"/>
  <c r="K1549" i="7"/>
  <c r="L1549" i="7"/>
  <c r="J1550" i="7"/>
  <c r="K1550" i="7"/>
  <c r="L1550" i="7"/>
  <c r="J1551" i="7"/>
  <c r="K1551" i="7"/>
  <c r="L1551" i="7"/>
  <c r="J1552" i="7"/>
  <c r="K1552" i="7"/>
  <c r="L1552" i="7"/>
  <c r="J1553" i="7"/>
  <c r="K1553" i="7"/>
  <c r="L1553" i="7"/>
  <c r="J1554" i="7"/>
  <c r="K1554" i="7"/>
  <c r="L1554" i="7"/>
  <c r="J1555" i="7"/>
  <c r="K1555" i="7"/>
  <c r="L1555" i="7"/>
  <c r="J1556" i="7"/>
  <c r="K1556" i="7"/>
  <c r="L1556" i="7"/>
  <c r="J1557" i="7"/>
  <c r="K1557" i="7"/>
  <c r="L1557" i="7"/>
  <c r="J1558" i="7"/>
  <c r="K1558" i="7"/>
  <c r="L1558" i="7"/>
  <c r="J1559" i="7"/>
  <c r="K1559" i="7"/>
  <c r="L1559" i="7"/>
  <c r="J1560" i="7"/>
  <c r="K1560" i="7"/>
  <c r="L1560" i="7"/>
  <c r="J1561" i="7"/>
  <c r="K1561" i="7"/>
  <c r="L1561" i="7"/>
  <c r="J1562" i="7"/>
  <c r="K1562" i="7"/>
  <c r="L1562" i="7"/>
  <c r="J1563" i="7"/>
  <c r="K1563" i="7"/>
  <c r="L1563" i="7"/>
  <c r="J1564" i="7"/>
  <c r="K1564" i="7"/>
  <c r="L1564" i="7"/>
  <c r="J1565" i="7"/>
  <c r="K1565" i="7"/>
  <c r="L1565" i="7"/>
  <c r="J1566" i="7"/>
  <c r="K1566" i="7"/>
  <c r="L1566" i="7"/>
  <c r="J1567" i="7"/>
  <c r="K1567" i="7"/>
  <c r="L1567" i="7"/>
  <c r="J1568" i="7"/>
  <c r="K1568" i="7"/>
  <c r="L1568" i="7"/>
  <c r="J1569" i="7"/>
  <c r="K1569" i="7"/>
  <c r="L1569" i="7"/>
  <c r="J1570" i="7"/>
  <c r="K1570" i="7"/>
  <c r="L1570" i="7"/>
  <c r="J1571" i="7"/>
  <c r="K1571" i="7"/>
  <c r="L1571" i="7"/>
  <c r="J1572" i="7"/>
  <c r="K1572" i="7"/>
  <c r="L1572" i="7"/>
  <c r="J1573" i="7"/>
  <c r="K1573" i="7"/>
  <c r="L1573" i="7"/>
  <c r="J1574" i="7"/>
  <c r="K1574" i="7"/>
  <c r="L1574" i="7"/>
  <c r="J1575" i="7"/>
  <c r="K1575" i="7"/>
  <c r="L1575" i="7"/>
  <c r="J1576" i="7"/>
  <c r="K1576" i="7"/>
  <c r="L1576" i="7"/>
  <c r="J1577" i="7"/>
  <c r="K1577" i="7"/>
  <c r="L1577" i="7"/>
  <c r="J1578" i="7"/>
  <c r="K1578" i="7"/>
  <c r="L1578" i="7"/>
  <c r="J1579" i="7"/>
  <c r="K1579" i="7"/>
  <c r="L1579" i="7"/>
  <c r="J1580" i="7"/>
  <c r="K1580" i="7"/>
  <c r="L1580" i="7"/>
  <c r="J1581" i="7"/>
  <c r="K1581" i="7"/>
  <c r="L1581" i="7"/>
  <c r="J1582" i="7"/>
  <c r="K1582" i="7"/>
  <c r="L1582" i="7"/>
  <c r="J1583" i="7"/>
  <c r="K1583" i="7"/>
  <c r="L1583" i="7"/>
  <c r="J1584" i="7"/>
  <c r="K1584" i="7"/>
  <c r="L1584" i="7"/>
  <c r="J1585" i="7"/>
  <c r="K1585" i="7"/>
  <c r="L1585" i="7"/>
  <c r="J1586" i="7"/>
  <c r="K1586" i="7"/>
  <c r="L1586" i="7"/>
  <c r="J1587" i="7"/>
  <c r="K1587" i="7"/>
  <c r="L1587" i="7"/>
  <c r="J1588" i="7"/>
  <c r="K1588" i="7"/>
  <c r="L1588" i="7"/>
  <c r="J1589" i="7"/>
  <c r="K1589" i="7"/>
  <c r="L1589" i="7"/>
  <c r="J1590" i="7"/>
  <c r="K1590" i="7"/>
  <c r="L1590" i="7"/>
  <c r="J1591" i="7"/>
  <c r="K1591" i="7"/>
  <c r="L1591" i="7"/>
  <c r="J1592" i="7"/>
  <c r="K1592" i="7"/>
  <c r="L1592" i="7"/>
  <c r="J1593" i="7"/>
  <c r="K1593" i="7"/>
  <c r="L1593" i="7"/>
  <c r="J1594" i="7"/>
  <c r="K1594" i="7"/>
  <c r="L1594" i="7"/>
  <c r="J1595" i="7"/>
  <c r="K1595" i="7"/>
  <c r="L1595" i="7"/>
  <c r="J1596" i="7"/>
  <c r="K1596" i="7"/>
  <c r="L1596" i="7"/>
  <c r="J1597" i="7"/>
  <c r="K1597" i="7"/>
  <c r="L1597" i="7"/>
  <c r="J1598" i="7"/>
  <c r="K1598" i="7"/>
  <c r="L1598" i="7"/>
  <c r="J1599" i="7"/>
  <c r="K1599" i="7"/>
  <c r="L1599" i="7"/>
  <c r="J1600" i="7"/>
  <c r="K1600" i="7"/>
  <c r="L1600" i="7"/>
  <c r="J1601" i="7"/>
  <c r="K1601" i="7"/>
  <c r="L1601" i="7"/>
  <c r="J1602" i="7"/>
  <c r="K1602" i="7"/>
  <c r="L1602" i="7"/>
  <c r="J1603" i="7"/>
  <c r="K1603" i="7"/>
  <c r="L1603" i="7"/>
  <c r="J1604" i="7"/>
  <c r="K1604" i="7"/>
  <c r="L1604" i="7"/>
  <c r="J1605" i="7"/>
  <c r="K1605" i="7"/>
  <c r="L1605" i="7"/>
  <c r="J1606" i="7"/>
  <c r="K1606" i="7"/>
  <c r="L1606" i="7"/>
  <c r="J1607" i="7"/>
  <c r="K1607" i="7"/>
  <c r="L1607" i="7"/>
  <c r="J1608" i="7"/>
  <c r="K1608" i="7"/>
  <c r="L1608" i="7"/>
  <c r="J1609" i="7"/>
  <c r="K1609" i="7"/>
  <c r="L1609" i="7"/>
  <c r="J1610" i="7"/>
  <c r="K1610" i="7"/>
  <c r="L1610" i="7"/>
  <c r="J1611" i="7"/>
  <c r="K1611" i="7"/>
  <c r="L1611" i="7"/>
  <c r="J1612" i="7"/>
  <c r="K1612" i="7"/>
  <c r="L1612" i="7"/>
  <c r="J1613" i="7"/>
  <c r="K1613" i="7"/>
  <c r="L1613" i="7"/>
  <c r="J1614" i="7"/>
  <c r="K1614" i="7"/>
  <c r="L1614" i="7"/>
  <c r="J1615" i="7"/>
  <c r="K1615" i="7"/>
  <c r="L1615" i="7"/>
  <c r="J1616" i="7"/>
  <c r="K1616" i="7"/>
  <c r="L1616" i="7"/>
  <c r="J1617" i="7"/>
  <c r="K1617" i="7"/>
  <c r="L1617" i="7"/>
  <c r="J1618" i="7"/>
  <c r="K1618" i="7"/>
  <c r="L1618" i="7"/>
  <c r="J1619" i="7"/>
  <c r="K1619" i="7"/>
  <c r="L1619" i="7"/>
  <c r="J1620" i="7"/>
  <c r="K1620" i="7"/>
  <c r="L1620" i="7"/>
  <c r="J1621" i="7"/>
  <c r="K1621" i="7"/>
  <c r="L1621" i="7"/>
  <c r="J1622" i="7"/>
  <c r="K1622" i="7"/>
  <c r="L1622" i="7"/>
  <c r="J1623" i="7"/>
  <c r="K1623" i="7"/>
  <c r="L1623" i="7"/>
  <c r="J1624" i="7"/>
  <c r="K1624" i="7"/>
  <c r="L1624" i="7"/>
  <c r="J1625" i="7"/>
  <c r="K1625" i="7"/>
  <c r="L1625" i="7"/>
  <c r="J1626" i="7"/>
  <c r="K1626" i="7"/>
  <c r="L1626" i="7"/>
  <c r="J1627" i="7"/>
  <c r="K1627" i="7"/>
  <c r="L1627" i="7"/>
  <c r="J1628" i="7"/>
  <c r="K1628" i="7"/>
  <c r="L1628" i="7"/>
  <c r="J1629" i="7"/>
  <c r="K1629" i="7"/>
  <c r="L1629" i="7"/>
  <c r="J1630" i="7"/>
  <c r="K1630" i="7"/>
  <c r="L1630" i="7"/>
  <c r="J1631" i="7"/>
  <c r="K1631" i="7"/>
  <c r="L1631" i="7"/>
  <c r="J1632" i="7"/>
  <c r="K1632" i="7"/>
  <c r="L1632" i="7"/>
  <c r="J1633" i="7"/>
  <c r="K1633" i="7"/>
  <c r="L1633" i="7"/>
  <c r="J1634" i="7"/>
  <c r="K1634" i="7"/>
  <c r="L1634" i="7"/>
  <c r="J1635" i="7"/>
  <c r="K1635" i="7"/>
  <c r="L1635" i="7"/>
  <c r="J1636" i="7"/>
  <c r="K1636" i="7"/>
  <c r="L1636" i="7"/>
  <c r="J1637" i="7"/>
  <c r="K1637" i="7"/>
  <c r="L1637" i="7"/>
  <c r="J1638" i="7"/>
  <c r="K1638" i="7"/>
  <c r="L1638" i="7"/>
  <c r="J1639" i="7"/>
  <c r="K1639" i="7"/>
  <c r="L1639" i="7"/>
  <c r="J1640" i="7"/>
  <c r="K1640" i="7"/>
  <c r="L1640" i="7"/>
  <c r="J1641" i="7"/>
  <c r="K1641" i="7"/>
  <c r="L1641" i="7"/>
  <c r="J1642" i="7"/>
  <c r="K1642" i="7"/>
  <c r="L1642" i="7"/>
  <c r="J1643" i="7"/>
  <c r="K1643" i="7"/>
  <c r="L1643" i="7"/>
  <c r="J1644" i="7"/>
  <c r="K1644" i="7"/>
  <c r="L1644" i="7"/>
  <c r="J1645" i="7"/>
  <c r="K1645" i="7"/>
  <c r="L1645" i="7"/>
  <c r="J1646" i="7"/>
  <c r="K1646" i="7"/>
  <c r="L1646" i="7"/>
  <c r="J1647" i="7"/>
  <c r="K1647" i="7"/>
  <c r="L1647" i="7"/>
  <c r="J1648" i="7"/>
  <c r="K1648" i="7"/>
  <c r="L1648" i="7"/>
  <c r="J1649" i="7"/>
  <c r="K1649" i="7"/>
  <c r="L1649" i="7"/>
  <c r="J1650" i="7"/>
  <c r="K1650" i="7"/>
  <c r="L1650" i="7"/>
  <c r="J1651" i="7"/>
  <c r="K1651" i="7"/>
  <c r="L1651" i="7"/>
  <c r="J1652" i="7"/>
  <c r="K1652" i="7"/>
  <c r="L1652" i="7"/>
  <c r="J1653" i="7"/>
  <c r="K1653" i="7"/>
  <c r="L1653" i="7"/>
  <c r="J1654" i="7"/>
  <c r="K1654" i="7"/>
  <c r="L1654" i="7"/>
  <c r="J1655" i="7"/>
  <c r="K1655" i="7"/>
  <c r="L1655" i="7"/>
  <c r="J1656" i="7"/>
  <c r="K1656" i="7"/>
  <c r="L1656" i="7"/>
  <c r="J1657" i="7"/>
  <c r="K1657" i="7"/>
  <c r="L1657" i="7"/>
  <c r="J1658" i="7"/>
  <c r="K1658" i="7"/>
  <c r="L1658" i="7"/>
  <c r="J1659" i="7"/>
  <c r="K1659" i="7"/>
  <c r="L1659" i="7"/>
  <c r="J1660" i="7"/>
  <c r="K1660" i="7"/>
  <c r="L1660" i="7"/>
  <c r="J1661" i="7"/>
  <c r="K1661" i="7"/>
  <c r="L1661" i="7"/>
  <c r="J1662" i="7"/>
  <c r="K1662" i="7"/>
  <c r="L1662" i="7"/>
  <c r="J1663" i="7"/>
  <c r="K1663" i="7"/>
  <c r="L1663" i="7"/>
  <c r="J1664" i="7"/>
  <c r="K1664" i="7"/>
  <c r="L1664" i="7"/>
  <c r="J1665" i="7"/>
  <c r="K1665" i="7"/>
  <c r="L1665" i="7"/>
  <c r="J1666" i="7"/>
  <c r="K1666" i="7"/>
  <c r="L1666" i="7"/>
  <c r="J1667" i="7"/>
  <c r="K1667" i="7"/>
  <c r="L1667" i="7"/>
  <c r="J1668" i="7"/>
  <c r="K1668" i="7"/>
  <c r="L1668" i="7"/>
  <c r="J1669" i="7"/>
  <c r="K1669" i="7"/>
  <c r="L1669" i="7"/>
  <c r="J1670" i="7"/>
  <c r="K1670" i="7"/>
  <c r="L1670" i="7"/>
  <c r="J1671" i="7"/>
  <c r="K1671" i="7"/>
  <c r="L1671" i="7"/>
  <c r="J1672" i="7"/>
  <c r="K1672" i="7"/>
  <c r="L1672" i="7"/>
  <c r="J1673" i="7"/>
  <c r="K1673" i="7"/>
  <c r="L1673" i="7"/>
  <c r="J1674" i="7"/>
  <c r="K1674" i="7"/>
  <c r="L1674" i="7"/>
  <c r="J1675" i="7"/>
  <c r="K1675" i="7"/>
  <c r="L1675" i="7"/>
  <c r="J1676" i="7"/>
  <c r="K1676" i="7"/>
  <c r="L1676" i="7"/>
  <c r="J1677" i="7"/>
  <c r="K1677" i="7"/>
  <c r="L1677" i="7"/>
  <c r="J1678" i="7"/>
  <c r="K1678" i="7"/>
  <c r="L1678" i="7"/>
  <c r="J1679" i="7"/>
  <c r="K1679" i="7"/>
  <c r="L1679" i="7"/>
  <c r="J1680" i="7"/>
  <c r="K1680" i="7"/>
  <c r="L1680" i="7"/>
  <c r="J1681" i="7"/>
  <c r="K1681" i="7"/>
  <c r="L1681" i="7"/>
  <c r="J1682" i="7"/>
  <c r="K1682" i="7"/>
  <c r="L1682" i="7"/>
  <c r="J1683" i="7"/>
  <c r="K1683" i="7"/>
  <c r="L1683" i="7"/>
  <c r="J1684" i="7"/>
  <c r="K1684" i="7"/>
  <c r="L1684" i="7"/>
  <c r="J1685" i="7"/>
  <c r="K1685" i="7"/>
  <c r="L1685" i="7"/>
  <c r="J1686" i="7"/>
  <c r="K1686" i="7"/>
  <c r="L1686" i="7"/>
  <c r="J1687" i="7"/>
  <c r="K1687" i="7"/>
  <c r="L1687" i="7"/>
  <c r="J1688" i="7"/>
  <c r="K1688" i="7"/>
  <c r="L1688" i="7"/>
  <c r="J1689" i="7"/>
  <c r="K1689" i="7"/>
  <c r="L1689" i="7"/>
  <c r="J1690" i="7"/>
  <c r="K1690" i="7"/>
  <c r="L1690" i="7"/>
  <c r="J1691" i="7"/>
  <c r="K1691" i="7"/>
  <c r="L1691" i="7"/>
  <c r="J1692" i="7"/>
  <c r="K1692" i="7"/>
  <c r="L1692" i="7"/>
  <c r="J1693" i="7"/>
  <c r="K1693" i="7"/>
  <c r="L1693" i="7"/>
  <c r="J1694" i="7"/>
  <c r="K1694" i="7"/>
  <c r="L1694" i="7"/>
  <c r="J1695" i="7"/>
  <c r="K1695" i="7"/>
  <c r="L1695" i="7"/>
  <c r="J1696" i="7"/>
  <c r="K1696" i="7"/>
  <c r="L1696" i="7"/>
  <c r="J1697" i="7"/>
  <c r="K1697" i="7"/>
  <c r="L1697" i="7"/>
  <c r="J1698" i="7"/>
  <c r="K1698" i="7"/>
  <c r="L1698" i="7"/>
  <c r="J1699" i="7"/>
  <c r="K1699" i="7"/>
  <c r="L1699" i="7"/>
  <c r="J1700" i="7"/>
  <c r="K1700" i="7"/>
  <c r="L1700" i="7"/>
  <c r="J1701" i="7"/>
  <c r="K1701" i="7"/>
  <c r="L1701" i="7"/>
  <c r="J1702" i="7"/>
  <c r="K1702" i="7"/>
  <c r="L1702" i="7"/>
  <c r="J1703" i="7"/>
  <c r="K1703" i="7"/>
  <c r="L1703" i="7"/>
  <c r="J1704" i="7"/>
  <c r="K1704" i="7"/>
  <c r="L1704" i="7"/>
  <c r="J1705" i="7"/>
  <c r="K1705" i="7"/>
  <c r="L1705" i="7"/>
  <c r="J1706" i="7"/>
  <c r="K1706" i="7"/>
  <c r="L1706" i="7"/>
  <c r="J1707" i="7"/>
  <c r="K1707" i="7"/>
  <c r="L1707" i="7"/>
  <c r="J1708" i="7"/>
  <c r="K1708" i="7"/>
  <c r="L1708" i="7"/>
  <c r="J1709" i="7"/>
  <c r="K1709" i="7"/>
  <c r="L1709" i="7"/>
  <c r="J1710" i="7"/>
  <c r="K1710" i="7"/>
  <c r="L1710" i="7"/>
  <c r="J1711" i="7"/>
  <c r="K1711" i="7"/>
  <c r="L1711" i="7"/>
  <c r="J1712" i="7"/>
  <c r="K1712" i="7"/>
  <c r="L1712" i="7"/>
  <c r="J1713" i="7"/>
  <c r="K1713" i="7"/>
  <c r="L1713" i="7"/>
  <c r="J1714" i="7"/>
  <c r="K1714" i="7"/>
  <c r="L1714" i="7"/>
  <c r="J1715" i="7"/>
  <c r="K1715" i="7"/>
  <c r="L1715" i="7"/>
  <c r="J1716" i="7"/>
  <c r="K1716" i="7"/>
  <c r="L1716" i="7"/>
  <c r="J1717" i="7"/>
  <c r="K1717" i="7"/>
  <c r="L1717" i="7"/>
  <c r="J1718" i="7"/>
  <c r="K1718" i="7"/>
  <c r="L1718" i="7"/>
  <c r="J1719" i="7"/>
  <c r="K1719" i="7"/>
  <c r="L1719" i="7"/>
  <c r="J1720" i="7"/>
  <c r="K1720" i="7"/>
  <c r="L1720" i="7"/>
  <c r="J1721" i="7"/>
  <c r="K1721" i="7"/>
  <c r="L1721" i="7"/>
  <c r="J1722" i="7"/>
  <c r="K1722" i="7"/>
  <c r="L1722" i="7"/>
  <c r="J1723" i="7"/>
  <c r="K1723" i="7"/>
  <c r="L1723" i="7"/>
  <c r="J1724" i="7"/>
  <c r="K1724" i="7"/>
  <c r="L1724" i="7"/>
  <c r="J1725" i="7"/>
  <c r="K1725" i="7"/>
  <c r="L1725" i="7"/>
  <c r="J1726" i="7"/>
  <c r="K1726" i="7"/>
  <c r="L1726" i="7"/>
  <c r="J1727" i="7"/>
  <c r="K1727" i="7"/>
  <c r="L1727" i="7"/>
  <c r="J1728" i="7"/>
  <c r="K1728" i="7"/>
  <c r="L1728" i="7"/>
  <c r="J1729" i="7"/>
  <c r="K1729" i="7"/>
  <c r="L1729" i="7"/>
  <c r="J1730" i="7"/>
  <c r="K1730" i="7"/>
  <c r="L1730" i="7"/>
  <c r="J1731" i="7"/>
  <c r="K1731" i="7"/>
  <c r="L1731" i="7"/>
  <c r="J1732" i="7"/>
  <c r="K1732" i="7"/>
  <c r="L1732" i="7"/>
  <c r="J1733" i="7"/>
  <c r="K1733" i="7"/>
  <c r="L1733" i="7"/>
  <c r="J1734" i="7"/>
  <c r="K1734" i="7"/>
  <c r="L1734" i="7"/>
  <c r="J1735" i="7"/>
  <c r="K1735" i="7"/>
  <c r="L1735" i="7"/>
  <c r="J1736" i="7"/>
  <c r="K1736" i="7"/>
  <c r="L1736" i="7"/>
  <c r="J1737" i="7"/>
  <c r="K1737" i="7"/>
  <c r="L1737" i="7"/>
  <c r="J1738" i="7"/>
  <c r="K1738" i="7"/>
  <c r="L1738" i="7"/>
  <c r="J1739" i="7"/>
  <c r="K1739" i="7"/>
  <c r="L1739" i="7"/>
  <c r="J1740" i="7"/>
  <c r="K1740" i="7"/>
  <c r="L1740" i="7"/>
  <c r="J1741" i="7"/>
  <c r="K1741" i="7"/>
  <c r="L1741" i="7"/>
  <c r="J1742" i="7"/>
  <c r="K1742" i="7"/>
  <c r="L1742" i="7"/>
  <c r="J1743" i="7"/>
  <c r="K1743" i="7"/>
  <c r="L1743" i="7"/>
  <c r="M1743" i="7" s="1"/>
  <c r="J1744" i="7"/>
  <c r="K1744" i="7"/>
  <c r="L1744" i="7"/>
  <c r="J1745" i="7"/>
  <c r="K1745" i="7"/>
  <c r="L1745" i="7"/>
  <c r="J1746" i="7"/>
  <c r="K1746" i="7"/>
  <c r="L1746" i="7"/>
  <c r="J1747" i="7"/>
  <c r="K1747" i="7"/>
  <c r="L1747" i="7"/>
  <c r="J1748" i="7"/>
  <c r="K1748" i="7"/>
  <c r="L1748" i="7"/>
  <c r="J1749" i="7"/>
  <c r="K1749" i="7"/>
  <c r="L1749" i="7"/>
  <c r="J1750" i="7"/>
  <c r="K1750" i="7"/>
  <c r="L1750" i="7"/>
  <c r="J1751" i="7"/>
  <c r="K1751" i="7"/>
  <c r="L1751" i="7"/>
  <c r="J1752" i="7"/>
  <c r="K1752" i="7"/>
  <c r="L1752" i="7"/>
  <c r="J1753" i="7"/>
  <c r="K1753" i="7"/>
  <c r="L1753" i="7"/>
  <c r="J1754" i="7"/>
  <c r="K1754" i="7"/>
  <c r="L1754" i="7"/>
  <c r="J1755" i="7"/>
  <c r="K1755" i="7"/>
  <c r="L1755" i="7"/>
  <c r="J1756" i="7"/>
  <c r="K1756" i="7"/>
  <c r="L1756" i="7"/>
  <c r="J1757" i="7"/>
  <c r="K1757" i="7"/>
  <c r="L1757" i="7"/>
  <c r="J1758" i="7"/>
  <c r="K1758" i="7"/>
  <c r="L1758" i="7"/>
  <c r="J1759" i="7"/>
  <c r="K1759" i="7"/>
  <c r="L1759" i="7"/>
  <c r="J1760" i="7"/>
  <c r="K1760" i="7"/>
  <c r="L1760" i="7"/>
  <c r="J1761" i="7"/>
  <c r="K1761" i="7"/>
  <c r="L1761" i="7"/>
  <c r="J1762" i="7"/>
  <c r="K1762" i="7"/>
  <c r="L1762" i="7"/>
  <c r="J1763" i="7"/>
  <c r="K1763" i="7"/>
  <c r="L1763" i="7"/>
  <c r="J1764" i="7"/>
  <c r="K1764" i="7"/>
  <c r="L1764" i="7"/>
  <c r="J1765" i="7"/>
  <c r="K1765" i="7"/>
  <c r="L1765" i="7"/>
  <c r="J1766" i="7"/>
  <c r="K1766" i="7"/>
  <c r="L1766" i="7"/>
  <c r="J1767" i="7"/>
  <c r="K1767" i="7"/>
  <c r="L1767" i="7"/>
  <c r="J1768" i="7"/>
  <c r="K1768" i="7"/>
  <c r="L1768" i="7"/>
  <c r="J1769" i="7"/>
  <c r="K1769" i="7"/>
  <c r="L1769" i="7"/>
  <c r="J1770" i="7"/>
  <c r="K1770" i="7"/>
  <c r="L1770" i="7"/>
  <c r="J1771" i="7"/>
  <c r="K1771" i="7"/>
  <c r="L1771" i="7"/>
  <c r="J1772" i="7"/>
  <c r="K1772" i="7"/>
  <c r="L1772" i="7"/>
  <c r="J1773" i="7"/>
  <c r="K1773" i="7"/>
  <c r="L1773" i="7"/>
  <c r="J1774" i="7"/>
  <c r="K1774" i="7"/>
  <c r="L1774" i="7"/>
  <c r="J1775" i="7"/>
  <c r="K1775" i="7"/>
  <c r="L1775" i="7"/>
  <c r="J1776" i="7"/>
  <c r="K1776" i="7"/>
  <c r="L1776" i="7"/>
  <c r="J1777" i="7"/>
  <c r="K1777" i="7"/>
  <c r="L1777" i="7"/>
  <c r="J1778" i="7"/>
  <c r="K1778" i="7"/>
  <c r="L1778" i="7"/>
  <c r="J1779" i="7"/>
  <c r="K1779" i="7"/>
  <c r="L1779" i="7"/>
  <c r="J1780" i="7"/>
  <c r="K1780" i="7"/>
  <c r="L1780" i="7"/>
  <c r="J1781" i="7"/>
  <c r="K1781" i="7"/>
  <c r="L1781" i="7"/>
  <c r="J1782" i="7"/>
  <c r="K1782" i="7"/>
  <c r="L1782" i="7"/>
  <c r="J1783" i="7"/>
  <c r="K1783" i="7"/>
  <c r="L1783" i="7"/>
  <c r="J1784" i="7"/>
  <c r="K1784" i="7"/>
  <c r="L1784" i="7"/>
  <c r="J1785" i="7"/>
  <c r="K1785" i="7"/>
  <c r="L1785" i="7"/>
  <c r="J1786" i="7"/>
  <c r="K1786" i="7"/>
  <c r="L1786" i="7"/>
  <c r="J1787" i="7"/>
  <c r="K1787" i="7"/>
  <c r="L1787" i="7"/>
  <c r="J1788" i="7"/>
  <c r="K1788" i="7"/>
  <c r="L1788" i="7"/>
  <c r="J1789" i="7"/>
  <c r="K1789" i="7"/>
  <c r="L1789" i="7"/>
  <c r="J1790" i="7"/>
  <c r="K1790" i="7"/>
  <c r="L1790" i="7"/>
  <c r="J1791" i="7"/>
  <c r="K1791" i="7"/>
  <c r="L1791" i="7"/>
  <c r="J1792" i="7"/>
  <c r="K1792" i="7"/>
  <c r="L1792" i="7"/>
  <c r="J1793" i="7"/>
  <c r="K1793" i="7"/>
  <c r="L1793" i="7"/>
  <c r="J1794" i="7"/>
  <c r="K1794" i="7"/>
  <c r="L1794" i="7"/>
  <c r="J1795" i="7"/>
  <c r="K1795" i="7"/>
  <c r="L1795" i="7"/>
  <c r="J1796" i="7"/>
  <c r="K1796" i="7"/>
  <c r="L1796" i="7"/>
  <c r="J1797" i="7"/>
  <c r="K1797" i="7"/>
  <c r="L1797" i="7"/>
  <c r="J1798" i="7"/>
  <c r="K1798" i="7"/>
  <c r="L1798" i="7"/>
  <c r="J1799" i="7"/>
  <c r="K1799" i="7"/>
  <c r="L1799" i="7"/>
  <c r="J1800" i="7"/>
  <c r="K1800" i="7"/>
  <c r="L1800" i="7"/>
  <c r="J1801" i="7"/>
  <c r="K1801" i="7"/>
  <c r="L1801" i="7"/>
  <c r="J1802" i="7"/>
  <c r="K1802" i="7"/>
  <c r="L1802" i="7"/>
  <c r="J1803" i="7"/>
  <c r="K1803" i="7"/>
  <c r="L1803" i="7"/>
  <c r="J1804" i="7"/>
  <c r="K1804" i="7"/>
  <c r="L1804" i="7"/>
  <c r="J1805" i="7"/>
  <c r="K1805" i="7"/>
  <c r="L1805" i="7"/>
  <c r="J1806" i="7"/>
  <c r="K1806" i="7"/>
  <c r="L1806" i="7"/>
  <c r="J1807" i="7"/>
  <c r="K1807" i="7"/>
  <c r="L1807" i="7"/>
  <c r="J1808" i="7"/>
  <c r="K1808" i="7"/>
  <c r="L1808" i="7"/>
  <c r="J1809" i="7"/>
  <c r="K1809" i="7"/>
  <c r="L1809" i="7"/>
  <c r="J1810" i="7"/>
  <c r="K1810" i="7"/>
  <c r="L1810" i="7"/>
  <c r="J1811" i="7"/>
  <c r="K1811" i="7"/>
  <c r="L1811" i="7"/>
  <c r="J1812" i="7"/>
  <c r="K1812" i="7"/>
  <c r="L1812" i="7"/>
  <c r="J1813" i="7"/>
  <c r="K1813" i="7"/>
  <c r="L1813" i="7"/>
  <c r="J1814" i="7"/>
  <c r="K1814" i="7"/>
  <c r="L1814" i="7"/>
  <c r="J1815" i="7"/>
  <c r="K1815" i="7"/>
  <c r="L1815" i="7"/>
  <c r="J1816" i="7"/>
  <c r="K1816" i="7"/>
  <c r="L1816" i="7"/>
  <c r="J1817" i="7"/>
  <c r="K1817" i="7"/>
  <c r="L1817" i="7"/>
  <c r="J1818" i="7"/>
  <c r="K1818" i="7"/>
  <c r="L1818" i="7"/>
  <c r="J1819" i="7"/>
  <c r="K1819" i="7"/>
  <c r="L1819" i="7"/>
  <c r="J1820" i="7"/>
  <c r="K1820" i="7"/>
  <c r="L1820" i="7"/>
  <c r="J1821" i="7"/>
  <c r="K1821" i="7"/>
  <c r="L1821" i="7"/>
  <c r="J1822" i="7"/>
  <c r="K1822" i="7"/>
  <c r="L1822" i="7"/>
  <c r="J1823" i="7"/>
  <c r="K1823" i="7"/>
  <c r="L1823" i="7"/>
  <c r="J1824" i="7"/>
  <c r="K1824" i="7"/>
  <c r="L1824" i="7"/>
  <c r="J1825" i="7"/>
  <c r="K1825" i="7"/>
  <c r="L1825" i="7"/>
  <c r="J1826" i="7"/>
  <c r="K1826" i="7"/>
  <c r="L1826" i="7"/>
  <c r="J1827" i="7"/>
  <c r="K1827" i="7"/>
  <c r="L1827" i="7"/>
  <c r="J1828" i="7"/>
  <c r="K1828" i="7"/>
  <c r="L1828" i="7"/>
  <c r="J1829" i="7"/>
  <c r="K1829" i="7"/>
  <c r="L1829" i="7"/>
  <c r="J1830" i="7"/>
  <c r="K1830" i="7"/>
  <c r="L1830" i="7"/>
  <c r="J1831" i="7"/>
  <c r="K1831" i="7"/>
  <c r="L1831" i="7"/>
  <c r="J1832" i="7"/>
  <c r="K1832" i="7"/>
  <c r="L1832" i="7"/>
  <c r="J1833" i="7"/>
  <c r="K1833" i="7"/>
  <c r="L1833" i="7"/>
  <c r="J1834" i="7"/>
  <c r="K1834" i="7"/>
  <c r="L1834" i="7"/>
  <c r="J1835" i="7"/>
  <c r="K1835" i="7"/>
  <c r="L1835" i="7"/>
  <c r="J1836" i="7"/>
  <c r="K1836" i="7"/>
  <c r="L1836" i="7"/>
  <c r="J1837" i="7"/>
  <c r="K1837" i="7"/>
  <c r="L1837" i="7"/>
  <c r="J1838" i="7"/>
  <c r="K1838" i="7"/>
  <c r="L1838" i="7"/>
  <c r="J1839" i="7"/>
  <c r="K1839" i="7"/>
  <c r="L1839" i="7"/>
  <c r="J1840" i="7"/>
  <c r="K1840" i="7"/>
  <c r="L1840" i="7"/>
  <c r="J1841" i="7"/>
  <c r="K1841" i="7"/>
  <c r="L1841" i="7"/>
  <c r="J1842" i="7"/>
  <c r="K1842" i="7"/>
  <c r="L1842" i="7"/>
  <c r="J1843" i="7"/>
  <c r="K1843" i="7"/>
  <c r="L1843" i="7"/>
  <c r="J1844" i="7"/>
  <c r="K1844" i="7"/>
  <c r="L1844" i="7"/>
  <c r="J1845" i="7"/>
  <c r="K1845" i="7"/>
  <c r="L1845" i="7"/>
  <c r="J1846" i="7"/>
  <c r="K1846" i="7"/>
  <c r="L1846" i="7"/>
  <c r="J1847" i="7"/>
  <c r="K1847" i="7"/>
  <c r="L1847" i="7"/>
  <c r="J1848" i="7"/>
  <c r="K1848" i="7"/>
  <c r="L1848" i="7"/>
  <c r="J1849" i="7"/>
  <c r="K1849" i="7"/>
  <c r="L1849" i="7"/>
  <c r="J1850" i="7"/>
  <c r="K1850" i="7"/>
  <c r="L1850" i="7"/>
  <c r="J1851" i="7"/>
  <c r="K1851" i="7"/>
  <c r="L1851" i="7"/>
  <c r="J1852" i="7"/>
  <c r="K1852" i="7"/>
  <c r="L1852" i="7"/>
  <c r="J1853" i="7"/>
  <c r="K1853" i="7"/>
  <c r="L1853" i="7"/>
  <c r="J1854" i="7"/>
  <c r="K1854" i="7"/>
  <c r="L1854" i="7"/>
  <c r="J1855" i="7"/>
  <c r="K1855" i="7"/>
  <c r="L1855" i="7"/>
  <c r="J1856" i="7"/>
  <c r="K1856" i="7"/>
  <c r="L1856" i="7"/>
  <c r="J1857" i="7"/>
  <c r="K1857" i="7"/>
  <c r="L1857" i="7"/>
  <c r="J1858" i="7"/>
  <c r="K1858" i="7"/>
  <c r="L1858" i="7"/>
  <c r="J1859" i="7"/>
  <c r="K1859" i="7"/>
  <c r="L1859" i="7"/>
  <c r="J1860" i="7"/>
  <c r="K1860" i="7"/>
  <c r="L1860" i="7"/>
  <c r="J1861" i="7"/>
  <c r="K1861" i="7"/>
  <c r="L1861" i="7"/>
  <c r="J1862" i="7"/>
  <c r="K1862" i="7"/>
  <c r="L1862" i="7"/>
  <c r="J1863" i="7"/>
  <c r="K1863" i="7"/>
  <c r="L1863" i="7"/>
  <c r="J1864" i="7"/>
  <c r="K1864" i="7"/>
  <c r="L1864" i="7"/>
  <c r="J1865" i="7"/>
  <c r="K1865" i="7"/>
  <c r="L1865" i="7"/>
  <c r="J1866" i="7"/>
  <c r="K1866" i="7"/>
  <c r="L1866" i="7"/>
  <c r="J1867" i="7"/>
  <c r="K1867" i="7"/>
  <c r="L1867" i="7"/>
  <c r="J1868" i="7"/>
  <c r="K1868" i="7"/>
  <c r="L1868" i="7"/>
  <c r="J1869" i="7"/>
  <c r="K1869" i="7"/>
  <c r="L1869" i="7"/>
  <c r="J1870" i="7"/>
  <c r="K1870" i="7"/>
  <c r="L1870" i="7"/>
  <c r="J1871" i="7"/>
  <c r="K1871" i="7"/>
  <c r="L1871" i="7"/>
  <c r="J1872" i="7"/>
  <c r="K1872" i="7"/>
  <c r="L1872" i="7"/>
  <c r="J1873" i="7"/>
  <c r="K1873" i="7"/>
  <c r="L1873" i="7"/>
  <c r="J1874" i="7"/>
  <c r="K1874" i="7"/>
  <c r="L1874" i="7"/>
  <c r="J1875" i="7"/>
  <c r="K1875" i="7"/>
  <c r="L1875" i="7"/>
  <c r="J1876" i="7"/>
  <c r="K1876" i="7"/>
  <c r="L1876" i="7"/>
  <c r="J1877" i="7"/>
  <c r="K1877" i="7"/>
  <c r="L1877" i="7"/>
  <c r="J1878" i="7"/>
  <c r="K1878" i="7"/>
  <c r="L1878" i="7"/>
  <c r="J1879" i="7"/>
  <c r="K1879" i="7"/>
  <c r="L1879" i="7"/>
  <c r="J1880" i="7"/>
  <c r="K1880" i="7"/>
  <c r="L1880" i="7"/>
  <c r="J1881" i="7"/>
  <c r="K1881" i="7"/>
  <c r="L1881" i="7"/>
  <c r="J1882" i="7"/>
  <c r="K1882" i="7"/>
  <c r="L1882" i="7"/>
  <c r="J1883" i="7"/>
  <c r="K1883" i="7"/>
  <c r="L1883" i="7"/>
  <c r="J1884" i="7"/>
  <c r="K1884" i="7"/>
  <c r="L1884" i="7"/>
  <c r="J1885" i="7"/>
  <c r="K1885" i="7"/>
  <c r="L1885" i="7"/>
  <c r="J1886" i="7"/>
  <c r="K1886" i="7"/>
  <c r="L1886" i="7"/>
  <c r="J1887" i="7"/>
  <c r="K1887" i="7"/>
  <c r="L1887" i="7"/>
  <c r="J1888" i="7"/>
  <c r="K1888" i="7"/>
  <c r="L1888" i="7"/>
  <c r="J1889" i="7"/>
  <c r="K1889" i="7"/>
  <c r="L1889" i="7"/>
  <c r="J1890" i="7"/>
  <c r="K1890" i="7"/>
  <c r="L1890" i="7"/>
  <c r="J1891" i="7"/>
  <c r="K1891" i="7"/>
  <c r="L1891" i="7"/>
  <c r="J1892" i="7"/>
  <c r="K1892" i="7"/>
  <c r="L1892" i="7"/>
  <c r="J1893" i="7"/>
  <c r="K1893" i="7"/>
  <c r="L1893" i="7"/>
  <c r="J1894" i="7"/>
  <c r="K1894" i="7"/>
  <c r="L1894" i="7"/>
  <c r="J1895" i="7"/>
  <c r="K1895" i="7"/>
  <c r="L1895" i="7"/>
  <c r="J1896" i="7"/>
  <c r="K1896" i="7"/>
  <c r="L1896" i="7"/>
  <c r="J1897" i="7"/>
  <c r="K1897" i="7"/>
  <c r="L1897" i="7"/>
  <c r="J1898" i="7"/>
  <c r="K1898" i="7"/>
  <c r="L1898" i="7"/>
  <c r="J1899" i="7"/>
  <c r="K1899" i="7"/>
  <c r="L1899" i="7"/>
  <c r="J1900" i="7"/>
  <c r="K1900" i="7"/>
  <c r="L1900" i="7"/>
  <c r="J1901" i="7"/>
  <c r="K1901" i="7"/>
  <c r="L1901" i="7"/>
  <c r="J1902" i="7"/>
  <c r="K1902" i="7"/>
  <c r="L1902" i="7"/>
  <c r="J1903" i="7"/>
  <c r="K1903" i="7"/>
  <c r="L1903" i="7"/>
  <c r="J1904" i="7"/>
  <c r="K1904" i="7"/>
  <c r="L1904" i="7"/>
  <c r="J1905" i="7"/>
  <c r="K1905" i="7"/>
  <c r="L1905" i="7"/>
  <c r="J1906" i="7"/>
  <c r="K1906" i="7"/>
  <c r="L1906" i="7"/>
  <c r="J1907" i="7"/>
  <c r="K1907" i="7"/>
  <c r="L1907" i="7"/>
  <c r="J1908" i="7"/>
  <c r="K1908" i="7"/>
  <c r="L1908" i="7"/>
  <c r="J1909" i="7"/>
  <c r="K1909" i="7"/>
  <c r="L1909" i="7"/>
  <c r="J1910" i="7"/>
  <c r="K1910" i="7"/>
  <c r="L1910" i="7"/>
  <c r="J1911" i="7"/>
  <c r="K1911" i="7"/>
  <c r="L1911" i="7"/>
  <c r="J1912" i="7"/>
  <c r="K1912" i="7"/>
  <c r="L1912" i="7"/>
  <c r="J1913" i="7"/>
  <c r="K1913" i="7"/>
  <c r="L1913" i="7"/>
  <c r="J1914" i="7"/>
  <c r="K1914" i="7"/>
  <c r="L1914" i="7"/>
  <c r="J1915" i="7"/>
  <c r="K1915" i="7"/>
  <c r="L1915" i="7"/>
  <c r="J1916" i="7"/>
  <c r="K1916" i="7"/>
  <c r="L1916" i="7"/>
  <c r="J1917" i="7"/>
  <c r="K1917" i="7"/>
  <c r="L1917" i="7"/>
  <c r="J1918" i="7"/>
  <c r="K1918" i="7"/>
  <c r="L1918" i="7"/>
  <c r="J1919" i="7"/>
  <c r="K1919" i="7"/>
  <c r="L1919" i="7"/>
  <c r="J1920" i="7"/>
  <c r="K1920" i="7"/>
  <c r="L1920" i="7"/>
  <c r="J1921" i="7"/>
  <c r="K1921" i="7"/>
  <c r="L1921" i="7"/>
  <c r="J1922" i="7"/>
  <c r="K1922" i="7"/>
  <c r="L1922" i="7"/>
  <c r="J1923" i="7"/>
  <c r="K1923" i="7"/>
  <c r="L1923" i="7"/>
  <c r="J1924" i="7"/>
  <c r="K1924" i="7"/>
  <c r="L1924" i="7"/>
  <c r="J1925" i="7"/>
  <c r="K1925" i="7"/>
  <c r="L1925" i="7"/>
  <c r="J1926" i="7"/>
  <c r="K1926" i="7"/>
  <c r="L1926" i="7"/>
  <c r="J1927" i="7"/>
  <c r="K1927" i="7"/>
  <c r="L1927" i="7"/>
  <c r="J1928" i="7"/>
  <c r="K1928" i="7"/>
  <c r="L1928" i="7"/>
  <c r="J1929" i="7"/>
  <c r="K1929" i="7"/>
  <c r="L1929" i="7"/>
  <c r="J1930" i="7"/>
  <c r="K1930" i="7"/>
  <c r="L1930" i="7"/>
  <c r="J1931" i="7"/>
  <c r="K1931" i="7"/>
  <c r="L1931" i="7"/>
  <c r="J1932" i="7"/>
  <c r="K1932" i="7"/>
  <c r="L1932" i="7"/>
  <c r="J1933" i="7"/>
  <c r="K1933" i="7"/>
  <c r="L1933" i="7"/>
  <c r="J1934" i="7"/>
  <c r="K1934" i="7"/>
  <c r="L1934" i="7"/>
  <c r="J1935" i="7"/>
  <c r="K1935" i="7"/>
  <c r="L1935" i="7"/>
  <c r="J1936" i="7"/>
  <c r="K1936" i="7"/>
  <c r="L1936" i="7"/>
  <c r="J1937" i="7"/>
  <c r="K1937" i="7"/>
  <c r="L1937" i="7"/>
  <c r="J1938" i="7"/>
  <c r="K1938" i="7"/>
  <c r="L1938" i="7"/>
  <c r="J1939" i="7"/>
  <c r="K1939" i="7"/>
  <c r="L1939" i="7"/>
  <c r="J1940" i="7"/>
  <c r="K1940" i="7"/>
  <c r="L1940" i="7"/>
  <c r="J1941" i="7"/>
  <c r="K1941" i="7"/>
  <c r="L1941" i="7"/>
  <c r="J1942" i="7"/>
  <c r="K1942" i="7"/>
  <c r="L1942" i="7"/>
  <c r="J1943" i="7"/>
  <c r="K1943" i="7"/>
  <c r="L1943" i="7"/>
  <c r="J1944" i="7"/>
  <c r="K1944" i="7"/>
  <c r="L1944" i="7"/>
  <c r="J1945" i="7"/>
  <c r="K1945" i="7"/>
  <c r="L1945" i="7"/>
  <c r="J1946" i="7"/>
  <c r="K1946" i="7"/>
  <c r="L1946" i="7"/>
  <c r="J1947" i="7"/>
  <c r="K1947" i="7"/>
  <c r="L1947" i="7"/>
  <c r="J1948" i="7"/>
  <c r="K1948" i="7"/>
  <c r="L1948" i="7"/>
  <c r="J1949" i="7"/>
  <c r="K1949" i="7"/>
  <c r="L1949" i="7"/>
  <c r="J1950" i="7"/>
  <c r="K1950" i="7"/>
  <c r="L1950" i="7"/>
  <c r="J1951" i="7"/>
  <c r="K1951" i="7"/>
  <c r="L1951" i="7"/>
  <c r="J1952" i="7"/>
  <c r="K1952" i="7"/>
  <c r="L1952" i="7"/>
  <c r="J1953" i="7"/>
  <c r="K1953" i="7"/>
  <c r="L1953" i="7"/>
  <c r="J1954" i="7"/>
  <c r="K1954" i="7"/>
  <c r="L1954" i="7"/>
  <c r="J1955" i="7"/>
  <c r="K1955" i="7"/>
  <c r="L1955" i="7"/>
  <c r="J1956" i="7"/>
  <c r="K1956" i="7"/>
  <c r="L1956" i="7"/>
  <c r="J1957" i="7"/>
  <c r="K1957" i="7"/>
  <c r="L1957" i="7"/>
  <c r="J1958" i="7"/>
  <c r="K1958" i="7"/>
  <c r="L1958" i="7"/>
  <c r="J1959" i="7"/>
  <c r="K1959" i="7"/>
  <c r="L1959" i="7"/>
  <c r="J1960" i="7"/>
  <c r="K1960" i="7"/>
  <c r="L1960" i="7"/>
  <c r="J1961" i="7"/>
  <c r="K1961" i="7"/>
  <c r="L1961" i="7"/>
  <c r="J1962" i="7"/>
  <c r="K1962" i="7"/>
  <c r="L1962" i="7"/>
  <c r="J1963" i="7"/>
  <c r="K1963" i="7"/>
  <c r="L1963" i="7"/>
  <c r="J1964" i="7"/>
  <c r="K1964" i="7"/>
  <c r="L1964" i="7"/>
  <c r="J1965" i="7"/>
  <c r="K1965" i="7"/>
  <c r="L1965" i="7"/>
  <c r="J1966" i="7"/>
  <c r="K1966" i="7"/>
  <c r="L1966" i="7"/>
  <c r="J1967" i="7"/>
  <c r="K1967" i="7"/>
  <c r="L1967" i="7"/>
  <c r="J1968" i="7"/>
  <c r="K1968" i="7"/>
  <c r="L1968" i="7"/>
  <c r="J1969" i="7"/>
  <c r="K1969" i="7"/>
  <c r="L1969" i="7"/>
  <c r="J1970" i="7"/>
  <c r="K1970" i="7"/>
  <c r="L1970" i="7"/>
  <c r="J1971" i="7"/>
  <c r="K1971" i="7"/>
  <c r="L1971" i="7"/>
  <c r="J1972" i="7"/>
  <c r="K1972" i="7"/>
  <c r="L1972" i="7"/>
  <c r="J1973" i="7"/>
  <c r="K1973" i="7"/>
  <c r="L1973" i="7"/>
  <c r="J1974" i="7"/>
  <c r="K1974" i="7"/>
  <c r="L1974" i="7"/>
  <c r="J1975" i="7"/>
  <c r="K1975" i="7"/>
  <c r="L1975" i="7"/>
  <c r="J1976" i="7"/>
  <c r="K1976" i="7"/>
  <c r="L1976" i="7"/>
  <c r="J1977" i="7"/>
  <c r="K1977" i="7"/>
  <c r="L1977" i="7"/>
  <c r="J1978" i="7"/>
  <c r="K1978" i="7"/>
  <c r="L1978" i="7"/>
  <c r="J1979" i="7"/>
  <c r="K1979" i="7"/>
  <c r="L1979" i="7"/>
  <c r="J1980" i="7"/>
  <c r="K1980" i="7"/>
  <c r="L1980" i="7"/>
  <c r="J1981" i="7"/>
  <c r="K1981" i="7"/>
  <c r="L1981" i="7"/>
  <c r="J1982" i="7"/>
  <c r="K1982" i="7"/>
  <c r="L1982" i="7"/>
  <c r="J1983" i="7"/>
  <c r="K1983" i="7"/>
  <c r="L1983" i="7"/>
  <c r="J1984" i="7"/>
  <c r="K1984" i="7"/>
  <c r="L1984" i="7"/>
  <c r="J1985" i="7"/>
  <c r="K1985" i="7"/>
  <c r="L1985" i="7"/>
  <c r="J1986" i="7"/>
  <c r="K1986" i="7"/>
  <c r="L1986" i="7"/>
  <c r="J1987" i="7"/>
  <c r="K1987" i="7"/>
  <c r="L1987" i="7"/>
  <c r="J1988" i="7"/>
  <c r="K1988" i="7"/>
  <c r="L1988" i="7"/>
  <c r="J1989" i="7"/>
  <c r="K1989" i="7"/>
  <c r="L1989" i="7"/>
  <c r="J1990" i="7"/>
  <c r="K1990" i="7"/>
  <c r="L1990" i="7"/>
  <c r="J1991" i="7"/>
  <c r="K1991" i="7"/>
  <c r="L1991" i="7"/>
  <c r="J1992" i="7"/>
  <c r="K1992" i="7"/>
  <c r="L1992" i="7"/>
  <c r="J1993" i="7"/>
  <c r="K1993" i="7"/>
  <c r="L1993" i="7"/>
  <c r="J1994" i="7"/>
  <c r="K1994" i="7"/>
  <c r="L1994" i="7"/>
  <c r="J1995" i="7"/>
  <c r="K1995" i="7"/>
  <c r="L1995" i="7"/>
  <c r="J1996" i="7"/>
  <c r="K1996" i="7"/>
  <c r="L1996" i="7"/>
  <c r="J1997" i="7"/>
  <c r="K1997" i="7"/>
  <c r="L1997" i="7"/>
  <c r="J1998" i="7"/>
  <c r="K1998" i="7"/>
  <c r="L1998" i="7"/>
  <c r="J1999" i="7"/>
  <c r="K1999" i="7"/>
  <c r="L1999" i="7"/>
  <c r="J2000" i="7"/>
  <c r="K2000" i="7"/>
  <c r="L2000" i="7"/>
  <c r="J2001" i="7"/>
  <c r="K2001" i="7"/>
  <c r="L2001" i="7"/>
  <c r="J2002" i="7"/>
  <c r="K2002" i="7"/>
  <c r="L2002" i="7"/>
  <c r="J2003" i="7"/>
  <c r="K2003" i="7"/>
  <c r="L2003" i="7"/>
  <c r="J2004" i="7"/>
  <c r="K2004" i="7"/>
  <c r="L2004" i="7"/>
  <c r="J2005" i="7"/>
  <c r="K2005" i="7"/>
  <c r="L2005" i="7"/>
  <c r="J2006" i="7"/>
  <c r="K2006" i="7"/>
  <c r="L2006" i="7"/>
  <c r="J2007" i="7"/>
  <c r="K2007" i="7"/>
  <c r="L2007" i="7"/>
  <c r="J2008" i="7"/>
  <c r="K2008" i="7"/>
  <c r="L2008" i="7"/>
  <c r="J2009" i="7"/>
  <c r="K2009" i="7"/>
  <c r="L2009" i="7"/>
  <c r="J2010" i="7"/>
  <c r="K2010" i="7"/>
  <c r="L2010" i="7"/>
  <c r="J2011" i="7"/>
  <c r="K2011" i="7"/>
  <c r="L2011" i="7"/>
  <c r="J2012" i="7"/>
  <c r="K2012" i="7"/>
  <c r="L2012" i="7"/>
  <c r="J2013" i="7"/>
  <c r="K2013" i="7"/>
  <c r="L2013" i="7"/>
  <c r="J2014" i="7"/>
  <c r="K2014" i="7"/>
  <c r="L2014" i="7"/>
  <c r="J2015" i="7"/>
  <c r="K2015" i="7"/>
  <c r="L2015" i="7"/>
  <c r="J2016" i="7"/>
  <c r="K2016" i="7"/>
  <c r="L2016" i="7"/>
  <c r="J2017" i="7"/>
  <c r="K2017" i="7"/>
  <c r="L2017" i="7"/>
  <c r="J2018" i="7"/>
  <c r="K2018" i="7"/>
  <c r="L2018" i="7"/>
  <c r="J2019" i="7"/>
  <c r="K2019" i="7"/>
  <c r="L2019" i="7"/>
  <c r="J2020" i="7"/>
  <c r="K2020" i="7"/>
  <c r="L2020" i="7"/>
  <c r="J2021" i="7"/>
  <c r="K2021" i="7"/>
  <c r="L2021" i="7"/>
  <c r="J2022" i="7"/>
  <c r="K2022" i="7"/>
  <c r="L2022" i="7"/>
  <c r="J2023" i="7"/>
  <c r="K2023" i="7"/>
  <c r="L2023" i="7"/>
  <c r="J2024" i="7"/>
  <c r="K2024" i="7"/>
  <c r="L2024" i="7"/>
  <c r="J2025" i="7"/>
  <c r="K2025" i="7"/>
  <c r="L2025" i="7"/>
  <c r="J2026" i="7"/>
  <c r="K2026" i="7"/>
  <c r="L2026" i="7"/>
  <c r="J2027" i="7"/>
  <c r="K2027" i="7"/>
  <c r="L2027" i="7"/>
  <c r="J2028" i="7"/>
  <c r="K2028" i="7"/>
  <c r="L2028" i="7"/>
  <c r="J2029" i="7"/>
  <c r="K2029" i="7"/>
  <c r="L2029" i="7"/>
  <c r="J2030" i="7"/>
  <c r="K2030" i="7"/>
  <c r="L2030" i="7"/>
  <c r="J2031" i="7"/>
  <c r="K2031" i="7"/>
  <c r="L2031" i="7"/>
  <c r="J2032" i="7"/>
  <c r="K2032" i="7"/>
  <c r="L2032" i="7"/>
  <c r="J2033" i="7"/>
  <c r="K2033" i="7"/>
  <c r="L2033" i="7"/>
  <c r="J2034" i="7"/>
  <c r="K2034" i="7"/>
  <c r="L2034" i="7"/>
  <c r="J2035" i="7"/>
  <c r="K2035" i="7"/>
  <c r="L2035" i="7"/>
  <c r="J2036" i="7"/>
  <c r="K2036" i="7"/>
  <c r="L2036" i="7"/>
  <c r="J2037" i="7"/>
  <c r="K2037" i="7"/>
  <c r="L2037" i="7"/>
  <c r="J2038" i="7"/>
  <c r="K2038" i="7"/>
  <c r="L2038" i="7"/>
  <c r="J2039" i="7"/>
  <c r="K2039" i="7"/>
  <c r="L2039" i="7"/>
  <c r="J2040" i="7"/>
  <c r="K2040" i="7"/>
  <c r="L2040" i="7"/>
  <c r="J2041" i="7"/>
  <c r="K2041" i="7"/>
  <c r="L2041" i="7"/>
  <c r="J2042" i="7"/>
  <c r="K2042" i="7"/>
  <c r="L2042" i="7"/>
  <c r="J2043" i="7"/>
  <c r="K2043" i="7"/>
  <c r="L2043" i="7"/>
  <c r="J2044" i="7"/>
  <c r="K2044" i="7"/>
  <c r="L2044" i="7"/>
  <c r="J2045" i="7"/>
  <c r="K2045" i="7"/>
  <c r="L2045" i="7"/>
  <c r="J2046" i="7"/>
  <c r="K2046" i="7"/>
  <c r="L2046" i="7"/>
  <c r="J2047" i="7"/>
  <c r="K2047" i="7"/>
  <c r="L2047" i="7"/>
  <c r="J2048" i="7"/>
  <c r="K2048" i="7"/>
  <c r="L2048" i="7"/>
  <c r="J2049" i="7"/>
  <c r="K2049" i="7"/>
  <c r="L2049" i="7"/>
  <c r="J2050" i="7"/>
  <c r="K2050" i="7"/>
  <c r="L2050" i="7"/>
  <c r="J2051" i="7"/>
  <c r="K2051" i="7"/>
  <c r="L2051" i="7"/>
  <c r="J2052" i="7"/>
  <c r="K2052" i="7"/>
  <c r="L2052" i="7"/>
  <c r="J2053" i="7"/>
  <c r="K2053" i="7"/>
  <c r="L2053" i="7"/>
  <c r="J2054" i="7"/>
  <c r="K2054" i="7"/>
  <c r="L2054" i="7"/>
  <c r="J2055" i="7"/>
  <c r="K2055" i="7"/>
  <c r="L2055" i="7"/>
  <c r="J2056" i="7"/>
  <c r="K2056" i="7"/>
  <c r="L2056" i="7"/>
  <c r="J2057" i="7"/>
  <c r="K2057" i="7"/>
  <c r="L2057" i="7"/>
  <c r="J2058" i="7"/>
  <c r="K2058" i="7"/>
  <c r="L2058" i="7"/>
  <c r="J2059" i="7"/>
  <c r="K2059" i="7"/>
  <c r="L2059" i="7"/>
  <c r="J2060" i="7"/>
  <c r="K2060" i="7"/>
  <c r="L2060" i="7"/>
  <c r="J2061" i="7"/>
  <c r="K2061" i="7"/>
  <c r="L2061" i="7"/>
  <c r="J2062" i="7"/>
  <c r="K2062" i="7"/>
  <c r="L2062" i="7"/>
  <c r="J2063" i="7"/>
  <c r="K2063" i="7"/>
  <c r="L2063" i="7"/>
  <c r="J2064" i="7"/>
  <c r="K2064" i="7"/>
  <c r="L2064" i="7"/>
  <c r="J2065" i="7"/>
  <c r="K2065" i="7"/>
  <c r="L2065" i="7"/>
  <c r="J2066" i="7"/>
  <c r="K2066" i="7"/>
  <c r="L2066" i="7"/>
  <c r="J2067" i="7"/>
  <c r="K2067" i="7"/>
  <c r="L2067" i="7"/>
  <c r="J2068" i="7"/>
  <c r="K2068" i="7"/>
  <c r="L2068" i="7"/>
  <c r="J2069" i="7"/>
  <c r="K2069" i="7"/>
  <c r="L2069" i="7"/>
  <c r="J2070" i="7"/>
  <c r="K2070" i="7"/>
  <c r="L2070" i="7"/>
  <c r="J2071" i="7"/>
  <c r="K2071" i="7"/>
  <c r="L2071" i="7"/>
  <c r="J2072" i="7"/>
  <c r="K2072" i="7"/>
  <c r="L2072" i="7"/>
  <c r="J2073" i="7"/>
  <c r="K2073" i="7"/>
  <c r="L2073" i="7"/>
  <c r="J2074" i="7"/>
  <c r="K2074" i="7"/>
  <c r="L2074" i="7"/>
  <c r="J2075" i="7"/>
  <c r="K2075" i="7"/>
  <c r="L2075" i="7"/>
  <c r="J2076" i="7"/>
  <c r="K2076" i="7"/>
  <c r="L2076" i="7"/>
  <c r="J2077" i="7"/>
  <c r="K2077" i="7"/>
  <c r="L2077" i="7"/>
  <c r="J2078" i="7"/>
  <c r="K2078" i="7"/>
  <c r="L2078" i="7"/>
  <c r="J2079" i="7"/>
  <c r="K2079" i="7"/>
  <c r="L2079" i="7"/>
  <c r="J2080" i="7"/>
  <c r="K2080" i="7"/>
  <c r="L2080" i="7"/>
  <c r="J2081" i="7"/>
  <c r="K2081" i="7"/>
  <c r="L2081" i="7"/>
  <c r="J2082" i="7"/>
  <c r="K2082" i="7"/>
  <c r="L2082" i="7"/>
  <c r="J2083" i="7"/>
  <c r="K2083" i="7"/>
  <c r="L2083" i="7"/>
  <c r="J2084" i="7"/>
  <c r="K2084" i="7"/>
  <c r="L2084" i="7"/>
  <c r="J2085" i="7"/>
  <c r="K2085" i="7"/>
  <c r="L2085" i="7"/>
  <c r="J2086" i="7"/>
  <c r="K2086" i="7"/>
  <c r="L2086" i="7"/>
  <c r="J2087" i="7"/>
  <c r="K2087" i="7"/>
  <c r="L2087" i="7"/>
  <c r="J2088" i="7"/>
  <c r="K2088" i="7"/>
  <c r="L2088" i="7"/>
  <c r="J2089" i="7"/>
  <c r="K2089" i="7"/>
  <c r="L2089" i="7"/>
  <c r="J2090" i="7"/>
  <c r="K2090" i="7"/>
  <c r="L2090" i="7"/>
  <c r="J2091" i="7"/>
  <c r="K2091" i="7"/>
  <c r="L2091" i="7"/>
  <c r="J2092" i="7"/>
  <c r="K2092" i="7"/>
  <c r="L2092" i="7"/>
  <c r="J2093" i="7"/>
  <c r="K2093" i="7"/>
  <c r="L2093" i="7"/>
  <c r="J2094" i="7"/>
  <c r="K2094" i="7"/>
  <c r="L2094" i="7"/>
  <c r="J2095" i="7"/>
  <c r="K2095" i="7"/>
  <c r="L2095" i="7"/>
  <c r="J2096" i="7"/>
  <c r="K2096" i="7"/>
  <c r="L2096" i="7"/>
  <c r="J2097" i="7"/>
  <c r="K2097" i="7"/>
  <c r="L2097" i="7"/>
  <c r="J2098" i="7"/>
  <c r="K2098" i="7"/>
  <c r="L2098" i="7"/>
  <c r="J2099" i="7"/>
  <c r="K2099" i="7"/>
  <c r="L2099" i="7"/>
  <c r="J2100" i="7"/>
  <c r="K2100" i="7"/>
  <c r="L2100" i="7"/>
  <c r="J2101" i="7"/>
  <c r="K2101" i="7"/>
  <c r="L2101" i="7"/>
  <c r="J2102" i="7"/>
  <c r="K2102" i="7"/>
  <c r="L2102" i="7"/>
  <c r="J2103" i="7"/>
  <c r="K2103" i="7"/>
  <c r="L2103" i="7"/>
  <c r="J2104" i="7"/>
  <c r="K2104" i="7"/>
  <c r="L2104" i="7"/>
  <c r="J2105" i="7"/>
  <c r="K2105" i="7"/>
  <c r="L2105" i="7"/>
  <c r="J2106" i="7"/>
  <c r="K2106" i="7"/>
  <c r="L2106" i="7"/>
  <c r="J2107" i="7"/>
  <c r="K2107" i="7"/>
  <c r="L2107" i="7"/>
  <c r="J2108" i="7"/>
  <c r="K2108" i="7"/>
  <c r="L2108" i="7"/>
  <c r="J2109" i="7"/>
  <c r="K2109" i="7"/>
  <c r="L2109" i="7"/>
  <c r="J2110" i="7"/>
  <c r="K2110" i="7"/>
  <c r="L2110" i="7"/>
  <c r="J2111" i="7"/>
  <c r="K2111" i="7"/>
  <c r="L2111" i="7"/>
  <c r="J2112" i="7"/>
  <c r="K2112" i="7"/>
  <c r="L2112" i="7"/>
  <c r="J2113" i="7"/>
  <c r="K2113" i="7"/>
  <c r="L2113" i="7"/>
  <c r="J2114" i="7"/>
  <c r="K2114" i="7"/>
  <c r="L2114" i="7"/>
  <c r="J2115" i="7"/>
  <c r="K2115" i="7"/>
  <c r="L2115" i="7"/>
  <c r="J2116" i="7"/>
  <c r="K2116" i="7"/>
  <c r="L2116" i="7"/>
  <c r="J2117" i="7"/>
  <c r="K2117" i="7"/>
  <c r="L2117" i="7"/>
  <c r="J2118" i="7"/>
  <c r="K2118" i="7"/>
  <c r="L2118" i="7"/>
  <c r="J2119" i="7"/>
  <c r="K2119" i="7"/>
  <c r="L2119" i="7"/>
  <c r="J2120" i="7"/>
  <c r="K2120" i="7"/>
  <c r="L2120" i="7"/>
  <c r="J2121" i="7"/>
  <c r="K2121" i="7"/>
  <c r="L2121" i="7"/>
  <c r="J2122" i="7"/>
  <c r="K2122" i="7"/>
  <c r="L2122" i="7"/>
  <c r="J2123" i="7"/>
  <c r="K2123" i="7"/>
  <c r="L2123" i="7"/>
  <c r="J2124" i="7"/>
  <c r="K2124" i="7"/>
  <c r="L2124" i="7"/>
  <c r="J2125" i="7"/>
  <c r="K2125" i="7"/>
  <c r="L2125" i="7"/>
  <c r="J2126" i="7"/>
  <c r="K2126" i="7"/>
  <c r="L2126" i="7"/>
  <c r="J2127" i="7"/>
  <c r="K2127" i="7"/>
  <c r="L2127" i="7"/>
  <c r="J2128" i="7"/>
  <c r="K2128" i="7"/>
  <c r="L2128" i="7"/>
  <c r="J2129" i="7"/>
  <c r="K2129" i="7"/>
  <c r="L2129" i="7"/>
  <c r="J2130" i="7"/>
  <c r="K2130" i="7"/>
  <c r="L2130" i="7"/>
  <c r="J2131" i="7"/>
  <c r="K2131" i="7"/>
  <c r="L2131" i="7"/>
  <c r="J2132" i="7"/>
  <c r="K2132" i="7"/>
  <c r="L2132" i="7"/>
  <c r="J2133" i="7"/>
  <c r="K2133" i="7"/>
  <c r="L2133" i="7"/>
  <c r="J2134" i="7"/>
  <c r="K2134" i="7"/>
  <c r="L2134" i="7"/>
  <c r="J2135" i="7"/>
  <c r="K2135" i="7"/>
  <c r="L2135" i="7"/>
  <c r="J2136" i="7"/>
  <c r="K2136" i="7"/>
  <c r="L2136" i="7"/>
  <c r="J2137" i="7"/>
  <c r="K2137" i="7"/>
  <c r="L2137" i="7"/>
  <c r="J2138" i="7"/>
  <c r="K2138" i="7"/>
  <c r="L2138" i="7"/>
  <c r="J2139" i="7"/>
  <c r="K2139" i="7"/>
  <c r="L2139" i="7"/>
  <c r="J2140" i="7"/>
  <c r="K2140" i="7"/>
  <c r="L2140" i="7"/>
  <c r="J2141" i="7"/>
  <c r="K2141" i="7"/>
  <c r="L2141" i="7"/>
  <c r="J2142" i="7"/>
  <c r="K2142" i="7"/>
  <c r="L2142" i="7"/>
  <c r="J2143" i="7"/>
  <c r="K2143" i="7"/>
  <c r="L2143" i="7"/>
  <c r="J2144" i="7"/>
  <c r="K2144" i="7"/>
  <c r="L2144" i="7"/>
  <c r="J2145" i="7"/>
  <c r="K2145" i="7"/>
  <c r="L2145" i="7"/>
  <c r="J2146" i="7"/>
  <c r="K2146" i="7"/>
  <c r="L2146" i="7"/>
  <c r="J2147" i="7"/>
  <c r="K2147" i="7"/>
  <c r="L2147" i="7"/>
  <c r="J2148" i="7"/>
  <c r="K2148" i="7"/>
  <c r="L2148" i="7"/>
  <c r="J2149" i="7"/>
  <c r="K2149" i="7"/>
  <c r="L2149" i="7"/>
  <c r="J2150" i="7"/>
  <c r="K2150" i="7"/>
  <c r="L2150" i="7"/>
  <c r="J2151" i="7"/>
  <c r="K2151" i="7"/>
  <c r="L2151" i="7"/>
  <c r="J2152" i="7"/>
  <c r="K2152" i="7"/>
  <c r="L2152" i="7"/>
  <c r="J2153" i="7"/>
  <c r="K2153" i="7"/>
  <c r="L2153" i="7"/>
  <c r="J2154" i="7"/>
  <c r="K2154" i="7"/>
  <c r="L2154" i="7"/>
  <c r="J2155" i="7"/>
  <c r="K2155" i="7"/>
  <c r="L2155" i="7"/>
  <c r="J2156" i="7"/>
  <c r="K2156" i="7"/>
  <c r="L2156" i="7"/>
  <c r="J2157" i="7"/>
  <c r="K2157" i="7"/>
  <c r="L2157" i="7"/>
  <c r="J2158" i="7"/>
  <c r="K2158" i="7"/>
  <c r="L2158" i="7"/>
  <c r="J2159" i="7"/>
  <c r="K2159" i="7"/>
  <c r="L2159" i="7"/>
  <c r="J2160" i="7"/>
  <c r="K2160" i="7"/>
  <c r="L2160" i="7"/>
  <c r="J2161" i="7"/>
  <c r="K2161" i="7"/>
  <c r="L2161" i="7"/>
  <c r="J2162" i="7"/>
  <c r="K2162" i="7"/>
  <c r="L2162" i="7"/>
  <c r="J2163" i="7"/>
  <c r="K2163" i="7"/>
  <c r="L2163" i="7"/>
  <c r="J2164" i="7"/>
  <c r="K2164" i="7"/>
  <c r="L2164" i="7"/>
  <c r="J2165" i="7"/>
  <c r="K2165" i="7"/>
  <c r="L2165" i="7"/>
  <c r="J2166" i="7"/>
  <c r="K2166" i="7"/>
  <c r="L2166" i="7"/>
  <c r="J2167" i="7"/>
  <c r="K2167" i="7"/>
  <c r="L2167" i="7"/>
  <c r="J2168" i="7"/>
  <c r="K2168" i="7"/>
  <c r="L2168" i="7"/>
  <c r="J2169" i="7"/>
  <c r="K2169" i="7"/>
  <c r="L2169" i="7"/>
  <c r="J2170" i="7"/>
  <c r="K2170" i="7"/>
  <c r="L2170" i="7"/>
  <c r="J2171" i="7"/>
  <c r="K2171" i="7"/>
  <c r="L2171" i="7"/>
  <c r="J2172" i="7"/>
  <c r="K2172" i="7"/>
  <c r="L2172" i="7"/>
  <c r="J2173" i="7"/>
  <c r="K2173" i="7"/>
  <c r="L2173" i="7"/>
  <c r="J2174" i="7"/>
  <c r="K2174" i="7"/>
  <c r="L2174" i="7"/>
  <c r="J2175" i="7"/>
  <c r="K2175" i="7"/>
  <c r="L2175" i="7"/>
  <c r="J2176" i="7"/>
  <c r="K2176" i="7"/>
  <c r="L2176" i="7"/>
  <c r="J2177" i="7"/>
  <c r="K2177" i="7"/>
  <c r="L2177" i="7"/>
  <c r="J2178" i="7"/>
  <c r="K2178" i="7"/>
  <c r="L2178" i="7"/>
  <c r="J2179" i="7"/>
  <c r="K2179" i="7"/>
  <c r="L2179" i="7"/>
  <c r="J2180" i="7"/>
  <c r="K2180" i="7"/>
  <c r="L2180" i="7"/>
  <c r="J2181" i="7"/>
  <c r="K2181" i="7"/>
  <c r="L2181" i="7"/>
  <c r="J2182" i="7"/>
  <c r="K2182" i="7"/>
  <c r="L2182" i="7"/>
  <c r="J2183" i="7"/>
  <c r="K2183" i="7"/>
  <c r="L2183" i="7"/>
  <c r="J2184" i="7"/>
  <c r="K2184" i="7"/>
  <c r="L2184" i="7"/>
  <c r="J2185" i="7"/>
  <c r="K2185" i="7"/>
  <c r="L2185" i="7"/>
  <c r="J2186" i="7"/>
  <c r="K2186" i="7"/>
  <c r="L2186" i="7"/>
  <c r="J2187" i="7"/>
  <c r="K2187" i="7"/>
  <c r="L2187" i="7"/>
  <c r="J2188" i="7"/>
  <c r="K2188" i="7"/>
  <c r="L2188" i="7"/>
  <c r="J2189" i="7"/>
  <c r="K2189" i="7"/>
  <c r="L2189" i="7"/>
  <c r="J2190" i="7"/>
  <c r="K2190" i="7"/>
  <c r="L2190" i="7"/>
  <c r="J2191" i="7"/>
  <c r="K2191" i="7"/>
  <c r="L2191" i="7"/>
  <c r="J2192" i="7"/>
  <c r="K2192" i="7"/>
  <c r="L2192" i="7"/>
  <c r="J2193" i="7"/>
  <c r="K2193" i="7"/>
  <c r="L2193" i="7"/>
  <c r="J2194" i="7"/>
  <c r="K2194" i="7"/>
  <c r="L2194" i="7"/>
  <c r="J2195" i="7"/>
  <c r="K2195" i="7"/>
  <c r="L2195" i="7"/>
  <c r="J2196" i="7"/>
  <c r="K2196" i="7"/>
  <c r="L2196" i="7"/>
  <c r="J2197" i="7"/>
  <c r="K2197" i="7"/>
  <c r="L2197" i="7"/>
  <c r="J2198" i="7"/>
  <c r="K2198" i="7"/>
  <c r="L2198" i="7"/>
  <c r="J2199" i="7"/>
  <c r="K2199" i="7"/>
  <c r="L2199" i="7"/>
  <c r="J2200" i="7"/>
  <c r="K2200" i="7"/>
  <c r="L2200" i="7"/>
  <c r="J2201" i="7"/>
  <c r="K2201" i="7"/>
  <c r="L2201" i="7"/>
  <c r="J2202" i="7"/>
  <c r="K2202" i="7"/>
  <c r="L2202" i="7"/>
  <c r="J2203" i="7"/>
  <c r="K2203" i="7"/>
  <c r="L2203" i="7"/>
  <c r="J2204" i="7"/>
  <c r="K2204" i="7"/>
  <c r="L2204" i="7"/>
  <c r="J2205" i="7"/>
  <c r="K2205" i="7"/>
  <c r="L2205" i="7"/>
  <c r="J2206" i="7"/>
  <c r="K2206" i="7"/>
  <c r="L2206" i="7"/>
  <c r="J2207" i="7"/>
  <c r="K2207" i="7"/>
  <c r="L2207" i="7"/>
  <c r="J2208" i="7"/>
  <c r="K2208" i="7"/>
  <c r="L2208" i="7"/>
  <c r="J2209" i="7"/>
  <c r="K2209" i="7"/>
  <c r="L2209" i="7"/>
  <c r="J2210" i="7"/>
  <c r="K2210" i="7"/>
  <c r="L2210" i="7"/>
  <c r="J2211" i="7"/>
  <c r="K2211" i="7"/>
  <c r="L2211" i="7"/>
  <c r="J2212" i="7"/>
  <c r="K2212" i="7"/>
  <c r="L2212" i="7"/>
  <c r="J2213" i="7"/>
  <c r="K2213" i="7"/>
  <c r="L2213" i="7"/>
  <c r="J2214" i="7"/>
  <c r="K2214" i="7"/>
  <c r="L2214" i="7"/>
  <c r="J2215" i="7"/>
  <c r="K2215" i="7"/>
  <c r="L2215" i="7"/>
  <c r="J2216" i="7"/>
  <c r="K2216" i="7"/>
  <c r="L2216" i="7"/>
  <c r="J2217" i="7"/>
  <c r="K2217" i="7"/>
  <c r="L2217" i="7"/>
  <c r="J2218" i="7"/>
  <c r="K2218" i="7"/>
  <c r="L2218" i="7"/>
  <c r="J2219" i="7"/>
  <c r="K2219" i="7"/>
  <c r="L2219" i="7"/>
  <c r="J2220" i="7"/>
  <c r="K2220" i="7"/>
  <c r="L2220" i="7"/>
  <c r="J2221" i="7"/>
  <c r="K2221" i="7"/>
  <c r="L2221" i="7"/>
  <c r="J2222" i="7"/>
  <c r="K2222" i="7"/>
  <c r="L2222" i="7"/>
  <c r="J2223" i="7"/>
  <c r="K2223" i="7"/>
  <c r="L2223" i="7"/>
  <c r="J2224" i="7"/>
  <c r="K2224" i="7"/>
  <c r="L2224" i="7"/>
  <c r="J2225" i="7"/>
  <c r="K2225" i="7"/>
  <c r="L2225" i="7"/>
  <c r="J2226" i="7"/>
  <c r="K2226" i="7"/>
  <c r="L2226" i="7"/>
  <c r="J2227" i="7"/>
  <c r="K2227" i="7"/>
  <c r="L2227" i="7"/>
  <c r="J2228" i="7"/>
  <c r="K2228" i="7"/>
  <c r="L2228" i="7"/>
  <c r="J2229" i="7"/>
  <c r="K2229" i="7"/>
  <c r="L2229" i="7"/>
  <c r="J2230" i="7"/>
  <c r="K2230" i="7"/>
  <c r="L2230" i="7"/>
  <c r="J2231" i="7"/>
  <c r="K2231" i="7"/>
  <c r="L2231" i="7"/>
  <c r="J2232" i="7"/>
  <c r="K2232" i="7"/>
  <c r="L2232" i="7"/>
  <c r="J2233" i="7"/>
  <c r="K2233" i="7"/>
  <c r="L2233" i="7"/>
  <c r="J2234" i="7"/>
  <c r="K2234" i="7"/>
  <c r="L2234" i="7"/>
  <c r="J2235" i="7"/>
  <c r="K2235" i="7"/>
  <c r="L2235" i="7"/>
  <c r="J2236" i="7"/>
  <c r="K2236" i="7"/>
  <c r="L2236" i="7"/>
  <c r="J2237" i="7"/>
  <c r="K2237" i="7"/>
  <c r="L2237" i="7"/>
  <c r="J2238" i="7"/>
  <c r="K2238" i="7"/>
  <c r="L2238" i="7"/>
  <c r="J2239" i="7"/>
  <c r="K2239" i="7"/>
  <c r="L2239" i="7"/>
  <c r="J2240" i="7"/>
  <c r="K2240" i="7"/>
  <c r="L2240" i="7"/>
  <c r="J2241" i="7"/>
  <c r="K2241" i="7"/>
  <c r="L2241" i="7"/>
  <c r="J2242" i="7"/>
  <c r="K2242" i="7"/>
  <c r="L2242" i="7"/>
  <c r="J2243" i="7"/>
  <c r="K2243" i="7"/>
  <c r="L2243" i="7"/>
  <c r="J2244" i="7"/>
  <c r="K2244" i="7"/>
  <c r="L2244" i="7"/>
  <c r="J2245" i="7"/>
  <c r="K2245" i="7"/>
  <c r="L2245" i="7"/>
  <c r="J2246" i="7"/>
  <c r="K2246" i="7"/>
  <c r="L2246" i="7"/>
  <c r="J2247" i="7"/>
  <c r="K2247" i="7"/>
  <c r="L2247" i="7"/>
  <c r="J2248" i="7"/>
  <c r="K2248" i="7"/>
  <c r="L2248" i="7"/>
  <c r="J2249" i="7"/>
  <c r="K2249" i="7"/>
  <c r="L2249" i="7"/>
  <c r="J2250" i="7"/>
  <c r="K2250" i="7"/>
  <c r="L2250" i="7"/>
  <c r="J2251" i="7"/>
  <c r="K2251" i="7"/>
  <c r="L2251" i="7"/>
  <c r="J2252" i="7"/>
  <c r="K2252" i="7"/>
  <c r="L2252" i="7"/>
  <c r="J2253" i="7"/>
  <c r="K2253" i="7"/>
  <c r="L2253" i="7"/>
  <c r="J2254" i="7"/>
  <c r="K2254" i="7"/>
  <c r="L2254" i="7"/>
  <c r="J2255" i="7"/>
  <c r="K2255" i="7"/>
  <c r="L2255" i="7"/>
  <c r="J2256" i="7"/>
  <c r="K2256" i="7"/>
  <c r="L2256" i="7"/>
  <c r="J2257" i="7"/>
  <c r="K2257" i="7"/>
  <c r="L2257" i="7"/>
  <c r="J2258" i="7"/>
  <c r="K2258" i="7"/>
  <c r="L2258" i="7"/>
  <c r="J2259" i="7"/>
  <c r="K2259" i="7"/>
  <c r="L2259" i="7"/>
  <c r="J2260" i="7"/>
  <c r="K2260" i="7"/>
  <c r="L2260" i="7"/>
  <c r="J2261" i="7"/>
  <c r="K2261" i="7"/>
  <c r="L2261" i="7"/>
  <c r="J2262" i="7"/>
  <c r="K2262" i="7"/>
  <c r="L2262" i="7"/>
  <c r="J2263" i="7"/>
  <c r="K2263" i="7"/>
  <c r="L2263" i="7"/>
  <c r="J2264" i="7"/>
  <c r="K2264" i="7"/>
  <c r="L2264" i="7"/>
  <c r="J2265" i="7"/>
  <c r="K2265" i="7"/>
  <c r="L2265" i="7"/>
  <c r="J2266" i="7"/>
  <c r="K2266" i="7"/>
  <c r="L2266" i="7"/>
  <c r="J2267" i="7"/>
  <c r="K2267" i="7"/>
  <c r="L2267" i="7"/>
  <c r="J2268" i="7"/>
  <c r="K2268" i="7"/>
  <c r="L2268" i="7"/>
  <c r="J2269" i="7"/>
  <c r="K2269" i="7"/>
  <c r="L2269" i="7"/>
  <c r="J2270" i="7"/>
  <c r="K2270" i="7"/>
  <c r="L2270" i="7"/>
  <c r="J2271" i="7"/>
  <c r="K2271" i="7"/>
  <c r="L2271" i="7"/>
  <c r="J2272" i="7"/>
  <c r="K2272" i="7"/>
  <c r="L2272" i="7"/>
  <c r="J2273" i="7"/>
  <c r="K2273" i="7"/>
  <c r="L2273" i="7"/>
  <c r="J2274" i="7"/>
  <c r="K2274" i="7"/>
  <c r="L2274" i="7"/>
  <c r="J2275" i="7"/>
  <c r="K2275" i="7"/>
  <c r="L2275" i="7"/>
  <c r="J2276" i="7"/>
  <c r="K2276" i="7"/>
  <c r="L2276" i="7"/>
  <c r="J2277" i="7"/>
  <c r="K2277" i="7"/>
  <c r="L2277" i="7"/>
  <c r="J2278" i="7"/>
  <c r="K2278" i="7"/>
  <c r="L2278" i="7"/>
  <c r="J2279" i="7"/>
  <c r="K2279" i="7"/>
  <c r="L2279" i="7"/>
  <c r="J2280" i="7"/>
  <c r="K2280" i="7"/>
  <c r="L2280" i="7"/>
  <c r="J2281" i="7"/>
  <c r="K2281" i="7"/>
  <c r="L2281" i="7"/>
  <c r="J2282" i="7"/>
  <c r="K2282" i="7"/>
  <c r="L2282" i="7"/>
  <c r="J2283" i="7"/>
  <c r="K2283" i="7"/>
  <c r="L2283" i="7"/>
  <c r="J2284" i="7"/>
  <c r="K2284" i="7"/>
  <c r="L2284" i="7"/>
  <c r="J2285" i="7"/>
  <c r="K2285" i="7"/>
  <c r="L2285" i="7"/>
  <c r="J2286" i="7"/>
  <c r="K2286" i="7"/>
  <c r="L2286" i="7"/>
  <c r="J2287" i="7"/>
  <c r="K2287" i="7"/>
  <c r="L2287" i="7"/>
  <c r="J2288" i="7"/>
  <c r="K2288" i="7"/>
  <c r="L2288" i="7"/>
  <c r="J2289" i="7"/>
  <c r="K2289" i="7"/>
  <c r="L2289" i="7"/>
  <c r="J2290" i="7"/>
  <c r="K2290" i="7"/>
  <c r="L2290" i="7"/>
  <c r="J2291" i="7"/>
  <c r="K2291" i="7"/>
  <c r="L2291" i="7"/>
  <c r="J2292" i="7"/>
  <c r="K2292" i="7"/>
  <c r="L2292" i="7"/>
  <c r="J2293" i="7"/>
  <c r="K2293" i="7"/>
  <c r="L2293" i="7"/>
  <c r="J2294" i="7"/>
  <c r="K2294" i="7"/>
  <c r="L2294" i="7"/>
  <c r="J2295" i="7"/>
  <c r="K2295" i="7"/>
  <c r="L2295" i="7"/>
  <c r="J2296" i="7"/>
  <c r="K2296" i="7"/>
  <c r="L2296" i="7"/>
  <c r="J2297" i="7"/>
  <c r="K2297" i="7"/>
  <c r="L2297" i="7"/>
  <c r="J2298" i="7"/>
  <c r="K2298" i="7"/>
  <c r="L2298" i="7"/>
  <c r="J2299" i="7"/>
  <c r="K2299" i="7"/>
  <c r="L2299" i="7"/>
  <c r="J2300" i="7"/>
  <c r="K2300" i="7"/>
  <c r="L2300" i="7"/>
  <c r="J2301" i="7"/>
  <c r="K2301" i="7"/>
  <c r="L2301" i="7"/>
  <c r="J2302" i="7"/>
  <c r="K2302" i="7"/>
  <c r="L2302" i="7"/>
  <c r="J2303" i="7"/>
  <c r="K2303" i="7"/>
  <c r="L2303" i="7"/>
  <c r="J2304" i="7"/>
  <c r="K2304" i="7"/>
  <c r="L2304" i="7"/>
  <c r="J2305" i="7"/>
  <c r="K2305" i="7"/>
  <c r="L2305" i="7"/>
  <c r="J2306" i="7"/>
  <c r="K2306" i="7"/>
  <c r="L2306" i="7"/>
  <c r="J2307" i="7"/>
  <c r="K2307" i="7"/>
  <c r="L2307" i="7"/>
  <c r="J2308" i="7"/>
  <c r="K2308" i="7"/>
  <c r="L2308" i="7"/>
  <c r="J2309" i="7"/>
  <c r="K2309" i="7"/>
  <c r="L2309" i="7"/>
  <c r="J2310" i="7"/>
  <c r="K2310" i="7"/>
  <c r="L2310" i="7"/>
  <c r="J2311" i="7"/>
  <c r="K2311" i="7"/>
  <c r="L2311" i="7"/>
  <c r="J2312" i="7"/>
  <c r="K2312" i="7"/>
  <c r="L2312" i="7"/>
  <c r="J2313" i="7"/>
  <c r="K2313" i="7"/>
  <c r="L2313" i="7"/>
  <c r="J2314" i="7"/>
  <c r="K2314" i="7"/>
  <c r="L2314" i="7"/>
  <c r="J2315" i="7"/>
  <c r="K2315" i="7"/>
  <c r="L2315" i="7"/>
  <c r="J2316" i="7"/>
  <c r="K2316" i="7"/>
  <c r="L2316" i="7"/>
  <c r="J2317" i="7"/>
  <c r="K2317" i="7"/>
  <c r="L2317" i="7"/>
  <c r="J2318" i="7"/>
  <c r="K2318" i="7"/>
  <c r="L2318" i="7"/>
  <c r="J2319" i="7"/>
  <c r="K2319" i="7"/>
  <c r="L2319" i="7"/>
  <c r="J2320" i="7"/>
  <c r="K2320" i="7"/>
  <c r="L2320" i="7"/>
  <c r="J2321" i="7"/>
  <c r="K2321" i="7"/>
  <c r="L2321" i="7"/>
  <c r="J2322" i="7"/>
  <c r="K2322" i="7"/>
  <c r="L2322" i="7"/>
  <c r="J2323" i="7"/>
  <c r="K2323" i="7"/>
  <c r="L2323" i="7"/>
  <c r="J2324" i="7"/>
  <c r="K2324" i="7"/>
  <c r="L2324" i="7"/>
  <c r="J2325" i="7"/>
  <c r="K2325" i="7"/>
  <c r="L2325" i="7"/>
  <c r="J2326" i="7"/>
  <c r="K2326" i="7"/>
  <c r="L2326" i="7"/>
  <c r="J2327" i="7"/>
  <c r="K2327" i="7"/>
  <c r="L2327" i="7"/>
  <c r="J2328" i="7"/>
  <c r="K2328" i="7"/>
  <c r="L2328" i="7"/>
  <c r="J2329" i="7"/>
  <c r="K2329" i="7"/>
  <c r="L2329" i="7"/>
  <c r="J2330" i="7"/>
  <c r="K2330" i="7"/>
  <c r="L2330" i="7"/>
  <c r="J2331" i="7"/>
  <c r="K2331" i="7"/>
  <c r="L2331" i="7"/>
  <c r="J2332" i="7"/>
  <c r="K2332" i="7"/>
  <c r="L2332" i="7"/>
  <c r="J2333" i="7"/>
  <c r="K2333" i="7"/>
  <c r="L2333" i="7"/>
  <c r="J2334" i="7"/>
  <c r="K2334" i="7"/>
  <c r="L2334" i="7"/>
  <c r="J2335" i="7"/>
  <c r="K2335" i="7"/>
  <c r="L2335" i="7"/>
  <c r="M2335" i="7" s="1"/>
  <c r="J2336" i="7"/>
  <c r="K2336" i="7"/>
  <c r="L2336" i="7"/>
  <c r="J2337" i="7"/>
  <c r="K2337" i="7"/>
  <c r="L2337" i="7"/>
  <c r="J2338" i="7"/>
  <c r="K2338" i="7"/>
  <c r="L2338" i="7"/>
  <c r="J2339" i="7"/>
  <c r="K2339" i="7"/>
  <c r="L2339" i="7"/>
  <c r="J2340" i="7"/>
  <c r="K2340" i="7"/>
  <c r="L2340" i="7"/>
  <c r="J2341" i="7"/>
  <c r="K2341" i="7"/>
  <c r="L2341" i="7"/>
  <c r="J2342" i="7"/>
  <c r="K2342" i="7"/>
  <c r="L2342" i="7"/>
  <c r="J2343" i="7"/>
  <c r="K2343" i="7"/>
  <c r="L2343" i="7"/>
  <c r="J2344" i="7"/>
  <c r="K2344" i="7"/>
  <c r="L2344" i="7"/>
  <c r="J2345" i="7"/>
  <c r="K2345" i="7"/>
  <c r="L2345" i="7"/>
  <c r="J2346" i="7"/>
  <c r="K2346" i="7"/>
  <c r="L2346" i="7"/>
  <c r="J2347" i="7"/>
  <c r="K2347" i="7"/>
  <c r="L2347" i="7"/>
  <c r="J2348" i="7"/>
  <c r="K2348" i="7"/>
  <c r="L2348" i="7"/>
  <c r="J2349" i="7"/>
  <c r="K2349" i="7"/>
  <c r="L2349" i="7"/>
  <c r="J2350" i="7"/>
  <c r="K2350" i="7"/>
  <c r="L2350" i="7"/>
  <c r="J2351" i="7"/>
  <c r="K2351" i="7"/>
  <c r="L2351" i="7"/>
  <c r="J2352" i="7"/>
  <c r="K2352" i="7"/>
  <c r="L2352" i="7"/>
  <c r="J2353" i="7"/>
  <c r="K2353" i="7"/>
  <c r="L2353" i="7"/>
  <c r="J2354" i="7"/>
  <c r="K2354" i="7"/>
  <c r="L2354" i="7"/>
  <c r="J2355" i="7"/>
  <c r="K2355" i="7"/>
  <c r="L2355" i="7"/>
  <c r="J2356" i="7"/>
  <c r="K2356" i="7"/>
  <c r="L2356" i="7"/>
  <c r="J2357" i="7"/>
  <c r="K2357" i="7"/>
  <c r="L2357" i="7"/>
  <c r="J2358" i="7"/>
  <c r="K2358" i="7"/>
  <c r="L2358" i="7"/>
  <c r="J2359" i="7"/>
  <c r="K2359" i="7"/>
  <c r="L2359" i="7"/>
  <c r="J2360" i="7"/>
  <c r="K2360" i="7"/>
  <c r="L2360" i="7"/>
  <c r="J2361" i="7"/>
  <c r="K2361" i="7"/>
  <c r="L2361" i="7"/>
  <c r="J2362" i="7"/>
  <c r="K2362" i="7"/>
  <c r="L2362" i="7"/>
  <c r="J2363" i="7"/>
  <c r="K2363" i="7"/>
  <c r="L2363" i="7"/>
  <c r="J2364" i="7"/>
  <c r="K2364" i="7"/>
  <c r="L2364" i="7"/>
  <c r="J2365" i="7"/>
  <c r="K2365" i="7"/>
  <c r="L2365" i="7"/>
  <c r="J2366" i="7"/>
  <c r="K2366" i="7"/>
  <c r="L2366" i="7"/>
  <c r="J2367" i="7"/>
  <c r="K2367" i="7"/>
  <c r="L2367" i="7"/>
  <c r="J2368" i="7"/>
  <c r="K2368" i="7"/>
  <c r="L2368" i="7"/>
  <c r="J2369" i="7"/>
  <c r="K2369" i="7"/>
  <c r="L2369" i="7"/>
  <c r="J2370" i="7"/>
  <c r="K2370" i="7"/>
  <c r="L2370" i="7"/>
  <c r="J2371" i="7"/>
  <c r="K2371" i="7"/>
  <c r="L2371" i="7"/>
  <c r="J2372" i="7"/>
  <c r="K2372" i="7"/>
  <c r="L2372" i="7"/>
  <c r="J2373" i="7"/>
  <c r="K2373" i="7"/>
  <c r="L2373" i="7"/>
  <c r="J2374" i="7"/>
  <c r="K2374" i="7"/>
  <c r="L2374" i="7"/>
  <c r="J2375" i="7"/>
  <c r="K2375" i="7"/>
  <c r="L2375" i="7"/>
  <c r="J2376" i="7"/>
  <c r="K2376" i="7"/>
  <c r="L2376" i="7"/>
  <c r="J2377" i="7"/>
  <c r="K2377" i="7"/>
  <c r="L2377" i="7"/>
  <c r="J2378" i="7"/>
  <c r="K2378" i="7"/>
  <c r="L2378" i="7"/>
  <c r="J2379" i="7"/>
  <c r="K2379" i="7"/>
  <c r="L2379" i="7"/>
  <c r="J2380" i="7"/>
  <c r="K2380" i="7"/>
  <c r="L2380" i="7"/>
  <c r="J2381" i="7"/>
  <c r="K2381" i="7"/>
  <c r="L2381" i="7"/>
  <c r="J2382" i="7"/>
  <c r="K2382" i="7"/>
  <c r="L2382" i="7"/>
  <c r="J2383" i="7"/>
  <c r="K2383" i="7"/>
  <c r="L2383" i="7"/>
  <c r="J2384" i="7"/>
  <c r="K2384" i="7"/>
  <c r="L2384" i="7"/>
  <c r="J2385" i="7"/>
  <c r="K2385" i="7"/>
  <c r="L2385" i="7"/>
  <c r="J2386" i="7"/>
  <c r="K2386" i="7"/>
  <c r="L2386" i="7"/>
  <c r="J2387" i="7"/>
  <c r="K2387" i="7"/>
  <c r="L2387" i="7"/>
  <c r="J2388" i="7"/>
  <c r="K2388" i="7"/>
  <c r="L2388" i="7"/>
  <c r="J2389" i="7"/>
  <c r="K2389" i="7"/>
  <c r="L2389" i="7"/>
  <c r="J2390" i="7"/>
  <c r="K2390" i="7"/>
  <c r="L2390" i="7"/>
  <c r="J2391" i="7"/>
  <c r="K2391" i="7"/>
  <c r="L2391" i="7"/>
  <c r="J2392" i="7"/>
  <c r="K2392" i="7"/>
  <c r="L2392" i="7"/>
  <c r="J2393" i="7"/>
  <c r="K2393" i="7"/>
  <c r="L2393" i="7"/>
  <c r="J2394" i="7"/>
  <c r="K2394" i="7"/>
  <c r="L2394" i="7"/>
  <c r="J2395" i="7"/>
  <c r="K2395" i="7"/>
  <c r="L2395" i="7"/>
  <c r="J2396" i="7"/>
  <c r="K2396" i="7"/>
  <c r="L2396" i="7"/>
  <c r="J2397" i="7"/>
  <c r="K2397" i="7"/>
  <c r="L2397" i="7"/>
  <c r="J2398" i="7"/>
  <c r="K2398" i="7"/>
  <c r="L2398" i="7"/>
  <c r="J2399" i="7"/>
  <c r="K2399" i="7"/>
  <c r="L2399" i="7"/>
  <c r="J2400" i="7"/>
  <c r="K2400" i="7"/>
  <c r="L2400" i="7"/>
  <c r="J2401" i="7"/>
  <c r="K2401" i="7"/>
  <c r="L2401" i="7"/>
  <c r="J2402" i="7"/>
  <c r="K2402" i="7"/>
  <c r="L2402" i="7"/>
  <c r="J2403" i="7"/>
  <c r="K2403" i="7"/>
  <c r="L2403" i="7"/>
  <c r="J2404" i="7"/>
  <c r="K2404" i="7"/>
  <c r="L2404" i="7"/>
  <c r="J2405" i="7"/>
  <c r="K2405" i="7"/>
  <c r="L2405" i="7"/>
  <c r="J2406" i="7"/>
  <c r="K2406" i="7"/>
  <c r="L2406" i="7"/>
  <c r="J2407" i="7"/>
  <c r="K2407" i="7"/>
  <c r="L2407" i="7"/>
  <c r="J2408" i="7"/>
  <c r="K2408" i="7"/>
  <c r="L2408" i="7"/>
  <c r="J2409" i="7"/>
  <c r="K2409" i="7"/>
  <c r="L2409" i="7"/>
  <c r="J2410" i="7"/>
  <c r="K2410" i="7"/>
  <c r="L2410" i="7"/>
  <c r="J2411" i="7"/>
  <c r="K2411" i="7"/>
  <c r="L2411" i="7"/>
  <c r="J2412" i="7"/>
  <c r="K2412" i="7"/>
  <c r="L2412" i="7"/>
  <c r="J2413" i="7"/>
  <c r="K2413" i="7"/>
  <c r="L2413" i="7"/>
  <c r="J2414" i="7"/>
  <c r="K2414" i="7"/>
  <c r="L2414" i="7"/>
  <c r="J2415" i="7"/>
  <c r="K2415" i="7"/>
  <c r="L2415" i="7"/>
  <c r="J2416" i="7"/>
  <c r="K2416" i="7"/>
  <c r="L2416" i="7"/>
  <c r="J2417" i="7"/>
  <c r="K2417" i="7"/>
  <c r="L2417" i="7"/>
  <c r="J2418" i="7"/>
  <c r="K2418" i="7"/>
  <c r="L2418" i="7"/>
  <c r="J2419" i="7"/>
  <c r="K2419" i="7"/>
  <c r="L2419" i="7"/>
  <c r="J2420" i="7"/>
  <c r="K2420" i="7"/>
  <c r="L2420" i="7"/>
  <c r="J2421" i="7"/>
  <c r="K2421" i="7"/>
  <c r="L2421" i="7"/>
  <c r="J2422" i="7"/>
  <c r="K2422" i="7"/>
  <c r="L2422" i="7"/>
  <c r="J2423" i="7"/>
  <c r="K2423" i="7"/>
  <c r="L2423" i="7"/>
  <c r="J2424" i="7"/>
  <c r="K2424" i="7"/>
  <c r="L2424" i="7"/>
  <c r="J2425" i="7"/>
  <c r="K2425" i="7"/>
  <c r="L2425" i="7"/>
  <c r="J2426" i="7"/>
  <c r="K2426" i="7"/>
  <c r="L2426" i="7"/>
  <c r="J2427" i="7"/>
  <c r="K2427" i="7"/>
  <c r="L2427" i="7"/>
  <c r="J2428" i="7"/>
  <c r="K2428" i="7"/>
  <c r="L2428" i="7"/>
  <c r="J2429" i="7"/>
  <c r="K2429" i="7"/>
  <c r="L2429" i="7"/>
  <c r="J2430" i="7"/>
  <c r="K2430" i="7"/>
  <c r="L2430" i="7"/>
  <c r="J2431" i="7"/>
  <c r="K2431" i="7"/>
  <c r="L2431" i="7"/>
  <c r="J2432" i="7"/>
  <c r="K2432" i="7"/>
  <c r="L2432" i="7"/>
  <c r="J2433" i="7"/>
  <c r="K2433" i="7"/>
  <c r="L2433" i="7"/>
  <c r="J2434" i="7"/>
  <c r="K2434" i="7"/>
  <c r="L2434" i="7"/>
  <c r="J2435" i="7"/>
  <c r="K2435" i="7"/>
  <c r="L2435" i="7"/>
  <c r="J2436" i="7"/>
  <c r="K2436" i="7"/>
  <c r="L2436" i="7"/>
  <c r="J2437" i="7"/>
  <c r="K2437" i="7"/>
  <c r="L2437" i="7"/>
  <c r="J2438" i="7"/>
  <c r="K2438" i="7"/>
  <c r="L2438" i="7"/>
  <c r="J2439" i="7"/>
  <c r="K2439" i="7"/>
  <c r="L2439" i="7"/>
  <c r="J2440" i="7"/>
  <c r="K2440" i="7"/>
  <c r="L2440" i="7"/>
  <c r="J2441" i="7"/>
  <c r="K2441" i="7"/>
  <c r="L2441" i="7"/>
  <c r="J2442" i="7"/>
  <c r="K2442" i="7"/>
  <c r="L2442" i="7"/>
  <c r="J2443" i="7"/>
  <c r="K2443" i="7"/>
  <c r="L2443" i="7"/>
  <c r="J2444" i="7"/>
  <c r="K2444" i="7"/>
  <c r="L2444" i="7"/>
  <c r="J2445" i="7"/>
  <c r="K2445" i="7"/>
  <c r="L2445" i="7"/>
  <c r="J2446" i="7"/>
  <c r="K2446" i="7"/>
  <c r="L2446" i="7"/>
  <c r="J2447" i="7"/>
  <c r="K2447" i="7"/>
  <c r="L2447" i="7"/>
  <c r="J2448" i="7"/>
  <c r="K2448" i="7"/>
  <c r="L2448" i="7"/>
  <c r="J2449" i="7"/>
  <c r="K2449" i="7"/>
  <c r="L2449" i="7"/>
  <c r="J2450" i="7"/>
  <c r="K2450" i="7"/>
  <c r="L2450" i="7"/>
  <c r="J2451" i="7"/>
  <c r="K2451" i="7"/>
  <c r="L2451" i="7"/>
  <c r="J2452" i="7"/>
  <c r="K2452" i="7"/>
  <c r="L2452" i="7"/>
  <c r="J2453" i="7"/>
  <c r="K2453" i="7"/>
  <c r="L2453" i="7"/>
  <c r="J2454" i="7"/>
  <c r="K2454" i="7"/>
  <c r="L2454" i="7"/>
  <c r="J2455" i="7"/>
  <c r="K2455" i="7"/>
  <c r="L2455" i="7"/>
  <c r="J2456" i="7"/>
  <c r="K2456" i="7"/>
  <c r="L2456" i="7"/>
  <c r="J2457" i="7"/>
  <c r="K2457" i="7"/>
  <c r="L2457" i="7"/>
  <c r="J2458" i="7"/>
  <c r="K2458" i="7"/>
  <c r="L2458" i="7"/>
  <c r="J2459" i="7"/>
  <c r="K2459" i="7"/>
  <c r="L2459" i="7"/>
  <c r="J2460" i="7"/>
  <c r="K2460" i="7"/>
  <c r="L2460" i="7"/>
  <c r="J2461" i="7"/>
  <c r="K2461" i="7"/>
  <c r="L2461" i="7"/>
  <c r="J2462" i="7"/>
  <c r="K2462" i="7"/>
  <c r="L2462" i="7"/>
  <c r="J2463" i="7"/>
  <c r="K2463" i="7"/>
  <c r="L2463" i="7"/>
  <c r="J2464" i="7"/>
  <c r="K2464" i="7"/>
  <c r="L2464" i="7"/>
  <c r="J2465" i="7"/>
  <c r="K2465" i="7"/>
  <c r="L2465" i="7"/>
  <c r="J2466" i="7"/>
  <c r="K2466" i="7"/>
  <c r="L2466" i="7"/>
  <c r="J2467" i="7"/>
  <c r="K2467" i="7"/>
  <c r="L2467" i="7"/>
  <c r="J2468" i="7"/>
  <c r="K2468" i="7"/>
  <c r="L2468" i="7"/>
  <c r="J2469" i="7"/>
  <c r="K2469" i="7"/>
  <c r="L2469" i="7"/>
  <c r="J2470" i="7"/>
  <c r="K2470" i="7"/>
  <c r="L2470" i="7"/>
  <c r="J2471" i="7"/>
  <c r="K2471" i="7"/>
  <c r="L2471" i="7"/>
  <c r="J2472" i="7"/>
  <c r="K2472" i="7"/>
  <c r="L2472" i="7"/>
  <c r="J2473" i="7"/>
  <c r="K2473" i="7"/>
  <c r="L2473" i="7"/>
  <c r="J2474" i="7"/>
  <c r="K2474" i="7"/>
  <c r="L2474" i="7"/>
  <c r="J2475" i="7"/>
  <c r="K2475" i="7"/>
  <c r="L2475" i="7"/>
  <c r="J2476" i="7"/>
  <c r="K2476" i="7"/>
  <c r="L2476" i="7"/>
  <c r="J2477" i="7"/>
  <c r="K2477" i="7"/>
  <c r="L2477" i="7"/>
  <c r="J2478" i="7"/>
  <c r="K2478" i="7"/>
  <c r="L2478" i="7"/>
  <c r="J2479" i="7"/>
  <c r="K2479" i="7"/>
  <c r="L2479" i="7"/>
  <c r="J2480" i="7"/>
  <c r="K2480" i="7"/>
  <c r="L2480" i="7"/>
  <c r="J2481" i="7"/>
  <c r="K2481" i="7"/>
  <c r="L2481" i="7"/>
  <c r="J2482" i="7"/>
  <c r="K2482" i="7"/>
  <c r="L2482" i="7"/>
  <c r="J2483" i="7"/>
  <c r="K2483" i="7"/>
  <c r="L2483" i="7"/>
  <c r="J2484" i="7"/>
  <c r="K2484" i="7"/>
  <c r="L2484" i="7"/>
  <c r="J2485" i="7"/>
  <c r="K2485" i="7"/>
  <c r="L2485" i="7"/>
  <c r="J2486" i="7"/>
  <c r="K2486" i="7"/>
  <c r="L2486" i="7"/>
  <c r="J2487" i="7"/>
  <c r="K2487" i="7"/>
  <c r="L2487" i="7"/>
  <c r="J2488" i="7"/>
  <c r="K2488" i="7"/>
  <c r="L2488" i="7"/>
  <c r="J2489" i="7"/>
  <c r="K2489" i="7"/>
  <c r="L2489" i="7"/>
  <c r="J2490" i="7"/>
  <c r="K2490" i="7"/>
  <c r="L2490" i="7"/>
  <c r="J2491" i="7"/>
  <c r="K2491" i="7"/>
  <c r="L2491" i="7"/>
  <c r="J2492" i="7"/>
  <c r="K2492" i="7"/>
  <c r="L2492" i="7"/>
  <c r="J2493" i="7"/>
  <c r="K2493" i="7"/>
  <c r="L2493" i="7"/>
  <c r="J2494" i="7"/>
  <c r="K2494" i="7"/>
  <c r="L2494" i="7"/>
  <c r="J2495" i="7"/>
  <c r="K2495" i="7"/>
  <c r="L2495" i="7"/>
  <c r="J2496" i="7"/>
  <c r="K2496" i="7"/>
  <c r="L2496" i="7"/>
  <c r="J2497" i="7"/>
  <c r="K2497" i="7"/>
  <c r="L2497" i="7"/>
  <c r="J2498" i="7"/>
  <c r="K2498" i="7"/>
  <c r="L2498" i="7"/>
  <c r="J2499" i="7"/>
  <c r="K2499" i="7"/>
  <c r="L2499" i="7"/>
  <c r="J2500" i="7"/>
  <c r="K2500" i="7"/>
  <c r="L2500" i="7"/>
  <c r="J2501" i="7"/>
  <c r="K2501" i="7"/>
  <c r="L2501" i="7"/>
  <c r="J2502" i="7"/>
  <c r="K2502" i="7"/>
  <c r="L2502" i="7"/>
  <c r="J2503" i="7"/>
  <c r="K2503" i="7"/>
  <c r="L2503" i="7"/>
  <c r="J2504" i="7"/>
  <c r="K2504" i="7"/>
  <c r="L2504" i="7"/>
  <c r="J2505" i="7"/>
  <c r="K2505" i="7"/>
  <c r="L2505" i="7"/>
  <c r="J2506" i="7"/>
  <c r="K2506" i="7"/>
  <c r="L2506" i="7"/>
  <c r="J2507" i="7"/>
  <c r="K2507" i="7"/>
  <c r="L2507" i="7"/>
  <c r="J2508" i="7"/>
  <c r="K2508" i="7"/>
  <c r="L2508" i="7"/>
  <c r="J2509" i="7"/>
  <c r="K2509" i="7"/>
  <c r="L2509" i="7"/>
  <c r="J2510" i="7"/>
  <c r="K2510" i="7"/>
  <c r="L2510" i="7"/>
  <c r="J2511" i="7"/>
  <c r="K2511" i="7"/>
  <c r="L2511" i="7"/>
  <c r="J2512" i="7"/>
  <c r="K2512" i="7"/>
  <c r="L2512" i="7"/>
  <c r="J2513" i="7"/>
  <c r="K2513" i="7"/>
  <c r="L2513" i="7"/>
  <c r="J2514" i="7"/>
  <c r="K2514" i="7"/>
  <c r="L2514" i="7"/>
  <c r="J2515" i="7"/>
  <c r="K2515" i="7"/>
  <c r="L2515" i="7"/>
  <c r="J2516" i="7"/>
  <c r="K2516" i="7"/>
  <c r="L2516" i="7"/>
  <c r="J2517" i="7"/>
  <c r="K2517" i="7"/>
  <c r="L2517" i="7"/>
  <c r="J2518" i="7"/>
  <c r="K2518" i="7"/>
  <c r="L2518" i="7"/>
  <c r="J2519" i="7"/>
  <c r="K2519" i="7"/>
  <c r="L2519" i="7"/>
  <c r="J2520" i="7"/>
  <c r="K2520" i="7"/>
  <c r="L2520" i="7"/>
  <c r="J2521" i="7"/>
  <c r="K2521" i="7"/>
  <c r="L2521" i="7"/>
  <c r="J2522" i="7"/>
  <c r="K2522" i="7"/>
  <c r="L2522" i="7"/>
  <c r="J2523" i="7"/>
  <c r="K2523" i="7"/>
  <c r="L2523" i="7"/>
  <c r="J2524" i="7"/>
  <c r="K2524" i="7"/>
  <c r="L2524" i="7"/>
  <c r="J2525" i="7"/>
  <c r="K2525" i="7"/>
  <c r="L2525" i="7"/>
  <c r="J2526" i="7"/>
  <c r="K2526" i="7"/>
  <c r="L2526" i="7"/>
  <c r="J2527" i="7"/>
  <c r="K2527" i="7"/>
  <c r="L2527" i="7"/>
  <c r="J2528" i="7"/>
  <c r="K2528" i="7"/>
  <c r="L2528" i="7"/>
  <c r="J2529" i="7"/>
  <c r="K2529" i="7"/>
  <c r="L2529" i="7"/>
  <c r="J2530" i="7"/>
  <c r="K2530" i="7"/>
  <c r="L2530" i="7"/>
  <c r="J2531" i="7"/>
  <c r="K2531" i="7"/>
  <c r="L2531" i="7"/>
  <c r="J2532" i="7"/>
  <c r="K2532" i="7"/>
  <c r="L2532" i="7"/>
  <c r="J2533" i="7"/>
  <c r="K2533" i="7"/>
  <c r="L2533" i="7"/>
  <c r="J2534" i="7"/>
  <c r="K2534" i="7"/>
  <c r="L2534" i="7"/>
  <c r="J2535" i="7"/>
  <c r="K2535" i="7"/>
  <c r="L2535" i="7"/>
  <c r="J2536" i="7"/>
  <c r="K2536" i="7"/>
  <c r="L2536" i="7"/>
  <c r="J2537" i="7"/>
  <c r="K2537" i="7"/>
  <c r="L2537" i="7"/>
  <c r="J2538" i="7"/>
  <c r="K2538" i="7"/>
  <c r="L2538" i="7"/>
  <c r="J2539" i="7"/>
  <c r="K2539" i="7"/>
  <c r="L2539" i="7"/>
  <c r="J2540" i="7"/>
  <c r="K2540" i="7"/>
  <c r="L2540" i="7"/>
  <c r="J2541" i="7"/>
  <c r="K2541" i="7"/>
  <c r="L2541" i="7"/>
  <c r="J2542" i="7"/>
  <c r="K2542" i="7"/>
  <c r="L2542" i="7"/>
  <c r="J2543" i="7"/>
  <c r="K2543" i="7"/>
  <c r="L2543" i="7"/>
  <c r="J2544" i="7"/>
  <c r="K2544" i="7"/>
  <c r="L2544" i="7"/>
  <c r="J2545" i="7"/>
  <c r="K2545" i="7"/>
  <c r="L2545" i="7"/>
  <c r="J2546" i="7"/>
  <c r="K2546" i="7"/>
  <c r="L2546" i="7"/>
  <c r="J2547" i="7"/>
  <c r="K2547" i="7"/>
  <c r="L2547" i="7"/>
  <c r="J2548" i="7"/>
  <c r="K2548" i="7"/>
  <c r="L2548" i="7"/>
  <c r="J2549" i="7"/>
  <c r="K2549" i="7"/>
  <c r="L2549" i="7"/>
  <c r="J2550" i="7"/>
  <c r="K2550" i="7"/>
  <c r="L2550" i="7"/>
  <c r="J2551" i="7"/>
  <c r="K2551" i="7"/>
  <c r="L2551" i="7"/>
  <c r="J2552" i="7"/>
  <c r="K2552" i="7"/>
  <c r="L2552" i="7"/>
  <c r="J2553" i="7"/>
  <c r="K2553" i="7"/>
  <c r="L2553" i="7"/>
  <c r="J2554" i="7"/>
  <c r="K2554" i="7"/>
  <c r="L2554" i="7"/>
  <c r="J2555" i="7"/>
  <c r="K2555" i="7"/>
  <c r="L2555" i="7"/>
  <c r="J2556" i="7"/>
  <c r="K2556" i="7"/>
  <c r="L2556" i="7"/>
  <c r="J2557" i="7"/>
  <c r="K2557" i="7"/>
  <c r="L2557" i="7"/>
  <c r="J2558" i="7"/>
  <c r="K2558" i="7"/>
  <c r="L2558" i="7"/>
  <c r="J2559" i="7"/>
  <c r="K2559" i="7"/>
  <c r="L2559" i="7"/>
  <c r="J2560" i="7"/>
  <c r="K2560" i="7"/>
  <c r="L2560" i="7"/>
  <c r="J2561" i="7"/>
  <c r="K2561" i="7"/>
  <c r="L2561" i="7"/>
  <c r="J2562" i="7"/>
  <c r="K2562" i="7"/>
  <c r="L2562" i="7"/>
  <c r="J2563" i="7"/>
  <c r="K2563" i="7"/>
  <c r="L2563" i="7"/>
  <c r="J2564" i="7"/>
  <c r="K2564" i="7"/>
  <c r="L2564" i="7"/>
  <c r="J2565" i="7"/>
  <c r="K2565" i="7"/>
  <c r="L2565" i="7"/>
  <c r="J2566" i="7"/>
  <c r="K2566" i="7"/>
  <c r="L2566" i="7"/>
  <c r="J2567" i="7"/>
  <c r="K2567" i="7"/>
  <c r="L2567" i="7"/>
  <c r="J2568" i="7"/>
  <c r="K2568" i="7"/>
  <c r="L2568" i="7"/>
  <c r="J2569" i="7"/>
  <c r="K2569" i="7"/>
  <c r="L2569" i="7"/>
  <c r="J2570" i="7"/>
  <c r="K2570" i="7"/>
  <c r="L2570" i="7"/>
  <c r="J2571" i="7"/>
  <c r="K2571" i="7"/>
  <c r="L2571" i="7"/>
  <c r="J2572" i="7"/>
  <c r="K2572" i="7"/>
  <c r="L2572" i="7"/>
  <c r="J2573" i="7"/>
  <c r="K2573" i="7"/>
  <c r="L2573" i="7"/>
  <c r="J2574" i="7"/>
  <c r="K2574" i="7"/>
  <c r="L2574" i="7"/>
  <c r="J2575" i="7"/>
  <c r="K2575" i="7"/>
  <c r="L2575" i="7"/>
  <c r="J2576" i="7"/>
  <c r="K2576" i="7"/>
  <c r="L2576" i="7"/>
  <c r="J2577" i="7"/>
  <c r="K2577" i="7"/>
  <c r="L2577" i="7"/>
  <c r="J2578" i="7"/>
  <c r="K2578" i="7"/>
  <c r="L2578" i="7"/>
  <c r="J2579" i="7"/>
  <c r="K2579" i="7"/>
  <c r="L2579" i="7"/>
  <c r="J2580" i="7"/>
  <c r="K2580" i="7"/>
  <c r="L2580" i="7"/>
  <c r="J2581" i="7"/>
  <c r="K2581" i="7"/>
  <c r="L2581" i="7"/>
  <c r="J2582" i="7"/>
  <c r="K2582" i="7"/>
  <c r="L2582" i="7"/>
  <c r="J2583" i="7"/>
  <c r="K2583" i="7"/>
  <c r="L2583" i="7"/>
  <c r="J2584" i="7"/>
  <c r="K2584" i="7"/>
  <c r="L2584" i="7"/>
  <c r="J2585" i="7"/>
  <c r="K2585" i="7"/>
  <c r="L2585" i="7"/>
  <c r="J2586" i="7"/>
  <c r="K2586" i="7"/>
  <c r="L2586" i="7"/>
  <c r="J2587" i="7"/>
  <c r="K2587" i="7"/>
  <c r="L2587" i="7"/>
  <c r="J2588" i="7"/>
  <c r="K2588" i="7"/>
  <c r="L2588" i="7"/>
  <c r="J2589" i="7"/>
  <c r="K2589" i="7"/>
  <c r="L2589" i="7"/>
  <c r="J2590" i="7"/>
  <c r="K2590" i="7"/>
  <c r="L2590" i="7"/>
  <c r="J2591" i="7"/>
  <c r="K2591" i="7"/>
  <c r="L2591" i="7"/>
  <c r="J2592" i="7"/>
  <c r="K2592" i="7"/>
  <c r="L2592" i="7"/>
  <c r="J2593" i="7"/>
  <c r="K2593" i="7"/>
  <c r="L2593" i="7"/>
  <c r="J2594" i="7"/>
  <c r="K2594" i="7"/>
  <c r="L2594" i="7"/>
  <c r="J2595" i="7"/>
  <c r="K2595" i="7"/>
  <c r="L2595" i="7"/>
  <c r="J2596" i="7"/>
  <c r="K2596" i="7"/>
  <c r="L2596" i="7"/>
  <c r="J2597" i="7"/>
  <c r="K2597" i="7"/>
  <c r="L2597" i="7"/>
  <c r="J2598" i="7"/>
  <c r="K2598" i="7"/>
  <c r="L2598" i="7"/>
  <c r="J2599" i="7"/>
  <c r="K2599" i="7"/>
  <c r="L2599" i="7"/>
  <c r="J2600" i="7"/>
  <c r="K2600" i="7"/>
  <c r="L2600" i="7"/>
  <c r="J2601" i="7"/>
  <c r="K2601" i="7"/>
  <c r="L2601" i="7"/>
  <c r="J2602" i="7"/>
  <c r="K2602" i="7"/>
  <c r="L2602" i="7"/>
  <c r="J2603" i="7"/>
  <c r="K2603" i="7"/>
  <c r="L2603" i="7"/>
  <c r="J2604" i="7"/>
  <c r="K2604" i="7"/>
  <c r="L2604" i="7"/>
  <c r="J2605" i="7"/>
  <c r="K2605" i="7"/>
  <c r="L2605" i="7"/>
  <c r="J2606" i="7"/>
  <c r="K2606" i="7"/>
  <c r="L2606" i="7"/>
  <c r="J2607" i="7"/>
  <c r="K2607" i="7"/>
  <c r="L2607" i="7"/>
  <c r="J2608" i="7"/>
  <c r="K2608" i="7"/>
  <c r="L2608" i="7"/>
  <c r="J2609" i="7"/>
  <c r="K2609" i="7"/>
  <c r="L2609" i="7"/>
  <c r="J2610" i="7"/>
  <c r="K2610" i="7"/>
  <c r="L2610" i="7"/>
  <c r="J2611" i="7"/>
  <c r="K2611" i="7"/>
  <c r="L2611" i="7"/>
  <c r="J2612" i="7"/>
  <c r="K2612" i="7"/>
  <c r="L2612" i="7"/>
  <c r="J2613" i="7"/>
  <c r="K2613" i="7"/>
  <c r="L2613" i="7"/>
  <c r="J2614" i="7"/>
  <c r="K2614" i="7"/>
  <c r="L2614" i="7"/>
  <c r="J2615" i="7"/>
  <c r="K2615" i="7"/>
  <c r="L2615" i="7"/>
  <c r="J2616" i="7"/>
  <c r="K2616" i="7"/>
  <c r="L2616" i="7"/>
  <c r="J2617" i="7"/>
  <c r="K2617" i="7"/>
  <c r="L2617" i="7"/>
  <c r="J2618" i="7"/>
  <c r="K2618" i="7"/>
  <c r="L2618" i="7"/>
  <c r="J2619" i="7"/>
  <c r="K2619" i="7"/>
  <c r="L2619" i="7"/>
  <c r="J2620" i="7"/>
  <c r="K2620" i="7"/>
  <c r="L2620" i="7"/>
  <c r="J2621" i="7"/>
  <c r="K2621" i="7"/>
  <c r="L2621" i="7"/>
  <c r="J2622" i="7"/>
  <c r="K2622" i="7"/>
  <c r="L2622" i="7"/>
  <c r="J2623" i="7"/>
  <c r="K2623" i="7"/>
  <c r="L2623" i="7"/>
  <c r="J2624" i="7"/>
  <c r="K2624" i="7"/>
  <c r="L2624" i="7"/>
  <c r="J2625" i="7"/>
  <c r="K2625" i="7"/>
  <c r="L2625" i="7"/>
  <c r="J2626" i="7"/>
  <c r="K2626" i="7"/>
  <c r="L2626" i="7"/>
  <c r="J2627" i="7"/>
  <c r="K2627" i="7"/>
  <c r="L2627" i="7"/>
  <c r="J2628" i="7"/>
  <c r="K2628" i="7"/>
  <c r="L2628" i="7"/>
  <c r="J2629" i="7"/>
  <c r="K2629" i="7"/>
  <c r="L2629" i="7"/>
  <c r="J2630" i="7"/>
  <c r="K2630" i="7"/>
  <c r="L2630" i="7"/>
  <c r="J2631" i="7"/>
  <c r="K2631" i="7"/>
  <c r="L2631" i="7"/>
  <c r="J2632" i="7"/>
  <c r="K2632" i="7"/>
  <c r="L2632" i="7"/>
  <c r="J2633" i="7"/>
  <c r="K2633" i="7"/>
  <c r="L2633" i="7"/>
  <c r="J2634" i="7"/>
  <c r="K2634" i="7"/>
  <c r="L2634" i="7"/>
  <c r="J2635" i="7"/>
  <c r="K2635" i="7"/>
  <c r="L2635" i="7"/>
  <c r="J2636" i="7"/>
  <c r="K2636" i="7"/>
  <c r="L2636" i="7"/>
  <c r="J2637" i="7"/>
  <c r="K2637" i="7"/>
  <c r="L2637" i="7"/>
  <c r="J2638" i="7"/>
  <c r="K2638" i="7"/>
  <c r="L2638" i="7"/>
  <c r="J2639" i="7"/>
  <c r="K2639" i="7"/>
  <c r="L2639" i="7"/>
  <c r="J2640" i="7"/>
  <c r="K2640" i="7"/>
  <c r="L2640" i="7"/>
  <c r="J2641" i="7"/>
  <c r="K2641" i="7"/>
  <c r="L2641" i="7"/>
  <c r="J2642" i="7"/>
  <c r="K2642" i="7"/>
  <c r="L2642" i="7"/>
  <c r="J2643" i="7"/>
  <c r="K2643" i="7"/>
  <c r="L2643" i="7"/>
  <c r="J2644" i="7"/>
  <c r="K2644" i="7"/>
  <c r="L2644" i="7"/>
  <c r="J2645" i="7"/>
  <c r="K2645" i="7"/>
  <c r="L2645" i="7"/>
  <c r="J2646" i="7"/>
  <c r="K2646" i="7"/>
  <c r="L2646" i="7"/>
  <c r="J2647" i="7"/>
  <c r="K2647" i="7"/>
  <c r="L2647" i="7"/>
  <c r="J2648" i="7"/>
  <c r="K2648" i="7"/>
  <c r="L2648" i="7"/>
  <c r="J2649" i="7"/>
  <c r="K2649" i="7"/>
  <c r="L2649" i="7"/>
  <c r="J2650" i="7"/>
  <c r="K2650" i="7"/>
  <c r="L2650" i="7"/>
  <c r="J2651" i="7"/>
  <c r="K2651" i="7"/>
  <c r="L2651" i="7"/>
  <c r="J2652" i="7"/>
  <c r="K2652" i="7"/>
  <c r="L2652" i="7"/>
  <c r="J2653" i="7"/>
  <c r="K2653" i="7"/>
  <c r="L2653" i="7"/>
  <c r="J2654" i="7"/>
  <c r="K2654" i="7"/>
  <c r="L2654" i="7"/>
  <c r="J2655" i="7"/>
  <c r="K2655" i="7"/>
  <c r="L2655" i="7"/>
  <c r="J2656" i="7"/>
  <c r="K2656" i="7"/>
  <c r="L2656" i="7"/>
  <c r="J2657" i="7"/>
  <c r="K2657" i="7"/>
  <c r="L2657" i="7"/>
  <c r="J2658" i="7"/>
  <c r="K2658" i="7"/>
  <c r="L2658" i="7"/>
  <c r="J2659" i="7"/>
  <c r="K2659" i="7"/>
  <c r="L2659" i="7"/>
  <c r="J2660" i="7"/>
  <c r="K2660" i="7"/>
  <c r="L2660" i="7"/>
  <c r="J2661" i="7"/>
  <c r="K2661" i="7"/>
  <c r="L2661" i="7"/>
  <c r="J2662" i="7"/>
  <c r="K2662" i="7"/>
  <c r="L2662" i="7"/>
  <c r="J2663" i="7"/>
  <c r="K2663" i="7"/>
  <c r="L2663" i="7"/>
  <c r="J2664" i="7"/>
  <c r="K2664" i="7"/>
  <c r="L2664" i="7"/>
  <c r="J2665" i="7"/>
  <c r="K2665" i="7"/>
  <c r="L2665" i="7"/>
  <c r="J2666" i="7"/>
  <c r="K2666" i="7"/>
  <c r="L2666" i="7"/>
  <c r="J2667" i="7"/>
  <c r="K2667" i="7"/>
  <c r="L2667" i="7"/>
  <c r="J2668" i="7"/>
  <c r="K2668" i="7"/>
  <c r="L2668" i="7"/>
  <c r="J2669" i="7"/>
  <c r="K2669" i="7"/>
  <c r="L2669" i="7"/>
  <c r="J2670" i="7"/>
  <c r="K2670" i="7"/>
  <c r="L2670" i="7"/>
  <c r="J2671" i="7"/>
  <c r="K2671" i="7"/>
  <c r="L2671" i="7"/>
  <c r="J2672" i="7"/>
  <c r="K2672" i="7"/>
  <c r="L2672" i="7"/>
  <c r="J2673" i="7"/>
  <c r="K2673" i="7"/>
  <c r="L2673" i="7"/>
  <c r="J2674" i="7"/>
  <c r="K2674" i="7"/>
  <c r="L2674" i="7"/>
  <c r="J2675" i="7"/>
  <c r="K2675" i="7"/>
  <c r="L2675" i="7"/>
  <c r="J2676" i="7"/>
  <c r="K2676" i="7"/>
  <c r="L2676" i="7"/>
  <c r="J2677" i="7"/>
  <c r="K2677" i="7"/>
  <c r="L2677" i="7"/>
  <c r="J2678" i="7"/>
  <c r="K2678" i="7"/>
  <c r="L2678" i="7"/>
  <c r="J2679" i="7"/>
  <c r="K2679" i="7"/>
  <c r="L2679" i="7"/>
  <c r="J2680" i="7"/>
  <c r="K2680" i="7"/>
  <c r="L2680" i="7"/>
  <c r="J2681" i="7"/>
  <c r="K2681" i="7"/>
  <c r="L2681" i="7"/>
  <c r="J2682" i="7"/>
  <c r="K2682" i="7"/>
  <c r="L2682" i="7"/>
  <c r="J2683" i="7"/>
  <c r="K2683" i="7"/>
  <c r="L2683" i="7"/>
  <c r="J2684" i="7"/>
  <c r="K2684" i="7"/>
  <c r="L2684" i="7"/>
  <c r="J2685" i="7"/>
  <c r="K2685" i="7"/>
  <c r="L2685" i="7"/>
  <c r="J2686" i="7"/>
  <c r="K2686" i="7"/>
  <c r="L2686" i="7"/>
  <c r="J2687" i="7"/>
  <c r="K2687" i="7"/>
  <c r="L2687" i="7"/>
  <c r="J2688" i="7"/>
  <c r="K2688" i="7"/>
  <c r="L2688" i="7"/>
  <c r="J2689" i="7"/>
  <c r="K2689" i="7"/>
  <c r="L2689" i="7"/>
  <c r="J2690" i="7"/>
  <c r="K2690" i="7"/>
  <c r="L2690" i="7"/>
  <c r="J2691" i="7"/>
  <c r="K2691" i="7"/>
  <c r="L2691" i="7"/>
  <c r="J2692" i="7"/>
  <c r="K2692" i="7"/>
  <c r="L2692" i="7"/>
  <c r="J2693" i="7"/>
  <c r="K2693" i="7"/>
  <c r="L2693" i="7"/>
  <c r="J2694" i="7"/>
  <c r="K2694" i="7"/>
  <c r="L2694" i="7"/>
  <c r="J2695" i="7"/>
  <c r="K2695" i="7"/>
  <c r="L2695" i="7"/>
  <c r="J2696" i="7"/>
  <c r="K2696" i="7"/>
  <c r="L2696" i="7"/>
  <c r="J2697" i="7"/>
  <c r="K2697" i="7"/>
  <c r="L2697" i="7"/>
  <c r="J2698" i="7"/>
  <c r="K2698" i="7"/>
  <c r="L2698" i="7"/>
  <c r="J2699" i="7"/>
  <c r="K2699" i="7"/>
  <c r="L2699" i="7"/>
  <c r="J2700" i="7"/>
  <c r="K2700" i="7"/>
  <c r="L2700" i="7"/>
  <c r="J2701" i="7"/>
  <c r="K2701" i="7"/>
  <c r="L2701" i="7"/>
  <c r="J2702" i="7"/>
  <c r="K2702" i="7"/>
  <c r="L2702" i="7"/>
  <c r="J2703" i="7"/>
  <c r="K2703" i="7"/>
  <c r="L2703" i="7"/>
  <c r="J2704" i="7"/>
  <c r="K2704" i="7"/>
  <c r="L2704" i="7"/>
  <c r="J2705" i="7"/>
  <c r="K2705" i="7"/>
  <c r="L2705" i="7"/>
  <c r="J2706" i="7"/>
  <c r="K2706" i="7"/>
  <c r="L2706" i="7"/>
  <c r="J2707" i="7"/>
  <c r="K2707" i="7"/>
  <c r="L2707" i="7"/>
  <c r="J2708" i="7"/>
  <c r="K2708" i="7"/>
  <c r="L2708" i="7"/>
  <c r="J2709" i="7"/>
  <c r="K2709" i="7"/>
  <c r="L2709" i="7"/>
  <c r="J2710" i="7"/>
  <c r="K2710" i="7"/>
  <c r="L2710" i="7"/>
  <c r="J2711" i="7"/>
  <c r="K2711" i="7"/>
  <c r="L2711" i="7"/>
  <c r="J2712" i="7"/>
  <c r="K2712" i="7"/>
  <c r="L2712" i="7"/>
  <c r="J2713" i="7"/>
  <c r="K2713" i="7"/>
  <c r="L2713" i="7"/>
  <c r="J2714" i="7"/>
  <c r="K2714" i="7"/>
  <c r="L2714" i="7"/>
  <c r="J2715" i="7"/>
  <c r="K2715" i="7"/>
  <c r="L2715" i="7"/>
  <c r="J2716" i="7"/>
  <c r="K2716" i="7"/>
  <c r="L2716" i="7"/>
  <c r="J2717" i="7"/>
  <c r="K2717" i="7"/>
  <c r="L2717" i="7"/>
  <c r="J2718" i="7"/>
  <c r="K2718" i="7"/>
  <c r="L2718" i="7"/>
  <c r="J2719" i="7"/>
  <c r="K2719" i="7"/>
  <c r="L2719" i="7"/>
  <c r="J2720" i="7"/>
  <c r="K2720" i="7"/>
  <c r="L2720" i="7"/>
  <c r="J2721" i="7"/>
  <c r="K2721" i="7"/>
  <c r="L2721" i="7"/>
  <c r="J2722" i="7"/>
  <c r="K2722" i="7"/>
  <c r="L2722" i="7"/>
  <c r="J2723" i="7"/>
  <c r="K2723" i="7"/>
  <c r="L2723" i="7"/>
  <c r="J2724" i="7"/>
  <c r="K2724" i="7"/>
  <c r="L2724" i="7"/>
  <c r="J2725" i="7"/>
  <c r="K2725" i="7"/>
  <c r="L2725" i="7"/>
  <c r="J2726" i="7"/>
  <c r="K2726" i="7"/>
  <c r="L2726" i="7"/>
  <c r="J2727" i="7"/>
  <c r="K2727" i="7"/>
  <c r="L2727" i="7"/>
  <c r="J2728" i="7"/>
  <c r="K2728" i="7"/>
  <c r="L2728" i="7"/>
  <c r="J2729" i="7"/>
  <c r="K2729" i="7"/>
  <c r="L2729" i="7"/>
  <c r="J2730" i="7"/>
  <c r="K2730" i="7"/>
  <c r="L2730" i="7"/>
  <c r="J2731" i="7"/>
  <c r="K2731" i="7"/>
  <c r="L2731" i="7"/>
  <c r="J2732" i="7"/>
  <c r="K2732" i="7"/>
  <c r="L2732" i="7"/>
  <c r="J2733" i="7"/>
  <c r="K2733" i="7"/>
  <c r="L2733" i="7"/>
  <c r="J2734" i="7"/>
  <c r="K2734" i="7"/>
  <c r="L2734" i="7"/>
  <c r="J2735" i="7"/>
  <c r="K2735" i="7"/>
  <c r="L2735" i="7"/>
  <c r="J2736" i="7"/>
  <c r="K2736" i="7"/>
  <c r="L2736" i="7"/>
  <c r="J2737" i="7"/>
  <c r="K2737" i="7"/>
  <c r="L2737" i="7"/>
  <c r="J2738" i="7"/>
  <c r="K2738" i="7"/>
  <c r="L2738" i="7"/>
  <c r="J2739" i="7"/>
  <c r="K2739" i="7"/>
  <c r="L2739" i="7"/>
  <c r="J2740" i="7"/>
  <c r="K2740" i="7"/>
  <c r="L2740" i="7"/>
  <c r="J2741" i="7"/>
  <c r="K2741" i="7"/>
  <c r="L2741" i="7"/>
  <c r="J2742" i="7"/>
  <c r="K2742" i="7"/>
  <c r="L2742" i="7"/>
  <c r="J2743" i="7"/>
  <c r="K2743" i="7"/>
  <c r="L2743" i="7"/>
  <c r="J2744" i="7"/>
  <c r="K2744" i="7"/>
  <c r="L2744" i="7"/>
  <c r="J2745" i="7"/>
  <c r="K2745" i="7"/>
  <c r="L2745" i="7"/>
  <c r="J2746" i="7"/>
  <c r="K2746" i="7"/>
  <c r="L2746" i="7"/>
  <c r="J2747" i="7"/>
  <c r="K2747" i="7"/>
  <c r="L2747" i="7"/>
  <c r="J2748" i="7"/>
  <c r="K2748" i="7"/>
  <c r="L2748" i="7"/>
  <c r="J2749" i="7"/>
  <c r="K2749" i="7"/>
  <c r="L2749" i="7"/>
  <c r="J2750" i="7"/>
  <c r="K2750" i="7"/>
  <c r="L2750" i="7"/>
  <c r="J2751" i="7"/>
  <c r="K2751" i="7"/>
  <c r="L2751" i="7"/>
  <c r="J2752" i="7"/>
  <c r="K2752" i="7"/>
  <c r="L2752" i="7"/>
  <c r="J2753" i="7"/>
  <c r="K2753" i="7"/>
  <c r="L2753" i="7"/>
  <c r="J2754" i="7"/>
  <c r="K2754" i="7"/>
  <c r="L2754" i="7"/>
  <c r="J2755" i="7"/>
  <c r="K2755" i="7"/>
  <c r="L2755" i="7"/>
  <c r="J2756" i="7"/>
  <c r="K2756" i="7"/>
  <c r="L2756" i="7"/>
  <c r="J2757" i="7"/>
  <c r="K2757" i="7"/>
  <c r="L2757" i="7"/>
  <c r="J2758" i="7"/>
  <c r="K2758" i="7"/>
  <c r="L2758" i="7"/>
  <c r="J2759" i="7"/>
  <c r="K2759" i="7"/>
  <c r="L2759" i="7"/>
  <c r="J2760" i="7"/>
  <c r="K2760" i="7"/>
  <c r="L2760" i="7"/>
  <c r="J2761" i="7"/>
  <c r="K2761" i="7"/>
  <c r="L2761" i="7"/>
  <c r="J2762" i="7"/>
  <c r="K2762" i="7"/>
  <c r="L2762" i="7"/>
  <c r="J2763" i="7"/>
  <c r="K2763" i="7"/>
  <c r="L2763" i="7"/>
  <c r="J2764" i="7"/>
  <c r="K2764" i="7"/>
  <c r="L2764" i="7"/>
  <c r="J2765" i="7"/>
  <c r="K2765" i="7"/>
  <c r="L2765" i="7"/>
  <c r="J2766" i="7"/>
  <c r="K2766" i="7"/>
  <c r="L2766" i="7"/>
  <c r="J2767" i="7"/>
  <c r="K2767" i="7"/>
  <c r="L2767" i="7"/>
  <c r="J2768" i="7"/>
  <c r="K2768" i="7"/>
  <c r="L2768" i="7"/>
  <c r="J2769" i="7"/>
  <c r="K2769" i="7"/>
  <c r="L2769" i="7"/>
  <c r="J2770" i="7"/>
  <c r="K2770" i="7"/>
  <c r="L2770" i="7"/>
  <c r="J2771" i="7"/>
  <c r="K2771" i="7"/>
  <c r="L2771" i="7"/>
  <c r="J2772" i="7"/>
  <c r="K2772" i="7"/>
  <c r="L2772" i="7"/>
  <c r="J2773" i="7"/>
  <c r="K2773" i="7"/>
  <c r="L2773" i="7"/>
  <c r="J2774" i="7"/>
  <c r="K2774" i="7"/>
  <c r="L2774" i="7"/>
  <c r="J2775" i="7"/>
  <c r="K2775" i="7"/>
  <c r="L2775" i="7"/>
  <c r="J2776" i="7"/>
  <c r="K2776" i="7"/>
  <c r="L2776" i="7"/>
  <c r="J2777" i="7"/>
  <c r="K2777" i="7"/>
  <c r="L2777" i="7"/>
  <c r="J2778" i="7"/>
  <c r="K2778" i="7"/>
  <c r="L2778" i="7"/>
  <c r="J2779" i="7"/>
  <c r="K2779" i="7"/>
  <c r="L2779" i="7"/>
  <c r="J2780" i="7"/>
  <c r="K2780" i="7"/>
  <c r="L2780" i="7"/>
  <c r="J2781" i="7"/>
  <c r="K2781" i="7"/>
  <c r="L2781" i="7"/>
  <c r="J2782" i="7"/>
  <c r="K2782" i="7"/>
  <c r="L2782" i="7"/>
  <c r="J2783" i="7"/>
  <c r="K2783" i="7"/>
  <c r="L2783" i="7"/>
  <c r="J2784" i="7"/>
  <c r="K2784" i="7"/>
  <c r="L2784" i="7"/>
  <c r="J2785" i="7"/>
  <c r="K2785" i="7"/>
  <c r="L2785" i="7"/>
  <c r="J2786" i="7"/>
  <c r="K2786" i="7"/>
  <c r="L2786" i="7"/>
  <c r="J2787" i="7"/>
  <c r="K2787" i="7"/>
  <c r="L2787" i="7"/>
  <c r="J2788" i="7"/>
  <c r="K2788" i="7"/>
  <c r="L2788" i="7"/>
  <c r="J2789" i="7"/>
  <c r="K2789" i="7"/>
  <c r="L2789" i="7"/>
  <c r="J2790" i="7"/>
  <c r="K2790" i="7"/>
  <c r="L2790" i="7"/>
  <c r="J2791" i="7"/>
  <c r="K2791" i="7"/>
  <c r="L2791" i="7"/>
  <c r="J2792" i="7"/>
  <c r="K2792" i="7"/>
  <c r="L2792" i="7"/>
  <c r="J2793" i="7"/>
  <c r="K2793" i="7"/>
  <c r="L2793" i="7"/>
  <c r="J2794" i="7"/>
  <c r="K2794" i="7"/>
  <c r="L2794" i="7"/>
  <c r="J2795" i="7"/>
  <c r="K2795" i="7"/>
  <c r="L2795" i="7"/>
  <c r="J2796" i="7"/>
  <c r="K2796" i="7"/>
  <c r="L2796" i="7"/>
  <c r="J2797" i="7"/>
  <c r="K2797" i="7"/>
  <c r="L2797" i="7"/>
  <c r="J2798" i="7"/>
  <c r="K2798" i="7"/>
  <c r="L2798" i="7"/>
  <c r="J2799" i="7"/>
  <c r="K2799" i="7"/>
  <c r="L2799" i="7"/>
  <c r="J2800" i="7"/>
  <c r="K2800" i="7"/>
  <c r="L2800" i="7"/>
  <c r="J2801" i="7"/>
  <c r="K2801" i="7"/>
  <c r="L2801" i="7"/>
  <c r="J2802" i="7"/>
  <c r="K2802" i="7"/>
  <c r="L2802" i="7"/>
  <c r="J2803" i="7"/>
  <c r="K2803" i="7"/>
  <c r="L2803" i="7"/>
  <c r="J2804" i="7"/>
  <c r="K2804" i="7"/>
  <c r="L2804" i="7"/>
  <c r="J2805" i="7"/>
  <c r="K2805" i="7"/>
  <c r="L2805" i="7"/>
  <c r="J2806" i="7"/>
  <c r="K2806" i="7"/>
  <c r="L2806" i="7"/>
  <c r="J2807" i="7"/>
  <c r="K2807" i="7"/>
  <c r="L2807" i="7"/>
  <c r="J2808" i="7"/>
  <c r="K2808" i="7"/>
  <c r="L2808" i="7"/>
  <c r="J2809" i="7"/>
  <c r="K2809" i="7"/>
  <c r="L2809" i="7"/>
  <c r="J2810" i="7"/>
  <c r="K2810" i="7"/>
  <c r="L2810" i="7"/>
  <c r="J2811" i="7"/>
  <c r="K2811" i="7"/>
  <c r="L2811" i="7"/>
  <c r="J2812" i="7"/>
  <c r="K2812" i="7"/>
  <c r="L2812" i="7"/>
  <c r="J2813" i="7"/>
  <c r="K2813" i="7"/>
  <c r="L2813" i="7"/>
  <c r="J2814" i="7"/>
  <c r="K2814" i="7"/>
  <c r="L2814" i="7"/>
  <c r="J2815" i="7"/>
  <c r="K2815" i="7"/>
  <c r="L2815" i="7"/>
  <c r="J2816" i="7"/>
  <c r="K2816" i="7"/>
  <c r="L2816" i="7"/>
  <c r="J2817" i="7"/>
  <c r="K2817" i="7"/>
  <c r="L2817" i="7"/>
  <c r="J2818" i="7"/>
  <c r="K2818" i="7"/>
  <c r="L2818" i="7"/>
  <c r="J2819" i="7"/>
  <c r="K2819" i="7"/>
  <c r="L2819" i="7"/>
  <c r="J2820" i="7"/>
  <c r="K2820" i="7"/>
  <c r="L2820" i="7"/>
  <c r="J2821" i="7"/>
  <c r="K2821" i="7"/>
  <c r="L2821" i="7"/>
  <c r="J2822" i="7"/>
  <c r="K2822" i="7"/>
  <c r="L2822" i="7"/>
  <c r="J2823" i="7"/>
  <c r="K2823" i="7"/>
  <c r="L2823" i="7"/>
  <c r="J2824" i="7"/>
  <c r="K2824" i="7"/>
  <c r="L2824" i="7"/>
  <c r="J2825" i="7"/>
  <c r="K2825" i="7"/>
  <c r="L2825" i="7"/>
  <c r="J2826" i="7"/>
  <c r="K2826" i="7"/>
  <c r="L2826" i="7"/>
  <c r="J2827" i="7"/>
  <c r="K2827" i="7"/>
  <c r="L2827" i="7"/>
  <c r="J2828" i="7"/>
  <c r="K2828" i="7"/>
  <c r="L2828" i="7"/>
  <c r="J2829" i="7"/>
  <c r="K2829" i="7"/>
  <c r="L2829" i="7"/>
  <c r="J2830" i="7"/>
  <c r="K2830" i="7"/>
  <c r="L2830" i="7"/>
  <c r="J2831" i="7"/>
  <c r="K2831" i="7"/>
  <c r="L2831" i="7"/>
  <c r="J2832" i="7"/>
  <c r="K2832" i="7"/>
  <c r="L2832" i="7"/>
  <c r="J2833" i="7"/>
  <c r="K2833" i="7"/>
  <c r="L2833" i="7"/>
  <c r="J2834" i="7"/>
  <c r="K2834" i="7"/>
  <c r="L2834" i="7"/>
  <c r="J2835" i="7"/>
  <c r="K2835" i="7"/>
  <c r="L2835" i="7"/>
  <c r="J2836" i="7"/>
  <c r="K2836" i="7"/>
  <c r="L2836" i="7"/>
  <c r="J2837" i="7"/>
  <c r="K2837" i="7"/>
  <c r="L2837" i="7"/>
  <c r="J2838" i="7"/>
  <c r="K2838" i="7"/>
  <c r="L2838" i="7"/>
  <c r="J2839" i="7"/>
  <c r="K2839" i="7"/>
  <c r="L2839" i="7"/>
  <c r="J2840" i="7"/>
  <c r="K2840" i="7"/>
  <c r="L2840" i="7"/>
  <c r="J2841" i="7"/>
  <c r="K2841" i="7"/>
  <c r="L2841" i="7"/>
  <c r="J2842" i="7"/>
  <c r="K2842" i="7"/>
  <c r="L2842" i="7"/>
  <c r="J2843" i="7"/>
  <c r="K2843" i="7"/>
  <c r="L2843" i="7"/>
  <c r="J2844" i="7"/>
  <c r="K2844" i="7"/>
  <c r="L2844" i="7"/>
  <c r="J2845" i="7"/>
  <c r="K2845" i="7"/>
  <c r="L2845" i="7"/>
  <c r="J2846" i="7"/>
  <c r="K2846" i="7"/>
  <c r="L2846" i="7"/>
  <c r="J2847" i="7"/>
  <c r="K2847" i="7"/>
  <c r="L2847" i="7"/>
  <c r="J2848" i="7"/>
  <c r="K2848" i="7"/>
  <c r="L2848" i="7"/>
  <c r="J2849" i="7"/>
  <c r="K2849" i="7"/>
  <c r="L2849" i="7"/>
  <c r="J2850" i="7"/>
  <c r="K2850" i="7"/>
  <c r="L2850" i="7"/>
  <c r="J2851" i="7"/>
  <c r="K2851" i="7"/>
  <c r="L2851" i="7"/>
  <c r="J2852" i="7"/>
  <c r="K2852" i="7"/>
  <c r="L2852" i="7"/>
  <c r="J2853" i="7"/>
  <c r="K2853" i="7"/>
  <c r="L2853" i="7"/>
  <c r="J2854" i="7"/>
  <c r="K2854" i="7"/>
  <c r="L2854" i="7"/>
  <c r="J2855" i="7"/>
  <c r="K2855" i="7"/>
  <c r="L2855" i="7"/>
  <c r="J2856" i="7"/>
  <c r="K2856" i="7"/>
  <c r="L2856" i="7"/>
  <c r="J2857" i="7"/>
  <c r="K2857" i="7"/>
  <c r="L2857" i="7"/>
  <c r="J2858" i="7"/>
  <c r="K2858" i="7"/>
  <c r="L2858" i="7"/>
  <c r="J2859" i="7"/>
  <c r="K2859" i="7"/>
  <c r="L2859" i="7"/>
  <c r="J2860" i="7"/>
  <c r="K2860" i="7"/>
  <c r="L2860" i="7"/>
  <c r="J2861" i="7"/>
  <c r="K2861" i="7"/>
  <c r="L2861" i="7"/>
  <c r="J2862" i="7"/>
  <c r="K2862" i="7"/>
  <c r="L2862" i="7"/>
  <c r="J2863" i="7"/>
  <c r="K2863" i="7"/>
  <c r="L2863" i="7"/>
  <c r="J2864" i="7"/>
  <c r="K2864" i="7"/>
  <c r="L2864" i="7"/>
  <c r="J2865" i="7"/>
  <c r="K2865" i="7"/>
  <c r="L2865" i="7"/>
  <c r="J2866" i="7"/>
  <c r="K2866" i="7"/>
  <c r="L2866" i="7"/>
  <c r="J2867" i="7"/>
  <c r="K2867" i="7"/>
  <c r="L2867" i="7"/>
  <c r="J2868" i="7"/>
  <c r="K2868" i="7"/>
  <c r="L2868" i="7"/>
  <c r="J2869" i="7"/>
  <c r="K2869" i="7"/>
  <c r="L2869" i="7"/>
  <c r="J2870" i="7"/>
  <c r="K2870" i="7"/>
  <c r="L2870" i="7"/>
  <c r="J2871" i="7"/>
  <c r="K2871" i="7"/>
  <c r="L2871" i="7"/>
  <c r="J2872" i="7"/>
  <c r="K2872" i="7"/>
  <c r="L2872" i="7"/>
  <c r="J2873" i="7"/>
  <c r="K2873" i="7"/>
  <c r="L2873" i="7"/>
  <c r="J2874" i="7"/>
  <c r="K2874" i="7"/>
  <c r="L2874" i="7"/>
  <c r="J2875" i="7"/>
  <c r="K2875" i="7"/>
  <c r="L2875" i="7"/>
  <c r="J2876" i="7"/>
  <c r="K2876" i="7"/>
  <c r="L2876" i="7"/>
  <c r="J2877" i="7"/>
  <c r="K2877" i="7"/>
  <c r="L2877" i="7"/>
  <c r="J2878" i="7"/>
  <c r="K2878" i="7"/>
  <c r="L2878" i="7"/>
  <c r="J2879" i="7"/>
  <c r="K2879" i="7"/>
  <c r="L2879" i="7"/>
  <c r="J2880" i="7"/>
  <c r="K2880" i="7"/>
  <c r="L2880" i="7"/>
  <c r="J2881" i="7"/>
  <c r="K2881" i="7"/>
  <c r="L2881" i="7"/>
  <c r="J2882" i="7"/>
  <c r="K2882" i="7"/>
  <c r="L2882" i="7"/>
  <c r="J2883" i="7"/>
  <c r="K2883" i="7"/>
  <c r="L2883" i="7"/>
  <c r="J2884" i="7"/>
  <c r="K2884" i="7"/>
  <c r="L2884" i="7"/>
  <c r="J2885" i="7"/>
  <c r="K2885" i="7"/>
  <c r="L2885" i="7"/>
  <c r="J2886" i="7"/>
  <c r="K2886" i="7"/>
  <c r="L2886" i="7"/>
  <c r="J2887" i="7"/>
  <c r="K2887" i="7"/>
  <c r="L2887" i="7"/>
  <c r="J2888" i="7"/>
  <c r="K2888" i="7"/>
  <c r="L2888" i="7"/>
  <c r="J2889" i="7"/>
  <c r="K2889" i="7"/>
  <c r="L2889" i="7"/>
  <c r="J2890" i="7"/>
  <c r="K2890" i="7"/>
  <c r="L2890" i="7"/>
  <c r="J2891" i="7"/>
  <c r="K2891" i="7"/>
  <c r="L2891" i="7"/>
  <c r="J2892" i="7"/>
  <c r="K2892" i="7"/>
  <c r="L2892" i="7"/>
  <c r="J2893" i="7"/>
  <c r="K2893" i="7"/>
  <c r="L2893" i="7"/>
  <c r="J2894" i="7"/>
  <c r="K2894" i="7"/>
  <c r="L2894" i="7"/>
  <c r="J2895" i="7"/>
  <c r="K2895" i="7"/>
  <c r="L2895" i="7"/>
  <c r="J2896" i="7"/>
  <c r="K2896" i="7"/>
  <c r="L2896" i="7"/>
  <c r="J2897" i="7"/>
  <c r="K2897" i="7"/>
  <c r="L2897" i="7"/>
  <c r="J2898" i="7"/>
  <c r="K2898" i="7"/>
  <c r="L2898" i="7"/>
  <c r="J2899" i="7"/>
  <c r="K2899" i="7"/>
  <c r="L2899" i="7"/>
  <c r="J2900" i="7"/>
  <c r="K2900" i="7"/>
  <c r="L2900" i="7"/>
  <c r="J2901" i="7"/>
  <c r="K2901" i="7"/>
  <c r="L2901" i="7"/>
  <c r="J2902" i="7"/>
  <c r="K2902" i="7"/>
  <c r="L2902" i="7"/>
  <c r="J2903" i="7"/>
  <c r="K2903" i="7"/>
  <c r="L2903" i="7"/>
  <c r="J2904" i="7"/>
  <c r="K2904" i="7"/>
  <c r="L2904" i="7"/>
  <c r="J2905" i="7"/>
  <c r="K2905" i="7"/>
  <c r="L2905" i="7"/>
  <c r="J2906" i="7"/>
  <c r="K2906" i="7"/>
  <c r="L2906" i="7"/>
  <c r="J2907" i="7"/>
  <c r="K2907" i="7"/>
  <c r="L2907" i="7"/>
  <c r="J2908" i="7"/>
  <c r="K2908" i="7"/>
  <c r="L2908" i="7"/>
  <c r="J2909" i="7"/>
  <c r="K2909" i="7"/>
  <c r="L2909" i="7"/>
  <c r="J2910" i="7"/>
  <c r="K2910" i="7"/>
  <c r="L2910" i="7"/>
  <c r="J2911" i="7"/>
  <c r="K2911" i="7"/>
  <c r="L2911" i="7"/>
  <c r="J2912" i="7"/>
  <c r="K2912" i="7"/>
  <c r="L2912" i="7"/>
  <c r="J2913" i="7"/>
  <c r="K2913" i="7"/>
  <c r="L2913" i="7"/>
  <c r="J2914" i="7"/>
  <c r="K2914" i="7"/>
  <c r="L2914" i="7"/>
  <c r="J2915" i="7"/>
  <c r="K2915" i="7"/>
  <c r="L2915" i="7"/>
  <c r="J2916" i="7"/>
  <c r="K2916" i="7"/>
  <c r="L2916" i="7"/>
  <c r="J2917" i="7"/>
  <c r="K2917" i="7"/>
  <c r="L2917" i="7"/>
  <c r="J2918" i="7"/>
  <c r="K2918" i="7"/>
  <c r="L2918" i="7"/>
  <c r="J2919" i="7"/>
  <c r="K2919" i="7"/>
  <c r="L2919" i="7"/>
  <c r="J2920" i="7"/>
  <c r="K2920" i="7"/>
  <c r="L2920" i="7"/>
  <c r="J2921" i="7"/>
  <c r="K2921" i="7"/>
  <c r="L2921" i="7"/>
  <c r="J2922" i="7"/>
  <c r="K2922" i="7"/>
  <c r="L2922" i="7"/>
  <c r="J2923" i="7"/>
  <c r="K2923" i="7"/>
  <c r="L2923" i="7"/>
  <c r="J2924" i="7"/>
  <c r="K2924" i="7"/>
  <c r="L2924" i="7"/>
  <c r="J2925" i="7"/>
  <c r="K2925" i="7"/>
  <c r="L2925" i="7"/>
  <c r="J2926" i="7"/>
  <c r="K2926" i="7"/>
  <c r="L2926" i="7"/>
  <c r="J2927" i="7"/>
  <c r="K2927" i="7"/>
  <c r="L2927" i="7"/>
  <c r="J2928" i="7"/>
  <c r="K2928" i="7"/>
  <c r="L2928" i="7"/>
  <c r="J2929" i="7"/>
  <c r="K2929" i="7"/>
  <c r="L2929" i="7"/>
  <c r="J2930" i="7"/>
  <c r="K2930" i="7"/>
  <c r="L2930" i="7"/>
  <c r="J2931" i="7"/>
  <c r="K2931" i="7"/>
  <c r="L2931" i="7"/>
  <c r="J2932" i="7"/>
  <c r="K2932" i="7"/>
  <c r="L2932" i="7"/>
  <c r="J2933" i="7"/>
  <c r="K2933" i="7"/>
  <c r="L2933" i="7"/>
  <c r="J2934" i="7"/>
  <c r="K2934" i="7"/>
  <c r="L2934" i="7"/>
  <c r="J2935" i="7"/>
  <c r="K2935" i="7"/>
  <c r="L2935" i="7"/>
  <c r="J2936" i="7"/>
  <c r="K2936" i="7"/>
  <c r="L2936" i="7"/>
  <c r="J2937" i="7"/>
  <c r="K2937" i="7"/>
  <c r="L2937" i="7"/>
  <c r="J2938" i="7"/>
  <c r="K2938" i="7"/>
  <c r="L2938" i="7"/>
  <c r="J2939" i="7"/>
  <c r="K2939" i="7"/>
  <c r="L2939" i="7"/>
  <c r="J2940" i="7"/>
  <c r="K2940" i="7"/>
  <c r="L2940" i="7"/>
  <c r="J2941" i="7"/>
  <c r="K2941" i="7"/>
  <c r="L2941" i="7"/>
  <c r="J2942" i="7"/>
  <c r="K2942" i="7"/>
  <c r="L2942" i="7"/>
  <c r="J2943" i="7"/>
  <c r="K2943" i="7"/>
  <c r="L2943" i="7"/>
  <c r="J2944" i="7"/>
  <c r="K2944" i="7"/>
  <c r="L2944" i="7"/>
  <c r="J2945" i="7"/>
  <c r="K2945" i="7"/>
  <c r="L2945" i="7"/>
  <c r="J2946" i="7"/>
  <c r="K2946" i="7"/>
  <c r="L2946" i="7"/>
  <c r="J2947" i="7"/>
  <c r="K2947" i="7"/>
  <c r="L2947" i="7"/>
  <c r="J2948" i="7"/>
  <c r="K2948" i="7"/>
  <c r="L2948" i="7"/>
  <c r="J2949" i="7"/>
  <c r="K2949" i="7"/>
  <c r="L2949" i="7"/>
  <c r="J2950" i="7"/>
  <c r="K2950" i="7"/>
  <c r="L2950" i="7"/>
  <c r="J2951" i="7"/>
  <c r="K2951" i="7"/>
  <c r="L2951" i="7"/>
  <c r="J2952" i="7"/>
  <c r="K2952" i="7"/>
  <c r="L2952" i="7"/>
  <c r="J2953" i="7"/>
  <c r="K2953" i="7"/>
  <c r="L2953" i="7"/>
  <c r="J2954" i="7"/>
  <c r="K2954" i="7"/>
  <c r="L2954" i="7"/>
  <c r="J2955" i="7"/>
  <c r="K2955" i="7"/>
  <c r="L2955" i="7"/>
  <c r="J2956" i="7"/>
  <c r="K2956" i="7"/>
  <c r="L2956" i="7"/>
  <c r="J2957" i="7"/>
  <c r="K2957" i="7"/>
  <c r="L2957" i="7"/>
  <c r="J2958" i="7"/>
  <c r="K2958" i="7"/>
  <c r="L2958" i="7"/>
  <c r="J2959" i="7"/>
  <c r="K2959" i="7"/>
  <c r="L2959" i="7"/>
  <c r="J2960" i="7"/>
  <c r="K2960" i="7"/>
  <c r="L2960" i="7"/>
  <c r="J2961" i="7"/>
  <c r="K2961" i="7"/>
  <c r="L2961" i="7"/>
  <c r="J2962" i="7"/>
  <c r="K2962" i="7"/>
  <c r="L2962" i="7"/>
  <c r="J2963" i="7"/>
  <c r="K2963" i="7"/>
  <c r="L2963" i="7"/>
  <c r="J2964" i="7"/>
  <c r="K2964" i="7"/>
  <c r="L2964" i="7"/>
  <c r="J2965" i="7"/>
  <c r="K2965" i="7"/>
  <c r="L2965" i="7"/>
  <c r="J2966" i="7"/>
  <c r="K2966" i="7"/>
  <c r="L2966" i="7"/>
  <c r="J2967" i="7"/>
  <c r="K2967" i="7"/>
  <c r="L2967" i="7"/>
  <c r="J2968" i="7"/>
  <c r="K2968" i="7"/>
  <c r="L2968" i="7"/>
  <c r="J2969" i="7"/>
  <c r="K2969" i="7"/>
  <c r="L2969" i="7"/>
  <c r="J2970" i="7"/>
  <c r="K2970" i="7"/>
  <c r="L2970" i="7"/>
  <c r="J2971" i="7"/>
  <c r="K2971" i="7"/>
  <c r="L2971" i="7"/>
  <c r="J2972" i="7"/>
  <c r="K2972" i="7"/>
  <c r="L2972" i="7"/>
  <c r="J2973" i="7"/>
  <c r="K2973" i="7"/>
  <c r="L2973" i="7"/>
  <c r="J2974" i="7"/>
  <c r="K2974" i="7"/>
  <c r="L2974" i="7"/>
  <c r="J2975" i="7"/>
  <c r="K2975" i="7"/>
  <c r="L2975" i="7"/>
  <c r="J2976" i="7"/>
  <c r="K2976" i="7"/>
  <c r="L2976" i="7"/>
  <c r="J2977" i="7"/>
  <c r="K2977" i="7"/>
  <c r="L2977" i="7"/>
  <c r="J2978" i="7"/>
  <c r="K2978" i="7"/>
  <c r="L2978" i="7"/>
  <c r="J2979" i="7"/>
  <c r="K2979" i="7"/>
  <c r="L2979" i="7"/>
  <c r="J2980" i="7"/>
  <c r="K2980" i="7"/>
  <c r="L2980" i="7"/>
  <c r="J2981" i="7"/>
  <c r="K2981" i="7"/>
  <c r="L2981" i="7"/>
  <c r="J2982" i="7"/>
  <c r="K2982" i="7"/>
  <c r="L2982" i="7"/>
  <c r="J2983" i="7"/>
  <c r="K2983" i="7"/>
  <c r="L2983" i="7"/>
  <c r="J2984" i="7"/>
  <c r="K2984" i="7"/>
  <c r="L2984" i="7"/>
  <c r="J2985" i="7"/>
  <c r="K2985" i="7"/>
  <c r="L2985" i="7"/>
  <c r="J2986" i="7"/>
  <c r="K2986" i="7"/>
  <c r="L2986" i="7"/>
  <c r="J2987" i="7"/>
  <c r="K2987" i="7"/>
  <c r="L2987" i="7"/>
  <c r="J2988" i="7"/>
  <c r="K2988" i="7"/>
  <c r="L2988" i="7"/>
  <c r="J2989" i="7"/>
  <c r="K2989" i="7"/>
  <c r="L2989" i="7"/>
  <c r="J2990" i="7"/>
  <c r="K2990" i="7"/>
  <c r="L2990" i="7"/>
  <c r="J2991" i="7"/>
  <c r="K2991" i="7"/>
  <c r="L2991" i="7"/>
  <c r="J2992" i="7"/>
  <c r="K2992" i="7"/>
  <c r="L2992" i="7"/>
  <c r="J2993" i="7"/>
  <c r="K2993" i="7"/>
  <c r="L2993" i="7"/>
  <c r="J2994" i="7"/>
  <c r="K2994" i="7"/>
  <c r="L2994" i="7"/>
  <c r="J2995" i="7"/>
  <c r="K2995" i="7"/>
  <c r="L2995" i="7"/>
  <c r="J2996" i="7"/>
  <c r="K2996" i="7"/>
  <c r="L2996" i="7"/>
  <c r="J2997" i="7"/>
  <c r="K2997" i="7"/>
  <c r="L2997" i="7"/>
  <c r="J2998" i="7"/>
  <c r="K2998" i="7"/>
  <c r="L2998" i="7"/>
  <c r="J2999" i="7"/>
  <c r="K2999" i="7"/>
  <c r="L2999" i="7"/>
  <c r="J3000" i="7"/>
  <c r="K3000" i="7"/>
  <c r="L3000" i="7"/>
  <c r="J3001" i="7"/>
  <c r="K3001" i="7"/>
  <c r="L3001" i="7"/>
  <c r="J3002" i="7"/>
  <c r="K3002" i="7"/>
  <c r="L3002" i="7"/>
  <c r="J3003" i="7"/>
  <c r="K3003" i="7"/>
  <c r="L3003" i="7"/>
  <c r="J3004" i="7"/>
  <c r="K3004" i="7"/>
  <c r="L3004" i="7"/>
  <c r="J3005" i="7"/>
  <c r="K3005" i="7"/>
  <c r="L3005" i="7"/>
  <c r="J3006" i="7"/>
  <c r="K3006" i="7"/>
  <c r="L3006" i="7"/>
  <c r="J3007" i="7"/>
  <c r="K3007" i="7"/>
  <c r="L3007" i="7"/>
  <c r="J3008" i="7"/>
  <c r="K3008" i="7"/>
  <c r="L3008" i="7"/>
  <c r="J3009" i="7"/>
  <c r="K3009" i="7"/>
  <c r="L3009" i="7"/>
  <c r="J3010" i="7"/>
  <c r="K3010" i="7"/>
  <c r="L3010" i="7"/>
  <c r="J3011" i="7"/>
  <c r="K3011" i="7"/>
  <c r="L3011" i="7"/>
  <c r="J3012" i="7"/>
  <c r="K3012" i="7"/>
  <c r="L3012" i="7"/>
  <c r="J3013" i="7"/>
  <c r="K3013" i="7"/>
  <c r="L3013" i="7"/>
  <c r="J3014" i="7"/>
  <c r="K3014" i="7"/>
  <c r="L3014" i="7"/>
  <c r="J3015" i="7"/>
  <c r="K3015" i="7"/>
  <c r="L3015" i="7"/>
  <c r="J3016" i="7"/>
  <c r="K3016" i="7"/>
  <c r="L3016" i="7"/>
  <c r="J3017" i="7"/>
  <c r="K3017" i="7"/>
  <c r="L3017" i="7"/>
  <c r="J3018" i="7"/>
  <c r="K3018" i="7"/>
  <c r="L3018" i="7"/>
  <c r="J3019" i="7"/>
  <c r="K3019" i="7"/>
  <c r="L3019" i="7"/>
  <c r="J3020" i="7"/>
  <c r="K3020" i="7"/>
  <c r="L3020" i="7"/>
  <c r="J3021" i="7"/>
  <c r="K3021" i="7"/>
  <c r="L3021" i="7"/>
  <c r="J3022" i="7"/>
  <c r="K3022" i="7"/>
  <c r="L3022" i="7"/>
  <c r="J3023" i="7"/>
  <c r="K3023" i="7"/>
  <c r="L3023" i="7"/>
  <c r="J3024" i="7"/>
  <c r="K3024" i="7"/>
  <c r="L3024" i="7"/>
  <c r="J3025" i="7"/>
  <c r="K3025" i="7"/>
  <c r="L3025" i="7"/>
  <c r="J3026" i="7"/>
  <c r="K3026" i="7"/>
  <c r="L3026" i="7"/>
  <c r="J3027" i="7"/>
  <c r="K3027" i="7"/>
  <c r="L3027" i="7"/>
  <c r="J3028" i="7"/>
  <c r="K3028" i="7"/>
  <c r="L3028" i="7"/>
  <c r="J3029" i="7"/>
  <c r="K3029" i="7"/>
  <c r="L3029" i="7"/>
  <c r="J3030" i="7"/>
  <c r="K3030" i="7"/>
  <c r="L3030" i="7"/>
  <c r="J3031" i="7"/>
  <c r="K3031" i="7"/>
  <c r="L3031" i="7"/>
  <c r="J3032" i="7"/>
  <c r="K3032" i="7"/>
  <c r="L3032" i="7"/>
  <c r="J3033" i="7"/>
  <c r="K3033" i="7"/>
  <c r="L3033" i="7"/>
  <c r="J3034" i="7"/>
  <c r="K3034" i="7"/>
  <c r="L3034" i="7"/>
  <c r="J3035" i="7"/>
  <c r="K3035" i="7"/>
  <c r="L3035" i="7"/>
  <c r="J3036" i="7"/>
  <c r="K3036" i="7"/>
  <c r="L3036" i="7"/>
  <c r="J3037" i="7"/>
  <c r="K3037" i="7"/>
  <c r="L3037" i="7"/>
  <c r="J3038" i="7"/>
  <c r="K3038" i="7"/>
  <c r="L3038" i="7"/>
  <c r="J3039" i="7"/>
  <c r="K3039" i="7"/>
  <c r="L3039" i="7"/>
  <c r="J3040" i="7"/>
  <c r="K3040" i="7"/>
  <c r="L3040" i="7"/>
  <c r="J3041" i="7"/>
  <c r="K3041" i="7"/>
  <c r="L3041" i="7"/>
  <c r="J3042" i="7"/>
  <c r="K3042" i="7"/>
  <c r="L3042" i="7"/>
  <c r="J3043" i="7"/>
  <c r="K3043" i="7"/>
  <c r="L3043" i="7"/>
  <c r="J3044" i="7"/>
  <c r="K3044" i="7"/>
  <c r="L3044" i="7"/>
  <c r="J3045" i="7"/>
  <c r="K3045" i="7"/>
  <c r="L3045" i="7"/>
  <c r="J3046" i="7"/>
  <c r="K3046" i="7"/>
  <c r="L3046" i="7"/>
  <c r="J3047" i="7"/>
  <c r="K3047" i="7"/>
  <c r="L3047" i="7"/>
  <c r="J3048" i="7"/>
  <c r="K3048" i="7"/>
  <c r="L3048" i="7"/>
  <c r="J3049" i="7"/>
  <c r="K3049" i="7"/>
  <c r="L3049" i="7"/>
  <c r="J3050" i="7"/>
  <c r="K3050" i="7"/>
  <c r="L3050" i="7"/>
  <c r="J3051" i="7"/>
  <c r="K3051" i="7"/>
  <c r="L3051" i="7"/>
  <c r="J3052" i="7"/>
  <c r="K3052" i="7"/>
  <c r="L3052" i="7"/>
  <c r="J3053" i="7"/>
  <c r="K3053" i="7"/>
  <c r="L3053" i="7"/>
  <c r="J3054" i="7"/>
  <c r="K3054" i="7"/>
  <c r="L3054" i="7"/>
  <c r="J3055" i="7"/>
  <c r="K3055" i="7"/>
  <c r="L3055" i="7"/>
  <c r="J3056" i="7"/>
  <c r="K3056" i="7"/>
  <c r="L3056" i="7"/>
  <c r="J3057" i="7"/>
  <c r="K3057" i="7"/>
  <c r="L3057" i="7"/>
  <c r="J3058" i="7"/>
  <c r="K3058" i="7"/>
  <c r="L3058" i="7"/>
  <c r="J3059" i="7"/>
  <c r="K3059" i="7"/>
  <c r="L3059" i="7"/>
  <c r="J3060" i="7"/>
  <c r="K3060" i="7"/>
  <c r="L3060" i="7"/>
  <c r="J3061" i="7"/>
  <c r="K3061" i="7"/>
  <c r="L3061" i="7"/>
  <c r="J3062" i="7"/>
  <c r="K3062" i="7"/>
  <c r="L3062" i="7"/>
  <c r="J3063" i="7"/>
  <c r="K3063" i="7"/>
  <c r="L3063" i="7"/>
  <c r="J3064" i="7"/>
  <c r="K3064" i="7"/>
  <c r="L3064" i="7"/>
  <c r="J3065" i="7"/>
  <c r="K3065" i="7"/>
  <c r="L3065" i="7"/>
  <c r="J3066" i="7"/>
  <c r="K3066" i="7"/>
  <c r="L3066" i="7"/>
  <c r="J3067" i="7"/>
  <c r="K3067" i="7"/>
  <c r="L3067" i="7"/>
  <c r="J3068" i="7"/>
  <c r="K3068" i="7"/>
  <c r="L3068" i="7"/>
  <c r="J3069" i="7"/>
  <c r="K3069" i="7"/>
  <c r="L3069" i="7"/>
  <c r="J3070" i="7"/>
  <c r="K3070" i="7"/>
  <c r="L3070" i="7"/>
  <c r="J3071" i="7"/>
  <c r="K3071" i="7"/>
  <c r="L3071" i="7"/>
  <c r="J3072" i="7"/>
  <c r="K3072" i="7"/>
  <c r="L3072" i="7"/>
  <c r="J3073" i="7"/>
  <c r="K3073" i="7"/>
  <c r="L3073" i="7"/>
  <c r="J3074" i="7"/>
  <c r="K3074" i="7"/>
  <c r="L3074" i="7"/>
  <c r="J3075" i="7"/>
  <c r="K3075" i="7"/>
  <c r="L3075" i="7"/>
  <c r="J3076" i="7"/>
  <c r="K3076" i="7"/>
  <c r="L3076" i="7"/>
  <c r="J3077" i="7"/>
  <c r="K3077" i="7"/>
  <c r="L3077" i="7"/>
  <c r="J3078" i="7"/>
  <c r="K3078" i="7"/>
  <c r="L3078" i="7"/>
  <c r="J3079" i="7"/>
  <c r="K3079" i="7"/>
  <c r="L3079" i="7"/>
  <c r="J3080" i="7"/>
  <c r="K3080" i="7"/>
  <c r="L3080" i="7"/>
  <c r="J3081" i="7"/>
  <c r="K3081" i="7"/>
  <c r="L3081" i="7"/>
  <c r="J3082" i="7"/>
  <c r="K3082" i="7"/>
  <c r="L3082" i="7"/>
  <c r="J3083" i="7"/>
  <c r="K3083" i="7"/>
  <c r="L3083" i="7"/>
  <c r="J3084" i="7"/>
  <c r="K3084" i="7"/>
  <c r="L3084" i="7"/>
  <c r="J3085" i="7"/>
  <c r="K3085" i="7"/>
  <c r="L3085" i="7"/>
  <c r="J3086" i="7"/>
  <c r="K3086" i="7"/>
  <c r="L3086" i="7"/>
  <c r="J3087" i="7"/>
  <c r="K3087" i="7"/>
  <c r="L3087" i="7"/>
  <c r="J3088" i="7"/>
  <c r="K3088" i="7"/>
  <c r="L3088" i="7"/>
  <c r="J3089" i="7"/>
  <c r="K3089" i="7"/>
  <c r="L3089" i="7"/>
  <c r="J3090" i="7"/>
  <c r="K3090" i="7"/>
  <c r="L3090" i="7"/>
  <c r="J3091" i="7"/>
  <c r="K3091" i="7"/>
  <c r="L3091" i="7"/>
  <c r="J3092" i="7"/>
  <c r="K3092" i="7"/>
  <c r="L3092" i="7"/>
  <c r="J3093" i="7"/>
  <c r="K3093" i="7"/>
  <c r="L3093" i="7"/>
  <c r="J3094" i="7"/>
  <c r="K3094" i="7"/>
  <c r="L3094" i="7"/>
  <c r="J3095" i="7"/>
  <c r="K3095" i="7"/>
  <c r="L3095" i="7"/>
  <c r="J3096" i="7"/>
  <c r="K3096" i="7"/>
  <c r="L3096" i="7"/>
  <c r="J3097" i="7"/>
  <c r="K3097" i="7"/>
  <c r="L3097" i="7"/>
  <c r="J3098" i="7"/>
  <c r="K3098" i="7"/>
  <c r="L3098" i="7"/>
  <c r="J3099" i="7"/>
  <c r="K3099" i="7"/>
  <c r="L3099" i="7"/>
  <c r="J3100" i="7"/>
  <c r="K3100" i="7"/>
  <c r="L3100" i="7"/>
  <c r="J3101" i="7"/>
  <c r="K3101" i="7"/>
  <c r="L3101" i="7"/>
  <c r="J3102" i="7"/>
  <c r="K3102" i="7"/>
  <c r="L3102" i="7"/>
  <c r="J3103" i="7"/>
  <c r="K3103" i="7"/>
  <c r="L3103" i="7"/>
  <c r="J3104" i="7"/>
  <c r="K3104" i="7"/>
  <c r="L3104" i="7"/>
  <c r="J3105" i="7"/>
  <c r="K3105" i="7"/>
  <c r="L3105" i="7"/>
  <c r="J3106" i="7"/>
  <c r="K3106" i="7"/>
  <c r="L3106" i="7"/>
  <c r="J3107" i="7"/>
  <c r="K3107" i="7"/>
  <c r="L3107" i="7"/>
  <c r="J3108" i="7"/>
  <c r="K3108" i="7"/>
  <c r="L3108" i="7"/>
  <c r="J3109" i="7"/>
  <c r="K3109" i="7"/>
  <c r="L3109" i="7"/>
  <c r="J3110" i="7"/>
  <c r="K3110" i="7"/>
  <c r="L3110" i="7"/>
  <c r="J3111" i="7"/>
  <c r="K3111" i="7"/>
  <c r="L3111" i="7"/>
  <c r="J3112" i="7"/>
  <c r="K3112" i="7"/>
  <c r="L3112" i="7"/>
  <c r="J3113" i="7"/>
  <c r="K3113" i="7"/>
  <c r="L3113" i="7"/>
  <c r="J3114" i="7"/>
  <c r="K3114" i="7"/>
  <c r="L3114" i="7"/>
  <c r="J3115" i="7"/>
  <c r="K3115" i="7"/>
  <c r="L3115" i="7"/>
  <c r="J3116" i="7"/>
  <c r="K3116" i="7"/>
  <c r="L3116" i="7"/>
  <c r="J3117" i="7"/>
  <c r="K3117" i="7"/>
  <c r="L3117" i="7"/>
  <c r="J3118" i="7"/>
  <c r="K3118" i="7"/>
  <c r="L3118" i="7"/>
  <c r="J3119" i="7"/>
  <c r="K3119" i="7"/>
  <c r="L3119" i="7"/>
  <c r="J3120" i="7"/>
  <c r="K3120" i="7"/>
  <c r="L3120" i="7"/>
  <c r="J3121" i="7"/>
  <c r="K3121" i="7"/>
  <c r="L3121" i="7"/>
  <c r="J3122" i="7"/>
  <c r="K3122" i="7"/>
  <c r="L3122" i="7"/>
  <c r="J3123" i="7"/>
  <c r="K3123" i="7"/>
  <c r="L3123" i="7"/>
  <c r="J3124" i="7"/>
  <c r="K3124" i="7"/>
  <c r="L3124" i="7"/>
  <c r="J3125" i="7"/>
  <c r="K3125" i="7"/>
  <c r="L3125" i="7"/>
  <c r="J3126" i="7"/>
  <c r="K3126" i="7"/>
  <c r="L3126" i="7"/>
  <c r="J3127" i="7"/>
  <c r="K3127" i="7"/>
  <c r="L3127" i="7"/>
  <c r="J3128" i="7"/>
  <c r="K3128" i="7"/>
  <c r="L3128" i="7"/>
  <c r="J3129" i="7"/>
  <c r="K3129" i="7"/>
  <c r="L3129" i="7"/>
  <c r="J3130" i="7"/>
  <c r="K3130" i="7"/>
  <c r="L3130" i="7"/>
  <c r="J3131" i="7"/>
  <c r="K3131" i="7"/>
  <c r="L3131" i="7"/>
  <c r="J3132" i="7"/>
  <c r="K3132" i="7"/>
  <c r="L3132" i="7"/>
  <c r="J3133" i="7"/>
  <c r="K3133" i="7"/>
  <c r="L3133" i="7"/>
  <c r="J3134" i="7"/>
  <c r="K3134" i="7"/>
  <c r="L3134" i="7"/>
  <c r="J3135" i="7"/>
  <c r="K3135" i="7"/>
  <c r="L3135" i="7"/>
  <c r="J3136" i="7"/>
  <c r="K3136" i="7"/>
  <c r="L3136" i="7"/>
  <c r="J3137" i="7"/>
  <c r="K3137" i="7"/>
  <c r="L3137" i="7"/>
  <c r="J3138" i="7"/>
  <c r="K3138" i="7"/>
  <c r="L3138" i="7"/>
  <c r="J3139" i="7"/>
  <c r="K3139" i="7"/>
  <c r="L3139" i="7"/>
  <c r="J3140" i="7"/>
  <c r="K3140" i="7"/>
  <c r="L3140" i="7"/>
  <c r="J3141" i="7"/>
  <c r="K3141" i="7"/>
  <c r="L3141" i="7"/>
  <c r="J3142" i="7"/>
  <c r="K3142" i="7"/>
  <c r="L3142" i="7"/>
  <c r="J3143" i="7"/>
  <c r="K3143" i="7"/>
  <c r="L3143" i="7"/>
  <c r="J3144" i="7"/>
  <c r="K3144" i="7"/>
  <c r="L3144" i="7"/>
  <c r="J3145" i="7"/>
  <c r="K3145" i="7"/>
  <c r="L3145" i="7"/>
  <c r="J3146" i="7"/>
  <c r="K3146" i="7"/>
  <c r="L3146" i="7"/>
  <c r="J3147" i="7"/>
  <c r="K3147" i="7"/>
  <c r="L3147" i="7"/>
  <c r="J3148" i="7"/>
  <c r="K3148" i="7"/>
  <c r="L3148" i="7"/>
  <c r="J3149" i="7"/>
  <c r="K3149" i="7"/>
  <c r="L3149" i="7"/>
  <c r="J3150" i="7"/>
  <c r="K3150" i="7"/>
  <c r="L3150" i="7"/>
  <c r="J3151" i="7"/>
  <c r="K3151" i="7"/>
  <c r="L3151" i="7"/>
  <c r="J3152" i="7"/>
  <c r="K3152" i="7"/>
  <c r="L3152" i="7"/>
  <c r="J3153" i="7"/>
  <c r="K3153" i="7"/>
  <c r="L3153" i="7"/>
  <c r="J3154" i="7"/>
  <c r="K3154" i="7"/>
  <c r="L3154" i="7"/>
  <c r="J3155" i="7"/>
  <c r="K3155" i="7"/>
  <c r="L3155" i="7"/>
  <c r="J3156" i="7"/>
  <c r="K3156" i="7"/>
  <c r="L3156" i="7"/>
  <c r="J3157" i="7"/>
  <c r="K3157" i="7"/>
  <c r="L3157" i="7"/>
  <c r="J3158" i="7"/>
  <c r="K3158" i="7"/>
  <c r="L3158" i="7"/>
  <c r="J3159" i="7"/>
  <c r="K3159" i="7"/>
  <c r="L3159" i="7"/>
  <c r="J3160" i="7"/>
  <c r="K3160" i="7"/>
  <c r="L3160" i="7"/>
  <c r="J3161" i="7"/>
  <c r="K3161" i="7"/>
  <c r="L3161" i="7"/>
  <c r="J3162" i="7"/>
  <c r="K3162" i="7"/>
  <c r="L3162" i="7"/>
  <c r="J3163" i="7"/>
  <c r="K3163" i="7"/>
  <c r="L3163" i="7"/>
  <c r="J3164" i="7"/>
  <c r="K3164" i="7"/>
  <c r="L3164" i="7"/>
  <c r="J3165" i="7"/>
  <c r="K3165" i="7"/>
  <c r="L3165" i="7"/>
  <c r="J3166" i="7"/>
  <c r="K3166" i="7"/>
  <c r="L3166" i="7"/>
  <c r="J3167" i="7"/>
  <c r="K3167" i="7"/>
  <c r="L3167" i="7"/>
  <c r="J3168" i="7"/>
  <c r="K3168" i="7"/>
  <c r="L3168" i="7"/>
  <c r="J3169" i="7"/>
  <c r="K3169" i="7"/>
  <c r="L3169" i="7"/>
  <c r="J3170" i="7"/>
  <c r="K3170" i="7"/>
  <c r="L3170" i="7"/>
  <c r="J3171" i="7"/>
  <c r="K3171" i="7"/>
  <c r="L3171" i="7"/>
  <c r="J3172" i="7"/>
  <c r="K3172" i="7"/>
  <c r="L3172" i="7"/>
  <c r="J3173" i="7"/>
  <c r="K3173" i="7"/>
  <c r="L3173" i="7"/>
  <c r="J3174" i="7"/>
  <c r="K3174" i="7"/>
  <c r="L3174" i="7"/>
  <c r="J3175" i="7"/>
  <c r="K3175" i="7"/>
  <c r="L3175" i="7"/>
  <c r="J3176" i="7"/>
  <c r="K3176" i="7"/>
  <c r="L3176" i="7"/>
  <c r="J3177" i="7"/>
  <c r="K3177" i="7"/>
  <c r="L3177" i="7"/>
  <c r="J3178" i="7"/>
  <c r="K3178" i="7"/>
  <c r="L3178" i="7"/>
  <c r="J3179" i="7"/>
  <c r="K3179" i="7"/>
  <c r="L3179" i="7"/>
  <c r="J3180" i="7"/>
  <c r="K3180" i="7"/>
  <c r="L3180" i="7"/>
  <c r="J3181" i="7"/>
  <c r="K3181" i="7"/>
  <c r="L3181" i="7"/>
  <c r="J3182" i="7"/>
  <c r="K3182" i="7"/>
  <c r="L3182" i="7"/>
  <c r="J3183" i="7"/>
  <c r="K3183" i="7"/>
  <c r="L3183" i="7"/>
  <c r="J3184" i="7"/>
  <c r="K3184" i="7"/>
  <c r="L3184" i="7"/>
  <c r="J3185" i="7"/>
  <c r="K3185" i="7"/>
  <c r="L3185" i="7"/>
  <c r="J3186" i="7"/>
  <c r="K3186" i="7"/>
  <c r="L3186" i="7"/>
  <c r="J3187" i="7"/>
  <c r="K3187" i="7"/>
  <c r="L3187" i="7"/>
  <c r="J3188" i="7"/>
  <c r="K3188" i="7"/>
  <c r="L3188" i="7"/>
  <c r="J3189" i="7"/>
  <c r="K3189" i="7"/>
  <c r="L3189" i="7"/>
  <c r="J3190" i="7"/>
  <c r="K3190" i="7"/>
  <c r="L3190" i="7"/>
  <c r="J3191" i="7"/>
  <c r="K3191" i="7"/>
  <c r="L3191" i="7"/>
  <c r="J3192" i="7"/>
  <c r="K3192" i="7"/>
  <c r="L3192" i="7"/>
  <c r="J3193" i="7"/>
  <c r="K3193" i="7"/>
  <c r="L3193" i="7"/>
  <c r="J3194" i="7"/>
  <c r="K3194" i="7"/>
  <c r="L3194" i="7"/>
  <c r="J3195" i="7"/>
  <c r="K3195" i="7"/>
  <c r="L3195" i="7"/>
  <c r="J3196" i="7"/>
  <c r="K3196" i="7"/>
  <c r="L3196" i="7"/>
  <c r="J3197" i="7"/>
  <c r="K3197" i="7"/>
  <c r="L3197" i="7"/>
  <c r="J3198" i="7"/>
  <c r="K3198" i="7"/>
  <c r="L3198" i="7"/>
  <c r="J3199" i="7"/>
  <c r="K3199" i="7"/>
  <c r="L3199" i="7"/>
  <c r="J3200" i="7"/>
  <c r="K3200" i="7"/>
  <c r="L3200" i="7"/>
  <c r="J3201" i="7"/>
  <c r="K3201" i="7"/>
  <c r="L3201" i="7"/>
  <c r="J3202" i="7"/>
  <c r="K3202" i="7"/>
  <c r="L3202" i="7"/>
  <c r="J3203" i="7"/>
  <c r="K3203" i="7"/>
  <c r="L3203" i="7"/>
  <c r="J3204" i="7"/>
  <c r="K3204" i="7"/>
  <c r="L3204" i="7"/>
  <c r="J3205" i="7"/>
  <c r="K3205" i="7"/>
  <c r="L3205" i="7"/>
  <c r="J3206" i="7"/>
  <c r="K3206" i="7"/>
  <c r="L3206" i="7"/>
  <c r="J3207" i="7"/>
  <c r="K3207" i="7"/>
  <c r="L3207" i="7"/>
  <c r="J3208" i="7"/>
  <c r="K3208" i="7"/>
  <c r="L3208" i="7"/>
  <c r="J3209" i="7"/>
  <c r="K3209" i="7"/>
  <c r="L3209" i="7"/>
  <c r="J3210" i="7"/>
  <c r="K3210" i="7"/>
  <c r="L3210" i="7"/>
  <c r="J3211" i="7"/>
  <c r="K3211" i="7"/>
  <c r="L3211" i="7"/>
  <c r="J3212" i="7"/>
  <c r="K3212" i="7"/>
  <c r="L3212" i="7"/>
  <c r="J3213" i="7"/>
  <c r="K3213" i="7"/>
  <c r="L3213" i="7"/>
  <c r="J3214" i="7"/>
  <c r="K3214" i="7"/>
  <c r="L3214" i="7"/>
  <c r="J3215" i="7"/>
  <c r="K3215" i="7"/>
  <c r="L3215" i="7"/>
  <c r="J3216" i="7"/>
  <c r="K3216" i="7"/>
  <c r="L3216" i="7"/>
  <c r="J3217" i="7"/>
  <c r="K3217" i="7"/>
  <c r="L3217" i="7"/>
  <c r="J3218" i="7"/>
  <c r="K3218" i="7"/>
  <c r="L3218" i="7"/>
  <c r="J3219" i="7"/>
  <c r="K3219" i="7"/>
  <c r="L3219" i="7"/>
  <c r="J3220" i="7"/>
  <c r="K3220" i="7"/>
  <c r="L3220" i="7"/>
  <c r="J3221" i="7"/>
  <c r="K3221" i="7"/>
  <c r="L3221" i="7"/>
  <c r="J3222" i="7"/>
  <c r="K3222" i="7"/>
  <c r="L3222" i="7"/>
  <c r="J3223" i="7"/>
  <c r="K3223" i="7"/>
  <c r="L3223" i="7"/>
  <c r="J3224" i="7"/>
  <c r="K3224" i="7"/>
  <c r="L3224" i="7"/>
  <c r="J3225" i="7"/>
  <c r="K3225" i="7"/>
  <c r="L3225" i="7"/>
  <c r="J3226" i="7"/>
  <c r="K3226" i="7"/>
  <c r="L3226" i="7"/>
  <c r="J3227" i="7"/>
  <c r="K3227" i="7"/>
  <c r="L3227" i="7"/>
  <c r="J3228" i="7"/>
  <c r="K3228" i="7"/>
  <c r="L3228" i="7"/>
  <c r="J3229" i="7"/>
  <c r="K3229" i="7"/>
  <c r="L3229" i="7"/>
  <c r="J3230" i="7"/>
  <c r="K3230" i="7"/>
  <c r="L3230" i="7"/>
  <c r="J3231" i="7"/>
  <c r="K3231" i="7"/>
  <c r="L3231" i="7"/>
  <c r="J3232" i="7"/>
  <c r="K3232" i="7"/>
  <c r="L3232" i="7"/>
  <c r="J3233" i="7"/>
  <c r="K3233" i="7"/>
  <c r="L3233" i="7"/>
  <c r="J3234" i="7"/>
  <c r="K3234" i="7"/>
  <c r="L3234" i="7"/>
  <c r="J3235" i="7"/>
  <c r="K3235" i="7"/>
  <c r="L3235" i="7"/>
  <c r="J3236" i="7"/>
  <c r="K3236" i="7"/>
  <c r="L3236" i="7"/>
  <c r="J3237" i="7"/>
  <c r="K3237" i="7"/>
  <c r="L3237" i="7"/>
  <c r="J3238" i="7"/>
  <c r="K3238" i="7"/>
  <c r="L3238" i="7"/>
  <c r="J3239" i="7"/>
  <c r="K3239" i="7"/>
  <c r="L3239" i="7"/>
  <c r="J3240" i="7"/>
  <c r="K3240" i="7"/>
  <c r="L3240" i="7"/>
  <c r="J3241" i="7"/>
  <c r="K3241" i="7"/>
  <c r="L3241" i="7"/>
  <c r="J3242" i="7"/>
  <c r="K3242" i="7"/>
  <c r="L3242" i="7"/>
  <c r="J3243" i="7"/>
  <c r="K3243" i="7"/>
  <c r="L3243" i="7"/>
  <c r="J3244" i="7"/>
  <c r="K3244" i="7"/>
  <c r="L3244" i="7"/>
  <c r="J3245" i="7"/>
  <c r="K3245" i="7"/>
  <c r="L3245" i="7"/>
  <c r="J3246" i="7"/>
  <c r="K3246" i="7"/>
  <c r="L3246" i="7"/>
  <c r="J3247" i="7"/>
  <c r="K3247" i="7"/>
  <c r="L3247" i="7"/>
  <c r="J3248" i="7"/>
  <c r="K3248" i="7"/>
  <c r="L3248" i="7"/>
  <c r="J3249" i="7"/>
  <c r="K3249" i="7"/>
  <c r="L3249" i="7"/>
  <c r="J3250" i="7"/>
  <c r="K3250" i="7"/>
  <c r="L3250" i="7"/>
  <c r="J3251" i="7"/>
  <c r="K3251" i="7"/>
  <c r="L3251" i="7"/>
  <c r="J3252" i="7"/>
  <c r="K3252" i="7"/>
  <c r="L3252" i="7"/>
  <c r="J3253" i="7"/>
  <c r="K3253" i="7"/>
  <c r="L3253" i="7"/>
  <c r="J3254" i="7"/>
  <c r="K3254" i="7"/>
  <c r="L3254" i="7"/>
  <c r="J3255" i="7"/>
  <c r="K3255" i="7"/>
  <c r="L3255" i="7"/>
  <c r="J3256" i="7"/>
  <c r="K3256" i="7"/>
  <c r="L3256" i="7"/>
  <c r="J3257" i="7"/>
  <c r="K3257" i="7"/>
  <c r="L3257" i="7"/>
  <c r="J3258" i="7"/>
  <c r="K3258" i="7"/>
  <c r="L3258" i="7"/>
  <c r="J3259" i="7"/>
  <c r="K3259" i="7"/>
  <c r="L3259" i="7"/>
  <c r="J3260" i="7"/>
  <c r="K3260" i="7"/>
  <c r="L3260" i="7"/>
  <c r="J3261" i="7"/>
  <c r="K3261" i="7"/>
  <c r="L3261" i="7"/>
  <c r="J3262" i="7"/>
  <c r="K3262" i="7"/>
  <c r="L3262" i="7"/>
  <c r="J3263" i="7"/>
  <c r="K3263" i="7"/>
  <c r="L3263" i="7"/>
  <c r="J3264" i="7"/>
  <c r="K3264" i="7"/>
  <c r="L3264" i="7"/>
  <c r="J3265" i="7"/>
  <c r="K3265" i="7"/>
  <c r="L3265" i="7"/>
  <c r="J3266" i="7"/>
  <c r="K3266" i="7"/>
  <c r="L3266" i="7"/>
  <c r="J3267" i="7"/>
  <c r="K3267" i="7"/>
  <c r="L3267" i="7"/>
  <c r="J3268" i="7"/>
  <c r="K3268" i="7"/>
  <c r="L3268" i="7"/>
  <c r="J3269" i="7"/>
  <c r="K3269" i="7"/>
  <c r="L3269" i="7"/>
  <c r="J3270" i="7"/>
  <c r="K3270" i="7"/>
  <c r="L3270" i="7"/>
  <c r="J3271" i="7"/>
  <c r="K3271" i="7"/>
  <c r="L3271" i="7"/>
  <c r="J3272" i="7"/>
  <c r="K3272" i="7"/>
  <c r="L3272" i="7"/>
  <c r="J3273" i="7"/>
  <c r="K3273" i="7"/>
  <c r="L3273" i="7"/>
  <c r="J3274" i="7"/>
  <c r="K3274" i="7"/>
  <c r="L3274" i="7"/>
  <c r="J3275" i="7"/>
  <c r="K3275" i="7"/>
  <c r="L3275" i="7"/>
  <c r="J3276" i="7"/>
  <c r="K3276" i="7"/>
  <c r="L3276" i="7"/>
  <c r="J3277" i="7"/>
  <c r="K3277" i="7"/>
  <c r="L3277" i="7"/>
  <c r="J3278" i="7"/>
  <c r="K3278" i="7"/>
  <c r="L3278" i="7"/>
  <c r="J3279" i="7"/>
  <c r="K3279" i="7"/>
  <c r="L3279" i="7"/>
  <c r="J3280" i="7"/>
  <c r="K3280" i="7"/>
  <c r="L3280" i="7"/>
  <c r="J3281" i="7"/>
  <c r="K3281" i="7"/>
  <c r="L3281" i="7"/>
  <c r="J3282" i="7"/>
  <c r="K3282" i="7"/>
  <c r="L3282" i="7"/>
  <c r="J3283" i="7"/>
  <c r="K3283" i="7"/>
  <c r="L3283" i="7"/>
  <c r="J3284" i="7"/>
  <c r="K3284" i="7"/>
  <c r="L3284" i="7"/>
  <c r="J3285" i="7"/>
  <c r="K3285" i="7"/>
  <c r="L3285" i="7"/>
  <c r="J3286" i="7"/>
  <c r="K3286" i="7"/>
  <c r="L3286" i="7"/>
  <c r="J3287" i="7"/>
  <c r="K3287" i="7"/>
  <c r="L3287" i="7"/>
  <c r="J3288" i="7"/>
  <c r="K3288" i="7"/>
  <c r="L3288" i="7"/>
  <c r="J3289" i="7"/>
  <c r="K3289" i="7"/>
  <c r="L3289" i="7"/>
  <c r="J3290" i="7"/>
  <c r="K3290" i="7"/>
  <c r="L3290" i="7"/>
  <c r="J3291" i="7"/>
  <c r="K3291" i="7"/>
  <c r="L3291" i="7"/>
  <c r="J3292" i="7"/>
  <c r="K3292" i="7"/>
  <c r="L3292" i="7"/>
  <c r="J3293" i="7"/>
  <c r="K3293" i="7"/>
  <c r="L3293" i="7"/>
  <c r="J3294" i="7"/>
  <c r="K3294" i="7"/>
  <c r="L3294" i="7"/>
  <c r="J3295" i="7"/>
  <c r="K3295" i="7"/>
  <c r="L3295" i="7"/>
  <c r="J3296" i="7"/>
  <c r="K3296" i="7"/>
  <c r="L3296" i="7"/>
  <c r="J3297" i="7"/>
  <c r="K3297" i="7"/>
  <c r="L3297" i="7"/>
  <c r="J3298" i="7"/>
  <c r="K3298" i="7"/>
  <c r="L3298" i="7"/>
  <c r="J3299" i="7"/>
  <c r="K3299" i="7"/>
  <c r="L3299" i="7"/>
  <c r="J3300" i="7"/>
  <c r="K3300" i="7"/>
  <c r="L3300" i="7"/>
  <c r="J3301" i="7"/>
  <c r="K3301" i="7"/>
  <c r="L3301" i="7"/>
  <c r="J3302" i="7"/>
  <c r="K3302" i="7"/>
  <c r="L3302" i="7"/>
  <c r="J3303" i="7"/>
  <c r="K3303" i="7"/>
  <c r="L3303" i="7"/>
  <c r="J3304" i="7"/>
  <c r="K3304" i="7"/>
  <c r="L3304" i="7"/>
  <c r="J3305" i="7"/>
  <c r="K3305" i="7"/>
  <c r="L3305" i="7"/>
  <c r="J3306" i="7"/>
  <c r="K3306" i="7"/>
  <c r="L3306" i="7"/>
  <c r="J3307" i="7"/>
  <c r="K3307" i="7"/>
  <c r="L3307" i="7"/>
  <c r="J3308" i="7"/>
  <c r="K3308" i="7"/>
  <c r="L3308" i="7"/>
  <c r="J3309" i="7"/>
  <c r="K3309" i="7"/>
  <c r="L3309" i="7"/>
  <c r="J3310" i="7"/>
  <c r="K3310" i="7"/>
  <c r="L3310" i="7"/>
  <c r="J3311" i="7"/>
  <c r="K3311" i="7"/>
  <c r="L3311" i="7"/>
  <c r="J3312" i="7"/>
  <c r="K3312" i="7"/>
  <c r="L3312" i="7"/>
  <c r="J3313" i="7"/>
  <c r="K3313" i="7"/>
  <c r="L3313" i="7"/>
  <c r="J3314" i="7"/>
  <c r="K3314" i="7"/>
  <c r="L3314" i="7"/>
  <c r="J3315" i="7"/>
  <c r="K3315" i="7"/>
  <c r="L3315" i="7"/>
  <c r="J3316" i="7"/>
  <c r="K3316" i="7"/>
  <c r="L3316" i="7"/>
  <c r="J3317" i="7"/>
  <c r="K3317" i="7"/>
  <c r="L3317" i="7"/>
  <c r="J3318" i="7"/>
  <c r="K3318" i="7"/>
  <c r="L3318" i="7"/>
  <c r="J3319" i="7"/>
  <c r="K3319" i="7"/>
  <c r="L3319" i="7"/>
  <c r="J3320" i="7"/>
  <c r="K3320" i="7"/>
  <c r="L3320" i="7"/>
  <c r="J3321" i="7"/>
  <c r="K3321" i="7"/>
  <c r="L3321" i="7"/>
  <c r="J3322" i="7"/>
  <c r="K3322" i="7"/>
  <c r="L3322" i="7"/>
  <c r="J3323" i="7"/>
  <c r="K3323" i="7"/>
  <c r="L3323" i="7"/>
  <c r="J3324" i="7"/>
  <c r="K3324" i="7"/>
  <c r="L3324" i="7"/>
  <c r="J3325" i="7"/>
  <c r="K3325" i="7"/>
  <c r="L3325" i="7"/>
  <c r="J3326" i="7"/>
  <c r="K3326" i="7"/>
  <c r="L3326" i="7"/>
  <c r="J3327" i="7"/>
  <c r="K3327" i="7"/>
  <c r="L3327" i="7"/>
  <c r="J3328" i="7"/>
  <c r="K3328" i="7"/>
  <c r="L3328" i="7"/>
  <c r="J3329" i="7"/>
  <c r="K3329" i="7"/>
  <c r="L3329" i="7"/>
  <c r="J3330" i="7"/>
  <c r="K3330" i="7"/>
  <c r="L3330" i="7"/>
  <c r="J3331" i="7"/>
  <c r="K3331" i="7"/>
  <c r="L3331" i="7"/>
  <c r="J3332" i="7"/>
  <c r="K3332" i="7"/>
  <c r="L3332" i="7"/>
  <c r="J3333" i="7"/>
  <c r="K3333" i="7"/>
  <c r="L3333" i="7"/>
  <c r="J3334" i="7"/>
  <c r="K3334" i="7"/>
  <c r="L3334" i="7"/>
  <c r="J3335" i="7"/>
  <c r="K3335" i="7"/>
  <c r="L3335" i="7"/>
  <c r="J3336" i="7"/>
  <c r="K3336" i="7"/>
  <c r="L3336" i="7"/>
  <c r="J3337" i="7"/>
  <c r="K3337" i="7"/>
  <c r="L3337" i="7"/>
  <c r="J3338" i="7"/>
  <c r="K3338" i="7"/>
  <c r="L3338" i="7"/>
  <c r="J3339" i="7"/>
  <c r="K3339" i="7"/>
  <c r="L3339" i="7"/>
  <c r="J3340" i="7"/>
  <c r="K3340" i="7"/>
  <c r="L3340" i="7"/>
  <c r="J3341" i="7"/>
  <c r="K3341" i="7"/>
  <c r="L3341" i="7"/>
  <c r="J3342" i="7"/>
  <c r="K3342" i="7"/>
  <c r="L3342" i="7"/>
  <c r="J3343" i="7"/>
  <c r="K3343" i="7"/>
  <c r="L3343" i="7"/>
  <c r="J3344" i="7"/>
  <c r="K3344" i="7"/>
  <c r="L3344" i="7"/>
  <c r="J3345" i="7"/>
  <c r="K3345" i="7"/>
  <c r="L3345" i="7"/>
  <c r="J3346" i="7"/>
  <c r="K3346" i="7"/>
  <c r="L3346" i="7"/>
  <c r="J3347" i="7"/>
  <c r="K3347" i="7"/>
  <c r="L3347" i="7"/>
  <c r="J3348" i="7"/>
  <c r="K3348" i="7"/>
  <c r="L3348" i="7"/>
  <c r="J3349" i="7"/>
  <c r="K3349" i="7"/>
  <c r="L3349" i="7"/>
  <c r="J3350" i="7"/>
  <c r="K3350" i="7"/>
  <c r="L3350" i="7"/>
  <c r="J3351" i="7"/>
  <c r="K3351" i="7"/>
  <c r="L3351" i="7"/>
  <c r="J3352" i="7"/>
  <c r="K3352" i="7"/>
  <c r="L3352" i="7"/>
  <c r="J3353" i="7"/>
  <c r="K3353" i="7"/>
  <c r="L3353" i="7"/>
  <c r="J3354" i="7"/>
  <c r="K3354" i="7"/>
  <c r="L3354" i="7"/>
  <c r="J3355" i="7"/>
  <c r="K3355" i="7"/>
  <c r="L3355" i="7"/>
  <c r="J3356" i="7"/>
  <c r="K3356" i="7"/>
  <c r="L3356" i="7"/>
  <c r="J3357" i="7"/>
  <c r="K3357" i="7"/>
  <c r="L3357" i="7"/>
  <c r="J3358" i="7"/>
  <c r="K3358" i="7"/>
  <c r="L3358" i="7"/>
  <c r="J3359" i="7"/>
  <c r="K3359" i="7"/>
  <c r="L3359" i="7"/>
  <c r="J3360" i="7"/>
  <c r="K3360" i="7"/>
  <c r="L3360" i="7"/>
  <c r="J3361" i="7"/>
  <c r="K3361" i="7"/>
  <c r="L3361" i="7"/>
  <c r="J3362" i="7"/>
  <c r="K3362" i="7"/>
  <c r="L3362" i="7"/>
  <c r="J3363" i="7"/>
  <c r="K3363" i="7"/>
  <c r="L3363" i="7"/>
  <c r="J3364" i="7"/>
  <c r="K3364" i="7"/>
  <c r="L3364" i="7"/>
  <c r="J3365" i="7"/>
  <c r="K3365" i="7"/>
  <c r="L3365" i="7"/>
  <c r="J3366" i="7"/>
  <c r="K3366" i="7"/>
  <c r="L3366" i="7"/>
  <c r="J3367" i="7"/>
  <c r="K3367" i="7"/>
  <c r="L3367" i="7"/>
  <c r="J3368" i="7"/>
  <c r="K3368" i="7"/>
  <c r="L3368" i="7"/>
  <c r="J3369" i="7"/>
  <c r="K3369" i="7"/>
  <c r="L3369" i="7"/>
  <c r="J3370" i="7"/>
  <c r="K3370" i="7"/>
  <c r="L3370" i="7"/>
  <c r="J3371" i="7"/>
  <c r="K3371" i="7"/>
  <c r="L3371" i="7"/>
  <c r="J3372" i="7"/>
  <c r="K3372" i="7"/>
  <c r="L3372" i="7"/>
  <c r="J3373" i="7"/>
  <c r="K3373" i="7"/>
  <c r="L3373" i="7"/>
  <c r="J3374" i="7"/>
  <c r="K3374" i="7"/>
  <c r="L3374" i="7"/>
  <c r="J3375" i="7"/>
  <c r="K3375" i="7"/>
  <c r="L3375" i="7"/>
  <c r="J3376" i="7"/>
  <c r="K3376" i="7"/>
  <c r="L3376" i="7"/>
  <c r="J3377" i="7"/>
  <c r="K3377" i="7"/>
  <c r="L3377" i="7"/>
  <c r="J3378" i="7"/>
  <c r="K3378" i="7"/>
  <c r="L3378" i="7"/>
  <c r="J3379" i="7"/>
  <c r="K3379" i="7"/>
  <c r="L3379" i="7"/>
  <c r="J3380" i="7"/>
  <c r="K3380" i="7"/>
  <c r="L3380" i="7"/>
  <c r="J3381" i="7"/>
  <c r="K3381" i="7"/>
  <c r="L3381" i="7"/>
  <c r="J3382" i="7"/>
  <c r="K3382" i="7"/>
  <c r="L3382" i="7"/>
  <c r="J3383" i="7"/>
  <c r="K3383" i="7"/>
  <c r="L3383" i="7"/>
  <c r="J3384" i="7"/>
  <c r="K3384" i="7"/>
  <c r="L3384" i="7"/>
  <c r="J3385" i="7"/>
  <c r="K3385" i="7"/>
  <c r="L3385" i="7"/>
  <c r="J3386" i="7"/>
  <c r="K3386" i="7"/>
  <c r="L3386" i="7"/>
  <c r="J3387" i="7"/>
  <c r="K3387" i="7"/>
  <c r="L3387" i="7"/>
  <c r="J3388" i="7"/>
  <c r="K3388" i="7"/>
  <c r="L3388" i="7"/>
  <c r="J3389" i="7"/>
  <c r="K3389" i="7"/>
  <c r="L3389" i="7"/>
  <c r="J3390" i="7"/>
  <c r="K3390" i="7"/>
  <c r="L3390" i="7"/>
  <c r="J3391" i="7"/>
  <c r="K3391" i="7"/>
  <c r="L3391" i="7"/>
  <c r="J3392" i="7"/>
  <c r="K3392" i="7"/>
  <c r="L3392" i="7"/>
  <c r="J3393" i="7"/>
  <c r="K3393" i="7"/>
  <c r="L3393" i="7"/>
  <c r="J3394" i="7"/>
  <c r="K3394" i="7"/>
  <c r="L3394" i="7"/>
  <c r="J3395" i="7"/>
  <c r="K3395" i="7"/>
  <c r="L3395" i="7"/>
  <c r="J3396" i="7"/>
  <c r="K3396" i="7"/>
  <c r="L3396" i="7"/>
  <c r="J3397" i="7"/>
  <c r="K3397" i="7"/>
  <c r="L3397" i="7"/>
  <c r="J3398" i="7"/>
  <c r="K3398" i="7"/>
  <c r="L3398" i="7"/>
  <c r="J3399" i="7"/>
  <c r="K3399" i="7"/>
  <c r="L3399" i="7"/>
  <c r="J3400" i="7"/>
  <c r="K3400" i="7"/>
  <c r="L3400" i="7"/>
  <c r="J3401" i="7"/>
  <c r="K3401" i="7"/>
  <c r="L3401" i="7"/>
  <c r="J3402" i="7"/>
  <c r="K3402" i="7"/>
  <c r="L3402" i="7"/>
  <c r="J3403" i="7"/>
  <c r="K3403" i="7"/>
  <c r="L3403" i="7"/>
  <c r="J3404" i="7"/>
  <c r="K3404" i="7"/>
  <c r="L3404" i="7"/>
  <c r="J3405" i="7"/>
  <c r="K3405" i="7"/>
  <c r="L3405" i="7"/>
  <c r="J3406" i="7"/>
  <c r="K3406" i="7"/>
  <c r="L3406" i="7"/>
  <c r="J3407" i="7"/>
  <c r="K3407" i="7"/>
  <c r="L3407" i="7"/>
  <c r="J3408" i="7"/>
  <c r="K3408" i="7"/>
  <c r="L3408" i="7"/>
  <c r="J3409" i="7"/>
  <c r="K3409" i="7"/>
  <c r="L3409" i="7"/>
  <c r="J3410" i="7"/>
  <c r="K3410" i="7"/>
  <c r="L3410" i="7"/>
  <c r="J3411" i="7"/>
  <c r="K3411" i="7"/>
  <c r="L3411" i="7"/>
  <c r="J3412" i="7"/>
  <c r="K3412" i="7"/>
  <c r="L3412" i="7"/>
  <c r="J3413" i="7"/>
  <c r="K3413" i="7"/>
  <c r="L3413" i="7"/>
  <c r="J3414" i="7"/>
  <c r="K3414" i="7"/>
  <c r="L3414" i="7"/>
  <c r="J3415" i="7"/>
  <c r="K3415" i="7"/>
  <c r="L3415" i="7"/>
  <c r="J3416" i="7"/>
  <c r="K3416" i="7"/>
  <c r="L3416" i="7"/>
  <c r="J3417" i="7"/>
  <c r="K3417" i="7"/>
  <c r="L3417" i="7"/>
  <c r="J3418" i="7"/>
  <c r="K3418" i="7"/>
  <c r="L3418" i="7"/>
  <c r="J3419" i="7"/>
  <c r="K3419" i="7"/>
  <c r="L3419" i="7"/>
  <c r="J3420" i="7"/>
  <c r="K3420" i="7"/>
  <c r="L3420" i="7"/>
  <c r="J3421" i="7"/>
  <c r="K3421" i="7"/>
  <c r="L3421" i="7"/>
  <c r="J3422" i="7"/>
  <c r="K3422" i="7"/>
  <c r="L3422" i="7"/>
  <c r="J3423" i="7"/>
  <c r="K3423" i="7"/>
  <c r="L3423" i="7"/>
  <c r="J3424" i="7"/>
  <c r="K3424" i="7"/>
  <c r="L3424" i="7"/>
  <c r="J3425" i="7"/>
  <c r="K3425" i="7"/>
  <c r="L3425" i="7"/>
  <c r="J3426" i="7"/>
  <c r="K3426" i="7"/>
  <c r="L3426" i="7"/>
  <c r="J3427" i="7"/>
  <c r="K3427" i="7"/>
  <c r="L3427" i="7"/>
  <c r="J3428" i="7"/>
  <c r="K3428" i="7"/>
  <c r="L3428" i="7"/>
  <c r="J3429" i="7"/>
  <c r="K3429" i="7"/>
  <c r="L3429" i="7"/>
  <c r="J3430" i="7"/>
  <c r="K3430" i="7"/>
  <c r="L3430" i="7"/>
  <c r="J3431" i="7"/>
  <c r="K3431" i="7"/>
  <c r="L3431" i="7"/>
  <c r="J3432" i="7"/>
  <c r="K3432" i="7"/>
  <c r="L3432" i="7"/>
  <c r="J3433" i="7"/>
  <c r="K3433" i="7"/>
  <c r="L3433" i="7"/>
  <c r="J3434" i="7"/>
  <c r="K3434" i="7"/>
  <c r="L3434" i="7"/>
  <c r="J3435" i="7"/>
  <c r="K3435" i="7"/>
  <c r="L3435" i="7"/>
  <c r="J3436" i="7"/>
  <c r="K3436" i="7"/>
  <c r="L3436" i="7"/>
  <c r="J3437" i="7"/>
  <c r="K3437" i="7"/>
  <c r="L3437" i="7"/>
  <c r="J3438" i="7"/>
  <c r="K3438" i="7"/>
  <c r="L3438" i="7"/>
  <c r="J3439" i="7"/>
  <c r="K3439" i="7"/>
  <c r="L3439" i="7"/>
  <c r="J3440" i="7"/>
  <c r="K3440" i="7"/>
  <c r="L3440" i="7"/>
  <c r="J3441" i="7"/>
  <c r="K3441" i="7"/>
  <c r="L3441" i="7"/>
  <c r="J3442" i="7"/>
  <c r="K3442" i="7"/>
  <c r="L3442" i="7"/>
  <c r="J3443" i="7"/>
  <c r="K3443" i="7"/>
  <c r="L3443" i="7"/>
  <c r="J3444" i="7"/>
  <c r="K3444" i="7"/>
  <c r="L3444" i="7"/>
  <c r="J3445" i="7"/>
  <c r="K3445" i="7"/>
  <c r="L3445" i="7"/>
  <c r="J3446" i="7"/>
  <c r="K3446" i="7"/>
  <c r="L3446" i="7"/>
  <c r="J3447" i="7"/>
  <c r="K3447" i="7"/>
  <c r="L3447" i="7"/>
  <c r="J3448" i="7"/>
  <c r="K3448" i="7"/>
  <c r="L3448" i="7"/>
  <c r="J3449" i="7"/>
  <c r="K3449" i="7"/>
  <c r="L3449" i="7"/>
  <c r="J3450" i="7"/>
  <c r="K3450" i="7"/>
  <c r="L3450" i="7"/>
  <c r="J3451" i="7"/>
  <c r="K3451" i="7"/>
  <c r="L3451" i="7"/>
  <c r="J3452" i="7"/>
  <c r="K3452" i="7"/>
  <c r="L3452" i="7"/>
  <c r="J3453" i="7"/>
  <c r="K3453" i="7"/>
  <c r="L3453" i="7"/>
  <c r="J3454" i="7"/>
  <c r="K3454" i="7"/>
  <c r="L3454" i="7"/>
  <c r="J3455" i="7"/>
  <c r="K3455" i="7"/>
  <c r="L3455" i="7"/>
  <c r="J3456" i="7"/>
  <c r="K3456" i="7"/>
  <c r="L3456" i="7"/>
  <c r="J3457" i="7"/>
  <c r="K3457" i="7"/>
  <c r="L3457" i="7"/>
  <c r="J3458" i="7"/>
  <c r="K3458" i="7"/>
  <c r="L3458" i="7"/>
  <c r="J3459" i="7"/>
  <c r="K3459" i="7"/>
  <c r="L3459" i="7"/>
  <c r="J3460" i="7"/>
  <c r="K3460" i="7"/>
  <c r="L3460" i="7"/>
  <c r="J3461" i="7"/>
  <c r="K3461" i="7"/>
  <c r="L3461" i="7"/>
  <c r="J3462" i="7"/>
  <c r="K3462" i="7"/>
  <c r="L3462" i="7"/>
  <c r="J3463" i="7"/>
  <c r="K3463" i="7"/>
  <c r="L3463" i="7"/>
  <c r="J3464" i="7"/>
  <c r="K3464" i="7"/>
  <c r="L3464" i="7"/>
  <c r="J3465" i="7"/>
  <c r="K3465" i="7"/>
  <c r="L3465" i="7"/>
  <c r="J3466" i="7"/>
  <c r="K3466" i="7"/>
  <c r="L3466" i="7"/>
  <c r="J3467" i="7"/>
  <c r="K3467" i="7"/>
  <c r="L3467" i="7"/>
  <c r="J3468" i="7"/>
  <c r="K3468" i="7"/>
  <c r="L3468" i="7"/>
  <c r="J3469" i="7"/>
  <c r="K3469" i="7"/>
  <c r="L3469" i="7"/>
  <c r="J3470" i="7"/>
  <c r="K3470" i="7"/>
  <c r="L3470" i="7"/>
  <c r="J3471" i="7"/>
  <c r="K3471" i="7"/>
  <c r="L3471" i="7"/>
  <c r="J3472" i="7"/>
  <c r="K3472" i="7"/>
  <c r="L3472" i="7"/>
  <c r="J3473" i="7"/>
  <c r="K3473" i="7"/>
  <c r="L3473" i="7"/>
  <c r="J3474" i="7"/>
  <c r="K3474" i="7"/>
  <c r="L3474" i="7"/>
  <c r="J3475" i="7"/>
  <c r="K3475" i="7"/>
  <c r="L3475" i="7"/>
  <c r="J3476" i="7"/>
  <c r="K3476" i="7"/>
  <c r="L3476" i="7"/>
  <c r="J3477" i="7"/>
  <c r="K3477" i="7"/>
  <c r="L3477" i="7"/>
  <c r="J3478" i="7"/>
  <c r="K3478" i="7"/>
  <c r="L3478" i="7"/>
  <c r="J3479" i="7"/>
  <c r="K3479" i="7"/>
  <c r="L3479" i="7"/>
  <c r="J3480" i="7"/>
  <c r="K3480" i="7"/>
  <c r="L3480" i="7"/>
  <c r="J3481" i="7"/>
  <c r="K3481" i="7"/>
  <c r="L3481" i="7"/>
  <c r="J3482" i="7"/>
  <c r="K3482" i="7"/>
  <c r="L3482" i="7"/>
  <c r="J3483" i="7"/>
  <c r="K3483" i="7"/>
  <c r="L3483" i="7"/>
  <c r="J3484" i="7"/>
  <c r="K3484" i="7"/>
  <c r="L3484" i="7"/>
  <c r="J3485" i="7"/>
  <c r="K3485" i="7"/>
  <c r="L3485" i="7"/>
  <c r="J3486" i="7"/>
  <c r="K3486" i="7"/>
  <c r="L3486" i="7"/>
  <c r="J3487" i="7"/>
  <c r="K3487" i="7"/>
  <c r="L3487" i="7"/>
  <c r="J3488" i="7"/>
  <c r="K3488" i="7"/>
  <c r="L3488" i="7"/>
  <c r="J3489" i="7"/>
  <c r="K3489" i="7"/>
  <c r="L3489" i="7"/>
  <c r="J3490" i="7"/>
  <c r="K3490" i="7"/>
  <c r="L3490" i="7"/>
  <c r="J3491" i="7"/>
  <c r="K3491" i="7"/>
  <c r="L3491" i="7"/>
  <c r="J3492" i="7"/>
  <c r="K3492" i="7"/>
  <c r="L3492" i="7"/>
  <c r="J3493" i="7"/>
  <c r="K3493" i="7"/>
  <c r="L3493" i="7"/>
  <c r="J3494" i="7"/>
  <c r="K3494" i="7"/>
  <c r="L3494" i="7"/>
  <c r="J3495" i="7"/>
  <c r="K3495" i="7"/>
  <c r="L3495" i="7"/>
  <c r="J3496" i="7"/>
  <c r="K3496" i="7"/>
  <c r="L3496" i="7"/>
  <c r="J3497" i="7"/>
  <c r="K3497" i="7"/>
  <c r="L3497" i="7"/>
  <c r="J3498" i="7"/>
  <c r="K3498" i="7"/>
  <c r="L3498" i="7"/>
  <c r="J3499" i="7"/>
  <c r="K3499" i="7"/>
  <c r="L3499" i="7"/>
  <c r="J3500" i="7"/>
  <c r="K3500" i="7"/>
  <c r="L3500" i="7"/>
  <c r="J3501" i="7"/>
  <c r="K3501" i="7"/>
  <c r="L3501" i="7"/>
  <c r="J3502" i="7"/>
  <c r="K3502" i="7"/>
  <c r="L3502" i="7"/>
  <c r="J3503" i="7"/>
  <c r="K3503" i="7"/>
  <c r="L3503" i="7"/>
  <c r="J3504" i="7"/>
  <c r="K3504" i="7"/>
  <c r="L3504" i="7"/>
  <c r="J3505" i="7"/>
  <c r="K3505" i="7"/>
  <c r="L3505" i="7"/>
  <c r="J3506" i="7"/>
  <c r="K3506" i="7"/>
  <c r="L3506" i="7"/>
  <c r="J3507" i="7"/>
  <c r="K3507" i="7"/>
  <c r="L3507" i="7"/>
  <c r="J3508" i="7"/>
  <c r="K3508" i="7"/>
  <c r="L3508" i="7"/>
  <c r="J3509" i="7"/>
  <c r="K3509" i="7"/>
  <c r="L3509" i="7"/>
  <c r="J3510" i="7"/>
  <c r="K3510" i="7"/>
  <c r="L3510" i="7"/>
  <c r="J3511" i="7"/>
  <c r="K3511" i="7"/>
  <c r="L3511" i="7"/>
  <c r="J3512" i="7"/>
  <c r="K3512" i="7"/>
  <c r="L3512" i="7"/>
  <c r="J3513" i="7"/>
  <c r="K3513" i="7"/>
  <c r="L3513" i="7"/>
  <c r="J3514" i="7"/>
  <c r="K3514" i="7"/>
  <c r="L3514" i="7"/>
  <c r="J3515" i="7"/>
  <c r="K3515" i="7"/>
  <c r="L3515" i="7"/>
  <c r="J3516" i="7"/>
  <c r="K3516" i="7"/>
  <c r="L3516" i="7"/>
  <c r="J3517" i="7"/>
  <c r="K3517" i="7"/>
  <c r="L3517" i="7"/>
  <c r="J3518" i="7"/>
  <c r="K3518" i="7"/>
  <c r="L3518" i="7"/>
  <c r="J3519" i="7"/>
  <c r="K3519" i="7"/>
  <c r="L3519" i="7"/>
  <c r="J3520" i="7"/>
  <c r="K3520" i="7"/>
  <c r="L3520" i="7"/>
  <c r="J3521" i="7"/>
  <c r="K3521" i="7"/>
  <c r="L3521" i="7"/>
  <c r="J3522" i="7"/>
  <c r="K3522" i="7"/>
  <c r="L3522" i="7"/>
  <c r="J3523" i="7"/>
  <c r="K3523" i="7"/>
  <c r="L3523" i="7"/>
  <c r="J3524" i="7"/>
  <c r="K3524" i="7"/>
  <c r="L3524" i="7"/>
  <c r="J3525" i="7"/>
  <c r="K3525" i="7"/>
  <c r="L3525" i="7"/>
  <c r="J3526" i="7"/>
  <c r="K3526" i="7"/>
  <c r="L3526" i="7"/>
  <c r="J3527" i="7"/>
  <c r="K3527" i="7"/>
  <c r="L3527" i="7"/>
  <c r="J3528" i="7"/>
  <c r="K3528" i="7"/>
  <c r="L3528" i="7"/>
  <c r="J3529" i="7"/>
  <c r="K3529" i="7"/>
  <c r="L3529" i="7"/>
  <c r="J3530" i="7"/>
  <c r="K3530" i="7"/>
  <c r="L3530" i="7"/>
  <c r="J3531" i="7"/>
  <c r="K3531" i="7"/>
  <c r="L3531" i="7"/>
  <c r="J3532" i="7"/>
  <c r="K3532" i="7"/>
  <c r="L3532" i="7"/>
  <c r="J3533" i="7"/>
  <c r="K3533" i="7"/>
  <c r="L3533" i="7"/>
  <c r="J3534" i="7"/>
  <c r="K3534" i="7"/>
  <c r="L3534" i="7"/>
  <c r="J3535" i="7"/>
  <c r="K3535" i="7"/>
  <c r="L3535" i="7"/>
  <c r="J3536" i="7"/>
  <c r="K3536" i="7"/>
  <c r="L3536" i="7"/>
  <c r="J3537" i="7"/>
  <c r="K3537" i="7"/>
  <c r="L3537" i="7"/>
  <c r="J3538" i="7"/>
  <c r="K3538" i="7"/>
  <c r="L3538" i="7"/>
  <c r="J3539" i="7"/>
  <c r="K3539" i="7"/>
  <c r="L3539" i="7"/>
  <c r="J3540" i="7"/>
  <c r="K3540" i="7"/>
  <c r="L3540" i="7"/>
  <c r="J3541" i="7"/>
  <c r="K3541" i="7"/>
  <c r="L3541" i="7"/>
  <c r="J3542" i="7"/>
  <c r="K3542" i="7"/>
  <c r="L3542" i="7"/>
  <c r="J3543" i="7"/>
  <c r="K3543" i="7"/>
  <c r="L3543" i="7"/>
  <c r="J3544" i="7"/>
  <c r="K3544" i="7"/>
  <c r="L3544" i="7"/>
  <c r="J3545" i="7"/>
  <c r="K3545" i="7"/>
  <c r="L3545" i="7"/>
  <c r="J3546" i="7"/>
  <c r="K3546" i="7"/>
  <c r="L3546" i="7"/>
  <c r="J3547" i="7"/>
  <c r="K3547" i="7"/>
  <c r="L3547" i="7"/>
  <c r="J3548" i="7"/>
  <c r="K3548" i="7"/>
  <c r="L3548" i="7"/>
  <c r="J3549" i="7"/>
  <c r="K3549" i="7"/>
  <c r="L3549" i="7"/>
  <c r="J3550" i="7"/>
  <c r="K3550" i="7"/>
  <c r="L3550" i="7"/>
  <c r="J3551" i="7"/>
  <c r="K3551" i="7"/>
  <c r="L3551" i="7"/>
  <c r="J3552" i="7"/>
  <c r="K3552" i="7"/>
  <c r="L3552" i="7"/>
  <c r="J3553" i="7"/>
  <c r="K3553" i="7"/>
  <c r="L3553" i="7"/>
  <c r="J3554" i="7"/>
  <c r="K3554" i="7"/>
  <c r="L3554" i="7"/>
  <c r="J3555" i="7"/>
  <c r="K3555" i="7"/>
  <c r="L3555" i="7"/>
  <c r="J3556" i="7"/>
  <c r="K3556" i="7"/>
  <c r="L3556" i="7"/>
  <c r="J3557" i="7"/>
  <c r="K3557" i="7"/>
  <c r="L3557" i="7"/>
  <c r="J3558" i="7"/>
  <c r="K3558" i="7"/>
  <c r="L3558" i="7"/>
  <c r="J3559" i="7"/>
  <c r="K3559" i="7"/>
  <c r="L3559" i="7"/>
  <c r="J3560" i="7"/>
  <c r="K3560" i="7"/>
  <c r="L3560" i="7"/>
  <c r="J3561" i="7"/>
  <c r="K3561" i="7"/>
  <c r="L3561" i="7"/>
  <c r="J3562" i="7"/>
  <c r="K3562" i="7"/>
  <c r="L3562" i="7"/>
  <c r="J3563" i="7"/>
  <c r="K3563" i="7"/>
  <c r="L3563" i="7"/>
  <c r="J3564" i="7"/>
  <c r="K3564" i="7"/>
  <c r="L3564" i="7"/>
  <c r="J3565" i="7"/>
  <c r="K3565" i="7"/>
  <c r="L3565" i="7"/>
  <c r="J3566" i="7"/>
  <c r="K3566" i="7"/>
  <c r="L3566" i="7"/>
  <c r="J3567" i="7"/>
  <c r="K3567" i="7"/>
  <c r="L3567" i="7"/>
  <c r="J3568" i="7"/>
  <c r="K3568" i="7"/>
  <c r="L3568" i="7"/>
  <c r="J3569" i="7"/>
  <c r="K3569" i="7"/>
  <c r="L3569" i="7"/>
  <c r="J3570" i="7"/>
  <c r="K3570" i="7"/>
  <c r="L3570" i="7"/>
  <c r="J3571" i="7"/>
  <c r="K3571" i="7"/>
  <c r="L3571" i="7"/>
  <c r="J3572" i="7"/>
  <c r="K3572" i="7"/>
  <c r="L3572" i="7"/>
  <c r="J3573" i="7"/>
  <c r="K3573" i="7"/>
  <c r="L3573" i="7"/>
  <c r="J3574" i="7"/>
  <c r="K3574" i="7"/>
  <c r="L3574" i="7"/>
  <c r="J3575" i="7"/>
  <c r="K3575" i="7"/>
  <c r="L3575" i="7"/>
  <c r="J3576" i="7"/>
  <c r="K3576" i="7"/>
  <c r="L3576" i="7"/>
  <c r="J3577" i="7"/>
  <c r="K3577" i="7"/>
  <c r="L3577" i="7"/>
  <c r="J3578" i="7"/>
  <c r="K3578" i="7"/>
  <c r="L3578" i="7"/>
  <c r="J3579" i="7"/>
  <c r="K3579" i="7"/>
  <c r="L3579" i="7"/>
  <c r="J3580" i="7"/>
  <c r="K3580" i="7"/>
  <c r="L3580" i="7"/>
  <c r="J3581" i="7"/>
  <c r="K3581" i="7"/>
  <c r="L3581" i="7"/>
  <c r="J3582" i="7"/>
  <c r="K3582" i="7"/>
  <c r="L3582" i="7"/>
  <c r="J3583" i="7"/>
  <c r="K3583" i="7"/>
  <c r="L3583" i="7"/>
  <c r="J3584" i="7"/>
  <c r="K3584" i="7"/>
  <c r="L3584" i="7"/>
  <c r="J3585" i="7"/>
  <c r="K3585" i="7"/>
  <c r="L3585" i="7"/>
  <c r="J3586" i="7"/>
  <c r="K3586" i="7"/>
  <c r="L3586" i="7"/>
  <c r="J3587" i="7"/>
  <c r="K3587" i="7"/>
  <c r="L3587" i="7"/>
  <c r="J3588" i="7"/>
  <c r="K3588" i="7"/>
  <c r="L3588" i="7"/>
  <c r="J3589" i="7"/>
  <c r="K3589" i="7"/>
  <c r="L3589" i="7"/>
  <c r="J3590" i="7"/>
  <c r="K3590" i="7"/>
  <c r="L3590" i="7"/>
  <c r="J3591" i="7"/>
  <c r="K3591" i="7"/>
  <c r="L3591" i="7"/>
  <c r="J3592" i="7"/>
  <c r="K3592" i="7"/>
  <c r="L3592" i="7"/>
  <c r="J3593" i="7"/>
  <c r="K3593" i="7"/>
  <c r="L3593" i="7"/>
  <c r="J3594" i="7"/>
  <c r="K3594" i="7"/>
  <c r="L3594" i="7"/>
  <c r="J3595" i="7"/>
  <c r="K3595" i="7"/>
  <c r="L3595" i="7"/>
  <c r="J3596" i="7"/>
  <c r="K3596" i="7"/>
  <c r="L3596" i="7"/>
  <c r="J3597" i="7"/>
  <c r="K3597" i="7"/>
  <c r="L3597" i="7"/>
  <c r="J3598" i="7"/>
  <c r="K3598" i="7"/>
  <c r="L3598" i="7"/>
  <c r="J3599" i="7"/>
  <c r="K3599" i="7"/>
  <c r="L3599" i="7"/>
  <c r="J3600" i="7"/>
  <c r="K3600" i="7"/>
  <c r="L3600" i="7"/>
  <c r="J3601" i="7"/>
  <c r="K3601" i="7"/>
  <c r="L3601" i="7"/>
  <c r="J3602" i="7"/>
  <c r="K3602" i="7"/>
  <c r="L3602" i="7"/>
  <c r="J3603" i="7"/>
  <c r="K3603" i="7"/>
  <c r="L3603" i="7"/>
  <c r="J3604" i="7"/>
  <c r="K3604" i="7"/>
  <c r="L3604" i="7"/>
  <c r="J3605" i="7"/>
  <c r="K3605" i="7"/>
  <c r="L3605" i="7"/>
  <c r="J3606" i="7"/>
  <c r="K3606" i="7"/>
  <c r="L3606" i="7"/>
  <c r="J3607" i="7"/>
  <c r="K3607" i="7"/>
  <c r="L3607" i="7"/>
  <c r="J3608" i="7"/>
  <c r="K3608" i="7"/>
  <c r="L3608" i="7"/>
  <c r="J3609" i="7"/>
  <c r="K3609" i="7"/>
  <c r="L3609" i="7"/>
  <c r="J3610" i="7"/>
  <c r="K3610" i="7"/>
  <c r="L3610" i="7"/>
  <c r="J3611" i="7"/>
  <c r="K3611" i="7"/>
  <c r="L3611" i="7"/>
  <c r="J3612" i="7"/>
  <c r="K3612" i="7"/>
  <c r="L3612" i="7"/>
  <c r="J3613" i="7"/>
  <c r="K3613" i="7"/>
  <c r="L3613" i="7"/>
  <c r="J3614" i="7"/>
  <c r="K3614" i="7"/>
  <c r="L3614" i="7"/>
  <c r="J3615" i="7"/>
  <c r="K3615" i="7"/>
  <c r="L3615" i="7"/>
  <c r="J3616" i="7"/>
  <c r="K3616" i="7"/>
  <c r="L3616" i="7"/>
  <c r="J3617" i="7"/>
  <c r="K3617" i="7"/>
  <c r="L3617" i="7"/>
  <c r="J3618" i="7"/>
  <c r="K3618" i="7"/>
  <c r="L3618" i="7"/>
  <c r="J3619" i="7"/>
  <c r="K3619" i="7"/>
  <c r="L3619" i="7"/>
  <c r="J3620" i="7"/>
  <c r="K3620" i="7"/>
  <c r="L3620" i="7"/>
  <c r="J3621" i="7"/>
  <c r="K3621" i="7"/>
  <c r="L3621" i="7"/>
  <c r="J3622" i="7"/>
  <c r="K3622" i="7"/>
  <c r="L3622" i="7"/>
  <c r="J3623" i="7"/>
  <c r="K3623" i="7"/>
  <c r="L3623" i="7"/>
  <c r="J3624" i="7"/>
  <c r="K3624" i="7"/>
  <c r="L3624" i="7"/>
  <c r="J3625" i="7"/>
  <c r="K3625" i="7"/>
  <c r="L3625" i="7"/>
  <c r="J3626" i="7"/>
  <c r="K3626" i="7"/>
  <c r="L3626" i="7"/>
  <c r="J3627" i="7"/>
  <c r="K3627" i="7"/>
  <c r="L3627" i="7"/>
  <c r="J3628" i="7"/>
  <c r="K3628" i="7"/>
  <c r="L3628" i="7"/>
  <c r="J3629" i="7"/>
  <c r="K3629" i="7"/>
  <c r="L3629" i="7"/>
  <c r="J3630" i="7"/>
  <c r="K3630" i="7"/>
  <c r="L3630" i="7"/>
  <c r="J3631" i="7"/>
  <c r="K3631" i="7"/>
  <c r="L3631" i="7"/>
  <c r="J3632" i="7"/>
  <c r="K3632" i="7"/>
  <c r="L3632" i="7"/>
  <c r="J3633" i="7"/>
  <c r="K3633" i="7"/>
  <c r="L3633" i="7"/>
  <c r="J3634" i="7"/>
  <c r="K3634" i="7"/>
  <c r="L3634" i="7"/>
  <c r="J3635" i="7"/>
  <c r="K3635" i="7"/>
  <c r="L3635" i="7"/>
  <c r="J3636" i="7"/>
  <c r="K3636" i="7"/>
  <c r="L3636" i="7"/>
  <c r="J3637" i="7"/>
  <c r="K3637" i="7"/>
  <c r="L3637" i="7"/>
  <c r="J3638" i="7"/>
  <c r="K3638" i="7"/>
  <c r="L3638" i="7"/>
  <c r="J3639" i="7"/>
  <c r="K3639" i="7"/>
  <c r="L3639" i="7"/>
  <c r="J3640" i="7"/>
  <c r="K3640" i="7"/>
  <c r="L3640" i="7"/>
  <c r="J3641" i="7"/>
  <c r="K3641" i="7"/>
  <c r="L3641" i="7"/>
  <c r="J3642" i="7"/>
  <c r="K3642" i="7"/>
  <c r="L3642" i="7"/>
  <c r="J3643" i="7"/>
  <c r="K3643" i="7"/>
  <c r="L3643" i="7"/>
  <c r="J3644" i="7"/>
  <c r="K3644" i="7"/>
  <c r="L3644" i="7"/>
  <c r="J3645" i="7"/>
  <c r="K3645" i="7"/>
  <c r="L3645" i="7"/>
  <c r="J3646" i="7"/>
  <c r="K3646" i="7"/>
  <c r="L3646" i="7"/>
  <c r="J3647" i="7"/>
  <c r="K3647" i="7"/>
  <c r="L3647" i="7"/>
  <c r="J3648" i="7"/>
  <c r="K3648" i="7"/>
  <c r="L3648" i="7"/>
  <c r="J3649" i="7"/>
  <c r="K3649" i="7"/>
  <c r="L3649" i="7"/>
  <c r="J3650" i="7"/>
  <c r="K3650" i="7"/>
  <c r="L3650" i="7"/>
  <c r="J3651" i="7"/>
  <c r="K3651" i="7"/>
  <c r="L3651" i="7"/>
  <c r="J3652" i="7"/>
  <c r="K3652" i="7"/>
  <c r="L3652" i="7"/>
  <c r="J3653" i="7"/>
  <c r="K3653" i="7"/>
  <c r="L3653" i="7"/>
  <c r="J3654" i="7"/>
  <c r="K3654" i="7"/>
  <c r="L3654" i="7"/>
  <c r="J3655" i="7"/>
  <c r="K3655" i="7"/>
  <c r="L3655" i="7"/>
  <c r="J3656" i="7"/>
  <c r="K3656" i="7"/>
  <c r="L3656" i="7"/>
  <c r="J3657" i="7"/>
  <c r="K3657" i="7"/>
  <c r="L3657" i="7"/>
  <c r="J3658" i="7"/>
  <c r="K3658" i="7"/>
  <c r="L3658" i="7"/>
  <c r="J3659" i="7"/>
  <c r="K3659" i="7"/>
  <c r="L3659" i="7"/>
  <c r="J3660" i="7"/>
  <c r="K3660" i="7"/>
  <c r="L3660" i="7"/>
  <c r="J3661" i="7"/>
  <c r="K3661" i="7"/>
  <c r="L3661" i="7"/>
  <c r="J3662" i="7"/>
  <c r="K3662" i="7"/>
  <c r="L3662" i="7"/>
  <c r="J3663" i="7"/>
  <c r="K3663" i="7"/>
  <c r="L3663" i="7"/>
  <c r="J3664" i="7"/>
  <c r="K3664" i="7"/>
  <c r="L3664" i="7"/>
  <c r="J3665" i="7"/>
  <c r="K3665" i="7"/>
  <c r="L3665" i="7"/>
  <c r="J3666" i="7"/>
  <c r="K3666" i="7"/>
  <c r="L3666" i="7"/>
  <c r="J3667" i="7"/>
  <c r="K3667" i="7"/>
  <c r="L3667" i="7"/>
  <c r="J3668" i="7"/>
  <c r="K3668" i="7"/>
  <c r="L3668" i="7"/>
  <c r="J3669" i="7"/>
  <c r="K3669" i="7"/>
  <c r="L3669" i="7"/>
  <c r="J3670" i="7"/>
  <c r="K3670" i="7"/>
  <c r="L3670" i="7"/>
  <c r="J3671" i="7"/>
  <c r="K3671" i="7"/>
  <c r="L3671" i="7"/>
  <c r="J3672" i="7"/>
  <c r="K3672" i="7"/>
  <c r="L3672" i="7"/>
  <c r="J3673" i="7"/>
  <c r="K3673" i="7"/>
  <c r="L3673" i="7"/>
  <c r="J3674" i="7"/>
  <c r="K3674" i="7"/>
  <c r="L3674" i="7"/>
  <c r="J3675" i="7"/>
  <c r="K3675" i="7"/>
  <c r="L3675" i="7"/>
  <c r="J3676" i="7"/>
  <c r="K3676" i="7"/>
  <c r="L3676" i="7"/>
  <c r="J3677" i="7"/>
  <c r="K3677" i="7"/>
  <c r="L3677" i="7"/>
  <c r="J3678" i="7"/>
  <c r="K3678" i="7"/>
  <c r="L3678" i="7"/>
  <c r="J3679" i="7"/>
  <c r="K3679" i="7"/>
  <c r="L3679" i="7"/>
  <c r="J3680" i="7"/>
  <c r="K3680" i="7"/>
  <c r="L3680" i="7"/>
  <c r="J3681" i="7"/>
  <c r="K3681" i="7"/>
  <c r="L3681" i="7"/>
  <c r="J3682" i="7"/>
  <c r="K3682" i="7"/>
  <c r="L3682" i="7"/>
  <c r="J3683" i="7"/>
  <c r="K3683" i="7"/>
  <c r="L3683" i="7"/>
  <c r="J3684" i="7"/>
  <c r="K3684" i="7"/>
  <c r="L3684" i="7"/>
  <c r="J3685" i="7"/>
  <c r="K3685" i="7"/>
  <c r="L3685" i="7"/>
  <c r="J3686" i="7"/>
  <c r="K3686" i="7"/>
  <c r="L3686" i="7"/>
  <c r="J3687" i="7"/>
  <c r="K3687" i="7"/>
  <c r="L3687" i="7"/>
  <c r="J3688" i="7"/>
  <c r="K3688" i="7"/>
  <c r="L3688" i="7"/>
  <c r="J3689" i="7"/>
  <c r="K3689" i="7"/>
  <c r="L3689" i="7"/>
  <c r="J3690" i="7"/>
  <c r="K3690" i="7"/>
  <c r="L3690" i="7"/>
  <c r="J3691" i="7"/>
  <c r="K3691" i="7"/>
  <c r="L3691" i="7"/>
  <c r="J3692" i="7"/>
  <c r="K3692" i="7"/>
  <c r="L3692" i="7"/>
  <c r="J3693" i="7"/>
  <c r="K3693" i="7"/>
  <c r="L3693" i="7"/>
  <c r="J3694" i="7"/>
  <c r="K3694" i="7"/>
  <c r="L3694" i="7"/>
  <c r="J3695" i="7"/>
  <c r="K3695" i="7"/>
  <c r="L3695" i="7"/>
  <c r="J3696" i="7"/>
  <c r="K3696" i="7"/>
  <c r="L3696" i="7"/>
  <c r="J3697" i="7"/>
  <c r="K3697" i="7"/>
  <c r="L3697" i="7"/>
  <c r="J3698" i="7"/>
  <c r="K3698" i="7"/>
  <c r="L3698" i="7"/>
  <c r="J3699" i="7"/>
  <c r="K3699" i="7"/>
  <c r="L3699" i="7"/>
  <c r="J3700" i="7"/>
  <c r="K3700" i="7"/>
  <c r="L3700" i="7"/>
  <c r="J3701" i="7"/>
  <c r="K3701" i="7"/>
  <c r="L3701" i="7"/>
  <c r="J3702" i="7"/>
  <c r="K3702" i="7"/>
  <c r="L3702" i="7"/>
  <c r="J3703" i="7"/>
  <c r="K3703" i="7"/>
  <c r="L3703" i="7"/>
  <c r="J3704" i="7"/>
  <c r="K3704" i="7"/>
  <c r="L3704" i="7"/>
  <c r="J3705" i="7"/>
  <c r="K3705" i="7"/>
  <c r="L3705" i="7"/>
  <c r="J3706" i="7"/>
  <c r="K3706" i="7"/>
  <c r="L3706" i="7"/>
  <c r="J3707" i="7"/>
  <c r="K3707" i="7"/>
  <c r="L3707" i="7"/>
  <c r="J3708" i="7"/>
  <c r="K3708" i="7"/>
  <c r="L3708" i="7"/>
  <c r="J3709" i="7"/>
  <c r="K3709" i="7"/>
  <c r="L3709" i="7"/>
  <c r="J3710" i="7"/>
  <c r="K3710" i="7"/>
  <c r="L3710" i="7"/>
  <c r="J3711" i="7"/>
  <c r="K3711" i="7"/>
  <c r="L3711" i="7"/>
  <c r="J3712" i="7"/>
  <c r="K3712" i="7"/>
  <c r="L3712" i="7"/>
  <c r="J3713" i="7"/>
  <c r="K3713" i="7"/>
  <c r="L3713" i="7"/>
  <c r="J3714" i="7"/>
  <c r="K3714" i="7"/>
  <c r="L3714" i="7"/>
  <c r="J3715" i="7"/>
  <c r="K3715" i="7"/>
  <c r="L3715" i="7"/>
  <c r="J3716" i="7"/>
  <c r="K3716" i="7"/>
  <c r="L3716" i="7"/>
  <c r="J3717" i="7"/>
  <c r="K3717" i="7"/>
  <c r="L3717" i="7"/>
  <c r="J3718" i="7"/>
  <c r="K3718" i="7"/>
  <c r="L3718" i="7"/>
  <c r="J3719" i="7"/>
  <c r="K3719" i="7"/>
  <c r="L3719" i="7"/>
  <c r="J3720" i="7"/>
  <c r="K3720" i="7"/>
  <c r="L3720" i="7"/>
  <c r="J3721" i="7"/>
  <c r="K3721" i="7"/>
  <c r="L3721" i="7"/>
  <c r="J3722" i="7"/>
  <c r="K3722" i="7"/>
  <c r="L3722" i="7"/>
  <c r="J3723" i="7"/>
  <c r="K3723" i="7"/>
  <c r="L3723" i="7"/>
  <c r="J3724" i="7"/>
  <c r="K3724" i="7"/>
  <c r="L3724" i="7"/>
  <c r="J3725" i="7"/>
  <c r="K3725" i="7"/>
  <c r="L3725" i="7"/>
  <c r="J3726" i="7"/>
  <c r="K3726" i="7"/>
  <c r="L3726" i="7"/>
  <c r="J3727" i="7"/>
  <c r="K3727" i="7"/>
  <c r="L3727" i="7"/>
  <c r="J3728" i="7"/>
  <c r="K3728" i="7"/>
  <c r="L3728" i="7"/>
  <c r="J3729" i="7"/>
  <c r="K3729" i="7"/>
  <c r="L3729" i="7"/>
  <c r="J3730" i="7"/>
  <c r="K3730" i="7"/>
  <c r="L3730" i="7"/>
  <c r="J3731" i="7"/>
  <c r="K3731" i="7"/>
  <c r="L3731" i="7"/>
  <c r="J3732" i="7"/>
  <c r="K3732" i="7"/>
  <c r="L3732" i="7"/>
  <c r="J3733" i="7"/>
  <c r="K3733" i="7"/>
  <c r="L3733" i="7"/>
  <c r="J3734" i="7"/>
  <c r="K3734" i="7"/>
  <c r="L3734" i="7"/>
  <c r="J3735" i="7"/>
  <c r="K3735" i="7"/>
  <c r="L3735" i="7"/>
  <c r="J3736" i="7"/>
  <c r="K3736" i="7"/>
  <c r="L3736" i="7"/>
  <c r="J3737" i="7"/>
  <c r="K3737" i="7"/>
  <c r="L3737" i="7"/>
  <c r="J3738" i="7"/>
  <c r="K3738" i="7"/>
  <c r="L3738" i="7"/>
  <c r="J3739" i="7"/>
  <c r="K3739" i="7"/>
  <c r="L3739" i="7"/>
  <c r="J3740" i="7"/>
  <c r="K3740" i="7"/>
  <c r="L3740" i="7"/>
  <c r="J3741" i="7"/>
  <c r="K3741" i="7"/>
  <c r="L3741" i="7"/>
  <c r="J3742" i="7"/>
  <c r="K3742" i="7"/>
  <c r="L3742" i="7"/>
  <c r="J3743" i="7"/>
  <c r="K3743" i="7"/>
  <c r="L3743" i="7"/>
  <c r="J3744" i="7"/>
  <c r="K3744" i="7"/>
  <c r="L3744" i="7"/>
  <c r="J3745" i="7"/>
  <c r="K3745" i="7"/>
  <c r="L3745" i="7"/>
  <c r="J3746" i="7"/>
  <c r="K3746" i="7"/>
  <c r="L3746" i="7"/>
  <c r="J3747" i="7"/>
  <c r="K3747" i="7"/>
  <c r="L3747" i="7"/>
  <c r="J3748" i="7"/>
  <c r="K3748" i="7"/>
  <c r="L3748" i="7"/>
  <c r="J3749" i="7"/>
  <c r="K3749" i="7"/>
  <c r="L3749" i="7"/>
  <c r="J3750" i="7"/>
  <c r="K3750" i="7"/>
  <c r="L3750" i="7"/>
  <c r="J3751" i="7"/>
  <c r="K3751" i="7"/>
  <c r="L3751" i="7"/>
  <c r="J3752" i="7"/>
  <c r="K3752" i="7"/>
  <c r="L3752" i="7"/>
  <c r="J3753" i="7"/>
  <c r="K3753" i="7"/>
  <c r="L3753" i="7"/>
  <c r="J3754" i="7"/>
  <c r="K3754" i="7"/>
  <c r="L3754" i="7"/>
  <c r="J3755" i="7"/>
  <c r="K3755" i="7"/>
  <c r="L3755" i="7"/>
  <c r="J3756" i="7"/>
  <c r="K3756" i="7"/>
  <c r="L3756" i="7"/>
  <c r="J3757" i="7"/>
  <c r="K3757" i="7"/>
  <c r="L3757" i="7"/>
  <c r="J3758" i="7"/>
  <c r="K3758" i="7"/>
  <c r="L3758" i="7"/>
  <c r="J3759" i="7"/>
  <c r="K3759" i="7"/>
  <c r="L3759" i="7"/>
  <c r="J3760" i="7"/>
  <c r="K3760" i="7"/>
  <c r="L3760" i="7"/>
  <c r="J3761" i="7"/>
  <c r="K3761" i="7"/>
  <c r="L3761" i="7"/>
  <c r="J3762" i="7"/>
  <c r="K3762" i="7"/>
  <c r="L3762" i="7"/>
  <c r="J3763" i="7"/>
  <c r="K3763" i="7"/>
  <c r="L3763" i="7"/>
  <c r="J3764" i="7"/>
  <c r="K3764" i="7"/>
  <c r="L3764" i="7"/>
  <c r="J3765" i="7"/>
  <c r="K3765" i="7"/>
  <c r="L3765" i="7"/>
  <c r="J3766" i="7"/>
  <c r="K3766" i="7"/>
  <c r="L3766" i="7"/>
  <c r="J3767" i="7"/>
  <c r="K3767" i="7"/>
  <c r="L3767" i="7"/>
  <c r="J3768" i="7"/>
  <c r="K3768" i="7"/>
  <c r="L3768" i="7"/>
  <c r="J3769" i="7"/>
  <c r="K3769" i="7"/>
  <c r="L3769" i="7"/>
  <c r="J3770" i="7"/>
  <c r="K3770" i="7"/>
  <c r="L3770" i="7"/>
  <c r="J3771" i="7"/>
  <c r="K3771" i="7"/>
  <c r="L3771" i="7"/>
  <c r="J3772" i="7"/>
  <c r="K3772" i="7"/>
  <c r="L3772" i="7"/>
  <c r="J3773" i="7"/>
  <c r="K3773" i="7"/>
  <c r="L3773" i="7"/>
  <c r="J3774" i="7"/>
  <c r="K3774" i="7"/>
  <c r="L3774" i="7"/>
  <c r="J3775" i="7"/>
  <c r="K3775" i="7"/>
  <c r="L3775" i="7"/>
  <c r="J3776" i="7"/>
  <c r="K3776" i="7"/>
  <c r="L3776" i="7"/>
  <c r="J3777" i="7"/>
  <c r="K3777" i="7"/>
  <c r="L3777" i="7"/>
  <c r="J3778" i="7"/>
  <c r="K3778" i="7"/>
  <c r="L3778" i="7"/>
  <c r="J3779" i="7"/>
  <c r="K3779" i="7"/>
  <c r="L3779" i="7"/>
  <c r="J3780" i="7"/>
  <c r="K3780" i="7"/>
  <c r="L3780" i="7"/>
  <c r="J3781" i="7"/>
  <c r="K3781" i="7"/>
  <c r="L3781" i="7"/>
  <c r="J3782" i="7"/>
  <c r="K3782" i="7"/>
  <c r="L3782" i="7"/>
  <c r="J3783" i="7"/>
  <c r="K3783" i="7"/>
  <c r="L3783" i="7"/>
  <c r="J3784" i="7"/>
  <c r="K3784" i="7"/>
  <c r="L3784" i="7"/>
  <c r="J3785" i="7"/>
  <c r="K3785" i="7"/>
  <c r="L3785" i="7"/>
  <c r="J3786" i="7"/>
  <c r="K3786" i="7"/>
  <c r="L3786" i="7"/>
  <c r="J3787" i="7"/>
  <c r="K3787" i="7"/>
  <c r="L3787" i="7"/>
  <c r="J3788" i="7"/>
  <c r="K3788" i="7"/>
  <c r="L3788" i="7"/>
  <c r="J3789" i="7"/>
  <c r="K3789" i="7"/>
  <c r="L3789" i="7"/>
  <c r="J3790" i="7"/>
  <c r="K3790" i="7"/>
  <c r="L3790" i="7"/>
  <c r="J3791" i="7"/>
  <c r="K3791" i="7"/>
  <c r="L3791" i="7"/>
  <c r="J3792" i="7"/>
  <c r="K3792" i="7"/>
  <c r="L3792" i="7"/>
  <c r="J3793" i="7"/>
  <c r="K3793" i="7"/>
  <c r="L3793" i="7"/>
  <c r="J3794" i="7"/>
  <c r="K3794" i="7"/>
  <c r="L3794" i="7"/>
  <c r="J3795" i="7"/>
  <c r="K3795" i="7"/>
  <c r="L3795" i="7"/>
  <c r="J3796" i="7"/>
  <c r="K3796" i="7"/>
  <c r="L3796" i="7"/>
  <c r="J3797" i="7"/>
  <c r="K3797" i="7"/>
  <c r="L3797" i="7"/>
  <c r="J3798" i="7"/>
  <c r="K3798" i="7"/>
  <c r="L3798" i="7"/>
  <c r="J3799" i="7"/>
  <c r="K3799" i="7"/>
  <c r="L3799" i="7"/>
  <c r="J3800" i="7"/>
  <c r="K3800" i="7"/>
  <c r="L3800" i="7"/>
  <c r="J3801" i="7"/>
  <c r="K3801" i="7"/>
  <c r="L3801" i="7"/>
  <c r="J3802" i="7"/>
  <c r="K3802" i="7"/>
  <c r="L3802" i="7"/>
  <c r="J3803" i="7"/>
  <c r="K3803" i="7"/>
  <c r="L3803" i="7"/>
  <c r="J3804" i="7"/>
  <c r="K3804" i="7"/>
  <c r="L3804" i="7"/>
  <c r="J3805" i="7"/>
  <c r="K3805" i="7"/>
  <c r="L3805" i="7"/>
  <c r="J3806" i="7"/>
  <c r="K3806" i="7"/>
  <c r="L3806" i="7"/>
  <c r="J3807" i="7"/>
  <c r="K3807" i="7"/>
  <c r="L3807" i="7"/>
  <c r="J3808" i="7"/>
  <c r="K3808" i="7"/>
  <c r="L3808" i="7"/>
  <c r="J3809" i="7"/>
  <c r="K3809" i="7"/>
  <c r="L3809" i="7"/>
  <c r="J3810" i="7"/>
  <c r="K3810" i="7"/>
  <c r="L3810" i="7"/>
  <c r="J3811" i="7"/>
  <c r="K3811" i="7"/>
  <c r="L3811" i="7"/>
  <c r="J3812" i="7"/>
  <c r="K3812" i="7"/>
  <c r="L3812" i="7"/>
  <c r="J3813" i="7"/>
  <c r="K3813" i="7"/>
  <c r="L3813" i="7"/>
  <c r="J3814" i="7"/>
  <c r="K3814" i="7"/>
  <c r="L3814" i="7"/>
  <c r="J3815" i="7"/>
  <c r="K3815" i="7"/>
  <c r="L3815" i="7"/>
  <c r="J3816" i="7"/>
  <c r="K3816" i="7"/>
  <c r="L3816" i="7"/>
  <c r="J3817" i="7"/>
  <c r="K3817" i="7"/>
  <c r="L3817" i="7"/>
  <c r="J3818" i="7"/>
  <c r="K3818" i="7"/>
  <c r="L3818" i="7"/>
  <c r="J3819" i="7"/>
  <c r="K3819" i="7"/>
  <c r="L3819" i="7"/>
  <c r="J3820" i="7"/>
  <c r="K3820" i="7"/>
  <c r="L3820" i="7"/>
  <c r="J3821" i="7"/>
  <c r="K3821" i="7"/>
  <c r="L3821" i="7"/>
  <c r="J3822" i="7"/>
  <c r="K3822" i="7"/>
  <c r="L3822" i="7"/>
  <c r="J3823" i="7"/>
  <c r="K3823" i="7"/>
  <c r="L3823" i="7"/>
  <c r="J3824" i="7"/>
  <c r="K3824" i="7"/>
  <c r="L3824" i="7"/>
  <c r="J3825" i="7"/>
  <c r="K3825" i="7"/>
  <c r="L3825" i="7"/>
  <c r="J3826" i="7"/>
  <c r="K3826" i="7"/>
  <c r="L3826" i="7"/>
  <c r="J3827" i="7"/>
  <c r="K3827" i="7"/>
  <c r="L3827" i="7"/>
  <c r="J3828" i="7"/>
  <c r="K3828" i="7"/>
  <c r="L3828" i="7"/>
  <c r="J3829" i="7"/>
  <c r="K3829" i="7"/>
  <c r="L3829" i="7"/>
  <c r="J3830" i="7"/>
  <c r="K3830" i="7"/>
  <c r="L3830" i="7"/>
  <c r="J3831" i="7"/>
  <c r="K3831" i="7"/>
  <c r="L3831" i="7"/>
  <c r="J3832" i="7"/>
  <c r="K3832" i="7"/>
  <c r="L3832" i="7"/>
  <c r="J3833" i="7"/>
  <c r="K3833" i="7"/>
  <c r="L3833" i="7"/>
  <c r="J3834" i="7"/>
  <c r="K3834" i="7"/>
  <c r="L3834" i="7"/>
  <c r="J3835" i="7"/>
  <c r="K3835" i="7"/>
  <c r="L3835" i="7"/>
  <c r="J3836" i="7"/>
  <c r="K3836" i="7"/>
  <c r="L3836" i="7"/>
  <c r="J3837" i="7"/>
  <c r="K3837" i="7"/>
  <c r="L3837" i="7"/>
  <c r="J3838" i="7"/>
  <c r="K3838" i="7"/>
  <c r="L3838" i="7"/>
  <c r="J3839" i="7"/>
  <c r="K3839" i="7"/>
  <c r="L3839" i="7"/>
  <c r="J3840" i="7"/>
  <c r="K3840" i="7"/>
  <c r="L3840" i="7"/>
  <c r="J3841" i="7"/>
  <c r="K3841" i="7"/>
  <c r="L3841" i="7"/>
  <c r="J3842" i="7"/>
  <c r="K3842" i="7"/>
  <c r="L3842" i="7"/>
  <c r="J3843" i="7"/>
  <c r="K3843" i="7"/>
  <c r="L3843" i="7"/>
  <c r="J3844" i="7"/>
  <c r="K3844" i="7"/>
  <c r="L3844" i="7"/>
  <c r="J3845" i="7"/>
  <c r="K3845" i="7"/>
  <c r="L3845" i="7"/>
  <c r="J3846" i="7"/>
  <c r="K3846" i="7"/>
  <c r="L3846" i="7"/>
  <c r="J3847" i="7"/>
  <c r="K3847" i="7"/>
  <c r="L3847" i="7"/>
  <c r="J3848" i="7"/>
  <c r="K3848" i="7"/>
  <c r="L3848" i="7"/>
  <c r="J3849" i="7"/>
  <c r="K3849" i="7"/>
  <c r="L3849" i="7"/>
  <c r="J3850" i="7"/>
  <c r="K3850" i="7"/>
  <c r="L3850" i="7"/>
  <c r="J3851" i="7"/>
  <c r="K3851" i="7"/>
  <c r="L3851" i="7"/>
  <c r="J3852" i="7"/>
  <c r="K3852" i="7"/>
  <c r="L3852" i="7"/>
  <c r="J3853" i="7"/>
  <c r="K3853" i="7"/>
  <c r="L3853" i="7"/>
  <c r="J3854" i="7"/>
  <c r="K3854" i="7"/>
  <c r="L3854" i="7"/>
  <c r="J3855" i="7"/>
  <c r="K3855" i="7"/>
  <c r="L3855" i="7"/>
  <c r="J3856" i="7"/>
  <c r="K3856" i="7"/>
  <c r="L3856" i="7"/>
  <c r="J3857" i="7"/>
  <c r="K3857" i="7"/>
  <c r="L3857" i="7"/>
  <c r="J3858" i="7"/>
  <c r="K3858" i="7"/>
  <c r="L3858" i="7"/>
  <c r="J3859" i="7"/>
  <c r="K3859" i="7"/>
  <c r="L3859" i="7"/>
  <c r="J3860" i="7"/>
  <c r="K3860" i="7"/>
  <c r="L3860" i="7"/>
  <c r="J3861" i="7"/>
  <c r="K3861" i="7"/>
  <c r="L3861" i="7"/>
  <c r="J3862" i="7"/>
  <c r="K3862" i="7"/>
  <c r="L3862" i="7"/>
  <c r="J3863" i="7"/>
  <c r="K3863" i="7"/>
  <c r="L3863" i="7"/>
  <c r="J3864" i="7"/>
  <c r="K3864" i="7"/>
  <c r="L3864" i="7"/>
  <c r="J3865" i="7"/>
  <c r="K3865" i="7"/>
  <c r="L3865" i="7"/>
  <c r="J3866" i="7"/>
  <c r="K3866" i="7"/>
  <c r="L3866" i="7"/>
  <c r="J3867" i="7"/>
  <c r="K3867" i="7"/>
  <c r="L3867" i="7"/>
  <c r="J3868" i="7"/>
  <c r="K3868" i="7"/>
  <c r="L3868" i="7"/>
  <c r="J3869" i="7"/>
  <c r="K3869" i="7"/>
  <c r="L3869" i="7"/>
  <c r="J3870" i="7"/>
  <c r="K3870" i="7"/>
  <c r="L3870" i="7"/>
  <c r="J3871" i="7"/>
  <c r="K3871" i="7"/>
  <c r="L3871" i="7"/>
  <c r="J3872" i="7"/>
  <c r="K3872" i="7"/>
  <c r="L3872" i="7"/>
  <c r="J3873" i="7"/>
  <c r="K3873" i="7"/>
  <c r="L3873" i="7"/>
  <c r="J3874" i="7"/>
  <c r="K3874" i="7"/>
  <c r="L3874" i="7"/>
  <c r="J3875" i="7"/>
  <c r="K3875" i="7"/>
  <c r="L3875" i="7"/>
  <c r="J3876" i="7"/>
  <c r="K3876" i="7"/>
  <c r="L3876" i="7"/>
  <c r="J3877" i="7"/>
  <c r="K3877" i="7"/>
  <c r="L3877" i="7"/>
  <c r="J3878" i="7"/>
  <c r="K3878" i="7"/>
  <c r="L3878" i="7"/>
  <c r="J3879" i="7"/>
  <c r="K3879" i="7"/>
  <c r="L3879" i="7"/>
  <c r="J3880" i="7"/>
  <c r="K3880" i="7"/>
  <c r="L3880" i="7"/>
  <c r="J3881" i="7"/>
  <c r="K3881" i="7"/>
  <c r="L3881" i="7"/>
  <c r="J3882" i="7"/>
  <c r="K3882" i="7"/>
  <c r="L3882" i="7"/>
  <c r="J3883" i="7"/>
  <c r="K3883" i="7"/>
  <c r="L3883" i="7"/>
  <c r="J3884" i="7"/>
  <c r="K3884" i="7"/>
  <c r="L3884" i="7"/>
  <c r="J3885" i="7"/>
  <c r="K3885" i="7"/>
  <c r="L3885" i="7"/>
  <c r="J3886" i="7"/>
  <c r="K3886" i="7"/>
  <c r="L3886" i="7"/>
  <c r="J3887" i="7"/>
  <c r="K3887" i="7"/>
  <c r="L3887" i="7"/>
  <c r="J3888" i="7"/>
  <c r="K3888" i="7"/>
  <c r="L3888" i="7"/>
  <c r="J3889" i="7"/>
  <c r="K3889" i="7"/>
  <c r="L3889" i="7"/>
  <c r="J3890" i="7"/>
  <c r="K3890" i="7"/>
  <c r="L3890" i="7"/>
  <c r="J3891" i="7"/>
  <c r="K3891" i="7"/>
  <c r="L3891" i="7"/>
  <c r="J3892" i="7"/>
  <c r="K3892" i="7"/>
  <c r="L3892" i="7"/>
  <c r="J3893" i="7"/>
  <c r="K3893" i="7"/>
  <c r="L3893" i="7"/>
  <c r="J3894" i="7"/>
  <c r="K3894" i="7"/>
  <c r="L3894" i="7"/>
  <c r="J3895" i="7"/>
  <c r="K3895" i="7"/>
  <c r="L3895" i="7"/>
  <c r="J3896" i="7"/>
  <c r="K3896" i="7"/>
  <c r="L3896" i="7"/>
  <c r="J3897" i="7"/>
  <c r="K3897" i="7"/>
  <c r="L3897" i="7"/>
  <c r="J3898" i="7"/>
  <c r="K3898" i="7"/>
  <c r="L3898" i="7"/>
  <c r="J3899" i="7"/>
  <c r="K3899" i="7"/>
  <c r="L3899" i="7"/>
  <c r="J3900" i="7"/>
  <c r="K3900" i="7"/>
  <c r="L3900" i="7"/>
  <c r="J3901" i="7"/>
  <c r="K3901" i="7"/>
  <c r="L3901" i="7"/>
  <c r="J3902" i="7"/>
  <c r="K3902" i="7"/>
  <c r="L3902" i="7"/>
  <c r="J3903" i="7"/>
  <c r="K3903" i="7"/>
  <c r="L3903" i="7"/>
  <c r="J3904" i="7"/>
  <c r="K3904" i="7"/>
  <c r="L3904" i="7"/>
  <c r="J3905" i="7"/>
  <c r="K3905" i="7"/>
  <c r="L3905" i="7"/>
  <c r="J3906" i="7"/>
  <c r="K3906" i="7"/>
  <c r="L3906" i="7"/>
  <c r="J3907" i="7"/>
  <c r="K3907" i="7"/>
  <c r="L3907" i="7"/>
  <c r="J3908" i="7"/>
  <c r="K3908" i="7"/>
  <c r="L3908" i="7"/>
  <c r="J3909" i="7"/>
  <c r="K3909" i="7"/>
  <c r="L3909" i="7"/>
  <c r="J3910" i="7"/>
  <c r="K3910" i="7"/>
  <c r="L3910" i="7"/>
  <c r="J3911" i="7"/>
  <c r="K3911" i="7"/>
  <c r="L3911" i="7"/>
  <c r="J3912" i="7"/>
  <c r="K3912" i="7"/>
  <c r="L3912" i="7"/>
  <c r="J3913" i="7"/>
  <c r="K3913" i="7"/>
  <c r="L3913" i="7"/>
  <c r="J3914" i="7"/>
  <c r="K3914" i="7"/>
  <c r="L3914" i="7"/>
  <c r="J3915" i="7"/>
  <c r="K3915" i="7"/>
  <c r="L3915" i="7"/>
  <c r="J3916" i="7"/>
  <c r="K3916" i="7"/>
  <c r="L3916" i="7"/>
  <c r="J3917" i="7"/>
  <c r="K3917" i="7"/>
  <c r="L3917" i="7"/>
  <c r="J3918" i="7"/>
  <c r="K3918" i="7"/>
  <c r="L3918" i="7"/>
  <c r="J3919" i="7"/>
  <c r="K3919" i="7"/>
  <c r="L3919" i="7"/>
  <c r="J3920" i="7"/>
  <c r="K3920" i="7"/>
  <c r="L3920" i="7"/>
  <c r="J3921" i="7"/>
  <c r="K3921" i="7"/>
  <c r="L3921" i="7"/>
  <c r="J3922" i="7"/>
  <c r="K3922" i="7"/>
  <c r="L3922" i="7"/>
  <c r="J3923" i="7"/>
  <c r="K3923" i="7"/>
  <c r="L3923" i="7"/>
  <c r="J3924" i="7"/>
  <c r="K3924" i="7"/>
  <c r="L3924" i="7"/>
  <c r="J3925" i="7"/>
  <c r="K3925" i="7"/>
  <c r="L3925" i="7"/>
  <c r="J3926" i="7"/>
  <c r="K3926" i="7"/>
  <c r="L3926" i="7"/>
  <c r="J3927" i="7"/>
  <c r="K3927" i="7"/>
  <c r="L3927" i="7"/>
  <c r="J3928" i="7"/>
  <c r="K3928" i="7"/>
  <c r="L3928" i="7"/>
  <c r="J3929" i="7"/>
  <c r="K3929" i="7"/>
  <c r="L3929" i="7"/>
  <c r="J3930" i="7"/>
  <c r="K3930" i="7"/>
  <c r="L3930" i="7"/>
  <c r="J3931" i="7"/>
  <c r="K3931" i="7"/>
  <c r="L3931" i="7"/>
  <c r="J3932" i="7"/>
  <c r="K3932" i="7"/>
  <c r="L3932" i="7"/>
  <c r="J3933" i="7"/>
  <c r="K3933" i="7"/>
  <c r="L3933" i="7"/>
  <c r="J3934" i="7"/>
  <c r="K3934" i="7"/>
  <c r="L3934" i="7"/>
  <c r="J3935" i="7"/>
  <c r="K3935" i="7"/>
  <c r="L3935" i="7"/>
  <c r="J3936" i="7"/>
  <c r="K3936" i="7"/>
  <c r="L3936" i="7"/>
  <c r="J3937" i="7"/>
  <c r="K3937" i="7"/>
  <c r="L3937" i="7"/>
  <c r="J3938" i="7"/>
  <c r="K3938" i="7"/>
  <c r="L3938" i="7"/>
  <c r="J3939" i="7"/>
  <c r="K3939" i="7"/>
  <c r="L3939" i="7"/>
  <c r="J3940" i="7"/>
  <c r="K3940" i="7"/>
  <c r="L3940" i="7"/>
  <c r="J3941" i="7"/>
  <c r="K3941" i="7"/>
  <c r="L3941" i="7"/>
  <c r="J3942" i="7"/>
  <c r="K3942" i="7"/>
  <c r="L3942" i="7"/>
  <c r="J3943" i="7"/>
  <c r="K3943" i="7"/>
  <c r="L3943" i="7"/>
  <c r="J3944" i="7"/>
  <c r="K3944" i="7"/>
  <c r="L3944" i="7"/>
  <c r="J3945" i="7"/>
  <c r="K3945" i="7"/>
  <c r="L3945" i="7"/>
  <c r="J3946" i="7"/>
  <c r="K3946" i="7"/>
  <c r="L3946" i="7"/>
  <c r="J3947" i="7"/>
  <c r="K3947" i="7"/>
  <c r="L3947" i="7"/>
  <c r="J3948" i="7"/>
  <c r="K3948" i="7"/>
  <c r="L3948" i="7"/>
  <c r="J3949" i="7"/>
  <c r="K3949" i="7"/>
  <c r="L3949" i="7"/>
  <c r="J3950" i="7"/>
  <c r="K3950" i="7"/>
  <c r="L3950" i="7"/>
  <c r="J3951" i="7"/>
  <c r="K3951" i="7"/>
  <c r="L3951" i="7"/>
  <c r="J3952" i="7"/>
  <c r="K3952" i="7"/>
  <c r="L3952" i="7"/>
  <c r="J3953" i="7"/>
  <c r="K3953" i="7"/>
  <c r="L3953" i="7"/>
  <c r="J3954" i="7"/>
  <c r="K3954" i="7"/>
  <c r="L3954" i="7"/>
  <c r="J3955" i="7"/>
  <c r="K3955" i="7"/>
  <c r="L3955" i="7"/>
  <c r="J3956" i="7"/>
  <c r="K3956" i="7"/>
  <c r="L3956" i="7"/>
  <c r="J3957" i="7"/>
  <c r="K3957" i="7"/>
  <c r="L3957" i="7"/>
  <c r="J3958" i="7"/>
  <c r="K3958" i="7"/>
  <c r="L3958" i="7"/>
  <c r="J3959" i="7"/>
  <c r="K3959" i="7"/>
  <c r="L3959" i="7"/>
  <c r="J3960" i="7"/>
  <c r="K3960" i="7"/>
  <c r="L3960" i="7"/>
  <c r="J3961" i="7"/>
  <c r="K3961" i="7"/>
  <c r="L3961" i="7"/>
  <c r="J3962" i="7"/>
  <c r="K3962" i="7"/>
  <c r="L3962" i="7"/>
  <c r="J3963" i="7"/>
  <c r="K3963" i="7"/>
  <c r="L3963" i="7"/>
  <c r="J3964" i="7"/>
  <c r="K3964" i="7"/>
  <c r="L3964" i="7"/>
  <c r="J3965" i="7"/>
  <c r="K3965" i="7"/>
  <c r="L3965" i="7"/>
  <c r="J3966" i="7"/>
  <c r="K3966" i="7"/>
  <c r="L3966" i="7"/>
  <c r="J3967" i="7"/>
  <c r="K3967" i="7"/>
  <c r="L3967" i="7"/>
  <c r="J3968" i="7"/>
  <c r="K3968" i="7"/>
  <c r="L3968" i="7"/>
  <c r="J3969" i="7"/>
  <c r="K3969" i="7"/>
  <c r="L3969" i="7"/>
  <c r="J3970" i="7"/>
  <c r="K3970" i="7"/>
  <c r="L3970" i="7"/>
  <c r="J3971" i="7"/>
  <c r="K3971" i="7"/>
  <c r="L3971" i="7"/>
  <c r="J3972" i="7"/>
  <c r="K3972" i="7"/>
  <c r="L3972" i="7"/>
  <c r="J3973" i="7"/>
  <c r="K3973" i="7"/>
  <c r="L3973" i="7"/>
  <c r="J3974" i="7"/>
  <c r="K3974" i="7"/>
  <c r="L3974" i="7"/>
  <c r="J3975" i="7"/>
  <c r="K3975" i="7"/>
  <c r="L3975" i="7"/>
  <c r="J3976" i="7"/>
  <c r="K3976" i="7"/>
  <c r="L3976" i="7"/>
  <c r="J3977" i="7"/>
  <c r="K3977" i="7"/>
  <c r="L3977" i="7"/>
  <c r="J3978" i="7"/>
  <c r="K3978" i="7"/>
  <c r="L3978" i="7"/>
  <c r="J3979" i="7"/>
  <c r="K3979" i="7"/>
  <c r="L3979" i="7"/>
  <c r="J3980" i="7"/>
  <c r="K3980" i="7"/>
  <c r="L3980" i="7"/>
  <c r="J3981" i="7"/>
  <c r="K3981" i="7"/>
  <c r="L3981" i="7"/>
  <c r="J3982" i="7"/>
  <c r="K3982" i="7"/>
  <c r="L3982" i="7"/>
  <c r="J3983" i="7"/>
  <c r="K3983" i="7"/>
  <c r="L3983" i="7"/>
  <c r="J3984" i="7"/>
  <c r="K3984" i="7"/>
  <c r="L3984" i="7"/>
  <c r="J3985" i="7"/>
  <c r="K3985" i="7"/>
  <c r="L3985" i="7"/>
  <c r="J3986" i="7"/>
  <c r="K3986" i="7"/>
  <c r="L3986" i="7"/>
  <c r="J3987" i="7"/>
  <c r="K3987" i="7"/>
  <c r="L3987" i="7"/>
  <c r="J3988" i="7"/>
  <c r="K3988" i="7"/>
  <c r="L3988" i="7"/>
  <c r="J3989" i="7"/>
  <c r="K3989" i="7"/>
  <c r="L3989" i="7"/>
  <c r="J3990" i="7"/>
  <c r="K3990" i="7"/>
  <c r="L3990" i="7"/>
  <c r="J3991" i="7"/>
  <c r="K3991" i="7"/>
  <c r="L3991" i="7"/>
  <c r="J3992" i="7"/>
  <c r="K3992" i="7"/>
  <c r="L3992" i="7"/>
  <c r="J3993" i="7"/>
  <c r="K3993" i="7"/>
  <c r="L3993" i="7"/>
  <c r="J3994" i="7"/>
  <c r="K3994" i="7"/>
  <c r="L3994" i="7"/>
  <c r="J3995" i="7"/>
  <c r="K3995" i="7"/>
  <c r="L3995" i="7"/>
  <c r="J3996" i="7"/>
  <c r="K3996" i="7"/>
  <c r="L3996" i="7"/>
  <c r="J3997" i="7"/>
  <c r="K3997" i="7"/>
  <c r="L3997" i="7"/>
  <c r="J3998" i="7"/>
  <c r="K3998" i="7"/>
  <c r="L3998" i="7"/>
  <c r="J3999" i="7"/>
  <c r="K3999" i="7"/>
  <c r="L3999" i="7"/>
  <c r="J4000" i="7"/>
  <c r="K4000" i="7"/>
  <c r="L4000" i="7"/>
  <c r="J4001" i="7"/>
  <c r="K4001" i="7"/>
  <c r="L4001" i="7"/>
  <c r="J4002" i="7"/>
  <c r="K4002" i="7"/>
  <c r="L4002" i="7"/>
  <c r="J4003" i="7"/>
  <c r="K4003" i="7"/>
  <c r="L4003" i="7"/>
  <c r="J4004" i="7"/>
  <c r="K4004" i="7"/>
  <c r="L4004" i="7"/>
  <c r="J4005" i="7"/>
  <c r="K4005" i="7"/>
  <c r="L4005" i="7"/>
  <c r="J4006" i="7"/>
  <c r="K4006" i="7"/>
  <c r="L4006" i="7"/>
  <c r="J4007" i="7"/>
  <c r="K4007" i="7"/>
  <c r="L4007" i="7"/>
  <c r="J4008" i="7"/>
  <c r="K4008" i="7"/>
  <c r="L4008" i="7"/>
  <c r="J4009" i="7"/>
  <c r="K4009" i="7"/>
  <c r="L4009" i="7"/>
  <c r="J4010" i="7"/>
  <c r="K4010" i="7"/>
  <c r="L4010" i="7"/>
  <c r="J4011" i="7"/>
  <c r="K4011" i="7"/>
  <c r="L4011" i="7"/>
  <c r="J4012" i="7"/>
  <c r="K4012" i="7"/>
  <c r="L4012" i="7"/>
  <c r="J4013" i="7"/>
  <c r="K4013" i="7"/>
  <c r="L4013" i="7"/>
  <c r="J4014" i="7"/>
  <c r="K4014" i="7"/>
  <c r="L4014" i="7"/>
  <c r="J4015" i="7"/>
  <c r="K4015" i="7"/>
  <c r="L4015" i="7"/>
  <c r="J4016" i="7"/>
  <c r="K4016" i="7"/>
  <c r="L4016" i="7"/>
  <c r="J4017" i="7"/>
  <c r="K4017" i="7"/>
  <c r="L4017" i="7"/>
  <c r="J4018" i="7"/>
  <c r="K4018" i="7"/>
  <c r="L4018" i="7"/>
  <c r="J4019" i="7"/>
  <c r="K4019" i="7"/>
  <c r="L4019" i="7"/>
  <c r="J4020" i="7"/>
  <c r="K4020" i="7"/>
  <c r="L4020" i="7"/>
  <c r="J4021" i="7"/>
  <c r="K4021" i="7"/>
  <c r="L4021" i="7"/>
  <c r="J4022" i="7"/>
  <c r="K4022" i="7"/>
  <c r="L4022" i="7"/>
  <c r="J4023" i="7"/>
  <c r="K4023" i="7"/>
  <c r="L4023" i="7"/>
  <c r="J4024" i="7"/>
  <c r="K4024" i="7"/>
  <c r="L4024" i="7"/>
  <c r="J4025" i="7"/>
  <c r="K4025" i="7"/>
  <c r="L4025" i="7"/>
  <c r="J4026" i="7"/>
  <c r="K4026" i="7"/>
  <c r="L4026" i="7"/>
  <c r="J4027" i="7"/>
  <c r="K4027" i="7"/>
  <c r="L4027" i="7"/>
  <c r="J4028" i="7"/>
  <c r="K4028" i="7"/>
  <c r="L4028" i="7"/>
  <c r="J4029" i="7"/>
  <c r="K4029" i="7"/>
  <c r="L4029" i="7"/>
  <c r="J4030" i="7"/>
  <c r="K4030" i="7"/>
  <c r="L4030" i="7"/>
  <c r="J4031" i="7"/>
  <c r="K4031" i="7"/>
  <c r="L4031" i="7"/>
  <c r="J4032" i="7"/>
  <c r="K4032" i="7"/>
  <c r="L4032" i="7"/>
  <c r="J4033" i="7"/>
  <c r="K4033" i="7"/>
  <c r="L4033" i="7"/>
  <c r="J4034" i="7"/>
  <c r="K4034" i="7"/>
  <c r="L4034" i="7"/>
  <c r="J4035" i="7"/>
  <c r="K4035" i="7"/>
  <c r="L4035" i="7"/>
  <c r="J4036" i="7"/>
  <c r="K4036" i="7"/>
  <c r="L4036" i="7"/>
  <c r="J4037" i="7"/>
  <c r="K4037" i="7"/>
  <c r="L4037" i="7"/>
  <c r="J4038" i="7"/>
  <c r="K4038" i="7"/>
  <c r="L4038" i="7"/>
  <c r="J4039" i="7"/>
  <c r="K4039" i="7"/>
  <c r="L4039" i="7"/>
  <c r="J4040" i="7"/>
  <c r="K4040" i="7"/>
  <c r="L4040" i="7"/>
  <c r="J4041" i="7"/>
  <c r="K4041" i="7"/>
  <c r="L4041" i="7"/>
  <c r="J4042" i="7"/>
  <c r="K4042" i="7"/>
  <c r="L4042" i="7"/>
  <c r="J4043" i="7"/>
  <c r="K4043" i="7"/>
  <c r="L4043" i="7"/>
  <c r="J4044" i="7"/>
  <c r="K4044" i="7"/>
  <c r="L4044" i="7"/>
  <c r="J4045" i="7"/>
  <c r="K4045" i="7"/>
  <c r="L4045" i="7"/>
  <c r="J4046" i="7"/>
  <c r="K4046" i="7"/>
  <c r="L4046" i="7"/>
  <c r="J4047" i="7"/>
  <c r="K4047" i="7"/>
  <c r="L4047" i="7"/>
  <c r="J4048" i="7"/>
  <c r="K4048" i="7"/>
  <c r="L4048" i="7"/>
  <c r="J4049" i="7"/>
  <c r="K4049" i="7"/>
  <c r="L4049" i="7"/>
  <c r="J4050" i="7"/>
  <c r="K4050" i="7"/>
  <c r="L4050" i="7"/>
  <c r="J4051" i="7"/>
  <c r="K4051" i="7"/>
  <c r="L4051" i="7"/>
  <c r="J4052" i="7"/>
  <c r="K4052" i="7"/>
  <c r="L4052" i="7"/>
  <c r="J4053" i="7"/>
  <c r="K4053" i="7"/>
  <c r="L4053" i="7"/>
  <c r="J4054" i="7"/>
  <c r="K4054" i="7"/>
  <c r="L4054" i="7"/>
  <c r="J4055" i="7"/>
  <c r="K4055" i="7"/>
  <c r="L4055" i="7"/>
  <c r="J4056" i="7"/>
  <c r="K4056" i="7"/>
  <c r="L4056" i="7"/>
  <c r="J4057" i="7"/>
  <c r="K4057" i="7"/>
  <c r="L4057" i="7"/>
  <c r="J4058" i="7"/>
  <c r="K4058" i="7"/>
  <c r="L4058" i="7"/>
  <c r="J4059" i="7"/>
  <c r="K4059" i="7"/>
  <c r="L4059" i="7"/>
  <c r="J4060" i="7"/>
  <c r="K4060" i="7"/>
  <c r="L4060" i="7"/>
  <c r="J4061" i="7"/>
  <c r="K4061" i="7"/>
  <c r="L4061" i="7"/>
  <c r="J4062" i="7"/>
  <c r="K4062" i="7"/>
  <c r="L4062" i="7"/>
  <c r="J4063" i="7"/>
  <c r="K4063" i="7"/>
  <c r="L4063" i="7"/>
  <c r="J4064" i="7"/>
  <c r="K4064" i="7"/>
  <c r="L4064" i="7"/>
  <c r="J4065" i="7"/>
  <c r="K4065" i="7"/>
  <c r="L4065" i="7"/>
  <c r="J4066" i="7"/>
  <c r="K4066" i="7"/>
  <c r="L4066" i="7"/>
  <c r="J4067" i="7"/>
  <c r="K4067" i="7"/>
  <c r="L4067" i="7"/>
  <c r="J4068" i="7"/>
  <c r="K4068" i="7"/>
  <c r="L4068" i="7"/>
  <c r="J4069" i="7"/>
  <c r="K4069" i="7"/>
  <c r="L4069" i="7"/>
  <c r="J4070" i="7"/>
  <c r="K4070" i="7"/>
  <c r="L4070" i="7"/>
  <c r="J4071" i="7"/>
  <c r="K4071" i="7"/>
  <c r="L4071" i="7"/>
  <c r="J4072" i="7"/>
  <c r="K4072" i="7"/>
  <c r="L4072" i="7"/>
  <c r="J4073" i="7"/>
  <c r="K4073" i="7"/>
  <c r="L4073" i="7"/>
  <c r="J4074" i="7"/>
  <c r="K4074" i="7"/>
  <c r="L4074" i="7"/>
  <c r="J4075" i="7"/>
  <c r="K4075" i="7"/>
  <c r="L4075" i="7"/>
  <c r="J4076" i="7"/>
  <c r="K4076" i="7"/>
  <c r="L4076" i="7"/>
  <c r="J4077" i="7"/>
  <c r="K4077" i="7"/>
  <c r="L4077" i="7"/>
  <c r="J4078" i="7"/>
  <c r="K4078" i="7"/>
  <c r="L4078" i="7"/>
  <c r="J4079" i="7"/>
  <c r="K4079" i="7"/>
  <c r="L4079" i="7"/>
  <c r="J4080" i="7"/>
  <c r="K4080" i="7"/>
  <c r="L4080" i="7"/>
  <c r="J4081" i="7"/>
  <c r="K4081" i="7"/>
  <c r="L4081" i="7"/>
  <c r="J4082" i="7"/>
  <c r="K4082" i="7"/>
  <c r="L4082" i="7"/>
  <c r="J4083" i="7"/>
  <c r="K4083" i="7"/>
  <c r="L4083" i="7"/>
  <c r="J4084" i="7"/>
  <c r="K4084" i="7"/>
  <c r="L4084" i="7"/>
  <c r="J4085" i="7"/>
  <c r="K4085" i="7"/>
  <c r="L4085" i="7"/>
  <c r="J4086" i="7"/>
  <c r="K4086" i="7"/>
  <c r="L4086" i="7"/>
  <c r="J4087" i="7"/>
  <c r="K4087" i="7"/>
  <c r="L4087" i="7"/>
  <c r="J4088" i="7"/>
  <c r="K4088" i="7"/>
  <c r="L4088" i="7"/>
  <c r="J4089" i="7"/>
  <c r="K4089" i="7"/>
  <c r="L4089" i="7"/>
  <c r="J4090" i="7"/>
  <c r="K4090" i="7"/>
  <c r="L4090" i="7"/>
  <c r="J4091" i="7"/>
  <c r="K4091" i="7"/>
  <c r="L4091" i="7"/>
  <c r="J4092" i="7"/>
  <c r="K4092" i="7"/>
  <c r="L4092" i="7"/>
  <c r="J4093" i="7"/>
  <c r="K4093" i="7"/>
  <c r="L4093" i="7"/>
  <c r="J4094" i="7"/>
  <c r="K4094" i="7"/>
  <c r="L4094" i="7"/>
  <c r="J4095" i="7"/>
  <c r="K4095" i="7"/>
  <c r="L4095" i="7"/>
  <c r="J4096" i="7"/>
  <c r="K4096" i="7"/>
  <c r="L4096" i="7"/>
  <c r="J4097" i="7"/>
  <c r="K4097" i="7"/>
  <c r="L4097" i="7"/>
  <c r="J4098" i="7"/>
  <c r="K4098" i="7"/>
  <c r="L4098" i="7"/>
  <c r="J4099" i="7"/>
  <c r="K4099" i="7"/>
  <c r="L4099" i="7"/>
  <c r="J4100" i="7"/>
  <c r="K4100" i="7"/>
  <c r="L4100" i="7"/>
  <c r="J4101" i="7"/>
  <c r="K4101" i="7"/>
  <c r="L4101" i="7"/>
  <c r="J4102" i="7"/>
  <c r="K4102" i="7"/>
  <c r="L4102" i="7"/>
  <c r="J4103" i="7"/>
  <c r="K4103" i="7"/>
  <c r="L4103" i="7"/>
  <c r="J4104" i="7"/>
  <c r="K4104" i="7"/>
  <c r="L4104" i="7"/>
  <c r="J4105" i="7"/>
  <c r="K4105" i="7"/>
  <c r="L4105" i="7"/>
  <c r="J4106" i="7"/>
  <c r="K4106" i="7"/>
  <c r="L4106" i="7"/>
  <c r="J4107" i="7"/>
  <c r="K4107" i="7"/>
  <c r="L4107" i="7"/>
  <c r="J4108" i="7"/>
  <c r="K4108" i="7"/>
  <c r="L4108" i="7"/>
  <c r="J4109" i="7"/>
  <c r="K4109" i="7"/>
  <c r="L4109" i="7"/>
  <c r="J4110" i="7"/>
  <c r="K4110" i="7"/>
  <c r="L4110" i="7"/>
  <c r="J4111" i="7"/>
  <c r="K4111" i="7"/>
  <c r="L4111" i="7"/>
  <c r="J4112" i="7"/>
  <c r="K4112" i="7"/>
  <c r="L4112" i="7"/>
  <c r="J4113" i="7"/>
  <c r="K4113" i="7"/>
  <c r="L4113" i="7"/>
  <c r="J4114" i="7"/>
  <c r="K4114" i="7"/>
  <c r="L4114" i="7"/>
  <c r="J4115" i="7"/>
  <c r="K4115" i="7"/>
  <c r="L4115" i="7"/>
  <c r="J4116" i="7"/>
  <c r="K4116" i="7"/>
  <c r="L4116" i="7"/>
  <c r="J4117" i="7"/>
  <c r="K4117" i="7"/>
  <c r="L4117" i="7"/>
  <c r="J4118" i="7"/>
  <c r="K4118" i="7"/>
  <c r="L4118" i="7"/>
  <c r="J4119" i="7"/>
  <c r="K4119" i="7"/>
  <c r="L4119" i="7"/>
  <c r="J4120" i="7"/>
  <c r="K4120" i="7"/>
  <c r="L4120" i="7"/>
  <c r="J4121" i="7"/>
  <c r="K4121" i="7"/>
  <c r="L4121" i="7"/>
  <c r="J4122" i="7"/>
  <c r="K4122" i="7"/>
  <c r="L4122" i="7"/>
  <c r="J4123" i="7"/>
  <c r="K4123" i="7"/>
  <c r="L4123" i="7"/>
  <c r="J4124" i="7"/>
  <c r="K4124" i="7"/>
  <c r="L4124" i="7"/>
  <c r="J4125" i="7"/>
  <c r="K4125" i="7"/>
  <c r="L4125" i="7"/>
  <c r="J4126" i="7"/>
  <c r="K4126" i="7"/>
  <c r="L4126" i="7"/>
  <c r="J4127" i="7"/>
  <c r="K4127" i="7"/>
  <c r="L4127" i="7"/>
  <c r="J4128" i="7"/>
  <c r="K4128" i="7"/>
  <c r="L4128" i="7"/>
  <c r="J4129" i="7"/>
  <c r="K4129" i="7"/>
  <c r="L4129" i="7"/>
  <c r="J4130" i="7"/>
  <c r="K4130" i="7"/>
  <c r="L4130" i="7"/>
  <c r="J4131" i="7"/>
  <c r="K4131" i="7"/>
  <c r="L4131" i="7"/>
  <c r="J4132" i="7"/>
  <c r="K4132" i="7"/>
  <c r="L4132" i="7"/>
  <c r="J4133" i="7"/>
  <c r="K4133" i="7"/>
  <c r="L4133" i="7"/>
  <c r="J4134" i="7"/>
  <c r="K4134" i="7"/>
  <c r="L4134" i="7"/>
  <c r="J4135" i="7"/>
  <c r="K4135" i="7"/>
  <c r="L4135" i="7"/>
  <c r="J4136" i="7"/>
  <c r="K4136" i="7"/>
  <c r="L4136" i="7"/>
  <c r="J4137" i="7"/>
  <c r="K4137" i="7"/>
  <c r="L4137" i="7"/>
  <c r="J4138" i="7"/>
  <c r="K4138" i="7"/>
  <c r="L4138" i="7"/>
  <c r="J4139" i="7"/>
  <c r="K4139" i="7"/>
  <c r="L4139" i="7"/>
  <c r="J4140" i="7"/>
  <c r="K4140" i="7"/>
  <c r="L4140" i="7"/>
  <c r="J4141" i="7"/>
  <c r="K4141" i="7"/>
  <c r="L4141" i="7"/>
  <c r="J4142" i="7"/>
  <c r="K4142" i="7"/>
  <c r="L4142" i="7"/>
  <c r="J4143" i="7"/>
  <c r="K4143" i="7"/>
  <c r="L4143" i="7"/>
  <c r="J4144" i="7"/>
  <c r="K4144" i="7"/>
  <c r="L4144" i="7"/>
  <c r="J4145" i="7"/>
  <c r="K4145" i="7"/>
  <c r="L4145" i="7"/>
  <c r="J4146" i="7"/>
  <c r="K4146" i="7"/>
  <c r="L4146" i="7"/>
  <c r="J4147" i="7"/>
  <c r="K4147" i="7"/>
  <c r="L4147" i="7"/>
  <c r="J4148" i="7"/>
  <c r="K4148" i="7"/>
  <c r="L4148" i="7"/>
  <c r="J4149" i="7"/>
  <c r="K4149" i="7"/>
  <c r="L4149" i="7"/>
  <c r="J4150" i="7"/>
  <c r="K4150" i="7"/>
  <c r="L4150" i="7"/>
  <c r="J4151" i="7"/>
  <c r="K4151" i="7"/>
  <c r="L4151" i="7"/>
  <c r="J4152" i="7"/>
  <c r="K4152" i="7"/>
  <c r="L4152" i="7"/>
  <c r="J4153" i="7"/>
  <c r="K4153" i="7"/>
  <c r="L4153" i="7"/>
  <c r="J4154" i="7"/>
  <c r="K4154" i="7"/>
  <c r="L4154" i="7"/>
  <c r="J4155" i="7"/>
  <c r="K4155" i="7"/>
  <c r="L4155" i="7"/>
  <c r="J4156" i="7"/>
  <c r="K4156" i="7"/>
  <c r="L4156" i="7"/>
  <c r="J4157" i="7"/>
  <c r="K4157" i="7"/>
  <c r="L4157" i="7"/>
  <c r="J4158" i="7"/>
  <c r="K4158" i="7"/>
  <c r="L4158" i="7"/>
  <c r="J4159" i="7"/>
  <c r="K4159" i="7"/>
  <c r="L4159" i="7"/>
  <c r="J4160" i="7"/>
  <c r="K4160" i="7"/>
  <c r="L4160" i="7"/>
  <c r="J4161" i="7"/>
  <c r="K4161" i="7"/>
  <c r="L4161" i="7"/>
  <c r="J4162" i="7"/>
  <c r="K4162" i="7"/>
  <c r="L4162" i="7"/>
  <c r="J4163" i="7"/>
  <c r="K4163" i="7"/>
  <c r="L4163" i="7"/>
  <c r="J4164" i="7"/>
  <c r="K4164" i="7"/>
  <c r="L4164" i="7"/>
  <c r="J4165" i="7"/>
  <c r="K4165" i="7"/>
  <c r="L4165" i="7"/>
  <c r="J4166" i="7"/>
  <c r="K4166" i="7"/>
  <c r="L4166" i="7"/>
  <c r="J4167" i="7"/>
  <c r="K4167" i="7"/>
  <c r="L4167" i="7"/>
  <c r="J4168" i="7"/>
  <c r="K4168" i="7"/>
  <c r="L4168" i="7"/>
  <c r="J4169" i="7"/>
  <c r="K4169" i="7"/>
  <c r="L4169" i="7"/>
  <c r="J4170" i="7"/>
  <c r="K4170" i="7"/>
  <c r="L4170" i="7"/>
  <c r="J4171" i="7"/>
  <c r="K4171" i="7"/>
  <c r="L4171" i="7"/>
  <c r="J4172" i="7"/>
  <c r="K4172" i="7"/>
  <c r="L4172" i="7"/>
  <c r="J4173" i="7"/>
  <c r="K4173" i="7"/>
  <c r="L4173" i="7"/>
  <c r="J4174" i="7"/>
  <c r="K4174" i="7"/>
  <c r="L4174" i="7"/>
  <c r="J4175" i="7"/>
  <c r="K4175" i="7"/>
  <c r="L4175" i="7"/>
  <c r="J4176" i="7"/>
  <c r="K4176" i="7"/>
  <c r="L4176" i="7"/>
  <c r="J4177" i="7"/>
  <c r="K4177" i="7"/>
  <c r="L4177" i="7"/>
  <c r="J4178" i="7"/>
  <c r="K4178" i="7"/>
  <c r="L4178" i="7"/>
  <c r="J4179" i="7"/>
  <c r="K4179" i="7"/>
  <c r="L4179" i="7"/>
  <c r="J4180" i="7"/>
  <c r="K4180" i="7"/>
  <c r="L4180" i="7"/>
  <c r="J4181" i="7"/>
  <c r="K4181" i="7"/>
  <c r="L4181" i="7"/>
  <c r="J4182" i="7"/>
  <c r="K4182" i="7"/>
  <c r="L4182" i="7"/>
  <c r="J4183" i="7"/>
  <c r="K4183" i="7"/>
  <c r="L4183" i="7"/>
  <c r="J4184" i="7"/>
  <c r="K4184" i="7"/>
  <c r="L4184" i="7"/>
  <c r="J4185" i="7"/>
  <c r="K4185" i="7"/>
  <c r="L4185" i="7"/>
  <c r="J4186" i="7"/>
  <c r="K4186" i="7"/>
  <c r="L4186" i="7"/>
  <c r="J4187" i="7"/>
  <c r="K4187" i="7"/>
  <c r="L4187" i="7"/>
  <c r="J4188" i="7"/>
  <c r="K4188" i="7"/>
  <c r="L4188" i="7"/>
  <c r="J4189" i="7"/>
  <c r="K4189" i="7"/>
  <c r="L4189" i="7"/>
  <c r="J4190" i="7"/>
  <c r="K4190" i="7"/>
  <c r="L4190" i="7"/>
  <c r="J4191" i="7"/>
  <c r="K4191" i="7"/>
  <c r="L4191" i="7"/>
  <c r="J4192" i="7"/>
  <c r="K4192" i="7"/>
  <c r="L4192" i="7"/>
  <c r="J4193" i="7"/>
  <c r="K4193" i="7"/>
  <c r="L4193" i="7"/>
  <c r="J4194" i="7"/>
  <c r="K4194" i="7"/>
  <c r="L4194" i="7"/>
  <c r="J4195" i="7"/>
  <c r="K4195" i="7"/>
  <c r="L4195" i="7"/>
  <c r="J4196" i="7"/>
  <c r="K4196" i="7"/>
  <c r="L4196" i="7"/>
  <c r="J4197" i="7"/>
  <c r="K4197" i="7"/>
  <c r="L4197" i="7"/>
  <c r="J4198" i="7"/>
  <c r="K4198" i="7"/>
  <c r="L4198" i="7"/>
  <c r="J4199" i="7"/>
  <c r="K4199" i="7"/>
  <c r="L4199" i="7"/>
  <c r="J4200" i="7"/>
  <c r="K4200" i="7"/>
  <c r="L4200" i="7"/>
  <c r="J4201" i="7"/>
  <c r="K4201" i="7"/>
  <c r="L4201" i="7"/>
  <c r="J4202" i="7"/>
  <c r="K4202" i="7"/>
  <c r="L4202" i="7"/>
  <c r="J4203" i="7"/>
  <c r="K4203" i="7"/>
  <c r="L4203" i="7"/>
  <c r="J4204" i="7"/>
  <c r="K4204" i="7"/>
  <c r="L4204" i="7"/>
  <c r="J4205" i="7"/>
  <c r="K4205" i="7"/>
  <c r="L4205" i="7"/>
  <c r="J4206" i="7"/>
  <c r="K4206" i="7"/>
  <c r="L4206" i="7"/>
  <c r="J4207" i="7"/>
  <c r="K4207" i="7"/>
  <c r="L4207" i="7"/>
  <c r="J4208" i="7"/>
  <c r="K4208" i="7"/>
  <c r="L4208" i="7"/>
  <c r="J4209" i="7"/>
  <c r="K4209" i="7"/>
  <c r="L4209" i="7"/>
  <c r="J4210" i="7"/>
  <c r="K4210" i="7"/>
  <c r="L4210" i="7"/>
  <c r="J4211" i="7"/>
  <c r="K4211" i="7"/>
  <c r="L4211" i="7"/>
  <c r="J4212" i="7"/>
  <c r="K4212" i="7"/>
  <c r="L4212" i="7"/>
  <c r="J4213" i="7"/>
  <c r="K4213" i="7"/>
  <c r="L4213" i="7"/>
  <c r="J4214" i="7"/>
  <c r="K4214" i="7"/>
  <c r="L4214" i="7"/>
  <c r="J4215" i="7"/>
  <c r="K4215" i="7"/>
  <c r="L4215" i="7"/>
  <c r="J4216" i="7"/>
  <c r="K4216" i="7"/>
  <c r="L4216" i="7"/>
  <c r="J4217" i="7"/>
  <c r="K4217" i="7"/>
  <c r="L4217" i="7"/>
  <c r="J4218" i="7"/>
  <c r="K4218" i="7"/>
  <c r="L4218" i="7"/>
  <c r="J4219" i="7"/>
  <c r="K4219" i="7"/>
  <c r="L4219" i="7"/>
  <c r="J4220" i="7"/>
  <c r="K4220" i="7"/>
  <c r="L4220" i="7"/>
  <c r="J4221" i="7"/>
  <c r="K4221" i="7"/>
  <c r="L4221" i="7"/>
  <c r="J4222" i="7"/>
  <c r="K4222" i="7"/>
  <c r="L4222" i="7"/>
  <c r="J4223" i="7"/>
  <c r="K4223" i="7"/>
  <c r="L4223" i="7"/>
  <c r="J4224" i="7"/>
  <c r="K4224" i="7"/>
  <c r="L4224" i="7"/>
  <c r="J4225" i="7"/>
  <c r="K4225" i="7"/>
  <c r="L4225" i="7"/>
  <c r="J4226" i="7"/>
  <c r="K4226" i="7"/>
  <c r="L4226" i="7"/>
  <c r="J4227" i="7"/>
  <c r="K4227" i="7"/>
  <c r="L4227" i="7"/>
  <c r="J4228" i="7"/>
  <c r="K4228" i="7"/>
  <c r="L4228" i="7"/>
  <c r="J4229" i="7"/>
  <c r="K4229" i="7"/>
  <c r="L4229" i="7"/>
  <c r="J4230" i="7"/>
  <c r="K4230" i="7"/>
  <c r="L4230" i="7"/>
  <c r="J4231" i="7"/>
  <c r="K4231" i="7"/>
  <c r="L4231" i="7"/>
  <c r="J4232" i="7"/>
  <c r="K4232" i="7"/>
  <c r="L4232" i="7"/>
  <c r="J4233" i="7"/>
  <c r="K4233" i="7"/>
  <c r="L4233" i="7"/>
  <c r="J4234" i="7"/>
  <c r="K4234" i="7"/>
  <c r="L4234" i="7"/>
  <c r="J4235" i="7"/>
  <c r="K4235" i="7"/>
  <c r="L4235" i="7"/>
  <c r="J4236" i="7"/>
  <c r="K4236" i="7"/>
  <c r="L4236" i="7"/>
  <c r="J4237" i="7"/>
  <c r="K4237" i="7"/>
  <c r="L4237" i="7"/>
  <c r="J4238" i="7"/>
  <c r="K4238" i="7"/>
  <c r="L4238" i="7"/>
  <c r="J4239" i="7"/>
  <c r="K4239" i="7"/>
  <c r="L4239" i="7"/>
  <c r="J4240" i="7"/>
  <c r="K4240" i="7"/>
  <c r="L4240" i="7"/>
  <c r="J4241" i="7"/>
  <c r="K4241" i="7"/>
  <c r="L4241" i="7"/>
  <c r="J4242" i="7"/>
  <c r="K4242" i="7"/>
  <c r="L4242" i="7"/>
  <c r="J4243" i="7"/>
  <c r="K4243" i="7"/>
  <c r="L4243" i="7"/>
  <c r="J4244" i="7"/>
  <c r="K4244" i="7"/>
  <c r="L4244" i="7"/>
  <c r="J4245" i="7"/>
  <c r="K4245" i="7"/>
  <c r="L4245" i="7"/>
  <c r="J4246" i="7"/>
  <c r="K4246" i="7"/>
  <c r="L4246" i="7"/>
  <c r="J4247" i="7"/>
  <c r="K4247" i="7"/>
  <c r="L4247" i="7"/>
  <c r="J4248" i="7"/>
  <c r="K4248" i="7"/>
  <c r="L4248" i="7"/>
  <c r="J4249" i="7"/>
  <c r="K4249" i="7"/>
  <c r="L4249" i="7"/>
  <c r="J4250" i="7"/>
  <c r="K4250" i="7"/>
  <c r="L4250" i="7"/>
  <c r="J4251" i="7"/>
  <c r="K4251" i="7"/>
  <c r="L4251" i="7"/>
  <c r="J4252" i="7"/>
  <c r="K4252" i="7"/>
  <c r="L4252" i="7"/>
  <c r="J4253" i="7"/>
  <c r="K4253" i="7"/>
  <c r="L4253" i="7"/>
  <c r="J4254" i="7"/>
  <c r="K4254" i="7"/>
  <c r="L4254" i="7"/>
  <c r="J4255" i="7"/>
  <c r="K4255" i="7"/>
  <c r="L4255" i="7"/>
  <c r="J4256" i="7"/>
  <c r="K4256" i="7"/>
  <c r="L4256" i="7"/>
  <c r="J4257" i="7"/>
  <c r="K4257" i="7"/>
  <c r="L4257" i="7"/>
  <c r="J4258" i="7"/>
  <c r="K4258" i="7"/>
  <c r="L4258" i="7"/>
  <c r="J4259" i="7"/>
  <c r="K4259" i="7"/>
  <c r="L4259" i="7"/>
  <c r="J4260" i="7"/>
  <c r="K4260" i="7"/>
  <c r="L4260" i="7"/>
  <c r="J4261" i="7"/>
  <c r="K4261" i="7"/>
  <c r="L4261" i="7"/>
  <c r="J4262" i="7"/>
  <c r="K4262" i="7"/>
  <c r="L4262" i="7"/>
  <c r="J4263" i="7"/>
  <c r="K4263" i="7"/>
  <c r="L4263" i="7"/>
  <c r="J4264" i="7"/>
  <c r="K4264" i="7"/>
  <c r="L4264" i="7"/>
  <c r="J4265" i="7"/>
  <c r="K4265" i="7"/>
  <c r="L4265" i="7"/>
  <c r="J4266" i="7"/>
  <c r="K4266" i="7"/>
  <c r="L4266" i="7"/>
  <c r="J4267" i="7"/>
  <c r="K4267" i="7"/>
  <c r="L4267" i="7"/>
  <c r="J4268" i="7"/>
  <c r="K4268" i="7"/>
  <c r="L4268" i="7"/>
  <c r="J4269" i="7"/>
  <c r="K4269" i="7"/>
  <c r="L4269" i="7"/>
  <c r="J4270" i="7"/>
  <c r="K4270" i="7"/>
  <c r="L4270" i="7"/>
  <c r="J4271" i="7"/>
  <c r="K4271" i="7"/>
  <c r="L4271" i="7"/>
  <c r="J4272" i="7"/>
  <c r="K4272" i="7"/>
  <c r="L4272" i="7"/>
  <c r="J4273" i="7"/>
  <c r="K4273" i="7"/>
  <c r="L4273" i="7"/>
  <c r="J4274" i="7"/>
  <c r="K4274" i="7"/>
  <c r="L4274" i="7"/>
  <c r="J4275" i="7"/>
  <c r="K4275" i="7"/>
  <c r="L4275" i="7"/>
  <c r="J4276" i="7"/>
  <c r="K4276" i="7"/>
  <c r="L4276" i="7"/>
  <c r="J4277" i="7"/>
  <c r="K4277" i="7"/>
  <c r="L4277" i="7"/>
  <c r="J4278" i="7"/>
  <c r="K4278" i="7"/>
  <c r="L4278" i="7"/>
  <c r="J4279" i="7"/>
  <c r="K4279" i="7"/>
  <c r="L4279" i="7"/>
  <c r="J4280" i="7"/>
  <c r="K4280" i="7"/>
  <c r="L4280" i="7"/>
  <c r="J4281" i="7"/>
  <c r="K4281" i="7"/>
  <c r="L4281" i="7"/>
  <c r="J4282" i="7"/>
  <c r="K4282" i="7"/>
  <c r="L4282" i="7"/>
  <c r="J4283" i="7"/>
  <c r="K4283" i="7"/>
  <c r="L4283" i="7"/>
  <c r="J4284" i="7"/>
  <c r="K4284" i="7"/>
  <c r="L4284" i="7"/>
  <c r="J4285" i="7"/>
  <c r="K4285" i="7"/>
  <c r="L4285" i="7"/>
  <c r="J4286" i="7"/>
  <c r="K4286" i="7"/>
  <c r="L4286" i="7"/>
  <c r="J4287" i="7"/>
  <c r="K4287" i="7"/>
  <c r="L4287" i="7"/>
  <c r="J4288" i="7"/>
  <c r="K4288" i="7"/>
  <c r="L4288" i="7"/>
  <c r="J4289" i="7"/>
  <c r="K4289" i="7"/>
  <c r="L4289" i="7"/>
  <c r="J4290" i="7"/>
  <c r="K4290" i="7"/>
  <c r="L4290" i="7"/>
  <c r="J4291" i="7"/>
  <c r="K4291" i="7"/>
  <c r="L4291" i="7"/>
  <c r="J4292" i="7"/>
  <c r="K4292" i="7"/>
  <c r="L4292" i="7"/>
  <c r="J4293" i="7"/>
  <c r="K4293" i="7"/>
  <c r="L4293" i="7"/>
  <c r="J4294" i="7"/>
  <c r="K4294" i="7"/>
  <c r="L4294" i="7"/>
  <c r="J4295" i="7"/>
  <c r="K4295" i="7"/>
  <c r="L4295" i="7"/>
  <c r="J4296" i="7"/>
  <c r="K4296" i="7"/>
  <c r="L4296" i="7"/>
  <c r="J4297" i="7"/>
  <c r="K4297" i="7"/>
  <c r="L4297" i="7"/>
  <c r="J4298" i="7"/>
  <c r="K4298" i="7"/>
  <c r="L4298" i="7"/>
  <c r="J4299" i="7"/>
  <c r="K4299" i="7"/>
  <c r="L4299" i="7"/>
  <c r="J4300" i="7"/>
  <c r="K4300" i="7"/>
  <c r="L4300" i="7"/>
  <c r="J4301" i="7"/>
  <c r="K4301" i="7"/>
  <c r="L4301" i="7"/>
  <c r="J4302" i="7"/>
  <c r="K4302" i="7"/>
  <c r="L4302" i="7"/>
  <c r="J4303" i="7"/>
  <c r="K4303" i="7"/>
  <c r="L4303" i="7"/>
  <c r="J4304" i="7"/>
  <c r="K4304" i="7"/>
  <c r="L4304" i="7"/>
  <c r="J4305" i="7"/>
  <c r="K4305" i="7"/>
  <c r="L4305" i="7"/>
  <c r="J4306" i="7"/>
  <c r="K4306" i="7"/>
  <c r="L4306" i="7"/>
  <c r="J4307" i="7"/>
  <c r="K4307" i="7"/>
  <c r="L4307" i="7"/>
  <c r="J4308" i="7"/>
  <c r="K4308" i="7"/>
  <c r="L4308" i="7"/>
  <c r="J4309" i="7"/>
  <c r="K4309" i="7"/>
  <c r="L4309" i="7"/>
  <c r="J4310" i="7"/>
  <c r="K4310" i="7"/>
  <c r="L4310" i="7"/>
  <c r="J4311" i="7"/>
  <c r="K4311" i="7"/>
  <c r="L4311" i="7"/>
  <c r="J4312" i="7"/>
  <c r="K4312" i="7"/>
  <c r="L4312" i="7"/>
  <c r="J4313" i="7"/>
  <c r="K4313" i="7"/>
  <c r="L4313" i="7"/>
  <c r="J4314" i="7"/>
  <c r="K4314" i="7"/>
  <c r="L4314" i="7"/>
  <c r="J4315" i="7"/>
  <c r="K4315" i="7"/>
  <c r="L4315" i="7"/>
  <c r="J4316" i="7"/>
  <c r="K4316" i="7"/>
  <c r="L4316" i="7"/>
  <c r="J4317" i="7"/>
  <c r="K4317" i="7"/>
  <c r="L4317" i="7"/>
  <c r="J4318" i="7"/>
  <c r="K4318" i="7"/>
  <c r="L4318" i="7"/>
  <c r="J4319" i="7"/>
  <c r="K4319" i="7"/>
  <c r="L4319" i="7"/>
  <c r="J4320" i="7"/>
  <c r="K4320" i="7"/>
  <c r="L4320" i="7"/>
  <c r="J4321" i="7"/>
  <c r="K4321" i="7"/>
  <c r="L4321" i="7"/>
  <c r="J4322" i="7"/>
  <c r="K4322" i="7"/>
  <c r="L4322" i="7"/>
  <c r="J4323" i="7"/>
  <c r="K4323" i="7"/>
  <c r="L4323" i="7"/>
  <c r="J4324" i="7"/>
  <c r="K4324" i="7"/>
  <c r="L4324" i="7"/>
  <c r="J4325" i="7"/>
  <c r="K4325" i="7"/>
  <c r="L4325" i="7"/>
  <c r="J4326" i="7"/>
  <c r="K4326" i="7"/>
  <c r="L4326" i="7"/>
  <c r="J4327" i="7"/>
  <c r="K4327" i="7"/>
  <c r="L4327" i="7"/>
  <c r="J4328" i="7"/>
  <c r="K4328" i="7"/>
  <c r="L4328" i="7"/>
  <c r="J4329" i="7"/>
  <c r="K4329" i="7"/>
  <c r="L4329" i="7"/>
  <c r="J4330" i="7"/>
  <c r="K4330" i="7"/>
  <c r="L4330" i="7"/>
  <c r="J4331" i="7"/>
  <c r="K4331" i="7"/>
  <c r="L4331" i="7"/>
  <c r="J4332" i="7"/>
  <c r="K4332" i="7"/>
  <c r="L4332" i="7"/>
  <c r="J4333" i="7"/>
  <c r="K4333" i="7"/>
  <c r="L4333" i="7"/>
  <c r="J4334" i="7"/>
  <c r="K4334" i="7"/>
  <c r="L4334" i="7"/>
  <c r="J4335" i="7"/>
  <c r="K4335" i="7"/>
  <c r="L4335" i="7"/>
  <c r="J4336" i="7"/>
  <c r="K4336" i="7"/>
  <c r="L4336" i="7"/>
  <c r="J4337" i="7"/>
  <c r="K4337" i="7"/>
  <c r="L4337" i="7"/>
  <c r="J4338" i="7"/>
  <c r="K4338" i="7"/>
  <c r="L4338" i="7"/>
  <c r="J4339" i="7"/>
  <c r="K4339" i="7"/>
  <c r="L4339" i="7"/>
  <c r="J4340" i="7"/>
  <c r="K4340" i="7"/>
  <c r="L4340" i="7"/>
  <c r="J4341" i="7"/>
  <c r="K4341" i="7"/>
  <c r="L4341" i="7"/>
  <c r="J4342" i="7"/>
  <c r="K4342" i="7"/>
  <c r="L4342" i="7"/>
  <c r="J4343" i="7"/>
  <c r="K4343" i="7"/>
  <c r="L4343" i="7"/>
  <c r="J4344" i="7"/>
  <c r="K4344" i="7"/>
  <c r="L4344" i="7"/>
  <c r="J4345" i="7"/>
  <c r="K4345" i="7"/>
  <c r="L4345" i="7"/>
  <c r="J4346" i="7"/>
  <c r="K4346" i="7"/>
  <c r="L4346" i="7"/>
  <c r="J4347" i="7"/>
  <c r="K4347" i="7"/>
  <c r="L4347" i="7"/>
  <c r="J4348" i="7"/>
  <c r="K4348" i="7"/>
  <c r="L4348" i="7"/>
  <c r="J4349" i="7"/>
  <c r="K4349" i="7"/>
  <c r="L4349" i="7"/>
  <c r="J4350" i="7"/>
  <c r="K4350" i="7"/>
  <c r="L4350" i="7"/>
  <c r="J4351" i="7"/>
  <c r="K4351" i="7"/>
  <c r="L4351" i="7"/>
  <c r="J4352" i="7"/>
  <c r="K4352" i="7"/>
  <c r="L4352" i="7"/>
  <c r="J4353" i="7"/>
  <c r="K4353" i="7"/>
  <c r="L4353" i="7"/>
  <c r="J4354" i="7"/>
  <c r="K4354" i="7"/>
  <c r="L4354" i="7"/>
  <c r="J4355" i="7"/>
  <c r="K4355" i="7"/>
  <c r="L4355" i="7"/>
  <c r="J4356" i="7"/>
  <c r="K4356" i="7"/>
  <c r="L4356" i="7"/>
  <c r="J4357" i="7"/>
  <c r="K4357" i="7"/>
  <c r="L4357" i="7"/>
  <c r="J4358" i="7"/>
  <c r="K4358" i="7"/>
  <c r="L4358" i="7"/>
  <c r="J4359" i="7"/>
  <c r="K4359" i="7"/>
  <c r="L4359" i="7"/>
  <c r="J4360" i="7"/>
  <c r="K4360" i="7"/>
  <c r="L4360" i="7"/>
  <c r="J4361" i="7"/>
  <c r="K4361" i="7"/>
  <c r="L4361" i="7"/>
  <c r="J4362" i="7"/>
  <c r="K4362" i="7"/>
  <c r="L4362" i="7"/>
  <c r="J4363" i="7"/>
  <c r="K4363" i="7"/>
  <c r="L4363" i="7"/>
  <c r="J4364" i="7"/>
  <c r="K4364" i="7"/>
  <c r="L4364" i="7"/>
  <c r="J4365" i="7"/>
  <c r="K4365" i="7"/>
  <c r="L4365" i="7"/>
  <c r="J4366" i="7"/>
  <c r="K4366" i="7"/>
  <c r="L4366" i="7"/>
  <c r="J4367" i="7"/>
  <c r="K4367" i="7"/>
  <c r="L4367" i="7"/>
  <c r="J4368" i="7"/>
  <c r="K4368" i="7"/>
  <c r="L4368" i="7"/>
  <c r="J4369" i="7"/>
  <c r="K4369" i="7"/>
  <c r="L4369" i="7"/>
  <c r="J4370" i="7"/>
  <c r="K4370" i="7"/>
  <c r="L4370" i="7"/>
  <c r="J4371" i="7"/>
  <c r="K4371" i="7"/>
  <c r="L4371" i="7"/>
  <c r="J4372" i="7"/>
  <c r="K4372" i="7"/>
  <c r="L4372" i="7"/>
  <c r="J4373" i="7"/>
  <c r="K4373" i="7"/>
  <c r="L4373" i="7"/>
  <c r="J4374" i="7"/>
  <c r="K4374" i="7"/>
  <c r="L4374" i="7"/>
  <c r="J4375" i="7"/>
  <c r="K4375" i="7"/>
  <c r="L4375" i="7"/>
  <c r="J4376" i="7"/>
  <c r="K4376" i="7"/>
  <c r="L4376" i="7"/>
  <c r="J4377" i="7"/>
  <c r="K4377" i="7"/>
  <c r="L4377" i="7"/>
  <c r="J4378" i="7"/>
  <c r="K4378" i="7"/>
  <c r="L4378" i="7"/>
  <c r="J4379" i="7"/>
  <c r="K4379" i="7"/>
  <c r="L4379" i="7"/>
  <c r="J4380" i="7"/>
  <c r="K4380" i="7"/>
  <c r="L4380" i="7"/>
  <c r="J4381" i="7"/>
  <c r="K4381" i="7"/>
  <c r="L4381" i="7"/>
  <c r="J4382" i="7"/>
  <c r="K4382" i="7"/>
  <c r="L4382" i="7"/>
  <c r="J4383" i="7"/>
  <c r="K4383" i="7"/>
  <c r="L4383" i="7"/>
  <c r="J4384" i="7"/>
  <c r="K4384" i="7"/>
  <c r="L4384" i="7"/>
  <c r="J4385" i="7"/>
  <c r="K4385" i="7"/>
  <c r="L4385" i="7"/>
  <c r="J4386" i="7"/>
  <c r="K4386" i="7"/>
  <c r="L4386" i="7"/>
  <c r="J4387" i="7"/>
  <c r="K4387" i="7"/>
  <c r="L4387" i="7"/>
  <c r="J4388" i="7"/>
  <c r="K4388" i="7"/>
  <c r="L4388" i="7"/>
  <c r="J4389" i="7"/>
  <c r="K4389" i="7"/>
  <c r="L4389" i="7"/>
  <c r="J4390" i="7"/>
  <c r="K4390" i="7"/>
  <c r="L4390" i="7"/>
  <c r="J4391" i="7"/>
  <c r="K4391" i="7"/>
  <c r="L4391" i="7"/>
  <c r="J4392" i="7"/>
  <c r="K4392" i="7"/>
  <c r="L4392" i="7"/>
  <c r="J4393" i="7"/>
  <c r="K4393" i="7"/>
  <c r="L4393" i="7"/>
  <c r="J4394" i="7"/>
  <c r="K4394" i="7"/>
  <c r="L4394" i="7"/>
  <c r="J4395" i="7"/>
  <c r="K4395" i="7"/>
  <c r="L4395" i="7"/>
  <c r="J4396" i="7"/>
  <c r="K4396" i="7"/>
  <c r="L4396" i="7"/>
  <c r="J4397" i="7"/>
  <c r="K4397" i="7"/>
  <c r="L4397" i="7"/>
  <c r="J4398" i="7"/>
  <c r="K4398" i="7"/>
  <c r="L4398" i="7"/>
  <c r="J4399" i="7"/>
  <c r="K4399" i="7"/>
  <c r="L4399" i="7"/>
  <c r="J4400" i="7"/>
  <c r="K4400" i="7"/>
  <c r="L4400" i="7"/>
  <c r="J4401" i="7"/>
  <c r="K4401" i="7"/>
  <c r="L4401" i="7"/>
  <c r="J4402" i="7"/>
  <c r="K4402" i="7"/>
  <c r="L4402" i="7"/>
  <c r="J4403" i="7"/>
  <c r="K4403" i="7"/>
  <c r="L4403" i="7"/>
  <c r="J4404" i="7"/>
  <c r="K4404" i="7"/>
  <c r="L4404" i="7"/>
  <c r="J4405" i="7"/>
  <c r="K4405" i="7"/>
  <c r="L4405" i="7"/>
  <c r="J4406" i="7"/>
  <c r="K4406" i="7"/>
  <c r="L4406" i="7"/>
  <c r="J4407" i="7"/>
  <c r="K4407" i="7"/>
  <c r="L4407" i="7"/>
  <c r="J4408" i="7"/>
  <c r="K4408" i="7"/>
  <c r="L4408" i="7"/>
  <c r="J4409" i="7"/>
  <c r="K4409" i="7"/>
  <c r="L4409" i="7"/>
  <c r="J4410" i="7"/>
  <c r="K4410" i="7"/>
  <c r="L4410" i="7"/>
  <c r="J4411" i="7"/>
  <c r="K4411" i="7"/>
  <c r="L4411" i="7"/>
  <c r="J4412" i="7"/>
  <c r="K4412" i="7"/>
  <c r="L4412" i="7"/>
  <c r="J4413" i="7"/>
  <c r="K4413" i="7"/>
  <c r="L4413" i="7"/>
  <c r="J4414" i="7"/>
  <c r="K4414" i="7"/>
  <c r="L4414" i="7"/>
  <c r="J4415" i="7"/>
  <c r="K4415" i="7"/>
  <c r="L4415" i="7"/>
  <c r="J4416" i="7"/>
  <c r="K4416" i="7"/>
  <c r="L4416" i="7"/>
  <c r="J4417" i="7"/>
  <c r="K4417" i="7"/>
  <c r="L4417" i="7"/>
  <c r="J4418" i="7"/>
  <c r="K4418" i="7"/>
  <c r="L4418" i="7"/>
  <c r="J4419" i="7"/>
  <c r="K4419" i="7"/>
  <c r="L4419" i="7"/>
  <c r="J4420" i="7"/>
  <c r="K4420" i="7"/>
  <c r="L4420" i="7"/>
  <c r="J4421" i="7"/>
  <c r="K4421" i="7"/>
  <c r="L4421" i="7"/>
  <c r="J4422" i="7"/>
  <c r="K4422" i="7"/>
  <c r="L4422" i="7"/>
  <c r="J4423" i="7"/>
  <c r="K4423" i="7"/>
  <c r="L4423" i="7"/>
  <c r="J4424" i="7"/>
  <c r="K4424" i="7"/>
  <c r="L4424" i="7"/>
  <c r="J4425" i="7"/>
  <c r="K4425" i="7"/>
  <c r="L4425" i="7"/>
  <c r="J4426" i="7"/>
  <c r="K4426" i="7"/>
  <c r="L4426" i="7"/>
  <c r="J4427" i="7"/>
  <c r="K4427" i="7"/>
  <c r="L4427" i="7"/>
  <c r="J4428" i="7"/>
  <c r="K4428" i="7"/>
  <c r="L4428" i="7"/>
  <c r="J4429" i="7"/>
  <c r="K4429" i="7"/>
  <c r="L4429" i="7"/>
  <c r="J4430" i="7"/>
  <c r="K4430" i="7"/>
  <c r="L4430" i="7"/>
  <c r="J4431" i="7"/>
  <c r="K4431" i="7"/>
  <c r="L4431" i="7"/>
  <c r="J4432" i="7"/>
  <c r="K4432" i="7"/>
  <c r="L4432" i="7"/>
  <c r="J4433" i="7"/>
  <c r="K4433" i="7"/>
  <c r="L4433" i="7"/>
  <c r="J4434" i="7"/>
  <c r="K4434" i="7"/>
  <c r="L4434" i="7"/>
  <c r="J4435" i="7"/>
  <c r="K4435" i="7"/>
  <c r="L4435" i="7"/>
  <c r="J4436" i="7"/>
  <c r="K4436" i="7"/>
  <c r="L4436" i="7"/>
  <c r="J4437" i="7"/>
  <c r="K4437" i="7"/>
  <c r="L4437" i="7"/>
  <c r="J4438" i="7"/>
  <c r="K4438" i="7"/>
  <c r="L4438" i="7"/>
  <c r="J4439" i="7"/>
  <c r="K4439" i="7"/>
  <c r="L4439" i="7"/>
  <c r="J4440" i="7"/>
  <c r="K4440" i="7"/>
  <c r="L4440" i="7"/>
  <c r="J4441" i="7"/>
  <c r="K4441" i="7"/>
  <c r="L4441" i="7"/>
  <c r="J4442" i="7"/>
  <c r="K4442" i="7"/>
  <c r="L4442" i="7"/>
  <c r="J4443" i="7"/>
  <c r="K4443" i="7"/>
  <c r="L4443" i="7"/>
  <c r="J4444" i="7"/>
  <c r="K4444" i="7"/>
  <c r="L4444" i="7"/>
  <c r="J4445" i="7"/>
  <c r="K4445" i="7"/>
  <c r="L4445" i="7"/>
  <c r="J4446" i="7"/>
  <c r="K4446" i="7"/>
  <c r="L4446" i="7"/>
  <c r="J4447" i="7"/>
  <c r="K4447" i="7"/>
  <c r="L4447" i="7"/>
  <c r="J4448" i="7"/>
  <c r="K4448" i="7"/>
  <c r="L4448" i="7"/>
  <c r="J4449" i="7"/>
  <c r="K4449" i="7"/>
  <c r="L4449" i="7"/>
  <c r="J4450" i="7"/>
  <c r="K4450" i="7"/>
  <c r="L4450" i="7"/>
  <c r="J4451" i="7"/>
  <c r="K4451" i="7"/>
  <c r="L4451" i="7"/>
  <c r="J4452" i="7"/>
  <c r="K4452" i="7"/>
  <c r="L4452" i="7"/>
  <c r="J4453" i="7"/>
  <c r="K4453" i="7"/>
  <c r="L4453" i="7"/>
  <c r="J4454" i="7"/>
  <c r="K4454" i="7"/>
  <c r="L4454" i="7"/>
  <c r="J4455" i="7"/>
  <c r="K4455" i="7"/>
  <c r="L4455" i="7"/>
  <c r="J4456" i="7"/>
  <c r="K4456" i="7"/>
  <c r="L4456" i="7"/>
  <c r="J4457" i="7"/>
  <c r="K4457" i="7"/>
  <c r="L4457" i="7"/>
  <c r="J4458" i="7"/>
  <c r="K4458" i="7"/>
  <c r="L4458" i="7"/>
  <c r="J4459" i="7"/>
  <c r="K4459" i="7"/>
  <c r="L4459" i="7"/>
  <c r="J4460" i="7"/>
  <c r="K4460" i="7"/>
  <c r="L4460" i="7"/>
  <c r="J4461" i="7"/>
  <c r="K4461" i="7"/>
  <c r="L4461" i="7"/>
  <c r="J4462" i="7"/>
  <c r="K4462" i="7"/>
  <c r="L4462" i="7"/>
  <c r="J4463" i="7"/>
  <c r="K4463" i="7"/>
  <c r="L4463" i="7"/>
  <c r="J4464" i="7"/>
  <c r="K4464" i="7"/>
  <c r="L4464" i="7"/>
  <c r="J4465" i="7"/>
  <c r="K4465" i="7"/>
  <c r="L4465" i="7"/>
  <c r="J4466" i="7"/>
  <c r="K4466" i="7"/>
  <c r="L4466" i="7"/>
  <c r="J4467" i="7"/>
  <c r="K4467" i="7"/>
  <c r="L4467" i="7"/>
  <c r="J4468" i="7"/>
  <c r="K4468" i="7"/>
  <c r="L4468" i="7"/>
  <c r="J4469" i="7"/>
  <c r="K4469" i="7"/>
  <c r="L4469" i="7"/>
  <c r="J4470" i="7"/>
  <c r="K4470" i="7"/>
  <c r="L4470" i="7"/>
  <c r="J4471" i="7"/>
  <c r="K4471" i="7"/>
  <c r="L4471" i="7"/>
  <c r="J4472" i="7"/>
  <c r="K4472" i="7"/>
  <c r="L4472" i="7"/>
  <c r="J4473" i="7"/>
  <c r="K4473" i="7"/>
  <c r="L4473" i="7"/>
  <c r="J4474" i="7"/>
  <c r="K4474" i="7"/>
  <c r="L4474" i="7"/>
  <c r="J4475" i="7"/>
  <c r="K4475" i="7"/>
  <c r="L4475" i="7"/>
  <c r="J4476" i="7"/>
  <c r="K4476" i="7"/>
  <c r="L4476" i="7"/>
  <c r="J4477" i="7"/>
  <c r="K4477" i="7"/>
  <c r="L4477" i="7"/>
  <c r="J4478" i="7"/>
  <c r="K4478" i="7"/>
  <c r="L4478" i="7"/>
  <c r="J4479" i="7"/>
  <c r="K4479" i="7"/>
  <c r="L4479" i="7"/>
  <c r="J4480" i="7"/>
  <c r="K4480" i="7"/>
  <c r="L4480" i="7"/>
  <c r="J4481" i="7"/>
  <c r="K4481" i="7"/>
  <c r="L4481" i="7"/>
  <c r="J4482" i="7"/>
  <c r="K4482" i="7"/>
  <c r="L4482" i="7"/>
  <c r="J4483" i="7"/>
  <c r="K4483" i="7"/>
  <c r="L4483" i="7"/>
  <c r="J4484" i="7"/>
  <c r="K4484" i="7"/>
  <c r="L4484" i="7"/>
  <c r="J4485" i="7"/>
  <c r="K4485" i="7"/>
  <c r="L4485" i="7"/>
  <c r="J4486" i="7"/>
  <c r="K4486" i="7"/>
  <c r="L4486" i="7"/>
  <c r="J4487" i="7"/>
  <c r="K4487" i="7"/>
  <c r="L4487" i="7"/>
  <c r="J4488" i="7"/>
  <c r="K4488" i="7"/>
  <c r="L4488" i="7"/>
  <c r="J4489" i="7"/>
  <c r="K4489" i="7"/>
  <c r="L4489" i="7"/>
  <c r="J4490" i="7"/>
  <c r="K4490" i="7"/>
  <c r="L4490" i="7"/>
  <c r="J4491" i="7"/>
  <c r="K4491" i="7"/>
  <c r="L4491" i="7"/>
  <c r="J4492" i="7"/>
  <c r="K4492" i="7"/>
  <c r="L4492" i="7"/>
  <c r="J4493" i="7"/>
  <c r="K4493" i="7"/>
  <c r="L4493" i="7"/>
  <c r="J4494" i="7"/>
  <c r="K4494" i="7"/>
  <c r="L4494" i="7"/>
  <c r="J4495" i="7"/>
  <c r="K4495" i="7"/>
  <c r="L4495" i="7"/>
  <c r="J4496" i="7"/>
  <c r="K4496" i="7"/>
  <c r="L4496" i="7"/>
  <c r="J4497" i="7"/>
  <c r="K4497" i="7"/>
  <c r="L4497" i="7"/>
  <c r="J4498" i="7"/>
  <c r="K4498" i="7"/>
  <c r="L4498" i="7"/>
  <c r="J4499" i="7"/>
  <c r="K4499" i="7"/>
  <c r="L4499" i="7"/>
  <c r="J4500" i="7"/>
  <c r="K4500" i="7"/>
  <c r="L4500" i="7"/>
  <c r="J4501" i="7"/>
  <c r="K4501" i="7"/>
  <c r="L4501" i="7"/>
  <c r="J4502" i="7"/>
  <c r="K4502" i="7"/>
  <c r="L4502" i="7"/>
  <c r="J4503" i="7"/>
  <c r="K4503" i="7"/>
  <c r="L4503" i="7"/>
  <c r="J4504" i="7"/>
  <c r="K4504" i="7"/>
  <c r="L4504" i="7"/>
  <c r="J4505" i="7"/>
  <c r="K4505" i="7"/>
  <c r="L4505" i="7"/>
  <c r="J4506" i="7"/>
  <c r="K4506" i="7"/>
  <c r="L4506" i="7"/>
  <c r="J4507" i="7"/>
  <c r="K4507" i="7"/>
  <c r="L4507" i="7"/>
  <c r="J4508" i="7"/>
  <c r="K4508" i="7"/>
  <c r="L4508" i="7"/>
  <c r="J4509" i="7"/>
  <c r="K4509" i="7"/>
  <c r="L4509" i="7"/>
  <c r="J4510" i="7"/>
  <c r="K4510" i="7"/>
  <c r="L4510" i="7"/>
  <c r="J4511" i="7"/>
  <c r="K4511" i="7"/>
  <c r="L4511" i="7"/>
  <c r="J4512" i="7"/>
  <c r="K4512" i="7"/>
  <c r="L4512" i="7"/>
  <c r="J4513" i="7"/>
  <c r="K4513" i="7"/>
  <c r="L4513" i="7"/>
  <c r="J4514" i="7"/>
  <c r="K4514" i="7"/>
  <c r="L4514" i="7"/>
  <c r="J4515" i="7"/>
  <c r="K4515" i="7"/>
  <c r="L4515" i="7"/>
  <c r="J4516" i="7"/>
  <c r="K4516" i="7"/>
  <c r="L4516" i="7"/>
  <c r="J4517" i="7"/>
  <c r="K4517" i="7"/>
  <c r="L4517" i="7"/>
  <c r="J4518" i="7"/>
  <c r="K4518" i="7"/>
  <c r="L4518" i="7"/>
  <c r="J4519" i="7"/>
  <c r="K4519" i="7"/>
  <c r="L4519" i="7"/>
  <c r="J4520" i="7"/>
  <c r="K4520" i="7"/>
  <c r="L4520" i="7"/>
  <c r="J4521" i="7"/>
  <c r="K4521" i="7"/>
  <c r="L4521" i="7"/>
  <c r="J4522" i="7"/>
  <c r="K4522" i="7"/>
  <c r="L4522" i="7"/>
  <c r="J4523" i="7"/>
  <c r="K4523" i="7"/>
  <c r="L4523" i="7"/>
  <c r="J4524" i="7"/>
  <c r="K4524" i="7"/>
  <c r="L4524" i="7"/>
  <c r="J4525" i="7"/>
  <c r="K4525" i="7"/>
  <c r="L4525" i="7"/>
  <c r="J4526" i="7"/>
  <c r="K4526" i="7"/>
  <c r="L4526" i="7"/>
  <c r="J4527" i="7"/>
  <c r="K4527" i="7"/>
  <c r="L4527" i="7"/>
  <c r="J4528" i="7"/>
  <c r="K4528" i="7"/>
  <c r="L4528" i="7"/>
  <c r="J4529" i="7"/>
  <c r="K4529" i="7"/>
  <c r="L4529" i="7"/>
  <c r="J4530" i="7"/>
  <c r="K4530" i="7"/>
  <c r="L4530" i="7"/>
  <c r="J4531" i="7"/>
  <c r="K4531" i="7"/>
  <c r="L4531" i="7"/>
  <c r="J4532" i="7"/>
  <c r="K4532" i="7"/>
  <c r="L4532" i="7"/>
  <c r="J4533" i="7"/>
  <c r="K4533" i="7"/>
  <c r="L4533" i="7"/>
  <c r="J4534" i="7"/>
  <c r="K4534" i="7"/>
  <c r="L4534" i="7"/>
  <c r="J4535" i="7"/>
  <c r="K4535" i="7"/>
  <c r="L4535" i="7"/>
  <c r="J4536" i="7"/>
  <c r="K4536" i="7"/>
  <c r="L4536" i="7"/>
  <c r="J4537" i="7"/>
  <c r="K4537" i="7"/>
  <c r="L4537" i="7"/>
  <c r="J4538" i="7"/>
  <c r="K4538" i="7"/>
  <c r="L4538" i="7"/>
  <c r="J4539" i="7"/>
  <c r="K4539" i="7"/>
  <c r="L4539" i="7"/>
  <c r="J4540" i="7"/>
  <c r="K4540" i="7"/>
  <c r="L4540" i="7"/>
  <c r="J4541" i="7"/>
  <c r="K4541" i="7"/>
  <c r="L4541" i="7"/>
  <c r="J4542" i="7"/>
  <c r="K4542" i="7"/>
  <c r="L4542" i="7"/>
  <c r="J4543" i="7"/>
  <c r="K4543" i="7"/>
  <c r="L4543" i="7"/>
  <c r="J4544" i="7"/>
  <c r="K4544" i="7"/>
  <c r="L4544" i="7"/>
  <c r="J4545" i="7"/>
  <c r="K4545" i="7"/>
  <c r="L4545" i="7"/>
  <c r="J4546" i="7"/>
  <c r="K4546" i="7"/>
  <c r="L4546" i="7"/>
  <c r="J4547" i="7"/>
  <c r="K4547" i="7"/>
  <c r="L4547" i="7"/>
  <c r="J4548" i="7"/>
  <c r="K4548" i="7"/>
  <c r="L4548" i="7"/>
  <c r="J4549" i="7"/>
  <c r="K4549" i="7"/>
  <c r="L4549" i="7"/>
  <c r="J4550" i="7"/>
  <c r="K4550" i="7"/>
  <c r="L4550" i="7"/>
  <c r="J4551" i="7"/>
  <c r="K4551" i="7"/>
  <c r="L4551" i="7"/>
  <c r="J4552" i="7"/>
  <c r="K4552" i="7"/>
  <c r="L4552" i="7"/>
  <c r="J4553" i="7"/>
  <c r="K4553" i="7"/>
  <c r="L4553" i="7"/>
  <c r="J4554" i="7"/>
  <c r="K4554" i="7"/>
  <c r="L4554" i="7"/>
  <c r="J4555" i="7"/>
  <c r="K4555" i="7"/>
  <c r="L4555" i="7"/>
  <c r="J4556" i="7"/>
  <c r="K4556" i="7"/>
  <c r="L4556" i="7"/>
  <c r="J4557" i="7"/>
  <c r="K4557" i="7"/>
  <c r="L4557" i="7"/>
  <c r="J4558" i="7"/>
  <c r="K4558" i="7"/>
  <c r="L4558" i="7"/>
  <c r="J4559" i="7"/>
  <c r="K4559" i="7"/>
  <c r="L4559" i="7"/>
  <c r="J4560" i="7"/>
  <c r="K4560" i="7"/>
  <c r="L4560" i="7"/>
  <c r="J4561" i="7"/>
  <c r="K4561" i="7"/>
  <c r="L4561" i="7"/>
  <c r="J4562" i="7"/>
  <c r="K4562" i="7"/>
  <c r="L4562" i="7"/>
  <c r="J4563" i="7"/>
  <c r="K4563" i="7"/>
  <c r="L4563" i="7"/>
  <c r="J4564" i="7"/>
  <c r="K4564" i="7"/>
  <c r="L4564" i="7"/>
  <c r="J4565" i="7"/>
  <c r="K4565" i="7"/>
  <c r="L4565" i="7"/>
  <c r="J4566" i="7"/>
  <c r="K4566" i="7"/>
  <c r="L4566" i="7"/>
  <c r="J4567" i="7"/>
  <c r="K4567" i="7"/>
  <c r="L4567" i="7"/>
  <c r="J4568" i="7"/>
  <c r="K4568" i="7"/>
  <c r="L4568" i="7"/>
  <c r="J4569" i="7"/>
  <c r="K4569" i="7"/>
  <c r="L4569" i="7"/>
  <c r="J4570" i="7"/>
  <c r="K4570" i="7"/>
  <c r="L4570" i="7"/>
  <c r="J4571" i="7"/>
  <c r="K4571" i="7"/>
  <c r="L4571" i="7"/>
  <c r="J4572" i="7"/>
  <c r="K4572" i="7"/>
  <c r="L4572" i="7"/>
  <c r="J4573" i="7"/>
  <c r="K4573" i="7"/>
  <c r="L4573" i="7"/>
  <c r="J4574" i="7"/>
  <c r="K4574" i="7"/>
  <c r="L4574" i="7"/>
  <c r="J4575" i="7"/>
  <c r="K4575" i="7"/>
  <c r="L4575" i="7"/>
  <c r="J4576" i="7"/>
  <c r="K4576" i="7"/>
  <c r="L4576" i="7"/>
  <c r="J4577" i="7"/>
  <c r="K4577" i="7"/>
  <c r="L4577" i="7"/>
  <c r="J4578" i="7"/>
  <c r="K4578" i="7"/>
  <c r="L4578" i="7"/>
  <c r="J4579" i="7"/>
  <c r="K4579" i="7"/>
  <c r="L4579" i="7"/>
  <c r="J4580" i="7"/>
  <c r="K4580" i="7"/>
  <c r="L4580" i="7"/>
  <c r="J4581" i="7"/>
  <c r="K4581" i="7"/>
  <c r="L4581" i="7"/>
  <c r="J4582" i="7"/>
  <c r="K4582" i="7"/>
  <c r="L4582" i="7"/>
  <c r="J4583" i="7"/>
  <c r="K4583" i="7"/>
  <c r="L4583" i="7"/>
  <c r="J4584" i="7"/>
  <c r="K4584" i="7"/>
  <c r="L4584" i="7"/>
  <c r="J4585" i="7"/>
  <c r="K4585" i="7"/>
  <c r="L4585" i="7"/>
  <c r="J4586" i="7"/>
  <c r="K4586" i="7"/>
  <c r="L4586" i="7"/>
  <c r="J4587" i="7"/>
  <c r="K4587" i="7"/>
  <c r="L4587" i="7"/>
  <c r="J4588" i="7"/>
  <c r="K4588" i="7"/>
  <c r="L4588" i="7"/>
  <c r="J4589" i="7"/>
  <c r="K4589" i="7"/>
  <c r="L4589" i="7"/>
  <c r="J4590" i="7"/>
  <c r="K4590" i="7"/>
  <c r="L4590" i="7"/>
  <c r="J4591" i="7"/>
  <c r="K4591" i="7"/>
  <c r="L4591" i="7"/>
  <c r="J4592" i="7"/>
  <c r="K4592" i="7"/>
  <c r="L4592" i="7"/>
  <c r="J4593" i="7"/>
  <c r="K4593" i="7"/>
  <c r="L4593" i="7"/>
  <c r="J4594" i="7"/>
  <c r="K4594" i="7"/>
  <c r="L4594" i="7"/>
  <c r="J4595" i="7"/>
  <c r="K4595" i="7"/>
  <c r="L4595" i="7"/>
  <c r="J4596" i="7"/>
  <c r="K4596" i="7"/>
  <c r="L4596" i="7"/>
  <c r="J4597" i="7"/>
  <c r="K4597" i="7"/>
  <c r="L4597" i="7"/>
  <c r="J4598" i="7"/>
  <c r="K4598" i="7"/>
  <c r="L4598" i="7"/>
  <c r="J4599" i="7"/>
  <c r="K4599" i="7"/>
  <c r="L4599" i="7"/>
  <c r="J4600" i="7"/>
  <c r="K4600" i="7"/>
  <c r="L4600" i="7"/>
  <c r="J4601" i="7"/>
  <c r="K4601" i="7"/>
  <c r="L4601" i="7"/>
  <c r="J4602" i="7"/>
  <c r="K4602" i="7"/>
  <c r="L4602" i="7"/>
  <c r="J4603" i="7"/>
  <c r="K4603" i="7"/>
  <c r="L4603" i="7"/>
  <c r="J4604" i="7"/>
  <c r="K4604" i="7"/>
  <c r="L4604" i="7"/>
  <c r="J4605" i="7"/>
  <c r="K4605" i="7"/>
  <c r="L4605" i="7"/>
  <c r="J4606" i="7"/>
  <c r="K4606" i="7"/>
  <c r="L4606" i="7"/>
  <c r="J4607" i="7"/>
  <c r="K4607" i="7"/>
  <c r="L4607" i="7"/>
  <c r="J4608" i="7"/>
  <c r="K4608" i="7"/>
  <c r="L4608" i="7"/>
  <c r="J4609" i="7"/>
  <c r="K4609" i="7"/>
  <c r="L4609" i="7"/>
  <c r="J4610" i="7"/>
  <c r="K4610" i="7"/>
  <c r="L4610" i="7"/>
  <c r="J4611" i="7"/>
  <c r="K4611" i="7"/>
  <c r="L4611" i="7"/>
  <c r="J4612" i="7"/>
  <c r="K4612" i="7"/>
  <c r="L4612" i="7"/>
  <c r="J4613" i="7"/>
  <c r="K4613" i="7"/>
  <c r="L4613" i="7"/>
  <c r="J4614" i="7"/>
  <c r="K4614" i="7"/>
  <c r="L4614" i="7"/>
  <c r="J4615" i="7"/>
  <c r="K4615" i="7"/>
  <c r="L4615" i="7"/>
  <c r="J4616" i="7"/>
  <c r="K4616" i="7"/>
  <c r="L4616" i="7"/>
  <c r="J4617" i="7"/>
  <c r="K4617" i="7"/>
  <c r="L4617" i="7"/>
  <c r="J4618" i="7"/>
  <c r="K4618" i="7"/>
  <c r="L4618" i="7"/>
  <c r="J4619" i="7"/>
  <c r="K4619" i="7"/>
  <c r="L4619" i="7"/>
  <c r="J4620" i="7"/>
  <c r="K4620" i="7"/>
  <c r="L4620" i="7"/>
  <c r="J4621" i="7"/>
  <c r="K4621" i="7"/>
  <c r="L4621" i="7"/>
  <c r="J4622" i="7"/>
  <c r="K4622" i="7"/>
  <c r="L4622" i="7"/>
  <c r="J4623" i="7"/>
  <c r="K4623" i="7"/>
  <c r="L4623" i="7"/>
  <c r="J4624" i="7"/>
  <c r="K4624" i="7"/>
  <c r="L4624" i="7"/>
  <c r="J4625" i="7"/>
  <c r="K4625" i="7"/>
  <c r="L4625" i="7"/>
  <c r="J4626" i="7"/>
  <c r="K4626" i="7"/>
  <c r="L4626" i="7"/>
  <c r="J4627" i="7"/>
  <c r="K4627" i="7"/>
  <c r="L4627" i="7"/>
  <c r="J4628" i="7"/>
  <c r="K4628" i="7"/>
  <c r="L4628" i="7"/>
  <c r="J4629" i="7"/>
  <c r="K4629" i="7"/>
  <c r="L4629" i="7"/>
  <c r="J4630" i="7"/>
  <c r="K4630" i="7"/>
  <c r="L4630" i="7"/>
  <c r="J4631" i="7"/>
  <c r="K4631" i="7"/>
  <c r="L4631" i="7"/>
  <c r="J4632" i="7"/>
  <c r="K4632" i="7"/>
  <c r="L4632" i="7"/>
  <c r="J4633" i="7"/>
  <c r="K4633" i="7"/>
  <c r="L4633" i="7"/>
  <c r="J4634" i="7"/>
  <c r="K4634" i="7"/>
  <c r="L4634" i="7"/>
  <c r="J4635" i="7"/>
  <c r="K4635" i="7"/>
  <c r="L4635" i="7"/>
  <c r="J4636" i="7"/>
  <c r="K4636" i="7"/>
  <c r="L4636" i="7"/>
  <c r="J4637" i="7"/>
  <c r="K4637" i="7"/>
  <c r="L4637" i="7"/>
  <c r="J4638" i="7"/>
  <c r="K4638" i="7"/>
  <c r="L4638" i="7"/>
  <c r="J4639" i="7"/>
  <c r="K4639" i="7"/>
  <c r="L4639" i="7"/>
  <c r="J4640" i="7"/>
  <c r="K4640" i="7"/>
  <c r="L4640" i="7"/>
  <c r="J4641" i="7"/>
  <c r="K4641" i="7"/>
  <c r="L4641" i="7"/>
  <c r="J4642" i="7"/>
  <c r="K4642" i="7"/>
  <c r="L4642" i="7"/>
  <c r="J4643" i="7"/>
  <c r="K4643" i="7"/>
  <c r="L4643" i="7"/>
  <c r="J4644" i="7"/>
  <c r="K4644" i="7"/>
  <c r="L4644" i="7"/>
  <c r="J4645" i="7"/>
  <c r="K4645" i="7"/>
  <c r="L4645" i="7"/>
  <c r="J4646" i="7"/>
  <c r="K4646" i="7"/>
  <c r="L4646" i="7"/>
  <c r="J4647" i="7"/>
  <c r="K4647" i="7"/>
  <c r="L4647" i="7"/>
  <c r="J4648" i="7"/>
  <c r="K4648" i="7"/>
  <c r="L4648" i="7"/>
  <c r="J4649" i="7"/>
  <c r="K4649" i="7"/>
  <c r="L4649" i="7"/>
  <c r="J4650" i="7"/>
  <c r="K4650" i="7"/>
  <c r="L4650" i="7"/>
  <c r="J4651" i="7"/>
  <c r="K4651" i="7"/>
  <c r="L4651" i="7"/>
  <c r="J4652" i="7"/>
  <c r="K4652" i="7"/>
  <c r="L4652" i="7"/>
  <c r="J4653" i="7"/>
  <c r="K4653" i="7"/>
  <c r="L4653" i="7"/>
  <c r="J4654" i="7"/>
  <c r="K4654" i="7"/>
  <c r="L4654" i="7"/>
  <c r="J4655" i="7"/>
  <c r="K4655" i="7"/>
  <c r="L4655" i="7"/>
  <c r="J4656" i="7"/>
  <c r="K4656" i="7"/>
  <c r="L4656" i="7"/>
  <c r="J4657" i="7"/>
  <c r="K4657" i="7"/>
  <c r="L4657" i="7"/>
  <c r="J4658" i="7"/>
  <c r="K4658" i="7"/>
  <c r="L4658" i="7"/>
  <c r="J4659" i="7"/>
  <c r="K4659" i="7"/>
  <c r="L4659" i="7"/>
  <c r="J4660" i="7"/>
  <c r="K4660" i="7"/>
  <c r="L4660" i="7"/>
  <c r="J4661" i="7"/>
  <c r="K4661" i="7"/>
  <c r="L4661" i="7"/>
  <c r="J4662" i="7"/>
  <c r="K4662" i="7"/>
  <c r="L4662" i="7"/>
  <c r="J4663" i="7"/>
  <c r="K4663" i="7"/>
  <c r="L4663" i="7"/>
  <c r="J4664" i="7"/>
  <c r="K4664" i="7"/>
  <c r="L4664" i="7"/>
  <c r="J4665" i="7"/>
  <c r="K4665" i="7"/>
  <c r="L4665" i="7"/>
  <c r="J4666" i="7"/>
  <c r="K4666" i="7"/>
  <c r="L4666" i="7"/>
  <c r="J4667" i="7"/>
  <c r="K4667" i="7"/>
  <c r="L4667" i="7"/>
  <c r="J4668" i="7"/>
  <c r="K4668" i="7"/>
  <c r="L4668" i="7"/>
  <c r="J4669" i="7"/>
  <c r="K4669" i="7"/>
  <c r="L4669" i="7"/>
  <c r="J4670" i="7"/>
  <c r="K4670" i="7"/>
  <c r="L4670" i="7"/>
  <c r="J4671" i="7"/>
  <c r="K4671" i="7"/>
  <c r="L4671" i="7"/>
  <c r="J4672" i="7"/>
  <c r="K4672" i="7"/>
  <c r="L4672" i="7"/>
  <c r="J4673" i="7"/>
  <c r="K4673" i="7"/>
  <c r="L4673" i="7"/>
  <c r="J4674" i="7"/>
  <c r="K4674" i="7"/>
  <c r="L4674" i="7"/>
  <c r="J4675" i="7"/>
  <c r="K4675" i="7"/>
  <c r="L4675" i="7"/>
  <c r="J4676" i="7"/>
  <c r="K4676" i="7"/>
  <c r="L4676" i="7"/>
  <c r="J4677" i="7"/>
  <c r="K4677" i="7"/>
  <c r="L4677" i="7"/>
  <c r="J4678" i="7"/>
  <c r="K4678" i="7"/>
  <c r="L4678" i="7"/>
  <c r="J4679" i="7"/>
  <c r="K4679" i="7"/>
  <c r="L4679" i="7"/>
  <c r="J4680" i="7"/>
  <c r="K4680" i="7"/>
  <c r="L4680" i="7"/>
  <c r="J4681" i="7"/>
  <c r="K4681" i="7"/>
  <c r="L4681" i="7"/>
  <c r="J4682" i="7"/>
  <c r="K4682" i="7"/>
  <c r="L4682" i="7"/>
  <c r="J4683" i="7"/>
  <c r="K4683" i="7"/>
  <c r="L4683" i="7"/>
  <c r="J4684" i="7"/>
  <c r="K4684" i="7"/>
  <c r="L4684" i="7"/>
  <c r="J4685" i="7"/>
  <c r="K4685" i="7"/>
  <c r="L4685" i="7"/>
  <c r="J4686" i="7"/>
  <c r="K4686" i="7"/>
  <c r="L4686" i="7"/>
  <c r="J4687" i="7"/>
  <c r="K4687" i="7"/>
  <c r="L4687" i="7"/>
  <c r="J4688" i="7"/>
  <c r="K4688" i="7"/>
  <c r="L4688" i="7"/>
  <c r="J4689" i="7"/>
  <c r="K4689" i="7"/>
  <c r="L4689" i="7"/>
  <c r="J4690" i="7"/>
  <c r="K4690" i="7"/>
  <c r="L4690" i="7"/>
  <c r="J4691" i="7"/>
  <c r="K4691" i="7"/>
  <c r="L4691" i="7"/>
  <c r="J4692" i="7"/>
  <c r="K4692" i="7"/>
  <c r="L4692" i="7"/>
  <c r="J4693" i="7"/>
  <c r="K4693" i="7"/>
  <c r="L4693" i="7"/>
  <c r="J4694" i="7"/>
  <c r="K4694" i="7"/>
  <c r="L4694" i="7"/>
  <c r="J4695" i="7"/>
  <c r="K4695" i="7"/>
  <c r="L4695" i="7"/>
  <c r="J4696" i="7"/>
  <c r="K4696" i="7"/>
  <c r="L4696" i="7"/>
  <c r="J4697" i="7"/>
  <c r="K4697" i="7"/>
  <c r="L4697" i="7"/>
  <c r="J4698" i="7"/>
  <c r="K4698" i="7"/>
  <c r="L4698" i="7"/>
  <c r="J4699" i="7"/>
  <c r="K4699" i="7"/>
  <c r="L4699" i="7"/>
  <c r="J4700" i="7"/>
  <c r="K4700" i="7"/>
  <c r="L4700" i="7"/>
  <c r="J4701" i="7"/>
  <c r="K4701" i="7"/>
  <c r="L4701" i="7"/>
  <c r="J4702" i="7"/>
  <c r="K4702" i="7"/>
  <c r="L4702" i="7"/>
  <c r="J4703" i="7"/>
  <c r="K4703" i="7"/>
  <c r="L4703" i="7"/>
  <c r="J4704" i="7"/>
  <c r="K4704" i="7"/>
  <c r="L4704" i="7"/>
  <c r="J4705" i="7"/>
  <c r="K4705" i="7"/>
  <c r="L4705" i="7"/>
  <c r="J4706" i="7"/>
  <c r="K4706" i="7"/>
  <c r="L4706" i="7"/>
  <c r="J4707" i="7"/>
  <c r="K4707" i="7"/>
  <c r="L4707" i="7"/>
  <c r="J4708" i="7"/>
  <c r="K4708" i="7"/>
  <c r="L4708" i="7"/>
  <c r="J4709" i="7"/>
  <c r="K4709" i="7"/>
  <c r="L4709" i="7"/>
  <c r="J4710" i="7"/>
  <c r="K4710" i="7"/>
  <c r="L4710" i="7"/>
  <c r="J4711" i="7"/>
  <c r="K4711" i="7"/>
  <c r="L4711" i="7"/>
  <c r="J4712" i="7"/>
  <c r="K4712" i="7"/>
  <c r="L4712" i="7"/>
  <c r="J4713" i="7"/>
  <c r="K4713" i="7"/>
  <c r="L4713" i="7"/>
  <c r="J4714" i="7"/>
  <c r="K4714" i="7"/>
  <c r="L4714" i="7"/>
  <c r="J4715" i="7"/>
  <c r="K4715" i="7"/>
  <c r="L4715" i="7"/>
  <c r="J4716" i="7"/>
  <c r="K4716" i="7"/>
  <c r="L4716" i="7"/>
  <c r="J4717" i="7"/>
  <c r="K4717" i="7"/>
  <c r="L4717" i="7"/>
  <c r="J4718" i="7"/>
  <c r="K4718" i="7"/>
  <c r="L4718" i="7"/>
  <c r="J4719" i="7"/>
  <c r="K4719" i="7"/>
  <c r="L4719" i="7"/>
  <c r="J4720" i="7"/>
  <c r="K4720" i="7"/>
  <c r="L4720" i="7"/>
  <c r="J4721" i="7"/>
  <c r="K4721" i="7"/>
  <c r="L4721" i="7"/>
  <c r="J4722" i="7"/>
  <c r="K4722" i="7"/>
  <c r="L4722" i="7"/>
  <c r="J4723" i="7"/>
  <c r="K4723" i="7"/>
  <c r="L4723" i="7"/>
  <c r="J4724" i="7"/>
  <c r="K4724" i="7"/>
  <c r="L4724" i="7"/>
  <c r="J4725" i="7"/>
  <c r="K4725" i="7"/>
  <c r="L4725" i="7"/>
  <c r="J4726" i="7"/>
  <c r="K4726" i="7"/>
  <c r="L4726" i="7"/>
  <c r="J4727" i="7"/>
  <c r="K4727" i="7"/>
  <c r="L4727" i="7"/>
  <c r="J4728" i="7"/>
  <c r="K4728" i="7"/>
  <c r="L4728" i="7"/>
  <c r="J4729" i="7"/>
  <c r="K4729" i="7"/>
  <c r="L4729" i="7"/>
  <c r="J4730" i="7"/>
  <c r="K4730" i="7"/>
  <c r="L4730" i="7"/>
  <c r="J4731" i="7"/>
  <c r="K4731" i="7"/>
  <c r="L4731" i="7"/>
  <c r="J4732" i="7"/>
  <c r="K4732" i="7"/>
  <c r="L4732" i="7"/>
  <c r="J4733" i="7"/>
  <c r="K4733" i="7"/>
  <c r="L4733" i="7"/>
  <c r="J4734" i="7"/>
  <c r="K4734" i="7"/>
  <c r="L4734" i="7"/>
  <c r="J4735" i="7"/>
  <c r="K4735" i="7"/>
  <c r="L4735" i="7"/>
  <c r="J4736" i="7"/>
  <c r="K4736" i="7"/>
  <c r="L4736" i="7"/>
  <c r="J4737" i="7"/>
  <c r="K4737" i="7"/>
  <c r="L4737" i="7"/>
  <c r="J4738" i="7"/>
  <c r="K4738" i="7"/>
  <c r="L4738" i="7"/>
  <c r="J4739" i="7"/>
  <c r="K4739" i="7"/>
  <c r="L4739" i="7"/>
  <c r="J4740" i="7"/>
  <c r="K4740" i="7"/>
  <c r="L4740" i="7"/>
  <c r="J4741" i="7"/>
  <c r="K4741" i="7"/>
  <c r="L4741" i="7"/>
  <c r="J4742" i="7"/>
  <c r="K4742" i="7"/>
  <c r="L4742" i="7"/>
  <c r="J4743" i="7"/>
  <c r="K4743" i="7"/>
  <c r="L4743" i="7"/>
  <c r="J4744" i="7"/>
  <c r="K4744" i="7"/>
  <c r="L4744" i="7"/>
  <c r="J4745" i="7"/>
  <c r="K4745" i="7"/>
  <c r="L4745" i="7"/>
  <c r="J4746" i="7"/>
  <c r="K4746" i="7"/>
  <c r="L4746" i="7"/>
  <c r="J4747" i="7"/>
  <c r="K4747" i="7"/>
  <c r="L4747" i="7"/>
  <c r="J4748" i="7"/>
  <c r="K4748" i="7"/>
  <c r="L4748" i="7"/>
  <c r="J4749" i="7"/>
  <c r="K4749" i="7"/>
  <c r="L4749" i="7"/>
  <c r="J4750" i="7"/>
  <c r="K4750" i="7"/>
  <c r="L4750" i="7"/>
  <c r="J4751" i="7"/>
  <c r="K4751" i="7"/>
  <c r="L4751" i="7"/>
  <c r="J4752" i="7"/>
  <c r="K4752" i="7"/>
  <c r="L4752" i="7"/>
  <c r="J4753" i="7"/>
  <c r="K4753" i="7"/>
  <c r="L4753" i="7"/>
  <c r="J4754" i="7"/>
  <c r="K4754" i="7"/>
  <c r="L4754" i="7"/>
  <c r="J4755" i="7"/>
  <c r="K4755" i="7"/>
  <c r="L4755" i="7"/>
  <c r="J4756" i="7"/>
  <c r="K4756" i="7"/>
  <c r="L4756" i="7"/>
  <c r="J4757" i="7"/>
  <c r="K4757" i="7"/>
  <c r="L4757" i="7"/>
  <c r="J4758" i="7"/>
  <c r="K4758" i="7"/>
  <c r="L4758" i="7"/>
  <c r="J4759" i="7"/>
  <c r="K4759" i="7"/>
  <c r="L4759" i="7"/>
  <c r="J4760" i="7"/>
  <c r="K4760" i="7"/>
  <c r="L4760" i="7"/>
  <c r="J4761" i="7"/>
  <c r="K4761" i="7"/>
  <c r="L4761" i="7"/>
  <c r="J4762" i="7"/>
  <c r="K4762" i="7"/>
  <c r="L4762" i="7"/>
  <c r="J4763" i="7"/>
  <c r="K4763" i="7"/>
  <c r="L4763" i="7"/>
  <c r="J4764" i="7"/>
  <c r="K4764" i="7"/>
  <c r="L4764" i="7"/>
  <c r="J4765" i="7"/>
  <c r="K4765" i="7"/>
  <c r="L4765" i="7"/>
  <c r="J4766" i="7"/>
  <c r="K4766" i="7"/>
  <c r="L4766" i="7"/>
  <c r="J4767" i="7"/>
  <c r="K4767" i="7"/>
  <c r="L4767" i="7"/>
  <c r="J4768" i="7"/>
  <c r="K4768" i="7"/>
  <c r="L4768" i="7"/>
  <c r="J4769" i="7"/>
  <c r="K4769" i="7"/>
  <c r="L4769" i="7"/>
  <c r="J4770" i="7"/>
  <c r="K4770" i="7"/>
  <c r="L4770" i="7"/>
  <c r="J4771" i="7"/>
  <c r="K4771" i="7"/>
  <c r="L4771" i="7"/>
  <c r="J4772" i="7"/>
  <c r="K4772" i="7"/>
  <c r="L4772" i="7"/>
  <c r="J4773" i="7"/>
  <c r="K4773" i="7"/>
  <c r="L4773" i="7"/>
  <c r="J4774" i="7"/>
  <c r="K4774" i="7"/>
  <c r="L4774" i="7"/>
  <c r="J4775" i="7"/>
  <c r="K4775" i="7"/>
  <c r="L4775" i="7"/>
  <c r="J4776" i="7"/>
  <c r="K4776" i="7"/>
  <c r="L4776" i="7"/>
  <c r="J4777" i="7"/>
  <c r="K4777" i="7"/>
  <c r="L4777" i="7"/>
  <c r="J4778" i="7"/>
  <c r="K4778" i="7"/>
  <c r="L4778" i="7"/>
  <c r="J4779" i="7"/>
  <c r="K4779" i="7"/>
  <c r="L4779" i="7"/>
  <c r="J4780" i="7"/>
  <c r="K4780" i="7"/>
  <c r="L4780" i="7"/>
  <c r="J4781" i="7"/>
  <c r="K4781" i="7"/>
  <c r="L4781" i="7"/>
  <c r="J4782" i="7"/>
  <c r="K4782" i="7"/>
  <c r="L4782" i="7"/>
  <c r="J4783" i="7"/>
  <c r="K4783" i="7"/>
  <c r="L4783" i="7"/>
  <c r="J4784" i="7"/>
  <c r="K4784" i="7"/>
  <c r="L4784" i="7"/>
  <c r="J4785" i="7"/>
  <c r="K4785" i="7"/>
  <c r="L4785" i="7"/>
  <c r="J4786" i="7"/>
  <c r="K4786" i="7"/>
  <c r="L4786" i="7"/>
  <c r="J4787" i="7"/>
  <c r="K4787" i="7"/>
  <c r="L4787" i="7"/>
  <c r="J4788" i="7"/>
  <c r="K4788" i="7"/>
  <c r="L4788" i="7"/>
  <c r="J4789" i="7"/>
  <c r="K4789" i="7"/>
  <c r="L4789" i="7"/>
  <c r="J4790" i="7"/>
  <c r="K4790" i="7"/>
  <c r="L4790" i="7"/>
  <c r="J4791" i="7"/>
  <c r="K4791" i="7"/>
  <c r="L4791" i="7"/>
  <c r="J4792" i="7"/>
  <c r="K4792" i="7"/>
  <c r="L4792" i="7"/>
  <c r="J4793" i="7"/>
  <c r="K4793" i="7"/>
  <c r="L4793" i="7"/>
  <c r="J4794" i="7"/>
  <c r="K4794" i="7"/>
  <c r="L4794" i="7"/>
  <c r="J4795" i="7"/>
  <c r="K4795" i="7"/>
  <c r="L4795" i="7"/>
  <c r="J4796" i="7"/>
  <c r="K4796" i="7"/>
  <c r="L4796" i="7"/>
  <c r="J4797" i="7"/>
  <c r="K4797" i="7"/>
  <c r="L4797" i="7"/>
  <c r="J4798" i="7"/>
  <c r="K4798" i="7"/>
  <c r="L4798" i="7"/>
  <c r="J4799" i="7"/>
  <c r="K4799" i="7"/>
  <c r="L4799" i="7"/>
  <c r="J4800" i="7"/>
  <c r="K4800" i="7"/>
  <c r="L4800" i="7"/>
  <c r="J4801" i="7"/>
  <c r="K4801" i="7"/>
  <c r="L4801" i="7"/>
  <c r="J4802" i="7"/>
  <c r="K4802" i="7"/>
  <c r="L4802" i="7"/>
  <c r="J4803" i="7"/>
  <c r="K4803" i="7"/>
  <c r="L4803" i="7"/>
  <c r="J4804" i="7"/>
  <c r="K4804" i="7"/>
  <c r="L4804" i="7"/>
  <c r="J4805" i="7"/>
  <c r="K4805" i="7"/>
  <c r="L4805" i="7"/>
  <c r="J4806" i="7"/>
  <c r="K4806" i="7"/>
  <c r="L4806" i="7"/>
  <c r="J4807" i="7"/>
  <c r="K4807" i="7"/>
  <c r="L4807" i="7"/>
  <c r="J4808" i="7"/>
  <c r="K4808" i="7"/>
  <c r="L4808" i="7"/>
  <c r="J4809" i="7"/>
  <c r="K4809" i="7"/>
  <c r="L4809" i="7"/>
  <c r="J4810" i="7"/>
  <c r="K4810" i="7"/>
  <c r="L4810" i="7"/>
  <c r="J4811" i="7"/>
  <c r="K4811" i="7"/>
  <c r="L4811" i="7"/>
  <c r="J4812" i="7"/>
  <c r="K4812" i="7"/>
  <c r="L4812" i="7"/>
  <c r="J4813" i="7"/>
  <c r="K4813" i="7"/>
  <c r="L4813" i="7"/>
  <c r="J4814" i="7"/>
  <c r="K4814" i="7"/>
  <c r="L4814" i="7"/>
  <c r="J4815" i="7"/>
  <c r="K4815" i="7"/>
  <c r="L4815" i="7"/>
  <c r="J4816" i="7"/>
  <c r="K4816" i="7"/>
  <c r="L4816" i="7"/>
  <c r="J4817" i="7"/>
  <c r="K4817" i="7"/>
  <c r="L4817" i="7"/>
  <c r="J4818" i="7"/>
  <c r="K4818" i="7"/>
  <c r="L4818" i="7"/>
  <c r="J4819" i="7"/>
  <c r="K4819" i="7"/>
  <c r="L4819" i="7"/>
  <c r="J4820" i="7"/>
  <c r="K4820" i="7"/>
  <c r="L4820" i="7"/>
  <c r="J4821" i="7"/>
  <c r="K4821" i="7"/>
  <c r="L4821" i="7"/>
  <c r="J4822" i="7"/>
  <c r="K4822" i="7"/>
  <c r="L4822" i="7"/>
  <c r="J4823" i="7"/>
  <c r="K4823" i="7"/>
  <c r="L4823" i="7"/>
  <c r="J4824" i="7"/>
  <c r="K4824" i="7"/>
  <c r="L4824" i="7"/>
  <c r="J4825" i="7"/>
  <c r="K4825" i="7"/>
  <c r="L4825" i="7"/>
  <c r="J4826" i="7"/>
  <c r="K4826" i="7"/>
  <c r="L4826" i="7"/>
  <c r="J4827" i="7"/>
  <c r="K4827" i="7"/>
  <c r="L4827" i="7"/>
  <c r="J4828" i="7"/>
  <c r="K4828" i="7"/>
  <c r="L4828" i="7"/>
  <c r="J4829" i="7"/>
  <c r="K4829" i="7"/>
  <c r="L4829" i="7"/>
  <c r="J4830" i="7"/>
  <c r="K4830" i="7"/>
  <c r="L4830" i="7"/>
  <c r="J4831" i="7"/>
  <c r="K4831" i="7"/>
  <c r="L4831" i="7"/>
  <c r="J4832" i="7"/>
  <c r="K4832" i="7"/>
  <c r="L4832" i="7"/>
  <c r="J4833" i="7"/>
  <c r="K4833" i="7"/>
  <c r="L4833" i="7"/>
  <c r="J4834" i="7"/>
  <c r="K4834" i="7"/>
  <c r="L4834" i="7"/>
  <c r="J4835" i="7"/>
  <c r="K4835" i="7"/>
  <c r="L4835" i="7"/>
  <c r="J4836" i="7"/>
  <c r="K4836" i="7"/>
  <c r="L4836" i="7"/>
  <c r="J4837" i="7"/>
  <c r="K4837" i="7"/>
  <c r="L4837" i="7"/>
  <c r="J4838" i="7"/>
  <c r="K4838" i="7"/>
  <c r="L4838" i="7"/>
  <c r="J4839" i="7"/>
  <c r="K4839" i="7"/>
  <c r="L4839" i="7"/>
  <c r="J4840" i="7"/>
  <c r="K4840" i="7"/>
  <c r="L4840" i="7"/>
  <c r="J4841" i="7"/>
  <c r="K4841" i="7"/>
  <c r="L4841" i="7"/>
  <c r="J4842" i="7"/>
  <c r="K4842" i="7"/>
  <c r="L4842" i="7"/>
  <c r="J4843" i="7"/>
  <c r="K4843" i="7"/>
  <c r="L4843" i="7"/>
  <c r="J4844" i="7"/>
  <c r="K4844" i="7"/>
  <c r="L4844" i="7"/>
  <c r="J4845" i="7"/>
  <c r="K4845" i="7"/>
  <c r="L4845" i="7"/>
  <c r="J4846" i="7"/>
  <c r="K4846" i="7"/>
  <c r="L4846" i="7"/>
  <c r="J4847" i="7"/>
  <c r="K4847" i="7"/>
  <c r="L4847" i="7"/>
  <c r="J4848" i="7"/>
  <c r="K4848" i="7"/>
  <c r="L4848" i="7"/>
  <c r="J4849" i="7"/>
  <c r="K4849" i="7"/>
  <c r="L4849" i="7"/>
  <c r="J4850" i="7"/>
  <c r="K4850" i="7"/>
  <c r="L4850" i="7"/>
  <c r="J4851" i="7"/>
  <c r="K4851" i="7"/>
  <c r="L4851" i="7"/>
  <c r="J4852" i="7"/>
  <c r="K4852" i="7"/>
  <c r="L4852" i="7"/>
  <c r="J4853" i="7"/>
  <c r="K4853" i="7"/>
  <c r="L4853" i="7"/>
  <c r="J4854" i="7"/>
  <c r="K4854" i="7"/>
  <c r="L4854" i="7"/>
  <c r="J4855" i="7"/>
  <c r="K4855" i="7"/>
  <c r="L4855" i="7"/>
  <c r="J4856" i="7"/>
  <c r="K4856" i="7"/>
  <c r="L4856" i="7"/>
  <c r="J4857" i="7"/>
  <c r="K4857" i="7"/>
  <c r="L4857" i="7"/>
  <c r="J4858" i="7"/>
  <c r="K4858" i="7"/>
  <c r="L4858" i="7"/>
  <c r="J4859" i="7"/>
  <c r="K4859" i="7"/>
  <c r="L4859" i="7"/>
  <c r="J4860" i="7"/>
  <c r="K4860" i="7"/>
  <c r="L4860" i="7"/>
  <c r="J4861" i="7"/>
  <c r="K4861" i="7"/>
  <c r="L4861" i="7"/>
  <c r="J4862" i="7"/>
  <c r="K4862" i="7"/>
  <c r="L4862" i="7"/>
  <c r="J4863" i="7"/>
  <c r="K4863" i="7"/>
  <c r="L4863" i="7"/>
  <c r="J4864" i="7"/>
  <c r="K4864" i="7"/>
  <c r="L4864" i="7"/>
  <c r="J4865" i="7"/>
  <c r="K4865" i="7"/>
  <c r="L4865" i="7"/>
  <c r="J4866" i="7"/>
  <c r="K4866" i="7"/>
  <c r="L4866" i="7"/>
  <c r="J4867" i="7"/>
  <c r="K4867" i="7"/>
  <c r="L4867" i="7"/>
  <c r="J4868" i="7"/>
  <c r="K4868" i="7"/>
  <c r="L4868" i="7"/>
  <c r="J4869" i="7"/>
  <c r="K4869" i="7"/>
  <c r="L4869" i="7"/>
  <c r="J4870" i="7"/>
  <c r="K4870" i="7"/>
  <c r="L4870" i="7"/>
  <c r="J4871" i="7"/>
  <c r="K4871" i="7"/>
  <c r="L4871" i="7"/>
  <c r="J4872" i="7"/>
  <c r="K4872" i="7"/>
  <c r="L4872" i="7"/>
  <c r="J4873" i="7"/>
  <c r="K4873" i="7"/>
  <c r="L4873" i="7"/>
  <c r="J4874" i="7"/>
  <c r="K4874" i="7"/>
  <c r="L4874" i="7"/>
  <c r="J4875" i="7"/>
  <c r="K4875" i="7"/>
  <c r="L4875" i="7"/>
  <c r="J4876" i="7"/>
  <c r="K4876" i="7"/>
  <c r="L4876" i="7"/>
  <c r="J4877" i="7"/>
  <c r="K4877" i="7"/>
  <c r="L4877" i="7"/>
  <c r="J4878" i="7"/>
  <c r="K4878" i="7"/>
  <c r="L4878" i="7"/>
  <c r="J4879" i="7"/>
  <c r="K4879" i="7"/>
  <c r="L4879" i="7"/>
  <c r="J4880" i="7"/>
  <c r="K4880" i="7"/>
  <c r="L4880" i="7"/>
  <c r="J4881" i="7"/>
  <c r="K4881" i="7"/>
  <c r="L4881" i="7"/>
  <c r="J4882" i="7"/>
  <c r="K4882" i="7"/>
  <c r="L4882" i="7"/>
  <c r="J4883" i="7"/>
  <c r="K4883" i="7"/>
  <c r="L4883" i="7"/>
  <c r="J4884" i="7"/>
  <c r="K4884" i="7"/>
  <c r="L4884" i="7"/>
  <c r="J4885" i="7"/>
  <c r="K4885" i="7"/>
  <c r="L4885" i="7"/>
  <c r="J4886" i="7"/>
  <c r="K4886" i="7"/>
  <c r="L4886" i="7"/>
  <c r="J4887" i="7"/>
  <c r="K4887" i="7"/>
  <c r="L4887" i="7"/>
  <c r="J4888" i="7"/>
  <c r="K4888" i="7"/>
  <c r="L4888" i="7"/>
  <c r="J4889" i="7"/>
  <c r="K4889" i="7"/>
  <c r="L4889" i="7"/>
  <c r="J4890" i="7"/>
  <c r="K4890" i="7"/>
  <c r="L4890" i="7"/>
  <c r="J4891" i="7"/>
  <c r="K4891" i="7"/>
  <c r="L4891" i="7"/>
  <c r="J4892" i="7"/>
  <c r="K4892" i="7"/>
  <c r="L4892" i="7"/>
  <c r="J4893" i="7"/>
  <c r="K4893" i="7"/>
  <c r="L4893" i="7"/>
  <c r="J4894" i="7"/>
  <c r="K4894" i="7"/>
  <c r="L4894" i="7"/>
  <c r="J4895" i="7"/>
  <c r="K4895" i="7"/>
  <c r="L4895" i="7"/>
  <c r="J4896" i="7"/>
  <c r="K4896" i="7"/>
  <c r="L4896" i="7"/>
  <c r="J4897" i="7"/>
  <c r="K4897" i="7"/>
  <c r="L4897" i="7"/>
  <c r="J4898" i="7"/>
  <c r="K4898" i="7"/>
  <c r="L4898" i="7"/>
  <c r="J4899" i="7"/>
  <c r="K4899" i="7"/>
  <c r="L4899" i="7"/>
  <c r="J4900" i="7"/>
  <c r="K4900" i="7"/>
  <c r="L4900" i="7"/>
  <c r="J4901" i="7"/>
  <c r="K4901" i="7"/>
  <c r="L4901" i="7"/>
  <c r="J4902" i="7"/>
  <c r="K4902" i="7"/>
  <c r="L4902" i="7"/>
  <c r="J4903" i="7"/>
  <c r="K4903" i="7"/>
  <c r="L4903" i="7"/>
  <c r="J4904" i="7"/>
  <c r="K4904" i="7"/>
  <c r="L4904" i="7"/>
  <c r="J4905" i="7"/>
  <c r="K4905" i="7"/>
  <c r="L4905" i="7"/>
  <c r="J4906" i="7"/>
  <c r="K4906" i="7"/>
  <c r="L4906" i="7"/>
  <c r="J4907" i="7"/>
  <c r="K4907" i="7"/>
  <c r="L4907" i="7"/>
  <c r="J4908" i="7"/>
  <c r="K4908" i="7"/>
  <c r="L4908" i="7"/>
  <c r="J4909" i="7"/>
  <c r="K4909" i="7"/>
  <c r="L4909" i="7"/>
  <c r="J4910" i="7"/>
  <c r="K4910" i="7"/>
  <c r="L4910" i="7"/>
  <c r="J4911" i="7"/>
  <c r="K4911" i="7"/>
  <c r="L4911" i="7"/>
  <c r="J4912" i="7"/>
  <c r="K4912" i="7"/>
  <c r="L4912" i="7"/>
  <c r="J4913" i="7"/>
  <c r="K4913" i="7"/>
  <c r="L4913" i="7"/>
  <c r="J4914" i="7"/>
  <c r="K4914" i="7"/>
  <c r="L4914" i="7"/>
  <c r="J4915" i="7"/>
  <c r="K4915" i="7"/>
  <c r="L4915" i="7"/>
  <c r="J4916" i="7"/>
  <c r="K4916" i="7"/>
  <c r="L4916" i="7"/>
  <c r="J4917" i="7"/>
  <c r="K4917" i="7"/>
  <c r="L4917" i="7"/>
  <c r="J4918" i="7"/>
  <c r="K4918" i="7"/>
  <c r="L4918" i="7"/>
  <c r="J4919" i="7"/>
  <c r="K4919" i="7"/>
  <c r="L4919" i="7"/>
  <c r="J4920" i="7"/>
  <c r="K4920" i="7"/>
  <c r="L4920" i="7"/>
  <c r="J4921" i="7"/>
  <c r="K4921" i="7"/>
  <c r="L4921" i="7"/>
  <c r="J4922" i="7"/>
  <c r="K4922" i="7"/>
  <c r="L4922" i="7"/>
  <c r="J4923" i="7"/>
  <c r="K4923" i="7"/>
  <c r="L4923" i="7"/>
  <c r="J4924" i="7"/>
  <c r="K4924" i="7"/>
  <c r="L4924" i="7"/>
  <c r="J4925" i="7"/>
  <c r="K4925" i="7"/>
  <c r="L4925" i="7"/>
  <c r="J4926" i="7"/>
  <c r="K4926" i="7"/>
  <c r="L4926" i="7"/>
  <c r="J4927" i="7"/>
  <c r="K4927" i="7"/>
  <c r="L4927" i="7"/>
  <c r="J4928" i="7"/>
  <c r="K4928" i="7"/>
  <c r="L4928" i="7"/>
  <c r="J4929" i="7"/>
  <c r="K4929" i="7"/>
  <c r="L4929" i="7"/>
  <c r="J4930" i="7"/>
  <c r="K4930" i="7"/>
  <c r="L4930" i="7"/>
  <c r="J4931" i="7"/>
  <c r="K4931" i="7"/>
  <c r="L4931" i="7"/>
  <c r="J4932" i="7"/>
  <c r="K4932" i="7"/>
  <c r="L4932" i="7"/>
  <c r="J4933" i="7"/>
  <c r="K4933" i="7"/>
  <c r="L4933" i="7"/>
  <c r="J4934" i="7"/>
  <c r="K4934" i="7"/>
  <c r="L4934" i="7"/>
  <c r="J4935" i="7"/>
  <c r="K4935" i="7"/>
  <c r="L4935" i="7"/>
  <c r="J4936" i="7"/>
  <c r="K4936" i="7"/>
  <c r="L4936" i="7"/>
  <c r="J4937" i="7"/>
  <c r="K4937" i="7"/>
  <c r="L4937" i="7"/>
  <c r="J4938" i="7"/>
  <c r="K4938" i="7"/>
  <c r="L4938" i="7"/>
  <c r="J4939" i="7"/>
  <c r="K4939" i="7"/>
  <c r="L4939" i="7"/>
  <c r="J4940" i="7"/>
  <c r="K4940" i="7"/>
  <c r="L4940" i="7"/>
  <c r="J4941" i="7"/>
  <c r="K4941" i="7"/>
  <c r="L4941" i="7"/>
  <c r="J4942" i="7"/>
  <c r="K4942" i="7"/>
  <c r="L4942" i="7"/>
  <c r="J4943" i="7"/>
  <c r="K4943" i="7"/>
  <c r="L4943" i="7"/>
  <c r="J4944" i="7"/>
  <c r="K4944" i="7"/>
  <c r="L4944" i="7"/>
  <c r="J4945" i="7"/>
  <c r="K4945" i="7"/>
  <c r="L4945" i="7"/>
  <c r="J4946" i="7"/>
  <c r="K4946" i="7"/>
  <c r="L4946" i="7"/>
  <c r="J4947" i="7"/>
  <c r="K4947" i="7"/>
  <c r="L4947" i="7"/>
  <c r="J4948" i="7"/>
  <c r="K4948" i="7"/>
  <c r="L4948" i="7"/>
  <c r="J4949" i="7"/>
  <c r="K4949" i="7"/>
  <c r="L4949" i="7"/>
  <c r="J4950" i="7"/>
  <c r="K4950" i="7"/>
  <c r="L4950" i="7"/>
  <c r="J4951" i="7"/>
  <c r="K4951" i="7"/>
  <c r="L4951" i="7"/>
  <c r="J4952" i="7"/>
  <c r="K4952" i="7"/>
  <c r="L4952" i="7"/>
  <c r="J4953" i="7"/>
  <c r="K4953" i="7"/>
  <c r="L4953" i="7"/>
  <c r="J4954" i="7"/>
  <c r="K4954" i="7"/>
  <c r="L4954" i="7"/>
  <c r="J4955" i="7"/>
  <c r="K4955" i="7"/>
  <c r="L4955" i="7"/>
  <c r="J4956" i="7"/>
  <c r="K4956" i="7"/>
  <c r="L4956" i="7"/>
  <c r="J4957" i="7"/>
  <c r="K4957" i="7"/>
  <c r="L4957" i="7"/>
  <c r="J4958" i="7"/>
  <c r="K4958" i="7"/>
  <c r="L4958" i="7"/>
  <c r="J4959" i="7"/>
  <c r="K4959" i="7"/>
  <c r="L4959" i="7"/>
  <c r="J4960" i="7"/>
  <c r="K4960" i="7"/>
  <c r="L4960" i="7"/>
  <c r="J4961" i="7"/>
  <c r="K4961" i="7"/>
  <c r="L4961" i="7"/>
  <c r="J4962" i="7"/>
  <c r="K4962" i="7"/>
  <c r="L4962" i="7"/>
  <c r="J4963" i="7"/>
  <c r="K4963" i="7"/>
  <c r="L4963" i="7"/>
  <c r="J4964" i="7"/>
  <c r="K4964" i="7"/>
  <c r="L4964" i="7"/>
  <c r="J4965" i="7"/>
  <c r="K4965" i="7"/>
  <c r="L4965" i="7"/>
  <c r="J4966" i="7"/>
  <c r="K4966" i="7"/>
  <c r="L4966" i="7"/>
  <c r="J4967" i="7"/>
  <c r="K4967" i="7"/>
  <c r="L4967" i="7"/>
  <c r="J4968" i="7"/>
  <c r="K4968" i="7"/>
  <c r="L4968" i="7"/>
  <c r="J4969" i="7"/>
  <c r="K4969" i="7"/>
  <c r="L4969" i="7"/>
  <c r="J4970" i="7"/>
  <c r="K4970" i="7"/>
  <c r="L4970" i="7"/>
  <c r="J4971" i="7"/>
  <c r="K4971" i="7"/>
  <c r="L4971" i="7"/>
  <c r="J4972" i="7"/>
  <c r="K4972" i="7"/>
  <c r="L4972" i="7"/>
  <c r="J4973" i="7"/>
  <c r="K4973" i="7"/>
  <c r="L4973" i="7"/>
  <c r="J4974" i="7"/>
  <c r="K4974" i="7"/>
  <c r="L4974" i="7"/>
  <c r="J4975" i="7"/>
  <c r="K4975" i="7"/>
  <c r="L4975" i="7"/>
  <c r="J4976" i="7"/>
  <c r="K4976" i="7"/>
  <c r="L4976" i="7"/>
  <c r="J4977" i="7"/>
  <c r="K4977" i="7"/>
  <c r="L4977" i="7"/>
  <c r="J4978" i="7"/>
  <c r="K4978" i="7"/>
  <c r="L4978" i="7"/>
  <c r="J4979" i="7"/>
  <c r="K4979" i="7"/>
  <c r="L4979" i="7"/>
  <c r="J4980" i="7"/>
  <c r="K4980" i="7"/>
  <c r="L4980" i="7"/>
  <c r="J4981" i="7"/>
  <c r="K4981" i="7"/>
  <c r="L4981" i="7"/>
  <c r="J4982" i="7"/>
  <c r="K4982" i="7"/>
  <c r="L4982" i="7"/>
  <c r="J4983" i="7"/>
  <c r="K4983" i="7"/>
  <c r="L4983" i="7"/>
  <c r="J4984" i="7"/>
  <c r="K4984" i="7"/>
  <c r="L4984" i="7"/>
  <c r="J4985" i="7"/>
  <c r="K4985" i="7"/>
  <c r="L4985" i="7"/>
  <c r="J4986" i="7"/>
  <c r="K4986" i="7"/>
  <c r="L4986" i="7"/>
  <c r="J4987" i="7"/>
  <c r="K4987" i="7"/>
  <c r="L4987" i="7"/>
  <c r="J4988" i="7"/>
  <c r="K4988" i="7"/>
  <c r="L4988" i="7"/>
  <c r="J4989" i="7"/>
  <c r="K4989" i="7"/>
  <c r="L4989" i="7"/>
  <c r="J4990" i="7"/>
  <c r="K4990" i="7"/>
  <c r="L4990" i="7"/>
  <c r="J4991" i="7"/>
  <c r="K4991" i="7"/>
  <c r="L4991" i="7"/>
  <c r="J4992" i="7"/>
  <c r="K4992" i="7"/>
  <c r="L4992" i="7"/>
  <c r="J4993" i="7"/>
  <c r="K4993" i="7"/>
  <c r="L4993" i="7"/>
  <c r="J4994" i="7"/>
  <c r="K4994" i="7"/>
  <c r="L4994" i="7"/>
  <c r="J4995" i="7"/>
  <c r="K4995" i="7"/>
  <c r="L4995" i="7"/>
  <c r="J4996" i="7"/>
  <c r="K4996" i="7"/>
  <c r="L4996" i="7"/>
  <c r="J4997" i="7"/>
  <c r="K4997" i="7"/>
  <c r="L4997" i="7"/>
  <c r="J4998" i="7"/>
  <c r="K4998" i="7"/>
  <c r="L4998" i="7"/>
  <c r="J4999" i="7"/>
  <c r="K4999" i="7"/>
  <c r="L4999" i="7"/>
  <c r="J5000" i="7"/>
  <c r="K5000" i="7"/>
  <c r="L5000" i="7"/>
  <c r="J5001" i="7"/>
  <c r="K5001" i="7"/>
  <c r="L5001" i="7"/>
  <c r="L2" i="7"/>
  <c r="K2" i="7"/>
  <c r="J2" i="7"/>
  <c r="B1" i="6"/>
  <c r="M4807" i="7" l="1"/>
  <c r="M4727" i="7"/>
  <c r="M4055" i="7"/>
  <c r="M727" i="7"/>
  <c r="M663" i="7"/>
  <c r="M391" i="7"/>
  <c r="M359" i="7"/>
  <c r="M3811" i="7"/>
  <c r="M1923" i="7"/>
  <c r="M94" i="7"/>
  <c r="M1784" i="7"/>
  <c r="M4029" i="7"/>
  <c r="M4802" i="7"/>
  <c r="M4706" i="7"/>
  <c r="M4050" i="7"/>
  <c r="M4034" i="7"/>
  <c r="M412" i="7"/>
  <c r="M3955" i="7"/>
  <c r="M3907" i="7"/>
  <c r="M3806" i="7"/>
  <c r="M2215" i="7"/>
  <c r="M2151" i="7"/>
  <c r="M2119" i="7"/>
  <c r="M1687" i="7"/>
  <c r="M4982" i="7"/>
  <c r="M4966" i="7"/>
  <c r="M2801" i="7"/>
  <c r="M3365" i="7"/>
  <c r="M4971" i="7"/>
  <c r="M3429" i="7"/>
  <c r="M3434" i="7"/>
  <c r="M1321" i="7"/>
  <c r="M137" i="7"/>
  <c r="M4914" i="7"/>
  <c r="M4898" i="7"/>
  <c r="M4866" i="7"/>
  <c r="M4637" i="7"/>
  <c r="M4589" i="7"/>
  <c r="M4493" i="7"/>
  <c r="M974" i="7"/>
  <c r="M89" i="7"/>
  <c r="M46" i="7"/>
  <c r="M30" i="7"/>
  <c r="M25" i="7"/>
  <c r="M333" i="7"/>
  <c r="M317" i="7"/>
  <c r="M269" i="7"/>
  <c r="M205" i="7"/>
  <c r="M722" i="7"/>
  <c r="M610" i="7"/>
  <c r="M594" i="7"/>
  <c r="M562" i="7"/>
  <c r="M498" i="7"/>
  <c r="M386" i="7"/>
  <c r="M2833" i="7"/>
  <c r="M2316" i="7"/>
  <c r="M2220" i="7"/>
  <c r="M2188" i="7"/>
  <c r="M636" i="7"/>
  <c r="M572" i="7"/>
  <c r="M540" i="7"/>
  <c r="M524" i="7"/>
  <c r="M2870" i="7"/>
  <c r="M2753" i="7"/>
  <c r="M1014" i="7"/>
  <c r="M195" i="7"/>
  <c r="M4581" i="7"/>
  <c r="M4517" i="7"/>
  <c r="M4453" i="7"/>
  <c r="M4421" i="7"/>
  <c r="H30" i="12"/>
  <c r="M307" i="7"/>
  <c r="M275" i="7"/>
  <c r="M211" i="7"/>
  <c r="M174" i="7"/>
  <c r="M158" i="7"/>
  <c r="M84" i="7"/>
  <c r="M4598" i="7"/>
  <c r="M1709" i="7"/>
  <c r="M1421" i="7"/>
  <c r="M552" i="7"/>
  <c r="M504" i="7"/>
  <c r="M444" i="7"/>
  <c r="M4991" i="7"/>
  <c r="M3541" i="7"/>
  <c r="M3509" i="7"/>
  <c r="M3477" i="7"/>
  <c r="M3445" i="7"/>
  <c r="M3355" i="7"/>
  <c r="M2827" i="7"/>
  <c r="M2811" i="7"/>
  <c r="M2937" i="7"/>
  <c r="M4612" i="7"/>
  <c r="M2589" i="7"/>
  <c r="M4958" i="7"/>
  <c r="M4926" i="7"/>
  <c r="M4783" i="7"/>
  <c r="M4777" i="7"/>
  <c r="M859" i="7"/>
  <c r="M646" i="7"/>
  <c r="M4806" i="7"/>
  <c r="M4747" i="7"/>
  <c r="M4803" i="7"/>
  <c r="M4798" i="7"/>
  <c r="M4206" i="7"/>
  <c r="M3636" i="7"/>
  <c r="M2176" i="7"/>
  <c r="M987" i="7"/>
  <c r="M4787" i="7"/>
  <c r="M3801" i="7"/>
  <c r="M3753" i="7"/>
  <c r="M1178" i="7"/>
  <c r="M1162" i="7"/>
  <c r="M1034" i="7"/>
  <c r="M4586" i="7"/>
  <c r="M4538" i="7"/>
  <c r="M4106" i="7"/>
  <c r="M4090" i="7"/>
  <c r="M3341" i="7"/>
  <c r="M2045" i="7"/>
  <c r="M2029" i="7"/>
  <c r="M2013" i="7"/>
  <c r="M1981" i="7"/>
  <c r="M1848" i="7"/>
  <c r="M1832" i="7"/>
  <c r="M1779" i="7"/>
  <c r="M1763" i="7"/>
  <c r="M1070" i="7"/>
  <c r="M4778" i="7"/>
  <c r="M4019" i="7"/>
  <c r="M3716" i="7"/>
  <c r="M3700" i="7"/>
  <c r="M3652" i="7"/>
  <c r="M509" i="7"/>
  <c r="M477" i="7"/>
  <c r="M3572" i="7"/>
  <c r="M4934" i="7"/>
  <c r="M3577" i="7"/>
  <c r="M2857" i="7"/>
  <c r="M910" i="7"/>
  <c r="M4445" i="7"/>
  <c r="M2906" i="7"/>
  <c r="M4716" i="7"/>
  <c r="M4268" i="7"/>
  <c r="M4657" i="7"/>
  <c r="M4545" i="7"/>
  <c r="M4401" i="7"/>
  <c r="M4385" i="7"/>
  <c r="M4369" i="7"/>
  <c r="M4049" i="7"/>
  <c r="M3592" i="7"/>
  <c r="M1083" i="7"/>
  <c r="M742" i="7"/>
  <c r="M662" i="7"/>
  <c r="M4875" i="7"/>
  <c r="M4065" i="7"/>
  <c r="M1748" i="7"/>
  <c r="M1620" i="7"/>
  <c r="M1476" i="7"/>
  <c r="M1444" i="7"/>
  <c r="M1247" i="7"/>
  <c r="M1231" i="7"/>
  <c r="M1199" i="7"/>
  <c r="M1183" i="7"/>
  <c r="M1167" i="7"/>
  <c r="M34" i="7"/>
  <c r="M889" i="7"/>
  <c r="M2901" i="7"/>
  <c r="M4986" i="7"/>
  <c r="M2115" i="7"/>
  <c r="M2083" i="7"/>
  <c r="M1838" i="7"/>
  <c r="M1769" i="7"/>
  <c r="M1529" i="7"/>
  <c r="M1513" i="7"/>
  <c r="M1449" i="7"/>
  <c r="M1385" i="7"/>
  <c r="M1369" i="7"/>
  <c r="M2024" i="7"/>
  <c r="M1992" i="7"/>
  <c r="M1960" i="7"/>
  <c r="M1928" i="7"/>
  <c r="M1859" i="7"/>
  <c r="M1843" i="7"/>
  <c r="M1827" i="7"/>
  <c r="M1795" i="7"/>
  <c r="M1193" i="7"/>
  <c r="M1065" i="7"/>
  <c r="M879" i="7"/>
  <c r="M4995" i="7"/>
  <c r="M4990" i="7"/>
  <c r="M4922" i="7"/>
  <c r="M4842" i="7"/>
  <c r="M4826" i="7"/>
  <c r="M4594" i="7"/>
  <c r="M3398" i="7"/>
  <c r="M3382" i="7"/>
  <c r="M3351" i="7"/>
  <c r="M3345" i="7"/>
  <c r="M3335" i="7"/>
  <c r="M3281" i="7"/>
  <c r="M3105" i="7"/>
  <c r="M2993" i="7"/>
  <c r="M2658" i="7"/>
  <c r="M2184" i="7"/>
  <c r="M2163" i="7"/>
  <c r="M2110" i="7"/>
  <c r="M2094" i="7"/>
  <c r="M1961" i="7"/>
  <c r="M1525" i="7"/>
  <c r="M4879" i="7"/>
  <c r="M4737" i="7"/>
  <c r="M4721" i="7"/>
  <c r="M4652" i="7"/>
  <c r="M4370" i="7"/>
  <c r="M4014" i="7"/>
  <c r="M3945" i="7"/>
  <c r="M3913" i="7"/>
  <c r="M3791" i="7"/>
  <c r="M3488" i="7"/>
  <c r="M3456" i="7"/>
  <c r="M3419" i="7"/>
  <c r="M3403" i="7"/>
  <c r="M2152" i="7"/>
  <c r="M2099" i="7"/>
  <c r="M2078" i="7"/>
  <c r="M1764" i="7"/>
  <c r="M1722" i="7"/>
  <c r="M1514" i="7"/>
  <c r="M1418" i="7"/>
  <c r="M1402" i="7"/>
  <c r="M1189" i="7"/>
  <c r="M1009" i="7"/>
  <c r="M967" i="7"/>
  <c r="M558" i="7"/>
  <c r="M3035" i="7"/>
  <c r="M4688" i="7"/>
  <c r="M4177" i="7"/>
  <c r="M4129" i="7"/>
  <c r="M4097" i="7"/>
  <c r="M4002" i="7"/>
  <c r="M3986" i="7"/>
  <c r="M3715" i="7"/>
  <c r="M2444" i="7"/>
  <c r="M2262" i="7"/>
  <c r="M4883" i="7"/>
  <c r="M4751" i="7"/>
  <c r="M4746" i="7"/>
  <c r="M4693" i="7"/>
  <c r="M4560" i="7"/>
  <c r="M4544" i="7"/>
  <c r="M4448" i="7"/>
  <c r="M4443" i="7"/>
  <c r="M4166" i="7"/>
  <c r="M4102" i="7"/>
  <c r="M3119" i="7"/>
  <c r="M3055" i="7"/>
  <c r="M2299" i="7"/>
  <c r="M2267" i="7"/>
  <c r="M2235" i="7"/>
  <c r="M1039" i="7"/>
  <c r="M716" i="7"/>
  <c r="M684" i="7"/>
  <c r="M519" i="7"/>
  <c r="M2240" i="7"/>
  <c r="M849" i="7"/>
  <c r="M833" i="7"/>
  <c r="M817" i="7"/>
  <c r="M3081" i="7"/>
  <c r="M2421" i="7"/>
  <c r="M2192" i="7"/>
  <c r="M1852" i="7"/>
  <c r="M327" i="7"/>
  <c r="M3857" i="7"/>
  <c r="M3825" i="7"/>
  <c r="M3783" i="7"/>
  <c r="M3086" i="7"/>
  <c r="M2858" i="7"/>
  <c r="M2554" i="7"/>
  <c r="M2410" i="7"/>
  <c r="M2394" i="7"/>
  <c r="M2346" i="7"/>
  <c r="M2282" i="7"/>
  <c r="M943" i="7"/>
  <c r="M864" i="7"/>
  <c r="M827" i="7"/>
  <c r="M747" i="7"/>
  <c r="M731" i="7"/>
  <c r="M768" i="7"/>
  <c r="M752" i="7"/>
  <c r="M4929" i="7"/>
  <c r="M4617" i="7"/>
  <c r="M4111" i="7"/>
  <c r="M4037" i="7"/>
  <c r="M2873" i="7"/>
  <c r="M2601" i="7"/>
  <c r="M2580" i="7"/>
  <c r="M2564" i="7"/>
  <c r="M2340" i="7"/>
  <c r="M4967" i="7"/>
  <c r="M4822" i="7"/>
  <c r="M3277" i="7"/>
  <c r="M2973" i="7"/>
  <c r="M2925" i="7"/>
  <c r="M2909" i="7"/>
  <c r="M2670" i="7"/>
  <c r="M2622" i="7"/>
  <c r="M2606" i="7"/>
  <c r="M2569" i="7"/>
  <c r="M926" i="7"/>
  <c r="M905" i="7"/>
  <c r="M884" i="7"/>
  <c r="M863" i="7"/>
  <c r="M4981" i="7"/>
  <c r="M4918" i="7"/>
  <c r="M4643" i="7"/>
  <c r="M4622" i="7"/>
  <c r="M4827" i="7"/>
  <c r="M4811" i="7"/>
  <c r="M4670" i="7"/>
  <c r="M4430" i="7"/>
  <c r="M4270" i="7"/>
  <c r="M4201" i="7"/>
  <c r="M4137" i="7"/>
  <c r="M3042" i="7"/>
  <c r="M3026" i="7"/>
  <c r="M2962" i="7"/>
  <c r="M2946" i="7"/>
  <c r="M2558" i="7"/>
  <c r="M2478" i="7"/>
  <c r="M2366" i="7"/>
  <c r="M1005" i="7"/>
  <c r="M989" i="7"/>
  <c r="M984" i="7"/>
  <c r="M931" i="7"/>
  <c r="M894" i="7"/>
  <c r="M4629" i="7"/>
  <c r="M5001" i="7"/>
  <c r="M4701" i="7"/>
  <c r="M4669" i="7"/>
  <c r="M4632" i="7"/>
  <c r="M3239" i="7"/>
  <c r="M2951" i="7"/>
  <c r="M2813" i="7"/>
  <c r="M873" i="7"/>
  <c r="M4440" i="7"/>
  <c r="M2733" i="7"/>
  <c r="M2605" i="7"/>
  <c r="M2584" i="7"/>
  <c r="M2536" i="7"/>
  <c r="M2520" i="7"/>
  <c r="M1099" i="7"/>
  <c r="M1078" i="7"/>
  <c r="M957" i="7"/>
  <c r="M878" i="7"/>
  <c r="M4962" i="7"/>
  <c r="M4867" i="7"/>
  <c r="M4851" i="7"/>
  <c r="M4830" i="7"/>
  <c r="M4571" i="7"/>
  <c r="M4550" i="7"/>
  <c r="M4338" i="7"/>
  <c r="M4157" i="7"/>
  <c r="M3261" i="7"/>
  <c r="M3213" i="7"/>
  <c r="M3149" i="7"/>
  <c r="M3133" i="7"/>
  <c r="M3117" i="7"/>
  <c r="M3011" i="7"/>
  <c r="M2704" i="7"/>
  <c r="M2656" i="7"/>
  <c r="M712" i="7"/>
  <c r="M627" i="7"/>
  <c r="M579" i="7"/>
  <c r="M478" i="7"/>
  <c r="M462" i="7"/>
  <c r="M446" i="7"/>
  <c r="M377" i="7"/>
  <c r="M239" i="7"/>
  <c r="M154" i="7"/>
  <c r="M106" i="7"/>
  <c r="M22" i="7"/>
  <c r="M6" i="7"/>
  <c r="M4935" i="7"/>
  <c r="M4930" i="7"/>
  <c r="M4835" i="7"/>
  <c r="M4659" i="7"/>
  <c r="M4576" i="7"/>
  <c r="M4555" i="7"/>
  <c r="M4534" i="7"/>
  <c r="M4417" i="7"/>
  <c r="M4396" i="7"/>
  <c r="M4247" i="7"/>
  <c r="M4194" i="7"/>
  <c r="M3346" i="7"/>
  <c r="M3250" i="7"/>
  <c r="M3234" i="7"/>
  <c r="M3085" i="7"/>
  <c r="M2725" i="7"/>
  <c r="M1664" i="7"/>
  <c r="M1648" i="7"/>
  <c r="M1600" i="7"/>
  <c r="M1408" i="7"/>
  <c r="M1360" i="7"/>
  <c r="M1259" i="7"/>
  <c r="M1243" i="7"/>
  <c r="M1211" i="7"/>
  <c r="M717" i="7"/>
  <c r="M653" i="7"/>
  <c r="M632" i="7"/>
  <c r="M547" i="7"/>
  <c r="M483" i="7"/>
  <c r="M11" i="7"/>
  <c r="M4738" i="7"/>
  <c r="M4891" i="7"/>
  <c r="M4839" i="7"/>
  <c r="M4793" i="7"/>
  <c r="M4762" i="7"/>
  <c r="M4731" i="7"/>
  <c r="M4325" i="7"/>
  <c r="M4091" i="7"/>
  <c r="M4054" i="7"/>
  <c r="M3805" i="7"/>
  <c r="M3768" i="7"/>
  <c r="M3704" i="7"/>
  <c r="M3656" i="7"/>
  <c r="M3640" i="7"/>
  <c r="M3635" i="7"/>
  <c r="M3524" i="7"/>
  <c r="M3014" i="7"/>
  <c r="M2998" i="7"/>
  <c r="M2765" i="7"/>
  <c r="M2744" i="7"/>
  <c r="M2415" i="7"/>
  <c r="M2399" i="7"/>
  <c r="M2351" i="7"/>
  <c r="M2156" i="7"/>
  <c r="M2124" i="7"/>
  <c r="M1454" i="7"/>
  <c r="M1374" i="7"/>
  <c r="M1071" i="7"/>
  <c r="M1019" i="7"/>
  <c r="M853" i="7"/>
  <c r="M837" i="7"/>
  <c r="M821" i="7"/>
  <c r="M667" i="7"/>
  <c r="M364" i="7"/>
  <c r="M2709" i="7"/>
  <c r="M4850" i="7"/>
  <c r="M4938" i="7"/>
  <c r="M4678" i="7"/>
  <c r="M4662" i="7"/>
  <c r="M4610" i="7"/>
  <c r="M4584" i="7"/>
  <c r="M4473" i="7"/>
  <c r="M4436" i="7"/>
  <c r="M4282" i="7"/>
  <c r="M4218" i="7"/>
  <c r="M4197" i="7"/>
  <c r="M4059" i="7"/>
  <c r="M4033" i="7"/>
  <c r="M3964" i="7"/>
  <c r="M3789" i="7"/>
  <c r="M3545" i="7"/>
  <c r="M3529" i="7"/>
  <c r="M2616" i="7"/>
  <c r="M2516" i="7"/>
  <c r="M2452" i="7"/>
  <c r="M2404" i="7"/>
  <c r="M2330" i="7"/>
  <c r="M2314" i="7"/>
  <c r="M2245" i="7"/>
  <c r="M2219" i="7"/>
  <c r="M2023" i="7"/>
  <c r="M2007" i="7"/>
  <c r="M1991" i="7"/>
  <c r="M1975" i="7"/>
  <c r="M1943" i="7"/>
  <c r="M1635" i="7"/>
  <c r="M1555" i="7"/>
  <c r="M1395" i="7"/>
  <c r="M1310" i="7"/>
  <c r="M1198" i="7"/>
  <c r="M1113" i="7"/>
  <c r="M1024" i="7"/>
  <c r="M962" i="7"/>
  <c r="M868" i="7"/>
  <c r="M778" i="7"/>
  <c r="M4257" i="7"/>
  <c r="M4959" i="7"/>
  <c r="M4943" i="7"/>
  <c r="M4817" i="7"/>
  <c r="M4683" i="7"/>
  <c r="M4636" i="7"/>
  <c r="M4521" i="7"/>
  <c r="M4510" i="7"/>
  <c r="M4425" i="7"/>
  <c r="M4202" i="7"/>
  <c r="M4122" i="7"/>
  <c r="M4101" i="7"/>
  <c r="M4069" i="7"/>
  <c r="M3969" i="7"/>
  <c r="M3730" i="7"/>
  <c r="M3597" i="7"/>
  <c r="M3109" i="7"/>
  <c r="M2865" i="7"/>
  <c r="M2250" i="7"/>
  <c r="M2113" i="7"/>
  <c r="M2076" i="7"/>
  <c r="M1656" i="7"/>
  <c r="M1528" i="7"/>
  <c r="M1448" i="7"/>
  <c r="M1384" i="7"/>
  <c r="M1283" i="7"/>
  <c r="M1219" i="7"/>
  <c r="M1081" i="7"/>
  <c r="M1055" i="7"/>
  <c r="M972" i="7"/>
  <c r="M946" i="7"/>
  <c r="M914" i="7"/>
  <c r="M4999" i="7"/>
  <c r="M4858" i="7"/>
  <c r="M4797" i="7"/>
  <c r="M4766" i="7"/>
  <c r="M4714" i="7"/>
  <c r="M4478" i="7"/>
  <c r="M4472" i="7"/>
  <c r="M4297" i="7"/>
  <c r="M4281" i="7"/>
  <c r="M4265" i="7"/>
  <c r="M4116" i="7"/>
  <c r="M4079" i="7"/>
  <c r="M4058" i="7"/>
  <c r="M3034" i="7"/>
  <c r="M2891" i="7"/>
  <c r="M2875" i="7"/>
  <c r="M2769" i="7"/>
  <c r="M2727" i="7"/>
  <c r="M2160" i="7"/>
  <c r="M1825" i="7"/>
  <c r="M1793" i="7"/>
  <c r="M1772" i="7"/>
  <c r="M3061" i="7"/>
  <c r="M4921" i="7"/>
  <c r="M4911" i="7"/>
  <c r="M4831" i="7"/>
  <c r="M4821" i="7"/>
  <c r="M4466" i="7"/>
  <c r="M4450" i="7"/>
  <c r="M4323" i="7"/>
  <c r="M4243" i="7"/>
  <c r="M4227" i="7"/>
  <c r="M4110" i="7"/>
  <c r="M3166" i="7"/>
  <c r="M2964" i="7"/>
  <c r="M2721" i="7"/>
  <c r="M2461" i="7"/>
  <c r="M4906" i="7"/>
  <c r="M4525" i="7"/>
  <c r="M4296" i="7"/>
  <c r="M3171" i="7"/>
  <c r="M3107" i="7"/>
  <c r="M3017" i="7"/>
  <c r="M2985" i="7"/>
  <c r="M2953" i="7"/>
  <c r="M2932" i="7"/>
  <c r="M2874" i="7"/>
  <c r="M2853" i="7"/>
  <c r="M2821" i="7"/>
  <c r="M1505" i="7"/>
  <c r="M1250" i="7"/>
  <c r="M1165" i="7"/>
  <c r="M4178" i="7"/>
  <c r="M4987" i="7"/>
  <c r="M4931" i="7"/>
  <c r="M4957" i="7"/>
  <c r="M4915" i="7"/>
  <c r="M4862" i="7"/>
  <c r="M4841" i="7"/>
  <c r="M4815" i="7"/>
  <c r="M4692" i="7"/>
  <c r="M4624" i="7"/>
  <c r="M4592" i="7"/>
  <c r="M4540" i="7"/>
  <c r="M4530" i="7"/>
  <c r="M3973" i="7"/>
  <c r="M3707" i="7"/>
  <c r="M3627" i="7"/>
  <c r="M3564" i="7"/>
  <c r="M3468" i="7"/>
  <c r="M3452" i="7"/>
  <c r="M3399" i="7"/>
  <c r="M3362" i="7"/>
  <c r="M2974" i="7"/>
  <c r="M2942" i="7"/>
  <c r="M2773" i="7"/>
  <c r="M707" i="7"/>
  <c r="M622" i="7"/>
  <c r="M606" i="7"/>
  <c r="M574" i="7"/>
  <c r="M372" i="7"/>
  <c r="M101" i="7"/>
  <c r="M17" i="7"/>
  <c r="M2634" i="7"/>
  <c r="M4950" i="7"/>
  <c r="M3502" i="7"/>
  <c r="M3475" i="7"/>
  <c r="M3179" i="7"/>
  <c r="M3122" i="7"/>
  <c r="M4923" i="7"/>
  <c r="M4656" i="7"/>
  <c r="M4641" i="7"/>
  <c r="M4620" i="7"/>
  <c r="M4599" i="7"/>
  <c r="M4511" i="7"/>
  <c r="M4474" i="7"/>
  <c r="M4301" i="7"/>
  <c r="M4248" i="7"/>
  <c r="M4216" i="7"/>
  <c r="M4195" i="7"/>
  <c r="M4042" i="7"/>
  <c r="M3899" i="7"/>
  <c r="M3655" i="7"/>
  <c r="M3517" i="7"/>
  <c r="M3469" i="7"/>
  <c r="M3295" i="7"/>
  <c r="M3136" i="7"/>
  <c r="M3073" i="7"/>
  <c r="M3015" i="7"/>
  <c r="M2978" i="7"/>
  <c r="M2926" i="7"/>
  <c r="M2910" i="7"/>
  <c r="M2863" i="7"/>
  <c r="M2789" i="7"/>
  <c r="M2689" i="7"/>
  <c r="M2604" i="7"/>
  <c r="M2525" i="7"/>
  <c r="M2477" i="7"/>
  <c r="M2456" i="7"/>
  <c r="M2360" i="7"/>
  <c r="M2265" i="7"/>
  <c r="M2223" i="7"/>
  <c r="M1878" i="7"/>
  <c r="M1830" i="7"/>
  <c r="M1719" i="7"/>
  <c r="M3" i="7"/>
  <c r="M4314" i="7"/>
  <c r="M4266" i="7"/>
  <c r="M4433" i="7"/>
  <c r="M4954" i="7"/>
  <c r="M4907" i="7"/>
  <c r="M4770" i="7"/>
  <c r="M4640" i="7"/>
  <c r="M4390" i="7"/>
  <c r="M4306" i="7"/>
  <c r="M4258" i="7"/>
  <c r="M4221" i="7"/>
  <c r="M4163" i="7"/>
  <c r="M4131" i="7"/>
  <c r="M4115" i="7"/>
  <c r="M4089" i="7"/>
  <c r="M4047" i="7"/>
  <c r="M3708" i="7"/>
  <c r="M3528" i="7"/>
  <c r="M3004" i="7"/>
  <c r="M2983" i="7"/>
  <c r="M2967" i="7"/>
  <c r="M2889" i="7"/>
  <c r="M2588" i="7"/>
  <c r="M2572" i="7"/>
  <c r="M788" i="7"/>
  <c r="M2950" i="7"/>
  <c r="M2560" i="7"/>
  <c r="M3508" i="7"/>
  <c r="M4939" i="7"/>
  <c r="M4810" i="7"/>
  <c r="M4516" i="7"/>
  <c r="M4411" i="7"/>
  <c r="M4963" i="7"/>
  <c r="M4953" i="7"/>
  <c r="M4886" i="7"/>
  <c r="M4825" i="7"/>
  <c r="M4702" i="7"/>
  <c r="M4697" i="7"/>
  <c r="M4614" i="7"/>
  <c r="M4609" i="7"/>
  <c r="M4426" i="7"/>
  <c r="M4374" i="7"/>
  <c r="M4242" i="7"/>
  <c r="M4210" i="7"/>
  <c r="M4152" i="7"/>
  <c r="M4078" i="7"/>
  <c r="M4057" i="7"/>
  <c r="M3549" i="7"/>
  <c r="M3220" i="7"/>
  <c r="M3162" i="7"/>
  <c r="M3146" i="7"/>
  <c r="M3025" i="7"/>
  <c r="M3009" i="7"/>
  <c r="M1197" i="7"/>
  <c r="M897" i="7"/>
  <c r="M496" i="7"/>
  <c r="M4743" i="7"/>
  <c r="M2576" i="7"/>
  <c r="M3029" i="7"/>
  <c r="M2374" i="7"/>
  <c r="M4874" i="7"/>
  <c r="M3065" i="7"/>
  <c r="M4496" i="7"/>
  <c r="M4978" i="7"/>
  <c r="M4947" i="7"/>
  <c r="M4572" i="7"/>
  <c r="M4389" i="7"/>
  <c r="M4305" i="7"/>
  <c r="M4273" i="7"/>
  <c r="M3871" i="7"/>
  <c r="M3723" i="7"/>
  <c r="M3632" i="7"/>
  <c r="M3537" i="7"/>
  <c r="M3473" i="7"/>
  <c r="M3457" i="7"/>
  <c r="M3315" i="7"/>
  <c r="M3299" i="7"/>
  <c r="M3230" i="7"/>
  <c r="M3124" i="7"/>
  <c r="M2793" i="7"/>
  <c r="M2777" i="7"/>
  <c r="M2460" i="7"/>
  <c r="M1920" i="7"/>
  <c r="M1771" i="7"/>
  <c r="M886" i="7"/>
  <c r="M813" i="7"/>
  <c r="M703" i="7"/>
  <c r="M543" i="7"/>
  <c r="M479" i="7"/>
  <c r="M326" i="7"/>
  <c r="M7" i="7"/>
  <c r="M4398" i="7"/>
  <c r="M3033" i="7"/>
  <c r="M4977" i="7"/>
  <c r="M4774" i="7"/>
  <c r="M4696" i="7"/>
  <c r="M4582" i="7"/>
  <c r="M4561" i="7"/>
  <c r="M4535" i="7"/>
  <c r="M4394" i="7"/>
  <c r="M4326" i="7"/>
  <c r="M4294" i="7"/>
  <c r="M4262" i="7"/>
  <c r="M4241" i="7"/>
  <c r="M4009" i="7"/>
  <c r="M3993" i="7"/>
  <c r="M3908" i="7"/>
  <c r="M3770" i="7"/>
  <c r="M3621" i="7"/>
  <c r="M3605" i="7"/>
  <c r="M3251" i="7"/>
  <c r="M3235" i="7"/>
  <c r="M3203" i="7"/>
  <c r="M3187" i="7"/>
  <c r="M3066" i="7"/>
  <c r="M2987" i="7"/>
  <c r="M2359" i="7"/>
  <c r="M1483" i="7"/>
  <c r="M1169" i="7"/>
  <c r="M786" i="7"/>
  <c r="M686" i="7"/>
  <c r="M654" i="7"/>
  <c r="M532" i="7"/>
  <c r="M346" i="7"/>
  <c r="M70" i="7"/>
  <c r="M54" i="7"/>
  <c r="M1536" i="7"/>
  <c r="M3712" i="7"/>
  <c r="M4542" i="7"/>
  <c r="M3178" i="7"/>
  <c r="M49" i="7"/>
  <c r="M4526" i="7"/>
  <c r="M3785" i="7"/>
  <c r="M1684" i="7"/>
  <c r="M3182" i="7"/>
  <c r="M4710" i="7"/>
  <c r="M3393" i="7"/>
  <c r="M4321" i="7"/>
  <c r="M3975" i="7"/>
  <c r="M2923" i="7"/>
  <c r="M2300" i="7"/>
  <c r="M1232" i="7"/>
  <c r="M839" i="7"/>
  <c r="M4238" i="7"/>
  <c r="M2890" i="7"/>
  <c r="M4674" i="7"/>
  <c r="M3583" i="7"/>
  <c r="M2647" i="7"/>
  <c r="M1609" i="7"/>
  <c r="M999" i="7"/>
  <c r="M2488" i="7"/>
  <c r="M4522" i="7"/>
  <c r="M2448" i="7"/>
  <c r="M1579" i="7"/>
  <c r="M1037" i="7"/>
  <c r="M468" i="7"/>
  <c r="M3817" i="7"/>
  <c r="M2331" i="7"/>
  <c r="M1200" i="7"/>
  <c r="M3679" i="7"/>
  <c r="M4882" i="7"/>
  <c r="M382" i="7"/>
  <c r="M4462" i="7"/>
  <c r="M4274" i="7"/>
  <c r="M1577" i="7"/>
  <c r="M402" i="7"/>
  <c r="M4994" i="7"/>
  <c r="M3873" i="7"/>
  <c r="M2562" i="7"/>
  <c r="M2440" i="7"/>
  <c r="M2376" i="7"/>
  <c r="M1416" i="7"/>
  <c r="M4350" i="7"/>
  <c r="M3601" i="7"/>
  <c r="M299" i="7"/>
  <c r="M1032" i="7"/>
  <c r="M1365" i="7"/>
  <c r="M3891" i="7"/>
  <c r="M3098" i="7"/>
  <c r="M4902" i="7"/>
  <c r="M4633" i="7"/>
  <c r="M1401" i="7"/>
  <c r="M4684" i="7"/>
  <c r="M3725" i="7"/>
  <c r="M1847" i="7"/>
  <c r="M4955" i="7"/>
  <c r="M4945" i="7"/>
  <c r="M4890" i="7"/>
  <c r="M4865" i="7"/>
  <c r="M4378" i="7"/>
  <c r="M3693" i="7"/>
  <c r="M2977" i="7"/>
  <c r="M2254" i="7"/>
  <c r="M1894" i="7"/>
  <c r="M1803" i="7"/>
  <c r="M1724" i="7"/>
  <c r="M1623" i="7"/>
  <c r="M1565" i="7"/>
  <c r="M1559" i="7"/>
  <c r="M1549" i="7"/>
  <c r="M1543" i="7"/>
  <c r="M1490" i="7"/>
  <c r="M1458" i="7"/>
  <c r="M1368" i="7"/>
  <c r="M1309" i="7"/>
  <c r="M1293" i="7"/>
  <c r="M1229" i="7"/>
  <c r="M1213" i="7"/>
  <c r="M1182" i="7"/>
  <c r="M756" i="7"/>
  <c r="M688" i="7"/>
  <c r="M556" i="7"/>
  <c r="M322" i="7"/>
  <c r="M147" i="7"/>
  <c r="M51" i="7"/>
  <c r="M2902" i="7"/>
  <c r="M2295" i="7"/>
  <c r="M39" i="7"/>
  <c r="M3648" i="7"/>
  <c r="M3199" i="7"/>
  <c r="M3357" i="7"/>
  <c r="M1626" i="7"/>
  <c r="M4442" i="7"/>
  <c r="M1482" i="7"/>
  <c r="M4593" i="7"/>
  <c r="M3800" i="7"/>
  <c r="M4970" i="7"/>
  <c r="M2731" i="7"/>
  <c r="M2673" i="7"/>
  <c r="M4975" i="7"/>
  <c r="M2598" i="7"/>
  <c r="M4993" i="7"/>
  <c r="M4854" i="7"/>
  <c r="M4849" i="7"/>
  <c r="M4834" i="7"/>
  <c r="M4780" i="7"/>
  <c r="M4754" i="7"/>
  <c r="M4621" i="7"/>
  <c r="M4476" i="7"/>
  <c r="M4460" i="7"/>
  <c r="M4434" i="7"/>
  <c r="M4125" i="7"/>
  <c r="M3660" i="7"/>
  <c r="M3513" i="7"/>
  <c r="M3492" i="7"/>
  <c r="M3334" i="7"/>
  <c r="M3207" i="7"/>
  <c r="M3170" i="7"/>
  <c r="M2997" i="7"/>
  <c r="M2992" i="7"/>
  <c r="M2882" i="7"/>
  <c r="M2809" i="7"/>
  <c r="M2803" i="7"/>
  <c r="M2582" i="7"/>
  <c r="M2380" i="7"/>
  <c r="M2312" i="7"/>
  <c r="M2286" i="7"/>
  <c r="M1947" i="7"/>
  <c r="M1904" i="7"/>
  <c r="M1856" i="7"/>
  <c r="M1676" i="7"/>
  <c r="M1570" i="7"/>
  <c r="M1548" i="7"/>
  <c r="M1495" i="7"/>
  <c r="M1479" i="7"/>
  <c r="M1431" i="7"/>
  <c r="M1314" i="7"/>
  <c r="M945" i="7"/>
  <c r="M831" i="7"/>
  <c r="M825" i="7"/>
  <c r="M809" i="7"/>
  <c r="M592" i="7"/>
  <c r="M566" i="7"/>
  <c r="M491" i="7"/>
  <c r="M438" i="7"/>
  <c r="M427" i="7"/>
  <c r="M374" i="7"/>
  <c r="M146" i="7"/>
  <c r="M130" i="7"/>
  <c r="M114" i="7"/>
  <c r="M78" i="7"/>
  <c r="M3157" i="7"/>
  <c r="M3764" i="7"/>
  <c r="M1248" i="7"/>
  <c r="M4154" i="7"/>
  <c r="M3305" i="7"/>
  <c r="M4254" i="7"/>
  <c r="M3093" i="7"/>
  <c r="M2467" i="7"/>
  <c r="M1593" i="7"/>
  <c r="M3879" i="7"/>
  <c r="M1842" i="7"/>
  <c r="M1220" i="7"/>
  <c r="M4932" i="7"/>
  <c r="M4253" i="7"/>
  <c r="M4998" i="7"/>
  <c r="M4905" i="7"/>
  <c r="M4859" i="7"/>
  <c r="M4779" i="7"/>
  <c r="M4769" i="7"/>
  <c r="M4590" i="7"/>
  <c r="M4585" i="7"/>
  <c r="M4528" i="7"/>
  <c r="M4465" i="7"/>
  <c r="M4449" i="7"/>
  <c r="M4387" i="7"/>
  <c r="M4340" i="7"/>
  <c r="M4182" i="7"/>
  <c r="M4041" i="7"/>
  <c r="M4026" i="7"/>
  <c r="M3909" i="7"/>
  <c r="M3877" i="7"/>
  <c r="M3840" i="7"/>
  <c r="M3824" i="7"/>
  <c r="M3497" i="7"/>
  <c r="M3428" i="7"/>
  <c r="M3391" i="7"/>
  <c r="M3265" i="7"/>
  <c r="M3127" i="7"/>
  <c r="M3111" i="7"/>
  <c r="M3075" i="7"/>
  <c r="M3049" i="7"/>
  <c r="M3002" i="7"/>
  <c r="M2929" i="7"/>
  <c r="M2913" i="7"/>
  <c r="M2866" i="7"/>
  <c r="M2829" i="7"/>
  <c r="M2677" i="7"/>
  <c r="M2470" i="7"/>
  <c r="M2280" i="7"/>
  <c r="M2248" i="7"/>
  <c r="M2243" i="7"/>
  <c r="M1829" i="7"/>
  <c r="M1420" i="7"/>
  <c r="M1356" i="7"/>
  <c r="M1186" i="7"/>
  <c r="M1043" i="7"/>
  <c r="M892" i="7"/>
  <c r="M877" i="7"/>
  <c r="M798" i="7"/>
  <c r="M782" i="7"/>
  <c r="M1350" i="7"/>
  <c r="M410" i="7"/>
  <c r="M245" i="7"/>
  <c r="M4233" i="7"/>
  <c r="M4720" i="7"/>
  <c r="M3721" i="7"/>
  <c r="M1428" i="7"/>
  <c r="M4730" i="7"/>
  <c r="M2552" i="7"/>
  <c r="M2504" i="7"/>
  <c r="M1534" i="7"/>
  <c r="M1209" i="7"/>
  <c r="M1799" i="7"/>
  <c r="M4001" i="7"/>
  <c r="M2894" i="7"/>
  <c r="M4925" i="7"/>
  <c r="M4894" i="7"/>
  <c r="M4889" i="7"/>
  <c r="M4794" i="7"/>
  <c r="M4733" i="7"/>
  <c r="M4707" i="7"/>
  <c r="M4548" i="7"/>
  <c r="M4543" i="7"/>
  <c r="M4392" i="7"/>
  <c r="M4361" i="7"/>
  <c r="M4308" i="7"/>
  <c r="M4261" i="7"/>
  <c r="M4187" i="7"/>
  <c r="M4077" i="7"/>
  <c r="M3983" i="7"/>
  <c r="M3882" i="7"/>
  <c r="M3755" i="7"/>
  <c r="M3702" i="7"/>
  <c r="M3670" i="7"/>
  <c r="M3649" i="7"/>
  <c r="M3628" i="7"/>
  <c r="M3612" i="7"/>
  <c r="M3596" i="7"/>
  <c r="M3544" i="7"/>
  <c r="M3328" i="7"/>
  <c r="M3038" i="7"/>
  <c r="M2918" i="7"/>
  <c r="M2544" i="7"/>
  <c r="M2306" i="7"/>
  <c r="M2206" i="7"/>
  <c r="M2153" i="7"/>
  <c r="M2084" i="7"/>
  <c r="M2079" i="7"/>
  <c r="M2015" i="7"/>
  <c r="M1999" i="7"/>
  <c r="M1983" i="7"/>
  <c r="M1935" i="7"/>
  <c r="M1866" i="7"/>
  <c r="M1818" i="7"/>
  <c r="M1744" i="7"/>
  <c r="M1510" i="7"/>
  <c r="M1022" i="7"/>
  <c r="M1007" i="7"/>
  <c r="M991" i="7"/>
  <c r="M923" i="7"/>
  <c r="M618" i="7"/>
  <c r="M331" i="7"/>
  <c r="M257" i="7"/>
  <c r="M3559" i="7"/>
  <c r="M1584" i="7"/>
  <c r="M4186" i="7"/>
  <c r="M4588" i="7"/>
  <c r="M4353" i="7"/>
  <c r="M3578" i="7"/>
  <c r="M1025" i="7"/>
  <c r="M1863" i="7"/>
  <c r="M1204" i="7"/>
  <c r="M4289" i="7"/>
  <c r="M1736" i="7"/>
  <c r="M4973" i="7"/>
  <c r="M4949" i="7"/>
  <c r="M4843" i="7"/>
  <c r="M4804" i="7"/>
  <c r="M4763" i="7"/>
  <c r="M4712" i="7"/>
  <c r="M4676" i="7"/>
  <c r="M4645" i="7"/>
  <c r="M4615" i="7"/>
  <c r="M4605" i="7"/>
  <c r="M4438" i="7"/>
  <c r="M4418" i="7"/>
  <c r="M4271" i="7"/>
  <c r="M4161" i="7"/>
  <c r="M4114" i="7"/>
  <c r="M4082" i="7"/>
  <c r="M3994" i="7"/>
  <c r="M3818" i="7"/>
  <c r="M3760" i="7"/>
  <c r="M3443" i="7"/>
  <c r="M3438" i="7"/>
  <c r="M3422" i="7"/>
  <c r="M3406" i="7"/>
  <c r="M3348" i="7"/>
  <c r="M3338" i="7"/>
  <c r="M3254" i="7"/>
  <c r="M3121" i="7"/>
  <c r="M3054" i="7"/>
  <c r="M3043" i="7"/>
  <c r="M2949" i="7"/>
  <c r="M2745" i="7"/>
  <c r="M2703" i="7"/>
  <c r="M2549" i="7"/>
  <c r="M2501" i="7"/>
  <c r="M2211" i="7"/>
  <c r="M2158" i="7"/>
  <c r="M2142" i="7"/>
  <c r="M2126" i="7"/>
  <c r="M2105" i="7"/>
  <c r="M2089" i="7"/>
  <c r="M2020" i="7"/>
  <c r="M1839" i="7"/>
  <c r="M1712" i="7"/>
  <c r="M1696" i="7"/>
  <c r="M1627" i="7"/>
  <c r="M1515" i="7"/>
  <c r="M1398" i="7"/>
  <c r="M1340" i="7"/>
  <c r="M1324" i="7"/>
  <c r="M1313" i="7"/>
  <c r="M1271" i="7"/>
  <c r="M970" i="7"/>
  <c r="M623" i="7"/>
  <c r="M538" i="7"/>
  <c r="M310" i="7"/>
  <c r="M145" i="7"/>
  <c r="M13" i="7"/>
  <c r="M4739" i="7"/>
  <c r="M3247" i="7"/>
  <c r="M2723" i="7"/>
  <c r="M2617" i="7"/>
  <c r="M854" i="7"/>
  <c r="M3430" i="7"/>
  <c r="M2627" i="7"/>
  <c r="M3446" i="7"/>
  <c r="M1124" i="7"/>
  <c r="M3525" i="7"/>
  <c r="M4870" i="7"/>
  <c r="M4524" i="7"/>
  <c r="M3045" i="7"/>
  <c r="M1633" i="7"/>
  <c r="M1601" i="7"/>
  <c r="M259" i="7"/>
  <c r="M2132" i="7"/>
  <c r="M748" i="7"/>
  <c r="M4149" i="7"/>
  <c r="M4500" i="7"/>
  <c r="M2685" i="7"/>
  <c r="M2284" i="7"/>
  <c r="M1108" i="7"/>
  <c r="M3625" i="7"/>
  <c r="M3293" i="7"/>
  <c r="M993" i="7"/>
  <c r="M4626" i="7"/>
  <c r="M2278" i="7"/>
  <c r="M1357" i="7"/>
  <c r="M1134" i="7"/>
  <c r="M344" i="7"/>
  <c r="M4792" i="7"/>
  <c r="M4801" i="7"/>
  <c r="M4786" i="7"/>
  <c r="M4761" i="7"/>
  <c r="M4742" i="7"/>
  <c r="M4569" i="7"/>
  <c r="M4564" i="7"/>
  <c r="M4410" i="7"/>
  <c r="M4379" i="7"/>
  <c r="M4250" i="7"/>
  <c r="M4209" i="7"/>
  <c r="M4193" i="7"/>
  <c r="M4162" i="7"/>
  <c r="M4130" i="7"/>
  <c r="M4073" i="7"/>
  <c r="M3896" i="7"/>
  <c r="M3880" i="7"/>
  <c r="M3781" i="7"/>
  <c r="M3765" i="7"/>
  <c r="M3750" i="7"/>
  <c r="M3745" i="7"/>
  <c r="M3713" i="7"/>
  <c r="M3665" i="7"/>
  <c r="M3571" i="7"/>
  <c r="M3217" i="7"/>
  <c r="M3143" i="7"/>
  <c r="M3101" i="7"/>
  <c r="M3008" i="7"/>
  <c r="M2256" i="7"/>
  <c r="M1802" i="7"/>
  <c r="M1568" i="7"/>
  <c r="M1520" i="7"/>
  <c r="M1478" i="7"/>
  <c r="M518" i="7"/>
  <c r="M502" i="7"/>
  <c r="M3415" i="7"/>
  <c r="M4081" i="7"/>
  <c r="M3988" i="7"/>
  <c r="M3947" i="7"/>
  <c r="M2749" i="7"/>
  <c r="M3614" i="7"/>
  <c r="M3519" i="7"/>
  <c r="M3102" i="7"/>
  <c r="M3676" i="7"/>
  <c r="M3607" i="7"/>
  <c r="M3581" i="7"/>
  <c r="M3539" i="7"/>
  <c r="M3534" i="7"/>
  <c r="M4170" i="7"/>
  <c r="M4070" i="7"/>
  <c r="M4646" i="7"/>
  <c r="M3462" i="7"/>
  <c r="M2717" i="7"/>
  <c r="M695" i="7"/>
  <c r="M4616" i="7"/>
  <c r="M2199" i="7"/>
  <c r="M3461" i="7"/>
  <c r="M2304" i="7"/>
  <c r="M2246" i="7"/>
  <c r="M4549" i="7"/>
  <c r="M4937" i="7"/>
  <c r="M4903" i="7"/>
  <c r="M4893" i="7"/>
  <c r="M4755" i="7"/>
  <c r="M4619" i="7"/>
  <c r="M4604" i="7"/>
  <c r="M4558" i="7"/>
  <c r="M4513" i="7"/>
  <c r="M4508" i="7"/>
  <c r="M4404" i="7"/>
  <c r="M4347" i="7"/>
  <c r="M4337" i="7"/>
  <c r="M4311" i="7"/>
  <c r="M4285" i="7"/>
  <c r="M4280" i="7"/>
  <c r="M4198" i="7"/>
  <c r="M4192" i="7"/>
  <c r="M3959" i="7"/>
  <c r="M3928" i="7"/>
  <c r="M3912" i="7"/>
  <c r="M3875" i="7"/>
  <c r="M3864" i="7"/>
  <c r="M3848" i="7"/>
  <c r="M3832" i="7"/>
  <c r="M3816" i="7"/>
  <c r="M3796" i="7"/>
  <c r="M3659" i="7"/>
  <c r="M3644" i="7"/>
  <c r="M3633" i="7"/>
  <c r="M3233" i="7"/>
  <c r="M3137" i="7"/>
  <c r="M3116" i="7"/>
  <c r="M3095" i="7"/>
  <c r="M3090" i="7"/>
  <c r="M2509" i="7"/>
  <c r="M2403" i="7"/>
  <c r="M2344" i="7"/>
  <c r="M1890" i="7"/>
  <c r="M1853" i="7"/>
  <c r="M1822" i="7"/>
  <c r="M1530" i="7"/>
  <c r="M1509" i="7"/>
  <c r="M1488" i="7"/>
  <c r="M544" i="7"/>
  <c r="M528" i="7"/>
  <c r="M448" i="7"/>
  <c r="M416" i="7"/>
  <c r="M103" i="7"/>
  <c r="M4960" i="7"/>
  <c r="M2697" i="7"/>
  <c r="M3241" i="7"/>
  <c r="M2911" i="7"/>
  <c r="M4713" i="7"/>
  <c r="M4174" i="7"/>
  <c r="M3567" i="7"/>
  <c r="M4189" i="7"/>
  <c r="M1410" i="7"/>
  <c r="M222" i="7"/>
  <c r="M3487" i="7"/>
  <c r="M4899" i="7"/>
  <c r="M4908" i="7"/>
  <c r="M4829" i="7"/>
  <c r="M4795" i="7"/>
  <c r="M4771" i="7"/>
  <c r="M4649" i="7"/>
  <c r="M4573" i="7"/>
  <c r="M4568" i="7"/>
  <c r="M4537" i="7"/>
  <c r="M4507" i="7"/>
  <c r="M4470" i="7"/>
  <c r="M4358" i="7"/>
  <c r="M4352" i="7"/>
  <c r="M4316" i="7"/>
  <c r="M3943" i="7"/>
  <c r="M3933" i="7"/>
  <c r="M3927" i="7"/>
  <c r="M3917" i="7"/>
  <c r="M3911" i="7"/>
  <c r="M3885" i="7"/>
  <c r="M3869" i="7"/>
  <c r="M3780" i="7"/>
  <c r="M3749" i="7"/>
  <c r="M3206" i="7"/>
  <c r="M3126" i="7"/>
  <c r="M3106" i="7"/>
  <c r="M2545" i="7"/>
  <c r="M2540" i="7"/>
  <c r="M2524" i="7"/>
  <c r="M2492" i="7"/>
  <c r="M1900" i="7"/>
  <c r="M1573" i="7"/>
  <c r="M1541" i="7"/>
  <c r="M4974" i="7"/>
  <c r="M3963" i="7"/>
  <c r="M4847" i="7"/>
  <c r="M4823" i="7"/>
  <c r="M4577" i="7"/>
  <c r="M4165" i="7"/>
  <c r="M2707" i="7"/>
  <c r="M2659" i="7"/>
  <c r="M2279" i="7"/>
  <c r="M1056" i="7"/>
  <c r="M4566" i="7"/>
  <c r="M4596" i="7"/>
  <c r="M3598" i="7"/>
  <c r="M3504" i="7"/>
  <c r="M3350" i="7"/>
  <c r="M2019" i="7"/>
  <c r="M1516" i="7"/>
  <c r="M4509" i="7"/>
  <c r="M4985" i="7"/>
  <c r="M4961" i="7"/>
  <c r="M4819" i="7"/>
  <c r="M4790" i="7"/>
  <c r="M4946" i="7"/>
  <c r="M4917" i="7"/>
  <c r="M4873" i="7"/>
  <c r="M4863" i="7"/>
  <c r="M4853" i="7"/>
  <c r="M4809" i="7"/>
  <c r="M4775" i="7"/>
  <c r="M4765" i="7"/>
  <c r="M4745" i="7"/>
  <c r="M4735" i="7"/>
  <c r="M4725" i="7"/>
  <c r="M4700" i="7"/>
  <c r="M4690" i="7"/>
  <c r="M4658" i="7"/>
  <c r="M4653" i="7"/>
  <c r="M4638" i="7"/>
  <c r="M4512" i="7"/>
  <c r="M4300" i="7"/>
  <c r="M4269" i="7"/>
  <c r="M4046" i="7"/>
  <c r="M4000" i="7"/>
  <c r="M3895" i="7"/>
  <c r="M3853" i="7"/>
  <c r="M3717" i="7"/>
  <c r="M3664" i="7"/>
  <c r="M3253" i="7"/>
  <c r="M3189" i="7"/>
  <c r="M3158" i="7"/>
  <c r="M3142" i="7"/>
  <c r="M3131" i="7"/>
  <c r="M2602" i="7"/>
  <c r="M2550" i="7"/>
  <c r="M2519" i="7"/>
  <c r="M2481" i="7"/>
  <c r="M2064" i="7"/>
  <c r="M1936" i="7"/>
  <c r="M1884" i="7"/>
  <c r="M1546" i="7"/>
  <c r="M363" i="7"/>
  <c r="M273" i="7"/>
  <c r="M4602" i="7"/>
  <c r="M4505" i="7"/>
  <c r="M4871" i="7"/>
  <c r="M3366" i="7"/>
  <c r="M238" i="7"/>
  <c r="M4074" i="7"/>
  <c r="M4628" i="7"/>
  <c r="M4618" i="7"/>
  <c r="M4562" i="7"/>
  <c r="M4531" i="7"/>
  <c r="M4501" i="7"/>
  <c r="M4454" i="7"/>
  <c r="M4372" i="7"/>
  <c r="M4362" i="7"/>
  <c r="M4310" i="7"/>
  <c r="M4061" i="7"/>
  <c r="M3905" i="7"/>
  <c r="M3889" i="7"/>
  <c r="M3863" i="7"/>
  <c r="M3815" i="7"/>
  <c r="M3810" i="7"/>
  <c r="M3795" i="7"/>
  <c r="M3337" i="7"/>
  <c r="M2660" i="7"/>
  <c r="M2612" i="7"/>
  <c r="M2586" i="7"/>
  <c r="M2565" i="7"/>
  <c r="M1925" i="7"/>
  <c r="M2681" i="7"/>
  <c r="M2664" i="7"/>
  <c r="M2252" i="7"/>
  <c r="M1156" i="7"/>
  <c r="M4718" i="7"/>
  <c r="M925" i="7"/>
  <c r="M4704" i="7"/>
  <c r="M4623" i="7"/>
  <c r="M4603" i="7"/>
  <c r="M4419" i="7"/>
  <c r="M4346" i="7"/>
  <c r="M4979" i="7"/>
  <c r="M4951" i="7"/>
  <c r="M4897" i="7"/>
  <c r="M4838" i="7"/>
  <c r="M4833" i="7"/>
  <c r="M4824" i="7"/>
  <c r="M4818" i="7"/>
  <c r="M4789" i="7"/>
  <c r="M4673" i="7"/>
  <c r="M4642" i="7"/>
  <c r="M4552" i="7"/>
  <c r="M4546" i="7"/>
  <c r="M4541" i="7"/>
  <c r="M4536" i="7"/>
  <c r="M4464" i="7"/>
  <c r="M4408" i="7"/>
  <c r="M4393" i="7"/>
  <c r="M4341" i="7"/>
  <c r="M4330" i="7"/>
  <c r="M4315" i="7"/>
  <c r="M3978" i="7"/>
  <c r="M3921" i="7"/>
  <c r="M3894" i="7"/>
  <c r="M3820" i="7"/>
  <c r="M3748" i="7"/>
  <c r="M3426" i="7"/>
  <c r="M3421" i="7"/>
  <c r="M3389" i="7"/>
  <c r="M3284" i="7"/>
  <c r="M3269" i="7"/>
  <c r="M3125" i="7"/>
  <c r="M2665" i="7"/>
  <c r="M2649" i="7"/>
  <c r="M2639" i="7"/>
  <c r="M2623" i="7"/>
  <c r="M2529" i="7"/>
  <c r="M1978" i="7"/>
  <c r="M1946" i="7"/>
  <c r="M1173" i="7"/>
  <c r="M953" i="7"/>
  <c r="M937" i="7"/>
  <c r="M865" i="7"/>
  <c r="M828" i="7"/>
  <c r="M548" i="7"/>
  <c r="M71" i="7"/>
  <c r="M4680" i="7"/>
  <c r="M4650" i="7"/>
  <c r="M4644" i="7"/>
  <c r="M4600" i="7"/>
  <c r="M4595" i="7"/>
  <c r="M4570" i="7"/>
  <c r="M4539" i="7"/>
  <c r="M4520" i="7"/>
  <c r="M4515" i="7"/>
  <c r="M4413" i="7"/>
  <c r="M4329" i="7"/>
  <c r="M4212" i="7"/>
  <c r="M4145" i="7"/>
  <c r="M4109" i="7"/>
  <c r="M4018" i="7"/>
  <c r="M3987" i="7"/>
  <c r="M3972" i="7"/>
  <c r="M3967" i="7"/>
  <c r="M3931" i="7"/>
  <c r="M3915" i="7"/>
  <c r="M3904" i="7"/>
  <c r="M3852" i="7"/>
  <c r="M3836" i="7"/>
  <c r="M3695" i="7"/>
  <c r="M3653" i="7"/>
  <c r="M3623" i="7"/>
  <c r="M3591" i="7"/>
  <c r="M3580" i="7"/>
  <c r="M3476" i="7"/>
  <c r="M3418" i="7"/>
  <c r="M3402" i="7"/>
  <c r="M3209" i="7"/>
  <c r="M3193" i="7"/>
  <c r="M3177" i="7"/>
  <c r="M3094" i="7"/>
  <c r="M3069" i="7"/>
  <c r="M2914" i="7"/>
  <c r="M2837" i="7"/>
  <c r="M2785" i="7"/>
  <c r="M2779" i="7"/>
  <c r="M2701" i="7"/>
  <c r="M2669" i="7"/>
  <c r="M2568" i="7"/>
  <c r="M2308" i="7"/>
  <c r="M2287" i="7"/>
  <c r="M1662" i="7"/>
  <c r="M1540" i="7"/>
  <c r="M1429" i="7"/>
  <c r="M1424" i="7"/>
  <c r="M1181" i="7"/>
  <c r="M1133" i="7"/>
  <c r="M1123" i="7"/>
  <c r="M1086" i="7"/>
  <c r="M1075" i="7"/>
  <c r="M1049" i="7"/>
  <c r="M1023" i="7"/>
  <c r="M1013" i="7"/>
  <c r="M961" i="7"/>
  <c r="M940" i="7"/>
  <c r="M815" i="7"/>
  <c r="M730" i="7"/>
  <c r="M694" i="7"/>
  <c r="M568" i="7"/>
  <c r="M537" i="7"/>
  <c r="M527" i="7"/>
  <c r="M182" i="7"/>
  <c r="M4529" i="7"/>
  <c r="M4504" i="7"/>
  <c r="M4488" i="7"/>
  <c r="M4467" i="7"/>
  <c r="M4422" i="7"/>
  <c r="M4412" i="7"/>
  <c r="M4381" i="7"/>
  <c r="M4366" i="7"/>
  <c r="M4339" i="7"/>
  <c r="M4298" i="7"/>
  <c r="M4293" i="7"/>
  <c r="M4160" i="7"/>
  <c r="M4038" i="7"/>
  <c r="M4008" i="7"/>
  <c r="M3930" i="7"/>
  <c r="M3893" i="7"/>
  <c r="M3872" i="7"/>
  <c r="M3867" i="7"/>
  <c r="M3835" i="7"/>
  <c r="M3819" i="7"/>
  <c r="M3684" i="7"/>
  <c r="M3575" i="7"/>
  <c r="M3512" i="7"/>
  <c r="M3481" i="7"/>
  <c r="M3439" i="7"/>
  <c r="M3423" i="7"/>
  <c r="M3381" i="7"/>
  <c r="M3375" i="7"/>
  <c r="M3354" i="7"/>
  <c r="M3329" i="7"/>
  <c r="M3319" i="7"/>
  <c r="M3303" i="7"/>
  <c r="M3271" i="7"/>
  <c r="M3225" i="7"/>
  <c r="M3156" i="7"/>
  <c r="M3130" i="7"/>
  <c r="M3099" i="7"/>
  <c r="M2919" i="7"/>
  <c r="M2878" i="7"/>
  <c r="M2763" i="7"/>
  <c r="M2711" i="7"/>
  <c r="M2453" i="7"/>
  <c r="M2432" i="7"/>
  <c r="M2218" i="7"/>
  <c r="M1783" i="7"/>
  <c r="M1778" i="7"/>
  <c r="M1720" i="7"/>
  <c r="M1699" i="7"/>
  <c r="M1688" i="7"/>
  <c r="M1651" i="7"/>
  <c r="M1641" i="7"/>
  <c r="M1287" i="7"/>
  <c r="M1176" i="7"/>
  <c r="M1160" i="7"/>
  <c r="M1144" i="7"/>
  <c r="M1122" i="7"/>
  <c r="M1091" i="7"/>
  <c r="M820" i="7"/>
  <c r="M710" i="7"/>
  <c r="M699" i="7"/>
  <c r="M657" i="7"/>
  <c r="M611" i="7"/>
  <c r="M404" i="7"/>
  <c r="M383" i="7"/>
  <c r="M187" i="7"/>
  <c r="M107" i="7"/>
  <c r="M82" i="7"/>
  <c r="M50" i="7"/>
  <c r="M35" i="7"/>
  <c r="M4514" i="7"/>
  <c r="M4482" i="7"/>
  <c r="M4477" i="7"/>
  <c r="M4451" i="7"/>
  <c r="M4441" i="7"/>
  <c r="M4431" i="7"/>
  <c r="M4406" i="7"/>
  <c r="M4334" i="7"/>
  <c r="M4252" i="7"/>
  <c r="M4237" i="7"/>
  <c r="M4232" i="7"/>
  <c r="M4138" i="7"/>
  <c r="M4113" i="7"/>
  <c r="M4093" i="7"/>
  <c r="M4017" i="7"/>
  <c r="M3997" i="7"/>
  <c r="M3956" i="7"/>
  <c r="M3951" i="7"/>
  <c r="M3935" i="7"/>
  <c r="M3861" i="7"/>
  <c r="M3851" i="7"/>
  <c r="M3845" i="7"/>
  <c r="M3829" i="7"/>
  <c r="M3720" i="7"/>
  <c r="M3616" i="7"/>
  <c r="M3600" i="7"/>
  <c r="M3595" i="7"/>
  <c r="M3548" i="7"/>
  <c r="M3543" i="7"/>
  <c r="M3532" i="7"/>
  <c r="M3417" i="7"/>
  <c r="M3359" i="7"/>
  <c r="M3297" i="7"/>
  <c r="M3286" i="7"/>
  <c r="M3161" i="7"/>
  <c r="M3006" i="7"/>
  <c r="M2970" i="7"/>
  <c r="M2954" i="7"/>
  <c r="M2934" i="7"/>
  <c r="M2757" i="7"/>
  <c r="M2479" i="7"/>
  <c r="M2468" i="7"/>
  <c r="M2390" i="7"/>
  <c r="M2239" i="7"/>
  <c r="M2234" i="7"/>
  <c r="M1819" i="7"/>
  <c r="M1798" i="7"/>
  <c r="M1767" i="7"/>
  <c r="M1614" i="7"/>
  <c r="M1582" i="7"/>
  <c r="M1381" i="7"/>
  <c r="M1355" i="7"/>
  <c r="M1329" i="7"/>
  <c r="M1206" i="7"/>
  <c r="M1170" i="7"/>
  <c r="M1106" i="7"/>
  <c r="M918" i="7"/>
  <c r="M913" i="7"/>
  <c r="M777" i="7"/>
  <c r="M724" i="7"/>
  <c r="M583" i="7"/>
  <c r="M499" i="7"/>
  <c r="M234" i="7"/>
  <c r="M218" i="7"/>
  <c r="M149" i="7"/>
  <c r="M133" i="7"/>
  <c r="M86" i="7"/>
  <c r="M65" i="7"/>
  <c r="M3788" i="7"/>
  <c r="M3757" i="7"/>
  <c r="M3736" i="7"/>
  <c r="M3689" i="7"/>
  <c r="M3657" i="7"/>
  <c r="M3496" i="7"/>
  <c r="M2841" i="7"/>
  <c r="M2500" i="7"/>
  <c r="M1297" i="7"/>
  <c r="M1281" i="7"/>
  <c r="M4498" i="7"/>
  <c r="M4492" i="7"/>
  <c r="M4471" i="7"/>
  <c r="M4435" i="7"/>
  <c r="M4416" i="7"/>
  <c r="M4349" i="7"/>
  <c r="M4343" i="7"/>
  <c r="M4246" i="7"/>
  <c r="M4200" i="7"/>
  <c r="M4179" i="7"/>
  <c r="M4169" i="7"/>
  <c r="M4087" i="7"/>
  <c r="M3881" i="7"/>
  <c r="M3876" i="7"/>
  <c r="M3855" i="7"/>
  <c r="M3823" i="7"/>
  <c r="M3751" i="7"/>
  <c r="M3672" i="7"/>
  <c r="M3516" i="7"/>
  <c r="M3453" i="7"/>
  <c r="M3379" i="7"/>
  <c r="M3307" i="7"/>
  <c r="M3302" i="7"/>
  <c r="M3218" i="7"/>
  <c r="M3197" i="7"/>
  <c r="M3186" i="7"/>
  <c r="M3057" i="7"/>
  <c r="M3041" i="7"/>
  <c r="M3000" i="7"/>
  <c r="M2969" i="7"/>
  <c r="M2893" i="7"/>
  <c r="M2887" i="7"/>
  <c r="M2767" i="7"/>
  <c r="M2715" i="7"/>
  <c r="M2541" i="7"/>
  <c r="M2489" i="7"/>
  <c r="M2436" i="7"/>
  <c r="M2420" i="7"/>
  <c r="M2348" i="7"/>
  <c r="M2091" i="7"/>
  <c r="M2080" i="7"/>
  <c r="M2043" i="7"/>
  <c r="M1979" i="7"/>
  <c r="M1921" i="7"/>
  <c r="M1916" i="7"/>
  <c r="M1880" i="7"/>
  <c r="M1854" i="7"/>
  <c r="M1844" i="7"/>
  <c r="M1834" i="7"/>
  <c r="M1755" i="7"/>
  <c r="M1729" i="7"/>
  <c r="M1708" i="7"/>
  <c r="M1655" i="7"/>
  <c r="M1645" i="7"/>
  <c r="M1592" i="7"/>
  <c r="M1544" i="7"/>
  <c r="M1396" i="7"/>
  <c r="M1302" i="7"/>
  <c r="M1180" i="7"/>
  <c r="M965" i="7"/>
  <c r="M787" i="7"/>
  <c r="M334" i="7"/>
  <c r="M308" i="7"/>
  <c r="M292" i="7"/>
  <c r="M4153" i="7"/>
  <c r="M4066" i="7"/>
  <c r="M4051" i="7"/>
  <c r="M3960" i="7"/>
  <c r="M3939" i="7"/>
  <c r="M3844" i="7"/>
  <c r="M3839" i="7"/>
  <c r="M3771" i="7"/>
  <c r="M3724" i="7"/>
  <c r="M3719" i="7"/>
  <c r="M3699" i="7"/>
  <c r="M3683" i="7"/>
  <c r="M3677" i="7"/>
  <c r="M3661" i="7"/>
  <c r="M3615" i="7"/>
  <c r="M3568" i="7"/>
  <c r="M3552" i="7"/>
  <c r="M3506" i="7"/>
  <c r="M3464" i="7"/>
  <c r="M3363" i="7"/>
  <c r="M3301" i="7"/>
  <c r="M3264" i="7"/>
  <c r="M3175" i="7"/>
  <c r="M3134" i="7"/>
  <c r="M3113" i="7"/>
  <c r="M3031" i="7"/>
  <c r="M3021" i="7"/>
  <c r="M3005" i="7"/>
  <c r="M2995" i="7"/>
  <c r="M2990" i="7"/>
  <c r="M2933" i="7"/>
  <c r="M2903" i="7"/>
  <c r="M2845" i="7"/>
  <c r="M2494" i="7"/>
  <c r="M2389" i="7"/>
  <c r="M2363" i="7"/>
  <c r="M2106" i="7"/>
  <c r="M2096" i="7"/>
  <c r="M2032" i="7"/>
  <c r="M2000" i="7"/>
  <c r="M1984" i="7"/>
  <c r="M1968" i="7"/>
  <c r="M1905" i="7"/>
  <c r="M1895" i="7"/>
  <c r="M1782" i="7"/>
  <c r="M1734" i="7"/>
  <c r="M1629" i="7"/>
  <c r="M1380" i="7"/>
  <c r="M1253" i="7"/>
  <c r="M1185" i="7"/>
  <c r="M1163" i="7"/>
  <c r="M1115" i="7"/>
  <c r="M990" i="7"/>
  <c r="M845" i="7"/>
  <c r="M808" i="7"/>
  <c r="M792" i="7"/>
  <c r="M734" i="7"/>
  <c r="M535" i="7"/>
  <c r="M376" i="7"/>
  <c r="M313" i="7"/>
  <c r="M265" i="7"/>
  <c r="M180" i="7"/>
  <c r="M3865" i="7"/>
  <c r="M3797" i="7"/>
  <c r="M3792" i="7"/>
  <c r="M3776" i="7"/>
  <c r="M3729" i="7"/>
  <c r="M3703" i="7"/>
  <c r="M3651" i="7"/>
  <c r="M3604" i="7"/>
  <c r="M3536" i="7"/>
  <c r="M3405" i="7"/>
  <c r="M3347" i="7"/>
  <c r="M3342" i="7"/>
  <c r="M3290" i="7"/>
  <c r="M3180" i="7"/>
  <c r="M3165" i="7"/>
  <c r="M3123" i="7"/>
  <c r="M3051" i="7"/>
  <c r="M2989" i="7"/>
  <c r="M2979" i="7"/>
  <c r="M2958" i="7"/>
  <c r="M2556" i="7"/>
  <c r="M2232" i="7"/>
  <c r="M2201" i="7"/>
  <c r="M2037" i="7"/>
  <c r="M1973" i="7"/>
  <c r="M1874" i="7"/>
  <c r="M1823" i="7"/>
  <c r="M1485" i="7"/>
  <c r="M1432" i="7"/>
  <c r="M1322" i="7"/>
  <c r="M1274" i="7"/>
  <c r="M1226" i="7"/>
  <c r="M927" i="7"/>
  <c r="M818" i="7"/>
  <c r="M697" i="7"/>
  <c r="M619" i="7"/>
  <c r="M487" i="7"/>
  <c r="M318" i="7"/>
  <c r="M185" i="7"/>
  <c r="M53" i="7"/>
  <c r="M2922" i="7"/>
  <c r="M2897" i="7"/>
  <c r="M2881" i="7"/>
  <c r="M2799" i="7"/>
  <c r="M2705" i="7"/>
  <c r="M2653" i="7"/>
  <c r="M2539" i="7"/>
  <c r="M2528" i="7"/>
  <c r="M2498" i="7"/>
  <c r="M2472" i="7"/>
  <c r="M2466" i="7"/>
  <c r="M2424" i="7"/>
  <c r="M2419" i="7"/>
  <c r="M2183" i="7"/>
  <c r="M2147" i="7"/>
  <c r="M2104" i="7"/>
  <c r="M2036" i="7"/>
  <c r="M2014" i="7"/>
  <c r="M2004" i="7"/>
  <c r="M1998" i="7"/>
  <c r="M1988" i="7"/>
  <c r="M1972" i="7"/>
  <c r="M1812" i="7"/>
  <c r="M1760" i="7"/>
  <c r="M1728" i="7"/>
  <c r="M1634" i="7"/>
  <c r="M1628" i="7"/>
  <c r="M1607" i="7"/>
  <c r="M1602" i="7"/>
  <c r="M1597" i="7"/>
  <c r="M1591" i="7"/>
  <c r="M1566" i="7"/>
  <c r="M1560" i="7"/>
  <c r="M1389" i="7"/>
  <c r="M1337" i="7"/>
  <c r="M1326" i="7"/>
  <c r="M1306" i="7"/>
  <c r="M1069" i="7"/>
  <c r="M1059" i="7"/>
  <c r="M1053" i="7"/>
  <c r="M1033" i="7"/>
  <c r="M975" i="7"/>
  <c r="M960" i="7"/>
  <c r="M950" i="7"/>
  <c r="M780" i="7"/>
  <c r="M759" i="7"/>
  <c r="M739" i="7"/>
  <c r="M620" i="7"/>
  <c r="M463" i="7"/>
  <c r="M447" i="7"/>
  <c r="M247" i="7"/>
  <c r="M163" i="7"/>
  <c r="M127" i="7"/>
  <c r="M59" i="7"/>
  <c r="M29" i="7"/>
  <c r="M3089" i="7"/>
  <c r="M3059" i="7"/>
  <c r="M3039" i="7"/>
  <c r="M2931" i="7"/>
  <c r="M2917" i="7"/>
  <c r="M2886" i="7"/>
  <c r="M2861" i="7"/>
  <c r="M2663" i="7"/>
  <c r="M2652" i="7"/>
  <c r="M2636" i="7"/>
  <c r="M2620" i="7"/>
  <c r="M2573" i="7"/>
  <c r="M2548" i="7"/>
  <c r="M2508" i="7"/>
  <c r="M2408" i="7"/>
  <c r="M2378" i="7"/>
  <c r="M2352" i="7"/>
  <c r="M2343" i="7"/>
  <c r="M2161" i="7"/>
  <c r="M2146" i="7"/>
  <c r="M1987" i="7"/>
  <c r="M1955" i="7"/>
  <c r="M1919" i="7"/>
  <c r="M1893" i="7"/>
  <c r="M1775" i="7"/>
  <c r="M1739" i="7"/>
  <c r="M1539" i="7"/>
  <c r="M1508" i="7"/>
  <c r="M1466" i="7"/>
  <c r="M1378" i="7"/>
  <c r="M1358" i="7"/>
  <c r="M1352" i="7"/>
  <c r="M1342" i="7"/>
  <c r="M1305" i="7"/>
  <c r="M1295" i="7"/>
  <c r="M1263" i="7"/>
  <c r="M1257" i="7"/>
  <c r="M1179" i="7"/>
  <c r="M1158" i="7"/>
  <c r="M1148" i="7"/>
  <c r="M1142" i="7"/>
  <c r="M1116" i="7"/>
  <c r="M1100" i="7"/>
  <c r="M1074" i="7"/>
  <c r="M1048" i="7"/>
  <c r="M893" i="7"/>
  <c r="M882" i="7"/>
  <c r="M867" i="7"/>
  <c r="M862" i="7"/>
  <c r="M630" i="7"/>
  <c r="M598" i="7"/>
  <c r="M588" i="7"/>
  <c r="M473" i="7"/>
  <c r="M399" i="7"/>
  <c r="M64" i="7"/>
  <c r="M9" i="7"/>
  <c r="M2982" i="7"/>
  <c r="M2941" i="7"/>
  <c r="M2693" i="7"/>
  <c r="M2688" i="7"/>
  <c r="M2609" i="7"/>
  <c r="M2542" i="7"/>
  <c r="M2496" i="7"/>
  <c r="M2449" i="7"/>
  <c r="M2412" i="7"/>
  <c r="M2407" i="7"/>
  <c r="M2402" i="7"/>
  <c r="M2397" i="7"/>
  <c r="M2367" i="7"/>
  <c r="M2311" i="7"/>
  <c r="M2259" i="7"/>
  <c r="M2228" i="7"/>
  <c r="M2018" i="7"/>
  <c r="M1986" i="7"/>
  <c r="M1810" i="7"/>
  <c r="M1789" i="7"/>
  <c r="M1774" i="7"/>
  <c r="M1758" i="7"/>
  <c r="M1606" i="7"/>
  <c r="M1585" i="7"/>
  <c r="M1575" i="7"/>
  <c r="M1564" i="7"/>
  <c r="M1465" i="7"/>
  <c r="M1413" i="7"/>
  <c r="M1351" i="7"/>
  <c r="M1330" i="7"/>
  <c r="M1304" i="7"/>
  <c r="M1288" i="7"/>
  <c r="M1125" i="7"/>
  <c r="M1057" i="7"/>
  <c r="M1011" i="7"/>
  <c r="M907" i="7"/>
  <c r="M902" i="7"/>
  <c r="M861" i="7"/>
  <c r="M784" i="7"/>
  <c r="M757" i="7"/>
  <c r="M691" i="7"/>
  <c r="M644" i="7"/>
  <c r="M514" i="7"/>
  <c r="M472" i="7"/>
  <c r="M467" i="7"/>
  <c r="M362" i="7"/>
  <c r="M357" i="7"/>
  <c r="M278" i="7"/>
  <c r="M151" i="7"/>
  <c r="M23" i="7"/>
  <c r="M8" i="7"/>
  <c r="M3367" i="7"/>
  <c r="M3237" i="7"/>
  <c r="M3190" i="7"/>
  <c r="M3169" i="7"/>
  <c r="M3018" i="7"/>
  <c r="M2961" i="7"/>
  <c r="M2915" i="7"/>
  <c r="M2740" i="7"/>
  <c r="M2608" i="7"/>
  <c r="M2465" i="7"/>
  <c r="M1882" i="7"/>
  <c r="M1846" i="7"/>
  <c r="M1497" i="7"/>
  <c r="M1251" i="7"/>
  <c r="M1136" i="7"/>
  <c r="M799" i="7"/>
  <c r="M660" i="7"/>
  <c r="M639" i="7"/>
  <c r="M43" i="7"/>
  <c r="M3200" i="7"/>
  <c r="M3174" i="7"/>
  <c r="M3153" i="7"/>
  <c r="M3108" i="7"/>
  <c r="M3058" i="7"/>
  <c r="M3047" i="7"/>
  <c r="M2991" i="7"/>
  <c r="M2986" i="7"/>
  <c r="M2965" i="7"/>
  <c r="M2945" i="7"/>
  <c r="M2920" i="7"/>
  <c r="M2879" i="7"/>
  <c r="M2869" i="7"/>
  <c r="M2849" i="7"/>
  <c r="M2797" i="7"/>
  <c r="M2761" i="7"/>
  <c r="M2724" i="7"/>
  <c r="M2666" i="7"/>
  <c r="M2645" i="7"/>
  <c r="M2629" i="7"/>
  <c r="M2592" i="7"/>
  <c r="M2521" i="7"/>
  <c r="M2464" i="7"/>
  <c r="M2438" i="7"/>
  <c r="M2305" i="7"/>
  <c r="M2191" i="7"/>
  <c r="M2028" i="7"/>
  <c r="M2012" i="7"/>
  <c r="M1996" i="7"/>
  <c r="M1948" i="7"/>
  <c r="M1876" i="7"/>
  <c r="M1835" i="7"/>
  <c r="M1804" i="7"/>
  <c r="M1752" i="7"/>
  <c r="M1632" i="7"/>
  <c r="M1616" i="7"/>
  <c r="M1527" i="7"/>
  <c r="M1512" i="7"/>
  <c r="M1502" i="7"/>
  <c r="M1486" i="7"/>
  <c r="M1361" i="7"/>
  <c r="M1256" i="7"/>
  <c r="M1240" i="7"/>
  <c r="M1151" i="7"/>
  <c r="M1119" i="7"/>
  <c r="M1103" i="7"/>
  <c r="M1098" i="7"/>
  <c r="M1088" i="7"/>
  <c r="M1077" i="7"/>
  <c r="M1036" i="7"/>
  <c r="M958" i="7"/>
  <c r="M901" i="7"/>
  <c r="M896" i="7"/>
  <c r="M866" i="7"/>
  <c r="M850" i="7"/>
  <c r="M793" i="7"/>
  <c r="M767" i="7"/>
  <c r="M559" i="7"/>
  <c r="M554" i="7"/>
  <c r="M549" i="7"/>
  <c r="M508" i="7"/>
  <c r="M503" i="7"/>
  <c r="M482" i="7"/>
  <c r="M351" i="7"/>
  <c r="M309" i="7"/>
  <c r="M193" i="7"/>
  <c r="M177" i="7"/>
  <c r="M47" i="7"/>
  <c r="M32" i="7"/>
  <c r="M27" i="7"/>
  <c r="M3118" i="7"/>
  <c r="M3022" i="7"/>
  <c r="M3001" i="7"/>
  <c r="M2905" i="7"/>
  <c r="M2900" i="7"/>
  <c r="M2843" i="7"/>
  <c r="M2817" i="7"/>
  <c r="M2729" i="7"/>
  <c r="M2713" i="7"/>
  <c r="M2692" i="7"/>
  <c r="M2427" i="7"/>
  <c r="M2411" i="7"/>
  <c r="M2406" i="7"/>
  <c r="M2227" i="7"/>
  <c r="M2175" i="7"/>
  <c r="M2144" i="7"/>
  <c r="M2128" i="7"/>
  <c r="M2107" i="7"/>
  <c r="M2055" i="7"/>
  <c r="M1964" i="7"/>
  <c r="M1809" i="7"/>
  <c r="M1788" i="7"/>
  <c r="M1705" i="7"/>
  <c r="M1695" i="7"/>
  <c r="M1679" i="7"/>
  <c r="M1668" i="7"/>
  <c r="M1652" i="7"/>
  <c r="M1621" i="7"/>
  <c r="M1615" i="7"/>
  <c r="M1522" i="7"/>
  <c r="M1506" i="7"/>
  <c r="M1470" i="7"/>
  <c r="M1438" i="7"/>
  <c r="M1433" i="7"/>
  <c r="M1386" i="7"/>
  <c r="M1261" i="7"/>
  <c r="M1245" i="7"/>
  <c r="M1239" i="7"/>
  <c r="M1093" i="7"/>
  <c r="M1082" i="7"/>
  <c r="M1062" i="7"/>
  <c r="M978" i="7"/>
  <c r="M932" i="7"/>
  <c r="M829" i="7"/>
  <c r="M736" i="7"/>
  <c r="M612" i="7"/>
  <c r="M564" i="7"/>
  <c r="M335" i="7"/>
  <c r="M229" i="7"/>
  <c r="M192" i="7"/>
  <c r="M150" i="7"/>
  <c r="M93" i="7"/>
  <c r="M4983" i="7"/>
  <c r="M3980" i="7"/>
  <c r="M4940" i="7"/>
  <c r="M4855" i="7"/>
  <c r="M4736" i="7"/>
  <c r="M33" i="7"/>
  <c r="M4024" i="7"/>
  <c r="M3226" i="7"/>
  <c r="M4887" i="7"/>
  <c r="M4844" i="7"/>
  <c r="M4759" i="7"/>
  <c r="M4740" i="7"/>
  <c r="M4705" i="7"/>
  <c r="M4661" i="7"/>
  <c r="M4565" i="7"/>
  <c r="M4479" i="7"/>
  <c r="M4469" i="7"/>
  <c r="M4318" i="7"/>
  <c r="M4302" i="7"/>
  <c r="M4276" i="7"/>
  <c r="M4133" i="7"/>
  <c r="M4098" i="7"/>
  <c r="M3847" i="7"/>
  <c r="M3821" i="7"/>
  <c r="M3071" i="7"/>
  <c r="M4964" i="7"/>
  <c r="M4808" i="7"/>
  <c r="M4784" i="7"/>
  <c r="M4446" i="7"/>
  <c r="M494" i="7"/>
  <c r="M4888" i="7"/>
  <c r="M4878" i="7"/>
  <c r="M4750" i="7"/>
  <c r="M3062" i="7"/>
  <c r="M4920" i="7"/>
  <c r="M4484" i="7"/>
  <c r="M4342" i="7"/>
  <c r="M4317" i="7"/>
  <c r="M4068" i="7"/>
  <c r="M4053" i="7"/>
  <c r="M4023" i="7"/>
  <c r="M3333" i="7"/>
  <c r="M3312" i="7"/>
  <c r="M2759" i="7"/>
  <c r="M2546" i="7"/>
  <c r="M3741" i="7"/>
  <c r="M3617" i="7"/>
  <c r="M4832" i="7"/>
  <c r="M4213" i="7"/>
  <c r="M3647" i="7"/>
  <c r="M530" i="7"/>
  <c r="M4864" i="7"/>
  <c r="M4944" i="7"/>
  <c r="M2532" i="7"/>
  <c r="M4868" i="7"/>
  <c r="M4976" i="7"/>
  <c r="M4758" i="7"/>
  <c r="M4666" i="7"/>
  <c r="M4910" i="7"/>
  <c r="M4896" i="7"/>
  <c r="M4881" i="7"/>
  <c r="M4872" i="7"/>
  <c r="M4782" i="7"/>
  <c r="M4768" i="7"/>
  <c r="M4753" i="7"/>
  <c r="M4744" i="7"/>
  <c r="M4734" i="7"/>
  <c r="M4729" i="7"/>
  <c r="M4686" i="7"/>
  <c r="M4675" i="7"/>
  <c r="M4578" i="7"/>
  <c r="M4559" i="7"/>
  <c r="M4554" i="7"/>
  <c r="M4291" i="7"/>
  <c r="M4108" i="7"/>
  <c r="M4067" i="7"/>
  <c r="M4048" i="7"/>
  <c r="M3888" i="7"/>
  <c r="M3868" i="7"/>
  <c r="M3841" i="7"/>
  <c r="M3317" i="7"/>
  <c r="M4846" i="7"/>
  <c r="M4722" i="7"/>
  <c r="M4836" i="7"/>
  <c r="M4030" i="7"/>
  <c r="M4972" i="7"/>
  <c r="M4840" i="7"/>
  <c r="M4989" i="7"/>
  <c r="M4895" i="7"/>
  <c r="M4848" i="7"/>
  <c r="M4856" i="7"/>
  <c r="M4234" i="7"/>
  <c r="M4992" i="7"/>
  <c r="M3642" i="7"/>
  <c r="M3007" i="7"/>
  <c r="M2930" i="7"/>
  <c r="M3984" i="7"/>
  <c r="M4760" i="7"/>
  <c r="M1800" i="7"/>
  <c r="M5000" i="7"/>
  <c r="M2512" i="7"/>
  <c r="M3775" i="7"/>
  <c r="M4767" i="7"/>
  <c r="M4952" i="7"/>
  <c r="M4919" i="7"/>
  <c r="M4900" i="7"/>
  <c r="M4885" i="7"/>
  <c r="M4876" i="7"/>
  <c r="M4857" i="7"/>
  <c r="M4791" i="7"/>
  <c r="M4772" i="7"/>
  <c r="M4757" i="7"/>
  <c r="M4748" i="7"/>
  <c r="M4724" i="7"/>
  <c r="M4665" i="7"/>
  <c r="M4494" i="7"/>
  <c r="M4483" i="7"/>
  <c r="M4377" i="7"/>
  <c r="M4367" i="7"/>
  <c r="M4357" i="7"/>
  <c r="M4142" i="7"/>
  <c r="M3898" i="7"/>
  <c r="M3613" i="7"/>
  <c r="M3608" i="7"/>
  <c r="M3603" i="7"/>
  <c r="M3540" i="7"/>
  <c r="M3535" i="7"/>
  <c r="M3484" i="7"/>
  <c r="M3327" i="7"/>
  <c r="M3311" i="7"/>
  <c r="M3306" i="7"/>
  <c r="M2892" i="7"/>
  <c r="M2774" i="7"/>
  <c r="M3985" i="7"/>
  <c r="M4996" i="7"/>
  <c r="M4812" i="7"/>
  <c r="M19" i="7"/>
  <c r="M3989" i="7"/>
  <c r="M115" i="7"/>
  <c r="M4660" i="7"/>
  <c r="M4117" i="7"/>
  <c r="M4912" i="7"/>
  <c r="M4717" i="7"/>
  <c r="M4968" i="7"/>
  <c r="M2342" i="7"/>
  <c r="M4556" i="7"/>
  <c r="M4816" i="7"/>
  <c r="M3077" i="7"/>
  <c r="M4984" i="7"/>
  <c r="M4942" i="7"/>
  <c r="M4928" i="7"/>
  <c r="M4913" i="7"/>
  <c r="M4904" i="7"/>
  <c r="M4861" i="7"/>
  <c r="M4814" i="7"/>
  <c r="M4800" i="7"/>
  <c r="M4785" i="7"/>
  <c r="M4776" i="7"/>
  <c r="M4709" i="7"/>
  <c r="M4703" i="7"/>
  <c r="M4694" i="7"/>
  <c r="M4689" i="7"/>
  <c r="M4679" i="7"/>
  <c r="M4606" i="7"/>
  <c r="M4601" i="7"/>
  <c r="M4518" i="7"/>
  <c r="M4402" i="7"/>
  <c r="M4397" i="7"/>
  <c r="M4173" i="7"/>
  <c r="M3965" i="7"/>
  <c r="M3643" i="7"/>
  <c r="M3499" i="7"/>
  <c r="M3494" i="7"/>
  <c r="M2825" i="7"/>
  <c r="M2819" i="7"/>
  <c r="M4936" i="7"/>
  <c r="M4005" i="7"/>
  <c r="M488" i="7"/>
  <c r="M4726" i="7"/>
  <c r="M4222" i="7"/>
  <c r="M4044" i="7"/>
  <c r="M4004" i="7"/>
  <c r="M4277" i="7"/>
  <c r="M4969" i="7"/>
  <c r="M4941" i="7"/>
  <c r="M4927" i="7"/>
  <c r="M4880" i="7"/>
  <c r="M4799" i="7"/>
  <c r="M4752" i="7"/>
  <c r="M4698" i="7"/>
  <c r="M4664" i="7"/>
  <c r="M4654" i="7"/>
  <c r="M4407" i="7"/>
  <c r="M4382" i="7"/>
  <c r="M4376" i="7"/>
  <c r="M4229" i="7"/>
  <c r="M3618" i="7"/>
  <c r="M3560" i="7"/>
  <c r="M2814" i="7"/>
  <c r="M4980" i="7"/>
  <c r="M4948" i="7"/>
  <c r="M4916" i="7"/>
  <c r="M4884" i="7"/>
  <c r="M4852" i="7"/>
  <c r="M4820" i="7"/>
  <c r="M4788" i="7"/>
  <c r="M4756" i="7"/>
  <c r="M4723" i="7"/>
  <c r="M4687" i="7"/>
  <c r="M4553" i="7"/>
  <c r="M4506" i="7"/>
  <c r="M4502" i="7"/>
  <c r="M4497" i="7"/>
  <c r="M4468" i="7"/>
  <c r="M4429" i="7"/>
  <c r="M4405" i="7"/>
  <c r="M4360" i="7"/>
  <c r="M4355" i="7"/>
  <c r="M4345" i="7"/>
  <c r="M4335" i="7"/>
  <c r="M4286" i="7"/>
  <c r="M4256" i="7"/>
  <c r="M4251" i="7"/>
  <c r="M4146" i="7"/>
  <c r="M4141" i="7"/>
  <c r="M4136" i="7"/>
  <c r="M4121" i="7"/>
  <c r="M4086" i="7"/>
  <c r="M3897" i="7"/>
  <c r="M3892" i="7"/>
  <c r="M3887" i="7"/>
  <c r="M3830" i="7"/>
  <c r="M3435" i="7"/>
  <c r="M3409" i="7"/>
  <c r="M3115" i="7"/>
  <c r="M2600" i="7"/>
  <c r="M2585" i="7"/>
  <c r="M2575" i="7"/>
  <c r="M2570" i="7"/>
  <c r="M1932" i="7"/>
  <c r="M1901" i="7"/>
  <c r="M1891" i="7"/>
  <c r="M1886" i="7"/>
  <c r="M4728" i="7"/>
  <c r="M4682" i="7"/>
  <c r="M4668" i="7"/>
  <c r="M4663" i="7"/>
  <c r="M4613" i="7"/>
  <c r="M4608" i="7"/>
  <c r="M4487" i="7"/>
  <c r="M4458" i="7"/>
  <c r="M4424" i="7"/>
  <c r="M4290" i="7"/>
  <c r="M4275" i="7"/>
  <c r="M4181" i="7"/>
  <c r="M4156" i="7"/>
  <c r="M4151" i="7"/>
  <c r="M4126" i="7"/>
  <c r="M3414" i="7"/>
  <c r="M3361" i="7"/>
  <c r="M3191" i="7"/>
  <c r="M3181" i="7"/>
  <c r="M3110" i="7"/>
  <c r="M2938" i="7"/>
  <c r="M2626" i="7"/>
  <c r="M2574" i="7"/>
  <c r="M1974" i="7"/>
  <c r="M1911" i="7"/>
  <c r="M4965" i="7"/>
  <c r="M4869" i="7"/>
  <c r="M4837" i="7"/>
  <c r="M4805" i="7"/>
  <c r="M4741" i="7"/>
  <c r="M4732" i="7"/>
  <c r="M4677" i="7"/>
  <c r="M4672" i="7"/>
  <c r="M4580" i="7"/>
  <c r="M4557" i="7"/>
  <c r="M4533" i="7"/>
  <c r="M4384" i="7"/>
  <c r="M4364" i="7"/>
  <c r="M4354" i="7"/>
  <c r="M4344" i="7"/>
  <c r="M4320" i="7"/>
  <c r="M4220" i="7"/>
  <c r="M4215" i="7"/>
  <c r="M4205" i="7"/>
  <c r="M4185" i="7"/>
  <c r="M4175" i="7"/>
  <c r="M4140" i="7"/>
  <c r="M4120" i="7"/>
  <c r="M4105" i="7"/>
  <c r="M4006" i="7"/>
  <c r="M3952" i="7"/>
  <c r="M3444" i="7"/>
  <c r="M3227" i="7"/>
  <c r="M3201" i="7"/>
  <c r="M2116" i="7"/>
  <c r="M2111" i="7"/>
  <c r="M2069" i="7"/>
  <c r="M4997" i="7"/>
  <c r="M4933" i="7"/>
  <c r="M4901" i="7"/>
  <c r="M4773" i="7"/>
  <c r="M2" i="7"/>
  <c r="M4988" i="7"/>
  <c r="M4956" i="7"/>
  <c r="M4924" i="7"/>
  <c r="M4892" i="7"/>
  <c r="M4860" i="7"/>
  <c r="M4828" i="7"/>
  <c r="M4796" i="7"/>
  <c r="M4764" i="7"/>
  <c r="M4681" i="7"/>
  <c r="M4667" i="7"/>
  <c r="M4635" i="7"/>
  <c r="M4607" i="7"/>
  <c r="M4575" i="7"/>
  <c r="M4547" i="7"/>
  <c r="M4491" i="7"/>
  <c r="M4486" i="7"/>
  <c r="M4481" i="7"/>
  <c r="M4457" i="7"/>
  <c r="M4403" i="7"/>
  <c r="M4230" i="7"/>
  <c r="M4225" i="7"/>
  <c r="M4190" i="7"/>
  <c r="M4155" i="7"/>
  <c r="M4150" i="7"/>
  <c r="M3996" i="7"/>
  <c r="M3971" i="7"/>
  <c r="M3942" i="7"/>
  <c r="M3937" i="7"/>
  <c r="M3932" i="7"/>
  <c r="M3860" i="7"/>
  <c r="M3767" i="7"/>
  <c r="M3449" i="7"/>
  <c r="M3278" i="7"/>
  <c r="M3222" i="7"/>
  <c r="M3195" i="7"/>
  <c r="M3114" i="7"/>
  <c r="M3003" i="7"/>
  <c r="M2735" i="7"/>
  <c r="M2710" i="7"/>
  <c r="M2594" i="7"/>
  <c r="M2137" i="7"/>
  <c r="M2121" i="7"/>
  <c r="M2074" i="7"/>
  <c r="M2059" i="7"/>
  <c r="M4699" i="7"/>
  <c r="M4671" i="7"/>
  <c r="M4639" i="7"/>
  <c r="M4611" i="7"/>
  <c r="M4597" i="7"/>
  <c r="M4579" i="7"/>
  <c r="M4249" i="7"/>
  <c r="M4239" i="7"/>
  <c r="M4219" i="7"/>
  <c r="M4214" i="7"/>
  <c r="M4204" i="7"/>
  <c r="M4184" i="7"/>
  <c r="M4134" i="7"/>
  <c r="M4010" i="7"/>
  <c r="M3995" i="7"/>
  <c r="M3936" i="7"/>
  <c r="M3916" i="7"/>
  <c r="M3731" i="7"/>
  <c r="M3515" i="7"/>
  <c r="M3505" i="7"/>
  <c r="M3500" i="7"/>
  <c r="M3495" i="7"/>
  <c r="M3459" i="7"/>
  <c r="M3273" i="7"/>
  <c r="M3231" i="7"/>
  <c r="M3013" i="7"/>
  <c r="M2795" i="7"/>
  <c r="M2755" i="7"/>
  <c r="M2322" i="7"/>
  <c r="M2167" i="7"/>
  <c r="M2131" i="7"/>
  <c r="M2100" i="7"/>
  <c r="M4909" i="7"/>
  <c r="M4877" i="7"/>
  <c r="M4845" i="7"/>
  <c r="M4813" i="7"/>
  <c r="M4781" i="7"/>
  <c r="M4749" i="7"/>
  <c r="M4708" i="7"/>
  <c r="M4685" i="7"/>
  <c r="M4648" i="7"/>
  <c r="M4634" i="7"/>
  <c r="M4630" i="7"/>
  <c r="M4625" i="7"/>
  <c r="M4574" i="7"/>
  <c r="M4551" i="7"/>
  <c r="M4495" i="7"/>
  <c r="M4490" i="7"/>
  <c r="M4461" i="7"/>
  <c r="M4456" i="7"/>
  <c r="M4437" i="7"/>
  <c r="M4373" i="7"/>
  <c r="M4348" i="7"/>
  <c r="M4333" i="7"/>
  <c r="M4224" i="7"/>
  <c r="M4035" i="7"/>
  <c r="M4025" i="7"/>
  <c r="M4020" i="7"/>
  <c r="M3990" i="7"/>
  <c r="M3946" i="7"/>
  <c r="M3941" i="7"/>
  <c r="M3900" i="7"/>
  <c r="M3766" i="7"/>
  <c r="M3761" i="7"/>
  <c r="M3756" i="7"/>
  <c r="M3746" i="7"/>
  <c r="M3510" i="7"/>
  <c r="M3489" i="7"/>
  <c r="M3479" i="7"/>
  <c r="M3474" i="7"/>
  <c r="M3298" i="7"/>
  <c r="M3221" i="7"/>
  <c r="M3053" i="7"/>
  <c r="M2805" i="7"/>
  <c r="M2800" i="7"/>
  <c r="M2387" i="7"/>
  <c r="M2372" i="7"/>
  <c r="M2362" i="7"/>
  <c r="M2347" i="7"/>
  <c r="M2291" i="7"/>
  <c r="M2214" i="7"/>
  <c r="M2172" i="7"/>
  <c r="M2136" i="7"/>
  <c r="M4532" i="7"/>
  <c r="M4444" i="7"/>
  <c r="M4439" i="7"/>
  <c r="M4386" i="7"/>
  <c r="M4371" i="7"/>
  <c r="M4328" i="7"/>
  <c r="M4309" i="7"/>
  <c r="M4236" i="7"/>
  <c r="M4217" i="7"/>
  <c r="M4207" i="7"/>
  <c r="M4188" i="7"/>
  <c r="M4183" i="7"/>
  <c r="M4062" i="7"/>
  <c r="M4003" i="7"/>
  <c r="M3979" i="7"/>
  <c r="M3759" i="7"/>
  <c r="M3709" i="7"/>
  <c r="M3690" i="7"/>
  <c r="M3685" i="7"/>
  <c r="M3680" i="7"/>
  <c r="M3675" i="7"/>
  <c r="M3631" i="7"/>
  <c r="M3570" i="7"/>
  <c r="M3533" i="7"/>
  <c r="M3523" i="7"/>
  <c r="M3331" i="7"/>
  <c r="M3321" i="7"/>
  <c r="M3245" i="7"/>
  <c r="M3129" i="7"/>
  <c r="M2947" i="7"/>
  <c r="M2839" i="7"/>
  <c r="M2646" i="7"/>
  <c r="M2630" i="7"/>
  <c r="M2484" i="7"/>
  <c r="M2474" i="7"/>
  <c r="M2422" i="7"/>
  <c r="M2371" i="7"/>
  <c r="M2326" i="7"/>
  <c r="M963" i="7"/>
  <c r="M855" i="7"/>
  <c r="M814" i="7"/>
  <c r="M803" i="7"/>
  <c r="M3646" i="7"/>
  <c r="M2641" i="7"/>
  <c r="M4332" i="7"/>
  <c r="M4313" i="7"/>
  <c r="M4303" i="7"/>
  <c r="M4284" i="7"/>
  <c r="M4279" i="7"/>
  <c r="M4226" i="7"/>
  <c r="M4211" i="7"/>
  <c r="M4168" i="7"/>
  <c r="M4148" i="7"/>
  <c r="M4143" i="7"/>
  <c r="M4124" i="7"/>
  <c r="M4119" i="7"/>
  <c r="M4076" i="7"/>
  <c r="M4027" i="7"/>
  <c r="M4013" i="7"/>
  <c r="M3998" i="7"/>
  <c r="M3968" i="7"/>
  <c r="M3849" i="7"/>
  <c r="M3834" i="7"/>
  <c r="M3728" i="7"/>
  <c r="M3669" i="7"/>
  <c r="M3590" i="7"/>
  <c r="M3584" i="7"/>
  <c r="M3579" i="7"/>
  <c r="M3553" i="7"/>
  <c r="M3431" i="7"/>
  <c r="M3401" i="7"/>
  <c r="M3380" i="7"/>
  <c r="M3370" i="7"/>
  <c r="M3270" i="7"/>
  <c r="M3259" i="7"/>
  <c r="M3244" i="7"/>
  <c r="M3173" i="7"/>
  <c r="M3138" i="7"/>
  <c r="M3044" i="7"/>
  <c r="M2981" i="7"/>
  <c r="M2957" i="7"/>
  <c r="M2386" i="7"/>
  <c r="M1040" i="7"/>
  <c r="M3569" i="7"/>
  <c r="M4485" i="7"/>
  <c r="M4480" i="7"/>
  <c r="M4428" i="7"/>
  <c r="M4409" i="7"/>
  <c r="M4399" i="7"/>
  <c r="M4380" i="7"/>
  <c r="M4375" i="7"/>
  <c r="M4322" i="7"/>
  <c r="M4307" i="7"/>
  <c r="M4264" i="7"/>
  <c r="M4245" i="7"/>
  <c r="M4172" i="7"/>
  <c r="M4158" i="7"/>
  <c r="M4100" i="7"/>
  <c r="M4085" i="7"/>
  <c r="M4022" i="7"/>
  <c r="M4012" i="7"/>
  <c r="M3977" i="7"/>
  <c r="M3958" i="7"/>
  <c r="M3949" i="7"/>
  <c r="M3923" i="7"/>
  <c r="M3804" i="7"/>
  <c r="M3727" i="7"/>
  <c r="M3573" i="7"/>
  <c r="M3450" i="7"/>
  <c r="M3410" i="7"/>
  <c r="M3395" i="7"/>
  <c r="M3279" i="7"/>
  <c r="M3249" i="7"/>
  <c r="M3147" i="7"/>
  <c r="M3063" i="7"/>
  <c r="M2966" i="7"/>
  <c r="M2898" i="7"/>
  <c r="M2883" i="7"/>
  <c r="M2447" i="7"/>
  <c r="M2442" i="7"/>
  <c r="M1776" i="7"/>
  <c r="M1766" i="7"/>
  <c r="M1751" i="7"/>
  <c r="M4489" i="7"/>
  <c r="M4475" i="7"/>
  <c r="M4414" i="7"/>
  <c r="M4365" i="7"/>
  <c r="M4312" i="7"/>
  <c r="M4288" i="7"/>
  <c r="M4283" i="7"/>
  <c r="M4278" i="7"/>
  <c r="M4259" i="7"/>
  <c r="M4244" i="7"/>
  <c r="M4147" i="7"/>
  <c r="M4128" i="7"/>
  <c r="M4123" i="7"/>
  <c r="M4118" i="7"/>
  <c r="M4099" i="7"/>
  <c r="M4080" i="7"/>
  <c r="M3953" i="7"/>
  <c r="M3858" i="7"/>
  <c r="M3833" i="7"/>
  <c r="M3737" i="7"/>
  <c r="M3732" i="7"/>
  <c r="M3668" i="7"/>
  <c r="M3663" i="7"/>
  <c r="M3639" i="7"/>
  <c r="M3619" i="7"/>
  <c r="M3609" i="7"/>
  <c r="M3599" i="7"/>
  <c r="M3589" i="7"/>
  <c r="M3563" i="7"/>
  <c r="M3558" i="7"/>
  <c r="M3465" i="7"/>
  <c r="M3460" i="7"/>
  <c r="M3455" i="7"/>
  <c r="M3440" i="7"/>
  <c r="M3364" i="7"/>
  <c r="M3294" i="7"/>
  <c r="M3289" i="7"/>
  <c r="M3167" i="7"/>
  <c r="M3132" i="7"/>
  <c r="M3067" i="7"/>
  <c r="M3030" i="7"/>
  <c r="M2716" i="7"/>
  <c r="M2691" i="7"/>
  <c r="M2686" i="7"/>
  <c r="M2523" i="7"/>
  <c r="M2518" i="7"/>
  <c r="M2513" i="7"/>
  <c r="M2483" i="7"/>
  <c r="M1954" i="7"/>
  <c r="M1887" i="7"/>
  <c r="M3777" i="7"/>
  <c r="M3747" i="7"/>
  <c r="M3673" i="7"/>
  <c r="M3588" i="7"/>
  <c r="M3485" i="7"/>
  <c r="M3480" i="7"/>
  <c r="M3425" i="7"/>
  <c r="M3384" i="7"/>
  <c r="M3092" i="7"/>
  <c r="M3072" i="7"/>
  <c r="M2916" i="7"/>
  <c r="M2537" i="7"/>
  <c r="M2522" i="7"/>
  <c r="M2517" i="7"/>
  <c r="M2502" i="7"/>
  <c r="M2049" i="7"/>
  <c r="M2033" i="7"/>
  <c r="M1959" i="7"/>
  <c r="M3981" i="7"/>
  <c r="M3976" i="7"/>
  <c r="M3962" i="7"/>
  <c r="M3948" i="7"/>
  <c r="M3922" i="7"/>
  <c r="M3903" i="7"/>
  <c r="M3883" i="7"/>
  <c r="M3827" i="7"/>
  <c r="M3787" i="7"/>
  <c r="M3772" i="7"/>
  <c r="M3726" i="7"/>
  <c r="M3688" i="7"/>
  <c r="M3470" i="7"/>
  <c r="M3394" i="7"/>
  <c r="M3374" i="7"/>
  <c r="M3369" i="7"/>
  <c r="M3318" i="7"/>
  <c r="M3263" i="7"/>
  <c r="M3258" i="7"/>
  <c r="M3087" i="7"/>
  <c r="M3082" i="7"/>
  <c r="M2994" i="7"/>
  <c r="M2741" i="7"/>
  <c r="M2680" i="7"/>
  <c r="M2581" i="7"/>
  <c r="M2085" i="7"/>
  <c r="M2075" i="7"/>
  <c r="M2060" i="7"/>
  <c r="M2038" i="7"/>
  <c r="M1927" i="7"/>
  <c r="M1865" i="7"/>
  <c r="M1860" i="7"/>
  <c r="M1855" i="7"/>
  <c r="M1840" i="7"/>
  <c r="M1820" i="7"/>
  <c r="M1816" i="7"/>
  <c r="M1805" i="7"/>
  <c r="M1780" i="7"/>
  <c r="M474" i="7"/>
  <c r="M3538" i="7"/>
  <c r="M3483" i="7"/>
  <c r="M3326" i="7"/>
  <c r="M3287" i="7"/>
  <c r="M3282" i="7"/>
  <c r="M3243" i="7"/>
  <c r="M3215" i="7"/>
  <c r="M3210" i="7"/>
  <c r="M3205" i="7"/>
  <c r="M2739" i="7"/>
  <c r="M2526" i="7"/>
  <c r="M2416" i="7"/>
  <c r="M2396" i="7"/>
  <c r="M2187" i="7"/>
  <c r="M1332" i="7"/>
  <c r="M1045" i="7"/>
  <c r="M870" i="7"/>
  <c r="M3925" i="7"/>
  <c r="M3920" i="7"/>
  <c r="M3862" i="7"/>
  <c r="M3843" i="7"/>
  <c r="M3828" i="7"/>
  <c r="M3809" i="7"/>
  <c r="M3784" i="7"/>
  <c r="M3779" i="7"/>
  <c r="M3769" i="7"/>
  <c r="M3735" i="7"/>
  <c r="M3650" i="7"/>
  <c r="M3602" i="7"/>
  <c r="M3587" i="7"/>
  <c r="M3547" i="7"/>
  <c r="M3503" i="7"/>
  <c r="M3493" i="7"/>
  <c r="M3463" i="7"/>
  <c r="M3433" i="7"/>
  <c r="M3378" i="7"/>
  <c r="M3358" i="7"/>
  <c r="M3349" i="7"/>
  <c r="M3310" i="7"/>
  <c r="M3291" i="7"/>
  <c r="M3267" i="7"/>
  <c r="M3257" i="7"/>
  <c r="M3252" i="7"/>
  <c r="M3238" i="7"/>
  <c r="M3229" i="7"/>
  <c r="M3185" i="7"/>
  <c r="M3141" i="7"/>
  <c r="M3103" i="7"/>
  <c r="M3070" i="7"/>
  <c r="M3010" i="7"/>
  <c r="M2927" i="7"/>
  <c r="M2877" i="7"/>
  <c r="M2867" i="7"/>
  <c r="M2838" i="7"/>
  <c r="M2808" i="7"/>
  <c r="M2788" i="7"/>
  <c r="M2748" i="7"/>
  <c r="M2350" i="7"/>
  <c r="M2202" i="7"/>
  <c r="M2181" i="7"/>
  <c r="M1941" i="7"/>
  <c r="M1864" i="7"/>
  <c r="M1367" i="7"/>
  <c r="M1154" i="7"/>
  <c r="M1138" i="7"/>
  <c r="M1128" i="7"/>
  <c r="M823" i="7"/>
  <c r="M319" i="7"/>
  <c r="M3557" i="7"/>
  <c r="M3383" i="7"/>
  <c r="M3262" i="7"/>
  <c r="M3194" i="7"/>
  <c r="M2818" i="7"/>
  <c r="M2593" i="7"/>
  <c r="M2431" i="7"/>
  <c r="M1931" i="7"/>
  <c r="M1060" i="7"/>
  <c r="M4180" i="7"/>
  <c r="M4094" i="7"/>
  <c r="M4045" i="7"/>
  <c r="M3982" i="7"/>
  <c r="M3919" i="7"/>
  <c r="M3866" i="7"/>
  <c r="M3813" i="7"/>
  <c r="M3808" i="7"/>
  <c r="M3740" i="7"/>
  <c r="M3697" i="7"/>
  <c r="M3692" i="7"/>
  <c r="M3687" i="7"/>
  <c r="M3667" i="7"/>
  <c r="M3654" i="7"/>
  <c r="M3620" i="7"/>
  <c r="M3611" i="7"/>
  <c r="M3561" i="7"/>
  <c r="M3556" i="7"/>
  <c r="M3551" i="7"/>
  <c r="M3527" i="7"/>
  <c r="M3472" i="7"/>
  <c r="M3447" i="7"/>
  <c r="M3413" i="7"/>
  <c r="M3373" i="7"/>
  <c r="M3325" i="7"/>
  <c r="M3184" i="7"/>
  <c r="M3155" i="7"/>
  <c r="M3150" i="7"/>
  <c r="M3079" i="7"/>
  <c r="M3060" i="7"/>
  <c r="M3037" i="7"/>
  <c r="M3028" i="7"/>
  <c r="M2852" i="7"/>
  <c r="M2847" i="7"/>
  <c r="M2668" i="7"/>
  <c r="M2648" i="7"/>
  <c r="M2559" i="7"/>
  <c r="M2480" i="7"/>
  <c r="M2476" i="7"/>
  <c r="M2435" i="7"/>
  <c r="M2288" i="7"/>
  <c r="M2212" i="7"/>
  <c r="M2051" i="7"/>
  <c r="M1377" i="7"/>
  <c r="M1372" i="7"/>
  <c r="M1362" i="7"/>
  <c r="M1159" i="7"/>
  <c r="M1080" i="7"/>
  <c r="M339" i="7"/>
  <c r="M4083" i="7"/>
  <c r="M4036" i="7"/>
  <c r="M4021" i="7"/>
  <c r="M4016" i="7"/>
  <c r="M3992" i="7"/>
  <c r="M3934" i="7"/>
  <c r="M3929" i="7"/>
  <c r="M3924" i="7"/>
  <c r="M3793" i="7"/>
  <c r="M3773" i="7"/>
  <c r="M3754" i="7"/>
  <c r="M3744" i="7"/>
  <c r="M3734" i="7"/>
  <c r="M3711" i="7"/>
  <c r="M3706" i="7"/>
  <c r="M3630" i="7"/>
  <c r="M3576" i="7"/>
  <c r="M3521" i="7"/>
  <c r="M3507" i="7"/>
  <c r="M3467" i="7"/>
  <c r="M3442" i="7"/>
  <c r="M3412" i="7"/>
  <c r="M3392" i="7"/>
  <c r="M3387" i="7"/>
  <c r="M3372" i="7"/>
  <c r="M3353" i="7"/>
  <c r="M3324" i="7"/>
  <c r="M3314" i="7"/>
  <c r="M3309" i="7"/>
  <c r="M3304" i="7"/>
  <c r="M3242" i="7"/>
  <c r="M3223" i="7"/>
  <c r="M3145" i="7"/>
  <c r="M3135" i="7"/>
  <c r="M2885" i="7"/>
  <c r="M2880" i="7"/>
  <c r="M2871" i="7"/>
  <c r="M2862" i="7"/>
  <c r="M2842" i="7"/>
  <c r="M2812" i="7"/>
  <c r="M2807" i="7"/>
  <c r="M2787" i="7"/>
  <c r="M2737" i="7"/>
  <c r="M2683" i="7"/>
  <c r="M2678" i="7"/>
  <c r="M2637" i="7"/>
  <c r="M2632" i="7"/>
  <c r="M2597" i="7"/>
  <c r="M2583" i="7"/>
  <c r="M2334" i="7"/>
  <c r="M2268" i="7"/>
  <c r="M2139" i="7"/>
  <c r="M2040" i="7"/>
  <c r="M2009" i="7"/>
  <c r="M1993" i="7"/>
  <c r="M1496" i="7"/>
  <c r="M1475" i="7"/>
  <c r="M1382" i="7"/>
  <c r="M1371" i="7"/>
  <c r="M1278" i="7"/>
  <c r="M1273" i="7"/>
  <c r="M1214" i="7"/>
  <c r="M1194" i="7"/>
  <c r="M1184" i="7"/>
  <c r="M1174" i="7"/>
  <c r="M1164" i="7"/>
  <c r="M1143" i="7"/>
  <c r="M1079" i="7"/>
  <c r="M459" i="7"/>
  <c r="M390" i="7"/>
  <c r="M349" i="7"/>
  <c r="M500" i="7"/>
  <c r="M4015" i="7"/>
  <c r="M3991" i="7"/>
  <c r="M3918" i="7"/>
  <c r="M3856" i="7"/>
  <c r="M3807" i="7"/>
  <c r="M3802" i="7"/>
  <c r="M3696" i="7"/>
  <c r="M3691" i="7"/>
  <c r="M3686" i="7"/>
  <c r="M3666" i="7"/>
  <c r="M3624" i="7"/>
  <c r="M3585" i="7"/>
  <c r="M3566" i="7"/>
  <c r="M3531" i="7"/>
  <c r="M3511" i="7"/>
  <c r="M3501" i="7"/>
  <c r="M3491" i="7"/>
  <c r="M3437" i="7"/>
  <c r="M3407" i="7"/>
  <c r="M3397" i="7"/>
  <c r="M3377" i="7"/>
  <c r="M3308" i="7"/>
  <c r="M3285" i="7"/>
  <c r="M3275" i="7"/>
  <c r="M3266" i="7"/>
  <c r="M3183" i="7"/>
  <c r="M3097" i="7"/>
  <c r="M3083" i="7"/>
  <c r="M3050" i="7"/>
  <c r="M3027" i="7"/>
  <c r="M2999" i="7"/>
  <c r="M2851" i="7"/>
  <c r="M2831" i="7"/>
  <c r="M2672" i="7"/>
  <c r="M2662" i="7"/>
  <c r="M2323" i="7"/>
  <c r="M2303" i="7"/>
  <c r="M2298" i="7"/>
  <c r="M2231" i="7"/>
  <c r="M2226" i="7"/>
  <c r="M2112" i="7"/>
  <c r="M2081" i="7"/>
  <c r="M2071" i="7"/>
  <c r="M2065" i="7"/>
  <c r="M2050" i="7"/>
  <c r="M2003" i="7"/>
  <c r="M1366" i="7"/>
  <c r="M708" i="7"/>
  <c r="M510" i="7"/>
  <c r="M484" i="7"/>
  <c r="M464" i="7"/>
  <c r="M3831" i="7"/>
  <c r="M3763" i="7"/>
  <c r="M3743" i="7"/>
  <c r="M3738" i="7"/>
  <c r="M3733" i="7"/>
  <c r="M3681" i="7"/>
  <c r="M3671" i="7"/>
  <c r="M3629" i="7"/>
  <c r="M3565" i="7"/>
  <c r="M3555" i="7"/>
  <c r="M3526" i="7"/>
  <c r="M3520" i="7"/>
  <c r="M3471" i="7"/>
  <c r="M3441" i="7"/>
  <c r="M3436" i="7"/>
  <c r="M3411" i="7"/>
  <c r="M3371" i="7"/>
  <c r="M3323" i="7"/>
  <c r="M3255" i="7"/>
  <c r="M3246" i="7"/>
  <c r="M3236" i="7"/>
  <c r="M3192" i="7"/>
  <c r="M3159" i="7"/>
  <c r="M3078" i="7"/>
  <c r="M2921" i="7"/>
  <c r="M2907" i="7"/>
  <c r="M2781" i="7"/>
  <c r="M2756" i="7"/>
  <c r="M2657" i="7"/>
  <c r="M2621" i="7"/>
  <c r="M2596" i="7"/>
  <c r="M2587" i="7"/>
  <c r="M2499" i="7"/>
  <c r="M2469" i="7"/>
  <c r="M2455" i="7"/>
  <c r="M2338" i="7"/>
  <c r="M2333" i="7"/>
  <c r="M2328" i="7"/>
  <c r="M2318" i="7"/>
  <c r="M2302" i="7"/>
  <c r="M2292" i="7"/>
  <c r="M2179" i="7"/>
  <c r="M2101" i="7"/>
  <c r="M2070" i="7"/>
  <c r="M2039" i="7"/>
  <c r="M2008" i="7"/>
  <c r="M515" i="7"/>
  <c r="M458" i="7"/>
  <c r="M1526" i="7"/>
  <c r="M1469" i="7"/>
  <c r="M1153" i="7"/>
  <c r="M1105" i="7"/>
  <c r="M899" i="7"/>
  <c r="M570" i="7"/>
  <c r="M2260" i="7"/>
  <c r="M1188" i="7"/>
  <c r="M1168" i="7"/>
  <c r="M1110" i="7"/>
  <c r="M869" i="7"/>
  <c r="M57" i="7"/>
  <c r="M2782" i="7"/>
  <c r="M2743" i="7"/>
  <c r="M2675" i="7"/>
  <c r="M2651" i="7"/>
  <c r="M2640" i="7"/>
  <c r="M2511" i="7"/>
  <c r="M2506" i="7"/>
  <c r="M2482" i="7"/>
  <c r="M2459" i="7"/>
  <c r="M2454" i="7"/>
  <c r="M2354" i="7"/>
  <c r="M2270" i="7"/>
  <c r="M2196" i="7"/>
  <c r="M2171" i="7"/>
  <c r="M1951" i="7"/>
  <c r="M1618" i="7"/>
  <c r="M1500" i="7"/>
  <c r="M1224" i="7"/>
  <c r="M1203" i="7"/>
  <c r="M919" i="7"/>
  <c r="M290" i="7"/>
  <c r="M270" i="7"/>
  <c r="M254" i="7"/>
  <c r="M228" i="7"/>
  <c r="M160" i="7"/>
  <c r="M3154" i="7"/>
  <c r="M3139" i="7"/>
  <c r="M3056" i="7"/>
  <c r="M2944" i="7"/>
  <c r="M2935" i="7"/>
  <c r="M2855" i="7"/>
  <c r="M2850" i="7"/>
  <c r="M2835" i="7"/>
  <c r="M2796" i="7"/>
  <c r="M2791" i="7"/>
  <c r="M2699" i="7"/>
  <c r="M2684" i="7"/>
  <c r="M2610" i="7"/>
  <c r="M2577" i="7"/>
  <c r="M2563" i="7"/>
  <c r="M2505" i="7"/>
  <c r="M2486" i="7"/>
  <c r="M2414" i="7"/>
  <c r="M2384" i="7"/>
  <c r="M2325" i="7"/>
  <c r="M2310" i="7"/>
  <c r="M2290" i="7"/>
  <c r="M2264" i="7"/>
  <c r="M2170" i="7"/>
  <c r="M2109" i="7"/>
  <c r="M2068" i="7"/>
  <c r="M1965" i="7"/>
  <c r="M1945" i="7"/>
  <c r="M1924" i="7"/>
  <c r="M1915" i="7"/>
  <c r="M1909" i="7"/>
  <c r="M1889" i="7"/>
  <c r="M1644" i="7"/>
  <c r="M1638" i="7"/>
  <c r="M1586" i="7"/>
  <c r="M1581" i="7"/>
  <c r="M1550" i="7"/>
  <c r="M1545" i="7"/>
  <c r="M1519" i="7"/>
  <c r="M1499" i="7"/>
  <c r="M1208" i="7"/>
  <c r="M909" i="7"/>
  <c r="M903" i="7"/>
  <c r="M658" i="7"/>
  <c r="M450" i="7"/>
  <c r="M285" i="7"/>
  <c r="M274" i="7"/>
  <c r="M264" i="7"/>
  <c r="M243" i="7"/>
  <c r="M202" i="7"/>
  <c r="M191" i="7"/>
  <c r="M181" i="7"/>
  <c r="M155" i="7"/>
  <c r="M2939" i="7"/>
  <c r="M2868" i="7"/>
  <c r="M2806" i="7"/>
  <c r="M2776" i="7"/>
  <c r="M2771" i="7"/>
  <c r="M2708" i="7"/>
  <c r="M2624" i="7"/>
  <c r="M2534" i="7"/>
  <c r="M2418" i="7"/>
  <c r="M2320" i="7"/>
  <c r="M2315" i="7"/>
  <c r="M2275" i="7"/>
  <c r="M2269" i="7"/>
  <c r="M2249" i="7"/>
  <c r="M2244" i="7"/>
  <c r="M2224" i="7"/>
  <c r="M2210" i="7"/>
  <c r="M2205" i="7"/>
  <c r="M2155" i="7"/>
  <c r="M2129" i="7"/>
  <c r="M2114" i="7"/>
  <c r="M1985" i="7"/>
  <c r="M1980" i="7"/>
  <c r="M1970" i="7"/>
  <c r="M1950" i="7"/>
  <c r="M1940" i="7"/>
  <c r="M1929" i="7"/>
  <c r="M1914" i="7"/>
  <c r="M1659" i="7"/>
  <c r="M1580" i="7"/>
  <c r="M1524" i="7"/>
  <c r="M1318" i="7"/>
  <c r="M1041" i="7"/>
  <c r="M995" i="7"/>
  <c r="M908" i="7"/>
  <c r="M898" i="7"/>
  <c r="M883" i="7"/>
  <c r="M704" i="7"/>
  <c r="M455" i="7"/>
  <c r="M248" i="7"/>
  <c r="M201" i="7"/>
  <c r="M3074" i="7"/>
  <c r="M3046" i="7"/>
  <c r="M2975" i="7"/>
  <c r="M2899" i="7"/>
  <c r="M2895" i="7"/>
  <c r="M2859" i="7"/>
  <c r="M2854" i="7"/>
  <c r="M2844" i="7"/>
  <c r="M2820" i="7"/>
  <c r="M2747" i="7"/>
  <c r="M2742" i="7"/>
  <c r="M2679" i="7"/>
  <c r="M2674" i="7"/>
  <c r="M2644" i="7"/>
  <c r="M2590" i="7"/>
  <c r="M2553" i="7"/>
  <c r="M2423" i="7"/>
  <c r="M2388" i="7"/>
  <c r="M2368" i="7"/>
  <c r="M2339" i="7"/>
  <c r="M2319" i="7"/>
  <c r="M2289" i="7"/>
  <c r="M2274" i="7"/>
  <c r="M2189" i="7"/>
  <c r="M2134" i="7"/>
  <c r="M1934" i="7"/>
  <c r="M1611" i="7"/>
  <c r="M1338" i="7"/>
  <c r="M1333" i="7"/>
  <c r="M1051" i="7"/>
  <c r="M1020" i="7"/>
  <c r="M1000" i="7"/>
  <c r="M774" i="7"/>
  <c r="M733" i="7"/>
  <c r="M728" i="7"/>
  <c r="M718" i="7"/>
  <c r="M713" i="7"/>
  <c r="M289" i="7"/>
  <c r="M279" i="7"/>
  <c r="M253" i="7"/>
  <c r="M217" i="7"/>
  <c r="M2490" i="7"/>
  <c r="M2485" i="7"/>
  <c r="M2457" i="7"/>
  <c r="M2393" i="7"/>
  <c r="M2294" i="7"/>
  <c r="M2263" i="7"/>
  <c r="M2194" i="7"/>
  <c r="M2169" i="7"/>
  <c r="M2087" i="7"/>
  <c r="M2005" i="7"/>
  <c r="M1348" i="7"/>
  <c r="M758" i="7"/>
  <c r="M743" i="7"/>
  <c r="M738" i="7"/>
  <c r="M490" i="7"/>
  <c r="M428" i="7"/>
  <c r="M2996" i="7"/>
  <c r="M2943" i="7"/>
  <c r="M2780" i="7"/>
  <c r="M2775" i="7"/>
  <c r="M2736" i="7"/>
  <c r="M2712" i="7"/>
  <c r="M2638" i="7"/>
  <c r="M2633" i="7"/>
  <c r="M2628" i="7"/>
  <c r="M2618" i="7"/>
  <c r="M2613" i="7"/>
  <c r="M2566" i="7"/>
  <c r="M2538" i="7"/>
  <c r="M2533" i="7"/>
  <c r="M2495" i="7"/>
  <c r="M2428" i="7"/>
  <c r="M2417" i="7"/>
  <c r="M2382" i="7"/>
  <c r="M2377" i="7"/>
  <c r="M2329" i="7"/>
  <c r="M2324" i="7"/>
  <c r="M2283" i="7"/>
  <c r="M2092" i="7"/>
  <c r="M2082" i="7"/>
  <c r="M2056" i="7"/>
  <c r="M2046" i="7"/>
  <c r="M2025" i="7"/>
  <c r="M2010" i="7"/>
  <c r="M1995" i="7"/>
  <c r="M1989" i="7"/>
  <c r="M1969" i="7"/>
  <c r="M1949" i="7"/>
  <c r="M1761" i="7"/>
  <c r="M1756" i="7"/>
  <c r="M1741" i="7"/>
  <c r="M1731" i="7"/>
  <c r="M1715" i="7"/>
  <c r="M1710" i="7"/>
  <c r="M1595" i="7"/>
  <c r="M1590" i="7"/>
  <c r="M1554" i="7"/>
  <c r="M1327" i="7"/>
  <c r="M1061" i="7"/>
  <c r="M1035" i="7"/>
  <c r="M1030" i="7"/>
  <c r="M938" i="7"/>
  <c r="M846" i="7"/>
  <c r="M841" i="7"/>
  <c r="M763" i="7"/>
  <c r="M698" i="7"/>
  <c r="M304" i="7"/>
  <c r="M283" i="7"/>
  <c r="M2535" i="7"/>
  <c r="M2473" i="7"/>
  <c r="M2445" i="7"/>
  <c r="M2395" i="7"/>
  <c r="M2370" i="7"/>
  <c r="M2355" i="7"/>
  <c r="M2332" i="7"/>
  <c r="M2307" i="7"/>
  <c r="M2297" i="7"/>
  <c r="M2208" i="7"/>
  <c r="M2203" i="7"/>
  <c r="M2193" i="7"/>
  <c r="M2174" i="7"/>
  <c r="M2164" i="7"/>
  <c r="M2093" i="7"/>
  <c r="M2088" i="7"/>
  <c r="M2073" i="7"/>
  <c r="M2053" i="7"/>
  <c r="M2048" i="7"/>
  <c r="M2002" i="7"/>
  <c r="M1997" i="7"/>
  <c r="M1938" i="7"/>
  <c r="M1933" i="7"/>
  <c r="M1899" i="7"/>
  <c r="M1873" i="7"/>
  <c r="M1813" i="7"/>
  <c r="M1702" i="7"/>
  <c r="M1646" i="7"/>
  <c r="M1631" i="7"/>
  <c r="M1569" i="7"/>
  <c r="M1518" i="7"/>
  <c r="M1426" i="7"/>
  <c r="M1406" i="7"/>
  <c r="M1270" i="7"/>
  <c r="M1249" i="7"/>
  <c r="M1234" i="7"/>
  <c r="M1207" i="7"/>
  <c r="M1130" i="7"/>
  <c r="M1120" i="7"/>
  <c r="M1109" i="7"/>
  <c r="M1094" i="7"/>
  <c r="M1084" i="7"/>
  <c r="M1073" i="7"/>
  <c r="M1064" i="7"/>
  <c r="M973" i="7"/>
  <c r="M933" i="7"/>
  <c r="M852" i="7"/>
  <c r="M802" i="7"/>
  <c r="M797" i="7"/>
  <c r="M599" i="7"/>
  <c r="M563" i="7"/>
  <c r="M394" i="7"/>
  <c r="M379" i="7"/>
  <c r="M348" i="7"/>
  <c r="M343" i="7"/>
  <c r="M293" i="7"/>
  <c r="M81" i="7"/>
  <c r="M76" i="7"/>
  <c r="M56" i="7"/>
  <c r="M12" i="7"/>
  <c r="M1605" i="7"/>
  <c r="M1574" i="7"/>
  <c r="M1533" i="7"/>
  <c r="M1244" i="7"/>
  <c r="M1202" i="7"/>
  <c r="M1104" i="7"/>
  <c r="M1089" i="7"/>
  <c r="M384" i="7"/>
  <c r="M2434" i="7"/>
  <c r="M2429" i="7"/>
  <c r="M2364" i="7"/>
  <c r="M2266" i="7"/>
  <c r="M2261" i="7"/>
  <c r="M2236" i="7"/>
  <c r="M2178" i="7"/>
  <c r="M2168" i="7"/>
  <c r="M2143" i="7"/>
  <c r="M2138" i="7"/>
  <c r="M2057" i="7"/>
  <c r="M2042" i="7"/>
  <c r="M2017" i="7"/>
  <c r="M1953" i="7"/>
  <c r="M1913" i="7"/>
  <c r="M1867" i="7"/>
  <c r="M1862" i="7"/>
  <c r="M1717" i="7"/>
  <c r="M1691" i="7"/>
  <c r="M1671" i="7"/>
  <c r="M1625" i="7"/>
  <c r="M1610" i="7"/>
  <c r="M1604" i="7"/>
  <c r="M1589" i="7"/>
  <c r="M1563" i="7"/>
  <c r="M1553" i="7"/>
  <c r="M1538" i="7"/>
  <c r="M1472" i="7"/>
  <c r="M1441" i="7"/>
  <c r="M1436" i="7"/>
  <c r="M1430" i="7"/>
  <c r="M1390" i="7"/>
  <c r="M1320" i="7"/>
  <c r="M1290" i="7"/>
  <c r="M1264" i="7"/>
  <c r="M1254" i="7"/>
  <c r="M1228" i="7"/>
  <c r="M1222" i="7"/>
  <c r="M1212" i="7"/>
  <c r="M1145" i="7"/>
  <c r="M982" i="7"/>
  <c r="M977" i="7"/>
  <c r="M942" i="7"/>
  <c r="M922" i="7"/>
  <c r="M857" i="7"/>
  <c r="M842" i="7"/>
  <c r="M832" i="7"/>
  <c r="M812" i="7"/>
  <c r="M807" i="7"/>
  <c r="M791" i="7"/>
  <c r="M675" i="7"/>
  <c r="M635" i="7"/>
  <c r="M624" i="7"/>
  <c r="M609" i="7"/>
  <c r="M578" i="7"/>
  <c r="M476" i="7"/>
  <c r="M430" i="7"/>
  <c r="M388" i="7"/>
  <c r="M332" i="7"/>
  <c r="M66" i="7"/>
  <c r="M2222" i="7"/>
  <c r="M2207" i="7"/>
  <c r="M2148" i="7"/>
  <c r="M2123" i="7"/>
  <c r="M2097" i="7"/>
  <c r="M2047" i="7"/>
  <c r="M2027" i="7"/>
  <c r="M2001" i="7"/>
  <c r="M1963" i="7"/>
  <c r="M1937" i="7"/>
  <c r="M1918" i="7"/>
  <c r="M1908" i="7"/>
  <c r="M1732" i="7"/>
  <c r="M1707" i="7"/>
  <c r="M1630" i="7"/>
  <c r="M1624" i="7"/>
  <c r="M1594" i="7"/>
  <c r="M1471" i="7"/>
  <c r="M1461" i="7"/>
  <c r="M1435" i="7"/>
  <c r="M1415" i="7"/>
  <c r="M1405" i="7"/>
  <c r="M1354" i="7"/>
  <c r="M1300" i="7"/>
  <c r="M1269" i="7"/>
  <c r="M1227" i="7"/>
  <c r="M1217" i="7"/>
  <c r="M1150" i="7"/>
  <c r="M1140" i="7"/>
  <c r="M1129" i="7"/>
  <c r="M976" i="7"/>
  <c r="M947" i="7"/>
  <c r="M917" i="7"/>
  <c r="M911" i="7"/>
  <c r="M856" i="7"/>
  <c r="M851" i="7"/>
  <c r="M680" i="7"/>
  <c r="M614" i="7"/>
  <c r="M393" i="7"/>
  <c r="M368" i="7"/>
  <c r="M342" i="7"/>
  <c r="M142" i="7"/>
  <c r="M116" i="7"/>
  <c r="M75" i="7"/>
  <c r="M55" i="7"/>
  <c r="M2117" i="7"/>
  <c r="M2077" i="7"/>
  <c r="M2052" i="7"/>
  <c r="M2031" i="7"/>
  <c r="M2021" i="7"/>
  <c r="M2011" i="7"/>
  <c r="M2006" i="7"/>
  <c r="M1982" i="7"/>
  <c r="M1977" i="7"/>
  <c r="M1967" i="7"/>
  <c r="M1907" i="7"/>
  <c r="M1902" i="7"/>
  <c r="M1851" i="7"/>
  <c r="M1737" i="7"/>
  <c r="M1721" i="7"/>
  <c r="M1665" i="7"/>
  <c r="M1660" i="7"/>
  <c r="M1619" i="7"/>
  <c r="M1481" i="7"/>
  <c r="M1450" i="7"/>
  <c r="M1425" i="7"/>
  <c r="M1404" i="7"/>
  <c r="M1394" i="7"/>
  <c r="M1334" i="7"/>
  <c r="M1258" i="7"/>
  <c r="M1139" i="7"/>
  <c r="M1118" i="7"/>
  <c r="M1021" i="7"/>
  <c r="M1006" i="7"/>
  <c r="M971" i="7"/>
  <c r="M916" i="7"/>
  <c r="M871" i="7"/>
  <c r="M826" i="7"/>
  <c r="M816" i="7"/>
  <c r="M700" i="7"/>
  <c r="M690" i="7"/>
  <c r="M664" i="7"/>
  <c r="M603" i="7"/>
  <c r="M460" i="7"/>
  <c r="M424" i="7"/>
  <c r="M419" i="7"/>
  <c r="M403" i="7"/>
  <c r="M398" i="7"/>
  <c r="M266" i="7"/>
  <c r="M162" i="7"/>
  <c r="M121" i="7"/>
  <c r="M2066" i="7"/>
  <c r="M2061" i="7"/>
  <c r="M2041" i="7"/>
  <c r="M1957" i="7"/>
  <c r="M1952" i="7"/>
  <c r="M1922" i="7"/>
  <c r="M1912" i="7"/>
  <c r="M1786" i="7"/>
  <c r="M1747" i="7"/>
  <c r="M1742" i="7"/>
  <c r="M1711" i="7"/>
  <c r="M1680" i="7"/>
  <c r="M1670" i="7"/>
  <c r="M1639" i="7"/>
  <c r="M1511" i="7"/>
  <c r="M1445" i="7"/>
  <c r="M1440" i="7"/>
  <c r="M1294" i="7"/>
  <c r="M1237" i="7"/>
  <c r="M1190" i="7"/>
  <c r="M1026" i="7"/>
  <c r="M986" i="7"/>
  <c r="M966" i="7"/>
  <c r="M956" i="7"/>
  <c r="M941" i="7"/>
  <c r="M880" i="7"/>
  <c r="M674" i="7"/>
  <c r="M628" i="7"/>
  <c r="M470" i="7"/>
  <c r="M408" i="7"/>
  <c r="M167" i="7"/>
  <c r="M131" i="7"/>
  <c r="M110" i="7"/>
  <c r="M1917" i="7"/>
  <c r="M1826" i="7"/>
  <c r="M1796" i="7"/>
  <c r="M1791" i="7"/>
  <c r="M1716" i="7"/>
  <c r="M1700" i="7"/>
  <c r="M1675" i="7"/>
  <c r="M1521" i="7"/>
  <c r="M1501" i="7"/>
  <c r="M1434" i="7"/>
  <c r="M1419" i="7"/>
  <c r="M1414" i="7"/>
  <c r="M1373" i="7"/>
  <c r="M1353" i="7"/>
  <c r="M1343" i="7"/>
  <c r="M1328" i="7"/>
  <c r="M1149" i="7"/>
  <c r="M1031" i="7"/>
  <c r="M895" i="7"/>
  <c r="M885" i="7"/>
  <c r="M875" i="7"/>
  <c r="M860" i="7"/>
  <c r="M836" i="7"/>
  <c r="M714" i="7"/>
  <c r="M709" i="7"/>
  <c r="M648" i="7"/>
  <c r="M638" i="7"/>
  <c r="M613" i="7"/>
  <c r="M531" i="7"/>
  <c r="M291" i="7"/>
  <c r="M255" i="7"/>
  <c r="M224" i="7"/>
  <c r="M172" i="7"/>
  <c r="M141" i="7"/>
  <c r="M79" i="7"/>
  <c r="M10" i="7"/>
  <c r="M1877" i="7"/>
  <c r="M1872" i="7"/>
  <c r="M1828" i="7"/>
  <c r="M1808" i="7"/>
  <c r="M1794" i="7"/>
  <c r="M1694" i="7"/>
  <c r="M1649" i="7"/>
  <c r="M1643" i="7"/>
  <c r="M1583" i="7"/>
  <c r="M1558" i="7"/>
  <c r="M1532" i="7"/>
  <c r="M1504" i="7"/>
  <c r="M1474" i="7"/>
  <c r="M1403" i="7"/>
  <c r="M1370" i="7"/>
  <c r="M1341" i="7"/>
  <c r="M1317" i="7"/>
  <c r="M1303" i="7"/>
  <c r="M1277" i="7"/>
  <c r="M1267" i="7"/>
  <c r="M1192" i="7"/>
  <c r="M1187" i="7"/>
  <c r="M1177" i="7"/>
  <c r="M1137" i="7"/>
  <c r="M1117" i="7"/>
  <c r="M1107" i="7"/>
  <c r="M1102" i="7"/>
  <c r="M1058" i="7"/>
  <c r="M1044" i="7"/>
  <c r="M1029" i="7"/>
  <c r="M921" i="7"/>
  <c r="M906" i="7"/>
  <c r="M840" i="7"/>
  <c r="M835" i="7"/>
  <c r="M811" i="7"/>
  <c r="M771" i="7"/>
  <c r="M766" i="7"/>
  <c r="M751" i="7"/>
  <c r="M746" i="7"/>
  <c r="M672" i="7"/>
  <c r="M647" i="7"/>
  <c r="M602" i="7"/>
  <c r="M597" i="7"/>
  <c r="M523" i="7"/>
  <c r="M492" i="7"/>
  <c r="M352" i="7"/>
  <c r="M336" i="7"/>
  <c r="M282" i="7"/>
  <c r="M277" i="7"/>
  <c r="M263" i="7"/>
  <c r="M252" i="7"/>
  <c r="M242" i="7"/>
  <c r="M227" i="7"/>
  <c r="M221" i="7"/>
  <c r="M200" i="7"/>
  <c r="M159" i="7"/>
  <c r="M16" i="7"/>
  <c r="M1346" i="7"/>
  <c r="M1308" i="7"/>
  <c r="M1298" i="7"/>
  <c r="M1262" i="7"/>
  <c r="M1252" i="7"/>
  <c r="M1152" i="7"/>
  <c r="M1087" i="7"/>
  <c r="M1068" i="7"/>
  <c r="M1063" i="7"/>
  <c r="M1613" i="7"/>
  <c r="M1608" i="7"/>
  <c r="M1603" i="7"/>
  <c r="M1598" i="7"/>
  <c r="M1578" i="7"/>
  <c r="M1552" i="7"/>
  <c r="M1542" i="7"/>
  <c r="M1537" i="7"/>
  <c r="M1388" i="7"/>
  <c r="M1345" i="7"/>
  <c r="M1307" i="7"/>
  <c r="M1246" i="7"/>
  <c r="M1241" i="7"/>
  <c r="M1216" i="7"/>
  <c r="M1172" i="7"/>
  <c r="M1157" i="7"/>
  <c r="M1147" i="7"/>
  <c r="M1132" i="7"/>
  <c r="M1092" i="7"/>
  <c r="M1072" i="7"/>
  <c r="M1067" i="7"/>
  <c r="M1038" i="7"/>
  <c r="M994" i="7"/>
  <c r="M979" i="7"/>
  <c r="M935" i="7"/>
  <c r="M891" i="7"/>
  <c r="M858" i="7"/>
  <c r="M830" i="7"/>
  <c r="M806" i="7"/>
  <c r="M795" i="7"/>
  <c r="M760" i="7"/>
  <c r="M726" i="7"/>
  <c r="M721" i="7"/>
  <c r="M711" i="7"/>
  <c r="M656" i="7"/>
  <c r="M651" i="7"/>
  <c r="M626" i="7"/>
  <c r="M571" i="7"/>
  <c r="M561" i="7"/>
  <c r="M411" i="7"/>
  <c r="M302" i="7"/>
  <c r="M287" i="7"/>
  <c r="M231" i="7"/>
  <c r="M189" i="7"/>
  <c r="M184" i="7"/>
  <c r="M144" i="7"/>
  <c r="M98" i="7"/>
  <c r="M83" i="7"/>
  <c r="M63" i="7"/>
  <c r="M44" i="7"/>
  <c r="M20" i="7"/>
  <c r="M1807" i="7"/>
  <c r="M1698" i="7"/>
  <c r="M1693" i="7"/>
  <c r="M1683" i="7"/>
  <c r="M1678" i="7"/>
  <c r="M1673" i="7"/>
  <c r="M1612" i="7"/>
  <c r="M1587" i="7"/>
  <c r="M1572" i="7"/>
  <c r="M1562" i="7"/>
  <c r="M1557" i="7"/>
  <c r="M1551" i="7"/>
  <c r="M1468" i="7"/>
  <c r="M1463" i="7"/>
  <c r="M1453" i="7"/>
  <c r="M1393" i="7"/>
  <c r="M1387" i="7"/>
  <c r="M1364" i="7"/>
  <c r="M1335" i="7"/>
  <c r="M1316" i="7"/>
  <c r="M1312" i="7"/>
  <c r="M1286" i="7"/>
  <c r="M1236" i="7"/>
  <c r="M1215" i="7"/>
  <c r="M1196" i="7"/>
  <c r="M1171" i="7"/>
  <c r="M1166" i="7"/>
  <c r="M1146" i="7"/>
  <c r="M1126" i="7"/>
  <c r="M1112" i="7"/>
  <c r="M1101" i="7"/>
  <c r="M1028" i="7"/>
  <c r="M1008" i="7"/>
  <c r="M969" i="7"/>
  <c r="M930" i="7"/>
  <c r="M872" i="7"/>
  <c r="M844" i="7"/>
  <c r="M834" i="7"/>
  <c r="M805" i="7"/>
  <c r="M790" i="7"/>
  <c r="M775" i="7"/>
  <c r="M770" i="7"/>
  <c r="M765" i="7"/>
  <c r="M755" i="7"/>
  <c r="M750" i="7"/>
  <c r="M735" i="7"/>
  <c r="M701" i="7"/>
  <c r="M671" i="7"/>
  <c r="M666" i="7"/>
  <c r="M631" i="7"/>
  <c r="M616" i="7"/>
  <c r="M601" i="7"/>
  <c r="M596" i="7"/>
  <c r="M586" i="7"/>
  <c r="M581" i="7"/>
  <c r="M551" i="7"/>
  <c r="M546" i="7"/>
  <c r="M199" i="7"/>
  <c r="M194" i="7"/>
  <c r="M168" i="7"/>
  <c r="M134" i="7"/>
  <c r="M118" i="7"/>
  <c r="M1850" i="7"/>
  <c r="M1836" i="7"/>
  <c r="M1831" i="7"/>
  <c r="M1792" i="7"/>
  <c r="M1787" i="7"/>
  <c r="M1773" i="7"/>
  <c r="M1753" i="7"/>
  <c r="M1723" i="7"/>
  <c r="M1703" i="7"/>
  <c r="M1653" i="7"/>
  <c r="M1647" i="7"/>
  <c r="M1637" i="7"/>
  <c r="M1622" i="7"/>
  <c r="M1617" i="7"/>
  <c r="M1567" i="7"/>
  <c r="M1517" i="7"/>
  <c r="M1412" i="7"/>
  <c r="M1407" i="7"/>
  <c r="M1359" i="7"/>
  <c r="M1291" i="7"/>
  <c r="M1230" i="7"/>
  <c r="M1210" i="7"/>
  <c r="M1205" i="7"/>
  <c r="M1195" i="7"/>
  <c r="M1161" i="7"/>
  <c r="M1141" i="7"/>
  <c r="M1121" i="7"/>
  <c r="M1111" i="7"/>
  <c r="M1027" i="7"/>
  <c r="M1003" i="7"/>
  <c r="M954" i="7"/>
  <c r="M949" i="7"/>
  <c r="M944" i="7"/>
  <c r="M939" i="7"/>
  <c r="M824" i="7"/>
  <c r="M725" i="7"/>
  <c r="M591" i="7"/>
  <c r="M541" i="7"/>
  <c r="M481" i="7"/>
  <c r="M436" i="7"/>
  <c r="M426" i="7"/>
  <c r="M406" i="7"/>
  <c r="M400" i="7"/>
  <c r="M395" i="7"/>
  <c r="M366" i="7"/>
  <c r="M330" i="7"/>
  <c r="M261" i="7"/>
  <c r="M225" i="7"/>
  <c r="M215" i="7"/>
  <c r="M173" i="7"/>
  <c r="M123" i="7"/>
  <c r="M1636" i="7"/>
  <c r="M1477" i="7"/>
  <c r="M1397" i="7"/>
  <c r="M1339" i="7"/>
  <c r="M1296" i="7"/>
  <c r="M1066" i="7"/>
  <c r="M1047" i="7"/>
  <c r="M1017" i="7"/>
  <c r="M924" i="7"/>
  <c r="M890" i="7"/>
  <c r="M848" i="7"/>
  <c r="M794" i="7"/>
  <c r="M720" i="7"/>
  <c r="M715" i="7"/>
  <c r="M650" i="7"/>
  <c r="M645" i="7"/>
  <c r="M640" i="7"/>
  <c r="M575" i="7"/>
  <c r="M560" i="7"/>
  <c r="M486" i="7"/>
  <c r="M441" i="7"/>
  <c r="M415" i="7"/>
  <c r="M355" i="7"/>
  <c r="M320" i="7"/>
  <c r="M301" i="7"/>
  <c r="M296" i="7"/>
  <c r="M214" i="7"/>
  <c r="M209" i="7"/>
  <c r="M112" i="7"/>
  <c r="M102" i="7"/>
  <c r="M97" i="7"/>
  <c r="M67" i="7"/>
  <c r="M48" i="7"/>
  <c r="M1806" i="7"/>
  <c r="M1697" i="7"/>
  <c r="M1692" i="7"/>
  <c r="M1677" i="7"/>
  <c r="M1596" i="7"/>
  <c r="M1561" i="7"/>
  <c r="M1492" i="7"/>
  <c r="M1462" i="7"/>
  <c r="M1457" i="7"/>
  <c r="M1452" i="7"/>
  <c r="M1422" i="7"/>
  <c r="M1325" i="7"/>
  <c r="M1301" i="7"/>
  <c r="M1280" i="7"/>
  <c r="M1275" i="7"/>
  <c r="M1265" i="7"/>
  <c r="M1175" i="7"/>
  <c r="M1096" i="7"/>
  <c r="M1090" i="7"/>
  <c r="M1085" i="7"/>
  <c r="M1076" i="7"/>
  <c r="M1052" i="7"/>
  <c r="M1042" i="7"/>
  <c r="M997" i="7"/>
  <c r="M992" i="7"/>
  <c r="M929" i="7"/>
  <c r="M881" i="7"/>
  <c r="M876" i="7"/>
  <c r="M843" i="7"/>
  <c r="M838" i="7"/>
  <c r="M819" i="7"/>
  <c r="M804" i="7"/>
  <c r="M769" i="7"/>
  <c r="M764" i="7"/>
  <c r="M744" i="7"/>
  <c r="M670" i="7"/>
  <c r="M665" i="7"/>
  <c r="M615" i="7"/>
  <c r="M600" i="7"/>
  <c r="M595" i="7"/>
  <c r="M585" i="7"/>
  <c r="M580" i="7"/>
  <c r="M555" i="7"/>
  <c r="M550" i="7"/>
  <c r="M536" i="7"/>
  <c r="M526" i="7"/>
  <c r="M521" i="7"/>
  <c r="M286" i="7"/>
  <c r="M178" i="7"/>
  <c r="M87" i="7"/>
  <c r="M52" i="7"/>
  <c r="M14" i="7"/>
  <c r="M5" i="7"/>
  <c r="M249" i="7"/>
  <c r="M3214" i="7"/>
  <c r="M314" i="7"/>
  <c r="M4028" i="7"/>
  <c r="M3542" i="7"/>
  <c r="M4691" i="7"/>
  <c r="M4627" i="7"/>
  <c r="M4563" i="7"/>
  <c r="M4499" i="7"/>
  <c r="M4452" i="7"/>
  <c r="M4420" i="7"/>
  <c r="M4388" i="7"/>
  <c r="M4356" i="7"/>
  <c r="M4324" i="7"/>
  <c r="M4292" i="7"/>
  <c r="M4260" i="7"/>
  <c r="M4228" i="7"/>
  <c r="M4196" i="7"/>
  <c r="M4164" i="7"/>
  <c r="M4132" i="7"/>
  <c r="M4096" i="7"/>
  <c r="M4064" i="7"/>
  <c r="M4032" i="7"/>
  <c r="M3940" i="7"/>
  <c r="M3926" i="7"/>
  <c r="M3870" i="7"/>
  <c r="M3790" i="7"/>
  <c r="M3674" i="7"/>
  <c r="M3478" i="7"/>
  <c r="M3112" i="7"/>
  <c r="M2561" i="7"/>
  <c r="M2462" i="7"/>
  <c r="M2458" i="7"/>
  <c r="M4088" i="7"/>
  <c r="M305" i="7"/>
  <c r="M18" i="7"/>
  <c r="M4695" i="7"/>
  <c r="M4631" i="7"/>
  <c r="M4567" i="7"/>
  <c r="M4503" i="7"/>
  <c r="M4447" i="7"/>
  <c r="M4415" i="7"/>
  <c r="M4383" i="7"/>
  <c r="M4351" i="7"/>
  <c r="M4319" i="7"/>
  <c r="M4287" i="7"/>
  <c r="M4255" i="7"/>
  <c r="M4223" i="7"/>
  <c r="M4191" i="7"/>
  <c r="M4159" i="7"/>
  <c r="M4127" i="7"/>
  <c r="M4095" i="7"/>
  <c r="M4063" i="7"/>
  <c r="M4031" i="7"/>
  <c r="M3999" i="7"/>
  <c r="M3884" i="7"/>
  <c r="M3837" i="7"/>
  <c r="M3814" i="7"/>
  <c r="M3739" i="7"/>
  <c r="M3637" i="7"/>
  <c r="M3546" i="7"/>
  <c r="M3390" i="7"/>
  <c r="M3385" i="7"/>
  <c r="M3240" i="7"/>
  <c r="M3048" i="7"/>
  <c r="M2603" i="7"/>
  <c r="M2547" i="7"/>
  <c r="M4052" i="7"/>
  <c r="M3662" i="7"/>
  <c r="M3582" i="7"/>
  <c r="M3343" i="7"/>
  <c r="M3023" i="7"/>
  <c r="M1001" i="7"/>
  <c r="M3610" i="7"/>
  <c r="M3944" i="7"/>
  <c r="M3874" i="7"/>
  <c r="M3799" i="7"/>
  <c r="M3794" i="7"/>
  <c r="M3678" i="7"/>
  <c r="M3641" i="7"/>
  <c r="M3550" i="7"/>
  <c r="M3482" i="7"/>
  <c r="M3274" i="7"/>
  <c r="M2607" i="7"/>
  <c r="M3514" i="7"/>
  <c r="M61" i="7"/>
  <c r="M4056" i="7"/>
  <c r="M3606" i="7"/>
  <c r="M3518" i="7"/>
  <c r="M4104" i="7"/>
  <c r="M4072" i="7"/>
  <c r="M4040" i="7"/>
  <c r="M2471" i="7"/>
  <c r="M323" i="7"/>
  <c r="M4711" i="7"/>
  <c r="M4647" i="7"/>
  <c r="M4583" i="7"/>
  <c r="M4519" i="7"/>
  <c r="M4455" i="7"/>
  <c r="M4423" i="7"/>
  <c r="M4391" i="7"/>
  <c r="M4359" i="7"/>
  <c r="M4327" i="7"/>
  <c r="M4295" i="7"/>
  <c r="M4263" i="7"/>
  <c r="M4231" i="7"/>
  <c r="M4199" i="7"/>
  <c r="M4167" i="7"/>
  <c r="M4135" i="7"/>
  <c r="M4103" i="7"/>
  <c r="M4071" i="7"/>
  <c r="M4039" i="7"/>
  <c r="M4007" i="7"/>
  <c r="M3957" i="7"/>
  <c r="M3859" i="7"/>
  <c r="M3854" i="7"/>
  <c r="M3803" i="7"/>
  <c r="M3701" i="7"/>
  <c r="M3645" i="7"/>
  <c r="M3574" i="7"/>
  <c r="M3486" i="7"/>
  <c r="M3163" i="7"/>
  <c r="M3120" i="7"/>
  <c r="M2846" i="7"/>
  <c r="M2836" i="7"/>
  <c r="M3454" i="7"/>
  <c r="M4715" i="7"/>
  <c r="M4651" i="7"/>
  <c r="M4587" i="7"/>
  <c r="M4523" i="7"/>
  <c r="M4459" i="7"/>
  <c r="M4432" i="7"/>
  <c r="M4400" i="7"/>
  <c r="M4368" i="7"/>
  <c r="M4336" i="7"/>
  <c r="M4304" i="7"/>
  <c r="M4272" i="7"/>
  <c r="M4240" i="7"/>
  <c r="M4208" i="7"/>
  <c r="M4176" i="7"/>
  <c r="M4144" i="7"/>
  <c r="M4112" i="7"/>
  <c r="M3901" i="7"/>
  <c r="M3878" i="7"/>
  <c r="M3798" i="7"/>
  <c r="M3752" i="7"/>
  <c r="M3682" i="7"/>
  <c r="M3593" i="7"/>
  <c r="M3427" i="7"/>
  <c r="M3388" i="7"/>
  <c r="M3300" i="7"/>
  <c r="M2971" i="7"/>
  <c r="M3658" i="7"/>
  <c r="M4084" i="7"/>
  <c r="M4092" i="7"/>
  <c r="M4060" i="7"/>
  <c r="M4719" i="7"/>
  <c r="M4655" i="7"/>
  <c r="M4591" i="7"/>
  <c r="M4527" i="7"/>
  <c r="M4463" i="7"/>
  <c r="M4427" i="7"/>
  <c r="M4395" i="7"/>
  <c r="M4363" i="7"/>
  <c r="M4331" i="7"/>
  <c r="M4299" i="7"/>
  <c r="M4267" i="7"/>
  <c r="M4235" i="7"/>
  <c r="M4203" i="7"/>
  <c r="M4171" i="7"/>
  <c r="M4139" i="7"/>
  <c r="M4107" i="7"/>
  <c r="M4075" i="7"/>
  <c r="M4043" i="7"/>
  <c r="M4011" i="7"/>
  <c r="M3961" i="7"/>
  <c r="M3938" i="7"/>
  <c r="M3812" i="7"/>
  <c r="M3742" i="7"/>
  <c r="M3705" i="7"/>
  <c r="M3176" i="7"/>
  <c r="M2840" i="7"/>
  <c r="M3950" i="7"/>
  <c r="M3886" i="7"/>
  <c r="M3822" i="7"/>
  <c r="M3758" i="7"/>
  <c r="M3694" i="7"/>
  <c r="M3622" i="7"/>
  <c r="M3586" i="7"/>
  <c r="M3554" i="7"/>
  <c r="M3522" i="7"/>
  <c r="M3490" i="7"/>
  <c r="M3458" i="7"/>
  <c r="M3448" i="7"/>
  <c r="M3368" i="7"/>
  <c r="M3322" i="7"/>
  <c r="M3248" i="7"/>
  <c r="M3198" i="7"/>
  <c r="M3188" i="7"/>
  <c r="M3052" i="7"/>
  <c r="M2955" i="7"/>
  <c r="M2924" i="7"/>
  <c r="M2719" i="7"/>
  <c r="M2714" i="7"/>
  <c r="M2695" i="7"/>
  <c r="M2690" i="7"/>
  <c r="M3954" i="7"/>
  <c r="M3890" i="7"/>
  <c r="M3826" i="7"/>
  <c r="M3762" i="7"/>
  <c r="M3698" i="7"/>
  <c r="M3626" i="7"/>
  <c r="M3313" i="7"/>
  <c r="M3211" i="7"/>
  <c r="M3128" i="7"/>
  <c r="M2928" i="7"/>
  <c r="M2732" i="7"/>
  <c r="M2625" i="7"/>
  <c r="M2611" i="7"/>
  <c r="M3634" i="7"/>
  <c r="M3202" i="7"/>
  <c r="M3151" i="7"/>
  <c r="M2718" i="7"/>
  <c r="M3966" i="7"/>
  <c r="M3902" i="7"/>
  <c r="M3838" i="7"/>
  <c r="M3774" i="7"/>
  <c r="M3710" i="7"/>
  <c r="M3638" i="7"/>
  <c r="M3594" i="7"/>
  <c r="M3562" i="7"/>
  <c r="M3530" i="7"/>
  <c r="M3498" i="7"/>
  <c r="M3466" i="7"/>
  <c r="M3386" i="7"/>
  <c r="M3256" i="7"/>
  <c r="M2963" i="7"/>
  <c r="M2959" i="7"/>
  <c r="M2936" i="7"/>
  <c r="M2751" i="7"/>
  <c r="M2746" i="7"/>
  <c r="M3970" i="7"/>
  <c r="M3906" i="7"/>
  <c r="M3842" i="7"/>
  <c r="M3778" i="7"/>
  <c r="M3714" i="7"/>
  <c r="M3432" i="7"/>
  <c r="M3316" i="7"/>
  <c r="M3219" i="7"/>
  <c r="M3196" i="7"/>
  <c r="M3064" i="7"/>
  <c r="M2980" i="7"/>
  <c r="M3974" i="7"/>
  <c r="M3910" i="7"/>
  <c r="M3846" i="7"/>
  <c r="M3782" i="7"/>
  <c r="M3718" i="7"/>
  <c r="M3451" i="7"/>
  <c r="M3376" i="7"/>
  <c r="M3339" i="7"/>
  <c r="M3330" i="7"/>
  <c r="M2984" i="7"/>
  <c r="M2940" i="7"/>
  <c r="M2823" i="7"/>
  <c r="M2764" i="7"/>
  <c r="M2722" i="7"/>
  <c r="M2293" i="7"/>
  <c r="M3914" i="7"/>
  <c r="M3850" i="7"/>
  <c r="M3786" i="7"/>
  <c r="M3722" i="7"/>
  <c r="M3320" i="7"/>
  <c r="M3283" i="7"/>
  <c r="M3260" i="7"/>
  <c r="M3172" i="7"/>
  <c r="M3091" i="7"/>
  <c r="M3068" i="7"/>
  <c r="M3019" i="7"/>
  <c r="M2988" i="7"/>
  <c r="M2832" i="7"/>
  <c r="M2400" i="7"/>
  <c r="M2327" i="7"/>
  <c r="M2317" i="7"/>
  <c r="M3396" i="7"/>
  <c r="M3332" i="7"/>
  <c r="M3268" i="7"/>
  <c r="M3204" i="7"/>
  <c r="M3140" i="7"/>
  <c r="M3076" i="7"/>
  <c r="M3012" i="7"/>
  <c r="M2948" i="7"/>
  <c r="M2884" i="7"/>
  <c r="M2768" i="7"/>
  <c r="M2750" i="7"/>
  <c r="M2654" i="7"/>
  <c r="M2650" i="7"/>
  <c r="M1956" i="7"/>
  <c r="M1892" i="7"/>
  <c r="M1689" i="7"/>
  <c r="M3400" i="7"/>
  <c r="M3336" i="7"/>
  <c r="M3272" i="7"/>
  <c r="M3208" i="7"/>
  <c r="M3144" i="7"/>
  <c r="M3080" i="7"/>
  <c r="M3016" i="7"/>
  <c r="M2952" i="7"/>
  <c r="M2888" i="7"/>
  <c r="M2783" i="7"/>
  <c r="M2778" i="7"/>
  <c r="M2493" i="7"/>
  <c r="M2475" i="7"/>
  <c r="M2242" i="7"/>
  <c r="M2135" i="7"/>
  <c r="M1906" i="7"/>
  <c r="M1896" i="7"/>
  <c r="M1735" i="7"/>
  <c r="M1588" i="7"/>
  <c r="M3404" i="7"/>
  <c r="M3340" i="7"/>
  <c r="M3276" i="7"/>
  <c r="M3212" i="7"/>
  <c r="M3148" i="7"/>
  <c r="M3084" i="7"/>
  <c r="M3020" i="7"/>
  <c r="M2956" i="7"/>
  <c r="M3408" i="7"/>
  <c r="M3344" i="7"/>
  <c r="M3280" i="7"/>
  <c r="M3216" i="7"/>
  <c r="M3152" i="7"/>
  <c r="M3088" i="7"/>
  <c r="M3024" i="7"/>
  <c r="M2960" i="7"/>
  <c r="M2896" i="7"/>
  <c r="M2772" i="7"/>
  <c r="M2754" i="7"/>
  <c r="M2530" i="7"/>
  <c r="M2497" i="7"/>
  <c r="M2271" i="7"/>
  <c r="M1704" i="7"/>
  <c r="M1759" i="7"/>
  <c r="M3416" i="7"/>
  <c r="M3352" i="7"/>
  <c r="M3288" i="7"/>
  <c r="M3224" i="7"/>
  <c r="M3160" i="7"/>
  <c r="M3096" i="7"/>
  <c r="M3032" i="7"/>
  <c r="M2968" i="7"/>
  <c r="M2904" i="7"/>
  <c r="M2815" i="7"/>
  <c r="M2810" i="7"/>
  <c r="M2687" i="7"/>
  <c r="M2682" i="7"/>
  <c r="M3420" i="7"/>
  <c r="M3356" i="7"/>
  <c r="M3292" i="7"/>
  <c r="M3228" i="7"/>
  <c r="M3164" i="7"/>
  <c r="M3100" i="7"/>
  <c r="M3036" i="7"/>
  <c r="M2972" i="7"/>
  <c r="M2908" i="7"/>
  <c r="M2828" i="7"/>
  <c r="M2700" i="7"/>
  <c r="M2557" i="7"/>
  <c r="M2391" i="7"/>
  <c r="M2381" i="7"/>
  <c r="M3424" i="7"/>
  <c r="M3360" i="7"/>
  <c r="M3296" i="7"/>
  <c r="M3232" i="7"/>
  <c r="M3168" i="7"/>
  <c r="M3104" i="7"/>
  <c r="M3040" i="7"/>
  <c r="M2976" i="7"/>
  <c r="M2912" i="7"/>
  <c r="M2804" i="7"/>
  <c r="M2786" i="7"/>
  <c r="M2676" i="7"/>
  <c r="M2667" i="7"/>
  <c r="M2543" i="7"/>
  <c r="M2356" i="7"/>
  <c r="M2216" i="7"/>
  <c r="M2162" i="7"/>
  <c r="M2157" i="7"/>
  <c r="M2103" i="7"/>
  <c r="M2848" i="7"/>
  <c r="M2822" i="7"/>
  <c r="M2790" i="7"/>
  <c r="M2758" i="7"/>
  <c r="M2726" i="7"/>
  <c r="M2694" i="7"/>
  <c r="M2671" i="7"/>
  <c r="M2661" i="7"/>
  <c r="M2578" i="7"/>
  <c r="M2510" i="7"/>
  <c r="M1473" i="7"/>
  <c r="M2856" i="7"/>
  <c r="M2826" i="7"/>
  <c r="M2794" i="7"/>
  <c r="M2762" i="7"/>
  <c r="M2730" i="7"/>
  <c r="M2698" i="7"/>
  <c r="M2642" i="7"/>
  <c r="M2614" i="7"/>
  <c r="M2591" i="7"/>
  <c r="M2514" i="7"/>
  <c r="M2446" i="7"/>
  <c r="M2398" i="7"/>
  <c r="M2353" i="7"/>
  <c r="M2296" i="7"/>
  <c r="M2229" i="7"/>
  <c r="M1768" i="7"/>
  <c r="M1571" i="7"/>
  <c r="M2860" i="7"/>
  <c r="M2816" i="7"/>
  <c r="M2784" i="7"/>
  <c r="M2752" i="7"/>
  <c r="M2720" i="7"/>
  <c r="M2441" i="7"/>
  <c r="M2358" i="7"/>
  <c r="M2258" i="7"/>
  <c r="M2864" i="7"/>
  <c r="M2830" i="7"/>
  <c r="M2798" i="7"/>
  <c r="M2766" i="7"/>
  <c r="M2734" i="7"/>
  <c r="M2702" i="7"/>
  <c r="M2595" i="7"/>
  <c r="M2527" i="7"/>
  <c r="M2450" i="7"/>
  <c r="M2238" i="7"/>
  <c r="M2233" i="7"/>
  <c r="M2180" i="7"/>
  <c r="M1556" i="7"/>
  <c r="M2872" i="7"/>
  <c r="M2834" i="7"/>
  <c r="M2802" i="7"/>
  <c r="M2770" i="7"/>
  <c r="M2738" i="7"/>
  <c r="M2706" i="7"/>
  <c r="M2655" i="7"/>
  <c r="M2531" i="7"/>
  <c r="M2463" i="7"/>
  <c r="M2357" i="7"/>
  <c r="M1883" i="7"/>
  <c r="M2876" i="7"/>
  <c r="M2824" i="7"/>
  <c r="M2792" i="7"/>
  <c r="M2760" i="7"/>
  <c r="M2728" i="7"/>
  <c r="M2696" i="7"/>
  <c r="M2599" i="7"/>
  <c r="M2276" i="7"/>
  <c r="M2247" i="7"/>
  <c r="M2237" i="7"/>
  <c r="M2120" i="7"/>
  <c r="M2095" i="7"/>
  <c r="M2016" i="7"/>
  <c r="M1868" i="7"/>
  <c r="M1814" i="7"/>
  <c r="M1535" i="7"/>
  <c r="M2615" i="7"/>
  <c r="M2551" i="7"/>
  <c r="M2487" i="7"/>
  <c r="M2430" i="7"/>
  <c r="M2426" i="7"/>
  <c r="M2361" i="7"/>
  <c r="M2301" i="7"/>
  <c r="M2200" i="7"/>
  <c r="M2195" i="7"/>
  <c r="M2190" i="7"/>
  <c r="M2185" i="7"/>
  <c r="M1944" i="7"/>
  <c r="M1939" i="7"/>
  <c r="M1790" i="7"/>
  <c r="M1785" i="7"/>
  <c r="M1599" i="7"/>
  <c r="M1010" i="7"/>
  <c r="M90" i="7"/>
  <c r="M31" i="7"/>
  <c r="M2619" i="7"/>
  <c r="M2555" i="7"/>
  <c r="M2491" i="7"/>
  <c r="M2439" i="7"/>
  <c r="M2425" i="7"/>
  <c r="M2375" i="7"/>
  <c r="M2255" i="7"/>
  <c r="M2251" i="7"/>
  <c r="M2241" i="7"/>
  <c r="M2166" i="7"/>
  <c r="M2127" i="7"/>
  <c r="M2108" i="7"/>
  <c r="M2098" i="7"/>
  <c r="M1910" i="7"/>
  <c r="M1762" i="7"/>
  <c r="M1757" i="7"/>
  <c r="M1344" i="7"/>
  <c r="M1201" i="7"/>
  <c r="M2365" i="7"/>
  <c r="M2035" i="7"/>
  <c r="M2030" i="7"/>
  <c r="M1667" i="7"/>
  <c r="M1266" i="7"/>
  <c r="M2631" i="7"/>
  <c r="M2567" i="7"/>
  <c r="M2503" i="7"/>
  <c r="M2204" i="7"/>
  <c r="M1672" i="7"/>
  <c r="M2635" i="7"/>
  <c r="M2571" i="7"/>
  <c r="M2507" i="7"/>
  <c r="M2443" i="7"/>
  <c r="M2383" i="7"/>
  <c r="M2379" i="7"/>
  <c r="M2369" i="7"/>
  <c r="M2102" i="7"/>
  <c r="M2063" i="7"/>
  <c r="M2044" i="7"/>
  <c r="M2034" i="7"/>
  <c r="M1870" i="7"/>
  <c r="M1666" i="7"/>
  <c r="M1661" i="7"/>
  <c r="M1547" i="7"/>
  <c r="M1489" i="7"/>
  <c r="M2433" i="7"/>
  <c r="M2392" i="7"/>
  <c r="M2309" i="7"/>
  <c r="M2272" i="7"/>
  <c r="M1976" i="7"/>
  <c r="M1971" i="7"/>
  <c r="M1966" i="7"/>
  <c r="M1690" i="7"/>
  <c r="M1685" i="7"/>
  <c r="M1484" i="7"/>
  <c r="M1323" i="7"/>
  <c r="M1255" i="7"/>
  <c r="M2643" i="7"/>
  <c r="M2579" i="7"/>
  <c r="M2515" i="7"/>
  <c r="M2451" i="7"/>
  <c r="M2230" i="7"/>
  <c r="M2225" i="7"/>
  <c r="M2198" i="7"/>
  <c r="M2159" i="7"/>
  <c r="M2140" i="7"/>
  <c r="M2130" i="7"/>
  <c r="M2125" i="7"/>
  <c r="M1942" i="7"/>
  <c r="M1903" i="7"/>
  <c r="M1879" i="7"/>
  <c r="M1875" i="7"/>
  <c r="M1459" i="7"/>
  <c r="M1376" i="7"/>
  <c r="M2437" i="7"/>
  <c r="M2373" i="7"/>
  <c r="M2336" i="7"/>
  <c r="M2313" i="7"/>
  <c r="M2253" i="7"/>
  <c r="M2149" i="7"/>
  <c r="M2072" i="7"/>
  <c r="M2067" i="7"/>
  <c r="M2062" i="7"/>
  <c r="M1888" i="7"/>
  <c r="M1869" i="7"/>
  <c r="M1849" i="7"/>
  <c r="M1740" i="7"/>
  <c r="M1493" i="7"/>
  <c r="M1464" i="7"/>
  <c r="M2385" i="7"/>
  <c r="M2321" i="7"/>
  <c r="M2257" i="7"/>
  <c r="M2197" i="7"/>
  <c r="M2165" i="7"/>
  <c r="M2133" i="7"/>
  <c r="M1399" i="7"/>
  <c r="M1347" i="7"/>
  <c r="M887" i="7"/>
  <c r="M1858" i="7"/>
  <c r="M1727" i="7"/>
  <c r="M1640" i="7"/>
  <c r="M1442" i="7"/>
  <c r="M2401" i="7"/>
  <c r="M2337" i="7"/>
  <c r="M2273" i="7"/>
  <c r="M2209" i="7"/>
  <c r="M2173" i="7"/>
  <c r="M2141" i="7"/>
  <c r="M1871" i="7"/>
  <c r="M1857" i="7"/>
  <c r="M1797" i="7"/>
  <c r="M1726" i="7"/>
  <c r="M1658" i="7"/>
  <c r="M1437" i="7"/>
  <c r="M1233" i="7"/>
  <c r="M1135" i="7"/>
  <c r="M2405" i="7"/>
  <c r="M2341" i="7"/>
  <c r="M2277" i="7"/>
  <c r="M2213" i="7"/>
  <c r="M2182" i="7"/>
  <c r="M2150" i="7"/>
  <c r="M2118" i="7"/>
  <c r="M2086" i="7"/>
  <c r="M2054" i="7"/>
  <c r="M2022" i="7"/>
  <c r="M1990" i="7"/>
  <c r="M1958" i="7"/>
  <c r="M1926" i="7"/>
  <c r="M1223" i="7"/>
  <c r="M1218" i="7"/>
  <c r="M1095" i="7"/>
  <c r="M2409" i="7"/>
  <c r="M2345" i="7"/>
  <c r="M2281" i="7"/>
  <c r="M2217" i="7"/>
  <c r="M2177" i="7"/>
  <c r="M2145" i="7"/>
  <c r="M1861" i="7"/>
  <c r="M1801" i="7"/>
  <c r="M1754" i="7"/>
  <c r="M1480" i="7"/>
  <c r="M1446" i="7"/>
  <c r="M1417" i="7"/>
  <c r="M2413" i="7"/>
  <c r="M2349" i="7"/>
  <c r="M2285" i="7"/>
  <c r="M2221" i="7"/>
  <c r="M2186" i="7"/>
  <c r="M2154" i="7"/>
  <c r="M2122" i="7"/>
  <c r="M2090" i="7"/>
  <c r="M2058" i="7"/>
  <c r="M2026" i="7"/>
  <c r="M1994" i="7"/>
  <c r="M1962" i="7"/>
  <c r="M1930" i="7"/>
  <c r="M1898" i="7"/>
  <c r="M1824" i="7"/>
  <c r="M1815" i="7"/>
  <c r="M1811" i="7"/>
  <c r="M1749" i="7"/>
  <c r="M1730" i="7"/>
  <c r="M1725" i="7"/>
  <c r="M1663" i="7"/>
  <c r="M1657" i="7"/>
  <c r="M1576" i="7"/>
  <c r="M1460" i="7"/>
  <c r="M1455" i="7"/>
  <c r="M1242" i="7"/>
  <c r="M1881" i="7"/>
  <c r="M1817" i="7"/>
  <c r="M1770" i="7"/>
  <c r="M1738" i="7"/>
  <c r="M1706" i="7"/>
  <c r="M1674" i="7"/>
  <c r="M1642" i="7"/>
  <c r="M1523" i="7"/>
  <c r="M1467" i="7"/>
  <c r="M1392" i="7"/>
  <c r="M1279" i="7"/>
  <c r="M423" i="7"/>
  <c r="M337" i="7"/>
  <c r="M1885" i="7"/>
  <c r="M1821" i="7"/>
  <c r="M1765" i="7"/>
  <c r="M1733" i="7"/>
  <c r="M1701" i="7"/>
  <c r="M1669" i="7"/>
  <c r="M1411" i="7"/>
  <c r="M1336" i="7"/>
  <c r="M1331" i="7"/>
  <c r="M1191" i="7"/>
  <c r="M983" i="7"/>
  <c r="M959" i="7"/>
  <c r="M915" i="7"/>
  <c r="M682" i="7"/>
  <c r="M607" i="7"/>
  <c r="M1897" i="7"/>
  <c r="M1833" i="7"/>
  <c r="M1746" i="7"/>
  <c r="M1714" i="7"/>
  <c r="M1682" i="7"/>
  <c r="M1650" i="7"/>
  <c r="M1531" i="7"/>
  <c r="M1494" i="7"/>
  <c r="M1127" i="7"/>
  <c r="M1837" i="7"/>
  <c r="M1456" i="7"/>
  <c r="M1451" i="7"/>
  <c r="M1349" i="7"/>
  <c r="M1131" i="7"/>
  <c r="M1841" i="7"/>
  <c r="M1777" i="7"/>
  <c r="M1750" i="7"/>
  <c r="M1718" i="7"/>
  <c r="M1686" i="7"/>
  <c r="M1654" i="7"/>
  <c r="M1498" i="7"/>
  <c r="M1400" i="7"/>
  <c r="M1292" i="7"/>
  <c r="M1155" i="7"/>
  <c r="M996" i="7"/>
  <c r="M847" i="7"/>
  <c r="M1845" i="7"/>
  <c r="M1781" i="7"/>
  <c r="M1745" i="7"/>
  <c r="M1713" i="7"/>
  <c r="M1681" i="7"/>
  <c r="M1409" i="7"/>
  <c r="M1282" i="7"/>
  <c r="M1238" i="7"/>
  <c r="M1054" i="7"/>
  <c r="M1015" i="7"/>
  <c r="M1487" i="7"/>
  <c r="M1097" i="7"/>
  <c r="M928" i="7"/>
  <c r="M1491" i="7"/>
  <c r="M1427" i="7"/>
  <c r="M1363" i="7"/>
  <c r="M1299" i="7"/>
  <c r="M1276" i="7"/>
  <c r="M1235" i="7"/>
  <c r="M822" i="7"/>
  <c r="M432" i="7"/>
  <c r="M361" i="7"/>
  <c r="M356" i="7"/>
  <c r="M1221" i="7"/>
  <c r="M1046" i="7"/>
  <c r="M442" i="7"/>
  <c r="M1503" i="7"/>
  <c r="M1439" i="7"/>
  <c r="M1375" i="7"/>
  <c r="M1311" i="7"/>
  <c r="M1285" i="7"/>
  <c r="M1225" i="7"/>
  <c r="M1050" i="7"/>
  <c r="M955" i="7"/>
  <c r="M951" i="7"/>
  <c r="M1507" i="7"/>
  <c r="M1443" i="7"/>
  <c r="M1379" i="7"/>
  <c r="M1315" i="7"/>
  <c r="M1289" i="7"/>
  <c r="M1284" i="7"/>
  <c r="M988" i="7"/>
  <c r="M776" i="7"/>
  <c r="M761" i="7"/>
  <c r="M534" i="7"/>
  <c r="M451" i="7"/>
  <c r="M230" i="7"/>
  <c r="M1447" i="7"/>
  <c r="M1383" i="7"/>
  <c r="M1319" i="7"/>
  <c r="M1114" i="7"/>
  <c r="M936" i="7"/>
  <c r="M874" i="7"/>
  <c r="M235" i="7"/>
  <c r="M1004" i="7"/>
  <c r="M981" i="7"/>
  <c r="M912" i="7"/>
  <c r="M810" i="7"/>
  <c r="M629" i="7"/>
  <c r="M380" i="7"/>
  <c r="M171" i="7"/>
  <c r="M161" i="7"/>
  <c r="M985" i="7"/>
  <c r="M980" i="7"/>
  <c r="M789" i="7"/>
  <c r="M370" i="7"/>
  <c r="M360" i="7"/>
  <c r="M345" i="7"/>
  <c r="M340" i="7"/>
  <c r="M138" i="7"/>
  <c r="M128" i="7"/>
  <c r="M443" i="7"/>
  <c r="M433" i="7"/>
  <c r="M414" i="7"/>
  <c r="M1260" i="7"/>
  <c r="M779" i="7"/>
  <c r="M643" i="7"/>
  <c r="M633" i="7"/>
  <c r="M590" i="7"/>
  <c r="M350" i="7"/>
  <c r="M251" i="7"/>
  <c r="M236" i="7"/>
  <c r="M113" i="7"/>
  <c r="M1268" i="7"/>
  <c r="M998" i="7"/>
  <c r="M920" i="7"/>
  <c r="M687" i="7"/>
  <c r="M678" i="7"/>
  <c r="M652" i="7"/>
  <c r="M637" i="7"/>
  <c r="M466" i="7"/>
  <c r="M456" i="7"/>
  <c r="M240" i="7"/>
  <c r="M226" i="7"/>
  <c r="M175" i="7"/>
  <c r="M165" i="7"/>
  <c r="M1272" i="7"/>
  <c r="M1002" i="7"/>
  <c r="M934" i="7"/>
  <c r="M696" i="7"/>
  <c r="M677" i="7"/>
  <c r="M642" i="7"/>
  <c r="M506" i="7"/>
  <c r="M437" i="7"/>
  <c r="M295" i="7"/>
  <c r="M164" i="7"/>
  <c r="M136" i="7"/>
  <c r="M1012" i="7"/>
  <c r="M948" i="7"/>
  <c r="M783" i="7"/>
  <c r="M754" i="7"/>
  <c r="M740" i="7"/>
  <c r="M641" i="7"/>
  <c r="M584" i="7"/>
  <c r="M565" i="7"/>
  <c r="M522" i="7"/>
  <c r="M407" i="7"/>
  <c r="M378" i="7"/>
  <c r="M373" i="7"/>
  <c r="M268" i="7"/>
  <c r="M183" i="7"/>
  <c r="M1016" i="7"/>
  <c r="M952" i="7"/>
  <c r="M888" i="7"/>
  <c r="M679" i="7"/>
  <c r="M669" i="7"/>
  <c r="M655" i="7"/>
  <c r="M517" i="7"/>
  <c r="M512" i="7"/>
  <c r="M507" i="7"/>
  <c r="M497" i="7"/>
  <c r="M397" i="7"/>
  <c r="M387" i="7"/>
  <c r="M306" i="7"/>
  <c r="M297" i="7"/>
  <c r="M213" i="7"/>
  <c r="M208" i="7"/>
  <c r="M198" i="7"/>
  <c r="M91" i="7"/>
  <c r="M62" i="7"/>
  <c r="M964" i="7"/>
  <c r="M900" i="7"/>
  <c r="M692" i="7"/>
  <c r="M683" i="7"/>
  <c r="M668" i="7"/>
  <c r="M659" i="7"/>
  <c r="M511" i="7"/>
  <c r="M396" i="7"/>
  <c r="M212" i="7"/>
  <c r="M207" i="7"/>
  <c r="M38" i="7"/>
  <c r="M968" i="7"/>
  <c r="M904" i="7"/>
  <c r="M801" i="7"/>
  <c r="M796" i="7"/>
  <c r="M772" i="7"/>
  <c r="M762" i="7"/>
  <c r="M673" i="7"/>
  <c r="M539" i="7"/>
  <c r="M501" i="7"/>
  <c r="M434" i="7"/>
  <c r="M420" i="7"/>
  <c r="M300" i="7"/>
  <c r="M246" i="7"/>
  <c r="M241" i="7"/>
  <c r="M119" i="7"/>
  <c r="M109" i="7"/>
  <c r="M104" i="7"/>
  <c r="M95" i="7"/>
  <c r="M85" i="7"/>
  <c r="M80" i="7"/>
  <c r="M800" i="7"/>
  <c r="M729" i="7"/>
  <c r="M676" i="7"/>
  <c r="M649" i="7"/>
  <c r="M605" i="7"/>
  <c r="M587" i="7"/>
  <c r="M545" i="7"/>
  <c r="M505" i="7"/>
  <c r="M454" i="7"/>
  <c r="M422" i="7"/>
  <c r="M418" i="7"/>
  <c r="M294" i="7"/>
  <c r="M281" i="7"/>
  <c r="M262" i="7"/>
  <c r="M258" i="7"/>
  <c r="M206" i="7"/>
  <c r="M140" i="7"/>
  <c r="M74" i="7"/>
  <c r="M60" i="7"/>
  <c r="M15" i="7"/>
  <c r="M773" i="7"/>
  <c r="M702" i="7"/>
  <c r="M693" i="7"/>
  <c r="M582" i="7"/>
  <c r="M577" i="7"/>
  <c r="M495" i="7"/>
  <c r="M440" i="7"/>
  <c r="M435" i="7"/>
  <c r="M417" i="7"/>
  <c r="M381" i="7"/>
  <c r="M358" i="7"/>
  <c r="M353" i="7"/>
  <c r="M321" i="7"/>
  <c r="M303" i="7"/>
  <c r="M267" i="7"/>
  <c r="M210" i="7"/>
  <c r="M135" i="7"/>
  <c r="M69" i="7"/>
  <c r="M37" i="7"/>
  <c r="M706" i="7"/>
  <c r="M604" i="7"/>
  <c r="M453" i="7"/>
  <c r="M421" i="7"/>
  <c r="M385" i="7"/>
  <c r="M367" i="7"/>
  <c r="M325" i="7"/>
  <c r="M316" i="7"/>
  <c r="M111" i="7"/>
  <c r="M73" i="7"/>
  <c r="M36" i="7"/>
  <c r="M781" i="7"/>
  <c r="M737" i="7"/>
  <c r="M719" i="7"/>
  <c r="M576" i="7"/>
  <c r="M471" i="7"/>
  <c r="M439" i="7"/>
  <c r="M190" i="7"/>
  <c r="M148" i="7"/>
  <c r="M96" i="7"/>
  <c r="M732" i="7"/>
  <c r="M608" i="7"/>
  <c r="M567" i="7"/>
  <c r="M553" i="7"/>
  <c r="M513" i="7"/>
  <c r="M485" i="7"/>
  <c r="M480" i="7"/>
  <c r="M425" i="7"/>
  <c r="M347" i="7"/>
  <c r="M338" i="7"/>
  <c r="M329" i="7"/>
  <c r="M288" i="7"/>
  <c r="M256" i="7"/>
  <c r="M223" i="7"/>
  <c r="M204" i="7"/>
  <c r="M176" i="7"/>
  <c r="M153" i="7"/>
  <c r="M143" i="7"/>
  <c r="M125" i="7"/>
  <c r="M77" i="7"/>
  <c r="M72" i="7"/>
  <c r="M785" i="7"/>
  <c r="M741" i="7"/>
  <c r="M723" i="7"/>
  <c r="M705" i="7"/>
  <c r="M661" i="7"/>
  <c r="M634" i="7"/>
  <c r="M557" i="7"/>
  <c r="M475" i="7"/>
  <c r="M457" i="7"/>
  <c r="M429" i="7"/>
  <c r="M389" i="7"/>
  <c r="M375" i="7"/>
  <c r="M315" i="7"/>
  <c r="M166" i="7"/>
  <c r="M157" i="7"/>
  <c r="M129" i="7"/>
  <c r="M124" i="7"/>
  <c r="M100" i="7"/>
  <c r="M45" i="7"/>
  <c r="M40" i="7"/>
  <c r="M169" i="7"/>
  <c r="M105" i="7"/>
  <c r="M186" i="7"/>
  <c r="M42" i="7"/>
  <c r="M197" i="7"/>
  <c r="M452" i="7"/>
  <c r="M354" i="7"/>
  <c r="M219" i="7"/>
  <c r="M99" i="7"/>
  <c r="M117" i="7"/>
  <c r="M250" i="7"/>
  <c r="M745" i="7"/>
  <c r="M681" i="7"/>
  <c r="M617" i="7"/>
  <c r="M516" i="7"/>
  <c r="M445" i="7"/>
  <c r="M392" i="7"/>
  <c r="M365" i="7"/>
  <c r="M139" i="7"/>
  <c r="M179" i="7"/>
  <c r="M41" i="7"/>
  <c r="M371" i="7"/>
  <c r="M749" i="7"/>
  <c r="M685" i="7"/>
  <c r="M621" i="7"/>
  <c r="M569" i="7"/>
  <c r="M542" i="7"/>
  <c r="M489" i="7"/>
  <c r="M409" i="7"/>
  <c r="M312" i="7"/>
  <c r="M298" i="7"/>
  <c r="M58" i="7"/>
  <c r="M753" i="7"/>
  <c r="M689" i="7"/>
  <c r="M625" i="7"/>
  <c r="M573" i="7"/>
  <c r="M520" i="7"/>
  <c r="M493" i="7"/>
  <c r="M449" i="7"/>
  <c r="M431" i="7"/>
  <c r="M413" i="7"/>
  <c r="M369" i="7"/>
  <c r="M280" i="7"/>
  <c r="M271" i="7"/>
  <c r="M244" i="7"/>
  <c r="M203" i="7"/>
  <c r="M170" i="7"/>
  <c r="M120" i="7"/>
  <c r="M589" i="7"/>
  <c r="M525" i="7"/>
  <c r="M461" i="7"/>
  <c r="M593" i="7"/>
  <c r="M529" i="7"/>
  <c r="M465" i="7"/>
  <c r="M401" i="7"/>
  <c r="M311" i="7"/>
  <c r="M272" i="7"/>
  <c r="M237" i="7"/>
  <c r="M233" i="7"/>
  <c r="M533" i="7"/>
  <c r="M469" i="7"/>
  <c r="M405" i="7"/>
  <c r="M341" i="7"/>
  <c r="M328" i="7"/>
  <c r="M276" i="7"/>
  <c r="M232" i="7"/>
  <c r="M188" i="7"/>
  <c r="M126" i="7"/>
  <c r="M122" i="7"/>
  <c r="M108" i="7"/>
  <c r="M324" i="7"/>
  <c r="M260" i="7"/>
  <c r="M196" i="7"/>
  <c r="M132" i="7"/>
  <c r="M68" i="7"/>
  <c r="M4" i="7"/>
  <c r="M216" i="7"/>
  <c r="M152" i="7"/>
  <c r="M88" i="7"/>
  <c r="M24" i="7"/>
  <c r="M284" i="7"/>
  <c r="M220" i="7"/>
  <c r="M156" i="7"/>
  <c r="M92" i="7"/>
  <c r="M28" i="7"/>
  <c r="G22" i="3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H2" i="2"/>
  <c r="H3" i="2" s="1"/>
  <c r="C7" i="2"/>
  <c r="E20" i="3"/>
  <c r="A11" i="3"/>
  <c r="A10" i="3" s="1"/>
  <c r="A2" i="3"/>
  <c r="E47" i="2"/>
  <c r="E48" i="2" s="1"/>
  <c r="E49" i="2" s="1"/>
  <c r="E44" i="2"/>
  <c r="E43" i="2"/>
  <c r="G43" i="2" s="1"/>
  <c r="E42" i="2"/>
  <c r="H38" i="2"/>
  <c r="H36" i="2"/>
  <c r="H35" i="2"/>
  <c r="H30" i="2"/>
  <c r="H31" i="2" s="1"/>
  <c r="H27" i="2"/>
  <c r="D2" i="2"/>
  <c r="E2" i="2" s="1"/>
  <c r="F2" i="2" s="1"/>
  <c r="B3" i="2" s="1"/>
  <c r="F54" i="1"/>
  <c r="D51" i="1"/>
  <c r="D49" i="1"/>
  <c r="D50" i="1"/>
  <c r="K43" i="1"/>
  <c r="I42" i="1"/>
  <c r="G38" i="1"/>
  <c r="I38" i="1" s="1"/>
  <c r="L38" i="1"/>
  <c r="G35" i="1"/>
  <c r="I34" i="1" s="1"/>
  <c r="K30" i="1" s="1"/>
  <c r="C29" i="1"/>
  <c r="B25" i="1"/>
  <c r="K27" i="1"/>
  <c r="E23" i="1"/>
  <c r="E24" i="1" s="1"/>
  <c r="A14" i="1"/>
  <c r="C9" i="1" s="1"/>
  <c r="C14" i="1" s="1"/>
  <c r="G9" i="1"/>
  <c r="F18" i="1" s="1"/>
  <c r="F16" i="1"/>
  <c r="I19" i="1"/>
  <c r="A4" i="1"/>
  <c r="A3" i="1"/>
  <c r="H31" i="12" l="1"/>
  <c r="C6" i="4"/>
  <c r="E3" i="4" s="1"/>
  <c r="E4" i="4" s="1"/>
  <c r="E2" i="4"/>
  <c r="G44" i="2"/>
  <c r="F44" i="2" s="1"/>
  <c r="D53" i="1"/>
  <c r="D3" i="2"/>
  <c r="B21" i="1"/>
  <c r="C16" i="1"/>
  <c r="H32" i="12" l="1"/>
  <c r="E3" i="2"/>
  <c r="H33" i="12" l="1"/>
  <c r="F3" i="2"/>
  <c r="B4" i="2" s="1"/>
  <c r="D4" i="2" s="1"/>
  <c r="H34" i="12" l="1"/>
  <c r="E4" i="2"/>
  <c r="H35" i="12" l="1"/>
  <c r="F4" i="2"/>
  <c r="B5" i="2" s="1"/>
  <c r="D5" i="2" s="1"/>
  <c r="H36" i="12" l="1"/>
  <c r="E5" i="2"/>
  <c r="H37" i="12" l="1"/>
  <c r="F5" i="2"/>
  <c r="B6" i="2" s="1"/>
  <c r="D6" i="2" s="1"/>
  <c r="H38" i="12" l="1"/>
  <c r="E6" i="2"/>
  <c r="D7" i="2"/>
  <c r="H39" i="12" l="1"/>
  <c r="F6" i="2"/>
  <c r="E7" i="2"/>
  <c r="H40" i="12" l="1"/>
  <c r="H41" i="12" l="1"/>
  <c r="H42" i="12" l="1"/>
  <c r="H43" i="12" l="1"/>
  <c r="H44" i="12" l="1"/>
  <c r="H45" i="12" l="1"/>
  <c r="H46" i="12" l="1"/>
  <c r="H47" i="12" l="1"/>
  <c r="H48" i="12" l="1"/>
  <c r="H49" i="12" l="1"/>
  <c r="H50" i="12" l="1"/>
  <c r="H51" i="12" l="1"/>
  <c r="H52" i="12" l="1"/>
  <c r="H53" i="12" l="1"/>
  <c r="H54" i="12" l="1"/>
  <c r="H55" i="12" l="1"/>
  <c r="H56" i="12" l="1"/>
  <c r="H57" i="12" l="1"/>
  <c r="H58" i="12" l="1"/>
  <c r="H59" i="12" l="1"/>
  <c r="H60" i="12" l="1"/>
  <c r="H61" i="12" l="1"/>
  <c r="H62" i="12" l="1"/>
  <c r="H63" i="12" l="1"/>
  <c r="H64" i="12" l="1"/>
  <c r="H65" i="12" l="1"/>
  <c r="H66" i="12" l="1"/>
  <c r="H67" i="12" l="1"/>
  <c r="H68" i="12" l="1"/>
  <c r="H69" i="12" l="1"/>
  <c r="H70" i="12" l="1"/>
  <c r="H71" i="12" l="1"/>
  <c r="H72" i="12" l="1"/>
  <c r="H73" i="12" l="1"/>
  <c r="H74" i="12" l="1"/>
  <c r="H75" i="12" l="1"/>
  <c r="H76" i="12" l="1"/>
  <c r="H77" i="12" l="1"/>
  <c r="H78" i="12" l="1"/>
  <c r="H79" i="12" l="1"/>
  <c r="H80" i="12" l="1"/>
  <c r="H81" i="12" l="1"/>
  <c r="H82" i="12" l="1"/>
  <c r="H83" i="12" l="1"/>
  <c r="H84" i="12" l="1"/>
  <c r="H85" i="12" l="1"/>
  <c r="H86" i="12" l="1"/>
  <c r="H87" i="12" l="1"/>
  <c r="H88" i="12" l="1"/>
  <c r="H89" i="12" l="1"/>
  <c r="H90" i="12" l="1"/>
  <c r="H91" i="12" l="1"/>
  <c r="H92" i="12" l="1"/>
  <c r="H93" i="12" l="1"/>
  <c r="H94" i="12" l="1"/>
  <c r="H95" i="12" l="1"/>
  <c r="H96" i="12" l="1"/>
  <c r="H97" i="12" l="1"/>
  <c r="H98" i="12" l="1"/>
  <c r="H99" i="12" l="1"/>
  <c r="H100" i="12" l="1"/>
  <c r="H101" i="12" l="1"/>
  <c r="H102" i="12" l="1"/>
  <c r="H103" i="12" l="1"/>
  <c r="H104" i="12" l="1"/>
  <c r="H105" i="12" l="1"/>
  <c r="H106" i="12" l="1"/>
  <c r="H107" i="12" l="1"/>
  <c r="H108" i="12" l="1"/>
  <c r="H109" i="12" l="1"/>
  <c r="H110" i="12" l="1"/>
  <c r="H111" i="12" l="1"/>
  <c r="H112" i="12" l="1"/>
  <c r="H113" i="12" l="1"/>
  <c r="H114" i="12" l="1"/>
  <c r="H115" i="12" l="1"/>
  <c r="H116" i="12" l="1"/>
  <c r="H117" i="12" l="1"/>
  <c r="H118" i="12" l="1"/>
  <c r="H119" i="12" l="1"/>
  <c r="H120" i="12" l="1"/>
  <c r="H121" i="12" l="1"/>
  <c r="H122" i="12" l="1"/>
  <c r="H123" i="12" l="1"/>
  <c r="H124" i="12" l="1"/>
  <c r="H125" i="12" l="1"/>
  <c r="H126" i="12" l="1"/>
  <c r="H127" i="12" l="1"/>
  <c r="H128" i="12" l="1"/>
  <c r="H129" i="12" l="1"/>
  <c r="H130" i="12" l="1"/>
  <c r="H131" i="12" l="1"/>
  <c r="H132" i="12" l="1"/>
  <c r="H133" i="12" l="1"/>
  <c r="N2" i="12" l="1"/>
  <c r="H134" i="12"/>
  <c r="N3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Trent</author>
  </authors>
  <commentList>
    <comment ref="B5" authorId="0" shapeId="0" xr:uid="{CC872BB5-3C48-4D27-A911-C83CE58C7AEC}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Trent</author>
  </authors>
  <commentList>
    <comment ref="B5" authorId="0" shapeId="0" xr:uid="{F24E3503-A870-4378-A7E8-2F7CF6E78E6D}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Trent</author>
  </authors>
  <commentList>
    <comment ref="B5" authorId="0" shapeId="0" xr:uid="{5FC82306-F669-4B20-8E05-080EF880813F}">
      <text>
        <r>
          <rPr>
            <b/>
            <sz val="9"/>
            <color indexed="81"/>
            <rFont val="Tahoma"/>
            <family val="2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<sst xmlns="http://schemas.openxmlformats.org/spreadsheetml/2006/main" count="15393" uniqueCount="6496">
  <si>
    <t>投入4000万美元</t>
    <phoneticPr fontId="1" type="noConversion"/>
  </si>
  <si>
    <t>5年后总市值</t>
    <phoneticPr fontId="1" type="noConversion"/>
  </si>
  <si>
    <t>5年后持有70.27%股份的市值</t>
    <phoneticPr fontId="1" type="noConversion"/>
  </si>
  <si>
    <t>5年后PE</t>
    <phoneticPr fontId="1" type="noConversion"/>
  </si>
  <si>
    <t>5年后净利润</t>
    <phoneticPr fontId="1" type="noConversion"/>
  </si>
  <si>
    <t>港币:</t>
    <phoneticPr fontId="1" type="noConversion"/>
  </si>
  <si>
    <t>年期</t>
    <phoneticPr fontId="1" type="noConversion"/>
  </si>
  <si>
    <t>期初余额</t>
    <phoneticPr fontId="1" type="noConversion"/>
  </si>
  <si>
    <t>还款金额</t>
    <phoneticPr fontId="1" type="noConversion"/>
  </si>
  <si>
    <t>支付利息</t>
    <phoneticPr fontId="1" type="noConversion"/>
  </si>
  <si>
    <t>支付本金</t>
    <phoneticPr fontId="1" type="noConversion"/>
  </si>
  <si>
    <t>期末余额</t>
    <phoneticPr fontId="1" type="noConversion"/>
  </si>
  <si>
    <t>总计</t>
    <phoneticPr fontId="1" type="noConversion"/>
  </si>
  <si>
    <t>利率</t>
    <phoneticPr fontId="1" type="noConversion"/>
  </si>
  <si>
    <t>年化复合收益率</t>
    <phoneticPr fontId="1" type="noConversion"/>
  </si>
  <si>
    <t>年化波动率</t>
    <phoneticPr fontId="1" type="noConversion"/>
  </si>
  <si>
    <t>日期</t>
    <phoneticPr fontId="1" type="noConversion"/>
  </si>
  <si>
    <t>Date</t>
    <phoneticPr fontId="1" type="noConversion"/>
  </si>
  <si>
    <t>复权单位净值</t>
    <phoneticPr fontId="1" type="noConversion"/>
  </si>
  <si>
    <t>NAV_adj</t>
    <phoneticPr fontId="1" type="noConversion"/>
  </si>
  <si>
    <t>涨跌幅</t>
    <phoneticPr fontId="1" type="noConversion"/>
  </si>
  <si>
    <t>收益率标准差</t>
    <phoneticPr fontId="1" type="noConversion"/>
  </si>
  <si>
    <t>FID000001.OF</t>
    <phoneticPr fontId="1" type="noConversion"/>
  </si>
  <si>
    <t>本基金是一项股票基金,旨在提供长线资本增长,预期收益水平偏低.</t>
  </si>
  <si>
    <t>基金资产净值的最少70% (及通常为75%) 将投资于世界各地将会提供各类推动及改进科技的产品,程序或服务,或将因此而显著受惠的公司的股票证券.</t>
  </si>
  <si>
    <t>投资经理可把其余资产自由投资于基金的其他非首要地区,市场界别,行业或资产类别.</t>
  </si>
  <si>
    <t>为基金挑选证券时,在投资程序中将会考虑多项因素,例如 (但不限于) 一家公司的财政状况,包括收益和盈利增长,资本回报率,现金流量及其他财政指标.此外,在投资程序中亦会考虑到公司管理层,行业与经济环境,以及其他因素.</t>
  </si>
  <si>
    <t>基金可使用金融衍生工具,惟须符合以下的准则:(a) 从经济角度来看,能以具成本效益的方式变现;(b) 为下列一项或多项目标而订立:(i) 减低风险;(ii) 削减成本;及 (iii) 为基金缔造额外的资本或收益,但须符合基金风险类别的特定风险水平,以及香港认购章程第五部份 (5.1.A.III 条) 列明的分散风险规则;及(c) 基金的风险管理程序足以控制有关风险.金融衍生工具可包括场外交易市场及/或交易所买卖期权,股票指数及单一股票期货,差价合约,远期合约或上述任何组合.基金将不会广泛使用金融衍生工具作投资用途,或采用复杂的衍生工具或策略,以达致基金的投资目标.</t>
  </si>
  <si>
    <t>基金将不可把其超过10%的资产净值,投资于由任何单一国家 (包括该国政府,公共机构或当地机关) 发行或担保,而信贷评级低于投资级别的证券.</t>
  </si>
  <si>
    <t>本基金是在中国香港销售的股票型基金</t>
    <phoneticPr fontId="1" type="noConversion"/>
  </si>
  <si>
    <t>2024/10/2日查询美国5年期国债收益率约为3.53%</t>
    <phoneticPr fontId="1" type="noConversion"/>
  </si>
  <si>
    <t>IVW.P</t>
  </si>
  <si>
    <t>日期</t>
  </si>
  <si>
    <t>Date</t>
  </si>
  <si>
    <t>复权单位净值</t>
  </si>
  <si>
    <t>NAV_adj</t>
  </si>
  <si>
    <t>1.36M</t>
  </si>
  <si>
    <t>01/03/2005</t>
  </si>
  <si>
    <t>618.00K</t>
  </si>
  <si>
    <t>01/04/2005</t>
  </si>
  <si>
    <t>518.80K</t>
  </si>
  <si>
    <t>01/05/2005</t>
  </si>
  <si>
    <t>783.20K</t>
  </si>
  <si>
    <t>01/06/2005</t>
  </si>
  <si>
    <t>636.80K</t>
  </si>
  <si>
    <t>01/07/2005</t>
  </si>
  <si>
    <t>1.56M</t>
  </si>
  <si>
    <t>01/10/2005</t>
  </si>
  <si>
    <t>1.92M</t>
  </si>
  <si>
    <t>01/11/2005</t>
  </si>
  <si>
    <t>1.66M</t>
  </si>
  <si>
    <t>01/12/2005</t>
  </si>
  <si>
    <t>1.14M</t>
  </si>
  <si>
    <t>01/13/2005</t>
  </si>
  <si>
    <t>487.60K</t>
  </si>
  <si>
    <t>01/14/2005</t>
  </si>
  <si>
    <t>570.40K</t>
  </si>
  <si>
    <t>01/18/2005</t>
  </si>
  <si>
    <t>579.20K</t>
  </si>
  <si>
    <t>01/19/2005</t>
  </si>
  <si>
    <t>514.40K</t>
  </si>
  <si>
    <t>01/20/2005</t>
  </si>
  <si>
    <t>621.20K</t>
  </si>
  <si>
    <t>01/21/2005</t>
  </si>
  <si>
    <t>1.89M</t>
  </si>
  <si>
    <t>01/24/2005</t>
  </si>
  <si>
    <t>1.54M</t>
  </si>
  <si>
    <t>01/25/2005</t>
  </si>
  <si>
    <t>678.80K</t>
  </si>
  <si>
    <t>01/26/2005</t>
  </si>
  <si>
    <t>974.40K</t>
  </si>
  <si>
    <t>01/27/2005</t>
  </si>
  <si>
    <t>891.20K</t>
  </si>
  <si>
    <t>01/28/2005</t>
  </si>
  <si>
    <t>668.00K</t>
  </si>
  <si>
    <t>01/31/2005</t>
  </si>
  <si>
    <t>629.60K</t>
  </si>
  <si>
    <t>02/01/2005</t>
  </si>
  <si>
    <t>809.20K</t>
  </si>
  <si>
    <t>02/02/2005</t>
  </si>
  <si>
    <t>732.00K</t>
  </si>
  <si>
    <t>02/03/2005</t>
  </si>
  <si>
    <t>687.20K</t>
  </si>
  <si>
    <t>02/04/2005</t>
  </si>
  <si>
    <t>820.40K</t>
  </si>
  <si>
    <t>02/07/2005</t>
  </si>
  <si>
    <t>1.62M</t>
  </si>
  <si>
    <t>02/08/2005</t>
  </si>
  <si>
    <t>619.20K</t>
  </si>
  <si>
    <t>02/09/2005</t>
  </si>
  <si>
    <t>734.40K</t>
  </si>
  <si>
    <t>02/10/2005</t>
  </si>
  <si>
    <t>661.60K</t>
  </si>
  <si>
    <t>02/11/2005</t>
  </si>
  <si>
    <t>569.60K</t>
  </si>
  <si>
    <t>02/14/2005</t>
  </si>
  <si>
    <t>557.20K</t>
  </si>
  <si>
    <t>02/15/2005</t>
  </si>
  <si>
    <t>587.60K</t>
  </si>
  <si>
    <t>02/16/2005</t>
  </si>
  <si>
    <t>561.20K</t>
  </si>
  <si>
    <t>02/17/2005</t>
  </si>
  <si>
    <t>612.80K</t>
  </si>
  <si>
    <t>02/18/2005</t>
  </si>
  <si>
    <t>1.77M</t>
  </si>
  <si>
    <t>02/22/2005</t>
  </si>
  <si>
    <t>942.00K</t>
  </si>
  <si>
    <t>02/23/2005</t>
  </si>
  <si>
    <t>1.03M</t>
  </si>
  <si>
    <t>02/24/2005</t>
  </si>
  <si>
    <t>02/25/2005</t>
  </si>
  <si>
    <t>1.22M</t>
  </si>
  <si>
    <t>02/28/2005</t>
  </si>
  <si>
    <t>836.00K</t>
  </si>
  <si>
    <t>03/01/2005</t>
  </si>
  <si>
    <t>03/02/2005</t>
  </si>
  <si>
    <t>456.00K</t>
  </si>
  <si>
    <t>03/03/2005</t>
  </si>
  <si>
    <t>701.60K</t>
  </si>
  <si>
    <t>03/04/2005</t>
  </si>
  <si>
    <t>604.40K</t>
  </si>
  <si>
    <t>03/07/2005</t>
  </si>
  <si>
    <t>807.20K</t>
  </si>
  <si>
    <t>03/08/2005</t>
  </si>
  <si>
    <t>925.20K</t>
  </si>
  <si>
    <t>03/09/2005</t>
  </si>
  <si>
    <t>756.40K</t>
  </si>
  <si>
    <t>03/10/2005</t>
  </si>
  <si>
    <t>481.60K</t>
  </si>
  <si>
    <t>03/11/2005</t>
  </si>
  <si>
    <t>625.20K</t>
  </si>
  <si>
    <t>03/14/2005</t>
  </si>
  <si>
    <t>617.60K</t>
  </si>
  <si>
    <t>03/15/2005</t>
  </si>
  <si>
    <t>742.80K</t>
  </si>
  <si>
    <t>03/16/2005</t>
  </si>
  <si>
    <t>577.20K</t>
  </si>
  <si>
    <t>03/17/2005</t>
  </si>
  <si>
    <t>732.40K</t>
  </si>
  <si>
    <t>03/18/2005</t>
  </si>
  <si>
    <t>621.60K</t>
  </si>
  <si>
    <t>03/21/2005</t>
  </si>
  <si>
    <t>914.80K</t>
  </si>
  <si>
    <t>03/22/2005</t>
  </si>
  <si>
    <t>788.80K</t>
  </si>
  <si>
    <t>03/23/2005</t>
  </si>
  <si>
    <t>642.80K</t>
  </si>
  <si>
    <t>03/24/2005</t>
  </si>
  <si>
    <t>871.60K</t>
  </si>
  <si>
    <t>03/28/2005</t>
  </si>
  <si>
    <t>1.01M</t>
  </si>
  <si>
    <t>03/29/2005</t>
  </si>
  <si>
    <t>2.34M</t>
  </si>
  <si>
    <t>03/30/2005</t>
  </si>
  <si>
    <t>828.40K</t>
  </si>
  <si>
    <t>03/31/2005</t>
  </si>
  <si>
    <t>3.12M</t>
  </si>
  <si>
    <t>04/01/2005</t>
  </si>
  <si>
    <t>869.60K</t>
  </si>
  <si>
    <t>04/04/2005</t>
  </si>
  <si>
    <t>520.80K</t>
  </si>
  <si>
    <t>04/05/2005</t>
  </si>
  <si>
    <t>1.46M</t>
  </si>
  <si>
    <t>04/06/2005</t>
  </si>
  <si>
    <t>823.60K</t>
  </si>
  <si>
    <t>04/07/2005</t>
  </si>
  <si>
    <t>690.00K</t>
  </si>
  <si>
    <t>04/08/2005</t>
  </si>
  <si>
    <t>302.00K</t>
  </si>
  <si>
    <t>04/11/2005</t>
  </si>
  <si>
    <t>951.60K</t>
  </si>
  <si>
    <t>04/12/2005</t>
  </si>
  <si>
    <t>535.20K</t>
  </si>
  <si>
    <t>04/13/2005</t>
  </si>
  <si>
    <t>1.32M</t>
  </si>
  <si>
    <t>04/14/2005</t>
  </si>
  <si>
    <t>1.45M</t>
  </si>
  <si>
    <t>04/15/2005</t>
  </si>
  <si>
    <t>1.70M</t>
  </si>
  <si>
    <t>04/18/2005</t>
  </si>
  <si>
    <t>1.04M</t>
  </si>
  <si>
    <t>04/19/2005</t>
  </si>
  <si>
    <t>1.00M</t>
  </si>
  <si>
    <t>04/20/2005</t>
  </si>
  <si>
    <t>1.58M</t>
  </si>
  <si>
    <t>04/21/2005</t>
  </si>
  <si>
    <t>1.05M</t>
  </si>
  <si>
    <t>04/22/2005</t>
  </si>
  <si>
    <t>585.60K</t>
  </si>
  <si>
    <t>04/25/2005</t>
  </si>
  <si>
    <t>712.80K</t>
  </si>
  <si>
    <t>04/26/2005</t>
  </si>
  <si>
    <t>1.17M</t>
  </si>
  <si>
    <t>04/27/2005</t>
  </si>
  <si>
    <t>938.80K</t>
  </si>
  <si>
    <t>04/28/2005</t>
  </si>
  <si>
    <t>796.40K</t>
  </si>
  <si>
    <t>04/29/2005</t>
  </si>
  <si>
    <t>684.00K</t>
  </si>
  <si>
    <t>05/02/2005</t>
  </si>
  <si>
    <t>995.20K</t>
  </si>
  <si>
    <t>05/03/2005</t>
  </si>
  <si>
    <t>598.40K</t>
  </si>
  <si>
    <t>05/04/2005</t>
  </si>
  <si>
    <t>604.80K</t>
  </si>
  <si>
    <t>05/05/2005</t>
  </si>
  <si>
    <t>632.80K</t>
  </si>
  <si>
    <t>05/06/2005</t>
  </si>
  <si>
    <t>809.60K</t>
  </si>
  <si>
    <t>05/09/2005</t>
  </si>
  <si>
    <t>2.12M</t>
  </si>
  <si>
    <t>05/10/2005</t>
  </si>
  <si>
    <t>574.00K</t>
  </si>
  <si>
    <t>05/11/2005</t>
  </si>
  <si>
    <t>439.60K</t>
  </si>
  <si>
    <t>05/12/2005</t>
  </si>
  <si>
    <t>696.80K</t>
  </si>
  <si>
    <t>05/13/2005</t>
  </si>
  <si>
    <t>600.40K</t>
  </si>
  <si>
    <t>05/16/2005</t>
  </si>
  <si>
    <t>486.00K</t>
  </si>
  <si>
    <t>05/17/2005</t>
  </si>
  <si>
    <t>05/18/2005</t>
  </si>
  <si>
    <t>846.00K</t>
  </si>
  <si>
    <t>05/19/2005</t>
  </si>
  <si>
    <t>837.20K</t>
  </si>
  <si>
    <t>05/20/2005</t>
  </si>
  <si>
    <t>2.31M</t>
  </si>
  <si>
    <t>05/23/2005</t>
  </si>
  <si>
    <t>1.06M</t>
  </si>
  <si>
    <t>05/24/2005</t>
  </si>
  <si>
    <t>05/25/2005</t>
  </si>
  <si>
    <t>744.00K</t>
  </si>
  <si>
    <t>05/26/2005</t>
  </si>
  <si>
    <t>1.25M</t>
  </si>
  <si>
    <t>05/27/2005</t>
  </si>
  <si>
    <t>813.60K</t>
  </si>
  <si>
    <t>05/31/2005</t>
  </si>
  <si>
    <t>2.94M</t>
  </si>
  <si>
    <t>06/01/2005</t>
  </si>
  <si>
    <t>4.06M</t>
  </si>
  <si>
    <t>06/02/2005</t>
  </si>
  <si>
    <t>870.80K</t>
  </si>
  <si>
    <t>06/03/2005</t>
  </si>
  <si>
    <t>06/06/2005</t>
  </si>
  <si>
    <t>831.20K</t>
  </si>
  <si>
    <t>06/07/2005</t>
  </si>
  <si>
    <t>779.20K</t>
  </si>
  <si>
    <t>06/08/2005</t>
  </si>
  <si>
    <t>910.40K</t>
  </si>
  <si>
    <t>06/09/2005</t>
  </si>
  <si>
    <t>582.00K</t>
  </si>
  <si>
    <t>06/10/2005</t>
  </si>
  <si>
    <t>06/13/2005</t>
  </si>
  <si>
    <t>1.12M</t>
  </si>
  <si>
    <t>06/14/2005</t>
  </si>
  <si>
    <t>806.00K</t>
  </si>
  <si>
    <t>06/15/2005</t>
  </si>
  <si>
    <t>850.80K</t>
  </si>
  <si>
    <t>06/16/2005</t>
  </si>
  <si>
    <t>726.00K</t>
  </si>
  <si>
    <t>06/17/2005</t>
  </si>
  <si>
    <t>594.40K</t>
  </si>
  <si>
    <t>06/20/2005</t>
  </si>
  <si>
    <t>670.40K</t>
  </si>
  <si>
    <t>06/21/2005</t>
  </si>
  <si>
    <t>862.00K</t>
  </si>
  <si>
    <t>06/22/2005</t>
  </si>
  <si>
    <t>1.65M</t>
  </si>
  <si>
    <t>06/23/2005</t>
  </si>
  <si>
    <t>918.40K</t>
  </si>
  <si>
    <t>06/24/2005</t>
  </si>
  <si>
    <t>910.00K</t>
  </si>
  <si>
    <t>06/27/2005</t>
  </si>
  <si>
    <t>792.00K</t>
  </si>
  <si>
    <t>06/28/2005</t>
  </si>
  <si>
    <t>670.00K</t>
  </si>
  <si>
    <t>06/29/2005</t>
  </si>
  <si>
    <t>1.27M</t>
  </si>
  <si>
    <t>06/30/2005</t>
  </si>
  <si>
    <t>1.88M</t>
  </si>
  <si>
    <t>07/01/2005</t>
  </si>
  <si>
    <t>812.40K</t>
  </si>
  <si>
    <t>07/05/2005</t>
  </si>
  <si>
    <t>614.80K</t>
  </si>
  <si>
    <t>07/06/2005</t>
  </si>
  <si>
    <t>799.60K</t>
  </si>
  <si>
    <t>07/07/2005</t>
  </si>
  <si>
    <t>867.60K</t>
  </si>
  <si>
    <t>07/08/2005</t>
  </si>
  <si>
    <t>07/11/2005</t>
  </si>
  <si>
    <t>849.60K</t>
  </si>
  <si>
    <t>07/12/2005</t>
  </si>
  <si>
    <t>443.60K</t>
  </si>
  <si>
    <t>07/13/2005</t>
  </si>
  <si>
    <t>07/14/2005</t>
  </si>
  <si>
    <t>721.20K</t>
  </si>
  <si>
    <t>07/15/2005</t>
  </si>
  <si>
    <t>444.80K</t>
  </si>
  <si>
    <t>07/18/2005</t>
  </si>
  <si>
    <t>846.40K</t>
  </si>
  <si>
    <t>07/19/2005</t>
  </si>
  <si>
    <t>07/20/2005</t>
  </si>
  <si>
    <t>674.40K</t>
  </si>
  <si>
    <t>07/21/2005</t>
  </si>
  <si>
    <t>751.20K</t>
  </si>
  <si>
    <t>07/22/2005</t>
  </si>
  <si>
    <t>685.60K</t>
  </si>
  <si>
    <t>07/25/2005</t>
  </si>
  <si>
    <t>836.40K</t>
  </si>
  <si>
    <t>07/26/2005</t>
  </si>
  <si>
    <t>07/27/2005</t>
  </si>
  <si>
    <t>701.20K</t>
  </si>
  <si>
    <t>07/28/2005</t>
  </si>
  <si>
    <t>07/29/2005</t>
  </si>
  <si>
    <t>666.40K</t>
  </si>
  <si>
    <t>08/01/2005</t>
  </si>
  <si>
    <t>1.23M</t>
  </si>
  <si>
    <t>08/02/2005</t>
  </si>
  <si>
    <t>08/03/2005</t>
  </si>
  <si>
    <t>08/04/2005</t>
  </si>
  <si>
    <t>470.80K</t>
  </si>
  <si>
    <t>08/05/2005</t>
  </si>
  <si>
    <t>490.00K</t>
  </si>
  <si>
    <t>08/08/2005</t>
  </si>
  <si>
    <t>615.20K</t>
  </si>
  <si>
    <t>08/09/2005</t>
  </si>
  <si>
    <t>1.15M</t>
  </si>
  <si>
    <t>08/10/2005</t>
  </si>
  <si>
    <t>897.60K</t>
  </si>
  <si>
    <t>08/11/2005</t>
  </si>
  <si>
    <t>514.80K</t>
  </si>
  <si>
    <t>08/12/2005</t>
  </si>
  <si>
    <t>542.00K</t>
  </si>
  <si>
    <t>08/15/2005</t>
  </si>
  <si>
    <t>2.08M</t>
  </si>
  <si>
    <t>08/16/2005</t>
  </si>
  <si>
    <t>448.00K</t>
  </si>
  <si>
    <t>08/17/2005</t>
  </si>
  <si>
    <t>923.60K</t>
  </si>
  <si>
    <t>08/18/2005</t>
  </si>
  <si>
    <t>540.80K</t>
  </si>
  <si>
    <t>08/19/2005</t>
  </si>
  <si>
    <t>961.20K</t>
  </si>
  <si>
    <t>08/22/2005</t>
  </si>
  <si>
    <t>720.80K</t>
  </si>
  <si>
    <t>08/23/2005</t>
  </si>
  <si>
    <t>734.00K</t>
  </si>
  <si>
    <t>08/24/2005</t>
  </si>
  <si>
    <t>1.13M</t>
  </si>
  <si>
    <t>08/25/2005</t>
  </si>
  <si>
    <t>2.00M</t>
  </si>
  <si>
    <t>08/26/2005</t>
  </si>
  <si>
    <t>576.80K</t>
  </si>
  <si>
    <t>08/29/2005</t>
  </si>
  <si>
    <t>6.11M</t>
  </si>
  <si>
    <t>08/30/2005</t>
  </si>
  <si>
    <t>612.00K</t>
  </si>
  <si>
    <t>08/31/2005</t>
  </si>
  <si>
    <t>650.80K</t>
  </si>
  <si>
    <t>09/01/2005</t>
  </si>
  <si>
    <t>634.40K</t>
  </si>
  <si>
    <t>09/02/2005</t>
  </si>
  <si>
    <t>09/06/2005</t>
  </si>
  <si>
    <t>1.26M</t>
  </si>
  <si>
    <t>09/07/2005</t>
  </si>
  <si>
    <t>2.90M</t>
  </si>
  <si>
    <t>09/08/2005</t>
  </si>
  <si>
    <t>570.80K</t>
  </si>
  <si>
    <t>09/09/2005</t>
  </si>
  <si>
    <t>558.80K</t>
  </si>
  <si>
    <t>09/12/2005</t>
  </si>
  <si>
    <t>556.00K</t>
  </si>
  <si>
    <t>09/13/2005</t>
  </si>
  <si>
    <t>09/14/2005</t>
  </si>
  <si>
    <t>09/15/2005</t>
  </si>
  <si>
    <t>594.80K</t>
  </si>
  <si>
    <t>09/16/2005</t>
  </si>
  <si>
    <t>09/19/2005</t>
  </si>
  <si>
    <t>937.60K</t>
  </si>
  <si>
    <t>09/20/2005</t>
  </si>
  <si>
    <t>09/21/2005</t>
  </si>
  <si>
    <t>09/22/2005</t>
  </si>
  <si>
    <t>669.20K</t>
  </si>
  <si>
    <t>09/23/2005</t>
  </si>
  <si>
    <t>631.60K</t>
  </si>
  <si>
    <t>09/26/2005</t>
  </si>
  <si>
    <t>742.00K</t>
  </si>
  <si>
    <t>09/27/2005</t>
  </si>
  <si>
    <t>790.00K</t>
  </si>
  <si>
    <t>09/28/2005</t>
  </si>
  <si>
    <t>09/29/2005</t>
  </si>
  <si>
    <t>752.00K</t>
  </si>
  <si>
    <t>09/30/2005</t>
  </si>
  <si>
    <t>579.60K</t>
  </si>
  <si>
    <t>10/03/2005</t>
  </si>
  <si>
    <t>716.40K</t>
  </si>
  <si>
    <t>10/04/2005</t>
  </si>
  <si>
    <t>704.00K</t>
  </si>
  <si>
    <t>10/05/2005</t>
  </si>
  <si>
    <t>795.20K</t>
  </si>
  <si>
    <t>10/06/2005</t>
  </si>
  <si>
    <t>440.00K</t>
  </si>
  <si>
    <t>10/07/2005</t>
  </si>
  <si>
    <t>704.40K</t>
  </si>
  <si>
    <t>10/10/2005</t>
  </si>
  <si>
    <t>548.00K</t>
  </si>
  <si>
    <t>10/11/2005</t>
  </si>
  <si>
    <t>627.60K</t>
  </si>
  <si>
    <t>10/12/2005</t>
  </si>
  <si>
    <t>811.60K</t>
  </si>
  <si>
    <t>10/13/2005</t>
  </si>
  <si>
    <t>10/14/2005</t>
  </si>
  <si>
    <t>528.00K</t>
  </si>
  <si>
    <t>10/17/2005</t>
  </si>
  <si>
    <t>920.00K</t>
  </si>
  <si>
    <t>10/18/2005</t>
  </si>
  <si>
    <t>10/19/2005</t>
  </si>
  <si>
    <t>1.71M</t>
  </si>
  <si>
    <t>10/20/2005</t>
  </si>
  <si>
    <t>950.40K</t>
  </si>
  <si>
    <t>10/21/2005</t>
  </si>
  <si>
    <t>650.40K</t>
  </si>
  <si>
    <t>10/24/2005</t>
  </si>
  <si>
    <t>741.60K</t>
  </si>
  <si>
    <t>10/25/2005</t>
  </si>
  <si>
    <t>694.40K</t>
  </si>
  <si>
    <t>10/26/2005</t>
  </si>
  <si>
    <t>534.80K</t>
  </si>
  <si>
    <t>10/27/2005</t>
  </si>
  <si>
    <t>531.60K</t>
  </si>
  <si>
    <t>10/28/2005</t>
  </si>
  <si>
    <t>649.60K</t>
  </si>
  <si>
    <t>10/31/2005</t>
  </si>
  <si>
    <t>873.60K</t>
  </si>
  <si>
    <t>11/01/2005</t>
  </si>
  <si>
    <t>671.20K</t>
  </si>
  <si>
    <t>11/02/2005</t>
  </si>
  <si>
    <t>3.16M</t>
  </si>
  <si>
    <t>11/03/2005</t>
  </si>
  <si>
    <t>575.60K</t>
  </si>
  <si>
    <t>11/04/2005</t>
  </si>
  <si>
    <t>933.60K</t>
  </si>
  <si>
    <t>11/07/2005</t>
  </si>
  <si>
    <t>11/08/2005</t>
  </si>
  <si>
    <t>2.03M</t>
  </si>
  <si>
    <t>11/09/2005</t>
  </si>
  <si>
    <t>11/10/2005</t>
  </si>
  <si>
    <t>640.80K</t>
  </si>
  <si>
    <t>11/11/2005</t>
  </si>
  <si>
    <t>11/14/2005</t>
  </si>
  <si>
    <t>681.20K</t>
  </si>
  <si>
    <t>11/15/2005</t>
  </si>
  <si>
    <t>854.80K</t>
  </si>
  <si>
    <t>11/16/2005</t>
  </si>
  <si>
    <t>762.00K</t>
  </si>
  <si>
    <t>11/17/2005</t>
  </si>
  <si>
    <t>11/18/2005</t>
  </si>
  <si>
    <t>11/21/2005</t>
  </si>
  <si>
    <t>11/22/2005</t>
  </si>
  <si>
    <t>11/23/2005</t>
  </si>
  <si>
    <t>252.00K</t>
  </si>
  <si>
    <t>11/25/2005</t>
  </si>
  <si>
    <t>1.02M</t>
  </si>
  <si>
    <t>11/28/2005</t>
  </si>
  <si>
    <t>1.98M</t>
  </si>
  <si>
    <t>11/29/2005</t>
  </si>
  <si>
    <t>11/30/2005</t>
  </si>
  <si>
    <t>12/01/2005</t>
  </si>
  <si>
    <t>4.18M</t>
  </si>
  <si>
    <t>12/02/2005</t>
  </si>
  <si>
    <t>660.40K</t>
  </si>
  <si>
    <t>12/05/2005</t>
  </si>
  <si>
    <t>889.60K</t>
  </si>
  <si>
    <t>12/06/2005</t>
  </si>
  <si>
    <t>1.90M</t>
  </si>
  <si>
    <t>12/07/2005</t>
  </si>
  <si>
    <t>12/08/2005</t>
  </si>
  <si>
    <t>652.80K</t>
  </si>
  <si>
    <t>12/09/2005</t>
  </si>
  <si>
    <t>936.80K</t>
  </si>
  <si>
    <t>12/12/2005</t>
  </si>
  <si>
    <t>880.80K</t>
  </si>
  <si>
    <t>12/13/2005</t>
  </si>
  <si>
    <t>808.00K</t>
  </si>
  <si>
    <t>12/14/2005</t>
  </si>
  <si>
    <t>1.38M</t>
  </si>
  <si>
    <t>12/15/2005</t>
  </si>
  <si>
    <t>3.60M</t>
  </si>
  <si>
    <t>12/16/2005</t>
  </si>
  <si>
    <t>979.60K</t>
  </si>
  <si>
    <t>12/19/2005</t>
  </si>
  <si>
    <t>1.51M</t>
  </si>
  <si>
    <t>12/20/2005</t>
  </si>
  <si>
    <t>1.20M</t>
  </si>
  <si>
    <t>12/21/2005</t>
  </si>
  <si>
    <t>12/22/2005</t>
  </si>
  <si>
    <t>12/23/2005</t>
  </si>
  <si>
    <t>730.80K</t>
  </si>
  <si>
    <t>12/27/2005</t>
  </si>
  <si>
    <t>12/28/2005</t>
  </si>
  <si>
    <t>760.40K</t>
  </si>
  <si>
    <t>12/29/2005</t>
  </si>
  <si>
    <t>12/30/2005</t>
  </si>
  <si>
    <t>2.50M</t>
  </si>
  <si>
    <t>01/03/2006</t>
  </si>
  <si>
    <t>1.18M</t>
  </si>
  <si>
    <t>01/04/2006</t>
  </si>
  <si>
    <t>972.40K</t>
  </si>
  <si>
    <t>01/05/2006</t>
  </si>
  <si>
    <t>01/06/2006</t>
  </si>
  <si>
    <t>1.76M</t>
  </si>
  <si>
    <t>01/09/2006</t>
  </si>
  <si>
    <t>2.01M</t>
  </si>
  <si>
    <t>01/10/2006</t>
  </si>
  <si>
    <t>01/11/2006</t>
  </si>
  <si>
    <t>810.00K</t>
  </si>
  <si>
    <t>01/12/2006</t>
  </si>
  <si>
    <t>01/13/2006</t>
  </si>
  <si>
    <t>1.34M</t>
  </si>
  <si>
    <t>01/17/2006</t>
  </si>
  <si>
    <t>1.63M</t>
  </si>
  <si>
    <t>01/18/2006</t>
  </si>
  <si>
    <t>896.80K</t>
  </si>
  <si>
    <t>01/19/2006</t>
  </si>
  <si>
    <t>01/20/2006</t>
  </si>
  <si>
    <t>1.72M</t>
  </si>
  <si>
    <t>01/23/2006</t>
  </si>
  <si>
    <t>5.60M</t>
  </si>
  <si>
    <t>01/24/2006</t>
  </si>
  <si>
    <t>1.53M</t>
  </si>
  <si>
    <t>01/25/2006</t>
  </si>
  <si>
    <t>724.00K</t>
  </si>
  <si>
    <t>01/26/2006</t>
  </si>
  <si>
    <t>1.10M</t>
  </si>
  <si>
    <t>01/27/2006</t>
  </si>
  <si>
    <t>1.64M</t>
  </si>
  <si>
    <t>01/30/2006</t>
  </si>
  <si>
    <t>01/31/2006</t>
  </si>
  <si>
    <t>1.57M</t>
  </si>
  <si>
    <t>02/01/2006</t>
  </si>
  <si>
    <t>1.11M</t>
  </si>
  <si>
    <t>02/02/2006</t>
  </si>
  <si>
    <t>2.21M</t>
  </si>
  <si>
    <t>02/03/2006</t>
  </si>
  <si>
    <t>1.07M</t>
  </si>
  <si>
    <t>02/06/2006</t>
  </si>
  <si>
    <t>02/07/2006</t>
  </si>
  <si>
    <t>02/08/2006</t>
  </si>
  <si>
    <t>02/09/2006</t>
  </si>
  <si>
    <t>1.08M</t>
  </si>
  <si>
    <t>02/10/2006</t>
  </si>
  <si>
    <t>1.69M</t>
  </si>
  <si>
    <t>02/13/2006</t>
  </si>
  <si>
    <t>3.43M</t>
  </si>
  <si>
    <t>02/14/2006</t>
  </si>
  <si>
    <t>2.20M</t>
  </si>
  <si>
    <t>02/15/2006</t>
  </si>
  <si>
    <t>2.57M</t>
  </si>
  <si>
    <t>02/16/2006</t>
  </si>
  <si>
    <t>817.60K</t>
  </si>
  <si>
    <t>02/17/2006</t>
  </si>
  <si>
    <t>2.60M</t>
  </si>
  <si>
    <t>02/21/2006</t>
  </si>
  <si>
    <t>02/22/2006</t>
  </si>
  <si>
    <t>786.80K</t>
  </si>
  <si>
    <t>02/23/2006</t>
  </si>
  <si>
    <t>665.20K</t>
  </si>
  <si>
    <t>02/24/2006</t>
  </si>
  <si>
    <t>884.80K</t>
  </si>
  <si>
    <t>02/27/2006</t>
  </si>
  <si>
    <t>02/28/2006</t>
  </si>
  <si>
    <t>03/01/2006</t>
  </si>
  <si>
    <t>03/02/2006</t>
  </si>
  <si>
    <t>03/03/2006</t>
  </si>
  <si>
    <t>604.00K</t>
  </si>
  <si>
    <t>03/06/2006</t>
  </si>
  <si>
    <t>537.60K</t>
  </si>
  <si>
    <t>03/07/2006</t>
  </si>
  <si>
    <t>864.80K</t>
  </si>
  <si>
    <t>03/08/2006</t>
  </si>
  <si>
    <t>614.40K</t>
  </si>
  <si>
    <t>03/09/2006</t>
  </si>
  <si>
    <t>03/10/2006</t>
  </si>
  <si>
    <t>658.80K</t>
  </si>
  <si>
    <t>03/13/2006</t>
  </si>
  <si>
    <t>745.60K</t>
  </si>
  <si>
    <t>03/14/2006</t>
  </si>
  <si>
    <t>1.47M</t>
  </si>
  <si>
    <t>03/15/2006</t>
  </si>
  <si>
    <t>5.77M</t>
  </si>
  <si>
    <t>03/16/2006</t>
  </si>
  <si>
    <t>505.20K</t>
  </si>
  <si>
    <t>03/17/2006</t>
  </si>
  <si>
    <t>03/20/2006</t>
  </si>
  <si>
    <t>03/21/2006</t>
  </si>
  <si>
    <t>03/22/2006</t>
  </si>
  <si>
    <t>829.60K</t>
  </si>
  <si>
    <t>03/23/2006</t>
  </si>
  <si>
    <t>2.18M</t>
  </si>
  <si>
    <t>03/24/2006</t>
  </si>
  <si>
    <t>5.19M</t>
  </si>
  <si>
    <t>03/27/2006</t>
  </si>
  <si>
    <t>6.84M</t>
  </si>
  <si>
    <t>03/28/2006</t>
  </si>
  <si>
    <t>03/29/2006</t>
  </si>
  <si>
    <t>778.00K</t>
  </si>
  <si>
    <t>03/30/2006</t>
  </si>
  <si>
    <t>705.60K</t>
  </si>
  <si>
    <t>03/31/2006</t>
  </si>
  <si>
    <t>1.28M</t>
  </si>
  <si>
    <t>04/03/2006</t>
  </si>
  <si>
    <t>743.60K</t>
  </si>
  <si>
    <t>04/04/2006</t>
  </si>
  <si>
    <t>8.44M</t>
  </si>
  <si>
    <t>04/05/2006</t>
  </si>
  <si>
    <t>699.20K</t>
  </si>
  <si>
    <t>04/06/2006</t>
  </si>
  <si>
    <t>2.52M</t>
  </si>
  <si>
    <t>04/07/2006</t>
  </si>
  <si>
    <t>818.40K</t>
  </si>
  <si>
    <t>04/10/2006</t>
  </si>
  <si>
    <t>2.77M</t>
  </si>
  <si>
    <t>04/11/2006</t>
  </si>
  <si>
    <t>552.40K</t>
  </si>
  <si>
    <t>04/12/2006</t>
  </si>
  <si>
    <t>822.80K</t>
  </si>
  <si>
    <t>04/13/2006</t>
  </si>
  <si>
    <t>696.40K</t>
  </si>
  <si>
    <t>04/17/2006</t>
  </si>
  <si>
    <t>04/18/2006</t>
  </si>
  <si>
    <t>980.80K</t>
  </si>
  <si>
    <t>04/19/2006</t>
  </si>
  <si>
    <t>865.60K</t>
  </si>
  <si>
    <t>04/20/2006</t>
  </si>
  <si>
    <t>962.40K</t>
  </si>
  <si>
    <t>04/21/2006</t>
  </si>
  <si>
    <t>677.20K</t>
  </si>
  <si>
    <t>04/24/2006</t>
  </si>
  <si>
    <t>1.43M</t>
  </si>
  <si>
    <t>04/25/2006</t>
  </si>
  <si>
    <t>1.35M</t>
  </si>
  <si>
    <t>04/26/2006</t>
  </si>
  <si>
    <t>939.60K</t>
  </si>
  <si>
    <t>04/27/2006</t>
  </si>
  <si>
    <t>1.39M</t>
  </si>
  <si>
    <t>04/28/2006</t>
  </si>
  <si>
    <t>05/01/2006</t>
  </si>
  <si>
    <t>841.20K</t>
  </si>
  <si>
    <t>05/02/2006</t>
  </si>
  <si>
    <t>05/03/2006</t>
  </si>
  <si>
    <t>05/04/2006</t>
  </si>
  <si>
    <t>745.20K</t>
  </si>
  <si>
    <t>05/05/2006</t>
  </si>
  <si>
    <t>673.20K</t>
  </si>
  <si>
    <t>05/08/2006</t>
  </si>
  <si>
    <t>872.80K</t>
  </si>
  <si>
    <t>05/09/2006</t>
  </si>
  <si>
    <t>05/10/2006</t>
  </si>
  <si>
    <t>05/11/2006</t>
  </si>
  <si>
    <t>1.60M</t>
  </si>
  <si>
    <t>05/12/2006</t>
  </si>
  <si>
    <t>1.40M</t>
  </si>
  <si>
    <t>05/15/2006</t>
  </si>
  <si>
    <t>634.00K</t>
  </si>
  <si>
    <t>05/16/2006</t>
  </si>
  <si>
    <t>1.75M</t>
  </si>
  <si>
    <t>05/17/2006</t>
  </si>
  <si>
    <t>1.24M</t>
  </si>
  <si>
    <t>05/18/2006</t>
  </si>
  <si>
    <t>05/19/2006</t>
  </si>
  <si>
    <t>05/22/2006</t>
  </si>
  <si>
    <t>05/23/2006</t>
  </si>
  <si>
    <t>05/24/2006</t>
  </si>
  <si>
    <t>05/25/2006</t>
  </si>
  <si>
    <t>902.40K</t>
  </si>
  <si>
    <t>05/26/2006</t>
  </si>
  <si>
    <t>524.80K</t>
  </si>
  <si>
    <t>05/30/2006</t>
  </si>
  <si>
    <t>05/31/2006</t>
  </si>
  <si>
    <t>06/01/2006</t>
  </si>
  <si>
    <t>784.00K</t>
  </si>
  <si>
    <t>06/02/2006</t>
  </si>
  <si>
    <t>710.00K</t>
  </si>
  <si>
    <t>06/05/2006</t>
  </si>
  <si>
    <t>855.20K</t>
  </si>
  <si>
    <t>06/06/2006</t>
  </si>
  <si>
    <t>3.41M</t>
  </si>
  <si>
    <t>06/07/2006</t>
  </si>
  <si>
    <t>1.82M</t>
  </si>
  <si>
    <t>06/08/2006</t>
  </si>
  <si>
    <t>1.31M</t>
  </si>
  <si>
    <t>06/09/2006</t>
  </si>
  <si>
    <t>06/12/2006</t>
  </si>
  <si>
    <t>5.06M</t>
  </si>
  <si>
    <t>06/13/2006</t>
  </si>
  <si>
    <t>2.13M</t>
  </si>
  <si>
    <t>06/14/2006</t>
  </si>
  <si>
    <t>06/15/2006</t>
  </si>
  <si>
    <t>746.40K</t>
  </si>
  <si>
    <t>06/16/2006</t>
  </si>
  <si>
    <t>971.60K</t>
  </si>
  <si>
    <t>06/19/2006</t>
  </si>
  <si>
    <t>970.80K</t>
  </si>
  <si>
    <t>06/20/2006</t>
  </si>
  <si>
    <t>06/21/2006</t>
  </si>
  <si>
    <t>774.80K</t>
  </si>
  <si>
    <t>06/22/2006</t>
  </si>
  <si>
    <t>517.20K</t>
  </si>
  <si>
    <t>06/23/2006</t>
  </si>
  <si>
    <t>630.80K</t>
  </si>
  <si>
    <t>06/26/2006</t>
  </si>
  <si>
    <t>947.20K</t>
  </si>
  <si>
    <t>06/27/2006</t>
  </si>
  <si>
    <t>540.40K</t>
  </si>
  <si>
    <t>06/28/2006</t>
  </si>
  <si>
    <t>06/29/2006</t>
  </si>
  <si>
    <t>718.40K</t>
  </si>
  <si>
    <t>06/30/2006</t>
  </si>
  <si>
    <t>07/03/2006</t>
  </si>
  <si>
    <t>2.84M</t>
  </si>
  <si>
    <t>07/05/2006</t>
  </si>
  <si>
    <t>1.09M</t>
  </si>
  <si>
    <t>07/06/2006</t>
  </si>
  <si>
    <t>728.00K</t>
  </si>
  <si>
    <t>07/07/2006</t>
  </si>
  <si>
    <t>752.80K</t>
  </si>
  <si>
    <t>07/10/2006</t>
  </si>
  <si>
    <t>07/11/2006</t>
  </si>
  <si>
    <t>928.00K</t>
  </si>
  <si>
    <t>07/12/2006</t>
  </si>
  <si>
    <t>1.59M</t>
  </si>
  <si>
    <t>07/13/2006</t>
  </si>
  <si>
    <t>07/14/2006</t>
  </si>
  <si>
    <t>966.80K</t>
  </si>
  <si>
    <t>07/17/2006</t>
  </si>
  <si>
    <t>07/18/2006</t>
  </si>
  <si>
    <t>813.20K</t>
  </si>
  <si>
    <t>07/19/2006</t>
  </si>
  <si>
    <t>07/20/2006</t>
  </si>
  <si>
    <t>558.40K</t>
  </si>
  <si>
    <t>07/21/2006</t>
  </si>
  <si>
    <t>924.80K</t>
  </si>
  <si>
    <t>07/24/2006</t>
  </si>
  <si>
    <t>07/25/2006</t>
  </si>
  <si>
    <t>644.00K</t>
  </si>
  <si>
    <t>07/26/2006</t>
  </si>
  <si>
    <t>07/27/2006</t>
  </si>
  <si>
    <t>487.20K</t>
  </si>
  <si>
    <t>07/28/2006</t>
  </si>
  <si>
    <t>628.00K</t>
  </si>
  <si>
    <t>07/31/2006</t>
  </si>
  <si>
    <t>771.60K</t>
  </si>
  <si>
    <t>08/01/2006</t>
  </si>
  <si>
    <t>08/02/2006</t>
  </si>
  <si>
    <t>1.81M</t>
  </si>
  <si>
    <t>08/03/2006</t>
  </si>
  <si>
    <t>1.33M</t>
  </si>
  <si>
    <t>08/04/2006</t>
  </si>
  <si>
    <t>496.40K</t>
  </si>
  <si>
    <t>08/07/2006</t>
  </si>
  <si>
    <t>637.20K</t>
  </si>
  <si>
    <t>08/08/2006</t>
  </si>
  <si>
    <t>702.80K</t>
  </si>
  <si>
    <t>08/09/2006</t>
  </si>
  <si>
    <t>798.40K</t>
  </si>
  <si>
    <t>08/10/2006</t>
  </si>
  <si>
    <t>574.40K</t>
  </si>
  <si>
    <t>08/11/2006</t>
  </si>
  <si>
    <t>847.60K</t>
  </si>
  <si>
    <t>08/14/2006</t>
  </si>
  <si>
    <t>4.23M</t>
  </si>
  <si>
    <t>08/15/2006</t>
  </si>
  <si>
    <t>08/16/2006</t>
  </si>
  <si>
    <t>714.00K</t>
  </si>
  <si>
    <t>08/17/2006</t>
  </si>
  <si>
    <t>08/18/2006</t>
  </si>
  <si>
    <t>957.60K</t>
  </si>
  <si>
    <t>08/21/2006</t>
  </si>
  <si>
    <t>702.00K</t>
  </si>
  <si>
    <t>08/22/2006</t>
  </si>
  <si>
    <t>485.60K</t>
  </si>
  <si>
    <t>08/23/2006</t>
  </si>
  <si>
    <t>564.80K</t>
  </si>
  <si>
    <t>08/24/2006</t>
  </si>
  <si>
    <t>710.80K</t>
  </si>
  <si>
    <t>08/25/2006</t>
  </si>
  <si>
    <t>764.40K</t>
  </si>
  <si>
    <t>08/28/2006</t>
  </si>
  <si>
    <t>1.49M</t>
  </si>
  <si>
    <t>08/29/2006</t>
  </si>
  <si>
    <t>3.47M</t>
  </si>
  <si>
    <t>08/30/2006</t>
  </si>
  <si>
    <t>3.80M</t>
  </si>
  <si>
    <t>08/31/2006</t>
  </si>
  <si>
    <t>09/01/2006</t>
  </si>
  <si>
    <t>2.26M</t>
  </si>
  <si>
    <t>09/05/2006</t>
  </si>
  <si>
    <t>773.20K</t>
  </si>
  <si>
    <t>09/06/2006</t>
  </si>
  <si>
    <t>467.20K</t>
  </si>
  <si>
    <t>09/07/2006</t>
  </si>
  <si>
    <t>738.00K</t>
  </si>
  <si>
    <t>09/08/2006</t>
  </si>
  <si>
    <t>803.20K</t>
  </si>
  <si>
    <t>09/11/2006</t>
  </si>
  <si>
    <t>943.60K</t>
  </si>
  <si>
    <t>09/12/2006</t>
  </si>
  <si>
    <t>624.00K</t>
  </si>
  <si>
    <t>09/13/2006</t>
  </si>
  <si>
    <t>794.00K</t>
  </si>
  <si>
    <t>09/14/2006</t>
  </si>
  <si>
    <t>09/15/2006</t>
  </si>
  <si>
    <t>588.40K</t>
  </si>
  <si>
    <t>09/18/2006</t>
  </si>
  <si>
    <t>09/19/2006</t>
  </si>
  <si>
    <t>09/20/2006</t>
  </si>
  <si>
    <t>09/21/2006</t>
  </si>
  <si>
    <t>3.63M</t>
  </si>
  <si>
    <t>09/22/2006</t>
  </si>
  <si>
    <t>09/25/2006</t>
  </si>
  <si>
    <t>844.80K</t>
  </si>
  <si>
    <t>09/26/2006</t>
  </si>
  <si>
    <t>2.29M</t>
  </si>
  <si>
    <t>09/27/2006</t>
  </si>
  <si>
    <t>3.21M</t>
  </si>
  <si>
    <t>09/28/2006</t>
  </si>
  <si>
    <t>987.60K</t>
  </si>
  <si>
    <t>09/29/2006</t>
  </si>
  <si>
    <t>941.60K</t>
  </si>
  <si>
    <t>10/02/2006</t>
  </si>
  <si>
    <t>10/03/2006</t>
  </si>
  <si>
    <t>10/04/2006</t>
  </si>
  <si>
    <t>1.44M</t>
  </si>
  <si>
    <t>10/05/2006</t>
  </si>
  <si>
    <t>10/06/2006</t>
  </si>
  <si>
    <t>875.60K</t>
  </si>
  <si>
    <t>10/09/2006</t>
  </si>
  <si>
    <t>568.80K</t>
  </si>
  <si>
    <t>10/10/2006</t>
  </si>
  <si>
    <t>3.71M</t>
  </si>
  <si>
    <t>10/11/2006</t>
  </si>
  <si>
    <t>10/12/2006</t>
  </si>
  <si>
    <t>10/13/2006</t>
  </si>
  <si>
    <t>10/16/2006</t>
  </si>
  <si>
    <t>559.60K</t>
  </si>
  <si>
    <t>10/17/2006</t>
  </si>
  <si>
    <t>1.68M</t>
  </si>
  <si>
    <t>10/18/2006</t>
  </si>
  <si>
    <t>7.81M</t>
  </si>
  <si>
    <t>10/19/2006</t>
  </si>
  <si>
    <t>10/20/2006</t>
  </si>
  <si>
    <t>5.17M</t>
  </si>
  <si>
    <t>10/23/2006</t>
  </si>
  <si>
    <t>682.80K</t>
  </si>
  <si>
    <t>10/24/2006</t>
  </si>
  <si>
    <t>979.20K</t>
  </si>
  <si>
    <t>10/25/2006</t>
  </si>
  <si>
    <t>2.82M</t>
  </si>
  <si>
    <t>10/26/2006</t>
  </si>
  <si>
    <t>1.79M</t>
  </si>
  <si>
    <t>10/27/2006</t>
  </si>
  <si>
    <t>1.29M</t>
  </si>
  <si>
    <t>10/30/2006</t>
  </si>
  <si>
    <t>10/31/2006</t>
  </si>
  <si>
    <t>884.00K</t>
  </si>
  <si>
    <t>11/01/2006</t>
  </si>
  <si>
    <t>582.40K</t>
  </si>
  <si>
    <t>11/02/2006</t>
  </si>
  <si>
    <t>1.73M</t>
  </si>
  <si>
    <t>11/03/2006</t>
  </si>
  <si>
    <t>705.20K</t>
  </si>
  <si>
    <t>11/06/2006</t>
  </si>
  <si>
    <t>757.60K</t>
  </si>
  <si>
    <t>11/07/2006</t>
  </si>
  <si>
    <t>796.80K</t>
  </si>
  <si>
    <t>11/08/2006</t>
  </si>
  <si>
    <t>11/09/2006</t>
  </si>
  <si>
    <t>606.80K</t>
  </si>
  <si>
    <t>11/10/2006</t>
  </si>
  <si>
    <t>765.20K</t>
  </si>
  <si>
    <t>11/13/2006</t>
  </si>
  <si>
    <t>11/14/2006</t>
  </si>
  <si>
    <t>11/15/2006</t>
  </si>
  <si>
    <t>738.80K</t>
  </si>
  <si>
    <t>11/16/2006</t>
  </si>
  <si>
    <t>11/17/2006</t>
  </si>
  <si>
    <t>4.55M</t>
  </si>
  <si>
    <t>11/20/2006</t>
  </si>
  <si>
    <t>952.00K</t>
  </si>
  <si>
    <t>11/21/2006</t>
  </si>
  <si>
    <t>680.40K</t>
  </si>
  <si>
    <t>11/22/2006</t>
  </si>
  <si>
    <t>11/24/2006</t>
  </si>
  <si>
    <t>2.51M</t>
  </si>
  <si>
    <t>11/27/2006</t>
  </si>
  <si>
    <t>11/28/2006</t>
  </si>
  <si>
    <t>834.40K</t>
  </si>
  <si>
    <t>11/29/2006</t>
  </si>
  <si>
    <t>1.21M</t>
  </si>
  <si>
    <t>11/30/2006</t>
  </si>
  <si>
    <t>12/01/2006</t>
  </si>
  <si>
    <t>894.40K</t>
  </si>
  <si>
    <t>12/04/2006</t>
  </si>
  <si>
    <t>1.61M</t>
  </si>
  <si>
    <t>12/05/2006</t>
  </si>
  <si>
    <t>12/06/2006</t>
  </si>
  <si>
    <t>12/07/2006</t>
  </si>
  <si>
    <t>12/08/2006</t>
  </si>
  <si>
    <t>12/11/2006</t>
  </si>
  <si>
    <t>12/12/2006</t>
  </si>
  <si>
    <t>679.20K</t>
  </si>
  <si>
    <t>12/13/2006</t>
  </si>
  <si>
    <t>2.70M</t>
  </si>
  <si>
    <t>12/14/2006</t>
  </si>
  <si>
    <t>12/15/2006</t>
  </si>
  <si>
    <t>782.00K</t>
  </si>
  <si>
    <t>12/18/2006</t>
  </si>
  <si>
    <t>1.86M</t>
  </si>
  <si>
    <t>12/19/2006</t>
  </si>
  <si>
    <t>12/20/2006</t>
  </si>
  <si>
    <t>3.15M</t>
  </si>
  <si>
    <t>12/21/2006</t>
  </si>
  <si>
    <t>12/22/2006</t>
  </si>
  <si>
    <t>870.40K</t>
  </si>
  <si>
    <t>12/26/2006</t>
  </si>
  <si>
    <t>653.60K</t>
  </si>
  <si>
    <t>12/27/2006</t>
  </si>
  <si>
    <t>768.40K</t>
  </si>
  <si>
    <t>12/28/2006</t>
  </si>
  <si>
    <t>670.80K</t>
  </si>
  <si>
    <t>12/29/2006</t>
  </si>
  <si>
    <t>2.17M</t>
  </si>
  <si>
    <t>01/03/2007</t>
  </si>
  <si>
    <t>7.87M</t>
  </si>
  <si>
    <t>01/04/2007</t>
  </si>
  <si>
    <t>01/05/2007</t>
  </si>
  <si>
    <t>4.59M</t>
  </si>
  <si>
    <t>01/08/2007</t>
  </si>
  <si>
    <t>01/09/2007</t>
  </si>
  <si>
    <t>832.40K</t>
  </si>
  <si>
    <t>01/10/2007</t>
  </si>
  <si>
    <t>01/11/2007</t>
  </si>
  <si>
    <t>01/12/2007</t>
  </si>
  <si>
    <t>3.13M</t>
  </si>
  <si>
    <t>01/16/2007</t>
  </si>
  <si>
    <t>2.22M</t>
  </si>
  <si>
    <t>01/17/2007</t>
  </si>
  <si>
    <t>3.34M</t>
  </si>
  <si>
    <t>01/18/2007</t>
  </si>
  <si>
    <t>3.54M</t>
  </si>
  <si>
    <t>01/19/2007</t>
  </si>
  <si>
    <t>01/22/2007</t>
  </si>
  <si>
    <t>2.46M</t>
  </si>
  <si>
    <t>01/23/2007</t>
  </si>
  <si>
    <t>2.14M</t>
  </si>
  <si>
    <t>01/24/2007</t>
  </si>
  <si>
    <t>01/25/2007</t>
  </si>
  <si>
    <t>927.20K</t>
  </si>
  <si>
    <t>01/26/2007</t>
  </si>
  <si>
    <t>01/29/2007</t>
  </si>
  <si>
    <t>01/30/2007</t>
  </si>
  <si>
    <t>1.19M</t>
  </si>
  <si>
    <t>01/31/2007</t>
  </si>
  <si>
    <t>1.16M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</si>
  <si>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</si>
  <si>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</si>
  <si>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</si>
  <si>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</si>
  <si>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</si>
  <si>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</si>
  <si>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</si>
  <si>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844.84K</t>
  </si>
  <si>
    <t>02/12/2007</t>
  </si>
  <si>
    <t>1.84M</t>
  </si>
  <si>
    <t>02/13/2007</t>
  </si>
  <si>
    <t>718.58K</t>
  </si>
  <si>
    <t>02/14/2007</t>
  </si>
  <si>
    <t>02/15/2007</t>
  </si>
  <si>
    <t>02/16/2007</t>
  </si>
  <si>
    <t>02/20/2007</t>
  </si>
  <si>
    <t>2.27M</t>
  </si>
  <si>
    <t>02/21/2007</t>
  </si>
  <si>
    <t>02/22/2007</t>
  </si>
  <si>
    <t>02/23/2007</t>
  </si>
  <si>
    <t>868.14K</t>
  </si>
  <si>
    <t>02/26/2007</t>
  </si>
  <si>
    <t>2.41M</t>
  </si>
  <si>
    <t>02/27/2007</t>
  </si>
  <si>
    <t>1.93M</t>
  </si>
  <si>
    <t>02/28/2007</t>
  </si>
  <si>
    <t>03/01/2007</t>
  </si>
  <si>
    <t>2.98M</t>
  </si>
  <si>
    <t>03/02/2007</t>
  </si>
  <si>
    <t>1.30M</t>
  </si>
  <si>
    <t>03/05/2007</t>
  </si>
  <si>
    <t>03/06/2007</t>
  </si>
  <si>
    <t>920.80K</t>
  </si>
  <si>
    <t>03/07/2007</t>
  </si>
  <si>
    <t>03/08/2007</t>
  </si>
  <si>
    <t>03/09/2007</t>
  </si>
  <si>
    <t>03/12/2007</t>
  </si>
  <si>
    <t>03/13/2007</t>
  </si>
  <si>
    <t>2.61M</t>
  </si>
  <si>
    <t>03/14/2007</t>
  </si>
  <si>
    <t>03/15/2007</t>
  </si>
  <si>
    <t>03/16/2007</t>
  </si>
  <si>
    <t>03/19/2007</t>
  </si>
  <si>
    <t>906.80K</t>
  </si>
  <si>
    <t>03/20/2007</t>
  </si>
  <si>
    <t>03/21/2007</t>
  </si>
  <si>
    <t>722.40K</t>
  </si>
  <si>
    <t>03/22/2007</t>
  </si>
  <si>
    <t>03/23/2007</t>
  </si>
  <si>
    <t>03/26/2007</t>
  </si>
  <si>
    <t>03/27/2007</t>
  </si>
  <si>
    <t>03/28/2007</t>
  </si>
  <si>
    <t>03/29/2007</t>
  </si>
  <si>
    <t>852.00K</t>
  </si>
  <si>
    <t>03/30/2007</t>
  </si>
  <si>
    <t>04/02/2007</t>
  </si>
  <si>
    <t>04/03/2007</t>
  </si>
  <si>
    <t>2.19M</t>
  </si>
  <si>
    <t>04/04/2007</t>
  </si>
  <si>
    <t>04/05/2007</t>
  </si>
  <si>
    <t>04/09/2007</t>
  </si>
  <si>
    <t>1.50M</t>
  </si>
  <si>
    <t>04/10/2007</t>
  </si>
  <si>
    <t>1.94M</t>
  </si>
  <si>
    <t>04/11/2007</t>
  </si>
  <si>
    <t>04/12/2007</t>
  </si>
  <si>
    <t>754.40K</t>
  </si>
  <si>
    <t>04/13/2007</t>
  </si>
  <si>
    <t>2.05M</t>
  </si>
  <si>
    <t>04/16/2007</t>
  </si>
  <si>
    <t>2.69M</t>
  </si>
  <si>
    <t>04/17/2007</t>
  </si>
  <si>
    <t>04/18/2007</t>
  </si>
  <si>
    <t>04/19/2007</t>
  </si>
  <si>
    <t>859.60K</t>
  </si>
  <si>
    <t>04/20/2007</t>
  </si>
  <si>
    <t>797.20K</t>
  </si>
  <si>
    <t>04/23/2007</t>
  </si>
  <si>
    <t>04/24/2007</t>
  </si>
  <si>
    <t>937.20K</t>
  </si>
  <si>
    <t>04/25/2007</t>
  </si>
  <si>
    <t>04/26/2007</t>
  </si>
  <si>
    <t>04/27/2007</t>
  </si>
  <si>
    <t>925.60K</t>
  </si>
  <si>
    <t>04/30/2007</t>
  </si>
  <si>
    <t>05/01/2007</t>
  </si>
  <si>
    <t>4.24M</t>
  </si>
  <si>
    <t>05/02/2007</t>
  </si>
  <si>
    <t>1.85M</t>
  </si>
  <si>
    <t>05/03/2007</t>
  </si>
  <si>
    <t>898.00K</t>
  </si>
  <si>
    <t>05/04/2007</t>
  </si>
  <si>
    <t>05/07/2007</t>
  </si>
  <si>
    <t>826.00K</t>
  </si>
  <si>
    <t>05/08/2007</t>
  </si>
  <si>
    <t>05/09/2007</t>
  </si>
  <si>
    <t>2.33M</t>
  </si>
  <si>
    <t>05/10/2007</t>
  </si>
  <si>
    <t>05/11/2007</t>
  </si>
  <si>
    <t>4.31M</t>
  </si>
  <si>
    <t>05/14/2007</t>
  </si>
  <si>
    <t>05/15/2007</t>
  </si>
  <si>
    <t>05/16/2007</t>
  </si>
  <si>
    <t>1.87M</t>
  </si>
  <si>
    <t>05/17/2007</t>
  </si>
  <si>
    <t>05/18/2007</t>
  </si>
  <si>
    <t>2.04M</t>
  </si>
  <si>
    <t>05/21/2007</t>
  </si>
  <si>
    <t>05/22/2007</t>
  </si>
  <si>
    <t>920.40K</t>
  </si>
  <si>
    <t>05/23/2007</t>
  </si>
  <si>
    <t>05/24/2007</t>
  </si>
  <si>
    <t>706.40K</t>
  </si>
  <si>
    <t>05/25/2007</t>
  </si>
  <si>
    <t>05/29/2007</t>
  </si>
  <si>
    <t>05/30/2007</t>
  </si>
  <si>
    <t>05/31/2007</t>
  </si>
  <si>
    <t>06/01/2007</t>
  </si>
  <si>
    <t>942.40K</t>
  </si>
  <si>
    <t>06/04/2007</t>
  </si>
  <si>
    <t>2.71M</t>
  </si>
  <si>
    <t>06/05/2007</t>
  </si>
  <si>
    <t>824.40K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</si>
  <si>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</si>
  <si>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</si>
  <si>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</si>
  <si>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</si>
  <si>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</si>
  <si>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</si>
  <si>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</si>
  <si>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717.60K</t>
  </si>
  <si>
    <t>06/15/2007</t>
  </si>
  <si>
    <t>06/18/2007</t>
  </si>
  <si>
    <t>06/19/2007</t>
  </si>
  <si>
    <t>06/20/2007</t>
  </si>
  <si>
    <t>06/21/2007</t>
  </si>
  <si>
    <t>892.00K</t>
  </si>
  <si>
    <t>06/22/2007</t>
  </si>
  <si>
    <t>2.80M</t>
  </si>
  <si>
    <t>06/25/2007</t>
  </si>
  <si>
    <t>06/26/2007</t>
  </si>
  <si>
    <t>06/27/2007</t>
  </si>
  <si>
    <t>06/28/2007</t>
  </si>
  <si>
    <t>2.55M</t>
  </si>
  <si>
    <t>06/29/2007</t>
  </si>
  <si>
    <t>07/02/2007</t>
  </si>
  <si>
    <t>907.60K</t>
  </si>
  <si>
    <t>07/03/2007</t>
  </si>
  <si>
    <t>07/05/2007</t>
  </si>
  <si>
    <t>4.13M</t>
  </si>
  <si>
    <t>07/06/2007</t>
  </si>
  <si>
    <t>07/09/2007</t>
  </si>
  <si>
    <t>2.10M</t>
  </si>
  <si>
    <t>07/10/2007</t>
  </si>
  <si>
    <t>991.20K</t>
  </si>
  <si>
    <t>07/11/2007</t>
  </si>
  <si>
    <t>07/12/2007</t>
  </si>
  <si>
    <t>2.09M</t>
  </si>
  <si>
    <t>07/13/2007</t>
  </si>
  <si>
    <t>07/16/2007</t>
  </si>
  <si>
    <t>07/17/2007</t>
  </si>
  <si>
    <t>2.63M</t>
  </si>
  <si>
    <t>07/18/2007</t>
  </si>
  <si>
    <t>07/19/2007</t>
  </si>
  <si>
    <t>1.74M</t>
  </si>
  <si>
    <t>07/20/2007</t>
  </si>
  <si>
    <t>07/23/2007</t>
  </si>
  <si>
    <t>07/24/2007</t>
  </si>
  <si>
    <t>4.66M</t>
  </si>
  <si>
    <t>07/25/2007</t>
  </si>
  <si>
    <t>3.17M</t>
  </si>
  <si>
    <t>07/26/2007</t>
  </si>
  <si>
    <t>2.56M</t>
  </si>
  <si>
    <t>07/27/2007</t>
  </si>
  <si>
    <t>07/30/2007</t>
  </si>
  <si>
    <t>3.50M</t>
  </si>
  <si>
    <t>07/31/2007</t>
  </si>
  <si>
    <t>3.90M</t>
  </si>
  <si>
    <t>08/01/2007</t>
  </si>
  <si>
    <t>3.83M</t>
  </si>
  <si>
    <t>08/02/2007</t>
  </si>
  <si>
    <t>3.24M</t>
  </si>
  <si>
    <t>08/03/2007</t>
  </si>
  <si>
    <t>3.79M</t>
  </si>
  <si>
    <t>08/06/2007</t>
  </si>
  <si>
    <t>2.37M</t>
  </si>
  <si>
    <t>08/07/2007</t>
  </si>
  <si>
    <t>08/08/2007</t>
  </si>
  <si>
    <t>6.68M</t>
  </si>
  <si>
    <t>08/09/2007</t>
  </si>
  <si>
    <t>08/10/2007</t>
  </si>
  <si>
    <t>08/13/2007</t>
  </si>
  <si>
    <t>08/14/2007</t>
  </si>
  <si>
    <t>3.46M</t>
  </si>
  <si>
    <t>08/15/2007</t>
  </si>
  <si>
    <t>6.20M</t>
  </si>
  <si>
    <t>08/16/2007</t>
  </si>
  <si>
    <t>3.10M</t>
  </si>
  <si>
    <t>08/17/2007</t>
  </si>
  <si>
    <t>08/20/2007</t>
  </si>
  <si>
    <t>08/21/2007</t>
  </si>
  <si>
    <t>3.26M</t>
  </si>
  <si>
    <t>08/22/2007</t>
  </si>
  <si>
    <t>3.18M</t>
  </si>
  <si>
    <t>08/23/2007</t>
  </si>
  <si>
    <t>08/24/2007</t>
  </si>
  <si>
    <t>08/27/2007</t>
  </si>
  <si>
    <t>08/28/2007</t>
  </si>
  <si>
    <t>08/29/2007</t>
  </si>
  <si>
    <t>3.98M</t>
  </si>
  <si>
    <t>08/30/2007</t>
  </si>
  <si>
    <t>08/31/2007</t>
  </si>
  <si>
    <t>09/04/2007</t>
  </si>
  <si>
    <t>09/05/2007</t>
  </si>
  <si>
    <t>3.20M</t>
  </si>
  <si>
    <t>09/06/2007</t>
  </si>
  <si>
    <t>09/07/2007</t>
  </si>
  <si>
    <t>2.74M</t>
  </si>
  <si>
    <t>09/10/2007</t>
  </si>
  <si>
    <t>908.80K</t>
  </si>
  <si>
    <t>09/11/2007</t>
  </si>
  <si>
    <t>1.52M</t>
  </si>
  <si>
    <t>09/12/2007</t>
  </si>
  <si>
    <t>09/13/2007</t>
  </si>
  <si>
    <t>09/14/2007</t>
  </si>
  <si>
    <t>09/17/2007</t>
  </si>
  <si>
    <t>4.02M</t>
  </si>
  <si>
    <t>09/18/2007</t>
  </si>
  <si>
    <t>09/19/2007</t>
  </si>
  <si>
    <t>09/20/2007</t>
  </si>
  <si>
    <t>09/21/2007</t>
  </si>
  <si>
    <t>09/24/2007</t>
  </si>
  <si>
    <t>1.55M</t>
  </si>
  <si>
    <t>09/25/2007</t>
  </si>
  <si>
    <t>09/26/2007</t>
  </si>
  <si>
    <t>09/27/2007</t>
  </si>
  <si>
    <t>09/28/2007</t>
  </si>
  <si>
    <t>3.00M</t>
  </si>
  <si>
    <t>10/01/2007</t>
  </si>
  <si>
    <t>10/02/2007</t>
  </si>
  <si>
    <t>16.03M</t>
  </si>
  <si>
    <t>10/03/2007</t>
  </si>
  <si>
    <t>2.91M</t>
  </si>
  <si>
    <t>10/04/2007</t>
  </si>
  <si>
    <t>10/05/2007</t>
  </si>
  <si>
    <t>10/08/2007</t>
  </si>
  <si>
    <t>10/09/2007</t>
  </si>
  <si>
    <t>3.89M</t>
  </si>
  <si>
    <t>10/10/2007</t>
  </si>
  <si>
    <t>2.30M</t>
  </si>
  <si>
    <t>10/11/2007</t>
  </si>
  <si>
    <t>839.20K</t>
  </si>
  <si>
    <t>10/12/2007</t>
  </si>
  <si>
    <t>1.83M</t>
  </si>
  <si>
    <t>10/15/2007</t>
  </si>
  <si>
    <t>1.95M</t>
  </si>
  <si>
    <t>10/16/2007</t>
  </si>
  <si>
    <t>2.02M</t>
  </si>
  <si>
    <t>10/17/2007</t>
  </si>
  <si>
    <t>10/18/2007</t>
  </si>
  <si>
    <t>3.55M</t>
  </si>
  <si>
    <t>10/19/2007</t>
  </si>
  <si>
    <t>4.60M</t>
  </si>
  <si>
    <t>10/22/2007</t>
  </si>
  <si>
    <t>10/23/2007</t>
  </si>
  <si>
    <t>10/24/2007</t>
  </si>
  <si>
    <t>10/25/2007</t>
  </si>
  <si>
    <t>2.81M</t>
  </si>
  <si>
    <t>10/26/2007</t>
  </si>
  <si>
    <t>10/29/2007</t>
  </si>
  <si>
    <t>2.07M</t>
  </si>
  <si>
    <t>10/30/2007</t>
  </si>
  <si>
    <t>10/31/2007</t>
  </si>
  <si>
    <t>11/01/2007</t>
  </si>
  <si>
    <t>2.47M</t>
  </si>
  <si>
    <t>11/02/2007</t>
  </si>
  <si>
    <t>11/05/2007</t>
  </si>
  <si>
    <t>1.80M</t>
  </si>
  <si>
    <t>11/06/2007</t>
  </si>
  <si>
    <t>3.33M</t>
  </si>
  <si>
    <t>11/07/2007</t>
  </si>
  <si>
    <t>4.26M</t>
  </si>
  <si>
    <t>11/08/2007</t>
  </si>
  <si>
    <t>5.61M</t>
  </si>
  <si>
    <t>11/09/2007</t>
  </si>
  <si>
    <t>11/12/2007</t>
  </si>
  <si>
    <t>11/13/2007</t>
  </si>
  <si>
    <t>11/14/2007</t>
  </si>
  <si>
    <t>2.06M</t>
  </si>
  <si>
    <t>11/15/2007</t>
  </si>
  <si>
    <t>1.91M</t>
  </si>
  <si>
    <t>11/16/2007</t>
  </si>
  <si>
    <t>4.62M</t>
  </si>
  <si>
    <t>11/19/2007</t>
  </si>
  <si>
    <t>3.30M</t>
  </si>
  <si>
    <t>11/20/2007</t>
  </si>
  <si>
    <t>6.91M</t>
  </si>
  <si>
    <t>11/21/2007</t>
  </si>
  <si>
    <t>2.89M</t>
  </si>
  <si>
    <t>11/23/2007</t>
  </si>
  <si>
    <t>4.16M</t>
  </si>
  <si>
    <t>11/26/2007</t>
  </si>
  <si>
    <t>9.90M</t>
  </si>
  <si>
    <t>11/27/2007</t>
  </si>
  <si>
    <t>3.39M</t>
  </si>
  <si>
    <t>11/28/2007</t>
  </si>
  <si>
    <t>2.32M</t>
  </si>
  <si>
    <t>11/29/2007</t>
  </si>
  <si>
    <t>7.89M</t>
  </si>
  <si>
    <t>11/30/2007</t>
  </si>
  <si>
    <t>12/03/2007</t>
  </si>
  <si>
    <t>9.50M</t>
  </si>
  <si>
    <t>12/04/2007</t>
  </si>
  <si>
    <t>12/05/2007</t>
  </si>
  <si>
    <t>2.15M</t>
  </si>
  <si>
    <t>12/06/2007</t>
  </si>
  <si>
    <t>12/07/2007</t>
  </si>
  <si>
    <t>12/10/2007</t>
  </si>
  <si>
    <t>12/11/2007</t>
  </si>
  <si>
    <t>12/12/2007</t>
  </si>
  <si>
    <t>5.85M</t>
  </si>
  <si>
    <t>12/13/2007</t>
  </si>
  <si>
    <t>6.99M</t>
  </si>
  <si>
    <t>12/14/2007</t>
  </si>
  <si>
    <t>12/17/2007</t>
  </si>
  <si>
    <t>12/18/2007</t>
  </si>
  <si>
    <t>12/19/2007</t>
  </si>
  <si>
    <t>5.03M</t>
  </si>
  <si>
    <t>12/20/2007</t>
  </si>
  <si>
    <t>12/21/2007</t>
  </si>
  <si>
    <t>2.38M</t>
  </si>
  <si>
    <t>12/24/2007</t>
  </si>
  <si>
    <t>12/26/2007</t>
  </si>
  <si>
    <t>12/27/2007</t>
  </si>
  <si>
    <t>2.99M</t>
  </si>
  <si>
    <t>12/28/2007</t>
  </si>
  <si>
    <t>12/31/2007</t>
  </si>
  <si>
    <t>15.45M</t>
  </si>
  <si>
    <t>01/02/2008</t>
  </si>
  <si>
    <t>2.92M</t>
  </si>
  <si>
    <t>01/03/2008</t>
  </si>
  <si>
    <t>01/04/2008</t>
  </si>
  <si>
    <t>4.05M</t>
  </si>
  <si>
    <t>01/07/2008</t>
  </si>
  <si>
    <t>5.72M</t>
  </si>
  <si>
    <t>01/08/2008</t>
  </si>
  <si>
    <t>6.76M</t>
  </si>
  <si>
    <t>01/09/2008</t>
  </si>
  <si>
    <t>4.30M</t>
  </si>
  <si>
    <t>01/10/2008</t>
  </si>
  <si>
    <t>4.51M</t>
  </si>
  <si>
    <t>01/11/2008</t>
  </si>
  <si>
    <t>3.08M</t>
  </si>
  <si>
    <t>01/14/2008</t>
  </si>
  <si>
    <t>5.74M</t>
  </si>
  <si>
    <t>01/15/2008</t>
  </si>
  <si>
    <t>5.33M</t>
  </si>
  <si>
    <t>01/16/2008</t>
  </si>
  <si>
    <t>5.31M</t>
  </si>
  <si>
    <t>01/17/2008</t>
  </si>
  <si>
    <t>8.27M</t>
  </si>
  <si>
    <t>01/18/2008</t>
  </si>
  <si>
    <t>11.38M</t>
  </si>
  <si>
    <t>01/22/2008</t>
  </si>
  <si>
    <t>7.90M</t>
  </si>
  <si>
    <t>01/23/2008</t>
  </si>
  <si>
    <t>7.36M</t>
  </si>
  <si>
    <t>01/24/2008</t>
  </si>
  <si>
    <t>5.08M</t>
  </si>
  <si>
    <t>01/25/2008</t>
  </si>
  <si>
    <t>01/28/2008</t>
  </si>
  <si>
    <t>5.79M</t>
  </si>
  <si>
    <t>01/29/2008</t>
  </si>
  <si>
    <t>01/30/2008</t>
  </si>
  <si>
    <t>6.10M</t>
  </si>
  <si>
    <t>01/31/2008</t>
  </si>
  <si>
    <t>10.09M</t>
  </si>
  <si>
    <t>02/01/2008</t>
  </si>
  <si>
    <t>02/04/2008</t>
  </si>
  <si>
    <t>5.34M</t>
  </si>
  <si>
    <t>02/05/2008</t>
  </si>
  <si>
    <t>5.02M</t>
  </si>
  <si>
    <t>02/06/2008</t>
  </si>
  <si>
    <t>4.01M</t>
  </si>
  <si>
    <t>02/07/2008</t>
  </si>
  <si>
    <t>02/08/2008</t>
  </si>
  <si>
    <t>02/11/2008</t>
  </si>
  <si>
    <t>16.97M</t>
  </si>
  <si>
    <t>02/12/2008</t>
  </si>
  <si>
    <t>02/13/2008</t>
  </si>
  <si>
    <t>2.72M</t>
  </si>
  <si>
    <t>02/14/2008</t>
  </si>
  <si>
    <t>2.66M</t>
  </si>
  <si>
    <t>02/15/2008</t>
  </si>
  <si>
    <t>3.65M</t>
  </si>
  <si>
    <t>02/19/2008</t>
  </si>
  <si>
    <t>6.15M</t>
  </si>
  <si>
    <t>02/20/2008</t>
  </si>
  <si>
    <t>5.40M</t>
  </si>
  <si>
    <t>02/21/2008</t>
  </si>
  <si>
    <t>8.89M</t>
  </si>
  <si>
    <t>02/22/2008</t>
  </si>
  <si>
    <t>7.97M</t>
  </si>
  <si>
    <t>02/25/2008</t>
  </si>
  <si>
    <t>4.50M</t>
  </si>
  <si>
    <t>02/26/2008</t>
  </si>
  <si>
    <t>3.92M</t>
  </si>
  <si>
    <t>02/27/2008</t>
  </si>
  <si>
    <t>3.84M</t>
  </si>
  <si>
    <t>02/28/2008</t>
  </si>
  <si>
    <t>3.95M</t>
  </si>
  <si>
    <t>02/29/2008</t>
  </si>
  <si>
    <t>03/03/2008</t>
  </si>
  <si>
    <t>4.25M</t>
  </si>
  <si>
    <t>03/04/2008</t>
  </si>
  <si>
    <t>22.69M</t>
  </si>
  <si>
    <t>03/05/2008</t>
  </si>
  <si>
    <t>3.97M</t>
  </si>
  <si>
    <t>03/06/2008</t>
  </si>
  <si>
    <t>4.42M</t>
  </si>
  <si>
    <t>03/07/2008</t>
  </si>
  <si>
    <t>4.04M</t>
  </si>
  <si>
    <t>03/10/2008</t>
  </si>
  <si>
    <t>5.48M</t>
  </si>
  <si>
    <t>03/11/2008</t>
  </si>
  <si>
    <t>03/12/2008</t>
  </si>
  <si>
    <t>7.34M</t>
  </si>
  <si>
    <t>03/13/2008</t>
  </si>
  <si>
    <t>9.25M</t>
  </si>
  <si>
    <t>03/14/2008</t>
  </si>
  <si>
    <t>8.93M</t>
  </si>
  <si>
    <t>03/17/2008</t>
  </si>
  <si>
    <t>24.99M</t>
  </si>
  <si>
    <t>03/18/2008</t>
  </si>
  <si>
    <t>5.18M</t>
  </si>
  <si>
    <t>03/19/2008</t>
  </si>
  <si>
    <t>6.34M</t>
  </si>
  <si>
    <t>03/20/2008</t>
  </si>
  <si>
    <t>4.65M</t>
  </si>
  <si>
    <t>03/24/2008</t>
  </si>
  <si>
    <t>4.80M</t>
  </si>
  <si>
    <t>03/25/2008</t>
  </si>
  <si>
    <t>5.92M</t>
  </si>
  <si>
    <t>03/26/2008</t>
  </si>
  <si>
    <t>03/27/2008</t>
  </si>
  <si>
    <t>4.89M</t>
  </si>
  <si>
    <t>03/28/2008</t>
  </si>
  <si>
    <t>03/31/2008</t>
  </si>
  <si>
    <t>04/01/2008</t>
  </si>
  <si>
    <t>3.32M</t>
  </si>
  <si>
    <t>04/02/2008</t>
  </si>
  <si>
    <t>04/03/2008</t>
  </si>
  <si>
    <t>04/04/2008</t>
  </si>
  <si>
    <t>2.76M</t>
  </si>
  <si>
    <t>04/07/2008</t>
  </si>
  <si>
    <t>04/08/2008</t>
  </si>
  <si>
    <t>2.78M</t>
  </si>
  <si>
    <t>04/09/2008</t>
  </si>
  <si>
    <t>04/10/2008</t>
  </si>
  <si>
    <t>04/11/2008</t>
  </si>
  <si>
    <t>04/14/2008</t>
  </si>
  <si>
    <t>04/15/2008</t>
  </si>
  <si>
    <t>5.13M</t>
  </si>
  <si>
    <t>04/16/2008</t>
  </si>
  <si>
    <t>2.83M</t>
  </si>
  <si>
    <t>04/17/2008</t>
  </si>
  <si>
    <t>04/18/2008</t>
  </si>
  <si>
    <t>04/21/2008</t>
  </si>
  <si>
    <t>04/22/2008</t>
  </si>
  <si>
    <t>3.25M</t>
  </si>
  <si>
    <t>04/23/2008</t>
  </si>
  <si>
    <t>3.14M</t>
  </si>
  <si>
    <t>04/24/2008</t>
  </si>
  <si>
    <t>04/25/2008</t>
  </si>
  <si>
    <t>04/28/2008</t>
  </si>
  <si>
    <t>04/29/2008</t>
  </si>
  <si>
    <t>5.04M</t>
  </si>
  <si>
    <t>04/30/2008</t>
  </si>
  <si>
    <t>05/01/2008</t>
  </si>
  <si>
    <t>05/02/2008</t>
  </si>
  <si>
    <t>3.07M</t>
  </si>
  <si>
    <t>05/05/2008</t>
  </si>
  <si>
    <t>05/06/2008</t>
  </si>
  <si>
    <t>5.39M</t>
  </si>
  <si>
    <t>05/07/2008</t>
  </si>
  <si>
    <t>3.36M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</si>
  <si>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</si>
  <si>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</si>
  <si>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</si>
  <si>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</si>
  <si>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</si>
  <si>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</si>
  <si>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</si>
  <si>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</si>
  <si>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3.70M</t>
  </si>
  <si>
    <t>05/20/2008</t>
  </si>
  <si>
    <t>4.40M</t>
  </si>
  <si>
    <t>05/21/2008</t>
  </si>
  <si>
    <t>5.38M</t>
  </si>
  <si>
    <t>05/22/2008</t>
  </si>
  <si>
    <t>3.58M</t>
  </si>
  <si>
    <t>05/23/2008</t>
  </si>
  <si>
    <t>05/27/2008</t>
  </si>
  <si>
    <t>05/28/2008</t>
  </si>
  <si>
    <t>05/29/2008</t>
  </si>
  <si>
    <t>05/30/2008</t>
  </si>
  <si>
    <t>4.48M</t>
  </si>
  <si>
    <t>06/02/2008</t>
  </si>
  <si>
    <t>4.15M</t>
  </si>
  <si>
    <t>06/03/2008</t>
  </si>
  <si>
    <t>2.93M</t>
  </si>
  <si>
    <t>06/04/2008</t>
  </si>
  <si>
    <t>5.42M</t>
  </si>
  <si>
    <t>06/05/2008</t>
  </si>
  <si>
    <t>4.96M</t>
  </si>
  <si>
    <t>06/06/2008</t>
  </si>
  <si>
    <t>06/09/2008</t>
  </si>
  <si>
    <t>3.29M</t>
  </si>
  <si>
    <t>06/10/2008</t>
  </si>
  <si>
    <t>5.75M</t>
  </si>
  <si>
    <t>06/11/2008</t>
  </si>
  <si>
    <t>6.59M</t>
  </si>
  <si>
    <t>06/12/2008</t>
  </si>
  <si>
    <t>06/13/2008</t>
  </si>
  <si>
    <t>06/16/2008</t>
  </si>
  <si>
    <t>4.10M</t>
  </si>
  <si>
    <t>06/17/2008</t>
  </si>
  <si>
    <t>3.11M</t>
  </si>
  <si>
    <t>06/18/2008</t>
  </si>
  <si>
    <t>3.35M</t>
  </si>
  <si>
    <t>06/19/2008</t>
  </si>
  <si>
    <t>5.94M</t>
  </si>
  <si>
    <t>06/20/2008</t>
  </si>
  <si>
    <t>06/23/2008</t>
  </si>
  <si>
    <t>2.96M</t>
  </si>
  <si>
    <t>06/24/2008</t>
  </si>
  <si>
    <t>06/25/2008</t>
  </si>
  <si>
    <t>5.51M</t>
  </si>
  <si>
    <t>06/26/2008</t>
  </si>
  <si>
    <t>5.69M</t>
  </si>
  <si>
    <t>06/27/2008</t>
  </si>
  <si>
    <t>06/30/2008</t>
  </si>
  <si>
    <t>8.52M</t>
  </si>
  <si>
    <t>07/01/2008</t>
  </si>
  <si>
    <t>4.07M</t>
  </si>
  <si>
    <t>07/02/2008</t>
  </si>
  <si>
    <t>07/03/2008</t>
  </si>
  <si>
    <t>7.12M</t>
  </si>
  <si>
    <t>07/07/2008</t>
  </si>
  <si>
    <t>12.16M</t>
  </si>
  <si>
    <t>07/08/2008</t>
  </si>
  <si>
    <t>12.06M</t>
  </si>
  <si>
    <t>07/09/2008</t>
  </si>
  <si>
    <t>17.55M</t>
  </si>
  <si>
    <t>07/10/2008</t>
  </si>
  <si>
    <t>10.27M</t>
  </si>
  <si>
    <t>07/11/2008</t>
  </si>
  <si>
    <t>8.08M</t>
  </si>
  <si>
    <t>07/14/2008</t>
  </si>
  <si>
    <t>18.01M</t>
  </si>
  <si>
    <t>07/15/2008</t>
  </si>
  <si>
    <t>14.53M</t>
  </si>
  <si>
    <t>07/16/2008</t>
  </si>
  <si>
    <t>14.15M</t>
  </si>
  <si>
    <t>07/17/2008</t>
  </si>
  <si>
    <t>6.30M</t>
  </si>
  <si>
    <t>07/18/2008</t>
  </si>
  <si>
    <t>9.81M</t>
  </si>
  <si>
    <t>07/21/2008</t>
  </si>
  <si>
    <t>10.93M</t>
  </si>
  <si>
    <t>07/22/2008</t>
  </si>
  <si>
    <t>8.73M</t>
  </si>
  <si>
    <t>07/23/2008</t>
  </si>
  <si>
    <t>7.44M</t>
  </si>
  <si>
    <t>07/24/2008</t>
  </si>
  <si>
    <t>6.18M</t>
  </si>
  <si>
    <t>07/25/2008</t>
  </si>
  <si>
    <t>4.76M</t>
  </si>
  <si>
    <t>07/28/2008</t>
  </si>
  <si>
    <t>07/29/2008</t>
  </si>
  <si>
    <t>5.24M</t>
  </si>
  <si>
    <t>07/30/2008</t>
  </si>
  <si>
    <t>6.60M</t>
  </si>
  <si>
    <t>07/31/2008</t>
  </si>
  <si>
    <t>15.34M</t>
  </si>
  <si>
    <t>08/01/2008</t>
  </si>
  <si>
    <t>3.82M</t>
  </si>
  <si>
    <t>08/04/2008</t>
  </si>
  <si>
    <t>14.74M</t>
  </si>
  <si>
    <t>08/05/2008</t>
  </si>
  <si>
    <t>4.44M</t>
  </si>
  <si>
    <t>08/06/2008</t>
  </si>
  <si>
    <t>6.48M</t>
  </si>
  <si>
    <t>08/07/2008</t>
  </si>
  <si>
    <t>08/08/2008</t>
  </si>
  <si>
    <t>4.09M</t>
  </si>
  <si>
    <t>08/11/2008</t>
  </si>
  <si>
    <t>7.19M</t>
  </si>
  <si>
    <t>08/12/2008</t>
  </si>
  <si>
    <t>4.00M</t>
  </si>
  <si>
    <t>08/13/2008</t>
  </si>
  <si>
    <t>08/14/2008</t>
  </si>
  <si>
    <t>2.49M</t>
  </si>
  <si>
    <t>08/15/2008</t>
  </si>
  <si>
    <t>7.73M</t>
  </si>
  <si>
    <t>08/18/2008</t>
  </si>
  <si>
    <t>4.67M</t>
  </si>
  <si>
    <t>08/19/2008</t>
  </si>
  <si>
    <t>6.07M</t>
  </si>
  <si>
    <t>08/20/2008</t>
  </si>
  <si>
    <t>4.21M</t>
  </si>
  <si>
    <t>08/21/2008</t>
  </si>
  <si>
    <t>2.88M</t>
  </si>
  <si>
    <t>08/22/2008</t>
  </si>
  <si>
    <t>5.07M</t>
  </si>
  <si>
    <t>08/25/2008</t>
  </si>
  <si>
    <t>08/26/2008</t>
  </si>
  <si>
    <t>4.33M</t>
  </si>
  <si>
    <t>08/27/2008</t>
  </si>
  <si>
    <t>08/28/2008</t>
  </si>
  <si>
    <t>4.36M</t>
  </si>
  <si>
    <t>08/29/2008</t>
  </si>
  <si>
    <t>09/02/2008</t>
  </si>
  <si>
    <t>09/03/2008</t>
  </si>
  <si>
    <t>8.13M</t>
  </si>
  <si>
    <t>09/04/2008</t>
  </si>
  <si>
    <t>09/05/2008</t>
  </si>
  <si>
    <t>9.68M</t>
  </si>
  <si>
    <t>09/08/2008</t>
  </si>
  <si>
    <t>7.77M</t>
  </si>
  <si>
    <t>09/09/2008</t>
  </si>
  <si>
    <t>09/10/2008</t>
  </si>
  <si>
    <t>8.23M</t>
  </si>
  <si>
    <t>09/11/2008</t>
  </si>
  <si>
    <t>09/12/2008</t>
  </si>
  <si>
    <t>12.38M</t>
  </si>
  <si>
    <t>09/15/2008</t>
  </si>
  <si>
    <t>19.99M</t>
  </si>
  <si>
    <t>09/16/2008</t>
  </si>
  <si>
    <t>17.40M</t>
  </si>
  <si>
    <t>09/17/2008</t>
  </si>
  <si>
    <t>20.88M</t>
  </si>
  <si>
    <t>09/18/2008</t>
  </si>
  <si>
    <t>6.02M</t>
  </si>
  <si>
    <t>09/19/2008</t>
  </si>
  <si>
    <t>9.76M</t>
  </si>
  <si>
    <t>09/22/2008</t>
  </si>
  <si>
    <t>7.99M</t>
  </si>
  <si>
    <t>09/23/2008</t>
  </si>
  <si>
    <t>7.39M</t>
  </si>
  <si>
    <t>09/24/2008</t>
  </si>
  <si>
    <t>5.10M</t>
  </si>
  <si>
    <t>09/25/2008</t>
  </si>
  <si>
    <t>09/26/2008</t>
  </si>
  <si>
    <t>8.41M</t>
  </si>
  <si>
    <t>09/29/2008</t>
  </si>
  <si>
    <t>6.83M</t>
  </si>
  <si>
    <t>09/30/2008</t>
  </si>
  <si>
    <t>13.96M</t>
  </si>
  <si>
    <t>10/01/2008</t>
  </si>
  <si>
    <t>10/02/2008</t>
  </si>
  <si>
    <t>9.33M</t>
  </si>
  <si>
    <t>10/03/2008</t>
  </si>
  <si>
    <t>10.31M</t>
  </si>
  <si>
    <t>10/06/2008</t>
  </si>
  <si>
    <t>12.23M</t>
  </si>
  <si>
    <t>10/07/2008</t>
  </si>
  <si>
    <t>15.21M</t>
  </si>
  <si>
    <t>10/08/2008</t>
  </si>
  <si>
    <t>14.00M</t>
  </si>
  <si>
    <t>10/09/2008</t>
  </si>
  <si>
    <t>30.94M</t>
  </si>
  <si>
    <t>10/10/2008</t>
  </si>
  <si>
    <t>15.66M</t>
  </si>
  <si>
    <t>10/13/2008</t>
  </si>
  <si>
    <t>25.22M</t>
  </si>
  <si>
    <t>10/14/2008</t>
  </si>
  <si>
    <t>9.70M</t>
  </si>
  <si>
    <t>10/15/2008</t>
  </si>
  <si>
    <t>13.86M</t>
  </si>
  <si>
    <t>10/16/2008</t>
  </si>
  <si>
    <t>12.60M</t>
  </si>
  <si>
    <t>10/17/2008</t>
  </si>
  <si>
    <t>10.88M</t>
  </si>
  <si>
    <t>10/20/2008</t>
  </si>
  <si>
    <t>13.67M</t>
  </si>
  <si>
    <t>10/21/2008</t>
  </si>
  <si>
    <t>9.92M</t>
  </si>
  <si>
    <t>10/22/2008</t>
  </si>
  <si>
    <t>13.52M</t>
  </si>
  <si>
    <t>10/23/2008</t>
  </si>
  <si>
    <t>12.13M</t>
  </si>
  <si>
    <t>10/24/2008</t>
  </si>
  <si>
    <t>8.98M</t>
  </si>
  <si>
    <t>10/27/2008</t>
  </si>
  <si>
    <t>10/28/2008</t>
  </si>
  <si>
    <t>18.61M</t>
  </si>
  <si>
    <t>10/29/2008</t>
  </si>
  <si>
    <t>12.63M</t>
  </si>
  <si>
    <t>10/30/2008</t>
  </si>
  <si>
    <t>8.02M</t>
  </si>
  <si>
    <t>10/31/2008</t>
  </si>
  <si>
    <t>5.52M</t>
  </si>
  <si>
    <t>11/03/2008</t>
  </si>
  <si>
    <t>12.77M</t>
  </si>
  <si>
    <t>11/04/2008</t>
  </si>
  <si>
    <t>10.63M</t>
  </si>
  <si>
    <t>11/05/2008</t>
  </si>
  <si>
    <t>11.28M</t>
  </si>
  <si>
    <t>11/06/2008</t>
  </si>
  <si>
    <t>9.59M</t>
  </si>
  <si>
    <t>11/07/2008</t>
  </si>
  <si>
    <t>7.64M</t>
  </si>
  <si>
    <t>11/10/2008</t>
  </si>
  <si>
    <t>12.21M</t>
  </si>
  <si>
    <t>11/11/2008</t>
  </si>
  <si>
    <t>12.34M</t>
  </si>
  <si>
    <t>11/12/2008</t>
  </si>
  <si>
    <t>20.06M</t>
  </si>
  <si>
    <t>11/13/2008</t>
  </si>
  <si>
    <t>12.70M</t>
  </si>
  <si>
    <t>11/14/2008</t>
  </si>
  <si>
    <t>10.00M</t>
  </si>
  <si>
    <t>11/17/2008</t>
  </si>
  <si>
    <t>30.41M</t>
  </si>
  <si>
    <t>11/18/2008</t>
  </si>
  <si>
    <t>11/19/2008</t>
  </si>
  <si>
    <t>17.62M</t>
  </si>
  <si>
    <t>11/20/2008</t>
  </si>
  <si>
    <t>28.86M</t>
  </si>
  <si>
    <t>11/21/2008</t>
  </si>
  <si>
    <t>22.16M</t>
  </si>
  <si>
    <t>11/24/2008</t>
  </si>
  <si>
    <t>27.05M</t>
  </si>
  <si>
    <t>11/25/2008</t>
  </si>
  <si>
    <t>19.24M</t>
  </si>
  <si>
    <t>11/26/2008</t>
  </si>
  <si>
    <t>6.24M</t>
  </si>
  <si>
    <t>11/28/2008</t>
  </si>
  <si>
    <t>28.27M</t>
  </si>
  <si>
    <t>12/01/2008</t>
  </si>
  <si>
    <t>18.00M</t>
  </si>
  <si>
    <t>12/02/2008</t>
  </si>
  <si>
    <t>17.19M</t>
  </si>
  <si>
    <t>12/03/2008</t>
  </si>
  <si>
    <t>12.44M</t>
  </si>
  <si>
    <t>12/04/2008</t>
  </si>
  <si>
    <t>11.68M</t>
  </si>
  <si>
    <t>12/05/2008</t>
  </si>
  <si>
    <t>11.97M</t>
  </si>
  <si>
    <t>12/08/2008</t>
  </si>
  <si>
    <t>16.59M</t>
  </si>
  <si>
    <t>12/09/2008</t>
  </si>
  <si>
    <t>10.74M</t>
  </si>
  <si>
    <t>12/10/2008</t>
  </si>
  <si>
    <t>10.89M</t>
  </si>
  <si>
    <t>12/11/2008</t>
  </si>
  <si>
    <t>10.25M</t>
  </si>
  <si>
    <t>12/12/2008</t>
  </si>
  <si>
    <t>12/15/2008</t>
  </si>
  <si>
    <t>12.69M</t>
  </si>
  <si>
    <t>12/16/2008</t>
  </si>
  <si>
    <t>14.18M</t>
  </si>
  <si>
    <t>12/17/2008</t>
  </si>
  <si>
    <t>12/18/2008</t>
  </si>
  <si>
    <t>7.45M</t>
  </si>
  <si>
    <t>12/19/2008</t>
  </si>
  <si>
    <t>8.62M</t>
  </si>
  <si>
    <t>12/22/2008</t>
  </si>
  <si>
    <t>9.77M</t>
  </si>
  <si>
    <t>12/23/2008</t>
  </si>
  <si>
    <t>4.12M</t>
  </si>
  <si>
    <t>12/24/2008</t>
  </si>
  <si>
    <t>12/26/2008</t>
  </si>
  <si>
    <t>6.52M</t>
  </si>
  <si>
    <t>12/29/2008</t>
  </si>
  <si>
    <t>9.09M</t>
  </si>
  <si>
    <t>12/30/2008</t>
  </si>
  <si>
    <t>12.58M</t>
  </si>
  <si>
    <t>12/31/2008</t>
  </si>
  <si>
    <t>10.02M</t>
  </si>
  <si>
    <t>01/02/2009</t>
  </si>
  <si>
    <t>13.88M</t>
  </si>
  <si>
    <t>01/05/2009</t>
  </si>
  <si>
    <t>12.64M</t>
  </si>
  <si>
    <t>01/06/2009</t>
  </si>
  <si>
    <t>7.06M</t>
  </si>
  <si>
    <t>01/07/2009</t>
  </si>
  <si>
    <t>7.21M</t>
  </si>
  <si>
    <t>01/08/2009</t>
  </si>
  <si>
    <t>01/09/2009</t>
  </si>
  <si>
    <t>9.29M</t>
  </si>
  <si>
    <t>01/12/2009</t>
  </si>
  <si>
    <t>7.85M</t>
  </si>
  <si>
    <t>01/13/2009</t>
  </si>
  <si>
    <t>8.30M</t>
  </si>
  <si>
    <t>01/14/2009</t>
  </si>
  <si>
    <t>11.17M</t>
  </si>
  <si>
    <t>01/15/2009</t>
  </si>
  <si>
    <t>13.60M</t>
  </si>
  <si>
    <t>01/16/2009</t>
  </si>
  <si>
    <t>13.03M</t>
  </si>
  <si>
    <t>01/20/2009</t>
  </si>
  <si>
    <t>12.03M</t>
  </si>
  <si>
    <t>01/21/2009</t>
  </si>
  <si>
    <t>11.53M</t>
  </si>
  <si>
    <t>01/22/2009</t>
  </si>
  <si>
    <t>13.02M</t>
  </si>
  <si>
    <t>01/23/2009</t>
  </si>
  <si>
    <t>9.19M</t>
  </si>
  <si>
    <t>01/26/2009</t>
  </si>
  <si>
    <t>9.14M</t>
  </si>
  <si>
    <t>01/27/2009</t>
  </si>
  <si>
    <t>11.69M</t>
  </si>
  <si>
    <t>01/28/2009</t>
  </si>
  <si>
    <t>8.82M</t>
  </si>
  <si>
    <t>01/29/2009</t>
  </si>
  <si>
    <t>10.70M</t>
  </si>
  <si>
    <t>01/30/2009</t>
  </si>
  <si>
    <t>8.64M</t>
  </si>
  <si>
    <t>02/02/2009</t>
  </si>
  <si>
    <t>8.92M</t>
  </si>
  <si>
    <t>02/03/2009</t>
  </si>
  <si>
    <t>02/04/2009</t>
  </si>
  <si>
    <t>9.71M</t>
  </si>
  <si>
    <t>02/05/2009</t>
  </si>
  <si>
    <t>8.81M</t>
  </si>
  <si>
    <t>02/06/2009</t>
  </si>
  <si>
    <t>9.31M</t>
  </si>
  <si>
    <t>02/09/2009</t>
  </si>
  <si>
    <t>9.22M</t>
  </si>
  <si>
    <t>02/10/2009</t>
  </si>
  <si>
    <t>7.83M</t>
  </si>
  <si>
    <t>02/11/2009</t>
  </si>
  <si>
    <t>10.15M</t>
  </si>
  <si>
    <t>02/12/2009</t>
  </si>
  <si>
    <t>7.09M</t>
  </si>
  <si>
    <t>02/13/2009</t>
  </si>
  <si>
    <t>8.45M</t>
  </si>
  <si>
    <t>02/17/2009</t>
  </si>
  <si>
    <t>7.69M</t>
  </si>
  <si>
    <t>02/18/2009</t>
  </si>
  <si>
    <t>9.97M</t>
  </si>
  <si>
    <t>02/19/2009</t>
  </si>
  <si>
    <t>13.46M</t>
  </si>
  <si>
    <t>02/20/2009</t>
  </si>
  <si>
    <t>02/23/2009</t>
  </si>
  <si>
    <t>10.48M</t>
  </si>
  <si>
    <t>02/24/2009</t>
  </si>
  <si>
    <t>12.46M</t>
  </si>
  <si>
    <t>02/25/2009</t>
  </si>
  <si>
    <t>7.91M</t>
  </si>
  <si>
    <t>02/26/2009</t>
  </si>
  <si>
    <t>8.77M</t>
  </si>
  <si>
    <t>02/27/2009</t>
  </si>
  <si>
    <t>17.08M</t>
  </si>
  <si>
    <t>03/02/2009</t>
  </si>
  <si>
    <t>13.18M</t>
  </si>
  <si>
    <t>03/03/2009</t>
  </si>
  <si>
    <t>8.79M</t>
  </si>
  <si>
    <t>03/04/2009</t>
  </si>
  <si>
    <t>12.67M</t>
  </si>
  <si>
    <t>03/05/2009</t>
  </si>
  <si>
    <t>21.31M</t>
  </si>
  <si>
    <t>03/06/2009</t>
  </si>
  <si>
    <t>11.90M</t>
  </si>
  <si>
    <t>03/09/2009</t>
  </si>
  <si>
    <t>13.68M</t>
  </si>
  <si>
    <t>03/10/2009</t>
  </si>
  <si>
    <t>14.03M</t>
  </si>
  <si>
    <t>03/11/2009</t>
  </si>
  <si>
    <t>17.98M</t>
  </si>
  <si>
    <t>03/12/2009</t>
  </si>
  <si>
    <t>14.54M</t>
  </si>
  <si>
    <t>03/13/2009</t>
  </si>
  <si>
    <t>8.49M</t>
  </si>
  <si>
    <t>03/16/2009</t>
  </si>
  <si>
    <t>6.50M</t>
  </si>
  <si>
    <t>03/17/2009</t>
  </si>
  <si>
    <t>12.02M</t>
  </si>
  <si>
    <t>03/18/2009</t>
  </si>
  <si>
    <t>9.83M</t>
  </si>
  <si>
    <t>03/19/2009</t>
  </si>
  <si>
    <t>5.97M</t>
  </si>
  <si>
    <t>03/20/2009</t>
  </si>
  <si>
    <t>8.21M</t>
  </si>
  <si>
    <t>03/23/2009</t>
  </si>
  <si>
    <t>7.41M</t>
  </si>
  <si>
    <t>03/24/2009</t>
  </si>
  <si>
    <t>03/25/2009</t>
  </si>
  <si>
    <t>10.08M</t>
  </si>
  <si>
    <t>03/26/2009</t>
  </si>
  <si>
    <t>5.81M</t>
  </si>
  <si>
    <t>03/27/2009</t>
  </si>
  <si>
    <t>14.39M</t>
  </si>
  <si>
    <t>03/30/2009</t>
  </si>
  <si>
    <t>7.96M</t>
  </si>
  <si>
    <t>03/31/2009</t>
  </si>
  <si>
    <t>7.79M</t>
  </si>
  <si>
    <t>04/01/2009</t>
  </si>
  <si>
    <t>04/02/2009</t>
  </si>
  <si>
    <t>9.23M</t>
  </si>
  <si>
    <t>04/03/2009</t>
  </si>
  <si>
    <t>7.30M</t>
  </si>
  <si>
    <t>04/06/2009</t>
  </si>
  <si>
    <t>16.50M</t>
  </si>
  <si>
    <t>04/07/2009</t>
  </si>
  <si>
    <t>4.69M</t>
  </si>
  <si>
    <t>04/08/2009</t>
  </si>
  <si>
    <t>7.37M</t>
  </si>
  <si>
    <t>04/09/2009</t>
  </si>
  <si>
    <t>6.21M</t>
  </si>
  <si>
    <t>04/13/2009</t>
  </si>
  <si>
    <t>7.29M</t>
  </si>
  <si>
    <t>04/14/2009</t>
  </si>
  <si>
    <t>5.76M</t>
  </si>
  <si>
    <t>04/15/2009</t>
  </si>
  <si>
    <t>7.27M</t>
  </si>
  <si>
    <t>04/16/2009</t>
  </si>
  <si>
    <t>04/17/2009</t>
  </si>
  <si>
    <t>04/20/2009</t>
  </si>
  <si>
    <t>7.54M</t>
  </si>
  <si>
    <t>04/21/2009</t>
  </si>
  <si>
    <t>9.65M</t>
  </si>
  <si>
    <t>04/22/2009</t>
  </si>
  <si>
    <t>6.65M</t>
  </si>
  <si>
    <t>04/23/2009</t>
  </si>
  <si>
    <t>5.23M</t>
  </si>
  <si>
    <t>04/24/2009</t>
  </si>
  <si>
    <t>6.03M</t>
  </si>
  <si>
    <t>04/27/2009</t>
  </si>
  <si>
    <t>4.49M</t>
  </si>
  <si>
    <t>04/28/2009</t>
  </si>
  <si>
    <t>5.89M</t>
  </si>
  <si>
    <t>04/29/2009</t>
  </si>
  <si>
    <t>5.59M</t>
  </si>
  <si>
    <t>04/30/2009</t>
  </si>
  <si>
    <t>15.08M</t>
  </si>
  <si>
    <t>05/01/2009</t>
  </si>
  <si>
    <t>5.15M</t>
  </si>
  <si>
    <t>05/04/2009</t>
  </si>
  <si>
    <t>05/05/2009</t>
  </si>
  <si>
    <t>11.79M</t>
  </si>
  <si>
    <t>05/06/2009</t>
  </si>
  <si>
    <t>5.68M</t>
  </si>
  <si>
    <t>05/07/2009</t>
  </si>
  <si>
    <t>7.42M</t>
  </si>
  <si>
    <t>05/08/2009</t>
  </si>
  <si>
    <t>6.29M</t>
  </si>
  <si>
    <t>05/11/2009</t>
  </si>
  <si>
    <t>3.52M</t>
  </si>
  <si>
    <t>05/12/2009</t>
  </si>
  <si>
    <t>6.82M</t>
  </si>
  <si>
    <t>05/13/2009</t>
  </si>
  <si>
    <t>05/14/2009</t>
  </si>
  <si>
    <t>3.72M</t>
  </si>
  <si>
    <t>05/15/2009</t>
  </si>
  <si>
    <t>3.78M</t>
  </si>
  <si>
    <t>05/18/2009</t>
  </si>
  <si>
    <t>6.33M</t>
  </si>
  <si>
    <t>05/19/2009</t>
  </si>
  <si>
    <t>05/20/2009</t>
  </si>
  <si>
    <t>05/21/2009</t>
  </si>
  <si>
    <t>05/22/2009</t>
  </si>
  <si>
    <t>10.37M</t>
  </si>
  <si>
    <t>05/26/2009</t>
  </si>
  <si>
    <t>9.32M</t>
  </si>
  <si>
    <t>05/27/2009</t>
  </si>
  <si>
    <t>05/28/2009</t>
  </si>
  <si>
    <t>05/29/2009</t>
  </si>
  <si>
    <t>06/01/2009</t>
  </si>
  <si>
    <t>06/02/2009</t>
  </si>
  <si>
    <t>4.54M</t>
  </si>
  <si>
    <t>06/03/2009</t>
  </si>
  <si>
    <t>06/04/2009</t>
  </si>
  <si>
    <t>06/05/2009</t>
  </si>
  <si>
    <t>2.36M</t>
  </si>
  <si>
    <t>06/08/2009</t>
  </si>
  <si>
    <t>06/09/2009</t>
  </si>
  <si>
    <t>06/10/2009</t>
  </si>
  <si>
    <t>2.79M</t>
  </si>
  <si>
    <t>06/11/2009</t>
  </si>
  <si>
    <t>06/12/2009</t>
  </si>
  <si>
    <t>06/15/2009</t>
  </si>
  <si>
    <t>06/16/2009</t>
  </si>
  <si>
    <t>06/17/2009</t>
  </si>
  <si>
    <t>06/18/2009</t>
  </si>
  <si>
    <t>3.87M</t>
  </si>
  <si>
    <t>06/19/2009</t>
  </si>
  <si>
    <t>06/22/2009</t>
  </si>
  <si>
    <t>6.26M</t>
  </si>
  <si>
    <t>06/23/2009</t>
  </si>
  <si>
    <t>06/24/2009</t>
  </si>
  <si>
    <t>06/25/2009</t>
  </si>
  <si>
    <t>4.32M</t>
  </si>
  <si>
    <t>06/26/2009</t>
  </si>
  <si>
    <t>06/29/2009</t>
  </si>
  <si>
    <t>8.61M</t>
  </si>
  <si>
    <t>06/30/2009</t>
  </si>
  <si>
    <t>07/01/2009</t>
  </si>
  <si>
    <t>4.19M</t>
  </si>
  <si>
    <t>07/02/2009</t>
  </si>
  <si>
    <t>07/06/2009</t>
  </si>
  <si>
    <t>4.52M</t>
  </si>
  <si>
    <t>07/07/2009</t>
  </si>
  <si>
    <t>4.93M</t>
  </si>
  <si>
    <t>07/08/2009</t>
  </si>
  <si>
    <t>07/09/2009</t>
  </si>
  <si>
    <t>07/10/2009</t>
  </si>
  <si>
    <t>4.74M</t>
  </si>
  <si>
    <t>07/13/2009</t>
  </si>
  <si>
    <t>7.32M</t>
  </si>
  <si>
    <t>07/14/2009</t>
  </si>
  <si>
    <t>07/15/2009</t>
  </si>
  <si>
    <t>3.76M</t>
  </si>
  <si>
    <t>07/16/2009</t>
  </si>
  <si>
    <t>6.85M</t>
  </si>
  <si>
    <t>07/17/2009</t>
  </si>
  <si>
    <t>07/20/2009</t>
  </si>
  <si>
    <t>07/21/2009</t>
  </si>
  <si>
    <t>3.74M</t>
  </si>
  <si>
    <t>07/22/2009</t>
  </si>
  <si>
    <t>07/23/2009</t>
  </si>
  <si>
    <t>07/24/2009</t>
  </si>
  <si>
    <t>07/27/2009</t>
  </si>
  <si>
    <t>5.56M</t>
  </si>
  <si>
    <t>07/28/2009</t>
  </si>
  <si>
    <t>4.72M</t>
  </si>
  <si>
    <t>07/29/2009</t>
  </si>
  <si>
    <t>07/30/2009</t>
  </si>
  <si>
    <t>2.45M</t>
  </si>
  <si>
    <t>07/31/2009</t>
  </si>
  <si>
    <t>08/03/2009</t>
  </si>
  <si>
    <t>08/04/2009</t>
  </si>
  <si>
    <t>10.12M</t>
  </si>
  <si>
    <t>08/05/2009</t>
  </si>
  <si>
    <t>5.64M</t>
  </si>
  <si>
    <t>08/06/2009</t>
  </si>
  <si>
    <t>08/07/2009</t>
  </si>
  <si>
    <t>08/10/2009</t>
  </si>
  <si>
    <t>08/11/2009</t>
  </si>
  <si>
    <t>5.73M</t>
  </si>
  <si>
    <t>08/12/2009</t>
  </si>
  <si>
    <t>5.67M</t>
  </si>
  <si>
    <t>08/13/2009</t>
  </si>
  <si>
    <t>08/14/2009</t>
  </si>
  <si>
    <t>6.17M</t>
  </si>
  <si>
    <t>08/17/2009</t>
  </si>
  <si>
    <t>8.11M</t>
  </si>
  <si>
    <t>08/18/2009</t>
  </si>
  <si>
    <t>08/19/2009</t>
  </si>
  <si>
    <t>4.35M</t>
  </si>
  <si>
    <t>08/20/2009</t>
  </si>
  <si>
    <t>4.86M</t>
  </si>
  <si>
    <t>08/21/2009</t>
  </si>
  <si>
    <t>4.56M</t>
  </si>
  <si>
    <t>08/24/2009</t>
  </si>
  <si>
    <t>08/25/2009</t>
  </si>
  <si>
    <t>3.42M</t>
  </si>
  <si>
    <t>08/26/2009</t>
  </si>
  <si>
    <t>08/27/2009</t>
  </si>
  <si>
    <t>08/28/2009</t>
  </si>
  <si>
    <t>3.28M</t>
  </si>
  <si>
    <t>08/31/2009</t>
  </si>
  <si>
    <t>09/01/2009</t>
  </si>
  <si>
    <t>09/02/2009</t>
  </si>
  <si>
    <t>3.31M</t>
  </si>
  <si>
    <t>09/03/2009</t>
  </si>
  <si>
    <t>2.75M</t>
  </si>
  <si>
    <t>09/04/2009</t>
  </si>
  <si>
    <t>09/08/2009</t>
  </si>
  <si>
    <t>3.59M</t>
  </si>
  <si>
    <t>09/09/2009</t>
  </si>
  <si>
    <t>3.85M</t>
  </si>
  <si>
    <t>09/10/2009</t>
  </si>
  <si>
    <t>09/11/2009</t>
  </si>
  <si>
    <t>09/14/2009</t>
  </si>
  <si>
    <t>09/15/2009</t>
  </si>
  <si>
    <t>6.36M</t>
  </si>
  <si>
    <t>09/16/2009</t>
  </si>
  <si>
    <t>7.14M</t>
  </si>
  <si>
    <t>09/17/2009</t>
  </si>
  <si>
    <t>5.66M</t>
  </si>
  <si>
    <t>09/18/2009</t>
  </si>
  <si>
    <t>5.44M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</si>
  <si>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</si>
  <si>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</si>
  <si>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</si>
  <si>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</si>
  <si>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</si>
  <si>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</si>
  <si>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</si>
  <si>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6.97M</t>
  </si>
  <si>
    <t>09/30/2009</t>
  </si>
  <si>
    <t>9.86M</t>
  </si>
  <si>
    <t>10/01/2009</t>
  </si>
  <si>
    <t>4.83M</t>
  </si>
  <si>
    <t>10/02/2009</t>
  </si>
  <si>
    <t>10/05/2009</t>
  </si>
  <si>
    <t>6.78M</t>
  </si>
  <si>
    <t>10/06/2009</t>
  </si>
  <si>
    <t>10/07/2009</t>
  </si>
  <si>
    <t>3.51M</t>
  </si>
  <si>
    <t>10/08/2009</t>
  </si>
  <si>
    <t>10/09/2009</t>
  </si>
  <si>
    <t>10/12/2009</t>
  </si>
  <si>
    <t>3.45M</t>
  </si>
  <si>
    <t>10/13/2009</t>
  </si>
  <si>
    <t>5.55M</t>
  </si>
  <si>
    <t>10/14/2009</t>
  </si>
  <si>
    <t>3.88M</t>
  </si>
  <si>
    <t>10/15/2009</t>
  </si>
  <si>
    <t>10/16/2009</t>
  </si>
  <si>
    <t>2.48M</t>
  </si>
  <si>
    <t>10/19/2009</t>
  </si>
  <si>
    <t>10/20/2009</t>
  </si>
  <si>
    <t>10/21/2009</t>
  </si>
  <si>
    <t>10/22/2009</t>
  </si>
  <si>
    <t>4.99M</t>
  </si>
  <si>
    <t>10/23/2009</t>
  </si>
  <si>
    <t>10/26/2009</t>
  </si>
  <si>
    <t>9.13M</t>
  </si>
  <si>
    <t>10/27/2009</t>
  </si>
  <si>
    <t>5.32M</t>
  </si>
  <si>
    <t>10/28/2009</t>
  </si>
  <si>
    <t>10/29/2009</t>
  </si>
  <si>
    <t>10.05M</t>
  </si>
  <si>
    <t>10/30/2009</t>
  </si>
  <si>
    <t>5.21M</t>
  </si>
  <si>
    <t>11/02/2009</t>
  </si>
  <si>
    <t>11/03/2009</t>
  </si>
  <si>
    <t>5.54M</t>
  </si>
  <si>
    <t>11/04/2009</t>
  </si>
  <si>
    <t>11/05/2009</t>
  </si>
  <si>
    <t>11/06/2009</t>
  </si>
  <si>
    <t>11/09/2009</t>
  </si>
  <si>
    <t>3.94M</t>
  </si>
  <si>
    <t>11/10/2009</t>
  </si>
  <si>
    <t>11/11/2009</t>
  </si>
  <si>
    <t>6.95M</t>
  </si>
  <si>
    <t>11/12/2009</t>
  </si>
  <si>
    <t>11/13/2009</t>
  </si>
  <si>
    <t>11/16/2009</t>
  </si>
  <si>
    <t>11/17/2009</t>
  </si>
  <si>
    <t>11/18/2009</t>
  </si>
  <si>
    <t>5.96M</t>
  </si>
  <si>
    <t>11/19/2009</t>
  </si>
  <si>
    <t>11/20/2009</t>
  </si>
  <si>
    <t>4.82M</t>
  </si>
  <si>
    <t>11/23/2009</t>
  </si>
  <si>
    <t>11/24/2009</t>
  </si>
  <si>
    <t>11/25/2009</t>
  </si>
  <si>
    <t>11/27/2009</t>
  </si>
  <si>
    <t>11/30/2009</t>
  </si>
  <si>
    <t>4.77M</t>
  </si>
  <si>
    <t>12/01/2009</t>
  </si>
  <si>
    <t>3.75M</t>
  </si>
  <si>
    <t>12/02/2009</t>
  </si>
  <si>
    <t>12/03/2009</t>
  </si>
  <si>
    <t>5.99M</t>
  </si>
  <si>
    <t>12/04/2009</t>
  </si>
  <si>
    <t>3.62M</t>
  </si>
  <si>
    <t>12/07/2009</t>
  </si>
  <si>
    <t>12/08/2009</t>
  </si>
  <si>
    <t>3.68M</t>
  </si>
  <si>
    <t>12/09/2009</t>
  </si>
  <si>
    <t>12/10/2009</t>
  </si>
  <si>
    <t>2.23M</t>
  </si>
  <si>
    <t>12/11/2009</t>
  </si>
  <si>
    <t>2.65M</t>
  </si>
  <si>
    <t>12/14/2009</t>
  </si>
  <si>
    <t>12/15/2009</t>
  </si>
  <si>
    <t>12/16/2009</t>
  </si>
  <si>
    <t>12/17/2009</t>
  </si>
  <si>
    <t>3.61M</t>
  </si>
  <si>
    <t>12/18/2009</t>
  </si>
  <si>
    <t>12/21/2009</t>
  </si>
  <si>
    <t>12/22/2009</t>
  </si>
  <si>
    <t>12/23/2009</t>
  </si>
  <si>
    <t>958.89K</t>
  </si>
  <si>
    <t>12/24/2009</t>
  </si>
  <si>
    <t>4.61M</t>
  </si>
  <si>
    <t>12/28/2009</t>
  </si>
  <si>
    <t>2.97M</t>
  </si>
  <si>
    <t>12/29/2009</t>
  </si>
  <si>
    <t>12/30/2009</t>
  </si>
  <si>
    <t>12/31/2009</t>
  </si>
  <si>
    <t>4.91M</t>
  </si>
  <si>
    <t>01/04/2010</t>
  </si>
  <si>
    <t>01/05/2010</t>
  </si>
  <si>
    <t>01/06/2010</t>
  </si>
  <si>
    <t>01/07/2010</t>
  </si>
  <si>
    <t>01/08/2010</t>
  </si>
  <si>
    <t>2.40M</t>
  </si>
  <si>
    <t>01/11/2010</t>
  </si>
  <si>
    <t>5.98M</t>
  </si>
  <si>
    <t>01/12/2010</t>
  </si>
  <si>
    <t>01/13/2010</t>
  </si>
  <si>
    <t>01/14/2010</t>
  </si>
  <si>
    <t>01/15/2010</t>
  </si>
  <si>
    <t>01/19/2010</t>
  </si>
  <si>
    <t>01/20/2010</t>
  </si>
  <si>
    <t>7.26M</t>
  </si>
  <si>
    <t>01/21/2010</t>
  </si>
  <si>
    <t>6.05M</t>
  </si>
  <si>
    <t>01/22/2010</t>
  </si>
  <si>
    <t>01/25/2010</t>
  </si>
  <si>
    <t>01/26/2010</t>
  </si>
  <si>
    <t>5.95M</t>
  </si>
  <si>
    <t>01/27/2010</t>
  </si>
  <si>
    <t>7.52M</t>
  </si>
  <si>
    <t>01/28/2010</t>
  </si>
  <si>
    <t>01/29/2010</t>
  </si>
  <si>
    <t>02/01/2010</t>
  </si>
  <si>
    <t>02/02/2010</t>
  </si>
  <si>
    <t>2.86M</t>
  </si>
  <si>
    <t>02/03/2010</t>
  </si>
  <si>
    <t>6.69M</t>
  </si>
  <si>
    <t>02/04/2010</t>
  </si>
  <si>
    <t>9.60M</t>
  </si>
  <si>
    <t>02/05/2010</t>
  </si>
  <si>
    <t>02/08/2010</t>
  </si>
  <si>
    <t>6.37M</t>
  </si>
  <si>
    <t>02/09/2010</t>
  </si>
  <si>
    <t>3.23M</t>
  </si>
  <si>
    <t>02/10/2010</t>
  </si>
  <si>
    <t>2.25M</t>
  </si>
  <si>
    <t>02/11/2010</t>
  </si>
  <si>
    <t>02/12/2010</t>
  </si>
  <si>
    <t>02/16/2010</t>
  </si>
  <si>
    <t>5.53M</t>
  </si>
  <si>
    <t>02/17/2010</t>
  </si>
  <si>
    <t>11.88M</t>
  </si>
  <si>
    <t>02/18/2010</t>
  </si>
  <si>
    <t>5.27M</t>
  </si>
  <si>
    <t>02/19/2010</t>
  </si>
  <si>
    <t>02/22/2010</t>
  </si>
  <si>
    <t>02/23/2010</t>
  </si>
  <si>
    <t>02/24/2010</t>
  </si>
  <si>
    <t>02/25/2010</t>
  </si>
  <si>
    <t>4.37M</t>
  </si>
  <si>
    <t>02/26/2010</t>
  </si>
  <si>
    <t>03/01/2010</t>
  </si>
  <si>
    <t>5.43M</t>
  </si>
  <si>
    <t>03/02/2010</t>
  </si>
  <si>
    <t>03/03/2010</t>
  </si>
  <si>
    <t>03/04/2010</t>
  </si>
  <si>
    <t>4.53M</t>
  </si>
  <si>
    <t>03/05/2010</t>
  </si>
  <si>
    <t>03/08/2010</t>
  </si>
  <si>
    <t>2.62M</t>
  </si>
  <si>
    <t>03/09/2010</t>
  </si>
  <si>
    <t>03/10/2010</t>
  </si>
  <si>
    <t>03/11/2010</t>
  </si>
  <si>
    <t>03/12/2010</t>
  </si>
  <si>
    <t>03/15/2010</t>
  </si>
  <si>
    <t>03/16/2010</t>
  </si>
  <si>
    <t>6.58M</t>
  </si>
  <si>
    <t>03/17/2010</t>
  </si>
  <si>
    <t>2.85M</t>
  </si>
  <si>
    <t>03/18/2010</t>
  </si>
  <si>
    <t>03/19/2010</t>
  </si>
  <si>
    <t>03/22/2010</t>
  </si>
  <si>
    <t>03/23/2010</t>
  </si>
  <si>
    <t>4.03M</t>
  </si>
  <si>
    <t>03/24/2010</t>
  </si>
  <si>
    <t>4.57M</t>
  </si>
  <si>
    <t>03/25/2010</t>
  </si>
  <si>
    <t>03/26/2010</t>
  </si>
  <si>
    <t>03/29/2010</t>
  </si>
  <si>
    <t>3.27M</t>
  </si>
  <si>
    <t>03/30/2010</t>
  </si>
  <si>
    <t>03/31/2010</t>
  </si>
  <si>
    <t>6.06M</t>
  </si>
  <si>
    <t>04/01/2010</t>
  </si>
  <si>
    <t>04/05/2010</t>
  </si>
  <si>
    <t>04/06/2010</t>
  </si>
  <si>
    <t>04/07/2010</t>
  </si>
  <si>
    <t>04/08/2010</t>
  </si>
  <si>
    <t>04/09/2010</t>
  </si>
  <si>
    <t>04/12/2010</t>
  </si>
  <si>
    <t>2.11M</t>
  </si>
  <si>
    <t>04/13/2010</t>
  </si>
  <si>
    <t>04/14/2010</t>
  </si>
  <si>
    <t>3.38M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</si>
  <si>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</si>
  <si>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</si>
  <si>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</si>
  <si>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</si>
  <si>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</si>
  <si>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</si>
  <si>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</si>
  <si>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</si>
  <si>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</si>
  <si>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</si>
  <si>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</si>
  <si>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</si>
  <si>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</si>
  <si>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</si>
  <si>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2.87M</t>
  </si>
  <si>
    <t>05/05/2010</t>
  </si>
  <si>
    <t>9.67M</t>
  </si>
  <si>
    <t>05/06/2010</t>
  </si>
  <si>
    <t>13.33M</t>
  </si>
  <si>
    <t>05/07/2010</t>
  </si>
  <si>
    <t>4.85M</t>
  </si>
  <si>
    <t>05/10/2010</t>
  </si>
  <si>
    <t>10.92M</t>
  </si>
  <si>
    <t>05/11/2010</t>
  </si>
  <si>
    <t>05/12/2010</t>
  </si>
  <si>
    <t>05/13/2010</t>
  </si>
  <si>
    <t>05/14/2010</t>
  </si>
  <si>
    <t>05/17/2010</t>
  </si>
  <si>
    <t>05/18/2010</t>
  </si>
  <si>
    <t>4.22M</t>
  </si>
  <si>
    <t>05/19/2010</t>
  </si>
  <si>
    <t>8.04M</t>
  </si>
  <si>
    <t>05/20/2010</t>
  </si>
  <si>
    <t>05/21/2010</t>
  </si>
  <si>
    <t>05/24/2010</t>
  </si>
  <si>
    <t>13.26M</t>
  </si>
  <si>
    <t>05/25/2010</t>
  </si>
  <si>
    <t>05/26/2010</t>
  </si>
  <si>
    <t>05/27/2010</t>
  </si>
  <si>
    <t>05/28/2010</t>
  </si>
  <si>
    <t>06/01/2010</t>
  </si>
  <si>
    <t>2.24M</t>
  </si>
  <si>
    <t>06/02/2010</t>
  </si>
  <si>
    <t>06/03/2010</t>
  </si>
  <si>
    <t>2.95M</t>
  </si>
  <si>
    <t>06/04/2010</t>
  </si>
  <si>
    <t>2.73M</t>
  </si>
  <si>
    <t>06/07/2010</t>
  </si>
  <si>
    <t>06/08/2010</t>
  </si>
  <si>
    <t>06/09/2010</t>
  </si>
  <si>
    <t>1.78M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</si>
  <si>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</si>
  <si>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</si>
  <si>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</si>
  <si>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</si>
  <si>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</si>
  <si>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</si>
  <si>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</si>
  <si>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</si>
  <si>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</si>
  <si>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</si>
  <si>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</si>
  <si>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</si>
  <si>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</si>
  <si>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</si>
  <si>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3.40M</t>
  </si>
  <si>
    <t>06/30/2010</t>
  </si>
  <si>
    <t>07/01/2010</t>
  </si>
  <si>
    <t>07/02/2010</t>
  </si>
  <si>
    <t>3.06M</t>
  </si>
  <si>
    <t>07/06/2010</t>
  </si>
  <si>
    <t>10.82M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</si>
  <si>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</si>
  <si>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</si>
  <si>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</si>
  <si>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</si>
  <si>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</si>
  <si>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</si>
  <si>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</si>
  <si>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</si>
  <si>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</si>
  <si>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</si>
  <si>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</si>
  <si>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</si>
  <si>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2.43M</t>
  </si>
  <si>
    <t>07/23/2010</t>
  </si>
  <si>
    <t>07/26/2010</t>
  </si>
  <si>
    <t>07/27/2010</t>
  </si>
  <si>
    <t>4.64M</t>
  </si>
  <si>
    <t>07/28/2010</t>
  </si>
  <si>
    <t>07/29/2010</t>
  </si>
  <si>
    <t>07/30/2010</t>
  </si>
  <si>
    <t>08/02/2010</t>
  </si>
  <si>
    <t>5.80M</t>
  </si>
  <si>
    <t>08/03/2010</t>
  </si>
  <si>
    <t>08/04/2010</t>
  </si>
  <si>
    <t>08/05/2010</t>
  </si>
  <si>
    <t>2.28M</t>
  </si>
  <si>
    <t>08/06/2010</t>
  </si>
  <si>
    <t>08/09/2010</t>
  </si>
  <si>
    <t>08/10/2010</t>
  </si>
  <si>
    <t>08/11/2010</t>
  </si>
  <si>
    <t>2.67M</t>
  </si>
  <si>
    <t>08/12/2010</t>
  </si>
  <si>
    <t>08/13/2010</t>
  </si>
  <si>
    <t>08/16/2010</t>
  </si>
  <si>
    <t>1.96M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</si>
  <si>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</si>
  <si>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</si>
  <si>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</si>
  <si>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</si>
  <si>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</si>
  <si>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</si>
  <si>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</si>
  <si>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</si>
  <si>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</si>
  <si>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</si>
  <si>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</si>
  <si>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3.57M</t>
  </si>
  <si>
    <t>09/01/2010</t>
  </si>
  <si>
    <t>09/02/2010</t>
  </si>
  <si>
    <t>09/03/2010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</si>
  <si>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</si>
  <si>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</si>
  <si>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</si>
  <si>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</si>
  <si>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</si>
  <si>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</si>
  <si>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</si>
  <si>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</si>
  <si>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</si>
  <si>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7.72M</t>
  </si>
  <si>
    <t>09/20/2010</t>
  </si>
  <si>
    <t>4.47M</t>
  </si>
  <si>
    <t>09/21/2010</t>
  </si>
  <si>
    <t>09/22/2010</t>
  </si>
  <si>
    <t>09/23/2010</t>
  </si>
  <si>
    <t>09/24/2010</t>
  </si>
  <si>
    <t>3.02M</t>
  </si>
  <si>
    <t>09/27/2010</t>
  </si>
  <si>
    <t>09/28/2010</t>
  </si>
  <si>
    <t>09/29/2010</t>
  </si>
  <si>
    <t>09/30/2010</t>
  </si>
  <si>
    <t>10/01/2010</t>
  </si>
  <si>
    <t>10/04/2010</t>
  </si>
  <si>
    <t>1.99M</t>
  </si>
  <si>
    <t>10/05/2010</t>
  </si>
  <si>
    <t>10/06/2010</t>
  </si>
  <si>
    <t>10/07/2010</t>
  </si>
  <si>
    <t>10/08/2010</t>
  </si>
  <si>
    <t>10/11/2010</t>
  </si>
  <si>
    <t>5.41M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</si>
  <si>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</si>
  <si>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</si>
  <si>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</si>
  <si>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</si>
  <si>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</si>
  <si>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</si>
  <si>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</si>
  <si>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</si>
  <si>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</si>
  <si>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</si>
  <si>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</si>
  <si>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</si>
  <si>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</si>
  <si>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</si>
  <si>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</si>
  <si>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</si>
  <si>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</si>
  <si>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</si>
  <si>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</si>
  <si>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</si>
  <si>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</si>
  <si>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</si>
  <si>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</si>
  <si>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</si>
  <si>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2.16M</t>
  </si>
  <si>
    <t>11/15/2010</t>
  </si>
  <si>
    <t>11/16/2010</t>
  </si>
  <si>
    <t>11/17/2010</t>
  </si>
  <si>
    <t>11/18/2010</t>
  </si>
  <si>
    <t>11/19/2010</t>
  </si>
  <si>
    <t>4.46M</t>
  </si>
  <si>
    <t>11/22/2010</t>
  </si>
  <si>
    <t>11/23/2010</t>
  </si>
  <si>
    <t>11/24/2010</t>
  </si>
  <si>
    <t>505.48K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</si>
  <si>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</si>
  <si>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</si>
  <si>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</si>
  <si>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</si>
  <si>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</si>
  <si>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</si>
  <si>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</si>
  <si>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6.70M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</si>
  <si>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</si>
  <si>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</si>
  <si>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</si>
  <si>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</si>
  <si>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</si>
  <si>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</si>
  <si>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</si>
  <si>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11.30M</t>
  </si>
  <si>
    <t>12/16/2010</t>
  </si>
  <si>
    <t>12/17/2010</t>
  </si>
  <si>
    <t>4.81M</t>
  </si>
  <si>
    <t>12/20/2010</t>
  </si>
  <si>
    <t>2.68M</t>
  </si>
  <si>
    <t>12/21/2010</t>
  </si>
  <si>
    <t>12/22/2010</t>
  </si>
  <si>
    <t>12/23/2010</t>
  </si>
  <si>
    <t>12/27/2010</t>
  </si>
  <si>
    <t>1.67M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</si>
  <si>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</si>
  <si>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</si>
  <si>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</si>
  <si>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</si>
  <si>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</si>
  <si>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</si>
  <si>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</si>
  <si>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1.37M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</si>
  <si>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</si>
  <si>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</si>
  <si>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</si>
  <si>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</si>
  <si>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</si>
  <si>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</si>
  <si>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</si>
  <si>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01/18/2011</t>
  </si>
  <si>
    <t>01/19/2011</t>
  </si>
  <si>
    <t>01/20/2011</t>
  </si>
  <si>
    <t>3.53M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</si>
  <si>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</si>
  <si>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</si>
  <si>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</si>
  <si>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</si>
  <si>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</si>
  <si>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</si>
  <si>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</si>
  <si>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</si>
  <si>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</si>
  <si>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</si>
  <si>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</si>
  <si>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</si>
  <si>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</si>
  <si>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8.60M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</si>
  <si>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</si>
  <si>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</si>
  <si>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</si>
  <si>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</si>
  <si>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</si>
  <si>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</si>
  <si>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</si>
  <si>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</si>
  <si>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</si>
  <si>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</si>
  <si>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6.25M</t>
  </si>
  <si>
    <t>02/24/2011</t>
  </si>
  <si>
    <t>4.17M</t>
  </si>
  <si>
    <t>02/25/2011</t>
  </si>
  <si>
    <t>1.42M</t>
  </si>
  <si>
    <t>02/28/2011</t>
  </si>
  <si>
    <t>3.09M</t>
  </si>
  <si>
    <t>03/01/2011</t>
  </si>
  <si>
    <t>03/02/2011</t>
  </si>
  <si>
    <t>03/03/2011</t>
  </si>
  <si>
    <t>03/04/2011</t>
  </si>
  <si>
    <t>03/07/2011</t>
  </si>
  <si>
    <t>2.54M</t>
  </si>
  <si>
    <t>03/08/2011</t>
  </si>
  <si>
    <t>03/09/2011</t>
  </si>
  <si>
    <t>03/10/2011</t>
  </si>
  <si>
    <t>03/11/2011</t>
  </si>
  <si>
    <t>03/14/2011</t>
  </si>
  <si>
    <t>03/15/2011</t>
  </si>
  <si>
    <t>10.36M</t>
  </si>
  <si>
    <t>03/16/2011</t>
  </si>
  <si>
    <t>03/17/2011</t>
  </si>
  <si>
    <t>03/18/2011</t>
  </si>
  <si>
    <t>1.48M</t>
  </si>
  <si>
    <t>03/21/2011</t>
  </si>
  <si>
    <t>03/22/2011</t>
  </si>
  <si>
    <t>2.44M</t>
  </si>
  <si>
    <t>03/23/2011</t>
  </si>
  <si>
    <t>03/24/2011</t>
  </si>
  <si>
    <t>03/25/2011</t>
  </si>
  <si>
    <t>03/28/2011</t>
  </si>
  <si>
    <t>03/29/2011</t>
  </si>
  <si>
    <t>827.67K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</si>
  <si>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</si>
  <si>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</si>
  <si>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</si>
  <si>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</si>
  <si>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</si>
  <si>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</si>
  <si>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</si>
  <si>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</si>
  <si>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</si>
  <si>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</si>
  <si>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</si>
  <si>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</si>
  <si>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2.42M</t>
  </si>
  <si>
    <t>04/15/2011</t>
  </si>
  <si>
    <t>2.59M</t>
  </si>
  <si>
    <t>04/18/2011</t>
  </si>
  <si>
    <t>04/19/2011</t>
  </si>
  <si>
    <t>04/20/2011</t>
  </si>
  <si>
    <t>04/21/2011</t>
  </si>
  <si>
    <t>04/25/2011</t>
  </si>
  <si>
    <t>4.08M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</si>
  <si>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</si>
  <si>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</si>
  <si>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</si>
  <si>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</si>
  <si>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</si>
  <si>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</si>
  <si>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</si>
  <si>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</si>
  <si>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</si>
  <si>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</si>
  <si>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</si>
  <si>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</si>
  <si>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</si>
  <si>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</si>
  <si>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</si>
  <si>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5.36M</t>
  </si>
  <si>
    <t>05/17/2011</t>
  </si>
  <si>
    <t>05/18/2011</t>
  </si>
  <si>
    <t>05/19/2011</t>
  </si>
  <si>
    <t>05/20/2011</t>
  </si>
  <si>
    <t>05/23/2011</t>
  </si>
  <si>
    <t>05/24/2011</t>
  </si>
  <si>
    <t>2.64M</t>
  </si>
  <si>
    <t>05/25/2011</t>
  </si>
  <si>
    <t>05/26/2011</t>
  </si>
  <si>
    <t>05/27/2011</t>
  </si>
  <si>
    <t>05/31/2011</t>
  </si>
  <si>
    <t>06/01/2011</t>
  </si>
  <si>
    <t>06/02/2011</t>
  </si>
  <si>
    <t>06/03/2011</t>
  </si>
  <si>
    <t>06/06/2011</t>
  </si>
  <si>
    <t>06/07/2011</t>
  </si>
  <si>
    <t>1.41M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</si>
  <si>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</si>
  <si>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</si>
  <si>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</si>
  <si>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</si>
  <si>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</si>
  <si>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</si>
  <si>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</si>
  <si>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</si>
  <si>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822.32K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</si>
  <si>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</si>
  <si>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</si>
  <si>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</si>
  <si>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</si>
  <si>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</si>
  <si>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</si>
  <si>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</si>
  <si>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3.05M</t>
  </si>
  <si>
    <t>06/29/2011</t>
  </si>
  <si>
    <t>06/30/2011</t>
  </si>
  <si>
    <t>07/01/2011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</si>
  <si>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</si>
  <si>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</si>
  <si>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</si>
  <si>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</si>
  <si>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</si>
  <si>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</si>
  <si>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</si>
  <si>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</si>
  <si>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</si>
  <si>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</si>
  <si>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</si>
  <si>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</si>
  <si>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</si>
  <si>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</si>
  <si>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</si>
  <si>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</si>
  <si>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</si>
  <si>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</si>
  <si>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</si>
  <si>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</si>
  <si>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11.35M</t>
  </si>
  <si>
    <t>08/02/2011</t>
  </si>
  <si>
    <t>08/03/2011</t>
  </si>
  <si>
    <t>8.56M</t>
  </si>
  <si>
    <t>08/04/2011</t>
  </si>
  <si>
    <t>11.71M</t>
  </si>
  <si>
    <t>08/05/2011</t>
  </si>
  <si>
    <t>08/08/2011</t>
  </si>
  <si>
    <t>11.07M</t>
  </si>
  <si>
    <t>08/09/2011</t>
  </si>
  <si>
    <t>12.71M</t>
  </si>
  <si>
    <t>08/10/2011</t>
  </si>
  <si>
    <t>8.37M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</si>
  <si>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</si>
  <si>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</si>
  <si>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</si>
  <si>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</si>
  <si>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</si>
  <si>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</si>
  <si>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</si>
  <si>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</si>
  <si>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3.73M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</si>
  <si>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</si>
  <si>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</si>
  <si>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</si>
  <si>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</si>
  <si>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</si>
  <si>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</si>
  <si>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</si>
  <si>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</si>
  <si>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</si>
  <si>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09/06/2011</t>
  </si>
  <si>
    <t>09/07/2011</t>
  </si>
  <si>
    <t>09/08/2011</t>
  </si>
  <si>
    <t>09/09/2011</t>
  </si>
  <si>
    <t>09/12/2011</t>
  </si>
  <si>
    <t>5.91M</t>
  </si>
  <si>
    <t>09/13/2011</t>
  </si>
  <si>
    <t>09/14/2011</t>
  </si>
  <si>
    <t>09/15/2011</t>
  </si>
  <si>
    <t>09/16/2011</t>
  </si>
  <si>
    <t>5.50M</t>
  </si>
  <si>
    <t>09/19/2011</t>
  </si>
  <si>
    <t>3.19M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</si>
  <si>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</si>
  <si>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</si>
  <si>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</si>
  <si>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</si>
  <si>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</si>
  <si>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</si>
  <si>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</si>
  <si>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</si>
  <si>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5.01M</t>
  </si>
  <si>
    <t>09/30/2011</t>
  </si>
  <si>
    <t>7.07M</t>
  </si>
  <si>
    <t>10/03/2011</t>
  </si>
  <si>
    <t>10/04/2011</t>
  </si>
  <si>
    <t>10/05/2011</t>
  </si>
  <si>
    <t>10/06/2011</t>
  </si>
  <si>
    <t>3.86M</t>
  </si>
  <si>
    <t>10/07/2011</t>
  </si>
  <si>
    <t>10/10/2011</t>
  </si>
  <si>
    <t>12.45M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</si>
  <si>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</si>
  <si>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</si>
  <si>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</si>
  <si>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</si>
  <si>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</si>
  <si>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</si>
  <si>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</si>
  <si>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</si>
  <si>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</si>
  <si>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</si>
  <si>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</si>
  <si>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</si>
  <si>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</si>
  <si>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</si>
  <si>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</si>
  <si>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</si>
  <si>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</si>
  <si>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</si>
  <si>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</si>
  <si>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</si>
  <si>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</si>
  <si>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</si>
  <si>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</si>
  <si>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</si>
  <si>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907.49K</t>
  </si>
  <si>
    <t>11/14/2011</t>
  </si>
  <si>
    <t>11/15/2011</t>
  </si>
  <si>
    <t>11/16/2011</t>
  </si>
  <si>
    <t>11/17/2011</t>
  </si>
  <si>
    <t>744.87K</t>
  </si>
  <si>
    <t>11/18/2011</t>
  </si>
  <si>
    <t>11/21/2011</t>
  </si>
  <si>
    <t>11/22/2011</t>
  </si>
  <si>
    <t>11/23/2011</t>
  </si>
  <si>
    <t>581.26K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</si>
  <si>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</si>
  <si>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</si>
  <si>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</si>
  <si>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</si>
  <si>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</si>
  <si>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</si>
  <si>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</si>
  <si>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</si>
  <si>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</si>
  <si>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</si>
  <si>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</si>
  <si>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</si>
  <si>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</si>
  <si>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</si>
  <si>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</si>
  <si>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</si>
  <si>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</si>
  <si>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</si>
  <si>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</si>
  <si>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</si>
  <si>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</si>
  <si>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</si>
  <si>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</si>
  <si>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</si>
  <si>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</si>
  <si>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</si>
  <si>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</si>
  <si>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</si>
  <si>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</si>
  <si>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</si>
  <si>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</si>
  <si>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</si>
  <si>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</si>
  <si>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</si>
  <si>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</si>
  <si>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</si>
  <si>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</si>
  <si>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</si>
  <si>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</si>
  <si>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</si>
  <si>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</si>
  <si>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</si>
  <si>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</si>
  <si>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1.97M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</si>
  <si>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</si>
  <si>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</si>
  <si>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</si>
  <si>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</si>
  <si>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</si>
  <si>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</si>
  <si>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</si>
  <si>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</si>
  <si>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</si>
  <si>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</si>
  <si>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</si>
  <si>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</si>
  <si>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</si>
  <si>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</si>
  <si>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</si>
  <si>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</si>
  <si>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</si>
  <si>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</si>
  <si>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</si>
  <si>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</si>
  <si>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</si>
  <si>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</si>
  <si>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</si>
  <si>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</si>
  <si>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</si>
  <si>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</si>
  <si>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</si>
  <si>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</si>
  <si>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</si>
  <si>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</si>
  <si>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</si>
  <si>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</si>
  <si>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</si>
  <si>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983.41K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</si>
  <si>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</si>
  <si>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</si>
  <si>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</si>
  <si>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</si>
  <si>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</si>
  <si>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</si>
  <si>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</si>
  <si>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</si>
  <si>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</si>
  <si>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</si>
  <si>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926.03K</t>
  </si>
  <si>
    <t>03/30/2012</t>
  </si>
  <si>
    <t>4.63M</t>
  </si>
  <si>
    <t>04/02/2012</t>
  </si>
  <si>
    <t>04/03/2012</t>
  </si>
  <si>
    <t>04/04/2012</t>
  </si>
  <si>
    <t>04/05/2012</t>
  </si>
  <si>
    <t>04/09/2012</t>
  </si>
  <si>
    <t>6.46M</t>
  </si>
  <si>
    <t>04/10/2012</t>
  </si>
  <si>
    <t>3.04M</t>
  </si>
  <si>
    <t>04/11/2012</t>
  </si>
  <si>
    <t>04/12/2012</t>
  </si>
  <si>
    <t>04/13/2012</t>
  </si>
  <si>
    <t>04/16/2012</t>
  </si>
  <si>
    <t>5.93M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</si>
  <si>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</si>
  <si>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</si>
  <si>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</si>
  <si>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</si>
  <si>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</si>
  <si>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</si>
  <si>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</si>
  <si>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</si>
  <si>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787.72K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</si>
  <si>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</si>
  <si>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</si>
  <si>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</si>
  <si>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</si>
  <si>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</si>
  <si>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</si>
  <si>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</si>
  <si>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</si>
  <si>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3.49M</t>
  </si>
  <si>
    <t>05/09/2012</t>
  </si>
  <si>
    <t>05/10/2012</t>
  </si>
  <si>
    <t>05/11/2012</t>
  </si>
  <si>
    <t>05/14/2012</t>
  </si>
  <si>
    <t>05/15/2012</t>
  </si>
  <si>
    <t>14.86M</t>
  </si>
  <si>
    <t>05/16/2012</t>
  </si>
  <si>
    <t>05/17/2012</t>
  </si>
  <si>
    <t>05/18/2012</t>
  </si>
  <si>
    <t>05/21/2012</t>
  </si>
  <si>
    <t>05/22/2012</t>
  </si>
  <si>
    <t>05/23/2012</t>
  </si>
  <si>
    <t>3.56M</t>
  </si>
  <si>
    <t>05/24/2012</t>
  </si>
  <si>
    <t>05/25/2012</t>
  </si>
  <si>
    <t>05/29/2012</t>
  </si>
  <si>
    <t>05/30/2012</t>
  </si>
  <si>
    <t>2.39M</t>
  </si>
  <si>
    <t>05/31/2012</t>
  </si>
  <si>
    <t>06/01/2012</t>
  </si>
  <si>
    <t>06/04/2012</t>
  </si>
  <si>
    <t>06/05/2012</t>
  </si>
  <si>
    <t>3.67M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</si>
  <si>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</si>
  <si>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</si>
  <si>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</si>
  <si>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</si>
  <si>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</si>
  <si>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</si>
  <si>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</si>
  <si>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</si>
  <si>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</si>
  <si>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</si>
  <si>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</si>
  <si>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</si>
  <si>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</si>
  <si>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3.93M</t>
  </si>
  <si>
    <t>06/25/2012</t>
  </si>
  <si>
    <t>4.27M</t>
  </si>
  <si>
    <t>06/26/2012</t>
  </si>
  <si>
    <t>06/27/2012</t>
  </si>
  <si>
    <t>06/28/2012</t>
  </si>
  <si>
    <t>06/29/2012</t>
  </si>
  <si>
    <t>07/02/2012</t>
  </si>
  <si>
    <t>07/03/2012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</si>
  <si>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</si>
  <si>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</si>
  <si>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</si>
  <si>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</si>
  <si>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</si>
  <si>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</si>
  <si>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</si>
  <si>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</si>
  <si>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</si>
  <si>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</si>
  <si>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</si>
  <si>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</si>
  <si>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</si>
  <si>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</si>
  <si>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</si>
  <si>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</si>
  <si>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</si>
  <si>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</si>
  <si>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16.14M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</si>
  <si>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</si>
  <si>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</si>
  <si>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</si>
  <si>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</si>
  <si>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</si>
  <si>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</si>
  <si>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</si>
  <si>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</si>
  <si>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</si>
  <si>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</si>
  <si>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</si>
  <si>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</si>
  <si>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</si>
  <si>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</si>
  <si>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</si>
  <si>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</si>
  <si>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</si>
  <si>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</si>
  <si>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</si>
  <si>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</si>
  <si>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</si>
  <si>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</si>
  <si>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</si>
  <si>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</si>
  <si>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</si>
  <si>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</si>
  <si>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</si>
  <si>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</si>
  <si>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</si>
  <si>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</si>
  <si>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</si>
  <si>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</si>
  <si>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</si>
  <si>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</si>
  <si>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</si>
  <si>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</si>
  <si>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</si>
  <si>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</si>
  <si>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</si>
  <si>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</si>
  <si>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</si>
  <si>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</si>
  <si>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</si>
  <si>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</si>
  <si>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</si>
  <si>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</si>
  <si>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</si>
  <si>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</si>
  <si>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</si>
  <si>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</si>
  <si>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</si>
  <si>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</si>
  <si>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955.31K</t>
  </si>
  <si>
    <t>10/12/2012</t>
  </si>
  <si>
    <t>568.36K</t>
  </si>
  <si>
    <t>10/15/2012</t>
  </si>
  <si>
    <t>10/16/2012</t>
  </si>
  <si>
    <t>812.69K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</si>
  <si>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</si>
  <si>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</si>
  <si>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</si>
  <si>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</si>
  <si>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</si>
  <si>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</si>
  <si>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</si>
  <si>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</si>
  <si>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8.80M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</si>
  <si>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</si>
  <si>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</si>
  <si>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</si>
  <si>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</si>
  <si>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</si>
  <si>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</si>
  <si>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</si>
  <si>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</si>
  <si>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</si>
  <si>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</si>
  <si>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</si>
  <si>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</si>
  <si>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</si>
  <si>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</si>
  <si>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</si>
  <si>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</si>
  <si>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620.32K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</si>
  <si>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</si>
  <si>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</si>
  <si>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</si>
  <si>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</si>
  <si>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</si>
  <si>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</si>
  <si>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</si>
  <si>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</si>
  <si>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</si>
  <si>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</si>
  <si>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</si>
  <si>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</si>
  <si>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</si>
  <si>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</si>
  <si>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</si>
  <si>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</si>
  <si>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</si>
  <si>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</si>
  <si>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</si>
  <si>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5.71M</t>
  </si>
  <si>
    <t>12/20/2012</t>
  </si>
  <si>
    <t>3.44M</t>
  </si>
  <si>
    <t>12/21/2012</t>
  </si>
  <si>
    <t>12/24/2012</t>
  </si>
  <si>
    <t>12/26/2012</t>
  </si>
  <si>
    <t>5.16M</t>
  </si>
  <si>
    <t>12/27/2012</t>
  </si>
  <si>
    <t>12/28/2012</t>
  </si>
  <si>
    <t>12/31/2012</t>
  </si>
  <si>
    <t>01/02/2013</t>
  </si>
  <si>
    <t>3.22M</t>
  </si>
  <si>
    <t>01/03/2013</t>
  </si>
  <si>
    <t>2.35M</t>
  </si>
  <si>
    <t>01/04/2013</t>
  </si>
  <si>
    <t>01/07/2013</t>
  </si>
  <si>
    <t>01/08/2013</t>
  </si>
  <si>
    <t>4.92M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</si>
  <si>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</si>
  <si>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</si>
  <si>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</si>
  <si>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</si>
  <si>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</si>
  <si>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</si>
  <si>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</si>
  <si>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</si>
  <si>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01/22/2013</t>
  </si>
  <si>
    <t>5.49M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</si>
  <si>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</si>
  <si>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</si>
  <si>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</si>
  <si>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</si>
  <si>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</si>
  <si>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</si>
  <si>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</si>
  <si>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</si>
  <si>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</si>
  <si>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</si>
  <si>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</si>
  <si>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</si>
  <si>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</si>
  <si>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</si>
  <si>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</si>
  <si>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</si>
  <si>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</si>
  <si>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</si>
  <si>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</si>
  <si>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</si>
  <si>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</si>
  <si>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</si>
  <si>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</si>
  <si>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</si>
  <si>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</si>
  <si>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10.52M</t>
  </si>
  <si>
    <t>02/28/2013</t>
  </si>
  <si>
    <t>6.01M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</si>
  <si>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</si>
  <si>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</si>
  <si>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</si>
  <si>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</si>
  <si>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</si>
  <si>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</si>
  <si>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</si>
  <si>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</si>
  <si>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</si>
  <si>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</si>
  <si>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</si>
  <si>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</si>
  <si>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</si>
  <si>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</si>
  <si>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</si>
  <si>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</si>
  <si>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</si>
  <si>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</si>
  <si>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</si>
  <si>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</si>
  <si>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</si>
  <si>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</si>
  <si>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</si>
  <si>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</si>
  <si>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</si>
  <si>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</si>
  <si>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</si>
  <si>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</si>
  <si>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</si>
  <si>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</si>
  <si>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</si>
  <si>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</si>
  <si>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</si>
  <si>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</si>
  <si>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</si>
  <si>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</si>
  <si>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</si>
  <si>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</si>
  <si>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7.67M</t>
  </si>
  <si>
    <t>04/25/2013</t>
  </si>
  <si>
    <t>04/26/2013</t>
  </si>
  <si>
    <t>04/29/2013</t>
  </si>
  <si>
    <t>4.78M</t>
  </si>
  <si>
    <t>04/30/2013</t>
  </si>
  <si>
    <t>05/01/2013</t>
  </si>
  <si>
    <t>05/02/2013</t>
  </si>
  <si>
    <t>05/03/2013</t>
  </si>
  <si>
    <t>05/06/2013</t>
  </si>
  <si>
    <t>3.91M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</si>
  <si>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</si>
  <si>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</si>
  <si>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</si>
  <si>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</si>
  <si>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</si>
  <si>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</si>
  <si>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</si>
  <si>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</si>
  <si>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</si>
  <si>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</si>
  <si>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</si>
  <si>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</si>
  <si>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</si>
  <si>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</si>
  <si>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</si>
  <si>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5.09M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</si>
  <si>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</si>
  <si>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</si>
  <si>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</si>
  <si>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</si>
  <si>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</si>
  <si>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</si>
  <si>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</si>
  <si>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</si>
  <si>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</si>
  <si>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</si>
  <si>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</si>
  <si>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</si>
  <si>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989.77K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</si>
  <si>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</si>
  <si>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</si>
  <si>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</si>
  <si>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</si>
  <si>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</si>
  <si>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</si>
  <si>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</si>
  <si>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</si>
  <si>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</si>
  <si>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</si>
  <si>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</si>
  <si>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</si>
  <si>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</si>
  <si>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800.87K</t>
  </si>
  <si>
    <t>07/03/2013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</si>
  <si>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</si>
  <si>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</si>
  <si>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</si>
  <si>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</si>
  <si>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</si>
  <si>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</si>
  <si>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</si>
  <si>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</si>
  <si>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</si>
  <si>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</si>
  <si>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</si>
  <si>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963.80K</t>
  </si>
  <si>
    <t>07/22/2013</t>
  </si>
  <si>
    <t>948.14K</t>
  </si>
  <si>
    <t>07/23/2013</t>
  </si>
  <si>
    <t>814.78K</t>
  </si>
  <si>
    <t>07/24/2013</t>
  </si>
  <si>
    <t>07/25/2013</t>
  </si>
  <si>
    <t>704.76K</t>
  </si>
  <si>
    <t>07/26/2013</t>
  </si>
  <si>
    <t>889.89K</t>
  </si>
  <si>
    <t>07/29/2013</t>
  </si>
  <si>
    <t>960.90K</t>
  </si>
  <si>
    <t>07/30/2013</t>
  </si>
  <si>
    <t>07/31/2013</t>
  </si>
  <si>
    <t>08/01/2013</t>
  </si>
  <si>
    <t>08/02/2013</t>
  </si>
  <si>
    <t>08/05/2013</t>
  </si>
  <si>
    <t>940.20K</t>
  </si>
  <si>
    <t>08/06/2013</t>
  </si>
  <si>
    <t>847.17K</t>
  </si>
  <si>
    <t>08/07/2013</t>
  </si>
  <si>
    <t>844.46K</t>
  </si>
  <si>
    <t>08/08/2013</t>
  </si>
  <si>
    <t>08/09/2013</t>
  </si>
  <si>
    <t>08/12/2013</t>
  </si>
  <si>
    <t>4.41M</t>
  </si>
  <si>
    <t>08/13/2013</t>
  </si>
  <si>
    <t>687.86K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</si>
  <si>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</si>
  <si>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</si>
  <si>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</si>
  <si>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</si>
  <si>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</si>
  <si>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</si>
  <si>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</si>
  <si>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</si>
  <si>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</si>
  <si>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</si>
  <si>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</si>
  <si>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979.81K</t>
  </si>
  <si>
    <t>08/29/2013</t>
  </si>
  <si>
    <t>08/30/2013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</si>
  <si>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</si>
  <si>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</si>
  <si>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</si>
  <si>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</si>
  <si>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</si>
  <si>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</si>
  <si>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</si>
  <si>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</si>
  <si>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</si>
  <si>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</si>
  <si>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</si>
  <si>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</si>
  <si>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</si>
  <si>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</si>
  <si>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</si>
  <si>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</si>
  <si>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</si>
  <si>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</si>
  <si>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9.89M</t>
  </si>
  <si>
    <t>09/27/2013</t>
  </si>
  <si>
    <t>09/30/2013</t>
  </si>
  <si>
    <t>4.28M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</si>
  <si>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</si>
  <si>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</si>
  <si>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</si>
  <si>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</si>
  <si>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</si>
  <si>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</si>
  <si>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</si>
  <si>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</si>
  <si>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</si>
  <si>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</si>
  <si>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</si>
  <si>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</si>
  <si>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</si>
  <si>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</si>
  <si>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</si>
  <si>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</si>
  <si>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915.25K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</si>
  <si>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</si>
  <si>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</si>
  <si>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</si>
  <si>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</si>
  <si>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</si>
  <si>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</si>
  <si>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</si>
  <si>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</si>
  <si>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</si>
  <si>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</si>
  <si>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</si>
  <si>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</si>
  <si>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</si>
  <si>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</si>
  <si>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</si>
  <si>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</si>
  <si>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</si>
  <si>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</si>
  <si>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</si>
  <si>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4.14M</t>
  </si>
  <si>
    <t>11/19/2013</t>
  </si>
  <si>
    <t>11/20/2013</t>
  </si>
  <si>
    <t>11/21/2013</t>
  </si>
  <si>
    <t>11/22/2013</t>
  </si>
  <si>
    <t>11/25/2013</t>
  </si>
  <si>
    <t>942.17K</t>
  </si>
  <si>
    <t>11/26/2013</t>
  </si>
  <si>
    <t>11/27/2013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</si>
  <si>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</si>
  <si>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</si>
  <si>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</si>
  <si>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</si>
  <si>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</si>
  <si>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</si>
  <si>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</si>
  <si>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</si>
  <si>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</si>
  <si>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</si>
  <si>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</si>
  <si>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</si>
  <si>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</si>
  <si>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</si>
  <si>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</si>
  <si>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</si>
  <si>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</si>
  <si>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668.27K</t>
  </si>
  <si>
    <t>12/24/2013</t>
  </si>
  <si>
    <t>12/26/2013</t>
  </si>
  <si>
    <t>12/27/2013</t>
  </si>
  <si>
    <t>12/30/2013</t>
  </si>
  <si>
    <t>12/31/2013</t>
  </si>
  <si>
    <t>01/02/2014</t>
  </si>
  <si>
    <t>6.08M</t>
  </si>
  <si>
    <t>01/03/2014</t>
  </si>
  <si>
    <t>12.09M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</si>
  <si>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</si>
  <si>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</si>
  <si>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</si>
  <si>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</si>
  <si>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</si>
  <si>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</si>
  <si>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</si>
  <si>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</si>
  <si>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</si>
  <si>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</si>
  <si>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</si>
  <si>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</si>
  <si>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</si>
  <si>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</si>
  <si>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</si>
  <si>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</si>
  <si>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</si>
  <si>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3.03M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</si>
  <si>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</si>
  <si>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</si>
  <si>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</si>
  <si>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</si>
  <si>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</si>
  <si>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</si>
  <si>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</si>
  <si>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</si>
  <si>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</si>
  <si>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</si>
  <si>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</si>
  <si>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</si>
  <si>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</si>
  <si>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</si>
  <si>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</si>
  <si>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</si>
  <si>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</si>
  <si>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</si>
  <si>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</si>
  <si>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</si>
  <si>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3.77M</t>
  </si>
  <si>
    <t>02/28/2014</t>
  </si>
  <si>
    <t>03/03/2014</t>
  </si>
  <si>
    <t>11.80M</t>
  </si>
  <si>
    <t>03/04/2014</t>
  </si>
  <si>
    <t>03/05/2014</t>
  </si>
  <si>
    <t>2.58M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</si>
  <si>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</si>
  <si>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</si>
  <si>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</si>
  <si>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</si>
  <si>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</si>
  <si>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</si>
  <si>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</si>
  <si>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</si>
  <si>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</si>
  <si>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</si>
  <si>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</si>
  <si>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3.66M</t>
  </si>
  <si>
    <t>03/21/2014</t>
  </si>
  <si>
    <t>03/24/2014</t>
  </si>
  <si>
    <t>7.22M</t>
  </si>
  <si>
    <t>03/25/2014</t>
  </si>
  <si>
    <t>03/26/2014</t>
  </si>
  <si>
    <t>5.84M</t>
  </si>
  <si>
    <t>03/27/2014</t>
  </si>
  <si>
    <t>03/28/2014</t>
  </si>
  <si>
    <t>03/31/2014</t>
  </si>
  <si>
    <t>10.86M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</si>
  <si>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</si>
  <si>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</si>
  <si>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</si>
  <si>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</si>
  <si>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</si>
  <si>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</si>
  <si>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</si>
  <si>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</si>
  <si>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</si>
  <si>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</si>
  <si>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4.90M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</si>
  <si>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</si>
  <si>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</si>
  <si>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</si>
  <si>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</si>
  <si>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</si>
  <si>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</si>
  <si>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</si>
  <si>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</si>
  <si>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12.32M</t>
  </si>
  <si>
    <t>04/28/2014</t>
  </si>
  <si>
    <t>04/29/2014</t>
  </si>
  <si>
    <t>04/30/2014</t>
  </si>
  <si>
    <t>05/01/2014</t>
  </si>
  <si>
    <t>3.48M</t>
  </si>
  <si>
    <t>05/02/2014</t>
  </si>
  <si>
    <t>2.53M</t>
  </si>
  <si>
    <t>05/05/2014</t>
  </si>
  <si>
    <t>05/06/2014</t>
  </si>
  <si>
    <t>05/07/2014</t>
  </si>
  <si>
    <t>05/08/2014</t>
  </si>
  <si>
    <t>05/09/2014</t>
  </si>
  <si>
    <t>16.02M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</si>
  <si>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</si>
  <si>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</si>
  <si>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</si>
  <si>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</si>
  <si>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</si>
  <si>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</si>
  <si>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</si>
  <si>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</si>
  <si>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</si>
  <si>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</si>
  <si>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</si>
  <si>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</si>
  <si>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</si>
  <si>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</si>
  <si>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</si>
  <si>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</si>
  <si>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</si>
  <si>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</si>
  <si>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</si>
  <si>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</si>
  <si>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</si>
  <si>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</si>
  <si>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</si>
  <si>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</si>
  <si>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</si>
  <si>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</si>
  <si>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</si>
  <si>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</si>
  <si>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</si>
  <si>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982.02K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</si>
  <si>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</si>
  <si>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</si>
  <si>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</si>
  <si>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</si>
  <si>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</si>
  <si>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</si>
  <si>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</si>
  <si>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</si>
  <si>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</si>
  <si>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07/07/2014</t>
  </si>
  <si>
    <t>07/08/2014</t>
  </si>
  <si>
    <t>07/09/2014</t>
  </si>
  <si>
    <t>4.71M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</si>
  <si>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</si>
  <si>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</si>
  <si>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</si>
  <si>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</si>
  <si>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</si>
  <si>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</si>
  <si>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</si>
  <si>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997.64K</t>
  </si>
  <si>
    <t>07/21/2014</t>
  </si>
  <si>
    <t>07/22/2014</t>
  </si>
  <si>
    <t>953.65K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</si>
  <si>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</si>
  <si>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</si>
  <si>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</si>
  <si>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</si>
  <si>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</si>
  <si>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</si>
  <si>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</si>
  <si>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</si>
  <si>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</si>
  <si>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</si>
  <si>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</si>
  <si>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</si>
  <si>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</si>
  <si>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</si>
  <si>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</si>
  <si>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868.65K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</si>
  <si>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</si>
  <si>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</si>
  <si>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</si>
  <si>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</si>
  <si>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</si>
  <si>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</si>
  <si>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</si>
  <si>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907.13K</t>
  </si>
  <si>
    <t>08/22/2014</t>
  </si>
  <si>
    <t>08/25/2014</t>
  </si>
  <si>
    <t>08/26/2014</t>
  </si>
  <si>
    <t>08/27/2014</t>
  </si>
  <si>
    <t>08/28/2014</t>
  </si>
  <si>
    <t>08/29/2014</t>
  </si>
  <si>
    <t>09/02/2014</t>
  </si>
  <si>
    <t>09/03/2014</t>
  </si>
  <si>
    <t>09/04/2014</t>
  </si>
  <si>
    <t>985.38K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</si>
  <si>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</si>
  <si>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</si>
  <si>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</si>
  <si>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</si>
  <si>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</si>
  <si>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</si>
  <si>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</si>
  <si>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</si>
  <si>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</si>
  <si>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</si>
  <si>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</si>
  <si>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</si>
  <si>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</si>
  <si>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</si>
  <si>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</si>
  <si>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</si>
  <si>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</si>
  <si>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</si>
  <si>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</si>
  <si>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</si>
  <si>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</si>
  <si>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</si>
  <si>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5.62M</t>
  </si>
  <si>
    <t>10/07/2014</t>
  </si>
  <si>
    <t>10/08/2014</t>
  </si>
  <si>
    <t>10/09/2014</t>
  </si>
  <si>
    <t>10/10/2014</t>
  </si>
  <si>
    <t>6.74M</t>
  </si>
  <si>
    <t>10/13/2014</t>
  </si>
  <si>
    <t>7.51M</t>
  </si>
  <si>
    <t>10/14/2014</t>
  </si>
  <si>
    <t>11.16M</t>
  </si>
  <si>
    <t>10/15/2014</t>
  </si>
  <si>
    <t>10/16/2014</t>
  </si>
  <si>
    <t>10/17/2014</t>
  </si>
  <si>
    <t>10/20/2014</t>
  </si>
  <si>
    <t>10/21/2014</t>
  </si>
  <si>
    <t>5.70M</t>
  </si>
  <si>
    <t>10/22/2014</t>
  </si>
  <si>
    <t>10/23/2014</t>
  </si>
  <si>
    <t>4.68M</t>
  </si>
  <si>
    <t>10/24/2014</t>
  </si>
  <si>
    <t>10/27/2014</t>
  </si>
  <si>
    <t>10/28/2014</t>
  </si>
  <si>
    <t>4.75M</t>
  </si>
  <si>
    <t>10/29/2014</t>
  </si>
  <si>
    <t>10/30/2014</t>
  </si>
  <si>
    <t>10/31/2014</t>
  </si>
  <si>
    <t>11/03/2014</t>
  </si>
  <si>
    <t>11/04/2014</t>
  </si>
  <si>
    <t>5.47M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</si>
  <si>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</si>
  <si>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</si>
  <si>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</si>
  <si>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</si>
  <si>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</si>
  <si>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</si>
  <si>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</si>
  <si>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</si>
  <si>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</si>
  <si>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</si>
  <si>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</si>
  <si>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</si>
  <si>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</si>
  <si>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</si>
  <si>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</si>
  <si>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</si>
  <si>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718.53K</t>
  </si>
  <si>
    <t>11/28/2014</t>
  </si>
  <si>
    <t>12/01/2014</t>
  </si>
  <si>
    <t>12/02/2014</t>
  </si>
  <si>
    <t>12/03/2014</t>
  </si>
  <si>
    <t>6.88M</t>
  </si>
  <si>
    <t>12/04/2014</t>
  </si>
  <si>
    <t>12/05/2014</t>
  </si>
  <si>
    <t>12/08/2014</t>
  </si>
  <si>
    <t>12/09/2014</t>
  </si>
  <si>
    <t>3.69M</t>
  </si>
  <si>
    <t>12/10/2014</t>
  </si>
  <si>
    <t>3.01M</t>
  </si>
  <si>
    <t>12/11/2014</t>
  </si>
  <si>
    <t>12/12/2014</t>
  </si>
  <si>
    <t>12/15/2014</t>
  </si>
  <si>
    <t>12/16/2014</t>
  </si>
  <si>
    <t>12/17/2014</t>
  </si>
  <si>
    <t>12.26M</t>
  </si>
  <si>
    <t>12/18/2014</t>
  </si>
  <si>
    <t>6.41M</t>
  </si>
  <si>
    <t>12/19/2014</t>
  </si>
  <si>
    <t>12/22/2014</t>
  </si>
  <si>
    <t>12/23/2014</t>
  </si>
  <si>
    <t>874.93K</t>
  </si>
  <si>
    <t>12/24/2014</t>
  </si>
  <si>
    <t>12/26/2014</t>
  </si>
  <si>
    <t>12/29/2014</t>
  </si>
  <si>
    <t>12/30/2014</t>
  </si>
  <si>
    <t>12/31/2014</t>
  </si>
  <si>
    <t>8.97M</t>
  </si>
  <si>
    <t>01/02/2015</t>
  </si>
  <si>
    <t>6.22M</t>
  </si>
  <si>
    <t>01/05/2015</t>
  </si>
  <si>
    <t>6.77M</t>
  </si>
  <si>
    <t>01/06/2015</t>
  </si>
  <si>
    <t>01/07/2015</t>
  </si>
  <si>
    <t>01/08/2015</t>
  </si>
  <si>
    <t>01/09/2015</t>
  </si>
  <si>
    <t>01/12/2015</t>
  </si>
  <si>
    <t>7.04M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</si>
  <si>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</si>
  <si>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</si>
  <si>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</si>
  <si>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</si>
  <si>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</si>
  <si>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</si>
  <si>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</si>
  <si>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</si>
  <si>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</si>
  <si>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</si>
  <si>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</si>
  <si>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</si>
  <si>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</si>
  <si>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6.09M</t>
  </si>
  <si>
    <t>02/02/2015</t>
  </si>
  <si>
    <t>5.88M</t>
  </si>
  <si>
    <t>02/03/2015</t>
  </si>
  <si>
    <t>02/04/2015</t>
  </si>
  <si>
    <t>02/05/2015</t>
  </si>
  <si>
    <t>02/06/2015</t>
  </si>
  <si>
    <t>02/09/2015</t>
  </si>
  <si>
    <t>02/10/2015</t>
  </si>
  <si>
    <t>6.79M</t>
  </si>
  <si>
    <t>02/11/2015</t>
  </si>
  <si>
    <t>02/12/2015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</si>
  <si>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</si>
  <si>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</si>
  <si>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</si>
  <si>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</si>
  <si>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</si>
  <si>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</si>
  <si>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</si>
  <si>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</si>
  <si>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</si>
  <si>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</si>
  <si>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</si>
  <si>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</si>
  <si>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</si>
  <si>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</si>
  <si>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</si>
  <si>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</si>
  <si>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11.46M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</si>
  <si>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</si>
  <si>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</si>
  <si>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</si>
  <si>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</si>
  <si>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</si>
  <si>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</si>
  <si>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</si>
  <si>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</si>
  <si>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7.33M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</si>
  <si>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</si>
  <si>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</si>
  <si>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</si>
  <si>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</si>
  <si>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</si>
  <si>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</si>
  <si>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</si>
  <si>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</si>
  <si>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</si>
  <si>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</si>
  <si>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04/06/2015</t>
  </si>
  <si>
    <t>04/07/2015</t>
  </si>
  <si>
    <t>6.31M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</si>
  <si>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</si>
  <si>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</si>
  <si>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</si>
  <si>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</si>
  <si>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</si>
  <si>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</si>
  <si>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</si>
  <si>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6.23M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</si>
  <si>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</si>
  <si>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</si>
  <si>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</si>
  <si>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</si>
  <si>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</si>
  <si>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</si>
  <si>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</si>
  <si>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</si>
  <si>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</si>
  <si>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</si>
  <si>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</si>
  <si>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</si>
  <si>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</si>
  <si>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</si>
  <si>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</si>
  <si>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</si>
  <si>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</si>
  <si>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</si>
  <si>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</si>
  <si>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</si>
  <si>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</si>
  <si>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</si>
  <si>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</si>
  <si>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</si>
  <si>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</si>
  <si>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</si>
  <si>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</si>
  <si>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</si>
  <si>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</si>
  <si>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</si>
  <si>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</si>
  <si>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</si>
  <si>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</si>
  <si>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</si>
  <si>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</si>
  <si>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</si>
  <si>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</si>
  <si>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4.20M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</si>
  <si>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</si>
  <si>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</si>
  <si>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</si>
  <si>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</si>
  <si>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</si>
  <si>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</si>
  <si>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</si>
  <si>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7.46M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</si>
  <si>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</si>
  <si>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</si>
  <si>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</si>
  <si>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</si>
  <si>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</si>
  <si>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</si>
  <si>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</si>
  <si>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</si>
  <si>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</si>
  <si>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</si>
  <si>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07/06/2015</t>
  </si>
  <si>
    <t>5.00M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</si>
  <si>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</si>
  <si>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</si>
  <si>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</si>
  <si>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</si>
  <si>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</si>
  <si>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</si>
  <si>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</si>
  <si>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</si>
  <si>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</si>
  <si>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</si>
  <si>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</si>
  <si>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</si>
  <si>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</si>
  <si>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</si>
  <si>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</si>
  <si>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</si>
  <si>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</si>
  <si>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</si>
  <si>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</si>
  <si>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</si>
  <si>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6.40M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</si>
  <si>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</si>
  <si>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</si>
  <si>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</si>
  <si>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</si>
  <si>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</si>
  <si>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</si>
  <si>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</si>
  <si>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</si>
  <si>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</si>
  <si>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</si>
  <si>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</si>
  <si>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</si>
  <si>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</si>
  <si>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</si>
  <si>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15.80M</t>
  </si>
  <si>
    <t>08/24/2015</t>
  </si>
  <si>
    <t>08/25/2015</t>
  </si>
  <si>
    <t>9.87M</t>
  </si>
  <si>
    <t>08/26/2015</t>
  </si>
  <si>
    <t>8.83M</t>
  </si>
  <si>
    <t>08/27/2015</t>
  </si>
  <si>
    <t>08/28/2015</t>
  </si>
  <si>
    <t>08/31/2015</t>
  </si>
  <si>
    <t>10.57M</t>
  </si>
  <si>
    <t>09/01/2015</t>
  </si>
  <si>
    <t>09/02/2015</t>
  </si>
  <si>
    <t>5.26M</t>
  </si>
  <si>
    <t>09/03/2015</t>
  </si>
  <si>
    <t>4.11M</t>
  </si>
  <si>
    <t>09/04/2015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</si>
  <si>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</si>
  <si>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</si>
  <si>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</si>
  <si>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</si>
  <si>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</si>
  <si>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</si>
  <si>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</si>
  <si>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</si>
  <si>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</si>
  <si>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</si>
  <si>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</si>
  <si>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</si>
  <si>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</si>
  <si>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</si>
  <si>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7.62M</t>
  </si>
  <si>
    <t>09/28/2015</t>
  </si>
  <si>
    <t>09/29/2015</t>
  </si>
  <si>
    <t>09/30/2015</t>
  </si>
  <si>
    <t>6.90M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</si>
  <si>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</si>
  <si>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</si>
  <si>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</si>
  <si>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</si>
  <si>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</si>
  <si>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</si>
  <si>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</si>
  <si>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</si>
  <si>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</si>
  <si>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</si>
  <si>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</si>
  <si>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</si>
  <si>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</si>
  <si>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</si>
  <si>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</si>
  <si>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</si>
  <si>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</si>
  <si>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11.74M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</si>
  <si>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</si>
  <si>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</si>
  <si>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</si>
  <si>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</si>
  <si>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</si>
  <si>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</si>
  <si>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</si>
  <si>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</si>
  <si>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</si>
  <si>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</si>
  <si>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</si>
  <si>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</si>
  <si>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3.64M</t>
  </si>
  <si>
    <t>11/11/2015</t>
  </si>
  <si>
    <t>11/12/2015</t>
  </si>
  <si>
    <t>5.86M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</si>
  <si>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</si>
  <si>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</si>
  <si>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</si>
  <si>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</si>
  <si>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</si>
  <si>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</si>
  <si>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</si>
  <si>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</si>
  <si>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</si>
  <si>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657.21K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</si>
  <si>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</si>
  <si>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</si>
  <si>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</si>
  <si>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</si>
  <si>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</si>
  <si>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</si>
  <si>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</si>
  <si>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4.39M</t>
  </si>
  <si>
    <t>12/08/2015</t>
  </si>
  <si>
    <t>9.18M</t>
  </si>
  <si>
    <t>12/09/2015</t>
  </si>
  <si>
    <t>12/10/2015</t>
  </si>
  <si>
    <t>8.06M</t>
  </si>
  <si>
    <t>12/11/2015</t>
  </si>
  <si>
    <t>9.48M</t>
  </si>
  <si>
    <t>12/14/2015</t>
  </si>
  <si>
    <t>12/15/2015</t>
  </si>
  <si>
    <t>8.03M</t>
  </si>
  <si>
    <t>12/16/2015</t>
  </si>
  <si>
    <t>6.19M</t>
  </si>
  <si>
    <t>12/17/2015</t>
  </si>
  <si>
    <t>12/18/2015</t>
  </si>
  <si>
    <t>12/21/2015</t>
  </si>
  <si>
    <t>7.48M</t>
  </si>
  <si>
    <t>12/22/2015</t>
  </si>
  <si>
    <t>12/23/2015</t>
  </si>
  <si>
    <t>12/24/2015</t>
  </si>
  <si>
    <t>10.95M</t>
  </si>
  <si>
    <t>12/28/2015</t>
  </si>
  <si>
    <t>12/29/2015</t>
  </si>
  <si>
    <t>12/30/2015</t>
  </si>
  <si>
    <t>12/31/2015</t>
  </si>
  <si>
    <t>10.29M</t>
  </si>
  <si>
    <t>01/04/2016</t>
  </si>
  <si>
    <t>5.83M</t>
  </si>
  <si>
    <t>01/05/2016</t>
  </si>
  <si>
    <t>8.71M</t>
  </si>
  <si>
    <t>01/06/2016</t>
  </si>
  <si>
    <t>8.20M</t>
  </si>
  <si>
    <t>01/07/2016</t>
  </si>
  <si>
    <t>9.40M</t>
  </si>
  <si>
    <t>01/08/2016</t>
  </si>
  <si>
    <t>9.54M</t>
  </si>
  <si>
    <t>01/11/2016</t>
  </si>
  <si>
    <t>01/12/2016</t>
  </si>
  <si>
    <t>9.52M</t>
  </si>
  <si>
    <t>01/13/2016</t>
  </si>
  <si>
    <t>8.01M</t>
  </si>
  <si>
    <t>01/14/2016</t>
  </si>
  <si>
    <t>6.93M</t>
  </si>
  <si>
    <t>01/15/2016</t>
  </si>
  <si>
    <t>10.23M</t>
  </si>
  <si>
    <t>01/19/2016</t>
  </si>
  <si>
    <t>10.41M</t>
  </si>
  <si>
    <t>01/20/2016</t>
  </si>
  <si>
    <t>7.78M</t>
  </si>
  <si>
    <t>01/21/2016</t>
  </si>
  <si>
    <t>01/22/2016</t>
  </si>
  <si>
    <t>01/25/2016</t>
  </si>
  <si>
    <t>01/26/2016</t>
  </si>
  <si>
    <t>01/27/2016</t>
  </si>
  <si>
    <t>01/28/2016</t>
  </si>
  <si>
    <t>5.63M</t>
  </si>
  <si>
    <t>01/29/2016</t>
  </si>
  <si>
    <t>02/01/2016</t>
  </si>
  <si>
    <t>8.57M</t>
  </si>
  <si>
    <t>02/02/2016</t>
  </si>
  <si>
    <t>02/03/2016</t>
  </si>
  <si>
    <t>7.11M</t>
  </si>
  <si>
    <t>02/04/2016</t>
  </si>
  <si>
    <t>9.75M</t>
  </si>
  <si>
    <t>02/05/2016</t>
  </si>
  <si>
    <t>02/08/2016</t>
  </si>
  <si>
    <t>7.92M</t>
  </si>
  <si>
    <t>02/09/2016</t>
  </si>
  <si>
    <t>7.40M</t>
  </si>
  <si>
    <t>02/10/2016</t>
  </si>
  <si>
    <t>8.42M</t>
  </si>
  <si>
    <t>02/11/2016</t>
  </si>
  <si>
    <t>02/12/2016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</si>
  <si>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</si>
  <si>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</si>
  <si>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</si>
  <si>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</si>
  <si>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</si>
  <si>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</si>
  <si>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</si>
  <si>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4.38M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</si>
  <si>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</si>
  <si>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</si>
  <si>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</si>
  <si>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</si>
  <si>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</si>
  <si>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</si>
  <si>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</si>
  <si>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4.79M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</si>
  <si>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</si>
  <si>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</si>
  <si>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</si>
  <si>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</si>
  <si>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</si>
  <si>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</si>
  <si>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</si>
  <si>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</si>
  <si>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</si>
  <si>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</si>
  <si>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</si>
  <si>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</si>
  <si>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</si>
  <si>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</si>
  <si>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</si>
  <si>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</si>
  <si>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</si>
  <si>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</si>
  <si>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</si>
  <si>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</si>
  <si>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</si>
  <si>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5.20M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</si>
  <si>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</si>
  <si>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</si>
  <si>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</si>
  <si>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</si>
  <si>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</si>
  <si>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</si>
  <si>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</si>
  <si>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</si>
  <si>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</si>
  <si>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</si>
  <si>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</si>
  <si>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</si>
  <si>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</si>
  <si>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</si>
  <si>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</si>
  <si>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</si>
  <si>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</si>
  <si>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</si>
  <si>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</si>
  <si>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</si>
  <si>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</si>
  <si>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</si>
  <si>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</si>
  <si>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</si>
  <si>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</si>
  <si>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</si>
  <si>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</si>
  <si>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</si>
  <si>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</si>
  <si>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</si>
  <si>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</si>
  <si>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</si>
  <si>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</si>
  <si>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</si>
  <si>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</si>
  <si>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</si>
  <si>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</si>
  <si>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</si>
  <si>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</si>
  <si>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</si>
  <si>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</si>
  <si>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</si>
  <si>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</si>
  <si>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</si>
  <si>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</si>
  <si>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</si>
  <si>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</si>
  <si>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</si>
  <si>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</si>
  <si>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</si>
  <si>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</si>
  <si>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</si>
  <si>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</si>
  <si>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</si>
  <si>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</si>
  <si>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</si>
  <si>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</si>
  <si>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</si>
  <si>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</si>
  <si>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</si>
  <si>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</si>
  <si>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</si>
  <si>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</si>
  <si>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</si>
  <si>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</si>
  <si>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</si>
  <si>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</si>
  <si>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</si>
  <si>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</si>
  <si>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</si>
  <si>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</si>
  <si>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</si>
  <si>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</si>
  <si>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</si>
  <si>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</si>
  <si>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</si>
  <si>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</si>
  <si>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</si>
  <si>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</si>
  <si>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</si>
  <si>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</si>
  <si>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</si>
  <si>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</si>
  <si>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</si>
  <si>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</si>
  <si>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</si>
  <si>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</si>
  <si>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</si>
  <si>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</si>
  <si>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</si>
  <si>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</si>
  <si>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</si>
  <si>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</si>
  <si>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</si>
  <si>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</si>
  <si>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</si>
  <si>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</si>
  <si>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</si>
  <si>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</si>
  <si>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</si>
  <si>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</si>
  <si>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</si>
  <si>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</si>
  <si>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</si>
  <si>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</si>
  <si>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</si>
  <si>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</si>
  <si>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</si>
  <si>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</si>
  <si>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</si>
  <si>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</si>
  <si>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</si>
  <si>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</si>
  <si>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</si>
  <si>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</si>
  <si>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</si>
  <si>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</si>
  <si>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</si>
  <si>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</si>
  <si>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</si>
  <si>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</si>
  <si>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</si>
  <si>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</si>
  <si>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</si>
  <si>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</si>
  <si>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</si>
  <si>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</si>
  <si>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</si>
  <si>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</si>
  <si>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</si>
  <si>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</si>
  <si>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</si>
  <si>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</si>
  <si>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</si>
  <si>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</si>
  <si>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</si>
  <si>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</si>
  <si>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</si>
  <si>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</si>
  <si>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</si>
  <si>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</si>
  <si>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</si>
  <si>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</si>
  <si>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</si>
  <si>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</si>
  <si>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</si>
  <si>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</si>
  <si>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</si>
  <si>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</si>
  <si>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</si>
  <si>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</si>
  <si>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</si>
  <si>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</si>
  <si>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</si>
  <si>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</si>
  <si>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</si>
  <si>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</si>
  <si>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</si>
  <si>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</si>
  <si>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</si>
  <si>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</si>
  <si>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</si>
  <si>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</si>
  <si>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932.73K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</si>
  <si>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</si>
  <si>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</si>
  <si>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</si>
  <si>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</si>
  <si>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</si>
  <si>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</si>
  <si>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</si>
  <si>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</si>
  <si>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</si>
  <si>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</si>
  <si>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4.34M</t>
  </si>
  <si>
    <t>12/09/2016</t>
  </si>
  <si>
    <t>12/12/2016</t>
  </si>
  <si>
    <t>12/13/2016</t>
  </si>
  <si>
    <t>12/14/2016</t>
  </si>
  <si>
    <t>3.81M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</si>
  <si>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</si>
  <si>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</si>
  <si>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</si>
  <si>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</si>
  <si>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</si>
  <si>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</si>
  <si>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</si>
  <si>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</si>
  <si>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</si>
  <si>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</si>
  <si>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</si>
  <si>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5.12M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</si>
  <si>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</si>
  <si>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</si>
  <si>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</si>
  <si>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</si>
  <si>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</si>
  <si>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</si>
  <si>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</si>
  <si>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</si>
  <si>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7.71M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</si>
  <si>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</si>
  <si>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</si>
  <si>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</si>
  <si>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</si>
  <si>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</si>
  <si>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</si>
  <si>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</si>
  <si>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</si>
  <si>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</si>
  <si>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</si>
  <si>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</si>
  <si>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</si>
  <si>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</si>
  <si>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</si>
  <si>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</si>
  <si>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</si>
  <si>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</si>
  <si>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</si>
  <si>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</si>
  <si>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</si>
  <si>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</si>
  <si>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</si>
  <si>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</si>
  <si>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</si>
  <si>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</si>
  <si>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</si>
  <si>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</si>
  <si>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</si>
  <si>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</si>
  <si>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</si>
  <si>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</si>
  <si>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</si>
  <si>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</si>
  <si>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</si>
  <si>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</si>
  <si>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</si>
  <si>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</si>
  <si>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</si>
  <si>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</si>
  <si>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</si>
  <si>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</si>
  <si>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</si>
  <si>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</si>
  <si>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</si>
  <si>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</si>
  <si>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</si>
  <si>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5.28M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</si>
  <si>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</si>
  <si>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</si>
  <si>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</si>
  <si>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</si>
  <si>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</si>
  <si>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</si>
  <si>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</si>
  <si>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</si>
  <si>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9.72M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</si>
  <si>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</si>
  <si>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</si>
  <si>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</si>
  <si>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</si>
  <si>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</si>
  <si>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</si>
  <si>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</si>
  <si>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</si>
  <si>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</si>
  <si>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</si>
  <si>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</si>
  <si>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</si>
  <si>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</si>
  <si>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</si>
  <si>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</si>
  <si>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</si>
  <si>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</si>
  <si>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</si>
  <si>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</si>
  <si>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</si>
  <si>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</si>
  <si>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</si>
  <si>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</si>
  <si>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</si>
  <si>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</si>
  <si>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</si>
  <si>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</si>
  <si>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</si>
  <si>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</si>
  <si>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</si>
  <si>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</si>
  <si>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</si>
  <si>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</si>
  <si>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</si>
  <si>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</si>
  <si>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</si>
  <si>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</si>
  <si>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</si>
  <si>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</si>
  <si>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</si>
  <si>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</si>
  <si>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</si>
  <si>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</si>
  <si>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</si>
  <si>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</si>
  <si>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</si>
  <si>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</si>
  <si>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</si>
  <si>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</si>
  <si>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</si>
  <si>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</si>
  <si>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</si>
  <si>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</si>
  <si>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</si>
  <si>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</si>
  <si>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</si>
  <si>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</si>
  <si>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</si>
  <si>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</si>
  <si>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</si>
  <si>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</si>
  <si>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</si>
  <si>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</si>
  <si>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</si>
  <si>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</si>
  <si>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</si>
  <si>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</si>
  <si>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</si>
  <si>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</si>
  <si>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</si>
  <si>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</si>
  <si>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</si>
  <si>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</si>
  <si>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</si>
  <si>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6.35M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</si>
  <si>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</si>
  <si>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</si>
  <si>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</si>
  <si>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</si>
  <si>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</si>
  <si>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</si>
  <si>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</si>
  <si>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</si>
  <si>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</si>
  <si>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</si>
  <si>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</si>
  <si>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</si>
  <si>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</si>
  <si>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</si>
  <si>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</si>
  <si>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</si>
  <si>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</si>
  <si>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</si>
  <si>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</si>
  <si>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</si>
  <si>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</si>
  <si>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</si>
  <si>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</si>
  <si>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</si>
  <si>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</si>
  <si>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</si>
  <si>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</si>
  <si>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</si>
  <si>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</si>
  <si>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</si>
  <si>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</si>
  <si>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</si>
  <si>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</si>
  <si>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</si>
  <si>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</si>
  <si>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</si>
  <si>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</si>
  <si>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</si>
  <si>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</si>
  <si>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</si>
  <si>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</si>
  <si>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</si>
  <si>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</si>
  <si>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</si>
  <si>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</si>
  <si>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</si>
  <si>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</si>
  <si>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</si>
  <si>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</si>
  <si>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5.37M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</si>
  <si>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</si>
  <si>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</si>
  <si>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</si>
  <si>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</si>
  <si>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</si>
  <si>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</si>
  <si>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</si>
  <si>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</si>
  <si>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</si>
  <si>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</si>
  <si>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</si>
  <si>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</si>
  <si>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</si>
  <si>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</si>
  <si>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</si>
  <si>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</si>
  <si>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</si>
  <si>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</si>
  <si>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</si>
  <si>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</si>
  <si>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</si>
  <si>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</si>
  <si>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</si>
  <si>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</si>
  <si>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</si>
  <si>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</si>
  <si>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</si>
  <si>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</si>
  <si>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</si>
  <si>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5.90M</t>
  </si>
  <si>
    <t>11/07/2017</t>
  </si>
  <si>
    <t>11/08/2017</t>
  </si>
  <si>
    <t>11/09/2017</t>
  </si>
  <si>
    <t>11/10/2017</t>
  </si>
  <si>
    <t>11/13/2017</t>
  </si>
  <si>
    <t>11/14/2017</t>
  </si>
  <si>
    <t>3.37M</t>
  </si>
  <si>
    <t>11/15/2017</t>
  </si>
  <si>
    <t>11/16/2017</t>
  </si>
  <si>
    <t>11/17/2017</t>
  </si>
  <si>
    <t>11/20/2017</t>
  </si>
  <si>
    <t>11/21/2017</t>
  </si>
  <si>
    <t>11/22/2017</t>
  </si>
  <si>
    <t>528.23K</t>
  </si>
  <si>
    <t>11/24/2017</t>
  </si>
  <si>
    <t>11/27/2017</t>
  </si>
  <si>
    <t>11/28/2017</t>
  </si>
  <si>
    <t>11/29/2017</t>
  </si>
  <si>
    <t>11/30/2017</t>
  </si>
  <si>
    <t>12/01/2017</t>
  </si>
  <si>
    <t>7.10M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</si>
  <si>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</si>
  <si>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</si>
  <si>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</si>
  <si>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</si>
  <si>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</si>
  <si>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</si>
  <si>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</si>
  <si>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</si>
  <si>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</si>
  <si>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</si>
  <si>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</si>
  <si>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</si>
  <si>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</si>
  <si>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</si>
  <si>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</si>
  <si>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</si>
  <si>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</si>
  <si>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</si>
  <si>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</si>
  <si>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6.72M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</si>
  <si>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</si>
  <si>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</si>
  <si>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</si>
  <si>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</si>
  <si>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</si>
  <si>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</si>
  <si>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</si>
  <si>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</si>
  <si>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</si>
  <si>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</si>
  <si>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</si>
  <si>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</si>
  <si>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</si>
  <si>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</si>
  <si>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</si>
  <si>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</si>
  <si>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</si>
  <si>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</si>
  <si>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</si>
  <si>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</si>
  <si>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</si>
  <si>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</si>
  <si>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</si>
  <si>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</si>
  <si>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9.07M</t>
  </si>
  <si>
    <t>02/06/2018</t>
  </si>
  <si>
    <t>02/07/2018</t>
  </si>
  <si>
    <t>02/08/2018</t>
  </si>
  <si>
    <t>8.34M</t>
  </si>
  <si>
    <t>02/09/2018</t>
  </si>
  <si>
    <t>4.88M</t>
  </si>
  <si>
    <t>02/12/2018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</si>
  <si>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</si>
  <si>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</si>
  <si>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</si>
  <si>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</si>
  <si>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</si>
  <si>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</si>
  <si>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</si>
  <si>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</si>
  <si>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</si>
  <si>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</si>
  <si>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</si>
  <si>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</si>
  <si>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</si>
  <si>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</si>
  <si>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</si>
  <si>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</si>
  <si>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</si>
  <si>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</si>
  <si>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</si>
  <si>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</si>
  <si>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</si>
  <si>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</si>
  <si>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</si>
  <si>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</si>
  <si>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</si>
  <si>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</si>
  <si>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</si>
  <si>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4.43M</t>
  </si>
  <si>
    <t>03/23/2018</t>
  </si>
  <si>
    <t>03/26/2018</t>
  </si>
  <si>
    <t>9.26M</t>
  </si>
  <si>
    <t>03/27/2018</t>
  </si>
  <si>
    <t>03/28/2018</t>
  </si>
  <si>
    <t>03/29/2018</t>
  </si>
  <si>
    <t>04/02/2018</t>
  </si>
  <si>
    <t>9.61M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</si>
  <si>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</si>
  <si>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</si>
  <si>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</si>
  <si>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</si>
  <si>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</si>
  <si>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</si>
  <si>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</si>
  <si>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</si>
  <si>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</si>
  <si>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</si>
  <si>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</si>
  <si>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</si>
  <si>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</si>
  <si>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</si>
  <si>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</si>
  <si>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</si>
  <si>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</si>
  <si>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</si>
  <si>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</si>
  <si>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</si>
  <si>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</si>
  <si>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</si>
  <si>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</si>
  <si>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</si>
  <si>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</si>
  <si>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</si>
  <si>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</si>
  <si>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</si>
  <si>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</si>
  <si>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</si>
  <si>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</si>
  <si>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</si>
  <si>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</si>
  <si>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</si>
  <si>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</si>
  <si>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</si>
  <si>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</si>
  <si>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</si>
  <si>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</si>
  <si>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</si>
  <si>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</si>
  <si>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</si>
  <si>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</si>
  <si>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</si>
  <si>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</si>
  <si>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</si>
  <si>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</si>
  <si>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</si>
  <si>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</si>
  <si>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</si>
  <si>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</si>
  <si>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</si>
  <si>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</si>
  <si>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</si>
  <si>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</si>
  <si>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</si>
  <si>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</si>
  <si>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</si>
  <si>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</si>
  <si>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</si>
  <si>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</si>
  <si>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</si>
  <si>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</si>
  <si>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5.35M</t>
  </si>
  <si>
    <t>07/02/2018</t>
  </si>
  <si>
    <t>07/03/2018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</si>
  <si>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</si>
  <si>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</si>
  <si>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</si>
  <si>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</si>
  <si>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</si>
  <si>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</si>
  <si>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</si>
  <si>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</si>
  <si>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</si>
  <si>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</si>
  <si>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</si>
  <si>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</si>
  <si>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</si>
  <si>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</si>
  <si>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</si>
  <si>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4.97M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</si>
  <si>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</si>
  <si>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</si>
  <si>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</si>
  <si>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</si>
  <si>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</si>
  <si>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</si>
  <si>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</si>
  <si>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</si>
  <si>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</si>
  <si>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</si>
  <si>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</si>
  <si>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</si>
  <si>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</si>
  <si>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</si>
  <si>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</si>
  <si>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</si>
  <si>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</si>
  <si>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</si>
  <si>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</si>
  <si>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</si>
  <si>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</si>
  <si>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</si>
  <si>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</si>
  <si>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</si>
  <si>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</si>
  <si>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</si>
  <si>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</si>
  <si>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</si>
  <si>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</si>
  <si>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</si>
  <si>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</si>
  <si>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</si>
  <si>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</si>
  <si>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</si>
  <si>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</si>
  <si>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</si>
  <si>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</si>
  <si>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</si>
  <si>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</si>
  <si>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</si>
  <si>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</si>
  <si>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</si>
  <si>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</si>
  <si>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</si>
  <si>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</si>
  <si>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</si>
  <si>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</si>
  <si>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</si>
  <si>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</si>
  <si>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</si>
  <si>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</si>
  <si>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</si>
  <si>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</si>
  <si>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</si>
  <si>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11.72M</t>
  </si>
  <si>
    <t>10/11/2018</t>
  </si>
  <si>
    <t>10/12/2018</t>
  </si>
  <si>
    <t>10/15/2018</t>
  </si>
  <si>
    <t>10/16/2018</t>
  </si>
  <si>
    <t>10/17/2018</t>
  </si>
  <si>
    <t>10/18/2018</t>
  </si>
  <si>
    <t>6.00M</t>
  </si>
  <si>
    <t>10/19/2018</t>
  </si>
  <si>
    <t>10/22/2018</t>
  </si>
  <si>
    <t>6.12M</t>
  </si>
  <si>
    <t>10/23/2018</t>
  </si>
  <si>
    <t>10/24/2018</t>
  </si>
  <si>
    <t>10/25/2018</t>
  </si>
  <si>
    <t>8.53M</t>
  </si>
  <si>
    <t>10/26/2018</t>
  </si>
  <si>
    <t>10/29/2018</t>
  </si>
  <si>
    <t>10/30/2018</t>
  </si>
  <si>
    <t>10/31/2018</t>
  </si>
  <si>
    <t>11/01/2018</t>
  </si>
  <si>
    <t>5.05M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</si>
  <si>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</si>
  <si>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</si>
  <si>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</si>
  <si>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</si>
  <si>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</si>
  <si>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</si>
  <si>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</si>
  <si>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</si>
  <si>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</si>
  <si>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9.38M</t>
  </si>
  <si>
    <t>11/15/2018</t>
  </si>
  <si>
    <t>11/16/2018</t>
  </si>
  <si>
    <t>11/19/2018</t>
  </si>
  <si>
    <t>7.70M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</si>
  <si>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</si>
  <si>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</si>
  <si>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</si>
  <si>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</si>
  <si>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</si>
  <si>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</si>
  <si>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</si>
  <si>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</si>
  <si>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</si>
  <si>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</si>
  <si>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12/06/2018</t>
  </si>
  <si>
    <t>12/07/2018</t>
  </si>
  <si>
    <t>6.75M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</si>
  <si>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</si>
  <si>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</si>
  <si>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</si>
  <si>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</si>
  <si>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</si>
  <si>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</si>
  <si>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</si>
  <si>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11.83M</t>
  </si>
  <si>
    <t>12/19/2018</t>
  </si>
  <si>
    <t>12/20/2018</t>
  </si>
  <si>
    <t>17.00M</t>
  </si>
  <si>
    <t>12/21/2018</t>
  </si>
  <si>
    <t>7.00M</t>
  </si>
  <si>
    <t>12/24/2018</t>
  </si>
  <si>
    <t>12.82M</t>
  </si>
  <si>
    <t>12/26/2018</t>
  </si>
  <si>
    <t>13.41M</t>
  </si>
  <si>
    <t>12/27/2018</t>
  </si>
  <si>
    <t>11.78M</t>
  </si>
  <si>
    <t>12/28/2018</t>
  </si>
  <si>
    <t>11.59M</t>
  </si>
  <si>
    <t>12/31/2018</t>
  </si>
  <si>
    <t>7.53M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</si>
  <si>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</si>
  <si>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</si>
  <si>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</si>
  <si>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</si>
  <si>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</si>
  <si>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</si>
  <si>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</si>
  <si>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</si>
  <si>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</si>
  <si>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11.15M</t>
  </si>
  <si>
    <t>01/15/2019</t>
  </si>
  <si>
    <t>01/16/2019</t>
  </si>
  <si>
    <t>4.84M</t>
  </si>
  <si>
    <t>01/17/2019</t>
  </si>
  <si>
    <t>4.58M</t>
  </si>
  <si>
    <t>01/18/2019</t>
  </si>
  <si>
    <t>6.39M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</si>
  <si>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</si>
  <si>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</si>
  <si>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</si>
  <si>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</si>
  <si>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</si>
  <si>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</si>
  <si>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</si>
  <si>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</si>
  <si>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</si>
  <si>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</si>
  <si>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</si>
  <si>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</si>
  <si>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</si>
  <si>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</si>
  <si>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</si>
  <si>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</si>
  <si>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</si>
  <si>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</si>
  <si>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</si>
  <si>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</si>
  <si>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</si>
  <si>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</si>
  <si>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</si>
  <si>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</si>
  <si>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</si>
  <si>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</si>
  <si>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</si>
  <si>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</si>
  <si>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</si>
  <si>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</si>
  <si>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</si>
  <si>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</si>
  <si>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</si>
  <si>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</si>
  <si>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</si>
  <si>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</si>
  <si>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</si>
  <si>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</si>
  <si>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</si>
  <si>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</si>
  <si>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</si>
  <si>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</si>
  <si>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</si>
  <si>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</si>
  <si>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</si>
  <si>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</si>
  <si>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</si>
  <si>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</si>
  <si>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</si>
  <si>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</si>
  <si>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</si>
  <si>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</si>
  <si>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</si>
  <si>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</si>
  <si>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</si>
  <si>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</si>
  <si>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</si>
  <si>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</si>
  <si>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</si>
  <si>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</si>
  <si>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</si>
  <si>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</si>
  <si>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</si>
  <si>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</si>
  <si>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</si>
  <si>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</si>
  <si>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</si>
  <si>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</si>
  <si>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</si>
  <si>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</si>
  <si>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</si>
  <si>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</si>
  <si>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</si>
  <si>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</si>
  <si>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</si>
  <si>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</si>
  <si>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</si>
  <si>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</si>
  <si>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</si>
  <si>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</si>
  <si>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</si>
  <si>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</si>
  <si>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</si>
  <si>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</si>
  <si>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</si>
  <si>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</si>
  <si>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</si>
  <si>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</si>
  <si>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</si>
  <si>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</si>
  <si>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</si>
  <si>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</si>
  <si>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</si>
  <si>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</si>
  <si>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</si>
  <si>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</si>
  <si>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</si>
  <si>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</si>
  <si>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966.59K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</si>
  <si>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</si>
  <si>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</si>
  <si>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</si>
  <si>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</si>
  <si>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</si>
  <si>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</si>
  <si>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</si>
  <si>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</si>
  <si>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</si>
  <si>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</si>
  <si>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</si>
  <si>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</si>
  <si>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</si>
  <si>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</si>
  <si>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</si>
  <si>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</si>
  <si>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936.76K</t>
  </si>
  <si>
    <t>07/05/2019</t>
  </si>
  <si>
    <t>07/08/2019</t>
  </si>
  <si>
    <t>07/09/2019</t>
  </si>
  <si>
    <t>07/10/2019</t>
  </si>
  <si>
    <t>07/11/2019</t>
  </si>
  <si>
    <t>963.46K</t>
  </si>
  <si>
    <t>07/12/2019</t>
  </si>
  <si>
    <t>720.70K</t>
  </si>
  <si>
    <t>07/15/2019</t>
  </si>
  <si>
    <t>891.53K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</si>
  <si>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</si>
  <si>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</si>
  <si>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</si>
  <si>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</si>
  <si>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</si>
  <si>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</si>
  <si>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</si>
  <si>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</si>
  <si>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</si>
  <si>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</si>
  <si>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</si>
  <si>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</si>
  <si>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</si>
  <si>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</si>
  <si>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</si>
  <si>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</si>
  <si>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</si>
  <si>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</si>
  <si>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</si>
  <si>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</si>
  <si>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</si>
  <si>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</si>
  <si>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</si>
  <si>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</si>
  <si>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</si>
  <si>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</si>
  <si>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</si>
  <si>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</si>
  <si>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</si>
  <si>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</si>
  <si>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</si>
  <si>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</si>
  <si>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</si>
  <si>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</si>
  <si>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09/03/2019</t>
  </si>
  <si>
    <t>09/04/2019</t>
  </si>
  <si>
    <t>09/05/2019</t>
  </si>
  <si>
    <t>843.78K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</si>
  <si>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</si>
  <si>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</si>
  <si>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</si>
  <si>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</si>
  <si>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</si>
  <si>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</si>
  <si>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</si>
  <si>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</si>
  <si>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877.27K</t>
  </si>
  <si>
    <t>09/18/2019</t>
  </si>
  <si>
    <t>09/19/2019</t>
  </si>
  <si>
    <t>09/20/2019</t>
  </si>
  <si>
    <t>902.54K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</si>
  <si>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</si>
  <si>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</si>
  <si>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</si>
  <si>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</si>
  <si>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</si>
  <si>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</si>
  <si>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</si>
  <si>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</si>
  <si>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</si>
  <si>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</si>
  <si>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</si>
  <si>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</si>
  <si>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</si>
  <si>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</si>
  <si>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</si>
  <si>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</si>
  <si>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</si>
  <si>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</si>
  <si>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</si>
  <si>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</si>
  <si>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</si>
  <si>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</si>
  <si>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</si>
  <si>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</si>
  <si>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</si>
  <si>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</si>
  <si>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</si>
  <si>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</si>
  <si>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</si>
  <si>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</si>
  <si>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</si>
  <si>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</si>
  <si>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</si>
  <si>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</si>
  <si>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</si>
  <si>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761.50K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</si>
  <si>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</si>
  <si>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</si>
  <si>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</si>
  <si>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</si>
  <si>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</si>
  <si>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</si>
  <si>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</si>
  <si>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</si>
  <si>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</si>
  <si>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</si>
  <si>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</si>
  <si>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953.55K</t>
  </si>
  <si>
    <t>11/26/2019</t>
  </si>
  <si>
    <t>681.83K</t>
  </si>
  <si>
    <t>11/27/2019</t>
  </si>
  <si>
    <t>525.62K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</si>
  <si>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</si>
  <si>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</si>
  <si>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</si>
  <si>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</si>
  <si>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</si>
  <si>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</si>
  <si>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</si>
  <si>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</si>
  <si>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</si>
  <si>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</si>
  <si>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</si>
  <si>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</si>
  <si>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</si>
  <si>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</si>
  <si>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</si>
  <si>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</si>
  <si>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</si>
  <si>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790.69K</t>
  </si>
  <si>
    <t>12/24/2019</t>
  </si>
  <si>
    <t>12/26/2019</t>
  </si>
  <si>
    <t>12/27/2019</t>
  </si>
  <si>
    <t>12/30/2019</t>
  </si>
  <si>
    <t>12/31/2019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</si>
  <si>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</si>
  <si>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</si>
  <si>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</si>
  <si>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</si>
  <si>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</si>
  <si>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</si>
  <si>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</si>
  <si>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</si>
  <si>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</si>
  <si>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</si>
  <si>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</si>
  <si>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</si>
  <si>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</si>
  <si>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</si>
  <si>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</si>
  <si>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</si>
  <si>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</si>
  <si>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</si>
  <si>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</si>
  <si>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</si>
  <si>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</si>
  <si>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</si>
  <si>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</si>
  <si>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</si>
  <si>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</si>
  <si>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</si>
  <si>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</si>
  <si>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</si>
  <si>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</si>
  <si>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</si>
  <si>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</si>
  <si>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</si>
  <si>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</si>
  <si>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</si>
  <si>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</si>
  <si>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</si>
  <si>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</si>
  <si>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</si>
  <si>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</si>
  <si>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</si>
  <si>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</si>
  <si>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</si>
  <si>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</si>
  <si>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</si>
  <si>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</si>
  <si>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</si>
  <si>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</si>
  <si>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</si>
  <si>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9.00M</t>
  </si>
  <si>
    <t>03/12/2020</t>
  </si>
  <si>
    <t>7.15M</t>
  </si>
  <si>
    <t>03/13/2020</t>
  </si>
  <si>
    <t>03/14/2020</t>
  </si>
  <si>
    <t>7.02M</t>
  </si>
  <si>
    <t>03/16/2020</t>
  </si>
  <si>
    <t>03/17/2020</t>
  </si>
  <si>
    <t>03/18/2020</t>
  </si>
  <si>
    <t>03/19/2020</t>
  </si>
  <si>
    <t>6.13M</t>
  </si>
  <si>
    <t>03/20/2020</t>
  </si>
  <si>
    <t>03/21/2020</t>
  </si>
  <si>
    <t>11.23M</t>
  </si>
  <si>
    <t>03/23/2020</t>
  </si>
  <si>
    <t>6.45M</t>
  </si>
  <si>
    <t>03/24/2020</t>
  </si>
  <si>
    <t>36.41M</t>
  </si>
  <si>
    <t>03/25/2020</t>
  </si>
  <si>
    <t>17.90M</t>
  </si>
  <si>
    <t>03/26/2020</t>
  </si>
  <si>
    <t>03/27/2020</t>
  </si>
  <si>
    <t>03/28/2020</t>
  </si>
  <si>
    <t>12.73M</t>
  </si>
  <si>
    <t>03/30/2020</t>
  </si>
  <si>
    <t>6.67M</t>
  </si>
  <si>
    <t>03/31/2020</t>
  </si>
  <si>
    <t>04/01/2020</t>
  </si>
  <si>
    <t>04/02/2020</t>
  </si>
  <si>
    <t>04/03/2020</t>
  </si>
  <si>
    <t>04/06/2020</t>
  </si>
  <si>
    <t>6.54M</t>
  </si>
  <si>
    <t>04/07/2020</t>
  </si>
  <si>
    <t>04/08/2020</t>
  </si>
  <si>
    <t>04/09/2020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</si>
  <si>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</si>
  <si>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</si>
  <si>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</si>
  <si>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</si>
  <si>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</si>
  <si>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</si>
  <si>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</si>
  <si>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</si>
  <si>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</si>
  <si>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</si>
  <si>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</si>
  <si>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</si>
  <si>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4.73M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</si>
  <si>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</si>
  <si>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</si>
  <si>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</si>
  <si>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</si>
  <si>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</si>
  <si>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</si>
  <si>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</si>
  <si>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</si>
  <si>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</si>
  <si>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</si>
  <si>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</si>
  <si>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</si>
  <si>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</si>
  <si>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</si>
  <si>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</si>
  <si>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</si>
  <si>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</si>
  <si>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</si>
  <si>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</si>
  <si>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</si>
  <si>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</si>
  <si>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</si>
  <si>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</si>
  <si>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</si>
  <si>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</si>
  <si>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</si>
  <si>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</si>
  <si>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</si>
  <si>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</si>
  <si>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</si>
  <si>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</si>
  <si>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06/07/2020</t>
  </si>
  <si>
    <t>06/08/2020</t>
  </si>
  <si>
    <t>06/09/2020</t>
  </si>
  <si>
    <t>06/10/2020</t>
  </si>
  <si>
    <t>06/11/2020</t>
  </si>
  <si>
    <t>06/12/2020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</si>
  <si>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</si>
  <si>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</si>
  <si>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</si>
  <si>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</si>
  <si>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</si>
  <si>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</si>
  <si>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</si>
  <si>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</si>
  <si>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</si>
  <si>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</si>
  <si>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</si>
  <si>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</si>
  <si>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</si>
  <si>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</si>
  <si>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</si>
  <si>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</si>
  <si>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</si>
  <si>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</si>
  <si>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</si>
  <si>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</si>
  <si>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</si>
  <si>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</si>
  <si>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</si>
  <si>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</si>
  <si>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</si>
  <si>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</si>
  <si>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</si>
  <si>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</si>
  <si>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</si>
  <si>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</si>
  <si>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</si>
  <si>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</si>
  <si>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</si>
  <si>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</si>
  <si>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</si>
  <si>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</si>
  <si>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</si>
  <si>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</si>
  <si>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</si>
  <si>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</si>
  <si>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</si>
  <si>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</si>
  <si>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</si>
  <si>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</si>
  <si>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</si>
  <si>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</si>
  <si>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</si>
  <si>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</si>
  <si>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</si>
  <si>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</si>
  <si>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</si>
  <si>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</si>
  <si>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</si>
  <si>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</si>
  <si>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</si>
  <si>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</si>
  <si>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</si>
  <si>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</si>
  <si>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08/23/2020</t>
  </si>
  <si>
    <t>08/24/2020</t>
  </si>
  <si>
    <t>08/25/2020</t>
  </si>
  <si>
    <t>08/26/2020</t>
  </si>
  <si>
    <t>08/27/2020</t>
  </si>
  <si>
    <t>08/28/2020</t>
  </si>
  <si>
    <t>08/30/2020</t>
  </si>
  <si>
    <t>08/31/2020</t>
  </si>
  <si>
    <t>09/01/2020</t>
  </si>
  <si>
    <t>09/02/2020</t>
  </si>
  <si>
    <t>09/03/2020</t>
  </si>
  <si>
    <t>09/04/2020</t>
  </si>
  <si>
    <t>09/08/2020</t>
  </si>
  <si>
    <t>09/09/2020</t>
  </si>
  <si>
    <t>09/10/2020</t>
  </si>
  <si>
    <t>09/11/2020</t>
  </si>
  <si>
    <t>09/13/2020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</si>
  <si>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</si>
  <si>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</si>
  <si>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</si>
  <si>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</si>
  <si>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</si>
  <si>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</si>
  <si>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</si>
  <si>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</si>
  <si>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</si>
  <si>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</si>
  <si>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</si>
  <si>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</si>
  <si>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</si>
  <si>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</si>
  <si>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</si>
  <si>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</si>
  <si>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</si>
  <si>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</si>
  <si>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</si>
  <si>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</si>
  <si>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</si>
  <si>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</si>
  <si>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</si>
  <si>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</si>
  <si>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</si>
  <si>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</si>
  <si>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</si>
  <si>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</si>
  <si>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</si>
  <si>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</si>
  <si>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</si>
  <si>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</si>
  <si>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</si>
  <si>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</si>
  <si>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</si>
  <si>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</si>
  <si>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</si>
  <si>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</si>
  <si>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</si>
  <si>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</si>
  <si>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</si>
  <si>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</si>
  <si>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</si>
  <si>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</si>
  <si>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</si>
  <si>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</si>
  <si>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</si>
  <si>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</si>
  <si>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</si>
  <si>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</si>
  <si>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</si>
  <si>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</si>
  <si>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</si>
  <si>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</si>
  <si>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</si>
  <si>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</si>
  <si>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</si>
  <si>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627.00K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</si>
  <si>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</si>
  <si>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</si>
  <si>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</si>
  <si>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</si>
  <si>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</si>
  <si>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</si>
  <si>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</si>
  <si>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</si>
  <si>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</si>
  <si>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</si>
  <si>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</si>
  <si>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</si>
  <si>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</si>
  <si>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</si>
  <si>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</si>
  <si>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</si>
  <si>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</si>
  <si>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</si>
  <si>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</si>
  <si>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860.62K</t>
  </si>
  <si>
    <t>12/24/2020</t>
  </si>
  <si>
    <t>12/28/2020</t>
  </si>
  <si>
    <t>12/29/2020</t>
  </si>
  <si>
    <t>12/30/2020</t>
  </si>
  <si>
    <t>12/31/2020</t>
  </si>
  <si>
    <t>8.31M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</si>
  <si>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</si>
  <si>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</si>
  <si>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</si>
  <si>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</si>
  <si>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</si>
  <si>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</si>
  <si>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</si>
  <si>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</si>
  <si>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</si>
  <si>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</si>
  <si>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</si>
  <si>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</si>
  <si>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</si>
  <si>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</si>
  <si>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</si>
  <si>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</si>
  <si>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</si>
  <si>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</si>
  <si>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</si>
  <si>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</si>
  <si>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</si>
  <si>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</si>
  <si>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</si>
  <si>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</si>
  <si>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</si>
  <si>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</si>
  <si>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</si>
  <si>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</si>
  <si>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</si>
  <si>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</si>
  <si>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</si>
  <si>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</si>
  <si>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</si>
  <si>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</si>
  <si>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</si>
  <si>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</si>
  <si>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</si>
  <si>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</si>
  <si>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</si>
  <si>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</si>
  <si>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</si>
  <si>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</si>
  <si>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</si>
  <si>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</si>
  <si>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</si>
  <si>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</si>
  <si>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</si>
  <si>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</si>
  <si>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</si>
  <si>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</si>
  <si>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</si>
  <si>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</si>
  <si>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</si>
  <si>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</si>
  <si>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</si>
  <si>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</si>
  <si>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</si>
  <si>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</si>
  <si>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</si>
  <si>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</si>
  <si>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</si>
  <si>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</si>
  <si>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04/05/2021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</si>
  <si>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</si>
  <si>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</si>
  <si>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</si>
  <si>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</si>
  <si>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</si>
  <si>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</si>
  <si>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</si>
  <si>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</si>
  <si>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</si>
  <si>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</si>
  <si>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</si>
  <si>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</si>
  <si>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</si>
  <si>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</si>
  <si>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</si>
  <si>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</si>
  <si>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</si>
  <si>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</si>
  <si>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</si>
  <si>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</si>
  <si>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</si>
  <si>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</si>
  <si>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</si>
  <si>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</si>
  <si>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</si>
  <si>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</si>
  <si>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</si>
  <si>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</si>
  <si>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</si>
  <si>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</si>
  <si>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</si>
  <si>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</si>
  <si>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</si>
  <si>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</si>
  <si>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</si>
  <si>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</si>
  <si>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</si>
  <si>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</si>
  <si>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</si>
  <si>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06/01/2021</t>
  </si>
  <si>
    <t>06/02/2021</t>
  </si>
  <si>
    <t>06/03/2021</t>
  </si>
  <si>
    <t>06/04/2021</t>
  </si>
  <si>
    <t>06/07/2021</t>
  </si>
  <si>
    <t>969.59K</t>
  </si>
  <si>
    <t>06/08/2021</t>
  </si>
  <si>
    <t>06/09/2021</t>
  </si>
  <si>
    <t>06/10/2021</t>
  </si>
  <si>
    <t>06/11/2021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</si>
  <si>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</si>
  <si>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</si>
  <si>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</si>
  <si>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</si>
  <si>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</si>
  <si>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</si>
  <si>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</si>
  <si>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</si>
  <si>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</si>
  <si>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</si>
  <si>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</si>
  <si>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</si>
  <si>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</si>
  <si>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</si>
  <si>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</si>
  <si>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</si>
  <si>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</si>
  <si>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</si>
  <si>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</si>
  <si>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</si>
  <si>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</si>
  <si>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</si>
  <si>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</si>
  <si>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</si>
  <si>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</si>
  <si>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</si>
  <si>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</si>
  <si>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</si>
  <si>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</si>
  <si>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</si>
  <si>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</si>
  <si>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</si>
  <si>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</si>
  <si>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</si>
  <si>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</si>
  <si>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</si>
  <si>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</si>
  <si>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</si>
  <si>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</si>
  <si>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</si>
  <si>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</si>
  <si>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</si>
  <si>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</si>
  <si>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</si>
  <si>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</si>
  <si>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</si>
  <si>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</si>
  <si>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898.96K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</si>
  <si>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</si>
  <si>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</si>
  <si>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</si>
  <si>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</si>
  <si>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</si>
  <si>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</si>
  <si>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</si>
  <si>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</si>
  <si>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</si>
  <si>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</si>
  <si>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</si>
  <si>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</si>
  <si>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</si>
  <si>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</si>
  <si>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</si>
  <si>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</si>
  <si>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</si>
  <si>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</si>
  <si>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</si>
  <si>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</si>
  <si>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</si>
  <si>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</si>
  <si>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</si>
  <si>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</si>
  <si>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</si>
  <si>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</si>
  <si>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</si>
  <si>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</si>
  <si>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</si>
  <si>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</si>
  <si>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</si>
  <si>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</si>
  <si>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</si>
  <si>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</si>
  <si>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</si>
  <si>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6.61M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</si>
  <si>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</si>
  <si>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</si>
  <si>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</si>
  <si>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</si>
  <si>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</si>
  <si>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</si>
  <si>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</si>
  <si>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</si>
  <si>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</si>
  <si>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</si>
  <si>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</si>
  <si>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</si>
  <si>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</si>
  <si>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</si>
  <si>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</si>
  <si>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</si>
  <si>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</si>
  <si>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</si>
  <si>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</si>
  <si>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</si>
  <si>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</si>
  <si>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</si>
  <si>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</si>
  <si>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</si>
  <si>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</si>
  <si>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</si>
  <si>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</si>
  <si>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</si>
  <si>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</si>
  <si>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770.44K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</si>
  <si>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</si>
  <si>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</si>
  <si>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</si>
  <si>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</si>
  <si>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</si>
  <si>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</si>
  <si>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</si>
  <si>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</si>
  <si>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</si>
  <si>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</si>
  <si>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</si>
  <si>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</si>
  <si>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</si>
  <si>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</si>
  <si>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</si>
  <si>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</si>
  <si>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</si>
  <si>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</si>
  <si>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</si>
  <si>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</si>
  <si>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</si>
  <si>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</si>
  <si>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</si>
  <si>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</si>
  <si>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</si>
  <si>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</si>
  <si>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6.47M</t>
  </si>
  <si>
    <t>12/20/2021</t>
  </si>
  <si>
    <t>12/21/2021</t>
  </si>
  <si>
    <t>12/22/2021</t>
  </si>
  <si>
    <t>12/23/2021</t>
  </si>
  <si>
    <t>12/27/2021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</si>
  <si>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</si>
  <si>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</si>
  <si>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</si>
  <si>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</si>
  <si>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</si>
  <si>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</si>
  <si>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</si>
  <si>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4.29M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</si>
  <si>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</si>
  <si>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</si>
  <si>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</si>
  <si>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</si>
  <si>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</si>
  <si>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</si>
  <si>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</si>
  <si>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6.55M</t>
  </si>
  <si>
    <t>01/18/2022</t>
  </si>
  <si>
    <t>01/19/2022</t>
  </si>
  <si>
    <t>01/20/2022</t>
  </si>
  <si>
    <t>01/21/2022</t>
  </si>
  <si>
    <t>11.42M</t>
  </si>
  <si>
    <t>01/24/2022</t>
  </si>
  <si>
    <t>5.45M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</si>
  <si>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</si>
  <si>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</si>
  <si>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</si>
  <si>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</si>
  <si>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</si>
  <si>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</si>
  <si>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</si>
  <si>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</si>
  <si>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</si>
  <si>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</si>
  <si>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</si>
  <si>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</si>
  <si>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</si>
  <si>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</si>
  <si>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</si>
  <si>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</si>
  <si>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</si>
  <si>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</si>
  <si>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</si>
  <si>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</si>
  <si>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</si>
  <si>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</si>
  <si>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</si>
  <si>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</si>
  <si>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</si>
  <si>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</si>
  <si>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</si>
  <si>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</si>
  <si>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</si>
  <si>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4.87M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</si>
  <si>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</si>
  <si>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</si>
  <si>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</si>
  <si>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</si>
  <si>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</si>
  <si>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</si>
  <si>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</si>
  <si>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</si>
  <si>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</si>
  <si>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</si>
  <si>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</si>
  <si>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</si>
  <si>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</si>
  <si>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</si>
  <si>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</si>
  <si>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14.87M</t>
  </si>
  <si>
    <t>03/29/2022</t>
  </si>
  <si>
    <t>03/30/2022</t>
  </si>
  <si>
    <t>03/31/2022</t>
  </si>
  <si>
    <t>04/01/2022</t>
  </si>
  <si>
    <t>8.85M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</si>
  <si>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</si>
  <si>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</si>
  <si>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</si>
  <si>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</si>
  <si>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</si>
  <si>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</si>
  <si>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</si>
  <si>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</si>
  <si>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</si>
  <si>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04/18/2022</t>
  </si>
  <si>
    <t>15.11M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</si>
  <si>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</si>
  <si>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</si>
  <si>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</si>
  <si>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</si>
  <si>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</si>
  <si>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</si>
  <si>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</si>
  <si>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</si>
  <si>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</si>
  <si>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8.54M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</si>
  <si>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</si>
  <si>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</si>
  <si>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</si>
  <si>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</si>
  <si>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</si>
  <si>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</si>
  <si>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</si>
  <si>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</si>
  <si>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</si>
  <si>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</si>
  <si>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</si>
  <si>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</si>
  <si>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</si>
  <si>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</si>
  <si>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</si>
  <si>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</si>
  <si>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</si>
  <si>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</si>
  <si>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</si>
  <si>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</si>
  <si>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</si>
  <si>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</si>
  <si>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</si>
  <si>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</si>
  <si>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</si>
  <si>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</si>
  <si>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</si>
  <si>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</si>
  <si>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</si>
  <si>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</si>
  <si>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</si>
  <si>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</si>
  <si>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</si>
  <si>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</si>
  <si>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</si>
  <si>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</si>
  <si>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</si>
  <si>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</si>
  <si>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</si>
  <si>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</si>
  <si>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</si>
  <si>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</si>
  <si>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</si>
  <si>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</si>
  <si>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</si>
  <si>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</si>
  <si>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</si>
  <si>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</si>
  <si>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</si>
  <si>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</si>
  <si>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</si>
  <si>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</si>
  <si>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</si>
  <si>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</si>
  <si>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</si>
  <si>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</si>
  <si>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</si>
  <si>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</si>
  <si>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</si>
  <si>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</si>
  <si>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</si>
  <si>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</si>
  <si>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</si>
  <si>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</si>
  <si>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</si>
  <si>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</si>
  <si>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</si>
  <si>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</si>
  <si>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08/09/2022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</si>
  <si>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</si>
  <si>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</si>
  <si>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</si>
  <si>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</si>
  <si>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</si>
  <si>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</si>
  <si>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</si>
  <si>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</si>
  <si>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</si>
  <si>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</si>
  <si>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</si>
  <si>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</si>
  <si>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</si>
  <si>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</si>
  <si>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</si>
  <si>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</si>
  <si>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</si>
  <si>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</si>
  <si>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</si>
  <si>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</si>
  <si>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</si>
  <si>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</si>
  <si>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</si>
  <si>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</si>
  <si>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</si>
  <si>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</si>
  <si>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</si>
  <si>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</si>
  <si>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</si>
  <si>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</si>
  <si>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</si>
  <si>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</si>
  <si>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</si>
  <si>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</si>
  <si>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4.95M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</si>
  <si>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</si>
  <si>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</si>
  <si>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</si>
  <si>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</si>
  <si>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</si>
  <si>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</si>
  <si>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</si>
  <si>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</si>
  <si>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</si>
  <si>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</si>
  <si>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</si>
  <si>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</si>
  <si>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</si>
  <si>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</si>
  <si>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</si>
  <si>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</si>
  <si>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</si>
  <si>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</si>
  <si>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</si>
  <si>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</si>
  <si>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</si>
  <si>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</si>
  <si>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</si>
  <si>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</si>
  <si>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</si>
  <si>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</si>
  <si>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</si>
  <si>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</si>
  <si>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</si>
  <si>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</si>
  <si>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</si>
  <si>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</si>
  <si>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</si>
  <si>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</si>
  <si>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</si>
  <si>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</si>
  <si>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</si>
  <si>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</si>
  <si>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</si>
  <si>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</si>
  <si>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</si>
  <si>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755.27K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</si>
  <si>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</si>
  <si>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</si>
  <si>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</si>
  <si>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</si>
  <si>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</si>
  <si>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</si>
  <si>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</si>
  <si>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</si>
  <si>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</si>
  <si>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</si>
  <si>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</si>
  <si>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</si>
  <si>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</si>
  <si>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</si>
  <si>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</si>
  <si>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</si>
  <si>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</si>
  <si>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</si>
  <si>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</si>
  <si>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</si>
  <si>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</si>
  <si>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</si>
  <si>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</si>
  <si>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</si>
  <si>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</si>
  <si>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</si>
  <si>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</si>
  <si>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</si>
  <si>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</si>
  <si>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</si>
  <si>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</si>
  <si>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</si>
  <si>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</si>
  <si>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</si>
  <si>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</si>
  <si>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</si>
  <si>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</si>
  <si>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</si>
  <si>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</si>
  <si>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</si>
  <si>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</si>
  <si>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</si>
  <si>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</si>
  <si>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</si>
  <si>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</si>
  <si>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02/01/2023</t>
  </si>
  <si>
    <t>02/02/2023</t>
  </si>
  <si>
    <t>02/03/2023</t>
  </si>
  <si>
    <t>02/06/2023</t>
  </si>
  <si>
    <t>02/07/2023</t>
  </si>
  <si>
    <t>02/08/2023</t>
  </si>
  <si>
    <t>02/09/2023</t>
  </si>
  <si>
    <t>929.41K</t>
  </si>
  <si>
    <t>02/10/2023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</si>
  <si>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</si>
  <si>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</si>
  <si>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</si>
  <si>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</si>
  <si>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</si>
  <si>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</si>
  <si>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</si>
  <si>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</si>
  <si>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</si>
  <si>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</si>
  <si>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</si>
  <si>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03/01/2023</t>
  </si>
  <si>
    <t>03/02/2023</t>
  </si>
  <si>
    <t>03/03/2023</t>
  </si>
  <si>
    <t>906.67K</t>
  </si>
  <si>
    <t>03/06/2023</t>
  </si>
  <si>
    <t>03/07/2023</t>
  </si>
  <si>
    <t>03/08/2023</t>
  </si>
  <si>
    <t>03/09/2023</t>
  </si>
  <si>
    <t>03/10/2023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</si>
  <si>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</si>
  <si>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</si>
  <si>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</si>
  <si>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</si>
  <si>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</si>
  <si>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</si>
  <si>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</si>
  <si>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</si>
  <si>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</si>
  <si>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</si>
  <si>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</si>
  <si>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</si>
  <si>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</si>
  <si>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</si>
  <si>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</si>
  <si>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3.96M</t>
  </si>
  <si>
    <t>04/03/2023</t>
  </si>
  <si>
    <t>04/04/2023</t>
  </si>
  <si>
    <t>6.44M</t>
  </si>
  <si>
    <t>04/05/2023</t>
  </si>
  <si>
    <t>04/06/2023</t>
  </si>
  <si>
    <t>04/10/2023</t>
  </si>
  <si>
    <t>04/11/2023</t>
  </si>
  <si>
    <t>04/12/2023</t>
  </si>
  <si>
    <t>04/13/2023</t>
  </si>
  <si>
    <t>04/14/2023</t>
  </si>
  <si>
    <t>957.91K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</si>
  <si>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</si>
  <si>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</si>
  <si>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</si>
  <si>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</si>
  <si>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</si>
  <si>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</si>
  <si>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</si>
  <si>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</si>
  <si>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</si>
  <si>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</si>
  <si>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05/01/2023</t>
  </si>
  <si>
    <t>05/02/2023</t>
  </si>
  <si>
    <t>05/03/2023</t>
  </si>
  <si>
    <t>05/04/2023</t>
  </si>
  <si>
    <t>05/05/2023</t>
  </si>
  <si>
    <t>760.77K</t>
  </si>
  <si>
    <t>05/08/2023</t>
  </si>
  <si>
    <t>704.91K</t>
  </si>
  <si>
    <t>05/09/2023</t>
  </si>
  <si>
    <t>05/10/2023</t>
  </si>
  <si>
    <t>05/11/2023</t>
  </si>
  <si>
    <t>05/12/2023</t>
  </si>
  <si>
    <t>808.76K</t>
  </si>
  <si>
    <t>05/15/2023</t>
  </si>
  <si>
    <t>615.23K</t>
  </si>
  <si>
    <t>05/16/2023</t>
  </si>
  <si>
    <t>05/17/2023</t>
  </si>
  <si>
    <t>963.59K</t>
  </si>
  <si>
    <t>05/18/2023</t>
  </si>
  <si>
    <t>05/19/2023</t>
  </si>
  <si>
    <t>938.15K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</si>
  <si>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</si>
  <si>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</si>
  <si>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</si>
  <si>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</si>
  <si>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</si>
  <si>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</si>
  <si>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</si>
  <si>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06/01/2023</t>
  </si>
  <si>
    <t>06/02/2023</t>
  </si>
  <si>
    <t>06/05/2023</t>
  </si>
  <si>
    <t>987.91K</t>
  </si>
  <si>
    <t>06/06/2023</t>
  </si>
  <si>
    <t>06/07/2023</t>
  </si>
  <si>
    <t>06/08/2023</t>
  </si>
  <si>
    <t>06/09/2023</t>
  </si>
  <si>
    <t>915.51K</t>
  </si>
  <si>
    <t>06/12/2023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</si>
  <si>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</si>
  <si>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</si>
  <si>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</si>
  <si>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</si>
  <si>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</si>
  <si>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</si>
  <si>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</si>
  <si>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</si>
  <si>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</si>
  <si>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</si>
  <si>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</si>
  <si>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</si>
  <si>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</si>
  <si>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07/03/2023</t>
  </si>
  <si>
    <t>07/05/2023</t>
  </si>
  <si>
    <t>07/06/2023</t>
  </si>
  <si>
    <t>07/07/2023</t>
  </si>
  <si>
    <t>939.34K</t>
  </si>
  <si>
    <t>07/10/2023</t>
  </si>
  <si>
    <t>07/11/2023</t>
  </si>
  <si>
    <t>07/12/2023</t>
  </si>
  <si>
    <t>07/13/2023</t>
  </si>
  <si>
    <t>07/14/2023</t>
  </si>
  <si>
    <t>931.66K</t>
  </si>
  <si>
    <t>07/17/2023</t>
  </si>
  <si>
    <t>07/18/2023</t>
  </si>
  <si>
    <t>904.19K</t>
  </si>
  <si>
    <t>07/19/2023</t>
  </si>
  <si>
    <t>21.60M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</si>
  <si>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</si>
  <si>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</si>
  <si>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</si>
  <si>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</si>
  <si>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</si>
  <si>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</si>
  <si>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</si>
  <si>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</si>
  <si>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08/01/2023</t>
  </si>
  <si>
    <t>08/02/2023</t>
  </si>
  <si>
    <t>08/03/2023</t>
  </si>
  <si>
    <t>08/04/2023</t>
  </si>
  <si>
    <t>08/07/2023</t>
  </si>
  <si>
    <t>08/08/2023</t>
  </si>
  <si>
    <t>972.02K</t>
  </si>
  <si>
    <t>08/09/2023</t>
  </si>
  <si>
    <t>08/10/2023</t>
  </si>
  <si>
    <t>08/11/2023</t>
  </si>
  <si>
    <t>821.58K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</si>
  <si>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</si>
  <si>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</si>
  <si>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</si>
  <si>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</si>
  <si>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</si>
  <si>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</si>
  <si>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</si>
  <si>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</si>
  <si>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</si>
  <si>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</si>
  <si>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</si>
  <si>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</si>
  <si>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</si>
  <si>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967.47K</t>
  </si>
  <si>
    <t>08/31/2023</t>
  </si>
  <si>
    <t>09/01/2023</t>
  </si>
  <si>
    <t>950.77K</t>
  </si>
  <si>
    <t>09/05/2023</t>
  </si>
  <si>
    <t>09/06/2023</t>
  </si>
  <si>
    <t>09/07/2023</t>
  </si>
  <si>
    <t>09/08/2023</t>
  </si>
  <si>
    <t>09/11/2023</t>
  </si>
  <si>
    <t>904.30K</t>
  </si>
  <si>
    <t>09/12/2023</t>
  </si>
  <si>
    <t>982.10K</t>
  </si>
  <si>
    <t>09/13/2023</t>
  </si>
  <si>
    <t>09/14/2023</t>
  </si>
  <si>
    <t>09/15/2023</t>
  </si>
  <si>
    <t>887.53K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</si>
  <si>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</si>
  <si>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</si>
  <si>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</si>
  <si>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</si>
  <si>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</si>
  <si>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</si>
  <si>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</si>
  <si>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</si>
  <si>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</si>
  <si>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</si>
  <si>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10/02/2023</t>
  </si>
  <si>
    <t>10/03/2023</t>
  </si>
  <si>
    <t>10/04/2023</t>
  </si>
  <si>
    <t>10/05/2023</t>
  </si>
  <si>
    <t>10/06/2023</t>
  </si>
  <si>
    <t>10/09/2023</t>
  </si>
  <si>
    <t>10/10/2023</t>
  </si>
  <si>
    <t>10/11/2023</t>
  </si>
  <si>
    <t>10/12/2023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</si>
  <si>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</si>
  <si>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</si>
  <si>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</si>
  <si>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</si>
  <si>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</si>
  <si>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</si>
  <si>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</si>
  <si>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</si>
  <si>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7.95M</t>
  </si>
  <si>
    <t>10/25/2023</t>
  </si>
  <si>
    <t>10/26/2023</t>
  </si>
  <si>
    <t>10/27/2023</t>
  </si>
  <si>
    <t>10/30/2023</t>
  </si>
  <si>
    <t>10/31/2023</t>
  </si>
  <si>
    <t>11/01/2023</t>
  </si>
  <si>
    <t>11/02/2023</t>
  </si>
  <si>
    <t>11/03/2023</t>
  </si>
  <si>
    <t>11/06/2023</t>
  </si>
  <si>
    <t>11/07/2023</t>
  </si>
  <si>
    <t>11/08/2023</t>
  </si>
  <si>
    <t>11/09/2023</t>
  </si>
  <si>
    <t>11/10/2023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</si>
  <si>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</si>
  <si>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</si>
  <si>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</si>
  <si>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</si>
  <si>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</si>
  <si>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</si>
  <si>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</si>
  <si>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</si>
  <si>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762.55K</t>
  </si>
  <si>
    <t>11/24/2023</t>
  </si>
  <si>
    <t>11/27/2023</t>
  </si>
  <si>
    <t>11/28/2023</t>
  </si>
  <si>
    <t>11/29/2023</t>
  </si>
  <si>
    <t>11/30/2023</t>
  </si>
  <si>
    <t>12/01/2023</t>
  </si>
  <si>
    <t>12/04/2023</t>
  </si>
  <si>
    <t>12/05/2023</t>
  </si>
  <si>
    <t>12/06/2023</t>
  </si>
  <si>
    <t>12/07/2023</t>
  </si>
  <si>
    <t>12/08/2023</t>
  </si>
  <si>
    <t>12/11/2023</t>
  </si>
  <si>
    <t>12/12/2023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</si>
  <si>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</si>
  <si>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</si>
  <si>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</si>
  <si>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</si>
  <si>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</si>
  <si>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</si>
  <si>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</si>
  <si>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</si>
  <si>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</si>
  <si>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</si>
  <si>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</si>
  <si>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</si>
  <si>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01/02/2024</t>
  </si>
  <si>
    <t>01/03/2024</t>
  </si>
  <si>
    <t>01/04/2024</t>
  </si>
  <si>
    <t>01/05/2024</t>
  </si>
  <si>
    <t>01/08/2024</t>
  </si>
  <si>
    <t>01/09/2024</t>
  </si>
  <si>
    <t>01/10/2024</t>
  </si>
  <si>
    <t>01/11/2024</t>
  </si>
  <si>
    <t>01/12/2024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</si>
  <si>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</si>
  <si>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</si>
  <si>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</si>
  <si>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</si>
  <si>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</si>
  <si>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</si>
  <si>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</si>
  <si>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22.94M</t>
  </si>
  <si>
    <t>01/25/2024</t>
  </si>
  <si>
    <t>01/26/2024</t>
  </si>
  <si>
    <t>01/29/2024</t>
  </si>
  <si>
    <t>01/30/2024</t>
  </si>
  <si>
    <t>01/31/2024</t>
  </si>
  <si>
    <t>02/01/2024</t>
  </si>
  <si>
    <t>02/02/2024</t>
  </si>
  <si>
    <t>02/05/2024</t>
  </si>
  <si>
    <t>02/06/2024</t>
  </si>
  <si>
    <t>02/07/2024</t>
  </si>
  <si>
    <t>02/08/2024</t>
  </si>
  <si>
    <t>02/09/2024</t>
  </si>
  <si>
    <t>02/12/2024</t>
  </si>
  <si>
    <t>02/13/2024</t>
  </si>
  <si>
    <t>02/14/2024</t>
  </si>
  <si>
    <t>02/15/2024</t>
  </si>
  <si>
    <t>02/16/2024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</si>
  <si>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</si>
  <si>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</si>
  <si>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</si>
  <si>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</si>
  <si>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</si>
  <si>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</si>
  <si>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</si>
  <si>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</si>
  <si>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03/01/2024</t>
  </si>
  <si>
    <t>03/04/2024</t>
  </si>
  <si>
    <t>03/05/2024</t>
  </si>
  <si>
    <t>7.55M</t>
  </si>
  <si>
    <t>03/06/2024</t>
  </si>
  <si>
    <t>3.99M</t>
  </si>
  <si>
    <t>03/07/2024</t>
  </si>
  <si>
    <t>03/08/2024</t>
  </si>
  <si>
    <t>03/11/2024</t>
  </si>
  <si>
    <t>03/12/2024</t>
  </si>
  <si>
    <t>03/13/2024</t>
  </si>
  <si>
    <t>55.16M</t>
  </si>
  <si>
    <t>03/14/2024</t>
  </si>
  <si>
    <t>9.51M</t>
  </si>
  <si>
    <t>03/15/2024</t>
  </si>
  <si>
    <t>03/18/2024</t>
  </si>
  <si>
    <t>03/19/2024</t>
  </si>
  <si>
    <t>03/20/2024</t>
  </si>
  <si>
    <t>03/21/2024</t>
  </si>
  <si>
    <t>03/22/2024</t>
  </si>
  <si>
    <t>03/25/2024</t>
  </si>
  <si>
    <t>03/26/2024</t>
  </si>
  <si>
    <t>03/27/2024</t>
  </si>
  <si>
    <t>03/28/2024</t>
  </si>
  <si>
    <t>04/01/2024</t>
  </si>
  <si>
    <t>04/02/2024</t>
  </si>
  <si>
    <t>04/03/2024</t>
  </si>
  <si>
    <t>04/04/2024</t>
  </si>
  <si>
    <t>04/05/2024</t>
  </si>
  <si>
    <t>04/08/2024</t>
  </si>
  <si>
    <t>04/09/2024</t>
  </si>
  <si>
    <t>04/10/2024</t>
  </si>
  <si>
    <t>04/11/2024</t>
  </si>
  <si>
    <t>04/12/2024</t>
  </si>
  <si>
    <t>04/15/2024</t>
  </si>
  <si>
    <t>04/16/2024</t>
  </si>
  <si>
    <t>04/17/2024</t>
  </si>
  <si>
    <t>04/18/2024</t>
  </si>
  <si>
    <t>04/19/2024</t>
  </si>
  <si>
    <t>04/22/2024</t>
  </si>
  <si>
    <t>04/23/2024</t>
  </si>
  <si>
    <t>04/24/2024</t>
  </si>
  <si>
    <t>04/25/2024</t>
  </si>
  <si>
    <t>04/26/2024</t>
  </si>
  <si>
    <t>04/29/2024</t>
  </si>
  <si>
    <t>04/30/2024</t>
  </si>
  <si>
    <t>05/01/2024</t>
  </si>
  <si>
    <t>05/02/2024</t>
  </si>
  <si>
    <t>05/03/2024</t>
  </si>
  <si>
    <t>05/06/2024</t>
  </si>
  <si>
    <t>05/07/2024</t>
  </si>
  <si>
    <t>05/08/2024</t>
  </si>
  <si>
    <t>05/09/2024</t>
  </si>
  <si>
    <t>05/10/2024</t>
  </si>
  <si>
    <t>05/13/2024</t>
  </si>
  <si>
    <t>05/14/2024</t>
  </si>
  <si>
    <t>05/15/2024</t>
  </si>
  <si>
    <t>05/16/2024</t>
  </si>
  <si>
    <t>05/17/2024</t>
  </si>
  <si>
    <t>05/20/2024</t>
  </si>
  <si>
    <t>05/21/2024</t>
  </si>
  <si>
    <t>05/22/2024</t>
  </si>
  <si>
    <t>05/23/2024</t>
  </si>
  <si>
    <t>05/24/2024</t>
  </si>
  <si>
    <t>05/28/2024</t>
  </si>
  <si>
    <t>05/29/2024</t>
  </si>
  <si>
    <t>05/30/2024</t>
  </si>
  <si>
    <t>05/31/2024</t>
  </si>
  <si>
    <t>06/03/2024</t>
  </si>
  <si>
    <t>06/04/2024</t>
  </si>
  <si>
    <t>06/05/2024</t>
  </si>
  <si>
    <t>38.40M</t>
  </si>
  <si>
    <t>06/06/2024</t>
  </si>
  <si>
    <t>06/07/2024</t>
  </si>
  <si>
    <t>06/10/2024</t>
  </si>
  <si>
    <t>5.11M</t>
  </si>
  <si>
    <t>06/11/2024</t>
  </si>
  <si>
    <t>06/12/2024</t>
  </si>
  <si>
    <t>06/13/2024</t>
  </si>
  <si>
    <t>06/14/2024</t>
  </si>
  <si>
    <t>06/17/2024</t>
  </si>
  <si>
    <t>06/18/2024</t>
  </si>
  <si>
    <t>06/20/2024</t>
  </si>
  <si>
    <t>06/21/2024</t>
  </si>
  <si>
    <t>06/24/2024</t>
  </si>
  <si>
    <t>06/25/2024</t>
  </si>
  <si>
    <t>06/26/2024</t>
  </si>
  <si>
    <t>06/27/2024</t>
  </si>
  <si>
    <t>06/28/2024</t>
  </si>
  <si>
    <t>07/01/2024</t>
  </si>
  <si>
    <t>07/02/2024</t>
  </si>
  <si>
    <t>07/03/2024</t>
  </si>
  <si>
    <t>07/05/2024</t>
  </si>
  <si>
    <t>07/08/2024</t>
  </si>
  <si>
    <t>07/09/2024</t>
  </si>
  <si>
    <t>07/10/2024</t>
  </si>
  <si>
    <t>07/11/2024</t>
  </si>
  <si>
    <t>07/12/2024</t>
  </si>
  <si>
    <t>07/15/2024</t>
  </si>
  <si>
    <t>07/16/2024</t>
  </si>
  <si>
    <t>07/17/2024</t>
  </si>
  <si>
    <t>07/18/2024</t>
  </si>
  <si>
    <t>07/19/2024</t>
  </si>
  <si>
    <t>07/22/2024</t>
  </si>
  <si>
    <t>07/23/2024</t>
  </si>
  <si>
    <t>07/24/2024</t>
  </si>
  <si>
    <t>07/25/2024</t>
  </si>
  <si>
    <t>07/26/2024</t>
  </si>
  <si>
    <t>07/29/2024</t>
  </si>
  <si>
    <t>07/30/2024</t>
  </si>
  <si>
    <t>07/31/2024</t>
  </si>
  <si>
    <t>08/01/2024</t>
  </si>
  <si>
    <t>5.78M</t>
  </si>
  <si>
    <t>08/02/2024</t>
  </si>
  <si>
    <t>8.14M</t>
  </si>
  <si>
    <t>08/05/2024</t>
  </si>
  <si>
    <t>08/06/2024</t>
  </si>
  <si>
    <t>08/07/2024</t>
  </si>
  <si>
    <t>08/08/2024</t>
  </si>
  <si>
    <t>08/09/2024</t>
  </si>
  <si>
    <t>08/12/2024</t>
  </si>
  <si>
    <t>08/13/2024</t>
  </si>
  <si>
    <t>08/14/2024</t>
  </si>
  <si>
    <t>08/15/2024</t>
  </si>
  <si>
    <t>08/16/2024</t>
  </si>
  <si>
    <t>08/19/2024</t>
  </si>
  <si>
    <t>08/20/2024</t>
  </si>
  <si>
    <t>08/21/2024</t>
  </si>
  <si>
    <t>08/22/2024</t>
  </si>
  <si>
    <t>08/23/2024</t>
  </si>
  <si>
    <t>08/26/2024</t>
  </si>
  <si>
    <t>08/27/2024</t>
  </si>
  <si>
    <t>08/28/2024</t>
  </si>
  <si>
    <t>08/29/2024</t>
  </si>
  <si>
    <t>08/30/2024</t>
  </si>
  <si>
    <t>09/03/2024</t>
  </si>
  <si>
    <t>09/04/2024</t>
  </si>
  <si>
    <t>12.62M</t>
  </si>
  <si>
    <t>09/05/2024</t>
  </si>
  <si>
    <t>09/06/2024</t>
  </si>
  <si>
    <t>09/09/2024</t>
  </si>
  <si>
    <t>09/10/2024</t>
  </si>
  <si>
    <t>09/11/2024</t>
  </si>
  <si>
    <t>09/12/2024</t>
  </si>
  <si>
    <t>09/13/2024</t>
  </si>
  <si>
    <t>09/16/2024</t>
  </si>
  <si>
    <t>09/17/2024</t>
  </si>
  <si>
    <t>09/18/2024</t>
  </si>
  <si>
    <t>09/19/2024</t>
  </si>
  <si>
    <t>09/20/2024</t>
  </si>
  <si>
    <t>09/23/2024</t>
  </si>
  <si>
    <t>09/24/2024</t>
  </si>
  <si>
    <t>09/25/2024</t>
  </si>
  <si>
    <t>09/26/2024</t>
  </si>
  <si>
    <t>09/27/2024</t>
  </si>
  <si>
    <t>09/30/2024</t>
  </si>
  <si>
    <t>10/01/2024</t>
  </si>
  <si>
    <t>10/02/2024</t>
  </si>
  <si>
    <t>Change %</t>
  </si>
  <si>
    <t>Vol.</t>
  </si>
  <si>
    <t>Low</t>
  </si>
  <si>
    <t>High</t>
  </si>
  <si>
    <t>Open</t>
  </si>
  <si>
    <t>Price</t>
  </si>
  <si>
    <t>date</t>
  </si>
  <si>
    <t>date</t>
    <phoneticPr fontId="1" type="noConversion"/>
  </si>
  <si>
    <t>收盘价</t>
  </si>
  <si>
    <t>close</t>
  </si>
  <si>
    <t>NDX.GI</t>
  </si>
  <si>
    <t>IXIC.GI</t>
  </si>
  <si>
    <t>年化收益率</t>
    <phoneticPr fontId="1" type="noConversion"/>
  </si>
  <si>
    <t>纳斯达克100</t>
  </si>
  <si>
    <t>纳斯达克指数</t>
  </si>
  <si>
    <t>富达基金-环球科技基金A-EUR</t>
  </si>
  <si>
    <t>最新价格</t>
  </si>
  <si>
    <t>成交量</t>
  </si>
  <si>
    <t>移动平均 (15)</t>
  </si>
  <si>
    <t>03/29/2024</t>
  </si>
  <si>
    <t>05/31/2021</t>
  </si>
  <si>
    <t>03/30/2018</t>
  </si>
  <si>
    <t>FFGYEUR</t>
    <phoneticPr fontId="1" type="noConversion"/>
  </si>
  <si>
    <t>富达基金_环球科技</t>
    <phoneticPr fontId="1" type="noConversion"/>
  </si>
  <si>
    <t>NDX Index</t>
    <phoneticPr fontId="1" type="noConversion"/>
  </si>
  <si>
    <t>纳斯达克100指数</t>
    <phoneticPr fontId="1" type="noConversion"/>
  </si>
  <si>
    <t>03/31/2020</t>
    <phoneticPr fontId="1" type="noConversion"/>
  </si>
  <si>
    <t>02/28/2020</t>
    <phoneticPr fontId="1" type="noConversion"/>
  </si>
  <si>
    <t>月</t>
    <phoneticPr fontId="1" type="noConversion"/>
  </si>
  <si>
    <t>日</t>
    <phoneticPr fontId="1" type="noConversion"/>
  </si>
  <si>
    <t>年</t>
    <phoneticPr fontId="1" type="noConversion"/>
  </si>
  <si>
    <t>富达基金_环球科技基金_净值</t>
    <phoneticPr fontId="1" type="noConversion"/>
  </si>
  <si>
    <t>富达基金_环球科技基金_收益率(月)</t>
    <phoneticPr fontId="1" type="noConversion"/>
  </si>
  <si>
    <t>纳斯达克100指数_收益率(月)</t>
    <phoneticPr fontId="1" type="noConversion"/>
  </si>
  <si>
    <t>富达基金_环球科技基金</t>
    <phoneticPr fontId="1" type="noConversion"/>
  </si>
  <si>
    <t>对5年期美国国债采用持有至到期策略,使用摊余成本法计算净值</t>
    <phoneticPr fontId="1" type="noConversion"/>
  </si>
  <si>
    <t>美国国债_摊余成本法复利计算净值</t>
    <phoneticPr fontId="1" type="noConversion"/>
  </si>
  <si>
    <t>美国国债_收益率(月)</t>
    <phoneticPr fontId="1" type="noConversion"/>
  </si>
  <si>
    <t>美国国债</t>
    <phoneticPr fontId="1" type="noConversion"/>
  </si>
  <si>
    <t>沛富基金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</si>
  <si>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</si>
  <si>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</si>
  <si>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</si>
  <si>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</si>
  <si>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</si>
  <si>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</si>
  <si>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</si>
  <si>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</si>
  <si>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</si>
  <si>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</si>
  <si>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</si>
  <si>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</si>
  <si>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</si>
  <si>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</si>
  <si>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</si>
  <si>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</si>
  <si>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</si>
  <si>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</si>
  <si>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</si>
  <si>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</si>
  <si>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</si>
  <si>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</si>
  <si>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</si>
  <si>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</si>
  <si>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</si>
  <si>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</si>
  <si>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</si>
  <si>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</si>
  <si>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</si>
  <si>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</si>
  <si>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</si>
  <si>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</si>
  <si>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</si>
  <si>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</si>
  <si>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</si>
  <si>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</si>
  <si>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</si>
  <si>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</si>
  <si>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</si>
  <si>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</si>
  <si>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</si>
  <si>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</si>
  <si>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</si>
  <si>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</si>
  <si>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</si>
  <si>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</si>
  <si>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</si>
  <si>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</si>
  <si>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</si>
  <si>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</si>
  <si>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</si>
  <si>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</si>
  <si>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</si>
  <si>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</si>
  <si>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</si>
  <si>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</si>
  <si>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</si>
  <si>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</si>
  <si>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</si>
  <si>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</si>
  <si>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</si>
  <si>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</si>
  <si>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</si>
  <si>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</si>
  <si>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</si>
  <si>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</si>
  <si>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</si>
  <si>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</si>
  <si>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</si>
  <si>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</si>
  <si>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</si>
  <si>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</si>
  <si>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</si>
  <si>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</si>
  <si>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</si>
  <si>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</si>
  <si>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</si>
  <si>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</si>
  <si>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</si>
  <si>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</si>
  <si>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</si>
  <si>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</si>
  <si>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</si>
  <si>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</si>
  <si>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</si>
  <si>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</si>
  <si>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</si>
  <si>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</si>
  <si>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</si>
  <si>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</si>
  <si>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</si>
  <si>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</si>
  <si>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</si>
  <si>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</si>
  <si>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</si>
  <si>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</si>
  <si>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</si>
  <si>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</si>
  <si>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</si>
  <si>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</si>
  <si>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</si>
  <si>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</si>
  <si>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</si>
  <si>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</si>
  <si>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</si>
  <si>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</si>
  <si>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</si>
  <si>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</si>
  <si>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</si>
  <si>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</si>
  <si>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</si>
  <si>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</si>
  <si>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</si>
  <si>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</si>
  <si>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</si>
  <si>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</si>
  <si>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</si>
  <si>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</si>
  <si>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</si>
  <si>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</si>
  <si>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</si>
  <si>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</si>
  <si>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</si>
  <si>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</si>
  <si>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</si>
  <si>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</si>
  <si>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</si>
  <si>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</si>
  <si>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</si>
  <si>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</si>
  <si>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</si>
  <si>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</si>
  <si>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2020-01-31</t>
  </si>
  <si>
    <t>2020-02-29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</si>
  <si>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</si>
  <si>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</si>
  <si>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</si>
  <si>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</si>
  <si>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</si>
  <si>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</si>
  <si>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</si>
  <si>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</si>
  <si>
    <t>2020-11-30</t>
  </si>
  <si>
    <t>2020-12-31</t>
  </si>
  <si>
    <t>2021-01-31</t>
  </si>
  <si>
    <t>2021-02-28</t>
  </si>
  <si>
    <t>2021-03-31</t>
  </si>
  <si>
    <t>2021-04-30</t>
  </si>
  <si>
    <t>2021-05-31</t>
  </si>
  <si>
    <t>2021-06-30</t>
  </si>
  <si>
    <t>2021-07-31</t>
  </si>
  <si>
    <t>2021-08-31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</si>
  <si>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</si>
  <si>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</si>
  <si>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</si>
  <si>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</si>
  <si>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</si>
  <si>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</si>
  <si>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</si>
  <si>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</si>
  <si>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</si>
  <si>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</si>
  <si>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</si>
  <si>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</si>
  <si>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</si>
  <si>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</si>
  <si>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</si>
  <si>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</si>
  <si>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</si>
  <si>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</si>
  <si>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</si>
  <si>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2023-04-30</t>
  </si>
  <si>
    <t>2023-05-31</t>
  </si>
  <si>
    <t>2023-06-30</t>
  </si>
  <si>
    <t>2023-07-31</t>
  </si>
  <si>
    <t>2023-08-31</t>
  </si>
  <si>
    <t>2023-09-30</t>
  </si>
  <si>
    <t>2023-10-31</t>
  </si>
  <si>
    <t>2023-11-30</t>
  </si>
  <si>
    <t>2023-12-31</t>
  </si>
  <si>
    <t>2024-01-31</t>
  </si>
  <si>
    <t>2024-02-29</t>
  </si>
  <si>
    <t>2024-03-31</t>
  </si>
  <si>
    <t>2024-04-30</t>
  </si>
  <si>
    <t>2024-05-31</t>
  </si>
  <si>
    <t>2024-06-30</t>
  </si>
  <si>
    <t>2024-07-31</t>
  </si>
  <si>
    <t>2024-08-31</t>
  </si>
  <si>
    <t>2024-09-30</t>
  </si>
  <si>
    <t>2024-10-04</t>
  </si>
  <si>
    <t>3081.HK價值黃金基金_淨值</t>
    <phoneticPr fontId="1" type="noConversion"/>
  </si>
  <si>
    <t>價值黃金</t>
    <phoneticPr fontId="1" type="noConversion"/>
  </si>
  <si>
    <t>3081.HK價值黃金基金_收益率(月)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</si>
</sst>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&quot;¥&quot;#,##0.00;[Red]&quot;¥&quot;\-#,##0.00"/>
    <numFmt numFmtId="176" formatCode="#,##0.00_ "/>
    <numFmt numFmtId="177" formatCode="###,###,##0.0000"/>
    <numFmt numFmtId="178" formatCode="yyyy\-mm\-dd"/>
    <numFmt numFmtId="179" formatCode="0.000000"/>
    <numFmt numFmtId="180" formatCode="0.000000%"/>
    <numFmt numFmtId="181" formatCode="yyyy\-mm\-dd;@"/>
    <numFmt numFmtId="182" formatCode="0.0000"/>
    <numFmt numFmtId="186" formatCode="#,##0.00_);[Red]\(#,##0.00\)"/>
  </numFmts>
  <fonts count="8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rgb="FF000000"/>
      <name val="微软雅黑"/>
      <family val="2"/>
      <charset val="134"/>
    </font>
    <font>
      <sz val="12"/>
      <color rgb="FF000000"/>
      <name val="微软雅黑"/>
      <family val="2"/>
      <charset val="134"/>
    </font>
    <font>
      <b/>
      <sz val="9"/>
      <color indexed="81"/>
      <name val="Tahoma"/>
      <family val="2"/>
    </font>
    <font>
      <sz val="11"/>
      <color rgb="FF333333"/>
      <name val="Arial"/>
      <family val="2"/>
    </font>
    <font>
      <sz val="11"/>
      <color theme="1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5F5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7F6F6"/>
        <bgColor indexed="64"/>
      </patternFill>
    </fill>
    <fill>
      <patternFill patternType="solid">
        <fgColor rgb="FFE7E7E7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7" fillId="0" borderId="0">
      <alignment vertical="center"/>
    </xf>
  </cellStyleXfs>
  <cellXfs count="33">
    <xf numFmtId="0" fontId="0" fillId="0" borderId="0" xfId="0">
      <alignment vertical="center"/>
    </xf>
    <xf numFmtId="9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8" fontId="0" fillId="0" borderId="0" xfId="0" applyNumberFormat="1">
      <alignment vertical="center"/>
    </xf>
    <xf numFmtId="0" fontId="0" fillId="2" borderId="2" xfId="0" applyFill="1" applyBorder="1">
      <alignment vertical="center"/>
    </xf>
    <xf numFmtId="3" fontId="3" fillId="4" borderId="3" xfId="0" applyNumberFormat="1" applyFont="1" applyFill="1" applyBorder="1" applyAlignment="1">
      <alignment horizontal="left" vertical="center" wrapText="1" readingOrder="1"/>
    </xf>
    <xf numFmtId="3" fontId="4" fillId="5" borderId="4" xfId="0" applyNumberFormat="1" applyFont="1" applyFill="1" applyBorder="1" applyAlignment="1">
      <alignment horizontal="left" vertical="center" wrapText="1" readingOrder="1"/>
    </xf>
    <xf numFmtId="3" fontId="4" fillId="6" borderId="0" xfId="0" applyNumberFormat="1" applyFont="1" applyFill="1" applyAlignment="1">
      <alignment horizontal="left" vertical="center" wrapText="1" readingOrder="1"/>
    </xf>
    <xf numFmtId="3" fontId="4" fillId="7" borderId="0" xfId="0" applyNumberFormat="1" applyFont="1" applyFill="1" applyAlignment="1">
      <alignment horizontal="left" vertical="center" wrapText="1" readingOrder="1"/>
    </xf>
    <xf numFmtId="3" fontId="4" fillId="0" borderId="5" xfId="0" applyNumberFormat="1" applyFont="1" applyBorder="1" applyAlignment="1">
      <alignment horizontal="left" vertical="center" wrapText="1" readingOrder="1"/>
    </xf>
    <xf numFmtId="177" fontId="0" fillId="0" borderId="0" xfId="0" applyNumberFormat="1">
      <alignment vertic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80" fontId="0" fillId="0" borderId="0" xfId="0" applyNumberFormat="1" applyAlignment="1">
      <alignment horizontal="right" vertical="center"/>
    </xf>
    <xf numFmtId="0" fontId="6" fillId="0" borderId="0" xfId="0" applyFont="1">
      <alignment vertical="center"/>
    </xf>
    <xf numFmtId="31" fontId="0" fillId="0" borderId="0" xfId="0" applyNumberFormat="1">
      <alignment vertical="center"/>
    </xf>
    <xf numFmtId="181" fontId="0" fillId="0" borderId="0" xfId="0" applyNumberFormat="1">
      <alignment vertical="center"/>
    </xf>
    <xf numFmtId="182" fontId="0" fillId="0" borderId="0" xfId="0" applyNumberFormat="1" applyAlignment="1">
      <alignment horizontal="right" vertical="center"/>
    </xf>
    <xf numFmtId="0" fontId="7" fillId="0" borderId="0" xfId="1">
      <alignment vertical="center"/>
    </xf>
    <xf numFmtId="14" fontId="7" fillId="0" borderId="0" xfId="1" applyNumberFormat="1">
      <alignment vertical="center"/>
    </xf>
    <xf numFmtId="181" fontId="7" fillId="0" borderId="0" xfId="1" applyNumberFormat="1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left"/>
    </xf>
    <xf numFmtId="182" fontId="0" fillId="0" borderId="0" xfId="0" applyNumberFormat="1" applyAlignment="1">
      <alignment horizontal="right"/>
    </xf>
    <xf numFmtId="186" fontId="0" fillId="0" borderId="0" xfId="0" applyNumberFormat="1">
      <alignment vertical="center"/>
    </xf>
  </cellXfs>
  <cellStyles count="2">
    <cellStyle name="一般" xfId="0" builtinId="0"/>
    <cellStyle name="一般 2" xfId="1" xr:uid="{82B27337-90F5-4785-8357-3722860FEC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323850</xdr:colOff>
      <xdr:row>0</xdr:row>
      <xdr:rowOff>90487</xdr:rowOff>
    </xdr:from>
    <xdr:to>
      <xdr:col>18</xdr:col>
      <xdr:colOff>363245</xdr:colOff>
      <xdr:row>39</xdr:row>
      <xdr:rowOff>167786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D92404E-E214-B786-026B-288712C4D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3888" y="90487"/>
          <a:ext cx="9759657" cy="750679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rogram%20Files\Wind\Wind.NET.Client\WindNET\DataBrowse\XLA\WindFunc.xla" TargetMode="External"/><Relationship Id="rId1" Type="http://schemas.openxmlformats.org/officeDocument/2006/relationships/externalLinkPath" Target="/Program%20Files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f_nav_adjusted"/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7E6C7-8F8F-472C-829C-CAE105E05FAE}">
  <dimension ref="A3:L54"/>
  <sheetViews>
    <sheetView workbookViewId="0">
      <selection activeCell="F55" sqref="F55"/>
    </sheetView>
  </sheetViews>
  <sheetFormatPr defaultRowHeight="15" x14ac:dyDescent="0.4"/>
  <cols>
    <col min="6" max="6" width="14.76171875" bestFit="1" customWidth="1"/>
  </cols>
  <sheetData>
    <row r="3" spans="1:9" x14ac:dyDescent="0.4">
      <c r="A3">
        <f>4000*15</f>
        <v>60000</v>
      </c>
    </row>
    <row r="4" spans="1:9" x14ac:dyDescent="0.4">
      <c r="A4">
        <f>7742*0.7027</f>
        <v>5440.3033999999998</v>
      </c>
    </row>
    <row r="9" spans="1:9" x14ac:dyDescent="0.4">
      <c r="A9">
        <v>-1500</v>
      </c>
      <c r="C9" s="2">
        <f>IRR(A9:A14)</f>
        <v>0.29391470480317206</v>
      </c>
      <c r="F9">
        <v>-100</v>
      </c>
      <c r="G9" s="2">
        <f>IRR(F9:F12)</f>
        <v>8.1585599527935981E-2</v>
      </c>
      <c r="I9">
        <v>-50000</v>
      </c>
    </row>
    <row r="10" spans="1:9" x14ac:dyDescent="0.4">
      <c r="A10">
        <v>0</v>
      </c>
      <c r="F10">
        <v>0</v>
      </c>
      <c r="I10">
        <v>-50000</v>
      </c>
    </row>
    <row r="11" spans="1:9" x14ac:dyDescent="0.4">
      <c r="A11">
        <v>0</v>
      </c>
      <c r="F11">
        <v>80</v>
      </c>
      <c r="I11">
        <v>-50000</v>
      </c>
    </row>
    <row r="12" spans="1:9" x14ac:dyDescent="0.4">
      <c r="A12">
        <v>0</v>
      </c>
      <c r="F12">
        <v>40</v>
      </c>
      <c r="I12">
        <v>0</v>
      </c>
    </row>
    <row r="13" spans="1:9" x14ac:dyDescent="0.4">
      <c r="A13">
        <v>0</v>
      </c>
      <c r="I13">
        <v>0</v>
      </c>
    </row>
    <row r="14" spans="1:9" x14ac:dyDescent="0.4">
      <c r="A14">
        <f>4000*15*0.7027/7.75</f>
        <v>5440.2580645161288</v>
      </c>
      <c r="C14">
        <f>A14*(1-C9)^5</f>
        <v>954.78444862134734</v>
      </c>
      <c r="I14">
        <v>0</v>
      </c>
    </row>
    <row r="15" spans="1:9" x14ac:dyDescent="0.4">
      <c r="I15">
        <v>0</v>
      </c>
    </row>
    <row r="16" spans="1:9" x14ac:dyDescent="0.4">
      <c r="C16">
        <f>(1-C9)^5</f>
        <v>0.17550352157903901</v>
      </c>
      <c r="F16">
        <f>80*0.9184+40*0.9184^2</f>
        <v>107.2103424</v>
      </c>
      <c r="I16">
        <v>185000</v>
      </c>
    </row>
    <row r="18" spans="1:11" x14ac:dyDescent="0.4">
      <c r="F18">
        <f>80*(1-G9)+40*(1-G9)^2</f>
        <v>107.21255247754355</v>
      </c>
    </row>
    <row r="19" spans="1:11" x14ac:dyDescent="0.4">
      <c r="I19" s="2">
        <f>IRR(I9:I16)</f>
        <v>3.5501464819345685E-2</v>
      </c>
    </row>
    <row r="21" spans="1:11" x14ac:dyDescent="0.4">
      <c r="B21">
        <f>A9*(1+C9)^5</f>
        <v>-5440.2580644084774</v>
      </c>
    </row>
    <row r="23" spans="1:11" x14ac:dyDescent="0.4">
      <c r="E23">
        <f>4000/1484</f>
        <v>2.6954177897574123</v>
      </c>
    </row>
    <row r="24" spans="1:11" x14ac:dyDescent="0.4">
      <c r="E24">
        <f>E23^0.2-1</f>
        <v>0.21934111511225418</v>
      </c>
    </row>
    <row r="25" spans="1:11" x14ac:dyDescent="0.4">
      <c r="B25">
        <f>7.75*3000*1.3^5</f>
        <v>86325.622500000027</v>
      </c>
    </row>
    <row r="27" spans="1:11" x14ac:dyDescent="0.4">
      <c r="K27">
        <f>11600*0.7/7.75</f>
        <v>1047.7419354838707</v>
      </c>
    </row>
    <row r="29" spans="1:11" x14ac:dyDescent="0.4">
      <c r="A29">
        <v>-4000</v>
      </c>
      <c r="C29" s="2">
        <f>IRR(A29:A34)</f>
        <v>0.21383664447119011</v>
      </c>
      <c r="F29" t="s">
        <v>0</v>
      </c>
      <c r="G29">
        <v>4000</v>
      </c>
      <c r="I29">
        <v>-4000</v>
      </c>
    </row>
    <row r="30" spans="1:11" x14ac:dyDescent="0.4">
      <c r="A30">
        <v>0</v>
      </c>
      <c r="I30">
        <v>0</v>
      </c>
      <c r="K30" s="1">
        <f>IRR(I29:I34)</f>
        <v>0.21383664447119011</v>
      </c>
    </row>
    <row r="31" spans="1:11" x14ac:dyDescent="0.4">
      <c r="A31">
        <v>0</v>
      </c>
      <c r="I31">
        <v>0</v>
      </c>
    </row>
    <row r="32" spans="1:11" x14ac:dyDescent="0.4">
      <c r="A32">
        <v>0</v>
      </c>
      <c r="I32">
        <v>0</v>
      </c>
    </row>
    <row r="33" spans="1:12" x14ac:dyDescent="0.4">
      <c r="A33">
        <v>0</v>
      </c>
      <c r="I33">
        <v>0</v>
      </c>
    </row>
    <row r="34" spans="1:12" x14ac:dyDescent="0.4">
      <c r="A34">
        <v>10540.5</v>
      </c>
      <c r="F34" t="s">
        <v>1</v>
      </c>
      <c r="G34">
        <v>15000</v>
      </c>
      <c r="I34">
        <f>G35</f>
        <v>10540.5</v>
      </c>
    </row>
    <row r="35" spans="1:12" x14ac:dyDescent="0.4">
      <c r="F35" t="s">
        <v>2</v>
      </c>
      <c r="G35">
        <f>G34*70.27%</f>
        <v>10540.5</v>
      </c>
    </row>
    <row r="37" spans="1:12" x14ac:dyDescent="0.4">
      <c r="F37" t="s">
        <v>3</v>
      </c>
      <c r="G37">
        <v>20</v>
      </c>
    </row>
    <row r="38" spans="1:12" x14ac:dyDescent="0.4">
      <c r="F38" t="s">
        <v>4</v>
      </c>
      <c r="G38">
        <f>G34/G37</f>
        <v>750</v>
      </c>
      <c r="H38" t="s">
        <v>5</v>
      </c>
      <c r="I38">
        <f>G38*7.8</f>
        <v>5850</v>
      </c>
      <c r="L38">
        <f>6000*20/7.8*0.7027</f>
        <v>10810.76923076923</v>
      </c>
    </row>
    <row r="41" spans="1:12" x14ac:dyDescent="0.4">
      <c r="D41">
        <v>0.2</v>
      </c>
    </row>
    <row r="42" spans="1:12" x14ac:dyDescent="0.4">
      <c r="D42">
        <v>0.3</v>
      </c>
      <c r="I42">
        <f>15000*0.7027</f>
        <v>10540.5</v>
      </c>
    </row>
    <row r="43" spans="1:12" x14ac:dyDescent="0.4">
      <c r="D43">
        <v>0.5</v>
      </c>
      <c r="K43" s="3">
        <f xml:space="preserve"> 2.5 * (1 + 6%) / 30 + 6%</f>
        <v>0.14833333333333334</v>
      </c>
    </row>
    <row r="44" spans="1:12" x14ac:dyDescent="0.4">
      <c r="D44">
        <v>0.14829999999999999</v>
      </c>
    </row>
    <row r="45" spans="1:12" x14ac:dyDescent="0.4">
      <c r="D45">
        <v>7.0000000000000007E-2</v>
      </c>
    </row>
    <row r="46" spans="1:12" x14ac:dyDescent="0.4">
      <c r="D46">
        <v>0.06</v>
      </c>
    </row>
    <row r="47" spans="1:12" x14ac:dyDescent="0.4">
      <c r="D47">
        <v>0.16500000000000001</v>
      </c>
    </row>
    <row r="49" spans="4:6" x14ac:dyDescent="0.4">
      <c r="D49">
        <f>D41*D44</f>
        <v>2.9659999999999999E-2</v>
      </c>
    </row>
    <row r="50" spans="4:6" x14ac:dyDescent="0.4">
      <c r="D50">
        <f>D42*D45</f>
        <v>2.1000000000000001E-2</v>
      </c>
    </row>
    <row r="51" spans="4:6" x14ac:dyDescent="0.4">
      <c r="D51">
        <f>D43*D46*(1-D47)</f>
        <v>2.5049999999999999E-2</v>
      </c>
    </row>
    <row r="53" spans="4:6" x14ac:dyDescent="0.4">
      <c r="D53">
        <f>SUM(D49:D51)</f>
        <v>7.571E-2</v>
      </c>
    </row>
    <row r="54" spans="4:6" x14ac:dyDescent="0.4">
      <c r="F54">
        <f>1080 / 0.076</f>
        <v>14210.526315789473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52E8-7AE9-455D-A758-69B17F19CB19}">
  <dimension ref="A1:I49"/>
  <sheetViews>
    <sheetView topLeftCell="A20" workbookViewId="0">
      <selection activeCell="K24" sqref="K24:K43"/>
    </sheetView>
  </sheetViews>
  <sheetFormatPr defaultRowHeight="15" x14ac:dyDescent="0.4"/>
  <cols>
    <col min="1" max="1" width="4.87890625" bestFit="1" customWidth="1"/>
    <col min="2" max="2" width="13" bestFit="1" customWidth="1"/>
    <col min="3" max="3" width="14" bestFit="1" customWidth="1"/>
    <col min="4" max="6" width="13" bestFit="1" customWidth="1"/>
    <col min="7" max="7" width="9" bestFit="1" customWidth="1"/>
    <col min="8" max="8" width="14.46875" bestFit="1" customWidth="1"/>
  </cols>
  <sheetData>
    <row r="1" spans="1:9" x14ac:dyDescent="0.4">
      <c r="A1" s="6" t="s">
        <v>6</v>
      </c>
      <c r="B1" s="6" t="s">
        <v>7</v>
      </c>
      <c r="C1" s="6" t="s">
        <v>8</v>
      </c>
      <c r="D1" s="6" t="s">
        <v>9</v>
      </c>
      <c r="E1" s="6" t="s">
        <v>10</v>
      </c>
      <c r="F1" s="6" t="s">
        <v>11</v>
      </c>
      <c r="H1" s="9" t="s">
        <v>13</v>
      </c>
      <c r="I1">
        <v>0.06</v>
      </c>
    </row>
    <row r="2" spans="1:9" x14ac:dyDescent="0.4">
      <c r="A2" s="4">
        <v>1</v>
      </c>
      <c r="B2" s="5">
        <v>50000000</v>
      </c>
      <c r="C2" s="5">
        <v>11869820.021559482</v>
      </c>
      <c r="D2" s="5">
        <f>B2*$I$1</f>
        <v>3000000</v>
      </c>
      <c r="E2" s="5">
        <f>C2-D2</f>
        <v>8869820.0215594824</v>
      </c>
      <c r="F2" s="5">
        <f>B2-E2</f>
        <v>41130179.978440516</v>
      </c>
      <c r="H2" s="8">
        <f>PMT(0.06,5,$B$2)</f>
        <v>-11869820.021559482</v>
      </c>
    </row>
    <row r="3" spans="1:9" x14ac:dyDescent="0.4">
      <c r="A3" s="4">
        <v>2</v>
      </c>
      <c r="B3" s="5">
        <f>F2</f>
        <v>41130179.978440516</v>
      </c>
      <c r="C3" s="5">
        <v>11869820.021559482</v>
      </c>
      <c r="D3" s="5">
        <f t="shared" ref="D3:D6" si="0">B3*$I$1</f>
        <v>2467810.7987064309</v>
      </c>
      <c r="E3" s="5">
        <f t="shared" ref="E3:E6" si="1">C3-D3</f>
        <v>9402009.2228530515</v>
      </c>
      <c r="F3" s="5">
        <f t="shared" ref="F3:F6" si="2">B3-E3</f>
        <v>31728170.755587466</v>
      </c>
      <c r="H3" s="8">
        <f>-1*H2</f>
        <v>11869820.021559482</v>
      </c>
    </row>
    <row r="4" spans="1:9" x14ac:dyDescent="0.4">
      <c r="A4" s="4">
        <v>3</v>
      </c>
      <c r="B4" s="5">
        <f t="shared" ref="B4:B6" si="3">F3</f>
        <v>31728170.755587466</v>
      </c>
      <c r="C4" s="5">
        <v>11869820.021559482</v>
      </c>
      <c r="D4" s="5">
        <f t="shared" si="0"/>
        <v>1903690.2453352478</v>
      </c>
      <c r="E4" s="5">
        <f t="shared" si="1"/>
        <v>9966129.7762242351</v>
      </c>
      <c r="F4" s="5">
        <f t="shared" si="2"/>
        <v>21762040.979363233</v>
      </c>
    </row>
    <row r="5" spans="1:9" x14ac:dyDescent="0.4">
      <c r="A5" s="4">
        <v>4</v>
      </c>
      <c r="B5" s="5">
        <f t="shared" si="3"/>
        <v>21762040.979363233</v>
      </c>
      <c r="C5" s="5">
        <v>11869820.021559482</v>
      </c>
      <c r="D5" s="5">
        <f t="shared" si="0"/>
        <v>1305722.458761794</v>
      </c>
      <c r="E5" s="5">
        <f t="shared" si="1"/>
        <v>10564097.562797688</v>
      </c>
      <c r="F5" s="5">
        <f t="shared" si="2"/>
        <v>11197943.416565545</v>
      </c>
    </row>
    <row r="6" spans="1:9" x14ac:dyDescent="0.4">
      <c r="A6" s="4">
        <v>5</v>
      </c>
      <c r="B6" s="5">
        <f t="shared" si="3"/>
        <v>11197943.416565545</v>
      </c>
      <c r="C6" s="5">
        <v>11869820.021559482</v>
      </c>
      <c r="D6" s="5">
        <f t="shared" si="0"/>
        <v>671876.60499393265</v>
      </c>
      <c r="E6" s="5">
        <f t="shared" si="1"/>
        <v>11197943.41656555</v>
      </c>
      <c r="F6" s="5">
        <f t="shared" si="2"/>
        <v>0</v>
      </c>
    </row>
    <row r="7" spans="1:9" x14ac:dyDescent="0.4">
      <c r="A7" s="4" t="s">
        <v>12</v>
      </c>
      <c r="B7" s="7"/>
      <c r="C7" s="5">
        <f>SUM(C2:C6)</f>
        <v>59349100.107797414</v>
      </c>
      <c r="D7" s="5">
        <f>SUM(D2:D6)</f>
        <v>9349100.1077974048</v>
      </c>
      <c r="E7" s="5">
        <f>SUM(E2:E6)</f>
        <v>50000000.000000007</v>
      </c>
      <c r="F7" s="7"/>
    </row>
    <row r="13" spans="1:9" x14ac:dyDescent="0.4">
      <c r="H13" s="5">
        <v>50000000</v>
      </c>
    </row>
    <row r="20" spans="6:8" ht="15.4" thickBot="1" x14ac:dyDescent="0.45"/>
    <row r="21" spans="6:8" ht="17.25" thickBot="1" x14ac:dyDescent="0.45">
      <c r="F21" s="10">
        <v>65575</v>
      </c>
    </row>
    <row r="22" spans="6:8" ht="16.149999999999999" x14ac:dyDescent="0.4">
      <c r="F22" s="11">
        <v>22880</v>
      </c>
    </row>
    <row r="23" spans="6:8" ht="16.149999999999999" x14ac:dyDescent="0.4">
      <c r="F23" s="12">
        <v>3210</v>
      </c>
    </row>
    <row r="24" spans="6:8" ht="16.149999999999999" x14ac:dyDescent="0.4">
      <c r="F24" s="13">
        <v>-12698</v>
      </c>
    </row>
    <row r="25" spans="6:8" ht="16.5" thickBot="1" x14ac:dyDescent="0.45">
      <c r="F25" s="14">
        <v>-1507</v>
      </c>
    </row>
    <row r="27" spans="6:8" x14ac:dyDescent="0.4">
      <c r="H27">
        <f>3.1^0.05-1</f>
        <v>5.8200797974805152E-2</v>
      </c>
    </row>
    <row r="30" spans="6:8" x14ac:dyDescent="0.4">
      <c r="H30">
        <f>5722/359.69</f>
        <v>15.908143123245017</v>
      </c>
    </row>
    <row r="31" spans="6:8" x14ac:dyDescent="0.4">
      <c r="H31">
        <f>H30^(1/35)-1</f>
        <v>8.2260942139048776E-2</v>
      </c>
    </row>
    <row r="35" spans="5:8" x14ac:dyDescent="0.4">
      <c r="H35">
        <f>17500 * 50</f>
        <v>875000</v>
      </c>
    </row>
    <row r="36" spans="5:8" x14ac:dyDescent="0.4">
      <c r="H36" s="3">
        <f xml:space="preserve"> 18000000 * 1.36 / 875000</f>
        <v>27.977142857142859</v>
      </c>
    </row>
    <row r="38" spans="5:8" x14ac:dyDescent="0.4">
      <c r="H38">
        <f>69226 * 28</f>
        <v>1938328</v>
      </c>
    </row>
    <row r="42" spans="5:8" x14ac:dyDescent="0.4">
      <c r="E42">
        <f>18000000 * 1.36</f>
        <v>24480000</v>
      </c>
    </row>
    <row r="43" spans="5:8" x14ac:dyDescent="0.4">
      <c r="E43">
        <f>17500*50</f>
        <v>875000</v>
      </c>
      <c r="F43">
        <v>27</v>
      </c>
      <c r="G43">
        <f>E43*F43</f>
        <v>23625000</v>
      </c>
    </row>
    <row r="44" spans="5:8" x14ac:dyDescent="0.4">
      <c r="E44">
        <f>17500*10</f>
        <v>175000</v>
      </c>
      <c r="F44">
        <f>G44/E44</f>
        <v>4.8857142857142861</v>
      </c>
      <c r="G44">
        <f>E42-G43</f>
        <v>855000</v>
      </c>
    </row>
    <row r="47" spans="5:8" x14ac:dyDescent="0.4">
      <c r="E47">
        <f>69226-55380</f>
        <v>13846</v>
      </c>
    </row>
    <row r="48" spans="5:8" x14ac:dyDescent="0.4">
      <c r="E48">
        <f>E47/50</f>
        <v>276.92</v>
      </c>
    </row>
    <row r="49" spans="5:5" x14ac:dyDescent="0.4">
      <c r="E49">
        <f>17500 - E48</f>
        <v>17223.080000000002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78CF-46CF-46CC-BFD8-A5B3E3092BE4}">
  <dimension ref="A1:G22"/>
  <sheetViews>
    <sheetView workbookViewId="0">
      <selection activeCell="E9" sqref="E9"/>
    </sheetView>
  </sheetViews>
  <sheetFormatPr defaultRowHeight="15" x14ac:dyDescent="0.4"/>
  <cols>
    <col min="1" max="1" width="21.76171875" customWidth="1"/>
    <col min="5" max="5" width="12.3515625" bestFit="1" customWidth="1"/>
  </cols>
  <sheetData>
    <row r="1" spans="1:1" x14ac:dyDescent="0.4">
      <c r="A1" s="15"/>
    </row>
    <row r="2" spans="1:1" x14ac:dyDescent="0.4">
      <c r="A2">
        <f>180.82^(1/(2024-1971))-1</f>
        <v>0.10303566757856952</v>
      </c>
    </row>
    <row r="10" spans="1:1" x14ac:dyDescent="0.4">
      <c r="A10">
        <f>(679850/2900)^(1/A11)-1</f>
        <v>0.15892268059514825</v>
      </c>
    </row>
    <row r="11" spans="1:1" x14ac:dyDescent="0.4">
      <c r="A11">
        <f>2024-1987</f>
        <v>37</v>
      </c>
    </row>
    <row r="20" spans="5:7" x14ac:dyDescent="0.4">
      <c r="E20">
        <f>3.5+7.5*0.55</f>
        <v>7.625</v>
      </c>
    </row>
    <row r="22" spans="5:7" x14ac:dyDescent="0.4">
      <c r="G22">
        <f>2.06^0.1-1</f>
        <v>7.4946183300194091E-2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51B31-230E-4D75-86F0-E542B9294C30}">
  <dimension ref="A1:I3634"/>
  <sheetViews>
    <sheetView workbookViewId="0">
      <selection activeCell="E3" sqref="E3"/>
    </sheetView>
  </sheetViews>
  <sheetFormatPr defaultRowHeight="15" x14ac:dyDescent="0.4"/>
  <cols>
    <col min="1" max="2" width="13" bestFit="1" customWidth="1"/>
    <col min="3" max="3" width="11.1171875" bestFit="1" customWidth="1"/>
    <col min="4" max="4" width="16.1171875" bestFit="1" customWidth="1"/>
    <col min="5" max="5" width="13.234375" bestFit="1" customWidth="1"/>
  </cols>
  <sheetData>
    <row r="1" spans="1:7" x14ac:dyDescent="0.4">
      <c r="A1" s="16"/>
      <c r="B1" s="17" t="s">
        <v>6278</v>
      </c>
      <c r="C1" s="17"/>
      <c r="D1" s="16"/>
      <c r="E1" s="16"/>
      <c r="G1" t="s">
        <v>29</v>
      </c>
    </row>
    <row r="2" spans="1:7" x14ac:dyDescent="0.4">
      <c r="A2" s="16"/>
      <c r="B2" s="17" t="s">
        <v>22</v>
      </c>
      <c r="C2" s="17"/>
      <c r="D2" s="16" t="s">
        <v>14</v>
      </c>
      <c r="E2" s="2">
        <f>(B3634/B5)^(365/(A3634-A5))-1</f>
        <v>0.18366722858998297</v>
      </c>
      <c r="G2" s="22" t="s">
        <v>23</v>
      </c>
    </row>
    <row r="3" spans="1:7" x14ac:dyDescent="0.4">
      <c r="A3" s="17" t="s">
        <v>16</v>
      </c>
      <c r="B3" s="17" t="s">
        <v>18</v>
      </c>
      <c r="C3" s="17" t="s">
        <v>20</v>
      </c>
      <c r="D3" s="17" t="s">
        <v>21</v>
      </c>
      <c r="E3" s="2">
        <f>_xlfn.STDEV.P(C6:C3634)</f>
        <v>1.1462291115529493E-2</v>
      </c>
      <c r="G3" s="22" t="s">
        <v>24</v>
      </c>
    </row>
    <row r="4" spans="1:7" x14ac:dyDescent="0.4">
      <c r="A4" s="18" t="s">
        <v>17</v>
      </c>
      <c r="B4" s="18" t="s">
        <v>19</v>
      </c>
      <c r="C4" s="18"/>
      <c r="D4" s="16" t="s">
        <v>15</v>
      </c>
      <c r="E4" s="2">
        <f>E3*POWER(252,0.5)</f>
        <v>0.181958230480297</v>
      </c>
      <c r="G4" s="22" t="s">
        <v>25</v>
      </c>
    </row>
    <row r="5" spans="1:7" x14ac:dyDescent="0.4">
      <c r="A5" s="19">
        <v>40182</v>
      </c>
      <c r="B5" s="20">
        <v>5.694</v>
      </c>
      <c r="C5" s="20"/>
      <c r="G5" s="22" t="s">
        <v>26</v>
      </c>
    </row>
    <row r="6" spans="1:7" x14ac:dyDescent="0.4">
      <c r="A6" s="19">
        <v>40183</v>
      </c>
      <c r="B6" s="20">
        <v>5.7160000000000002</v>
      </c>
      <c r="C6" s="21">
        <f>B6/B5-1</f>
        <v>3.8637161924832686E-3</v>
      </c>
      <c r="G6" s="22" t="s">
        <v>27</v>
      </c>
    </row>
    <row r="7" spans="1:7" x14ac:dyDescent="0.4">
      <c r="A7" s="19">
        <v>40184</v>
      </c>
      <c r="B7" s="20">
        <v>5.7220000000000004</v>
      </c>
      <c r="C7" s="21">
        <f t="shared" ref="C7:C70" si="0">B7/B6-1</f>
        <v>1.0496850944716751E-3</v>
      </c>
      <c r="G7" s="22" t="s">
        <v>28</v>
      </c>
    </row>
    <row r="8" spans="1:7" x14ac:dyDescent="0.4">
      <c r="A8" s="19">
        <v>40185</v>
      </c>
      <c r="B8" s="20">
        <v>5.6959999999999997</v>
      </c>
      <c r="C8" s="21">
        <f t="shared" si="0"/>
        <v>-4.5438657811954775E-3</v>
      </c>
    </row>
    <row r="9" spans="1:7" x14ac:dyDescent="0.4">
      <c r="A9" s="19">
        <v>40186</v>
      </c>
      <c r="B9" s="20">
        <v>5.73</v>
      </c>
      <c r="C9" s="21">
        <f t="shared" si="0"/>
        <v>5.9691011235956104E-3</v>
      </c>
    </row>
    <row r="10" spans="1:7" x14ac:dyDescent="0.4">
      <c r="A10" s="19">
        <v>40189</v>
      </c>
      <c r="B10" s="20">
        <v>5.6680000000000001</v>
      </c>
      <c r="C10" s="21">
        <f t="shared" si="0"/>
        <v>-1.0820244328097806E-2</v>
      </c>
    </row>
    <row r="11" spans="1:7" x14ac:dyDescent="0.4">
      <c r="A11" s="19">
        <v>40190</v>
      </c>
      <c r="B11" s="20">
        <v>5.6310000000000002</v>
      </c>
      <c r="C11" s="21">
        <f t="shared" si="0"/>
        <v>-6.5278757939307708E-3</v>
      </c>
    </row>
    <row r="12" spans="1:7" x14ac:dyDescent="0.4">
      <c r="A12" s="19">
        <v>40191</v>
      </c>
      <c r="B12" s="20">
        <v>5.6239999999999997</v>
      </c>
      <c r="C12" s="21">
        <f t="shared" si="0"/>
        <v>-1.2431184514296589E-3</v>
      </c>
    </row>
    <row r="13" spans="1:7" x14ac:dyDescent="0.4">
      <c r="A13" s="19">
        <v>40192</v>
      </c>
      <c r="B13" s="20">
        <v>5.6989999999999998</v>
      </c>
      <c r="C13" s="21">
        <f t="shared" si="0"/>
        <v>1.3335704125177816E-2</v>
      </c>
    </row>
    <row r="14" spans="1:7" x14ac:dyDescent="0.4">
      <c r="A14" s="19">
        <v>40193</v>
      </c>
      <c r="B14" s="20">
        <v>5.6790000000000003</v>
      </c>
      <c r="C14" s="21">
        <f t="shared" si="0"/>
        <v>-3.5093876118617029E-3</v>
      </c>
    </row>
    <row r="15" spans="1:7" x14ac:dyDescent="0.4">
      <c r="A15" s="19">
        <v>40196</v>
      </c>
      <c r="B15" s="20">
        <v>5.6879999999999997</v>
      </c>
      <c r="C15" s="21">
        <f t="shared" si="0"/>
        <v>1.5847860538826808E-3</v>
      </c>
    </row>
    <row r="16" spans="1:7" x14ac:dyDescent="0.4">
      <c r="A16" s="19">
        <v>40197</v>
      </c>
      <c r="B16" s="20">
        <v>5.7389999999999999</v>
      </c>
      <c r="C16" s="21">
        <f t="shared" si="0"/>
        <v>8.9662447257383704E-3</v>
      </c>
    </row>
    <row r="17" spans="1:9" x14ac:dyDescent="0.4">
      <c r="A17" s="19">
        <v>40198</v>
      </c>
      <c r="B17" s="20">
        <v>5.7030000000000003</v>
      </c>
      <c r="C17" s="21">
        <f t="shared" si="0"/>
        <v>-6.2728698379508341E-3</v>
      </c>
    </row>
    <row r="18" spans="1:9" x14ac:dyDescent="0.4">
      <c r="A18" s="19">
        <v>40199</v>
      </c>
      <c r="B18" s="20">
        <v>5.6950000000000003</v>
      </c>
      <c r="C18" s="21">
        <f t="shared" si="0"/>
        <v>-1.4027704716815803E-3</v>
      </c>
    </row>
    <row r="19" spans="1:9" x14ac:dyDescent="0.4">
      <c r="A19" s="19">
        <v>40200</v>
      </c>
      <c r="B19" s="20">
        <v>5.6120000000000001</v>
      </c>
      <c r="C19" s="21">
        <f t="shared" si="0"/>
        <v>-1.4574187884108913E-2</v>
      </c>
    </row>
    <row r="20" spans="1:9" x14ac:dyDescent="0.4">
      <c r="A20" s="19">
        <v>40203</v>
      </c>
      <c r="B20" s="20">
        <v>5.5430000000000001</v>
      </c>
      <c r="C20" s="21">
        <f t="shared" si="0"/>
        <v>-1.2295081967213073E-2</v>
      </c>
    </row>
    <row r="21" spans="1:9" x14ac:dyDescent="0.4">
      <c r="A21" s="19">
        <v>40204</v>
      </c>
      <c r="B21" s="20">
        <v>5.5830000000000002</v>
      </c>
      <c r="C21" s="21">
        <f t="shared" si="0"/>
        <v>7.2163088580190493E-3</v>
      </c>
    </row>
    <row r="22" spans="1:9" x14ac:dyDescent="0.4">
      <c r="A22" s="19">
        <v>40205</v>
      </c>
      <c r="B22" s="20">
        <v>5.5259999999999998</v>
      </c>
      <c r="C22" s="21">
        <f t="shared" si="0"/>
        <v>-1.0209564750134459E-2</v>
      </c>
      <c r="I22">
        <f>1.2^14</f>
        <v>12.839184645488636</v>
      </c>
    </row>
    <row r="23" spans="1:9" x14ac:dyDescent="0.4">
      <c r="A23" s="19">
        <v>40206</v>
      </c>
      <c r="B23" s="20">
        <v>5.4720000000000004</v>
      </c>
      <c r="C23" s="21">
        <f t="shared" si="0"/>
        <v>-9.7719869706839324E-3</v>
      </c>
      <c r="I23">
        <f>84/9.93</f>
        <v>8.4592145015105746</v>
      </c>
    </row>
    <row r="24" spans="1:9" x14ac:dyDescent="0.4">
      <c r="A24" s="19">
        <v>40207</v>
      </c>
      <c r="B24" s="20">
        <v>5.468</v>
      </c>
      <c r="C24" s="21">
        <f t="shared" si="0"/>
        <v>-7.3099415204691542E-4</v>
      </c>
      <c r="I24">
        <f>1.2^11</f>
        <v>7.4300837068799988</v>
      </c>
    </row>
    <row r="25" spans="1:9" x14ac:dyDescent="0.4">
      <c r="A25" s="19">
        <v>40210</v>
      </c>
      <c r="B25" s="20">
        <v>5.4450000000000003</v>
      </c>
      <c r="C25" s="21">
        <f t="shared" si="0"/>
        <v>-4.2062911485003518E-3</v>
      </c>
    </row>
    <row r="26" spans="1:9" x14ac:dyDescent="0.4">
      <c r="A26" s="19">
        <v>40211</v>
      </c>
      <c r="B26" s="20">
        <v>5.4820000000000002</v>
      </c>
      <c r="C26" s="21">
        <f t="shared" si="0"/>
        <v>6.7952249770431017E-3</v>
      </c>
    </row>
    <row r="27" spans="1:9" x14ac:dyDescent="0.4">
      <c r="A27" s="19">
        <v>40212</v>
      </c>
      <c r="B27" s="20">
        <v>5.5060000000000002</v>
      </c>
      <c r="C27" s="21">
        <f t="shared" si="0"/>
        <v>4.3779642466252877E-3</v>
      </c>
    </row>
    <row r="28" spans="1:9" x14ac:dyDescent="0.4">
      <c r="A28" s="19">
        <v>40213</v>
      </c>
      <c r="B28" s="20">
        <v>5.468</v>
      </c>
      <c r="C28" s="21">
        <f t="shared" si="0"/>
        <v>-6.9015619324374056E-3</v>
      </c>
    </row>
    <row r="29" spans="1:9" x14ac:dyDescent="0.4">
      <c r="A29" s="19">
        <v>40214</v>
      </c>
      <c r="B29" s="20">
        <v>5.4660000000000002</v>
      </c>
      <c r="C29" s="21">
        <f t="shared" si="0"/>
        <v>-3.6576444769564898E-4</v>
      </c>
    </row>
    <row r="30" spans="1:9" x14ac:dyDescent="0.4">
      <c r="A30" s="19">
        <v>40217</v>
      </c>
      <c r="B30" s="20">
        <v>5.4880000000000004</v>
      </c>
      <c r="C30" s="21">
        <f t="shared" si="0"/>
        <v>4.0248810830589843E-3</v>
      </c>
    </row>
    <row r="31" spans="1:9" x14ac:dyDescent="0.4">
      <c r="A31" s="19">
        <v>40218</v>
      </c>
      <c r="B31" s="20">
        <v>5.4550000000000001</v>
      </c>
      <c r="C31" s="21">
        <f t="shared" si="0"/>
        <v>-6.0131195335277887E-3</v>
      </c>
    </row>
    <row r="32" spans="1:9" x14ac:dyDescent="0.4">
      <c r="A32" s="19">
        <v>40219</v>
      </c>
      <c r="B32" s="20">
        <v>5.4329999999999998</v>
      </c>
      <c r="C32" s="21">
        <f t="shared" si="0"/>
        <v>-4.0329972502292089E-3</v>
      </c>
    </row>
    <row r="33" spans="1:3" x14ac:dyDescent="0.4">
      <c r="A33" s="19">
        <v>40220</v>
      </c>
      <c r="B33" s="20">
        <v>5.5309999999999997</v>
      </c>
      <c r="C33" s="21">
        <f t="shared" si="0"/>
        <v>1.8037916436591139E-2</v>
      </c>
    </row>
    <row r="34" spans="1:3" x14ac:dyDescent="0.4">
      <c r="A34" s="19">
        <v>40221</v>
      </c>
      <c r="B34" s="20">
        <v>5.5170000000000003</v>
      </c>
      <c r="C34" s="21">
        <f t="shared" si="0"/>
        <v>-2.5311878502981555E-3</v>
      </c>
    </row>
    <row r="35" spans="1:3" x14ac:dyDescent="0.4">
      <c r="A35" s="19">
        <v>40226</v>
      </c>
      <c r="B35" s="20">
        <v>5.641</v>
      </c>
      <c r="C35" s="21">
        <f t="shared" si="0"/>
        <v>2.2475983324270477E-2</v>
      </c>
    </row>
    <row r="36" spans="1:3" x14ac:dyDescent="0.4">
      <c r="A36" s="19">
        <v>40227</v>
      </c>
      <c r="B36" s="20">
        <v>5.68</v>
      </c>
      <c r="C36" s="21">
        <f t="shared" si="0"/>
        <v>6.9136677893990583E-3</v>
      </c>
    </row>
    <row r="37" spans="1:3" x14ac:dyDescent="0.4">
      <c r="A37" s="19">
        <v>40228</v>
      </c>
      <c r="B37" s="20">
        <v>5.7119999999999997</v>
      </c>
      <c r="C37" s="21">
        <f t="shared" si="0"/>
        <v>5.6338028169014009E-3</v>
      </c>
    </row>
    <row r="38" spans="1:3" x14ac:dyDescent="0.4">
      <c r="A38" s="19">
        <v>40231</v>
      </c>
      <c r="B38" s="20">
        <v>5.673</v>
      </c>
      <c r="C38" s="21">
        <f t="shared" si="0"/>
        <v>-6.8277310924369505E-3</v>
      </c>
    </row>
    <row r="39" spans="1:3" x14ac:dyDescent="0.4">
      <c r="A39" s="19">
        <v>40232</v>
      </c>
      <c r="B39" s="20">
        <v>5.6130000000000004</v>
      </c>
      <c r="C39" s="21">
        <f t="shared" si="0"/>
        <v>-1.057641459545211E-2</v>
      </c>
    </row>
    <row r="40" spans="1:3" x14ac:dyDescent="0.4">
      <c r="A40" s="19">
        <v>40233</v>
      </c>
      <c r="B40" s="20">
        <v>5.649</v>
      </c>
      <c r="C40" s="21">
        <f t="shared" si="0"/>
        <v>6.413682522715014E-3</v>
      </c>
    </row>
    <row r="41" spans="1:3" x14ac:dyDescent="0.4">
      <c r="A41" s="19">
        <v>40234</v>
      </c>
      <c r="B41" s="20">
        <v>5.5720000000000001</v>
      </c>
      <c r="C41" s="21">
        <f t="shared" si="0"/>
        <v>-1.3630731102850069E-2</v>
      </c>
    </row>
    <row r="42" spans="1:3" x14ac:dyDescent="0.4">
      <c r="A42" s="19">
        <v>40235</v>
      </c>
      <c r="B42" s="20">
        <v>5.577</v>
      </c>
      <c r="C42" s="21">
        <f t="shared" si="0"/>
        <v>8.9734386216799855E-4</v>
      </c>
    </row>
    <row r="43" spans="1:3" x14ac:dyDescent="0.4">
      <c r="A43" s="19">
        <v>40238</v>
      </c>
      <c r="B43" s="20">
        <v>5.7130000000000001</v>
      </c>
      <c r="C43" s="21">
        <f t="shared" si="0"/>
        <v>2.4385870539716636E-2</v>
      </c>
    </row>
    <row r="44" spans="1:3" x14ac:dyDescent="0.4">
      <c r="A44" s="19">
        <v>40239</v>
      </c>
      <c r="B44" s="20">
        <v>5.7670000000000003</v>
      </c>
      <c r="C44" s="21">
        <f t="shared" si="0"/>
        <v>9.452126728513921E-3</v>
      </c>
    </row>
    <row r="45" spans="1:3" x14ac:dyDescent="0.4">
      <c r="A45" s="19">
        <v>40240</v>
      </c>
      <c r="B45" s="20">
        <v>5.726</v>
      </c>
      <c r="C45" s="21">
        <f t="shared" si="0"/>
        <v>-7.1094156407144338E-3</v>
      </c>
    </row>
    <row r="46" spans="1:3" x14ac:dyDescent="0.4">
      <c r="A46" s="19">
        <v>40241</v>
      </c>
      <c r="B46" s="20">
        <v>5.7320000000000002</v>
      </c>
      <c r="C46" s="21">
        <f t="shared" si="0"/>
        <v>1.0478519035976852E-3</v>
      </c>
    </row>
    <row r="47" spans="1:3" x14ac:dyDescent="0.4">
      <c r="A47" s="19">
        <v>40242</v>
      </c>
      <c r="B47" s="20">
        <v>5.8179999999999996</v>
      </c>
      <c r="C47" s="21">
        <f t="shared" si="0"/>
        <v>1.5003489183530894E-2</v>
      </c>
    </row>
    <row r="48" spans="1:3" x14ac:dyDescent="0.4">
      <c r="A48" s="19">
        <v>40245</v>
      </c>
      <c r="B48" s="20">
        <v>5.8449999999999998</v>
      </c>
      <c r="C48" s="21">
        <f t="shared" si="0"/>
        <v>4.6407700240633787E-3</v>
      </c>
    </row>
    <row r="49" spans="1:3" x14ac:dyDescent="0.4">
      <c r="A49" s="19">
        <v>40246</v>
      </c>
      <c r="B49" s="20">
        <v>5.883</v>
      </c>
      <c r="C49" s="21">
        <f t="shared" si="0"/>
        <v>6.5012831479898114E-3</v>
      </c>
    </row>
    <row r="50" spans="1:3" x14ac:dyDescent="0.4">
      <c r="A50" s="19">
        <v>40247</v>
      </c>
      <c r="B50" s="20">
        <v>5.8970000000000002</v>
      </c>
      <c r="C50" s="21">
        <f t="shared" si="0"/>
        <v>2.3797382287948921E-3</v>
      </c>
    </row>
    <row r="51" spans="1:3" x14ac:dyDescent="0.4">
      <c r="A51" s="19">
        <v>40248</v>
      </c>
      <c r="B51" s="20">
        <v>5.88</v>
      </c>
      <c r="C51" s="21">
        <f t="shared" si="0"/>
        <v>-2.8828217737832951E-3</v>
      </c>
    </row>
    <row r="52" spans="1:3" x14ac:dyDescent="0.4">
      <c r="A52" s="19">
        <v>40249</v>
      </c>
      <c r="B52" s="20">
        <v>5.89</v>
      </c>
      <c r="C52" s="21">
        <f t="shared" si="0"/>
        <v>1.7006802721089009E-3</v>
      </c>
    </row>
    <row r="53" spans="1:3" x14ac:dyDescent="0.4">
      <c r="A53" s="19">
        <v>40252</v>
      </c>
      <c r="B53" s="20">
        <v>5.8789999999999996</v>
      </c>
      <c r="C53" s="21">
        <f t="shared" si="0"/>
        <v>-1.8675721561969283E-3</v>
      </c>
    </row>
    <row r="54" spans="1:3" x14ac:dyDescent="0.4">
      <c r="A54" s="19">
        <v>40253</v>
      </c>
      <c r="B54" s="20">
        <v>5.9029999999999996</v>
      </c>
      <c r="C54" s="21">
        <f t="shared" si="0"/>
        <v>4.0823269263479123E-3</v>
      </c>
    </row>
    <row r="55" spans="1:3" x14ac:dyDescent="0.4">
      <c r="A55" s="19">
        <v>40254</v>
      </c>
      <c r="B55" s="20">
        <v>5.9630000000000001</v>
      </c>
      <c r="C55" s="21">
        <f t="shared" si="0"/>
        <v>1.0164323225478666E-2</v>
      </c>
    </row>
    <row r="56" spans="1:3" x14ac:dyDescent="0.4">
      <c r="A56" s="19">
        <v>40255</v>
      </c>
      <c r="B56" s="20">
        <v>5.9989999999999997</v>
      </c>
      <c r="C56" s="21">
        <f t="shared" si="0"/>
        <v>6.0372295824249189E-3</v>
      </c>
    </row>
    <row r="57" spans="1:3" x14ac:dyDescent="0.4">
      <c r="A57" s="19">
        <v>40256</v>
      </c>
      <c r="B57" s="20">
        <v>6.0069999999999997</v>
      </c>
      <c r="C57" s="21">
        <f t="shared" si="0"/>
        <v>1.3335555925988452E-3</v>
      </c>
    </row>
    <row r="58" spans="1:3" x14ac:dyDescent="0.4">
      <c r="A58" s="19">
        <v>40259</v>
      </c>
      <c r="B58" s="20">
        <v>6.04</v>
      </c>
      <c r="C58" s="21">
        <f t="shared" si="0"/>
        <v>5.493590810720983E-3</v>
      </c>
    </row>
    <row r="59" spans="1:3" x14ac:dyDescent="0.4">
      <c r="A59" s="19">
        <v>40260</v>
      </c>
      <c r="B59" s="20">
        <v>6.0940000000000003</v>
      </c>
      <c r="C59" s="21">
        <f t="shared" si="0"/>
        <v>8.9403973509933898E-3</v>
      </c>
    </row>
    <row r="60" spans="1:3" x14ac:dyDescent="0.4">
      <c r="A60" s="19">
        <v>40261</v>
      </c>
      <c r="B60" s="20">
        <v>6.1630000000000003</v>
      </c>
      <c r="C60" s="21">
        <f t="shared" si="0"/>
        <v>1.1322612405644916E-2</v>
      </c>
    </row>
    <row r="61" spans="1:3" x14ac:dyDescent="0.4">
      <c r="A61" s="19">
        <v>40262</v>
      </c>
      <c r="B61" s="20">
        <v>6.2370000000000001</v>
      </c>
      <c r="C61" s="21">
        <f t="shared" si="0"/>
        <v>1.2007139380171949E-2</v>
      </c>
    </row>
    <row r="62" spans="1:3" x14ac:dyDescent="0.4">
      <c r="A62" s="19">
        <v>40263</v>
      </c>
      <c r="B62" s="20">
        <v>6.1529999999999996</v>
      </c>
      <c r="C62" s="21">
        <f t="shared" si="0"/>
        <v>-1.3468013468013518E-2</v>
      </c>
    </row>
    <row r="63" spans="1:3" x14ac:dyDescent="0.4">
      <c r="A63" s="19">
        <v>40266</v>
      </c>
      <c r="B63" s="20">
        <v>6.157</v>
      </c>
      <c r="C63" s="21">
        <f t="shared" si="0"/>
        <v>6.5008938729071986E-4</v>
      </c>
    </row>
    <row r="64" spans="1:3" x14ac:dyDescent="0.4">
      <c r="A64" s="19">
        <v>40267</v>
      </c>
      <c r="B64" s="20">
        <v>6.1749999999999998</v>
      </c>
      <c r="C64" s="21">
        <f t="shared" si="0"/>
        <v>2.9235017053759194E-3</v>
      </c>
    </row>
    <row r="65" spans="1:3" x14ac:dyDescent="0.4">
      <c r="A65" s="19">
        <v>40268</v>
      </c>
      <c r="B65" s="20">
        <v>6.1619999999999999</v>
      </c>
      <c r="C65" s="21">
        <f t="shared" si="0"/>
        <v>-2.1052631578947212E-3</v>
      </c>
    </row>
    <row r="66" spans="1:3" x14ac:dyDescent="0.4">
      <c r="A66" s="19">
        <v>40269</v>
      </c>
      <c r="B66" s="20">
        <v>6.1550000000000002</v>
      </c>
      <c r="C66" s="21">
        <f t="shared" si="0"/>
        <v>-1.135994806880869E-3</v>
      </c>
    </row>
    <row r="67" spans="1:3" x14ac:dyDescent="0.4">
      <c r="A67" s="19">
        <v>40275</v>
      </c>
      <c r="B67" s="20">
        <v>6.3019999999999996</v>
      </c>
      <c r="C67" s="21">
        <f t="shared" si="0"/>
        <v>2.3883021933387427E-2</v>
      </c>
    </row>
    <row r="68" spans="1:3" x14ac:dyDescent="0.4">
      <c r="A68" s="19">
        <v>40276</v>
      </c>
      <c r="B68" s="20">
        <v>6.26</v>
      </c>
      <c r="C68" s="21">
        <f t="shared" si="0"/>
        <v>-6.6645509362106559E-3</v>
      </c>
    </row>
    <row r="69" spans="1:3" x14ac:dyDescent="0.4">
      <c r="A69" s="19">
        <v>40277</v>
      </c>
      <c r="B69" s="20">
        <v>6.2549999999999999</v>
      </c>
      <c r="C69" s="21">
        <f t="shared" si="0"/>
        <v>-7.9872204472841712E-4</v>
      </c>
    </row>
    <row r="70" spans="1:3" x14ac:dyDescent="0.4">
      <c r="A70" s="19">
        <v>40280</v>
      </c>
      <c r="B70" s="20">
        <v>6.24</v>
      </c>
      <c r="C70" s="21">
        <f t="shared" si="0"/>
        <v>-2.3980815347721673E-3</v>
      </c>
    </row>
    <row r="71" spans="1:3" x14ac:dyDescent="0.4">
      <c r="A71" s="19">
        <v>40281</v>
      </c>
      <c r="B71" s="20">
        <v>6.2320000000000002</v>
      </c>
      <c r="C71" s="21">
        <f t="shared" ref="C71:C134" si="1">B71/B70-1</f>
        <v>-1.2820512820512775E-3</v>
      </c>
    </row>
    <row r="72" spans="1:3" x14ac:dyDescent="0.4">
      <c r="A72" s="19">
        <v>40282</v>
      </c>
      <c r="B72" s="20">
        <v>6.33</v>
      </c>
      <c r="C72" s="21">
        <f t="shared" si="1"/>
        <v>1.5725288831835771E-2</v>
      </c>
    </row>
    <row r="73" spans="1:3" x14ac:dyDescent="0.4">
      <c r="A73" s="19">
        <v>40283</v>
      </c>
      <c r="B73" s="20">
        <v>6.4320000000000004</v>
      </c>
      <c r="C73" s="21">
        <f t="shared" si="1"/>
        <v>1.6113744075829439E-2</v>
      </c>
    </row>
    <row r="74" spans="1:3" x14ac:dyDescent="0.4">
      <c r="A74" s="19">
        <v>40284</v>
      </c>
      <c r="B74" s="20">
        <v>6.3739999999999997</v>
      </c>
      <c r="C74" s="21">
        <f t="shared" si="1"/>
        <v>-9.0174129353235433E-3</v>
      </c>
    </row>
    <row r="75" spans="1:3" x14ac:dyDescent="0.4">
      <c r="A75" s="19">
        <v>40287</v>
      </c>
      <c r="B75" s="20">
        <v>6.3159999999999998</v>
      </c>
      <c r="C75" s="21">
        <f t="shared" si="1"/>
        <v>-9.0994665829934318E-3</v>
      </c>
    </row>
    <row r="76" spans="1:3" x14ac:dyDescent="0.4">
      <c r="A76" s="19">
        <v>40288</v>
      </c>
      <c r="B76" s="20">
        <v>6.431</v>
      </c>
      <c r="C76" s="21">
        <f t="shared" si="1"/>
        <v>1.8207726409119829E-2</v>
      </c>
    </row>
    <row r="77" spans="1:3" x14ac:dyDescent="0.4">
      <c r="A77" s="19">
        <v>40289</v>
      </c>
      <c r="B77" s="20">
        <v>6.476</v>
      </c>
      <c r="C77" s="21">
        <f t="shared" si="1"/>
        <v>6.9973565541905369E-3</v>
      </c>
    </row>
    <row r="78" spans="1:3" x14ac:dyDescent="0.4">
      <c r="A78" s="19">
        <v>40290</v>
      </c>
      <c r="B78" s="20">
        <v>6.4489999999999998</v>
      </c>
      <c r="C78" s="21">
        <f t="shared" si="1"/>
        <v>-4.1692402717726784E-3</v>
      </c>
    </row>
    <row r="79" spans="1:3" x14ac:dyDescent="0.4">
      <c r="A79" s="19">
        <v>40291</v>
      </c>
      <c r="B79" s="20">
        <v>6.5019999999999998</v>
      </c>
      <c r="C79" s="21">
        <f t="shared" si="1"/>
        <v>8.2183284230112896E-3</v>
      </c>
    </row>
    <row r="80" spans="1:3" x14ac:dyDescent="0.4">
      <c r="A80" s="19">
        <v>40294</v>
      </c>
      <c r="B80" s="20">
        <v>6.5739999999999998</v>
      </c>
      <c r="C80" s="21">
        <f t="shared" si="1"/>
        <v>1.107351584127958E-2</v>
      </c>
    </row>
    <row r="81" spans="1:3" x14ac:dyDescent="0.4">
      <c r="A81" s="19">
        <v>40295</v>
      </c>
      <c r="B81" s="20">
        <v>6.5069999999999997</v>
      </c>
      <c r="C81" s="21">
        <f t="shared" si="1"/>
        <v>-1.0191664131426914E-2</v>
      </c>
    </row>
    <row r="82" spans="1:3" x14ac:dyDescent="0.4">
      <c r="A82" s="19">
        <v>40296</v>
      </c>
      <c r="B82" s="20">
        <v>6.4779999999999998</v>
      </c>
      <c r="C82" s="21">
        <f t="shared" si="1"/>
        <v>-4.4567388965729426E-3</v>
      </c>
    </row>
    <row r="83" spans="1:3" x14ac:dyDescent="0.4">
      <c r="A83" s="19">
        <v>40297</v>
      </c>
      <c r="B83" s="20">
        <v>6.5110000000000001</v>
      </c>
      <c r="C83" s="21">
        <f t="shared" si="1"/>
        <v>5.0941648656992466E-3</v>
      </c>
    </row>
    <row r="84" spans="1:3" x14ac:dyDescent="0.4">
      <c r="A84" s="19">
        <v>40298</v>
      </c>
      <c r="B84" s="20">
        <v>6.4619999999999997</v>
      </c>
      <c r="C84" s="21">
        <f t="shared" si="1"/>
        <v>-7.5257256949777807E-3</v>
      </c>
    </row>
    <row r="85" spans="1:3" x14ac:dyDescent="0.4">
      <c r="A85" s="19">
        <v>40301</v>
      </c>
      <c r="B85" s="20">
        <v>6.492</v>
      </c>
      <c r="C85" s="21">
        <f t="shared" si="1"/>
        <v>4.6425255338904403E-3</v>
      </c>
    </row>
    <row r="86" spans="1:3" x14ac:dyDescent="0.4">
      <c r="A86" s="19">
        <v>40302</v>
      </c>
      <c r="B86" s="20">
        <v>6.3710000000000004</v>
      </c>
      <c r="C86" s="21">
        <f t="shared" si="1"/>
        <v>-1.863832409118904E-2</v>
      </c>
    </row>
    <row r="87" spans="1:3" x14ac:dyDescent="0.4">
      <c r="A87" s="19">
        <v>40303</v>
      </c>
      <c r="B87" s="20">
        <v>6.4139999999999997</v>
      </c>
      <c r="C87" s="21">
        <f t="shared" si="1"/>
        <v>6.7493329147698677E-3</v>
      </c>
    </row>
    <row r="88" spans="1:3" x14ac:dyDescent="0.4">
      <c r="A88" s="19">
        <v>40304</v>
      </c>
      <c r="B88" s="20">
        <v>6.4169999999999998</v>
      </c>
      <c r="C88" s="21">
        <f t="shared" si="1"/>
        <v>4.6772684752105498E-4</v>
      </c>
    </row>
    <row r="89" spans="1:3" x14ac:dyDescent="0.4">
      <c r="A89" s="19">
        <v>40305</v>
      </c>
      <c r="B89" s="20">
        <v>6.1909999999999998</v>
      </c>
      <c r="C89" s="21">
        <f t="shared" si="1"/>
        <v>-3.5218949664952426E-2</v>
      </c>
    </row>
    <row r="90" spans="1:3" x14ac:dyDescent="0.4">
      <c r="A90" s="19">
        <v>40308</v>
      </c>
      <c r="B90" s="20">
        <v>6.3650000000000002</v>
      </c>
      <c r="C90" s="21">
        <f t="shared" si="1"/>
        <v>2.8105314165724593E-2</v>
      </c>
    </row>
    <row r="91" spans="1:3" x14ac:dyDescent="0.4">
      <c r="A91" s="19">
        <v>40309</v>
      </c>
      <c r="B91" s="20">
        <v>6.399</v>
      </c>
      <c r="C91" s="21">
        <f t="shared" si="1"/>
        <v>5.3417124901806723E-3</v>
      </c>
    </row>
    <row r="92" spans="1:3" x14ac:dyDescent="0.4">
      <c r="A92" s="19">
        <v>40310</v>
      </c>
      <c r="B92" s="20">
        <v>6.4820000000000002</v>
      </c>
      <c r="C92" s="21">
        <f t="shared" si="1"/>
        <v>1.2970776683856933E-2</v>
      </c>
    </row>
    <row r="93" spans="1:3" x14ac:dyDescent="0.4">
      <c r="A93" s="19">
        <v>40311</v>
      </c>
      <c r="B93" s="20">
        <v>6.5449999999999999</v>
      </c>
      <c r="C93" s="21">
        <f t="shared" si="1"/>
        <v>9.7192224622029144E-3</v>
      </c>
    </row>
    <row r="94" spans="1:3" x14ac:dyDescent="0.4">
      <c r="A94" s="19">
        <v>40312</v>
      </c>
      <c r="B94" s="20">
        <v>6.3970000000000002</v>
      </c>
      <c r="C94" s="21">
        <f t="shared" si="1"/>
        <v>-2.2612681436210758E-2</v>
      </c>
    </row>
    <row r="95" spans="1:3" x14ac:dyDescent="0.4">
      <c r="A95" s="19">
        <v>40315</v>
      </c>
      <c r="B95" s="20">
        <v>6.4119999999999999</v>
      </c>
      <c r="C95" s="21">
        <f t="shared" si="1"/>
        <v>2.3448491480380085E-3</v>
      </c>
    </row>
    <row r="96" spans="1:3" x14ac:dyDescent="0.4">
      <c r="A96" s="19">
        <v>40316</v>
      </c>
      <c r="B96" s="20">
        <v>6.3879999999999999</v>
      </c>
      <c r="C96" s="21">
        <f t="shared" si="1"/>
        <v>-3.7429819089207506E-3</v>
      </c>
    </row>
    <row r="97" spans="1:3" x14ac:dyDescent="0.4">
      <c r="A97" s="19">
        <v>40317</v>
      </c>
      <c r="B97" s="20">
        <v>6.2610000000000001</v>
      </c>
      <c r="C97" s="21">
        <f t="shared" si="1"/>
        <v>-1.9881026925485212E-2</v>
      </c>
    </row>
    <row r="98" spans="1:3" x14ac:dyDescent="0.4">
      <c r="A98" s="19">
        <v>40318</v>
      </c>
      <c r="B98" s="20">
        <v>6.0940000000000003</v>
      </c>
      <c r="C98" s="21">
        <f t="shared" si="1"/>
        <v>-2.667305542245646E-2</v>
      </c>
    </row>
    <row r="99" spans="1:3" x14ac:dyDescent="0.4">
      <c r="A99" s="19">
        <v>40322</v>
      </c>
      <c r="B99" s="20">
        <v>6.11</v>
      </c>
      <c r="C99" s="21">
        <f t="shared" si="1"/>
        <v>2.6255333114539869E-3</v>
      </c>
    </row>
    <row r="100" spans="1:3" x14ac:dyDescent="0.4">
      <c r="A100" s="19">
        <v>40323</v>
      </c>
      <c r="B100" s="20">
        <v>5.9870000000000001</v>
      </c>
      <c r="C100" s="21">
        <f t="shared" si="1"/>
        <v>-2.0130932896890386E-2</v>
      </c>
    </row>
    <row r="101" spans="1:3" x14ac:dyDescent="0.4">
      <c r="A101" s="19">
        <v>40324</v>
      </c>
      <c r="B101" s="20">
        <v>6.157</v>
      </c>
      <c r="C101" s="21">
        <f t="shared" si="1"/>
        <v>2.8394855520293971E-2</v>
      </c>
    </row>
    <row r="102" spans="1:3" x14ac:dyDescent="0.4">
      <c r="A102" s="19">
        <v>40325</v>
      </c>
      <c r="B102" s="20">
        <v>6.1980000000000004</v>
      </c>
      <c r="C102" s="21">
        <f t="shared" si="1"/>
        <v>6.6590872178009519E-3</v>
      </c>
    </row>
    <row r="103" spans="1:3" x14ac:dyDescent="0.4">
      <c r="A103" s="19">
        <v>40326</v>
      </c>
      <c r="B103" s="20">
        <v>6.1749999999999998</v>
      </c>
      <c r="C103" s="21">
        <f t="shared" si="1"/>
        <v>-3.710874475637449E-3</v>
      </c>
    </row>
    <row r="104" spans="1:3" x14ac:dyDescent="0.4">
      <c r="A104" s="19">
        <v>40329</v>
      </c>
      <c r="B104" s="20">
        <v>6.2190000000000003</v>
      </c>
      <c r="C104" s="21">
        <f t="shared" si="1"/>
        <v>7.1255060728745434E-3</v>
      </c>
    </row>
    <row r="105" spans="1:3" x14ac:dyDescent="0.4">
      <c r="A105" s="19">
        <v>40330</v>
      </c>
      <c r="B105" s="20">
        <v>6.1870000000000003</v>
      </c>
      <c r="C105" s="21">
        <f t="shared" si="1"/>
        <v>-5.1455217880688187E-3</v>
      </c>
    </row>
    <row r="106" spans="1:3" x14ac:dyDescent="0.4">
      <c r="A106" s="19">
        <v>40331</v>
      </c>
      <c r="B106" s="20">
        <v>6.1890000000000001</v>
      </c>
      <c r="C106" s="21">
        <f t="shared" si="1"/>
        <v>3.2325844512692825E-4</v>
      </c>
    </row>
    <row r="107" spans="1:3" x14ac:dyDescent="0.4">
      <c r="A107" s="19">
        <v>40332</v>
      </c>
      <c r="B107" s="20">
        <v>6.33</v>
      </c>
      <c r="C107" s="21">
        <f t="shared" si="1"/>
        <v>2.2782355792535069E-2</v>
      </c>
    </row>
    <row r="108" spans="1:3" x14ac:dyDescent="0.4">
      <c r="A108" s="19">
        <v>40333</v>
      </c>
      <c r="B108" s="20">
        <v>6.3390000000000004</v>
      </c>
      <c r="C108" s="21">
        <f t="shared" si="1"/>
        <v>1.4218009478672577E-3</v>
      </c>
    </row>
    <row r="109" spans="1:3" x14ac:dyDescent="0.4">
      <c r="A109" s="19">
        <v>40336</v>
      </c>
      <c r="B109" s="20">
        <v>6.2039999999999997</v>
      </c>
      <c r="C109" s="21">
        <f t="shared" si="1"/>
        <v>-2.1296734500710013E-2</v>
      </c>
    </row>
    <row r="110" spans="1:3" x14ac:dyDescent="0.4">
      <c r="A110" s="19">
        <v>40337</v>
      </c>
      <c r="B110" s="20">
        <v>6.0919999999999996</v>
      </c>
      <c r="C110" s="21">
        <f t="shared" si="1"/>
        <v>-1.80528691166989E-2</v>
      </c>
    </row>
    <row r="111" spans="1:3" x14ac:dyDescent="0.4">
      <c r="A111" s="19">
        <v>40338</v>
      </c>
      <c r="B111" s="20">
        <v>6.1790000000000003</v>
      </c>
      <c r="C111" s="21">
        <f t="shared" si="1"/>
        <v>1.4281024294156452E-2</v>
      </c>
    </row>
    <row r="112" spans="1:3" x14ac:dyDescent="0.4">
      <c r="A112" s="19">
        <v>40339</v>
      </c>
      <c r="B112" s="20">
        <v>6.1550000000000002</v>
      </c>
      <c r="C112" s="21">
        <f t="shared" si="1"/>
        <v>-3.8841236446026661E-3</v>
      </c>
    </row>
    <row r="113" spans="1:3" x14ac:dyDescent="0.4">
      <c r="A113" s="19">
        <v>40340</v>
      </c>
      <c r="B113" s="20">
        <v>6.2320000000000002</v>
      </c>
      <c r="C113" s="21">
        <f t="shared" si="1"/>
        <v>1.2510154346060176E-2</v>
      </c>
    </row>
    <row r="114" spans="1:3" x14ac:dyDescent="0.4">
      <c r="A114" s="19">
        <v>40343</v>
      </c>
      <c r="B114" s="20">
        <v>6.2480000000000002</v>
      </c>
      <c r="C114" s="21">
        <f t="shared" si="1"/>
        <v>2.5673940949935137E-3</v>
      </c>
    </row>
    <row r="115" spans="1:3" x14ac:dyDescent="0.4">
      <c r="A115" s="19">
        <v>40344</v>
      </c>
      <c r="B115" s="20">
        <v>6.2610000000000001</v>
      </c>
      <c r="C115" s="21">
        <f t="shared" si="1"/>
        <v>2.0806658130601008E-3</v>
      </c>
    </row>
    <row r="116" spans="1:3" x14ac:dyDescent="0.4">
      <c r="A116" s="19">
        <v>40346</v>
      </c>
      <c r="B116" s="20">
        <v>6.3150000000000004</v>
      </c>
      <c r="C116" s="21">
        <f t="shared" si="1"/>
        <v>8.6248203162435644E-3</v>
      </c>
    </row>
    <row r="117" spans="1:3" x14ac:dyDescent="0.4">
      <c r="A117" s="19">
        <v>40347</v>
      </c>
      <c r="B117" s="20">
        <v>6.3410000000000002</v>
      </c>
      <c r="C117" s="21">
        <f t="shared" si="1"/>
        <v>4.117181314331031E-3</v>
      </c>
    </row>
    <row r="118" spans="1:3" x14ac:dyDescent="0.4">
      <c r="A118" s="19">
        <v>40350</v>
      </c>
      <c r="B118" s="20">
        <v>6.3879999999999999</v>
      </c>
      <c r="C118" s="21">
        <f t="shared" si="1"/>
        <v>7.4120801135466596E-3</v>
      </c>
    </row>
    <row r="119" spans="1:3" x14ac:dyDescent="0.4">
      <c r="A119" s="19">
        <v>40351</v>
      </c>
      <c r="B119" s="20">
        <v>6.3620000000000001</v>
      </c>
      <c r="C119" s="21">
        <f t="shared" si="1"/>
        <v>-4.0701314965559954E-3</v>
      </c>
    </row>
    <row r="120" spans="1:3" x14ac:dyDescent="0.4">
      <c r="A120" s="19">
        <v>40352</v>
      </c>
      <c r="B120" s="20">
        <v>6.2510000000000003</v>
      </c>
      <c r="C120" s="21">
        <f t="shared" si="1"/>
        <v>-1.7447343602640664E-2</v>
      </c>
    </row>
    <row r="121" spans="1:3" x14ac:dyDescent="0.4">
      <c r="A121" s="19">
        <v>40353</v>
      </c>
      <c r="B121" s="20">
        <v>6.1139999999999999</v>
      </c>
      <c r="C121" s="21">
        <f t="shared" si="1"/>
        <v>-2.1916493361062273E-2</v>
      </c>
    </row>
    <row r="122" spans="1:3" x14ac:dyDescent="0.4">
      <c r="A122" s="19">
        <v>40354</v>
      </c>
      <c r="B122" s="20">
        <v>6.0679999999999996</v>
      </c>
      <c r="C122" s="21">
        <f t="shared" si="1"/>
        <v>-7.5237160614982646E-3</v>
      </c>
    </row>
    <row r="123" spans="1:3" x14ac:dyDescent="0.4">
      <c r="A123" s="19">
        <v>40357</v>
      </c>
      <c r="B123" s="20">
        <v>6.1239999999999997</v>
      </c>
      <c r="C123" s="21">
        <f t="shared" si="1"/>
        <v>9.2287409360580774E-3</v>
      </c>
    </row>
    <row r="124" spans="1:3" x14ac:dyDescent="0.4">
      <c r="A124" s="19">
        <v>40358</v>
      </c>
      <c r="B124" s="20">
        <v>5.9729999999999999</v>
      </c>
      <c r="C124" s="21">
        <f t="shared" si="1"/>
        <v>-2.4657086871325951E-2</v>
      </c>
    </row>
    <row r="125" spans="1:3" x14ac:dyDescent="0.4">
      <c r="A125" s="19">
        <v>40359</v>
      </c>
      <c r="B125" s="20">
        <v>5.9050000000000002</v>
      </c>
      <c r="C125" s="21">
        <f t="shared" si="1"/>
        <v>-1.1384563870751707E-2</v>
      </c>
    </row>
    <row r="126" spans="1:3" x14ac:dyDescent="0.4">
      <c r="A126" s="19">
        <v>40361</v>
      </c>
      <c r="B126" s="20">
        <v>5.6609999999999996</v>
      </c>
      <c r="C126" s="21">
        <f t="shared" si="1"/>
        <v>-4.1320914479255011E-2</v>
      </c>
    </row>
    <row r="127" spans="1:3" x14ac:dyDescent="0.4">
      <c r="A127" s="19">
        <v>40364</v>
      </c>
      <c r="B127" s="20">
        <v>5.71</v>
      </c>
      <c r="C127" s="21">
        <f t="shared" si="1"/>
        <v>8.6557145380674605E-3</v>
      </c>
    </row>
    <row r="128" spans="1:3" x14ac:dyDescent="0.4">
      <c r="A128" s="19">
        <v>40365</v>
      </c>
      <c r="B128" s="20">
        <v>5.7939999999999996</v>
      </c>
      <c r="C128" s="21">
        <f t="shared" si="1"/>
        <v>1.4711033274956042E-2</v>
      </c>
    </row>
    <row r="129" spans="1:3" x14ac:dyDescent="0.4">
      <c r="A129" s="19">
        <v>40366</v>
      </c>
      <c r="B129" s="20">
        <v>5.8369999999999997</v>
      </c>
      <c r="C129" s="21">
        <f t="shared" si="1"/>
        <v>7.4214704867103798E-3</v>
      </c>
    </row>
    <row r="130" spans="1:3" x14ac:dyDescent="0.4">
      <c r="A130" s="19">
        <v>40367</v>
      </c>
      <c r="B130" s="20">
        <v>5.8630000000000004</v>
      </c>
      <c r="C130" s="21">
        <f t="shared" si="1"/>
        <v>4.4543429844099425E-3</v>
      </c>
    </row>
    <row r="131" spans="1:3" x14ac:dyDescent="0.4">
      <c r="A131" s="19">
        <v>40368</v>
      </c>
      <c r="B131" s="20">
        <v>5.9349999999999996</v>
      </c>
      <c r="C131" s="21">
        <f t="shared" si="1"/>
        <v>1.2280402524304845E-2</v>
      </c>
    </row>
    <row r="132" spans="1:3" x14ac:dyDescent="0.4">
      <c r="A132" s="19">
        <v>40371</v>
      </c>
      <c r="B132" s="20">
        <v>5.9950000000000001</v>
      </c>
      <c r="C132" s="21">
        <f t="shared" si="1"/>
        <v>1.0109519797809607E-2</v>
      </c>
    </row>
    <row r="133" spans="1:3" x14ac:dyDescent="0.4">
      <c r="A133" s="19">
        <v>40372</v>
      </c>
      <c r="B133" s="20">
        <v>6.0330000000000004</v>
      </c>
      <c r="C133" s="21">
        <f t="shared" si="1"/>
        <v>6.3386155129274702E-3</v>
      </c>
    </row>
    <row r="134" spans="1:3" x14ac:dyDescent="0.4">
      <c r="A134" s="19">
        <v>40373</v>
      </c>
      <c r="B134" s="20">
        <v>6.1109999999999998</v>
      </c>
      <c r="C134" s="21">
        <f t="shared" si="1"/>
        <v>1.2928891098955564E-2</v>
      </c>
    </row>
    <row r="135" spans="1:3" x14ac:dyDescent="0.4">
      <c r="A135" s="19">
        <v>40374</v>
      </c>
      <c r="B135" s="20">
        <v>5.976</v>
      </c>
      <c r="C135" s="21">
        <f t="shared" ref="C135:C198" si="2">B135/B134-1</f>
        <v>-2.2091310751104487E-2</v>
      </c>
    </row>
    <row r="136" spans="1:3" x14ac:dyDescent="0.4">
      <c r="A136" s="19">
        <v>40375</v>
      </c>
      <c r="B136" s="20">
        <v>5.859</v>
      </c>
      <c r="C136" s="21">
        <f t="shared" si="2"/>
        <v>-1.957831325301207E-2</v>
      </c>
    </row>
    <row r="137" spans="1:3" x14ac:dyDescent="0.4">
      <c r="A137" s="19">
        <v>40378</v>
      </c>
      <c r="B137" s="20">
        <v>5.8280000000000003</v>
      </c>
      <c r="C137" s="21">
        <f t="shared" si="2"/>
        <v>-5.2910052910052352E-3</v>
      </c>
    </row>
    <row r="138" spans="1:3" x14ac:dyDescent="0.4">
      <c r="A138" s="19">
        <v>40379</v>
      </c>
      <c r="B138" s="20">
        <v>5.8380000000000001</v>
      </c>
      <c r="C138" s="21">
        <f t="shared" si="2"/>
        <v>1.7158544955386823E-3</v>
      </c>
    </row>
    <row r="139" spans="1:3" x14ac:dyDescent="0.4">
      <c r="A139" s="19">
        <v>40380</v>
      </c>
      <c r="B139" s="20">
        <v>5.9420000000000002</v>
      </c>
      <c r="C139" s="21">
        <f t="shared" si="2"/>
        <v>1.7814319972593307E-2</v>
      </c>
    </row>
    <row r="140" spans="1:3" x14ac:dyDescent="0.4">
      <c r="A140" s="19">
        <v>40381</v>
      </c>
      <c r="B140" s="20">
        <v>5.9930000000000003</v>
      </c>
      <c r="C140" s="21">
        <f t="shared" si="2"/>
        <v>8.5829686974083774E-3</v>
      </c>
    </row>
    <row r="141" spans="1:3" x14ac:dyDescent="0.4">
      <c r="A141" s="19">
        <v>40382</v>
      </c>
      <c r="B141" s="20">
        <v>6.02</v>
      </c>
      <c r="C141" s="21">
        <f t="shared" si="2"/>
        <v>4.505256132154134E-3</v>
      </c>
    </row>
    <row r="142" spans="1:3" x14ac:dyDescent="0.4">
      <c r="A142" s="19">
        <v>40385</v>
      </c>
      <c r="B142" s="20">
        <v>6.0350000000000001</v>
      </c>
      <c r="C142" s="21">
        <f t="shared" si="2"/>
        <v>2.491694352159568E-3</v>
      </c>
    </row>
    <row r="143" spans="1:3" x14ac:dyDescent="0.4">
      <c r="A143" s="19">
        <v>40386</v>
      </c>
      <c r="B143" s="20">
        <v>6.0430000000000001</v>
      </c>
      <c r="C143" s="21">
        <f t="shared" si="2"/>
        <v>1.325600662800408E-3</v>
      </c>
    </row>
    <row r="144" spans="1:3" x14ac:dyDescent="0.4">
      <c r="A144" s="19">
        <v>40387</v>
      </c>
      <c r="B144" s="20">
        <v>6.0170000000000003</v>
      </c>
      <c r="C144" s="21">
        <f t="shared" si="2"/>
        <v>-4.3024987588945462E-3</v>
      </c>
    </row>
    <row r="145" spans="1:3" x14ac:dyDescent="0.4">
      <c r="A145" s="19">
        <v>40388</v>
      </c>
      <c r="B145" s="20">
        <v>5.907</v>
      </c>
      <c r="C145" s="21">
        <f t="shared" si="2"/>
        <v>-1.8281535648994596E-2</v>
      </c>
    </row>
    <row r="146" spans="1:3" x14ac:dyDescent="0.4">
      <c r="A146" s="19">
        <v>40389</v>
      </c>
      <c r="B146" s="20">
        <v>5.9029999999999996</v>
      </c>
      <c r="C146" s="21">
        <f t="shared" si="2"/>
        <v>-6.7716268833595272E-4</v>
      </c>
    </row>
    <row r="147" spans="1:3" x14ac:dyDescent="0.4">
      <c r="A147" s="19">
        <v>40392</v>
      </c>
      <c r="B147" s="20">
        <v>5.9820000000000002</v>
      </c>
      <c r="C147" s="21">
        <f t="shared" si="2"/>
        <v>1.3383025580213648E-2</v>
      </c>
    </row>
    <row r="148" spans="1:3" x14ac:dyDescent="0.4">
      <c r="A148" s="19">
        <v>40393</v>
      </c>
      <c r="B148" s="20">
        <v>5.9320000000000004</v>
      </c>
      <c r="C148" s="21">
        <f t="shared" si="2"/>
        <v>-8.3584085590103774E-3</v>
      </c>
    </row>
    <row r="149" spans="1:3" x14ac:dyDescent="0.4">
      <c r="A149" s="19">
        <v>40394</v>
      </c>
      <c r="B149" s="20">
        <v>5.9539999999999997</v>
      </c>
      <c r="C149" s="21">
        <f t="shared" si="2"/>
        <v>3.7086985839513975E-3</v>
      </c>
    </row>
    <row r="150" spans="1:3" x14ac:dyDescent="0.4">
      <c r="A150" s="19">
        <v>40395</v>
      </c>
      <c r="B150" s="20">
        <v>5.9390000000000001</v>
      </c>
      <c r="C150" s="21">
        <f t="shared" si="2"/>
        <v>-2.5193147463888899E-3</v>
      </c>
    </row>
    <row r="151" spans="1:3" x14ac:dyDescent="0.4">
      <c r="A151" s="19">
        <v>40396</v>
      </c>
      <c r="B151" s="20">
        <v>5.8490000000000002</v>
      </c>
      <c r="C151" s="21">
        <f t="shared" si="2"/>
        <v>-1.5154066341134809E-2</v>
      </c>
    </row>
    <row r="152" spans="1:3" x14ac:dyDescent="0.4">
      <c r="A152" s="19">
        <v>40399</v>
      </c>
      <c r="B152" s="20">
        <v>5.9359999999999999</v>
      </c>
      <c r="C152" s="21">
        <f t="shared" si="2"/>
        <v>1.4874337493588685E-2</v>
      </c>
    </row>
    <row r="153" spans="1:3" x14ac:dyDescent="0.4">
      <c r="A153" s="19">
        <v>40400</v>
      </c>
      <c r="B153" s="20">
        <v>5.923</v>
      </c>
      <c r="C153" s="21">
        <f t="shared" si="2"/>
        <v>-2.1900269541779149E-3</v>
      </c>
    </row>
    <row r="154" spans="1:3" x14ac:dyDescent="0.4">
      <c r="A154" s="19">
        <v>40401</v>
      </c>
      <c r="B154" s="20">
        <v>5.8390000000000004</v>
      </c>
      <c r="C154" s="21">
        <f t="shared" si="2"/>
        <v>-1.4182002363666957E-2</v>
      </c>
    </row>
    <row r="155" spans="1:3" x14ac:dyDescent="0.4">
      <c r="A155" s="19">
        <v>40402</v>
      </c>
      <c r="B155" s="20">
        <v>5.7869999999999999</v>
      </c>
      <c r="C155" s="21">
        <f t="shared" si="2"/>
        <v>-8.9056345264600933E-3</v>
      </c>
    </row>
    <row r="156" spans="1:3" x14ac:dyDescent="0.4">
      <c r="A156" s="19">
        <v>40403</v>
      </c>
      <c r="B156" s="20">
        <v>5.8209999999999997</v>
      </c>
      <c r="C156" s="21">
        <f t="shared" si="2"/>
        <v>5.8752376015205332E-3</v>
      </c>
    </row>
    <row r="157" spans="1:3" x14ac:dyDescent="0.4">
      <c r="A157" s="19">
        <v>40406</v>
      </c>
      <c r="B157" s="20">
        <v>5.8209999999999997</v>
      </c>
      <c r="C157" s="21">
        <f t="shared" si="2"/>
        <v>0</v>
      </c>
    </row>
    <row r="158" spans="1:3" x14ac:dyDescent="0.4">
      <c r="A158" s="19">
        <v>40407</v>
      </c>
      <c r="B158" s="20">
        <v>5.8730000000000002</v>
      </c>
      <c r="C158" s="21">
        <f t="shared" si="2"/>
        <v>8.9331729943309401E-3</v>
      </c>
    </row>
    <row r="159" spans="1:3" x14ac:dyDescent="0.4">
      <c r="A159" s="19">
        <v>40408</v>
      </c>
      <c r="B159" s="20">
        <v>5.8730000000000002</v>
      </c>
      <c r="C159" s="21">
        <f t="shared" si="2"/>
        <v>0</v>
      </c>
    </row>
    <row r="160" spans="1:3" x14ac:dyDescent="0.4">
      <c r="A160" s="19">
        <v>40409</v>
      </c>
      <c r="B160" s="20">
        <v>5.835</v>
      </c>
      <c r="C160" s="21">
        <f t="shared" si="2"/>
        <v>-6.4702877575345541E-3</v>
      </c>
    </row>
    <row r="161" spans="1:3" x14ac:dyDescent="0.4">
      <c r="A161" s="19">
        <v>40410</v>
      </c>
      <c r="B161" s="20">
        <v>5.8860000000000001</v>
      </c>
      <c r="C161" s="21">
        <f t="shared" si="2"/>
        <v>8.7403598971722563E-3</v>
      </c>
    </row>
    <row r="162" spans="1:3" x14ac:dyDescent="0.4">
      <c r="A162" s="19">
        <v>40413</v>
      </c>
      <c r="B162" s="20">
        <v>5.8940000000000001</v>
      </c>
      <c r="C162" s="21">
        <f t="shared" si="2"/>
        <v>1.3591573224600584E-3</v>
      </c>
    </row>
    <row r="163" spans="1:3" x14ac:dyDescent="0.4">
      <c r="A163" s="19">
        <v>40414</v>
      </c>
      <c r="B163" s="20">
        <v>5.81</v>
      </c>
      <c r="C163" s="21">
        <f t="shared" si="2"/>
        <v>-1.4251781472684133E-2</v>
      </c>
    </row>
    <row r="164" spans="1:3" x14ac:dyDescent="0.4">
      <c r="A164" s="19">
        <v>40415</v>
      </c>
      <c r="B164" s="20">
        <v>5.7709999999999999</v>
      </c>
      <c r="C164" s="21">
        <f t="shared" si="2"/>
        <v>-6.7125645438897985E-3</v>
      </c>
    </row>
    <row r="165" spans="1:3" x14ac:dyDescent="0.4">
      <c r="A165" s="19">
        <v>40416</v>
      </c>
      <c r="B165" s="20">
        <v>5.782</v>
      </c>
      <c r="C165" s="21">
        <f t="shared" si="2"/>
        <v>1.906082134812026E-3</v>
      </c>
    </row>
    <row r="166" spans="1:3" x14ac:dyDescent="0.4">
      <c r="A166" s="19">
        <v>40417</v>
      </c>
      <c r="B166" s="20">
        <v>5.7629999999999999</v>
      </c>
      <c r="C166" s="21">
        <f t="shared" si="2"/>
        <v>-3.2860601867865658E-3</v>
      </c>
    </row>
    <row r="167" spans="1:3" x14ac:dyDescent="0.4">
      <c r="A167" s="19">
        <v>40420</v>
      </c>
      <c r="B167" s="20">
        <v>5.8010000000000002</v>
      </c>
      <c r="C167" s="21">
        <f t="shared" si="2"/>
        <v>6.5937879576609681E-3</v>
      </c>
    </row>
    <row r="168" spans="1:3" x14ac:dyDescent="0.4">
      <c r="A168" s="19">
        <v>40421</v>
      </c>
      <c r="B168" s="20">
        <v>5.7320000000000002</v>
      </c>
      <c r="C168" s="21">
        <f t="shared" si="2"/>
        <v>-1.1894500948112396E-2</v>
      </c>
    </row>
    <row r="169" spans="1:3" x14ac:dyDescent="0.4">
      <c r="A169" s="19">
        <v>40422</v>
      </c>
      <c r="B169" s="20">
        <v>5.819</v>
      </c>
      <c r="C169" s="21">
        <f t="shared" si="2"/>
        <v>1.5177948360083793E-2</v>
      </c>
    </row>
    <row r="170" spans="1:3" x14ac:dyDescent="0.4">
      <c r="A170" s="19">
        <v>40423</v>
      </c>
      <c r="B170" s="20">
        <v>5.85</v>
      </c>
      <c r="C170" s="21">
        <f t="shared" si="2"/>
        <v>5.3273758377727631E-3</v>
      </c>
    </row>
    <row r="171" spans="1:3" x14ac:dyDescent="0.4">
      <c r="A171" s="19">
        <v>40424</v>
      </c>
      <c r="B171" s="20">
        <v>5.9089999999999998</v>
      </c>
      <c r="C171" s="21">
        <f t="shared" si="2"/>
        <v>1.0085470085470005E-2</v>
      </c>
    </row>
    <row r="172" spans="1:3" x14ac:dyDescent="0.4">
      <c r="A172" s="19">
        <v>40427</v>
      </c>
      <c r="B172" s="20">
        <v>5.9509999999999996</v>
      </c>
      <c r="C172" s="21">
        <f t="shared" si="2"/>
        <v>7.1078016584871229E-3</v>
      </c>
    </row>
    <row r="173" spans="1:3" x14ac:dyDescent="0.4">
      <c r="A173" s="19">
        <v>40428</v>
      </c>
      <c r="B173" s="20">
        <v>5.9740000000000002</v>
      </c>
      <c r="C173" s="21">
        <f t="shared" si="2"/>
        <v>3.864896656024186E-3</v>
      </c>
    </row>
    <row r="174" spans="1:3" x14ac:dyDescent="0.4">
      <c r="A174" s="19">
        <v>40429</v>
      </c>
      <c r="B174" s="20">
        <v>5.9870000000000001</v>
      </c>
      <c r="C174" s="21">
        <f t="shared" si="2"/>
        <v>2.1760964178105802E-3</v>
      </c>
    </row>
    <row r="175" spans="1:3" x14ac:dyDescent="0.4">
      <c r="A175" s="19">
        <v>40430</v>
      </c>
      <c r="B175" s="20">
        <v>6.0339999999999998</v>
      </c>
      <c r="C175" s="21">
        <f t="shared" si="2"/>
        <v>7.8503424085518692E-3</v>
      </c>
    </row>
    <row r="176" spans="1:3" x14ac:dyDescent="0.4">
      <c r="A176" s="19">
        <v>40431</v>
      </c>
      <c r="B176" s="20">
        <v>6</v>
      </c>
      <c r="C176" s="21">
        <f t="shared" si="2"/>
        <v>-5.6347364932051169E-3</v>
      </c>
    </row>
    <row r="177" spans="1:3" x14ac:dyDescent="0.4">
      <c r="A177" s="19">
        <v>40434</v>
      </c>
      <c r="B177" s="20">
        <v>6.0490000000000004</v>
      </c>
      <c r="C177" s="21">
        <f t="shared" si="2"/>
        <v>8.1666666666666554E-3</v>
      </c>
    </row>
    <row r="178" spans="1:3" x14ac:dyDescent="0.4">
      <c r="A178" s="19">
        <v>40435</v>
      </c>
      <c r="B178" s="20">
        <v>6.06</v>
      </c>
      <c r="C178" s="21">
        <f t="shared" si="2"/>
        <v>1.8184823937839045E-3</v>
      </c>
    </row>
    <row r="179" spans="1:3" x14ac:dyDescent="0.4">
      <c r="A179" s="19">
        <v>40436</v>
      </c>
      <c r="B179" s="20">
        <v>6.0380000000000003</v>
      </c>
      <c r="C179" s="21">
        <f t="shared" si="2"/>
        <v>-3.6303630363034856E-3</v>
      </c>
    </row>
    <row r="180" spans="1:3" x14ac:dyDescent="0.4">
      <c r="A180" s="19">
        <v>40437</v>
      </c>
      <c r="B180" s="20">
        <v>6.0030000000000001</v>
      </c>
      <c r="C180" s="21">
        <f t="shared" si="2"/>
        <v>-5.7966213978138947E-3</v>
      </c>
    </row>
    <row r="181" spans="1:3" x14ac:dyDescent="0.4">
      <c r="A181" s="19">
        <v>40438</v>
      </c>
      <c r="B181" s="20">
        <v>6.0650000000000004</v>
      </c>
      <c r="C181" s="21">
        <f t="shared" si="2"/>
        <v>1.032816924870894E-2</v>
      </c>
    </row>
    <row r="182" spans="1:3" x14ac:dyDescent="0.4">
      <c r="A182" s="19">
        <v>40441</v>
      </c>
      <c r="B182" s="20">
        <v>6.1269999999999998</v>
      </c>
      <c r="C182" s="21">
        <f t="shared" si="2"/>
        <v>1.0222588623248097E-2</v>
      </c>
    </row>
    <row r="183" spans="1:3" x14ac:dyDescent="0.4">
      <c r="A183" s="19">
        <v>40442</v>
      </c>
      <c r="B183" s="20">
        <v>6.1189999999999998</v>
      </c>
      <c r="C183" s="21">
        <f t="shared" si="2"/>
        <v>-1.3056960992329225E-3</v>
      </c>
    </row>
    <row r="184" spans="1:3" x14ac:dyDescent="0.4">
      <c r="A184" s="19">
        <v>40443</v>
      </c>
      <c r="B184" s="20">
        <v>5.9770000000000003</v>
      </c>
      <c r="C184" s="21">
        <f t="shared" si="2"/>
        <v>-2.3206406275535163E-2</v>
      </c>
    </row>
    <row r="185" spans="1:3" x14ac:dyDescent="0.4">
      <c r="A185" s="19">
        <v>40445</v>
      </c>
      <c r="B185" s="20">
        <v>6.0469999999999997</v>
      </c>
      <c r="C185" s="21">
        <f t="shared" si="2"/>
        <v>1.1711560983771019E-2</v>
      </c>
    </row>
    <row r="186" spans="1:3" x14ac:dyDescent="0.4">
      <c r="A186" s="19">
        <v>40448</v>
      </c>
      <c r="B186" s="20">
        <v>6.0510000000000002</v>
      </c>
      <c r="C186" s="21">
        <f t="shared" si="2"/>
        <v>6.6148503390128788E-4</v>
      </c>
    </row>
    <row r="187" spans="1:3" x14ac:dyDescent="0.4">
      <c r="A187" s="19">
        <v>40449</v>
      </c>
      <c r="B187" s="20">
        <v>6.0030000000000001</v>
      </c>
      <c r="C187" s="21">
        <f t="shared" si="2"/>
        <v>-7.9325731284085599E-3</v>
      </c>
    </row>
    <row r="188" spans="1:3" x14ac:dyDescent="0.4">
      <c r="A188" s="19">
        <v>40450</v>
      </c>
      <c r="B188" s="20">
        <v>6.0229999999999997</v>
      </c>
      <c r="C188" s="21">
        <f t="shared" si="2"/>
        <v>3.3316674995835793E-3</v>
      </c>
    </row>
    <row r="189" spans="1:3" x14ac:dyDescent="0.4">
      <c r="A189" s="19">
        <v>40451</v>
      </c>
      <c r="B189" s="20">
        <v>5.9950000000000001</v>
      </c>
      <c r="C189" s="21">
        <f t="shared" si="2"/>
        <v>-4.6488460899882789E-3</v>
      </c>
    </row>
    <row r="190" spans="1:3" x14ac:dyDescent="0.4">
      <c r="A190" s="19">
        <v>40455</v>
      </c>
      <c r="B190" s="20">
        <v>5.9139999999999997</v>
      </c>
      <c r="C190" s="21">
        <f t="shared" si="2"/>
        <v>-1.3511259382819052E-2</v>
      </c>
    </row>
    <row r="191" spans="1:3" x14ac:dyDescent="0.4">
      <c r="A191" s="19">
        <v>40456</v>
      </c>
      <c r="B191" s="20">
        <v>5.9770000000000003</v>
      </c>
      <c r="C191" s="21">
        <f t="shared" si="2"/>
        <v>1.0652688535678134E-2</v>
      </c>
    </row>
    <row r="192" spans="1:3" x14ac:dyDescent="0.4">
      <c r="A192" s="19">
        <v>40457</v>
      </c>
      <c r="B192" s="20">
        <v>5.9249999999999998</v>
      </c>
      <c r="C192" s="21">
        <f t="shared" si="2"/>
        <v>-8.700016730801452E-3</v>
      </c>
    </row>
    <row r="193" spans="1:3" x14ac:dyDescent="0.4">
      <c r="A193" s="19">
        <v>40458</v>
      </c>
      <c r="B193" s="20">
        <v>5.9249999999999998</v>
      </c>
      <c r="C193" s="21">
        <f t="shared" si="2"/>
        <v>0</v>
      </c>
    </row>
    <row r="194" spans="1:3" x14ac:dyDescent="0.4">
      <c r="A194" s="19">
        <v>40459</v>
      </c>
      <c r="B194" s="20">
        <v>5.9370000000000003</v>
      </c>
      <c r="C194" s="21">
        <f t="shared" si="2"/>
        <v>2.0253164556962577E-3</v>
      </c>
    </row>
    <row r="195" spans="1:3" x14ac:dyDescent="0.4">
      <c r="A195" s="19">
        <v>40462</v>
      </c>
      <c r="B195" s="20">
        <v>5.9859999999999998</v>
      </c>
      <c r="C195" s="21">
        <f t="shared" si="2"/>
        <v>8.2533265959237045E-3</v>
      </c>
    </row>
    <row r="196" spans="1:3" x14ac:dyDescent="0.4">
      <c r="A196" s="19">
        <v>40463</v>
      </c>
      <c r="B196" s="20">
        <v>5.9889999999999999</v>
      </c>
      <c r="C196" s="21">
        <f t="shared" si="2"/>
        <v>5.0116939525568505E-4</v>
      </c>
    </row>
    <row r="197" spans="1:3" x14ac:dyDescent="0.4">
      <c r="A197" s="19">
        <v>40464</v>
      </c>
      <c r="B197" s="20">
        <v>6.0540000000000003</v>
      </c>
      <c r="C197" s="21">
        <f t="shared" si="2"/>
        <v>1.0853230923359547E-2</v>
      </c>
    </row>
    <row r="198" spans="1:3" x14ac:dyDescent="0.4">
      <c r="A198" s="19">
        <v>40465</v>
      </c>
      <c r="B198" s="20">
        <v>6.0170000000000003</v>
      </c>
      <c r="C198" s="21">
        <f t="shared" si="2"/>
        <v>-6.1116617112653149E-3</v>
      </c>
    </row>
    <row r="199" spans="1:3" x14ac:dyDescent="0.4">
      <c r="A199" s="19">
        <v>40466</v>
      </c>
      <c r="B199" s="20">
        <v>6.0990000000000002</v>
      </c>
      <c r="C199" s="21">
        <f t="shared" ref="C199:C262" si="3">B199/B198-1</f>
        <v>1.3628053847432264E-2</v>
      </c>
    </row>
    <row r="200" spans="1:3" x14ac:dyDescent="0.4">
      <c r="A200" s="19">
        <v>40469</v>
      </c>
      <c r="B200" s="20">
        <v>6.1440000000000001</v>
      </c>
      <c r="C200" s="21">
        <f t="shared" si="3"/>
        <v>7.3782587309394465E-3</v>
      </c>
    </row>
    <row r="201" spans="1:3" x14ac:dyDescent="0.4">
      <c r="A201" s="19">
        <v>40470</v>
      </c>
      <c r="B201" s="20">
        <v>6.1719999999999997</v>
      </c>
      <c r="C201" s="21">
        <f t="shared" si="3"/>
        <v>4.5572916666665186E-3</v>
      </c>
    </row>
    <row r="202" spans="1:3" x14ac:dyDescent="0.4">
      <c r="A202" s="19">
        <v>40471</v>
      </c>
      <c r="B202" s="20">
        <v>6.1369999999999996</v>
      </c>
      <c r="C202" s="21">
        <f t="shared" si="3"/>
        <v>-5.6707712248865727E-3</v>
      </c>
    </row>
    <row r="203" spans="1:3" x14ac:dyDescent="0.4">
      <c r="A203" s="19">
        <v>40472</v>
      </c>
      <c r="B203" s="20">
        <v>6.1509999999999998</v>
      </c>
      <c r="C203" s="21">
        <f t="shared" si="3"/>
        <v>2.2812449079354646E-3</v>
      </c>
    </row>
    <row r="204" spans="1:3" x14ac:dyDescent="0.4">
      <c r="A204" s="19">
        <v>40473</v>
      </c>
      <c r="B204" s="20">
        <v>6.2030000000000003</v>
      </c>
      <c r="C204" s="21">
        <f t="shared" si="3"/>
        <v>8.4539099333442724E-3</v>
      </c>
    </row>
    <row r="205" spans="1:3" x14ac:dyDescent="0.4">
      <c r="A205" s="19">
        <v>40476</v>
      </c>
      <c r="B205" s="20">
        <v>6.2409999999999997</v>
      </c>
      <c r="C205" s="21">
        <f t="shared" si="3"/>
        <v>6.1260680315975424E-3</v>
      </c>
    </row>
    <row r="206" spans="1:3" x14ac:dyDescent="0.4">
      <c r="A206" s="19">
        <v>40477</v>
      </c>
      <c r="B206" s="20">
        <v>6.2750000000000004</v>
      </c>
      <c r="C206" s="21">
        <f t="shared" si="3"/>
        <v>5.4478448966512882E-3</v>
      </c>
    </row>
    <row r="207" spans="1:3" x14ac:dyDescent="0.4">
      <c r="A207" s="19">
        <v>40478</v>
      </c>
      <c r="B207" s="20">
        <v>6.2709999999999999</v>
      </c>
      <c r="C207" s="21">
        <f t="shared" si="3"/>
        <v>-6.3745019920324886E-4</v>
      </c>
    </row>
    <row r="208" spans="1:3" x14ac:dyDescent="0.4">
      <c r="A208" s="19">
        <v>40479</v>
      </c>
      <c r="B208" s="20">
        <v>6.24</v>
      </c>
      <c r="C208" s="21">
        <f t="shared" si="3"/>
        <v>-4.943390208898002E-3</v>
      </c>
    </row>
    <row r="209" spans="1:3" x14ac:dyDescent="0.4">
      <c r="A209" s="19">
        <v>40480</v>
      </c>
      <c r="B209" s="20">
        <v>6.2869999999999999</v>
      </c>
      <c r="C209" s="21">
        <f t="shared" si="3"/>
        <v>7.5320512820511443E-3</v>
      </c>
    </row>
    <row r="210" spans="1:3" x14ac:dyDescent="0.4">
      <c r="A210" s="19">
        <v>40483</v>
      </c>
      <c r="B210" s="20">
        <v>6.3029999999999999</v>
      </c>
      <c r="C210" s="21">
        <f t="shared" si="3"/>
        <v>2.5449339907746005E-3</v>
      </c>
    </row>
    <row r="211" spans="1:3" x14ac:dyDescent="0.4">
      <c r="A211" s="19">
        <v>40484</v>
      </c>
      <c r="B211" s="20">
        <v>6.2720000000000002</v>
      </c>
      <c r="C211" s="21">
        <f t="shared" si="3"/>
        <v>-4.9182928764079925E-3</v>
      </c>
    </row>
    <row r="212" spans="1:3" x14ac:dyDescent="0.4">
      <c r="A212" s="19">
        <v>40485</v>
      </c>
      <c r="B212" s="20">
        <v>6.2539999999999996</v>
      </c>
      <c r="C212" s="21">
        <f t="shared" si="3"/>
        <v>-2.8698979591837981E-3</v>
      </c>
    </row>
    <row r="213" spans="1:3" x14ac:dyDescent="0.4">
      <c r="A213" s="19">
        <v>40486</v>
      </c>
      <c r="B213" s="20">
        <v>6.3220000000000001</v>
      </c>
      <c r="C213" s="21">
        <f t="shared" si="3"/>
        <v>1.0873041253597782E-2</v>
      </c>
    </row>
    <row r="214" spans="1:3" x14ac:dyDescent="0.4">
      <c r="A214" s="19">
        <v>40487</v>
      </c>
      <c r="B214" s="20">
        <v>6.407</v>
      </c>
      <c r="C214" s="21">
        <f t="shared" si="3"/>
        <v>1.3445112306232243E-2</v>
      </c>
    </row>
    <row r="215" spans="1:3" x14ac:dyDescent="0.4">
      <c r="A215" s="19">
        <v>40490</v>
      </c>
      <c r="B215" s="20">
        <v>6.4640000000000004</v>
      </c>
      <c r="C215" s="21">
        <f t="shared" si="3"/>
        <v>8.8965194318715302E-3</v>
      </c>
    </row>
    <row r="216" spans="1:3" x14ac:dyDescent="0.4">
      <c r="A216" s="19">
        <v>40491</v>
      </c>
      <c r="B216" s="20">
        <v>6.47</v>
      </c>
      <c r="C216" s="21">
        <f t="shared" si="3"/>
        <v>9.2821782178198475E-4</v>
      </c>
    </row>
    <row r="217" spans="1:3" x14ac:dyDescent="0.4">
      <c r="A217" s="19">
        <v>40492</v>
      </c>
      <c r="B217" s="20">
        <v>6.5209999999999999</v>
      </c>
      <c r="C217" s="21">
        <f t="shared" si="3"/>
        <v>7.8825347758888498E-3</v>
      </c>
    </row>
    <row r="218" spans="1:3" x14ac:dyDescent="0.4">
      <c r="A218" s="19">
        <v>40493</v>
      </c>
      <c r="B218" s="20">
        <v>6.4480000000000004</v>
      </c>
      <c r="C218" s="21">
        <f t="shared" si="3"/>
        <v>-1.1194602054899527E-2</v>
      </c>
    </row>
    <row r="219" spans="1:3" x14ac:dyDescent="0.4">
      <c r="A219" s="19">
        <v>40494</v>
      </c>
      <c r="B219" s="20">
        <v>6.3780000000000001</v>
      </c>
      <c r="C219" s="21">
        <f t="shared" si="3"/>
        <v>-1.0856079404466534E-2</v>
      </c>
    </row>
    <row r="220" spans="1:3" x14ac:dyDescent="0.4">
      <c r="A220" s="19">
        <v>40497</v>
      </c>
      <c r="B220" s="20">
        <v>6.4359999999999999</v>
      </c>
      <c r="C220" s="21">
        <f t="shared" si="3"/>
        <v>9.0937597993101527E-3</v>
      </c>
    </row>
    <row r="221" spans="1:3" x14ac:dyDescent="0.4">
      <c r="A221" s="19">
        <v>40498</v>
      </c>
      <c r="B221" s="20">
        <v>6.3339999999999996</v>
      </c>
      <c r="C221" s="21">
        <f t="shared" si="3"/>
        <v>-1.5848353014294658E-2</v>
      </c>
    </row>
    <row r="222" spans="1:3" x14ac:dyDescent="0.4">
      <c r="A222" s="19">
        <v>40499</v>
      </c>
      <c r="B222" s="20">
        <v>6.3470000000000004</v>
      </c>
      <c r="C222" s="21">
        <f t="shared" si="3"/>
        <v>2.0524155352068529E-3</v>
      </c>
    </row>
    <row r="223" spans="1:3" x14ac:dyDescent="0.4">
      <c r="A223" s="19">
        <v>40500</v>
      </c>
      <c r="B223" s="20">
        <v>6.4459999999999997</v>
      </c>
      <c r="C223" s="21">
        <f t="shared" si="3"/>
        <v>1.5597920277296229E-2</v>
      </c>
    </row>
    <row r="224" spans="1:3" x14ac:dyDescent="0.4">
      <c r="A224" s="19">
        <v>40501</v>
      </c>
      <c r="B224" s="20">
        <v>6.4029999999999996</v>
      </c>
      <c r="C224" s="21">
        <f t="shared" si="3"/>
        <v>-6.6708035991313031E-3</v>
      </c>
    </row>
    <row r="225" spans="1:3" x14ac:dyDescent="0.4">
      <c r="A225" s="19">
        <v>40504</v>
      </c>
      <c r="B225" s="20">
        <v>6.4420000000000002</v>
      </c>
      <c r="C225" s="21">
        <f t="shared" si="3"/>
        <v>6.0908948930189499E-3</v>
      </c>
    </row>
    <row r="226" spans="1:3" x14ac:dyDescent="0.4">
      <c r="A226" s="19">
        <v>40505</v>
      </c>
      <c r="B226" s="20">
        <v>6.452</v>
      </c>
      <c r="C226" s="21">
        <f t="shared" si="3"/>
        <v>1.5523129462899909E-3</v>
      </c>
    </row>
    <row r="227" spans="1:3" x14ac:dyDescent="0.4">
      <c r="A227" s="19">
        <v>40506</v>
      </c>
      <c r="B227" s="20">
        <v>6.5990000000000002</v>
      </c>
      <c r="C227" s="21">
        <f t="shared" si="3"/>
        <v>2.2783632982021018E-2</v>
      </c>
    </row>
    <row r="228" spans="1:3" x14ac:dyDescent="0.4">
      <c r="A228" s="19">
        <v>40507</v>
      </c>
      <c r="B228" s="20">
        <v>6.5949999999999998</v>
      </c>
      <c r="C228" s="21">
        <f t="shared" si="3"/>
        <v>-6.0615244734052443E-4</v>
      </c>
    </row>
    <row r="229" spans="1:3" x14ac:dyDescent="0.4">
      <c r="A229" s="19">
        <v>40508</v>
      </c>
      <c r="B229" s="20">
        <v>6.6239999999999997</v>
      </c>
      <c r="C229" s="21">
        <f t="shared" si="3"/>
        <v>4.397270659590502E-3</v>
      </c>
    </row>
    <row r="230" spans="1:3" x14ac:dyDescent="0.4">
      <c r="A230" s="19">
        <v>40511</v>
      </c>
      <c r="B230" s="20">
        <v>6.6079999999999997</v>
      </c>
      <c r="C230" s="21">
        <f t="shared" si="3"/>
        <v>-2.4154589371980784E-3</v>
      </c>
    </row>
    <row r="231" spans="1:3" x14ac:dyDescent="0.4">
      <c r="A231" s="19">
        <v>40512</v>
      </c>
      <c r="B231" s="20">
        <v>6.5990000000000002</v>
      </c>
      <c r="C231" s="21">
        <f t="shared" si="3"/>
        <v>-1.3619854721549363E-3</v>
      </c>
    </row>
    <row r="232" spans="1:3" x14ac:dyDescent="0.4">
      <c r="A232" s="19">
        <v>40513</v>
      </c>
      <c r="B232" s="20">
        <v>6.6959999999999997</v>
      </c>
      <c r="C232" s="21">
        <f t="shared" si="3"/>
        <v>1.4699196848007245E-2</v>
      </c>
    </row>
    <row r="233" spans="1:3" x14ac:dyDescent="0.4">
      <c r="A233" s="19">
        <v>40514</v>
      </c>
      <c r="B233" s="20">
        <v>6.734</v>
      </c>
      <c r="C233" s="21">
        <f t="shared" si="3"/>
        <v>5.675029868578374E-3</v>
      </c>
    </row>
    <row r="234" spans="1:3" x14ac:dyDescent="0.4">
      <c r="A234" s="19">
        <v>40515</v>
      </c>
      <c r="B234" s="20">
        <v>6.6829999999999998</v>
      </c>
      <c r="C234" s="21">
        <f t="shared" si="3"/>
        <v>-7.5735075735076096E-3</v>
      </c>
    </row>
    <row r="235" spans="1:3" x14ac:dyDescent="0.4">
      <c r="A235" s="19">
        <v>40518</v>
      </c>
      <c r="B235" s="20">
        <v>6.7649999999999997</v>
      </c>
      <c r="C235" s="21">
        <f t="shared" si="3"/>
        <v>1.2269938650306678E-2</v>
      </c>
    </row>
    <row r="236" spans="1:3" x14ac:dyDescent="0.4">
      <c r="A236" s="19">
        <v>40519</v>
      </c>
      <c r="B236" s="20">
        <v>6.7949999999999999</v>
      </c>
      <c r="C236" s="21">
        <f t="shared" si="3"/>
        <v>4.4345898004434225E-3</v>
      </c>
    </row>
    <row r="237" spans="1:3" x14ac:dyDescent="0.4">
      <c r="A237" s="19">
        <v>40520</v>
      </c>
      <c r="B237" s="20">
        <v>6.8010000000000002</v>
      </c>
      <c r="C237" s="21">
        <f t="shared" si="3"/>
        <v>8.8300220750547886E-4</v>
      </c>
    </row>
    <row r="238" spans="1:3" x14ac:dyDescent="0.4">
      <c r="A238" s="19">
        <v>40521</v>
      </c>
      <c r="B238" s="20">
        <v>6.843</v>
      </c>
      <c r="C238" s="21">
        <f t="shared" si="3"/>
        <v>6.1755624172914469E-3</v>
      </c>
    </row>
    <row r="239" spans="1:3" x14ac:dyDescent="0.4">
      <c r="A239" s="19">
        <v>40522</v>
      </c>
      <c r="B239" s="20">
        <v>6.8369999999999997</v>
      </c>
      <c r="C239" s="21">
        <f t="shared" si="3"/>
        <v>-8.7680841736081927E-4</v>
      </c>
    </row>
    <row r="240" spans="1:3" x14ac:dyDescent="0.4">
      <c r="A240" s="19">
        <v>40525</v>
      </c>
      <c r="B240" s="20">
        <v>6.8230000000000004</v>
      </c>
      <c r="C240" s="21">
        <f t="shared" si="3"/>
        <v>-2.0476817317536256E-3</v>
      </c>
    </row>
    <row r="241" spans="1:3" x14ac:dyDescent="0.4">
      <c r="A241" s="19">
        <v>40526</v>
      </c>
      <c r="B241" s="20">
        <v>6.8049999999999997</v>
      </c>
      <c r="C241" s="21">
        <f t="shared" si="3"/>
        <v>-2.6381357174264375E-3</v>
      </c>
    </row>
    <row r="242" spans="1:3" x14ac:dyDescent="0.4">
      <c r="A242" s="19">
        <v>40527</v>
      </c>
      <c r="B242" s="20">
        <v>6.8079999999999998</v>
      </c>
      <c r="C242" s="21">
        <f t="shared" si="3"/>
        <v>4.4085231447477113E-4</v>
      </c>
    </row>
    <row r="243" spans="1:3" x14ac:dyDescent="0.4">
      <c r="A243" s="19">
        <v>40528</v>
      </c>
      <c r="B243" s="20">
        <v>6.8520000000000003</v>
      </c>
      <c r="C243" s="21">
        <f t="shared" si="3"/>
        <v>6.4629847238544258E-3</v>
      </c>
    </row>
    <row r="244" spans="1:3" x14ac:dyDescent="0.4">
      <c r="A244" s="19">
        <v>40529</v>
      </c>
      <c r="B244" s="20">
        <v>6.8849999999999998</v>
      </c>
      <c r="C244" s="21">
        <f t="shared" si="3"/>
        <v>4.8161120840630733E-3</v>
      </c>
    </row>
    <row r="245" spans="1:3" x14ac:dyDescent="0.4">
      <c r="A245" s="19">
        <v>40532</v>
      </c>
      <c r="B245" s="20">
        <v>6.8769999999999998</v>
      </c>
      <c r="C245" s="21">
        <f t="shared" si="3"/>
        <v>-1.1619462599854469E-3</v>
      </c>
    </row>
    <row r="246" spans="1:3" x14ac:dyDescent="0.4">
      <c r="A246" s="19">
        <v>40533</v>
      </c>
      <c r="B246" s="20">
        <v>6.9359999999999999</v>
      </c>
      <c r="C246" s="21">
        <f t="shared" si="3"/>
        <v>8.5793223789443207E-3</v>
      </c>
    </row>
    <row r="247" spans="1:3" x14ac:dyDescent="0.4">
      <c r="A247" s="19">
        <v>40534</v>
      </c>
      <c r="B247" s="20">
        <v>6.9669999999999996</v>
      </c>
      <c r="C247" s="21">
        <f t="shared" si="3"/>
        <v>4.4694348327565248E-3</v>
      </c>
    </row>
    <row r="248" spans="1:3" x14ac:dyDescent="0.4">
      <c r="A248" s="19">
        <v>40535</v>
      </c>
      <c r="B248" s="20">
        <v>6.95</v>
      </c>
      <c r="C248" s="21">
        <f t="shared" si="3"/>
        <v>-2.4400746375771165E-3</v>
      </c>
    </row>
    <row r="249" spans="1:3" x14ac:dyDescent="0.4">
      <c r="A249" s="19">
        <v>40536</v>
      </c>
      <c r="B249" s="20">
        <v>6.94</v>
      </c>
      <c r="C249" s="21">
        <f t="shared" si="3"/>
        <v>-1.4388489208633226E-3</v>
      </c>
    </row>
    <row r="250" spans="1:3" x14ac:dyDescent="0.4">
      <c r="A250" s="19">
        <v>40540</v>
      </c>
      <c r="B250" s="20">
        <v>6.9569999999999999</v>
      </c>
      <c r="C250" s="21">
        <f t="shared" si="3"/>
        <v>2.4495677233429269E-3</v>
      </c>
    </row>
    <row r="251" spans="1:3" x14ac:dyDescent="0.4">
      <c r="A251" s="19">
        <v>40541</v>
      </c>
      <c r="B251" s="20">
        <v>6.9550000000000001</v>
      </c>
      <c r="C251" s="21">
        <f t="shared" si="3"/>
        <v>-2.8748023573377246E-4</v>
      </c>
    </row>
    <row r="252" spans="1:3" x14ac:dyDescent="0.4">
      <c r="A252" s="19">
        <v>40542</v>
      </c>
      <c r="B252" s="20">
        <v>6.899</v>
      </c>
      <c r="C252" s="21">
        <f t="shared" si="3"/>
        <v>-8.0517613227893969E-3</v>
      </c>
    </row>
    <row r="253" spans="1:3" x14ac:dyDescent="0.4">
      <c r="A253" s="19">
        <v>40543</v>
      </c>
      <c r="B253" s="20">
        <v>6.8220000000000001</v>
      </c>
      <c r="C253" s="21">
        <f t="shared" si="3"/>
        <v>-1.1161037831569742E-2</v>
      </c>
    </row>
    <row r="254" spans="1:3" x14ac:dyDescent="0.4">
      <c r="A254" s="19">
        <v>40546</v>
      </c>
      <c r="B254" s="20">
        <v>6.9420000000000002</v>
      </c>
      <c r="C254" s="21">
        <f t="shared" si="3"/>
        <v>1.7590149516270914E-2</v>
      </c>
    </row>
    <row r="255" spans="1:3" x14ac:dyDescent="0.4">
      <c r="A255" s="19">
        <v>40547</v>
      </c>
      <c r="B255" s="20">
        <v>6.9290000000000003</v>
      </c>
      <c r="C255" s="21">
        <f t="shared" si="3"/>
        <v>-1.8726591760299671E-3</v>
      </c>
    </row>
    <row r="256" spans="1:3" x14ac:dyDescent="0.4">
      <c r="A256" s="19">
        <v>40548</v>
      </c>
      <c r="B256" s="20">
        <v>7.0490000000000004</v>
      </c>
      <c r="C256" s="21">
        <f t="shared" si="3"/>
        <v>1.7318516380430138E-2</v>
      </c>
    </row>
    <row r="257" spans="1:3" x14ac:dyDescent="0.4">
      <c r="A257" s="19">
        <v>40549</v>
      </c>
      <c r="B257" s="20">
        <v>7.1669999999999998</v>
      </c>
      <c r="C257" s="21">
        <f t="shared" si="3"/>
        <v>1.6739963115335321E-2</v>
      </c>
    </row>
    <row r="258" spans="1:3" x14ac:dyDescent="0.4">
      <c r="A258" s="19">
        <v>40550</v>
      </c>
      <c r="B258" s="20">
        <v>7.1989999999999998</v>
      </c>
      <c r="C258" s="21">
        <f t="shared" si="3"/>
        <v>4.4649086089019185E-3</v>
      </c>
    </row>
    <row r="259" spans="1:3" x14ac:dyDescent="0.4">
      <c r="A259" s="19">
        <v>40553</v>
      </c>
      <c r="B259" s="20">
        <v>7.18</v>
      </c>
      <c r="C259" s="21">
        <f t="shared" si="3"/>
        <v>-2.6392554521461609E-3</v>
      </c>
    </row>
    <row r="260" spans="1:3" x14ac:dyDescent="0.4">
      <c r="A260" s="19">
        <v>40554</v>
      </c>
      <c r="B260" s="20">
        <v>7.2309999999999999</v>
      </c>
      <c r="C260" s="21">
        <f t="shared" si="3"/>
        <v>7.1030640668523493E-3</v>
      </c>
    </row>
    <row r="261" spans="1:3" x14ac:dyDescent="0.4">
      <c r="A261" s="19">
        <v>40555</v>
      </c>
      <c r="B261" s="20">
        <v>7.258</v>
      </c>
      <c r="C261" s="21">
        <f t="shared" si="3"/>
        <v>3.7339233854238874E-3</v>
      </c>
    </row>
    <row r="262" spans="1:3" x14ac:dyDescent="0.4">
      <c r="A262" s="19">
        <v>40556</v>
      </c>
      <c r="B262" s="20">
        <v>7.1260000000000003</v>
      </c>
      <c r="C262" s="21">
        <f t="shared" si="3"/>
        <v>-1.8186828327362847E-2</v>
      </c>
    </row>
    <row r="263" spans="1:3" x14ac:dyDescent="0.4">
      <c r="A263" s="19">
        <v>40557</v>
      </c>
      <c r="B263" s="20">
        <v>7.1879999999999997</v>
      </c>
      <c r="C263" s="21">
        <f t="shared" ref="C263:C326" si="4">B263/B262-1</f>
        <v>8.700533258489962E-3</v>
      </c>
    </row>
    <row r="264" spans="1:3" x14ac:dyDescent="0.4">
      <c r="A264" s="19">
        <v>40560</v>
      </c>
      <c r="B264" s="20">
        <v>7.2320000000000002</v>
      </c>
      <c r="C264" s="21">
        <f t="shared" si="4"/>
        <v>6.1213132999444753E-3</v>
      </c>
    </row>
    <row r="265" spans="1:3" x14ac:dyDescent="0.4">
      <c r="A265" s="19">
        <v>40561</v>
      </c>
      <c r="B265" s="20">
        <v>7.19</v>
      </c>
      <c r="C265" s="21">
        <f t="shared" si="4"/>
        <v>-5.8075221238937935E-3</v>
      </c>
    </row>
    <row r="266" spans="1:3" x14ac:dyDescent="0.4">
      <c r="A266" s="19">
        <v>40562</v>
      </c>
      <c r="B266" s="20">
        <v>7.1059999999999999</v>
      </c>
      <c r="C266" s="21">
        <f t="shared" si="4"/>
        <v>-1.1682892906815123E-2</v>
      </c>
    </row>
    <row r="267" spans="1:3" x14ac:dyDescent="0.4">
      <c r="A267" s="19">
        <v>40563</v>
      </c>
      <c r="B267" s="20">
        <v>7.0229999999999997</v>
      </c>
      <c r="C267" s="21">
        <f t="shared" si="4"/>
        <v>-1.1680270194202147E-2</v>
      </c>
    </row>
    <row r="268" spans="1:3" x14ac:dyDescent="0.4">
      <c r="A268" s="19">
        <v>40564</v>
      </c>
      <c r="B268" s="20">
        <v>6.9809999999999999</v>
      </c>
      <c r="C268" s="21">
        <f t="shared" si="4"/>
        <v>-5.9803502776590856E-3</v>
      </c>
    </row>
    <row r="269" spans="1:3" x14ac:dyDescent="0.4">
      <c r="A269" s="19">
        <v>40567</v>
      </c>
      <c r="B269" s="20">
        <v>6.984</v>
      </c>
      <c r="C269" s="21">
        <f t="shared" si="4"/>
        <v>4.2973785990541025E-4</v>
      </c>
    </row>
    <row r="270" spans="1:3" x14ac:dyDescent="0.4">
      <c r="A270" s="19">
        <v>40568</v>
      </c>
      <c r="B270" s="20">
        <v>7.0049999999999999</v>
      </c>
      <c r="C270" s="21">
        <f t="shared" si="4"/>
        <v>3.0068728522336663E-3</v>
      </c>
    </row>
    <row r="271" spans="1:3" x14ac:dyDescent="0.4">
      <c r="A271" s="19">
        <v>40569</v>
      </c>
      <c r="B271" s="20">
        <v>7.0490000000000004</v>
      </c>
      <c r="C271" s="21">
        <f t="shared" si="4"/>
        <v>6.2812276945038992E-3</v>
      </c>
    </row>
    <row r="272" spans="1:3" x14ac:dyDescent="0.4">
      <c r="A272" s="19">
        <v>40570</v>
      </c>
      <c r="B272" s="20">
        <v>7.0759999999999996</v>
      </c>
      <c r="C272" s="21">
        <f t="shared" si="4"/>
        <v>3.8303305433393664E-3</v>
      </c>
    </row>
    <row r="273" spans="1:3" x14ac:dyDescent="0.4">
      <c r="A273" s="19">
        <v>40571</v>
      </c>
      <c r="B273" s="20">
        <v>7.016</v>
      </c>
      <c r="C273" s="21">
        <f t="shared" si="4"/>
        <v>-8.4793668739400196E-3</v>
      </c>
    </row>
    <row r="274" spans="1:3" x14ac:dyDescent="0.4">
      <c r="A274" s="19">
        <v>40574</v>
      </c>
      <c r="B274" s="20">
        <v>6.9660000000000002</v>
      </c>
      <c r="C274" s="21">
        <f t="shared" si="4"/>
        <v>-7.1265678449258241E-3</v>
      </c>
    </row>
    <row r="275" spans="1:3" x14ac:dyDescent="0.4">
      <c r="A275" s="19">
        <v>40575</v>
      </c>
      <c r="B275" s="20">
        <v>7.0709999999999997</v>
      </c>
      <c r="C275" s="21">
        <f t="shared" si="4"/>
        <v>1.5073212747631182E-2</v>
      </c>
    </row>
    <row r="276" spans="1:3" x14ac:dyDescent="0.4">
      <c r="A276" s="19">
        <v>40576</v>
      </c>
      <c r="B276" s="20">
        <v>7.133</v>
      </c>
      <c r="C276" s="21">
        <f t="shared" si="4"/>
        <v>8.7682081742328499E-3</v>
      </c>
    </row>
    <row r="277" spans="1:3" x14ac:dyDescent="0.4">
      <c r="A277" s="19">
        <v>40581</v>
      </c>
      <c r="B277" s="20">
        <v>7.2779999999999996</v>
      </c>
      <c r="C277" s="21">
        <f t="shared" si="4"/>
        <v>2.0328052712743627E-2</v>
      </c>
    </row>
    <row r="278" spans="1:3" x14ac:dyDescent="0.4">
      <c r="A278" s="19">
        <v>40582</v>
      </c>
      <c r="B278" s="20">
        <v>7.1859999999999999</v>
      </c>
      <c r="C278" s="21">
        <f t="shared" si="4"/>
        <v>-1.2640835394339023E-2</v>
      </c>
    </row>
    <row r="279" spans="1:3" x14ac:dyDescent="0.4">
      <c r="A279" s="19">
        <v>40583</v>
      </c>
      <c r="B279" s="20">
        <v>7.14</v>
      </c>
      <c r="C279" s="21">
        <f t="shared" si="4"/>
        <v>-6.4013359309769147E-3</v>
      </c>
    </row>
    <row r="280" spans="1:3" x14ac:dyDescent="0.4">
      <c r="A280" s="19">
        <v>40584</v>
      </c>
      <c r="B280" s="20">
        <v>7.11</v>
      </c>
      <c r="C280" s="21">
        <f t="shared" si="4"/>
        <v>-4.2016806722687816E-3</v>
      </c>
    </row>
    <row r="281" spans="1:3" x14ac:dyDescent="0.4">
      <c r="A281" s="19">
        <v>40585</v>
      </c>
      <c r="B281" s="20">
        <v>7.133</v>
      </c>
      <c r="C281" s="21">
        <f t="shared" si="4"/>
        <v>3.2348804500703654E-3</v>
      </c>
    </row>
    <row r="282" spans="1:3" x14ac:dyDescent="0.4">
      <c r="A282" s="19">
        <v>40588</v>
      </c>
      <c r="B282" s="20">
        <v>7.1769999999999996</v>
      </c>
      <c r="C282" s="21">
        <f t="shared" si="4"/>
        <v>6.168512547315208E-3</v>
      </c>
    </row>
    <row r="283" spans="1:3" x14ac:dyDescent="0.4">
      <c r="A283" s="19">
        <v>40589</v>
      </c>
      <c r="B283" s="20">
        <v>7.133</v>
      </c>
      <c r="C283" s="21">
        <f t="shared" si="4"/>
        <v>-6.1306952765779466E-3</v>
      </c>
    </row>
    <row r="284" spans="1:3" x14ac:dyDescent="0.4">
      <c r="A284" s="19">
        <v>40590</v>
      </c>
      <c r="B284" s="20">
        <v>7.1550000000000002</v>
      </c>
      <c r="C284" s="21">
        <f t="shared" si="4"/>
        <v>3.084256273657715E-3</v>
      </c>
    </row>
    <row r="285" spans="1:3" x14ac:dyDescent="0.4">
      <c r="A285" s="19">
        <v>40591</v>
      </c>
      <c r="B285" s="20">
        <v>7.1870000000000003</v>
      </c>
      <c r="C285" s="21">
        <f t="shared" si="4"/>
        <v>4.4723969252271623E-3</v>
      </c>
    </row>
    <row r="286" spans="1:3" x14ac:dyDescent="0.4">
      <c r="A286" s="19">
        <v>40592</v>
      </c>
      <c r="B286" s="20">
        <v>7.165</v>
      </c>
      <c r="C286" s="21">
        <f t="shared" si="4"/>
        <v>-3.0610825100877426E-3</v>
      </c>
    </row>
    <row r="287" spans="1:3" x14ac:dyDescent="0.4">
      <c r="A287" s="19">
        <v>40595</v>
      </c>
      <c r="B287" s="20">
        <v>7.0720000000000001</v>
      </c>
      <c r="C287" s="21">
        <f t="shared" si="4"/>
        <v>-1.2979762735519929E-2</v>
      </c>
    </row>
    <row r="288" spans="1:3" x14ac:dyDescent="0.4">
      <c r="A288" s="19">
        <v>40596</v>
      </c>
      <c r="B288" s="20">
        <v>7.0060000000000002</v>
      </c>
      <c r="C288" s="21">
        <f t="shared" si="4"/>
        <v>-9.3325791855203288E-3</v>
      </c>
    </row>
    <row r="289" spans="1:3" x14ac:dyDescent="0.4">
      <c r="A289" s="19">
        <v>40597</v>
      </c>
      <c r="B289" s="20">
        <v>6.8209999999999997</v>
      </c>
      <c r="C289" s="21">
        <f t="shared" si="4"/>
        <v>-2.6405937767627785E-2</v>
      </c>
    </row>
    <row r="290" spans="1:3" x14ac:dyDescent="0.4">
      <c r="A290" s="19">
        <v>40598</v>
      </c>
      <c r="B290" s="20">
        <v>6.8010000000000002</v>
      </c>
      <c r="C290" s="21">
        <f t="shared" si="4"/>
        <v>-2.9321213898254594E-3</v>
      </c>
    </row>
    <row r="291" spans="1:3" x14ac:dyDescent="0.4">
      <c r="A291" s="19">
        <v>40599</v>
      </c>
      <c r="B291" s="20">
        <v>6.9039999999999999</v>
      </c>
      <c r="C291" s="21">
        <f t="shared" si="4"/>
        <v>1.5144831642405432E-2</v>
      </c>
    </row>
    <row r="292" spans="1:3" x14ac:dyDescent="0.4">
      <c r="A292" s="19">
        <v>40602</v>
      </c>
      <c r="B292" s="20">
        <v>6.94</v>
      </c>
      <c r="C292" s="21">
        <f t="shared" si="4"/>
        <v>5.2143684820393776E-3</v>
      </c>
    </row>
    <row r="293" spans="1:3" x14ac:dyDescent="0.4">
      <c r="A293" s="19">
        <v>40603</v>
      </c>
      <c r="B293" s="20">
        <v>6.875</v>
      </c>
      <c r="C293" s="21">
        <f t="shared" si="4"/>
        <v>-9.365994236311348E-3</v>
      </c>
    </row>
    <row r="294" spans="1:3" x14ac:dyDescent="0.4">
      <c r="A294" s="19">
        <v>40604</v>
      </c>
      <c r="B294" s="20">
        <v>6.7960000000000003</v>
      </c>
      <c r="C294" s="21">
        <f t="shared" si="4"/>
        <v>-1.1490909090909107E-2</v>
      </c>
    </row>
    <row r="295" spans="1:3" x14ac:dyDescent="0.4">
      <c r="A295" s="19">
        <v>40605</v>
      </c>
      <c r="B295" s="20">
        <v>6.8570000000000002</v>
      </c>
      <c r="C295" s="21">
        <f t="shared" si="4"/>
        <v>8.9758681577398747E-3</v>
      </c>
    </row>
    <row r="296" spans="1:3" x14ac:dyDescent="0.4">
      <c r="A296" s="19">
        <v>40606</v>
      </c>
      <c r="B296" s="20">
        <v>6.7759999999999998</v>
      </c>
      <c r="C296" s="21">
        <f t="shared" si="4"/>
        <v>-1.1812746098877169E-2</v>
      </c>
    </row>
    <row r="297" spans="1:3" x14ac:dyDescent="0.4">
      <c r="A297" s="19">
        <v>40609</v>
      </c>
      <c r="B297" s="20">
        <v>6.6820000000000004</v>
      </c>
      <c r="C297" s="21">
        <f t="shared" si="4"/>
        <v>-1.387249114521838E-2</v>
      </c>
    </row>
    <row r="298" spans="1:3" x14ac:dyDescent="0.4">
      <c r="A298" s="19">
        <v>40610</v>
      </c>
      <c r="B298" s="20">
        <v>6.77</v>
      </c>
      <c r="C298" s="21">
        <f t="shared" si="4"/>
        <v>1.3169709667764096E-2</v>
      </c>
    </row>
    <row r="299" spans="1:3" x14ac:dyDescent="0.4">
      <c r="A299" s="19">
        <v>40611</v>
      </c>
      <c r="B299" s="20">
        <v>6.7069999999999999</v>
      </c>
      <c r="C299" s="21">
        <f t="shared" si="4"/>
        <v>-9.3057607090103467E-3</v>
      </c>
    </row>
    <row r="300" spans="1:3" x14ac:dyDescent="0.4">
      <c r="A300" s="19">
        <v>40612</v>
      </c>
      <c r="B300" s="20">
        <v>6.65</v>
      </c>
      <c r="C300" s="21">
        <f t="shared" si="4"/>
        <v>-8.4985835694050271E-3</v>
      </c>
    </row>
    <row r="301" spans="1:3" x14ac:dyDescent="0.4">
      <c r="A301" s="19">
        <v>40613</v>
      </c>
      <c r="B301" s="20">
        <v>6.5869999999999997</v>
      </c>
      <c r="C301" s="21">
        <f t="shared" si="4"/>
        <v>-9.4736842105264119E-3</v>
      </c>
    </row>
    <row r="302" spans="1:3" x14ac:dyDescent="0.4">
      <c r="A302" s="19">
        <v>40616</v>
      </c>
      <c r="B302" s="20">
        <v>6.3849999999999998</v>
      </c>
      <c r="C302" s="21">
        <f t="shared" si="4"/>
        <v>-3.0666464247760761E-2</v>
      </c>
    </row>
    <row r="303" spans="1:3" x14ac:dyDescent="0.4">
      <c r="A303" s="19">
        <v>40617</v>
      </c>
      <c r="B303" s="20">
        <v>6.2969999999999997</v>
      </c>
      <c r="C303" s="21">
        <f t="shared" si="4"/>
        <v>-1.3782302270947566E-2</v>
      </c>
    </row>
    <row r="304" spans="1:3" x14ac:dyDescent="0.4">
      <c r="A304" s="19">
        <v>40618</v>
      </c>
      <c r="B304" s="20">
        <v>6.2560000000000002</v>
      </c>
      <c r="C304" s="21">
        <f t="shared" si="4"/>
        <v>-6.5110370017468222E-3</v>
      </c>
    </row>
    <row r="305" spans="1:3" x14ac:dyDescent="0.4">
      <c r="A305" s="19">
        <v>40619</v>
      </c>
      <c r="B305" s="20">
        <v>6.3</v>
      </c>
      <c r="C305" s="21">
        <f t="shared" si="4"/>
        <v>7.033248081841359E-3</v>
      </c>
    </row>
    <row r="306" spans="1:3" x14ac:dyDescent="0.4">
      <c r="A306" s="19">
        <v>40620</v>
      </c>
      <c r="B306" s="20">
        <v>6.258</v>
      </c>
      <c r="C306" s="21">
        <f t="shared" si="4"/>
        <v>-6.6666666666665986E-3</v>
      </c>
    </row>
    <row r="307" spans="1:3" x14ac:dyDescent="0.4">
      <c r="A307" s="19">
        <v>40623</v>
      </c>
      <c r="B307" s="20">
        <v>6.3470000000000004</v>
      </c>
      <c r="C307" s="21">
        <f t="shared" si="4"/>
        <v>1.4221796100990725E-2</v>
      </c>
    </row>
    <row r="308" spans="1:3" x14ac:dyDescent="0.4">
      <c r="A308" s="19">
        <v>40624</v>
      </c>
      <c r="B308" s="20">
        <v>6.3410000000000002</v>
      </c>
      <c r="C308" s="21">
        <f t="shared" si="4"/>
        <v>-9.4532850165440774E-4</v>
      </c>
    </row>
    <row r="309" spans="1:3" x14ac:dyDescent="0.4">
      <c r="A309" s="19">
        <v>40625</v>
      </c>
      <c r="B309" s="20">
        <v>6.3710000000000004</v>
      </c>
      <c r="C309" s="21">
        <f t="shared" si="4"/>
        <v>4.7311149660937968E-3</v>
      </c>
    </row>
    <row r="310" spans="1:3" x14ac:dyDescent="0.4">
      <c r="A310" s="19">
        <v>40626</v>
      </c>
      <c r="B310" s="20">
        <v>6.431</v>
      </c>
      <c r="C310" s="21">
        <f t="shared" si="4"/>
        <v>9.417673834562823E-3</v>
      </c>
    </row>
    <row r="311" spans="1:3" x14ac:dyDescent="0.4">
      <c r="A311" s="19">
        <v>40627</v>
      </c>
      <c r="B311" s="20">
        <v>6.5039999999999996</v>
      </c>
      <c r="C311" s="21">
        <f t="shared" si="4"/>
        <v>1.1351267299020362E-2</v>
      </c>
    </row>
    <row r="312" spans="1:3" x14ac:dyDescent="0.4">
      <c r="A312" s="19">
        <v>40630</v>
      </c>
      <c r="B312" s="20">
        <v>6.4610000000000003</v>
      </c>
      <c r="C312" s="21">
        <f t="shared" si="4"/>
        <v>-6.6113161131610143E-3</v>
      </c>
    </row>
    <row r="313" spans="1:3" x14ac:dyDescent="0.4">
      <c r="A313" s="19">
        <v>40631</v>
      </c>
      <c r="B313" s="20">
        <v>6.4710000000000001</v>
      </c>
      <c r="C313" s="21">
        <f t="shared" si="4"/>
        <v>1.5477480266212762E-3</v>
      </c>
    </row>
    <row r="314" spans="1:3" x14ac:dyDescent="0.4">
      <c r="A314" s="19">
        <v>40632</v>
      </c>
      <c r="B314" s="20">
        <v>6.53</v>
      </c>
      <c r="C314" s="21">
        <f t="shared" si="4"/>
        <v>9.1176016071705668E-3</v>
      </c>
    </row>
    <row r="315" spans="1:3" x14ac:dyDescent="0.4">
      <c r="A315" s="19">
        <v>40633</v>
      </c>
      <c r="B315" s="20">
        <v>6.4790000000000001</v>
      </c>
      <c r="C315" s="21">
        <f t="shared" si="4"/>
        <v>-7.8101071975498204E-3</v>
      </c>
    </row>
    <row r="316" spans="1:3" x14ac:dyDescent="0.4">
      <c r="A316" s="19">
        <v>40634</v>
      </c>
      <c r="B316" s="20">
        <v>6.5019999999999998</v>
      </c>
      <c r="C316" s="21">
        <f t="shared" si="4"/>
        <v>3.5499305448372098E-3</v>
      </c>
    </row>
    <row r="317" spans="1:3" x14ac:dyDescent="0.4">
      <c r="A317" s="19">
        <v>40637</v>
      </c>
      <c r="B317" s="20">
        <v>6.4619999999999997</v>
      </c>
      <c r="C317" s="21">
        <f t="shared" si="4"/>
        <v>-6.1519532451553838E-3</v>
      </c>
    </row>
    <row r="318" spans="1:3" x14ac:dyDescent="0.4">
      <c r="A318" s="19">
        <v>40639</v>
      </c>
      <c r="B318" s="20">
        <v>6.4749999999999996</v>
      </c>
      <c r="C318" s="21">
        <f t="shared" si="4"/>
        <v>2.0117610646859241E-3</v>
      </c>
    </row>
    <row r="319" spans="1:3" x14ac:dyDescent="0.4">
      <c r="A319" s="19">
        <v>40640</v>
      </c>
      <c r="B319" s="20">
        <v>6.4939999999999998</v>
      </c>
      <c r="C319" s="21">
        <f t="shared" si="4"/>
        <v>2.9343629343629996E-3</v>
      </c>
    </row>
    <row r="320" spans="1:3" x14ac:dyDescent="0.4">
      <c r="A320" s="19">
        <v>40641</v>
      </c>
      <c r="B320" s="20">
        <v>6.45</v>
      </c>
      <c r="C320" s="21">
        <f t="shared" si="4"/>
        <v>-6.7754850631351893E-3</v>
      </c>
    </row>
    <row r="321" spans="1:3" x14ac:dyDescent="0.4">
      <c r="A321" s="19">
        <v>40644</v>
      </c>
      <c r="B321" s="20">
        <v>6.4139999999999997</v>
      </c>
      <c r="C321" s="21">
        <f t="shared" si="4"/>
        <v>-5.5813953488372814E-3</v>
      </c>
    </row>
    <row r="322" spans="1:3" x14ac:dyDescent="0.4">
      <c r="A322" s="19">
        <v>40645</v>
      </c>
      <c r="B322" s="20">
        <v>6.3239999999999998</v>
      </c>
      <c r="C322" s="21">
        <f t="shared" si="4"/>
        <v>-1.4031805425631427E-2</v>
      </c>
    </row>
    <row r="323" spans="1:3" x14ac:dyDescent="0.4">
      <c r="A323" s="19">
        <v>40646</v>
      </c>
      <c r="B323" s="20">
        <v>6.35</v>
      </c>
      <c r="C323" s="21">
        <f t="shared" si="4"/>
        <v>4.1113219481341279E-3</v>
      </c>
    </row>
    <row r="324" spans="1:3" x14ac:dyDescent="0.4">
      <c r="A324" s="19">
        <v>40647</v>
      </c>
      <c r="B324" s="20">
        <v>6.3360000000000003</v>
      </c>
      <c r="C324" s="21">
        <f t="shared" si="4"/>
        <v>-2.2047244094487439E-3</v>
      </c>
    </row>
    <row r="325" spans="1:3" x14ac:dyDescent="0.4">
      <c r="A325" s="19">
        <v>40648</v>
      </c>
      <c r="B325" s="20">
        <v>6.3620000000000001</v>
      </c>
      <c r="C325" s="21">
        <f t="shared" si="4"/>
        <v>4.1035353535352481E-3</v>
      </c>
    </row>
    <row r="326" spans="1:3" x14ac:dyDescent="0.4">
      <c r="A326" s="19">
        <v>40651</v>
      </c>
      <c r="B326" s="20">
        <v>6.3220000000000001</v>
      </c>
      <c r="C326" s="21">
        <f t="shared" si="4"/>
        <v>-6.2873310279786265E-3</v>
      </c>
    </row>
    <row r="327" spans="1:3" x14ac:dyDescent="0.4">
      <c r="A327" s="19">
        <v>40652</v>
      </c>
      <c r="B327" s="20">
        <v>6.3120000000000003</v>
      </c>
      <c r="C327" s="21">
        <f t="shared" ref="C327:C390" si="5">B327/B326-1</f>
        <v>-1.5817779183802116E-3</v>
      </c>
    </row>
    <row r="328" spans="1:3" x14ac:dyDescent="0.4">
      <c r="A328" s="19">
        <v>40653</v>
      </c>
      <c r="B328" s="20">
        <v>6.399</v>
      </c>
      <c r="C328" s="21">
        <f t="shared" si="5"/>
        <v>1.3783269961977096E-2</v>
      </c>
    </row>
    <row r="329" spans="1:3" x14ac:dyDescent="0.4">
      <c r="A329" s="19">
        <v>40654</v>
      </c>
      <c r="B329" s="20">
        <v>6.4180000000000001</v>
      </c>
      <c r="C329" s="21">
        <f t="shared" si="5"/>
        <v>2.9692139396781947E-3</v>
      </c>
    </row>
    <row r="330" spans="1:3" x14ac:dyDescent="0.4">
      <c r="A330" s="19">
        <v>40659</v>
      </c>
      <c r="B330" s="20">
        <v>6.4630000000000001</v>
      </c>
      <c r="C330" s="21">
        <f t="shared" si="5"/>
        <v>7.011530071673322E-3</v>
      </c>
    </row>
    <row r="331" spans="1:3" x14ac:dyDescent="0.4">
      <c r="A331" s="19">
        <v>40660</v>
      </c>
      <c r="B331" s="20">
        <v>6.4589999999999996</v>
      </c>
      <c r="C331" s="21">
        <f t="shared" si="5"/>
        <v>-6.1890762803662458E-4</v>
      </c>
    </row>
    <row r="332" spans="1:3" x14ac:dyDescent="0.4">
      <c r="A332" s="19">
        <v>40661</v>
      </c>
      <c r="B332" s="20">
        <v>6.4320000000000004</v>
      </c>
      <c r="C332" s="21">
        <f t="shared" si="5"/>
        <v>-4.1802136553644731E-3</v>
      </c>
    </row>
    <row r="333" spans="1:3" x14ac:dyDescent="0.4">
      <c r="A333" s="19">
        <v>40662</v>
      </c>
      <c r="B333" s="20">
        <v>6.42</v>
      </c>
      <c r="C333" s="21">
        <f t="shared" si="5"/>
        <v>-1.8656716417910779E-3</v>
      </c>
    </row>
    <row r="334" spans="1:3" x14ac:dyDescent="0.4">
      <c r="A334" s="19">
        <v>40666</v>
      </c>
      <c r="B334" s="20">
        <v>6.3650000000000002</v>
      </c>
      <c r="C334" s="21">
        <f t="shared" si="5"/>
        <v>-8.5669781931463351E-3</v>
      </c>
    </row>
    <row r="335" spans="1:3" x14ac:dyDescent="0.4">
      <c r="A335" s="19">
        <v>40667</v>
      </c>
      <c r="B335" s="20">
        <v>6.3209999999999997</v>
      </c>
      <c r="C335" s="21">
        <f t="shared" si="5"/>
        <v>-6.9128043990573929E-3</v>
      </c>
    </row>
    <row r="336" spans="1:3" x14ac:dyDescent="0.4">
      <c r="A336" s="19">
        <v>40668</v>
      </c>
      <c r="B336" s="20">
        <v>6.46</v>
      </c>
      <c r="C336" s="21">
        <f t="shared" si="5"/>
        <v>2.1990191425407479E-2</v>
      </c>
    </row>
    <row r="337" spans="1:3" x14ac:dyDescent="0.4">
      <c r="A337" s="19">
        <v>40669</v>
      </c>
      <c r="B337" s="20">
        <v>6.5549999999999997</v>
      </c>
      <c r="C337" s="21">
        <f t="shared" si="5"/>
        <v>1.4705882352941124E-2</v>
      </c>
    </row>
    <row r="338" spans="1:3" x14ac:dyDescent="0.4">
      <c r="A338" s="19">
        <v>40672</v>
      </c>
      <c r="B338" s="20">
        <v>6.61</v>
      </c>
      <c r="C338" s="21">
        <f t="shared" si="5"/>
        <v>8.3905415713196874E-3</v>
      </c>
    </row>
    <row r="339" spans="1:3" x14ac:dyDescent="0.4">
      <c r="A339" s="19">
        <v>40674</v>
      </c>
      <c r="B339" s="20">
        <v>6.6619999999999999</v>
      </c>
      <c r="C339" s="21">
        <f t="shared" si="5"/>
        <v>7.8668683812403994E-3</v>
      </c>
    </row>
    <row r="340" spans="1:3" x14ac:dyDescent="0.4">
      <c r="A340" s="19">
        <v>40675</v>
      </c>
      <c r="B340" s="20">
        <v>6.6349999999999998</v>
      </c>
      <c r="C340" s="21">
        <f t="shared" si="5"/>
        <v>-4.0528369858900959E-3</v>
      </c>
    </row>
    <row r="341" spans="1:3" x14ac:dyDescent="0.4">
      <c r="A341" s="19">
        <v>40676</v>
      </c>
      <c r="B341" s="20">
        <v>6.6360000000000001</v>
      </c>
      <c r="C341" s="21">
        <f t="shared" si="5"/>
        <v>1.5071590052762041E-4</v>
      </c>
    </row>
    <row r="342" spans="1:3" x14ac:dyDescent="0.4">
      <c r="A342" s="19">
        <v>40679</v>
      </c>
      <c r="B342" s="20">
        <v>6.5659999999999998</v>
      </c>
      <c r="C342" s="21">
        <f t="shared" si="5"/>
        <v>-1.0548523206751148E-2</v>
      </c>
    </row>
    <row r="343" spans="1:3" x14ac:dyDescent="0.4">
      <c r="A343" s="19">
        <v>40680</v>
      </c>
      <c r="B343" s="20">
        <v>6.452</v>
      </c>
      <c r="C343" s="21">
        <f t="shared" si="5"/>
        <v>-1.7362168748096263E-2</v>
      </c>
    </row>
    <row r="344" spans="1:3" x14ac:dyDescent="0.4">
      <c r="A344" s="19">
        <v>40681</v>
      </c>
      <c r="B344" s="20">
        <v>6.4749999999999996</v>
      </c>
      <c r="C344" s="21">
        <f t="shared" si="5"/>
        <v>3.5647861128331737E-3</v>
      </c>
    </row>
    <row r="345" spans="1:3" x14ac:dyDescent="0.4">
      <c r="A345" s="19">
        <v>40682</v>
      </c>
      <c r="B345" s="20">
        <v>6.4779999999999998</v>
      </c>
      <c r="C345" s="21">
        <f t="shared" si="5"/>
        <v>4.6332046332042687E-4</v>
      </c>
    </row>
    <row r="346" spans="1:3" x14ac:dyDescent="0.4">
      <c r="A346" s="19">
        <v>40683</v>
      </c>
      <c r="B346" s="20">
        <v>6.4939999999999998</v>
      </c>
      <c r="C346" s="21">
        <f t="shared" si="5"/>
        <v>2.4698981167026179E-3</v>
      </c>
    </row>
    <row r="347" spans="1:3" x14ac:dyDescent="0.4">
      <c r="A347" s="19">
        <v>40686</v>
      </c>
      <c r="B347" s="20">
        <v>6.4329999999999998</v>
      </c>
      <c r="C347" s="21">
        <f t="shared" si="5"/>
        <v>-9.3932861102555831E-3</v>
      </c>
    </row>
    <row r="348" spans="1:3" x14ac:dyDescent="0.4">
      <c r="A348" s="19">
        <v>40687</v>
      </c>
      <c r="B348" s="20">
        <v>6.3940000000000001</v>
      </c>
      <c r="C348" s="21">
        <f t="shared" si="5"/>
        <v>-6.0624902844707007E-3</v>
      </c>
    </row>
    <row r="349" spans="1:3" x14ac:dyDescent="0.4">
      <c r="A349" s="19">
        <v>40688</v>
      </c>
      <c r="B349" s="20">
        <v>6.4130000000000003</v>
      </c>
      <c r="C349" s="21">
        <f t="shared" si="5"/>
        <v>2.9715358148263427E-3</v>
      </c>
    </row>
    <row r="350" spans="1:3" x14ac:dyDescent="0.4">
      <c r="A350" s="19">
        <v>40689</v>
      </c>
      <c r="B350" s="20">
        <v>6.4320000000000004</v>
      </c>
      <c r="C350" s="21">
        <f t="shared" si="5"/>
        <v>2.9627319507250505E-3</v>
      </c>
    </row>
    <row r="351" spans="1:3" x14ac:dyDescent="0.4">
      <c r="A351" s="19">
        <v>40690</v>
      </c>
      <c r="B351" s="20">
        <v>6.4429999999999996</v>
      </c>
      <c r="C351" s="21">
        <f t="shared" si="5"/>
        <v>1.7101990049750437E-3</v>
      </c>
    </row>
    <row r="352" spans="1:3" x14ac:dyDescent="0.4">
      <c r="A352" s="19">
        <v>40693</v>
      </c>
      <c r="B352" s="20">
        <v>6.4450000000000003</v>
      </c>
      <c r="C352" s="21">
        <f t="shared" si="5"/>
        <v>3.1041440322843172E-4</v>
      </c>
    </row>
    <row r="353" spans="1:3" x14ac:dyDescent="0.4">
      <c r="A353" s="19">
        <v>40694</v>
      </c>
      <c r="B353" s="20">
        <v>6.4249999999999998</v>
      </c>
      <c r="C353" s="21">
        <f t="shared" si="5"/>
        <v>-3.1031807602793782E-3</v>
      </c>
    </row>
    <row r="354" spans="1:3" x14ac:dyDescent="0.4">
      <c r="A354" s="19">
        <v>40695</v>
      </c>
      <c r="B354" s="20">
        <v>6.3949999999999996</v>
      </c>
      <c r="C354" s="21">
        <f t="shared" si="5"/>
        <v>-4.6692607003890885E-3</v>
      </c>
    </row>
    <row r="355" spans="1:3" x14ac:dyDescent="0.4">
      <c r="A355" s="19">
        <v>40696</v>
      </c>
      <c r="B355" s="20">
        <v>6.298</v>
      </c>
      <c r="C355" s="21">
        <f t="shared" si="5"/>
        <v>-1.5168100078186031E-2</v>
      </c>
    </row>
    <row r="356" spans="1:3" x14ac:dyDescent="0.4">
      <c r="A356" s="19">
        <v>40697</v>
      </c>
      <c r="B356" s="20">
        <v>6.202</v>
      </c>
      <c r="C356" s="21">
        <f t="shared" si="5"/>
        <v>-1.524293426484602E-2</v>
      </c>
    </row>
    <row r="357" spans="1:3" x14ac:dyDescent="0.4">
      <c r="A357" s="19">
        <v>40701</v>
      </c>
      <c r="B357" s="20">
        <v>6.0890000000000004</v>
      </c>
      <c r="C357" s="21">
        <f t="shared" si="5"/>
        <v>-1.8219929055143469E-2</v>
      </c>
    </row>
    <row r="358" spans="1:3" x14ac:dyDescent="0.4">
      <c r="A358" s="19">
        <v>40702</v>
      </c>
      <c r="B358" s="20">
        <v>6.0730000000000004</v>
      </c>
      <c r="C358" s="21">
        <f t="shared" si="5"/>
        <v>-2.6276892757431947E-3</v>
      </c>
    </row>
    <row r="359" spans="1:3" x14ac:dyDescent="0.4">
      <c r="A359" s="19">
        <v>40703</v>
      </c>
      <c r="B359" s="20">
        <v>6.0890000000000004</v>
      </c>
      <c r="C359" s="21">
        <f t="shared" si="5"/>
        <v>2.6346122180140874E-3</v>
      </c>
    </row>
    <row r="360" spans="1:3" x14ac:dyDescent="0.4">
      <c r="A360" s="19">
        <v>40704</v>
      </c>
      <c r="B360" s="20">
        <v>6.0759999999999996</v>
      </c>
      <c r="C360" s="21">
        <f t="shared" si="5"/>
        <v>-2.1349975365414497E-3</v>
      </c>
    </row>
    <row r="361" spans="1:3" x14ac:dyDescent="0.4">
      <c r="A361" s="19">
        <v>40707</v>
      </c>
      <c r="B361" s="20">
        <v>6.05</v>
      </c>
      <c r="C361" s="21">
        <f t="shared" si="5"/>
        <v>-4.2791310072415323E-3</v>
      </c>
    </row>
    <row r="362" spans="1:3" x14ac:dyDescent="0.4">
      <c r="A362" s="19">
        <v>40708</v>
      </c>
      <c r="B362" s="20">
        <v>6.0990000000000002</v>
      </c>
      <c r="C362" s="21">
        <f t="shared" si="5"/>
        <v>8.0991735537190301E-3</v>
      </c>
    </row>
    <row r="363" spans="1:3" x14ac:dyDescent="0.4">
      <c r="A363" s="19">
        <v>40709</v>
      </c>
      <c r="B363" s="20">
        <v>6.0949999999999998</v>
      </c>
      <c r="C363" s="21">
        <f t="shared" si="5"/>
        <v>-6.5584522052808403E-4</v>
      </c>
    </row>
    <row r="364" spans="1:3" x14ac:dyDescent="0.4">
      <c r="A364" s="19">
        <v>40710</v>
      </c>
      <c r="B364" s="20">
        <v>6.0919999999999996</v>
      </c>
      <c r="C364" s="21">
        <f t="shared" si="5"/>
        <v>-4.9220672682526168E-4</v>
      </c>
    </row>
    <row r="365" spans="1:3" x14ac:dyDescent="0.4">
      <c r="A365" s="19">
        <v>40711</v>
      </c>
      <c r="B365" s="20">
        <v>5.9859999999999998</v>
      </c>
      <c r="C365" s="21">
        <f t="shared" si="5"/>
        <v>-1.7399868680236352E-2</v>
      </c>
    </row>
    <row r="366" spans="1:3" x14ac:dyDescent="0.4">
      <c r="A366" s="19">
        <v>40714</v>
      </c>
      <c r="B366" s="20">
        <v>5.98</v>
      </c>
      <c r="C366" s="21">
        <f t="shared" si="5"/>
        <v>-1.002338790511037E-3</v>
      </c>
    </row>
    <row r="367" spans="1:3" x14ac:dyDescent="0.4">
      <c r="A367" s="19">
        <v>40715</v>
      </c>
      <c r="B367" s="20">
        <v>6.0590000000000002</v>
      </c>
      <c r="C367" s="21">
        <f t="shared" si="5"/>
        <v>1.3210702341136971E-2</v>
      </c>
    </row>
    <row r="368" spans="1:3" x14ac:dyDescent="0.4">
      <c r="A368" s="19">
        <v>40716</v>
      </c>
      <c r="B368" s="20">
        <v>6.0670000000000002</v>
      </c>
      <c r="C368" s="21">
        <f t="shared" si="5"/>
        <v>1.3203498927216728E-3</v>
      </c>
    </row>
    <row r="369" spans="1:3" x14ac:dyDescent="0.4">
      <c r="A369" s="19">
        <v>40717</v>
      </c>
      <c r="B369" s="20">
        <v>6.0570000000000004</v>
      </c>
      <c r="C369" s="21">
        <f t="shared" si="5"/>
        <v>-1.6482610845557355E-3</v>
      </c>
    </row>
    <row r="370" spans="1:3" x14ac:dyDescent="0.4">
      <c r="A370" s="19">
        <v>40718</v>
      </c>
      <c r="B370" s="20">
        <v>6.09</v>
      </c>
      <c r="C370" s="21">
        <f t="shared" si="5"/>
        <v>5.4482417038137498E-3</v>
      </c>
    </row>
    <row r="371" spans="1:3" x14ac:dyDescent="0.4">
      <c r="A371" s="19">
        <v>40721</v>
      </c>
      <c r="B371" s="20">
        <v>6.0709999999999997</v>
      </c>
      <c r="C371" s="21">
        <f t="shared" si="5"/>
        <v>-3.1198686371100015E-3</v>
      </c>
    </row>
    <row r="372" spans="1:3" x14ac:dyDescent="0.4">
      <c r="A372" s="19">
        <v>40722</v>
      </c>
      <c r="B372" s="20">
        <v>6.1040000000000001</v>
      </c>
      <c r="C372" s="21">
        <f t="shared" si="5"/>
        <v>5.4356778125514982E-3</v>
      </c>
    </row>
    <row r="373" spans="1:3" x14ac:dyDescent="0.4">
      <c r="A373" s="19">
        <v>40723</v>
      </c>
      <c r="B373" s="20">
        <v>6.1459999999999999</v>
      </c>
      <c r="C373" s="21">
        <f t="shared" si="5"/>
        <v>6.8807339449541427E-3</v>
      </c>
    </row>
    <row r="374" spans="1:3" x14ac:dyDescent="0.4">
      <c r="A374" s="19">
        <v>40724</v>
      </c>
      <c r="B374" s="20">
        <v>6.2080000000000002</v>
      </c>
      <c r="C374" s="21">
        <f t="shared" si="5"/>
        <v>1.008786202408074E-2</v>
      </c>
    </row>
    <row r="375" spans="1:3" x14ac:dyDescent="0.4">
      <c r="A375" s="19">
        <v>40728</v>
      </c>
      <c r="B375" s="20">
        <v>6.3120000000000003</v>
      </c>
      <c r="C375" s="21">
        <f t="shared" si="5"/>
        <v>1.6752577319587569E-2</v>
      </c>
    </row>
    <row r="376" spans="1:3" x14ac:dyDescent="0.4">
      <c r="A376" s="19">
        <v>40729</v>
      </c>
      <c r="B376" s="20">
        <v>6.34</v>
      </c>
      <c r="C376" s="21">
        <f t="shared" si="5"/>
        <v>4.4359949302914536E-3</v>
      </c>
    </row>
    <row r="377" spans="1:3" x14ac:dyDescent="0.4">
      <c r="A377" s="19">
        <v>40730</v>
      </c>
      <c r="B377" s="20">
        <v>6.415</v>
      </c>
      <c r="C377" s="21">
        <f t="shared" si="5"/>
        <v>1.1829652996845352E-2</v>
      </c>
    </row>
    <row r="378" spans="1:3" x14ac:dyDescent="0.4">
      <c r="A378" s="19">
        <v>40731</v>
      </c>
      <c r="B378" s="20">
        <v>6.48</v>
      </c>
      <c r="C378" s="21">
        <f t="shared" si="5"/>
        <v>1.0132501948558081E-2</v>
      </c>
    </row>
    <row r="379" spans="1:3" x14ac:dyDescent="0.4">
      <c r="A379" s="19">
        <v>40732</v>
      </c>
      <c r="B379" s="20">
        <v>6.46</v>
      </c>
      <c r="C379" s="21">
        <f t="shared" si="5"/>
        <v>-3.0864197530865445E-3</v>
      </c>
    </row>
    <row r="380" spans="1:3" x14ac:dyDescent="0.4">
      <c r="A380" s="19">
        <v>40735</v>
      </c>
      <c r="B380" s="20">
        <v>6.4790000000000001</v>
      </c>
      <c r="C380" s="21">
        <f t="shared" si="5"/>
        <v>2.9411764705882248E-3</v>
      </c>
    </row>
    <row r="381" spans="1:3" x14ac:dyDescent="0.4">
      <c r="A381" s="19">
        <v>40736</v>
      </c>
      <c r="B381" s="20">
        <v>6.4290000000000003</v>
      </c>
      <c r="C381" s="21">
        <f t="shared" si="5"/>
        <v>-7.7172403148634272E-3</v>
      </c>
    </row>
    <row r="382" spans="1:3" x14ac:dyDescent="0.4">
      <c r="A382" s="19">
        <v>40737</v>
      </c>
      <c r="B382" s="20">
        <v>6.4269999999999996</v>
      </c>
      <c r="C382" s="21">
        <f t="shared" si="5"/>
        <v>-3.1109037175314214E-4</v>
      </c>
    </row>
    <row r="383" spans="1:3" x14ac:dyDescent="0.4">
      <c r="A383" s="19">
        <v>40738</v>
      </c>
      <c r="B383" s="20">
        <v>6.351</v>
      </c>
      <c r="C383" s="21">
        <f t="shared" si="5"/>
        <v>-1.1825112805352367E-2</v>
      </c>
    </row>
    <row r="384" spans="1:3" x14ac:dyDescent="0.4">
      <c r="A384" s="19">
        <v>40739</v>
      </c>
      <c r="B384" s="20">
        <v>6.3650000000000002</v>
      </c>
      <c r="C384" s="21">
        <f t="shared" si="5"/>
        <v>2.2043772634230407E-3</v>
      </c>
    </row>
    <row r="385" spans="1:3" x14ac:dyDescent="0.4">
      <c r="A385" s="19">
        <v>40742</v>
      </c>
      <c r="B385" s="20">
        <v>6.3390000000000004</v>
      </c>
      <c r="C385" s="21">
        <f t="shared" si="5"/>
        <v>-4.084838963079318E-3</v>
      </c>
    </row>
    <row r="386" spans="1:3" x14ac:dyDescent="0.4">
      <c r="A386" s="19">
        <v>40743</v>
      </c>
      <c r="B386" s="20">
        <v>6.4260000000000002</v>
      </c>
      <c r="C386" s="21">
        <f t="shared" si="5"/>
        <v>1.3724562233790705E-2</v>
      </c>
    </row>
    <row r="387" spans="1:3" x14ac:dyDescent="0.4">
      <c r="A387" s="19">
        <v>40744</v>
      </c>
      <c r="B387" s="20">
        <v>6.431</v>
      </c>
      <c r="C387" s="21">
        <f t="shared" si="5"/>
        <v>7.7808901338305425E-4</v>
      </c>
    </row>
    <row r="388" spans="1:3" x14ac:dyDescent="0.4">
      <c r="A388" s="19">
        <v>40745</v>
      </c>
      <c r="B388" s="20">
        <v>6.3760000000000003</v>
      </c>
      <c r="C388" s="21">
        <f t="shared" si="5"/>
        <v>-8.5523246773441253E-3</v>
      </c>
    </row>
    <row r="389" spans="1:3" x14ac:dyDescent="0.4">
      <c r="A389" s="19">
        <v>40746</v>
      </c>
      <c r="B389" s="20">
        <v>6.423</v>
      </c>
      <c r="C389" s="21">
        <f t="shared" si="5"/>
        <v>7.3713927227101461E-3</v>
      </c>
    </row>
    <row r="390" spans="1:3" x14ac:dyDescent="0.4">
      <c r="A390" s="19">
        <v>40749</v>
      </c>
      <c r="B390" s="20">
        <v>6.4489999999999998</v>
      </c>
      <c r="C390" s="21">
        <f t="shared" si="5"/>
        <v>4.0479526700918367E-3</v>
      </c>
    </row>
    <row r="391" spans="1:3" x14ac:dyDescent="0.4">
      <c r="A391" s="19">
        <v>40750</v>
      </c>
      <c r="B391" s="20">
        <v>6.415</v>
      </c>
      <c r="C391" s="21">
        <f t="shared" ref="C391:C454" si="6">B391/B390-1</f>
        <v>-5.2721352147619971E-3</v>
      </c>
    </row>
    <row r="392" spans="1:3" x14ac:dyDescent="0.4">
      <c r="A392" s="19">
        <v>40751</v>
      </c>
      <c r="B392" s="20">
        <v>6.3490000000000002</v>
      </c>
      <c r="C392" s="21">
        <f t="shared" si="6"/>
        <v>-1.0288386593920507E-2</v>
      </c>
    </row>
    <row r="393" spans="1:3" x14ac:dyDescent="0.4">
      <c r="A393" s="19">
        <v>40752</v>
      </c>
      <c r="B393" s="20">
        <v>6.3609999999999998</v>
      </c>
      <c r="C393" s="21">
        <f t="shared" si="6"/>
        <v>1.8900614269963256E-3</v>
      </c>
    </row>
    <row r="394" spans="1:3" x14ac:dyDescent="0.4">
      <c r="A394" s="19">
        <v>40753</v>
      </c>
      <c r="B394" s="20">
        <v>6.2709999999999999</v>
      </c>
      <c r="C394" s="21">
        <f t="shared" si="6"/>
        <v>-1.4148718754912748E-2</v>
      </c>
    </row>
    <row r="395" spans="1:3" x14ac:dyDescent="0.4">
      <c r="A395" s="19">
        <v>40756</v>
      </c>
      <c r="B395" s="20">
        <v>6.2220000000000004</v>
      </c>
      <c r="C395" s="21">
        <f t="shared" si="6"/>
        <v>-7.8137458140646876E-3</v>
      </c>
    </row>
    <row r="396" spans="1:3" x14ac:dyDescent="0.4">
      <c r="A396" s="19">
        <v>40757</v>
      </c>
      <c r="B396" s="20">
        <v>6.2039999999999997</v>
      </c>
      <c r="C396" s="21">
        <f t="shared" si="6"/>
        <v>-2.8929604628737948E-3</v>
      </c>
    </row>
    <row r="397" spans="1:3" x14ac:dyDescent="0.4">
      <c r="A397" s="19">
        <v>40758</v>
      </c>
      <c r="B397" s="20">
        <v>6.0510000000000002</v>
      </c>
      <c r="C397" s="21">
        <f t="shared" si="6"/>
        <v>-2.4661508704061808E-2</v>
      </c>
    </row>
    <row r="398" spans="1:3" x14ac:dyDescent="0.4">
      <c r="A398" s="19">
        <v>40759</v>
      </c>
      <c r="B398" s="20">
        <v>5.968</v>
      </c>
      <c r="C398" s="21">
        <f t="shared" si="6"/>
        <v>-1.3716741034539792E-2</v>
      </c>
    </row>
    <row r="399" spans="1:3" x14ac:dyDescent="0.4">
      <c r="A399" s="19">
        <v>40760</v>
      </c>
      <c r="B399" s="20">
        <v>5.6870000000000003</v>
      </c>
      <c r="C399" s="21">
        <f t="shared" si="6"/>
        <v>-4.7084450402144706E-2</v>
      </c>
    </row>
    <row r="400" spans="1:3" x14ac:dyDescent="0.4">
      <c r="A400" s="19">
        <v>40763</v>
      </c>
      <c r="B400" s="20">
        <v>5.56</v>
      </c>
      <c r="C400" s="21">
        <f t="shared" si="6"/>
        <v>-2.233163355020229E-2</v>
      </c>
    </row>
    <row r="401" spans="1:3" x14ac:dyDescent="0.4">
      <c r="A401" s="19">
        <v>40764</v>
      </c>
      <c r="B401" s="20">
        <v>5.6020000000000003</v>
      </c>
      <c r="C401" s="21">
        <f t="shared" si="6"/>
        <v>7.553956834532416E-3</v>
      </c>
    </row>
    <row r="402" spans="1:3" x14ac:dyDescent="0.4">
      <c r="A402" s="19">
        <v>40765</v>
      </c>
      <c r="B402" s="20">
        <v>5.5389999999999997</v>
      </c>
      <c r="C402" s="21">
        <f t="shared" si="6"/>
        <v>-1.1245983577293894E-2</v>
      </c>
    </row>
    <row r="403" spans="1:3" x14ac:dyDescent="0.4">
      <c r="A403" s="19">
        <v>40766</v>
      </c>
      <c r="B403" s="20">
        <v>5.67</v>
      </c>
      <c r="C403" s="21">
        <f t="shared" si="6"/>
        <v>2.3650478425708554E-2</v>
      </c>
    </row>
    <row r="404" spans="1:3" x14ac:dyDescent="0.4">
      <c r="A404" s="19">
        <v>40767</v>
      </c>
      <c r="B404" s="20">
        <v>5.7839999999999998</v>
      </c>
      <c r="C404" s="21">
        <f t="shared" si="6"/>
        <v>2.0105820105820182E-2</v>
      </c>
    </row>
    <row r="405" spans="1:3" x14ac:dyDescent="0.4">
      <c r="A405" s="19">
        <v>40770</v>
      </c>
      <c r="B405" s="20">
        <v>5.7009999999999996</v>
      </c>
      <c r="C405" s="21">
        <f t="shared" si="6"/>
        <v>-1.4349930843706837E-2</v>
      </c>
    </row>
    <row r="406" spans="1:3" x14ac:dyDescent="0.4">
      <c r="A406" s="19">
        <v>40771</v>
      </c>
      <c r="B406" s="20">
        <v>5.7229999999999999</v>
      </c>
      <c r="C406" s="21">
        <f t="shared" si="6"/>
        <v>3.858972110156067E-3</v>
      </c>
    </row>
    <row r="407" spans="1:3" x14ac:dyDescent="0.4">
      <c r="A407" s="19">
        <v>40772</v>
      </c>
      <c r="B407" s="20">
        <v>5.6520000000000001</v>
      </c>
      <c r="C407" s="21">
        <f t="shared" si="6"/>
        <v>-1.2406080726891422E-2</v>
      </c>
    </row>
    <row r="408" spans="1:3" x14ac:dyDescent="0.4">
      <c r="A408" s="19">
        <v>40773</v>
      </c>
      <c r="B408" s="20">
        <v>5.3949999999999996</v>
      </c>
      <c r="C408" s="21">
        <f t="shared" si="6"/>
        <v>-4.5470629865534407E-2</v>
      </c>
    </row>
    <row r="409" spans="1:3" x14ac:dyDescent="0.4">
      <c r="A409" s="19">
        <v>40774</v>
      </c>
      <c r="B409" s="20">
        <v>5.407</v>
      </c>
      <c r="C409" s="21">
        <f t="shared" si="6"/>
        <v>2.2242817423541172E-3</v>
      </c>
    </row>
    <row r="410" spans="1:3" x14ac:dyDescent="0.4">
      <c r="A410" s="19">
        <v>40777</v>
      </c>
      <c r="B410" s="20">
        <v>5.3390000000000004</v>
      </c>
      <c r="C410" s="21">
        <f t="shared" si="6"/>
        <v>-1.2576289994451595E-2</v>
      </c>
    </row>
    <row r="411" spans="1:3" x14ac:dyDescent="0.4">
      <c r="A411" s="19">
        <v>40778</v>
      </c>
      <c r="B411" s="20">
        <v>5.4749999999999996</v>
      </c>
      <c r="C411" s="21">
        <f t="shared" si="6"/>
        <v>2.5472935006555453E-2</v>
      </c>
    </row>
    <row r="412" spans="1:3" x14ac:dyDescent="0.4">
      <c r="A412" s="19">
        <v>40779</v>
      </c>
      <c r="B412" s="20">
        <v>5.4950000000000001</v>
      </c>
      <c r="C412" s="21">
        <f t="shared" si="6"/>
        <v>3.6529680365298134E-3</v>
      </c>
    </row>
    <row r="413" spans="1:3" x14ac:dyDescent="0.4">
      <c r="A413" s="19">
        <v>40780</v>
      </c>
      <c r="B413" s="20">
        <v>5.532</v>
      </c>
      <c r="C413" s="21">
        <f t="shared" si="6"/>
        <v>6.7333939945404264E-3</v>
      </c>
    </row>
    <row r="414" spans="1:3" x14ac:dyDescent="0.4">
      <c r="A414" s="19">
        <v>40781</v>
      </c>
      <c r="B414" s="20">
        <v>5.5510000000000002</v>
      </c>
      <c r="C414" s="21">
        <f t="shared" si="6"/>
        <v>3.4345625451916995E-3</v>
      </c>
    </row>
    <row r="415" spans="1:3" x14ac:dyDescent="0.4">
      <c r="A415" s="19">
        <v>40784</v>
      </c>
      <c r="B415" s="20">
        <v>5.69</v>
      </c>
      <c r="C415" s="21">
        <f t="shared" si="6"/>
        <v>2.5040533237254525E-2</v>
      </c>
    </row>
    <row r="416" spans="1:3" x14ac:dyDescent="0.4">
      <c r="A416" s="19">
        <v>40785</v>
      </c>
      <c r="B416" s="20">
        <v>5.7720000000000002</v>
      </c>
      <c r="C416" s="21">
        <f t="shared" si="6"/>
        <v>1.4411247803163496E-2</v>
      </c>
    </row>
    <row r="417" spans="1:3" x14ac:dyDescent="0.4">
      <c r="A417" s="19">
        <v>40786</v>
      </c>
      <c r="B417" s="20">
        <v>5.8170000000000002</v>
      </c>
      <c r="C417" s="21">
        <f t="shared" si="6"/>
        <v>7.7962577962578106E-3</v>
      </c>
    </row>
    <row r="418" spans="1:3" x14ac:dyDescent="0.4">
      <c r="A418" s="19">
        <v>40787</v>
      </c>
      <c r="B418" s="20">
        <v>5.8769999999999998</v>
      </c>
      <c r="C418" s="21">
        <f t="shared" si="6"/>
        <v>1.0314595152140171E-2</v>
      </c>
    </row>
    <row r="419" spans="1:3" x14ac:dyDescent="0.4">
      <c r="A419" s="19">
        <v>40788</v>
      </c>
      <c r="B419" s="20">
        <v>5.7329999999999997</v>
      </c>
      <c r="C419" s="21">
        <f t="shared" si="6"/>
        <v>-2.4502297090352232E-2</v>
      </c>
    </row>
    <row r="420" spans="1:3" x14ac:dyDescent="0.4">
      <c r="A420" s="19">
        <v>40791</v>
      </c>
      <c r="B420" s="20">
        <v>5.609</v>
      </c>
      <c r="C420" s="21">
        <f t="shared" si="6"/>
        <v>-2.1629164486307251E-2</v>
      </c>
    </row>
    <row r="421" spans="1:3" x14ac:dyDescent="0.4">
      <c r="A421" s="19">
        <v>40792</v>
      </c>
      <c r="B421" s="20">
        <v>5.6079999999999997</v>
      </c>
      <c r="C421" s="21">
        <f t="shared" si="6"/>
        <v>-1.7828489926907665E-4</v>
      </c>
    </row>
    <row r="422" spans="1:3" x14ac:dyDescent="0.4">
      <c r="A422" s="19">
        <v>40793</v>
      </c>
      <c r="B422" s="20">
        <v>5.7910000000000004</v>
      </c>
      <c r="C422" s="21">
        <f t="shared" si="6"/>
        <v>3.2631954350927472E-2</v>
      </c>
    </row>
    <row r="423" spans="1:3" x14ac:dyDescent="0.4">
      <c r="A423" s="19">
        <v>40794</v>
      </c>
      <c r="B423" s="20">
        <v>5.89</v>
      </c>
      <c r="C423" s="21">
        <f t="shared" si="6"/>
        <v>1.7095493006389129E-2</v>
      </c>
    </row>
    <row r="424" spans="1:3" x14ac:dyDescent="0.4">
      <c r="A424" s="19">
        <v>40795</v>
      </c>
      <c r="B424" s="20">
        <v>5.835</v>
      </c>
      <c r="C424" s="21">
        <f t="shared" si="6"/>
        <v>-9.3378607809846415E-3</v>
      </c>
    </row>
    <row r="425" spans="1:3" x14ac:dyDescent="0.4">
      <c r="A425" s="19">
        <v>40798</v>
      </c>
      <c r="B425" s="20">
        <v>5.8170000000000002</v>
      </c>
      <c r="C425" s="21">
        <f t="shared" si="6"/>
        <v>-3.0848329048842604E-3</v>
      </c>
    </row>
    <row r="426" spans="1:3" x14ac:dyDescent="0.4">
      <c r="A426" s="19">
        <v>40800</v>
      </c>
      <c r="B426" s="20">
        <v>5.97</v>
      </c>
      <c r="C426" s="21">
        <f t="shared" si="6"/>
        <v>2.6302217637957703E-2</v>
      </c>
    </row>
    <row r="427" spans="1:3" x14ac:dyDescent="0.4">
      <c r="A427" s="19">
        <v>40801</v>
      </c>
      <c r="B427" s="20">
        <v>5.9909999999999997</v>
      </c>
      <c r="C427" s="21">
        <f t="shared" si="6"/>
        <v>3.5175879396984744E-3</v>
      </c>
    </row>
    <row r="428" spans="1:3" x14ac:dyDescent="0.4">
      <c r="A428" s="19">
        <v>40802</v>
      </c>
      <c r="B428" s="20">
        <v>6.093</v>
      </c>
      <c r="C428" s="21">
        <f t="shared" si="6"/>
        <v>1.7025538307461341E-2</v>
      </c>
    </row>
    <row r="429" spans="1:3" x14ac:dyDescent="0.4">
      <c r="A429" s="19">
        <v>40805</v>
      </c>
      <c r="B429" s="20">
        <v>6.0670000000000002</v>
      </c>
      <c r="C429" s="21">
        <f t="shared" si="6"/>
        <v>-4.2671918595108549E-3</v>
      </c>
    </row>
    <row r="430" spans="1:3" x14ac:dyDescent="0.4">
      <c r="A430" s="19">
        <v>40806</v>
      </c>
      <c r="B430" s="20">
        <v>6.1130000000000004</v>
      </c>
      <c r="C430" s="21">
        <f t="shared" si="6"/>
        <v>7.582000988956672E-3</v>
      </c>
    </row>
    <row r="431" spans="1:3" x14ac:dyDescent="0.4">
      <c r="A431" s="19">
        <v>40807</v>
      </c>
      <c r="B431" s="20">
        <v>6.0549999999999997</v>
      </c>
      <c r="C431" s="21">
        <f t="shared" si="6"/>
        <v>-9.4879764436448522E-3</v>
      </c>
    </row>
    <row r="432" spans="1:3" x14ac:dyDescent="0.4">
      <c r="A432" s="19">
        <v>40808</v>
      </c>
      <c r="B432" s="20">
        <v>5.8310000000000004</v>
      </c>
      <c r="C432" s="21">
        <f t="shared" si="6"/>
        <v>-3.6994219653179061E-2</v>
      </c>
    </row>
    <row r="433" spans="1:3" x14ac:dyDescent="0.4">
      <c r="A433" s="19">
        <v>40809</v>
      </c>
      <c r="B433" s="20">
        <v>5.843</v>
      </c>
      <c r="C433" s="21">
        <f t="shared" si="6"/>
        <v>2.0579660435602332E-3</v>
      </c>
    </row>
    <row r="434" spans="1:3" x14ac:dyDescent="0.4">
      <c r="A434" s="19">
        <v>40812</v>
      </c>
      <c r="B434" s="20">
        <v>5.87</v>
      </c>
      <c r="C434" s="21">
        <f t="shared" si="6"/>
        <v>4.6209139140851452E-3</v>
      </c>
    </row>
    <row r="435" spans="1:3" x14ac:dyDescent="0.4">
      <c r="A435" s="19">
        <v>40813</v>
      </c>
      <c r="B435" s="20">
        <v>6.05</v>
      </c>
      <c r="C435" s="21">
        <f t="shared" si="6"/>
        <v>3.0664395229982988E-2</v>
      </c>
    </row>
    <row r="436" spans="1:3" x14ac:dyDescent="0.4">
      <c r="A436" s="19">
        <v>40814</v>
      </c>
      <c r="B436" s="20">
        <v>5.9850000000000003</v>
      </c>
      <c r="C436" s="21">
        <f t="shared" si="6"/>
        <v>-1.074380165289246E-2</v>
      </c>
    </row>
    <row r="437" spans="1:3" x14ac:dyDescent="0.4">
      <c r="A437" s="19">
        <v>40816</v>
      </c>
      <c r="B437" s="20">
        <v>5.8659999999999997</v>
      </c>
      <c r="C437" s="21">
        <f t="shared" si="6"/>
        <v>-1.9883040935672613E-2</v>
      </c>
    </row>
    <row r="438" spans="1:3" x14ac:dyDescent="0.4">
      <c r="A438" s="19">
        <v>40819</v>
      </c>
      <c r="B438" s="20">
        <v>5.7850000000000001</v>
      </c>
      <c r="C438" s="21">
        <f t="shared" si="6"/>
        <v>-1.38083873167405E-2</v>
      </c>
    </row>
    <row r="439" spans="1:3" x14ac:dyDescent="0.4">
      <c r="A439" s="19">
        <v>40820</v>
      </c>
      <c r="B439" s="20">
        <v>5.6859999999999999</v>
      </c>
      <c r="C439" s="21">
        <f t="shared" si="6"/>
        <v>-1.7113223854796966E-2</v>
      </c>
    </row>
    <row r="440" spans="1:3" x14ac:dyDescent="0.4">
      <c r="A440" s="19">
        <v>40822</v>
      </c>
      <c r="B440" s="20">
        <v>5.9740000000000002</v>
      </c>
      <c r="C440" s="21">
        <f t="shared" si="6"/>
        <v>5.0650721069293025E-2</v>
      </c>
    </row>
    <row r="441" spans="1:3" x14ac:dyDescent="0.4">
      <c r="A441" s="19">
        <v>40823</v>
      </c>
      <c r="B441" s="20">
        <v>5.9619999999999997</v>
      </c>
      <c r="C441" s="21">
        <f t="shared" si="6"/>
        <v>-2.008704385671356E-3</v>
      </c>
    </row>
    <row r="442" spans="1:3" x14ac:dyDescent="0.4">
      <c r="A442" s="19">
        <v>40826</v>
      </c>
      <c r="B442" s="20">
        <v>6.0449999999999999</v>
      </c>
      <c r="C442" s="21">
        <f t="shared" si="6"/>
        <v>1.3921502851392153E-2</v>
      </c>
    </row>
    <row r="443" spans="1:3" x14ac:dyDescent="0.4">
      <c r="A443" s="19">
        <v>40827</v>
      </c>
      <c r="B443" s="20">
        <v>6.125</v>
      </c>
      <c r="C443" s="21">
        <f t="shared" si="6"/>
        <v>1.3234077750206685E-2</v>
      </c>
    </row>
    <row r="444" spans="1:3" x14ac:dyDescent="0.4">
      <c r="A444" s="19">
        <v>40828</v>
      </c>
      <c r="B444" s="20">
        <v>6.1529999999999996</v>
      </c>
      <c r="C444" s="21">
        <f t="shared" si="6"/>
        <v>4.5714285714284486E-3</v>
      </c>
    </row>
    <row r="445" spans="1:3" x14ac:dyDescent="0.4">
      <c r="A445" s="19">
        <v>40829</v>
      </c>
      <c r="B445" s="20">
        <v>6.1639999999999997</v>
      </c>
      <c r="C445" s="21">
        <f t="shared" si="6"/>
        <v>1.7877458150494796E-3</v>
      </c>
    </row>
    <row r="446" spans="1:3" x14ac:dyDescent="0.4">
      <c r="A446" s="19">
        <v>40830</v>
      </c>
      <c r="B446" s="20">
        <v>6.2169999999999996</v>
      </c>
      <c r="C446" s="21">
        <f t="shared" si="6"/>
        <v>8.5983127839064366E-3</v>
      </c>
    </row>
    <row r="447" spans="1:3" x14ac:dyDescent="0.4">
      <c r="A447" s="19">
        <v>40833</v>
      </c>
      <c r="B447" s="20">
        <v>6.2270000000000003</v>
      </c>
      <c r="C447" s="21">
        <f t="shared" si="6"/>
        <v>1.6084928422068767E-3</v>
      </c>
    </row>
    <row r="448" spans="1:3" x14ac:dyDescent="0.4">
      <c r="A448" s="19">
        <v>40834</v>
      </c>
      <c r="B448" s="20">
        <v>6.2309999999999999</v>
      </c>
      <c r="C448" s="21">
        <f t="shared" si="6"/>
        <v>6.4236389914884562E-4</v>
      </c>
    </row>
    <row r="449" spans="1:3" x14ac:dyDescent="0.4">
      <c r="A449" s="19">
        <v>40835</v>
      </c>
      <c r="B449" s="20">
        <v>6.218</v>
      </c>
      <c r="C449" s="21">
        <f t="shared" si="6"/>
        <v>-2.0863424811427E-3</v>
      </c>
    </row>
    <row r="450" spans="1:3" x14ac:dyDescent="0.4">
      <c r="A450" s="19">
        <v>40836</v>
      </c>
      <c r="B450" s="20">
        <v>6.0830000000000002</v>
      </c>
      <c r="C450" s="21">
        <f t="shared" si="6"/>
        <v>-2.1711161145062663E-2</v>
      </c>
    </row>
    <row r="451" spans="1:3" x14ac:dyDescent="0.4">
      <c r="A451" s="19">
        <v>40837</v>
      </c>
      <c r="B451" s="20">
        <v>6.1539999999999999</v>
      </c>
      <c r="C451" s="21">
        <f t="shared" si="6"/>
        <v>1.1671872431366026E-2</v>
      </c>
    </row>
    <row r="452" spans="1:3" x14ac:dyDescent="0.4">
      <c r="A452" s="19">
        <v>40840</v>
      </c>
      <c r="B452" s="20">
        <v>6.2560000000000002</v>
      </c>
      <c r="C452" s="21">
        <f t="shared" si="6"/>
        <v>1.6574585635359185E-2</v>
      </c>
    </row>
    <row r="453" spans="1:3" x14ac:dyDescent="0.4">
      <c r="A453" s="19">
        <v>40841</v>
      </c>
      <c r="B453" s="20">
        <v>6.2089999999999996</v>
      </c>
      <c r="C453" s="21">
        <f t="shared" si="6"/>
        <v>-7.5127877237852747E-3</v>
      </c>
    </row>
    <row r="454" spans="1:3" x14ac:dyDescent="0.4">
      <c r="A454" s="19">
        <v>40842</v>
      </c>
      <c r="B454" s="20">
        <v>6.1820000000000004</v>
      </c>
      <c r="C454" s="21">
        <f t="shared" si="6"/>
        <v>-4.3485263327426305E-3</v>
      </c>
    </row>
    <row r="455" spans="1:3" x14ac:dyDescent="0.4">
      <c r="A455" s="19">
        <v>40843</v>
      </c>
      <c r="B455" s="20">
        <v>6.3250000000000002</v>
      </c>
      <c r="C455" s="21">
        <f t="shared" ref="C455:C518" si="7">B455/B454-1</f>
        <v>2.313167259786475E-2</v>
      </c>
    </row>
    <row r="456" spans="1:3" x14ac:dyDescent="0.4">
      <c r="A456" s="19">
        <v>40844</v>
      </c>
      <c r="B456" s="20">
        <v>6.3639999999999999</v>
      </c>
      <c r="C456" s="21">
        <f t="shared" si="7"/>
        <v>6.1660079051382155E-3</v>
      </c>
    </row>
    <row r="457" spans="1:3" x14ac:dyDescent="0.4">
      <c r="A457" s="19">
        <v>40847</v>
      </c>
      <c r="B457" s="20">
        <v>6.343</v>
      </c>
      <c r="C457" s="21">
        <f t="shared" si="7"/>
        <v>-3.2998114393463229E-3</v>
      </c>
    </row>
    <row r="458" spans="1:3" x14ac:dyDescent="0.4">
      <c r="A458" s="19">
        <v>40848</v>
      </c>
      <c r="B458" s="20">
        <v>6.1859999999999999</v>
      </c>
      <c r="C458" s="21">
        <f t="shared" si="7"/>
        <v>-2.475169478164907E-2</v>
      </c>
    </row>
    <row r="459" spans="1:3" x14ac:dyDescent="0.4">
      <c r="A459" s="19">
        <v>40849</v>
      </c>
      <c r="B459" s="20">
        <v>6.2329999999999997</v>
      </c>
      <c r="C459" s="21">
        <f t="shared" si="7"/>
        <v>7.5978014872291055E-3</v>
      </c>
    </row>
    <row r="460" spans="1:3" x14ac:dyDescent="0.4">
      <c r="A460" s="19">
        <v>40850</v>
      </c>
      <c r="B460" s="20">
        <v>6.3380000000000001</v>
      </c>
      <c r="C460" s="21">
        <f t="shared" si="7"/>
        <v>1.6845820632119368E-2</v>
      </c>
    </row>
    <row r="461" spans="1:3" x14ac:dyDescent="0.4">
      <c r="A461" s="19">
        <v>40851</v>
      </c>
      <c r="B461" s="20">
        <v>6.3579999999999997</v>
      </c>
      <c r="C461" s="21">
        <f t="shared" si="7"/>
        <v>3.1555695803091588E-3</v>
      </c>
    </row>
    <row r="462" spans="1:3" x14ac:dyDescent="0.4">
      <c r="A462" s="19">
        <v>40854</v>
      </c>
      <c r="B462" s="20">
        <v>6.3259999999999996</v>
      </c>
      <c r="C462" s="21">
        <f t="shared" si="7"/>
        <v>-5.0330292544825683E-3</v>
      </c>
    </row>
    <row r="463" spans="1:3" x14ac:dyDescent="0.4">
      <c r="A463" s="19">
        <v>40855</v>
      </c>
      <c r="B463" s="20">
        <v>6.367</v>
      </c>
      <c r="C463" s="21">
        <f t="shared" si="7"/>
        <v>6.4811887448625871E-3</v>
      </c>
    </row>
    <row r="464" spans="1:3" x14ac:dyDescent="0.4">
      <c r="A464" s="19">
        <v>40856</v>
      </c>
      <c r="B464" s="20">
        <v>6.3710000000000004</v>
      </c>
      <c r="C464" s="21">
        <f t="shared" si="7"/>
        <v>6.2823935919587015E-4</v>
      </c>
    </row>
    <row r="465" spans="1:3" x14ac:dyDescent="0.4">
      <c r="A465" s="19">
        <v>40857</v>
      </c>
      <c r="B465" s="20">
        <v>6.2880000000000003</v>
      </c>
      <c r="C465" s="21">
        <f t="shared" si="7"/>
        <v>-1.3027782137811972E-2</v>
      </c>
    </row>
    <row r="466" spans="1:3" x14ac:dyDescent="0.4">
      <c r="A466" s="19">
        <v>40858</v>
      </c>
      <c r="B466" s="20">
        <v>6.3449999999999998</v>
      </c>
      <c r="C466" s="21">
        <f t="shared" si="7"/>
        <v>9.0648854961832281E-3</v>
      </c>
    </row>
    <row r="467" spans="1:3" x14ac:dyDescent="0.4">
      <c r="A467" s="19">
        <v>40861</v>
      </c>
      <c r="B467" s="20">
        <v>6.3890000000000002</v>
      </c>
      <c r="C467" s="21">
        <f t="shared" si="7"/>
        <v>6.9345941686367318E-3</v>
      </c>
    </row>
    <row r="468" spans="1:3" x14ac:dyDescent="0.4">
      <c r="A468" s="19">
        <v>40862</v>
      </c>
      <c r="B468" s="20">
        <v>6.4210000000000003</v>
      </c>
      <c r="C468" s="21">
        <f t="shared" si="7"/>
        <v>5.0086085459384311E-3</v>
      </c>
    </row>
    <row r="469" spans="1:3" x14ac:dyDescent="0.4">
      <c r="A469" s="19">
        <v>40863</v>
      </c>
      <c r="B469" s="20">
        <v>6.46</v>
      </c>
      <c r="C469" s="21">
        <f t="shared" si="7"/>
        <v>6.0738202772152583E-3</v>
      </c>
    </row>
    <row r="470" spans="1:3" x14ac:dyDescent="0.4">
      <c r="A470" s="19">
        <v>40864</v>
      </c>
      <c r="B470" s="20">
        <v>6.3410000000000002</v>
      </c>
      <c r="C470" s="21">
        <f t="shared" si="7"/>
        <v>-1.8421052631578894E-2</v>
      </c>
    </row>
    <row r="471" spans="1:3" x14ac:dyDescent="0.4">
      <c r="A471" s="19">
        <v>40865</v>
      </c>
      <c r="B471" s="20">
        <v>6.2549999999999999</v>
      </c>
      <c r="C471" s="21">
        <f t="shared" si="7"/>
        <v>-1.3562529569468573E-2</v>
      </c>
    </row>
    <row r="472" spans="1:3" x14ac:dyDescent="0.4">
      <c r="A472" s="19">
        <v>40868</v>
      </c>
      <c r="B472" s="20">
        <v>6.0570000000000004</v>
      </c>
      <c r="C472" s="21">
        <f t="shared" si="7"/>
        <v>-3.1654676258992764E-2</v>
      </c>
    </row>
    <row r="473" spans="1:3" x14ac:dyDescent="0.4">
      <c r="A473" s="19">
        <v>40869</v>
      </c>
      <c r="B473" s="20">
        <v>6.0670000000000002</v>
      </c>
      <c r="C473" s="21">
        <f t="shared" si="7"/>
        <v>1.6509823344890151E-3</v>
      </c>
    </row>
    <row r="474" spans="1:3" x14ac:dyDescent="0.4">
      <c r="A474" s="19">
        <v>40870</v>
      </c>
      <c r="B474" s="20">
        <v>6.01</v>
      </c>
      <c r="C474" s="21">
        <f t="shared" si="7"/>
        <v>-9.3950881819681031E-3</v>
      </c>
    </row>
    <row r="475" spans="1:3" x14ac:dyDescent="0.4">
      <c r="A475" s="19">
        <v>40871</v>
      </c>
      <c r="B475" s="20">
        <v>5.9960000000000004</v>
      </c>
      <c r="C475" s="21">
        <f t="shared" si="7"/>
        <v>-2.3294509151413623E-3</v>
      </c>
    </row>
    <row r="476" spans="1:3" x14ac:dyDescent="0.4">
      <c r="A476" s="19">
        <v>40872</v>
      </c>
      <c r="B476" s="20">
        <v>6.02</v>
      </c>
      <c r="C476" s="21">
        <f t="shared" si="7"/>
        <v>4.0026684456302419E-3</v>
      </c>
    </row>
    <row r="477" spans="1:3" x14ac:dyDescent="0.4">
      <c r="A477" s="19">
        <v>40875</v>
      </c>
      <c r="B477" s="20">
        <v>6.1980000000000004</v>
      </c>
      <c r="C477" s="21">
        <f t="shared" si="7"/>
        <v>2.9568106312292564E-2</v>
      </c>
    </row>
    <row r="478" spans="1:3" x14ac:dyDescent="0.4">
      <c r="A478" s="19">
        <v>40876</v>
      </c>
      <c r="B478" s="20">
        <v>6.141</v>
      </c>
      <c r="C478" s="21">
        <f t="shared" si="7"/>
        <v>-9.196515004840311E-3</v>
      </c>
    </row>
    <row r="479" spans="1:3" x14ac:dyDescent="0.4">
      <c r="A479" s="19">
        <v>40877</v>
      </c>
      <c r="B479" s="20">
        <v>6.3</v>
      </c>
      <c r="C479" s="21">
        <f t="shared" si="7"/>
        <v>2.5891548607718473E-2</v>
      </c>
    </row>
    <row r="480" spans="1:3" x14ac:dyDescent="0.4">
      <c r="A480" s="19">
        <v>40878</v>
      </c>
      <c r="B480" s="20">
        <v>6.3310000000000004</v>
      </c>
      <c r="C480" s="21">
        <f t="shared" si="7"/>
        <v>4.920634920634992E-3</v>
      </c>
    </row>
    <row r="481" spans="1:3" x14ac:dyDescent="0.4">
      <c r="A481" s="19">
        <v>40879</v>
      </c>
      <c r="B481" s="20">
        <v>6.4020000000000001</v>
      </c>
      <c r="C481" s="21">
        <f t="shared" si="7"/>
        <v>1.1214658031906355E-2</v>
      </c>
    </row>
    <row r="482" spans="1:3" x14ac:dyDescent="0.4">
      <c r="A482" s="19">
        <v>40882</v>
      </c>
      <c r="B482" s="20">
        <v>6.45</v>
      </c>
      <c r="C482" s="21">
        <f t="shared" si="7"/>
        <v>7.4976569821931793E-3</v>
      </c>
    </row>
    <row r="483" spans="1:3" x14ac:dyDescent="0.4">
      <c r="A483" s="19">
        <v>40883</v>
      </c>
      <c r="B483" s="20">
        <v>6.4080000000000004</v>
      </c>
      <c r="C483" s="21">
        <f t="shared" si="7"/>
        <v>-6.5116279069766803E-3</v>
      </c>
    </row>
    <row r="484" spans="1:3" x14ac:dyDescent="0.4">
      <c r="A484" s="19">
        <v>40884</v>
      </c>
      <c r="B484" s="20">
        <v>6.4189999999999996</v>
      </c>
      <c r="C484" s="21">
        <f t="shared" si="7"/>
        <v>1.7166042446941088E-3</v>
      </c>
    </row>
    <row r="485" spans="1:3" x14ac:dyDescent="0.4">
      <c r="A485" s="19">
        <v>40885</v>
      </c>
      <c r="B485" s="20">
        <v>6.4039999999999999</v>
      </c>
      <c r="C485" s="21">
        <f t="shared" si="7"/>
        <v>-2.3368125876304102E-3</v>
      </c>
    </row>
    <row r="486" spans="1:3" x14ac:dyDescent="0.4">
      <c r="A486" s="19">
        <v>40886</v>
      </c>
      <c r="B486" s="20">
        <v>6.3959999999999999</v>
      </c>
      <c r="C486" s="21">
        <f t="shared" si="7"/>
        <v>-1.2492192379762734E-3</v>
      </c>
    </row>
    <row r="487" spans="1:3" x14ac:dyDescent="0.4">
      <c r="A487" s="19">
        <v>40889</v>
      </c>
      <c r="B487" s="20">
        <v>6.3540000000000001</v>
      </c>
      <c r="C487" s="21">
        <f t="shared" si="7"/>
        <v>-6.5666041275797005E-3</v>
      </c>
    </row>
    <row r="488" spans="1:3" x14ac:dyDescent="0.4">
      <c r="A488" s="19">
        <v>40890</v>
      </c>
      <c r="B488" s="20">
        <v>6.4370000000000003</v>
      </c>
      <c r="C488" s="21">
        <f t="shared" si="7"/>
        <v>1.3062637708530112E-2</v>
      </c>
    </row>
    <row r="489" spans="1:3" x14ac:dyDescent="0.4">
      <c r="A489" s="19">
        <v>40891</v>
      </c>
      <c r="B489" s="20">
        <v>6.2649999999999997</v>
      </c>
      <c r="C489" s="21">
        <f t="shared" si="7"/>
        <v>-2.6720521982290024E-2</v>
      </c>
    </row>
    <row r="490" spans="1:3" x14ac:dyDescent="0.4">
      <c r="A490" s="19">
        <v>40892</v>
      </c>
      <c r="B490" s="20">
        <v>6.2210000000000001</v>
      </c>
      <c r="C490" s="21">
        <f t="shared" si="7"/>
        <v>-7.0231444533119802E-3</v>
      </c>
    </row>
    <row r="491" spans="1:3" x14ac:dyDescent="0.4">
      <c r="A491" s="19">
        <v>40893</v>
      </c>
      <c r="B491" s="20">
        <v>6.2489999999999997</v>
      </c>
      <c r="C491" s="21">
        <f t="shared" si="7"/>
        <v>4.5008841022342594E-3</v>
      </c>
    </row>
    <row r="492" spans="1:3" x14ac:dyDescent="0.4">
      <c r="A492" s="19">
        <v>40896</v>
      </c>
      <c r="B492" s="20">
        <v>6.1749999999999998</v>
      </c>
      <c r="C492" s="21">
        <f t="shared" si="7"/>
        <v>-1.1841894703152445E-2</v>
      </c>
    </row>
    <row r="493" spans="1:3" x14ac:dyDescent="0.4">
      <c r="A493" s="19">
        <v>40897</v>
      </c>
      <c r="B493" s="20">
        <v>6.2670000000000003</v>
      </c>
      <c r="C493" s="21">
        <f t="shared" si="7"/>
        <v>1.4898785425101257E-2</v>
      </c>
    </row>
    <row r="494" spans="1:3" x14ac:dyDescent="0.4">
      <c r="A494" s="19">
        <v>40898</v>
      </c>
      <c r="B494" s="20">
        <v>6.1390000000000002</v>
      </c>
      <c r="C494" s="21">
        <f t="shared" si="7"/>
        <v>-2.0424445508217648E-2</v>
      </c>
    </row>
    <row r="495" spans="1:3" x14ac:dyDescent="0.4">
      <c r="A495" s="19">
        <v>40899</v>
      </c>
      <c r="B495" s="20">
        <v>6.2329999999999997</v>
      </c>
      <c r="C495" s="21">
        <f t="shared" si="7"/>
        <v>1.531194005538361E-2</v>
      </c>
    </row>
    <row r="496" spans="1:3" x14ac:dyDescent="0.4">
      <c r="A496" s="19">
        <v>40900</v>
      </c>
      <c r="B496" s="20">
        <v>6.3</v>
      </c>
      <c r="C496" s="21">
        <f t="shared" si="7"/>
        <v>1.074923792716187E-2</v>
      </c>
    </row>
    <row r="497" spans="1:3" x14ac:dyDescent="0.4">
      <c r="A497" s="19">
        <v>40905</v>
      </c>
      <c r="B497" s="20">
        <v>6.3049999999999997</v>
      </c>
      <c r="C497" s="21">
        <f t="shared" si="7"/>
        <v>7.9365079365079083E-4</v>
      </c>
    </row>
    <row r="498" spans="1:3" x14ac:dyDescent="0.4">
      <c r="A498" s="19">
        <v>40906</v>
      </c>
      <c r="B498" s="20">
        <v>6.3230000000000004</v>
      </c>
      <c r="C498" s="21">
        <f t="shared" si="7"/>
        <v>2.8548770816814173E-3</v>
      </c>
    </row>
    <row r="499" spans="1:3" x14ac:dyDescent="0.4">
      <c r="A499" s="19">
        <v>40907</v>
      </c>
      <c r="B499" s="20">
        <v>6.3330000000000002</v>
      </c>
      <c r="C499" s="21">
        <f t="shared" si="7"/>
        <v>1.5815277558119956E-3</v>
      </c>
    </row>
    <row r="500" spans="1:3" x14ac:dyDescent="0.4">
      <c r="A500" s="19">
        <v>40911</v>
      </c>
      <c r="B500" s="20">
        <v>6.4279999999999999</v>
      </c>
      <c r="C500" s="21">
        <f t="shared" si="7"/>
        <v>1.5000789515237534E-2</v>
      </c>
    </row>
    <row r="501" spans="1:3" x14ac:dyDescent="0.4">
      <c r="A501" s="19">
        <v>40912</v>
      </c>
      <c r="B501" s="20">
        <v>6.431</v>
      </c>
      <c r="C501" s="21">
        <f t="shared" si="7"/>
        <v>4.6670815183569303E-4</v>
      </c>
    </row>
    <row r="502" spans="1:3" x14ac:dyDescent="0.4">
      <c r="A502" s="19">
        <v>40913</v>
      </c>
      <c r="B502" s="20">
        <v>6.5179999999999998</v>
      </c>
      <c r="C502" s="21">
        <f t="shared" si="7"/>
        <v>1.3528222671435275E-2</v>
      </c>
    </row>
    <row r="503" spans="1:3" x14ac:dyDescent="0.4">
      <c r="A503" s="19">
        <v>40914</v>
      </c>
      <c r="B503" s="20">
        <v>6.5780000000000003</v>
      </c>
      <c r="C503" s="21">
        <f t="shared" si="7"/>
        <v>9.2052776925437563E-3</v>
      </c>
    </row>
    <row r="504" spans="1:3" x14ac:dyDescent="0.4">
      <c r="A504" s="19">
        <v>40917</v>
      </c>
      <c r="B504" s="20">
        <v>6.548</v>
      </c>
      <c r="C504" s="21">
        <f t="shared" si="7"/>
        <v>-4.5606567345698457E-3</v>
      </c>
    </row>
    <row r="505" spans="1:3" x14ac:dyDescent="0.4">
      <c r="A505" s="19">
        <v>40918</v>
      </c>
      <c r="B505" s="20">
        <v>6.5869999999999997</v>
      </c>
      <c r="C505" s="21">
        <f t="shared" si="7"/>
        <v>5.9560171044592547E-3</v>
      </c>
    </row>
    <row r="506" spans="1:3" x14ac:dyDescent="0.4">
      <c r="A506" s="19">
        <v>40919</v>
      </c>
      <c r="B506" s="20">
        <v>6.6479999999999997</v>
      </c>
      <c r="C506" s="21">
        <f t="shared" si="7"/>
        <v>9.2606649461060009E-3</v>
      </c>
    </row>
    <row r="507" spans="1:3" x14ac:dyDescent="0.4">
      <c r="A507" s="19">
        <v>40920</v>
      </c>
      <c r="B507" s="20">
        <v>6.6050000000000004</v>
      </c>
      <c r="C507" s="21">
        <f t="shared" si="7"/>
        <v>-6.4681107099878732E-3</v>
      </c>
    </row>
    <row r="508" spans="1:3" x14ac:dyDescent="0.4">
      <c r="A508" s="19">
        <v>40921</v>
      </c>
      <c r="B508" s="20">
        <v>6.6449999999999996</v>
      </c>
      <c r="C508" s="21">
        <f t="shared" si="7"/>
        <v>6.0560181680544556E-3</v>
      </c>
    </row>
    <row r="509" spans="1:3" x14ac:dyDescent="0.4">
      <c r="A509" s="19">
        <v>40924</v>
      </c>
      <c r="B509" s="20">
        <v>6.6520000000000001</v>
      </c>
      <c r="C509" s="21">
        <f t="shared" si="7"/>
        <v>1.0534236267871755E-3</v>
      </c>
    </row>
    <row r="510" spans="1:3" x14ac:dyDescent="0.4">
      <c r="A510" s="19">
        <v>40925</v>
      </c>
      <c r="B510" s="20">
        <v>6.7080000000000002</v>
      </c>
      <c r="C510" s="21">
        <f t="shared" si="7"/>
        <v>8.4185207456404232E-3</v>
      </c>
    </row>
    <row r="511" spans="1:3" x14ac:dyDescent="0.4">
      <c r="A511" s="19">
        <v>40926</v>
      </c>
      <c r="B511" s="20">
        <v>6.6959999999999997</v>
      </c>
      <c r="C511" s="21">
        <f t="shared" si="7"/>
        <v>-1.7889087656530744E-3</v>
      </c>
    </row>
    <row r="512" spans="1:3" x14ac:dyDescent="0.4">
      <c r="A512" s="19">
        <v>40927</v>
      </c>
      <c r="B512" s="20">
        <v>6.7930000000000001</v>
      </c>
      <c r="C512" s="21">
        <f t="shared" si="7"/>
        <v>1.4486260454002364E-2</v>
      </c>
    </row>
    <row r="513" spans="1:3" x14ac:dyDescent="0.4">
      <c r="A513" s="19">
        <v>40928</v>
      </c>
      <c r="B513" s="20">
        <v>6.7839999999999998</v>
      </c>
      <c r="C513" s="21">
        <f t="shared" si="7"/>
        <v>-1.324893272486416E-3</v>
      </c>
    </row>
    <row r="514" spans="1:3" x14ac:dyDescent="0.4">
      <c r="A514" s="19">
        <v>40934</v>
      </c>
      <c r="B514" s="20">
        <v>6.6760000000000002</v>
      </c>
      <c r="C514" s="21">
        <f t="shared" si="7"/>
        <v>-1.5919811320754707E-2</v>
      </c>
    </row>
    <row r="515" spans="1:3" x14ac:dyDescent="0.4">
      <c r="A515" s="19">
        <v>40935</v>
      </c>
      <c r="B515" s="20">
        <v>6.6440000000000001</v>
      </c>
      <c r="C515" s="21">
        <f t="shared" si="7"/>
        <v>-4.7932893948472444E-3</v>
      </c>
    </row>
    <row r="516" spans="1:3" x14ac:dyDescent="0.4">
      <c r="A516" s="19">
        <v>40938</v>
      </c>
      <c r="B516" s="20">
        <v>6.6790000000000003</v>
      </c>
      <c r="C516" s="21">
        <f t="shared" si="7"/>
        <v>5.2679108970499211E-3</v>
      </c>
    </row>
    <row r="517" spans="1:3" x14ac:dyDescent="0.4">
      <c r="A517" s="19">
        <v>40939</v>
      </c>
      <c r="B517" s="20">
        <v>6.7119999999999997</v>
      </c>
      <c r="C517" s="21">
        <f t="shared" si="7"/>
        <v>4.9408594100912584E-3</v>
      </c>
    </row>
    <row r="518" spans="1:3" x14ac:dyDescent="0.4">
      <c r="A518" s="19">
        <v>40940</v>
      </c>
      <c r="B518" s="20">
        <v>6.76</v>
      </c>
      <c r="C518" s="21">
        <f t="shared" si="7"/>
        <v>7.151370679380209E-3</v>
      </c>
    </row>
    <row r="519" spans="1:3" x14ac:dyDescent="0.4">
      <c r="A519" s="19">
        <v>40941</v>
      </c>
      <c r="B519" s="20">
        <v>6.8019999999999996</v>
      </c>
      <c r="C519" s="21">
        <f t="shared" ref="C519:C582" si="8">B519/B518-1</f>
        <v>6.2130177514791995E-3</v>
      </c>
    </row>
    <row r="520" spans="1:3" x14ac:dyDescent="0.4">
      <c r="A520" s="19">
        <v>40942</v>
      </c>
      <c r="B520" s="20">
        <v>6.9359999999999999</v>
      </c>
      <c r="C520" s="21">
        <f t="shared" si="8"/>
        <v>1.9700088209350319E-2</v>
      </c>
    </row>
    <row r="521" spans="1:3" x14ac:dyDescent="0.4">
      <c r="A521" s="19">
        <v>40945</v>
      </c>
      <c r="B521" s="20">
        <v>6.8819999999999997</v>
      </c>
      <c r="C521" s="21">
        <f t="shared" si="8"/>
        <v>-7.7854671280277454E-3</v>
      </c>
    </row>
    <row r="522" spans="1:3" x14ac:dyDescent="0.4">
      <c r="A522" s="19">
        <v>40946</v>
      </c>
      <c r="B522" s="20">
        <v>6.8659999999999997</v>
      </c>
      <c r="C522" s="21">
        <f t="shared" si="8"/>
        <v>-2.3249055507119643E-3</v>
      </c>
    </row>
    <row r="523" spans="1:3" x14ac:dyDescent="0.4">
      <c r="A523" s="19">
        <v>40947</v>
      </c>
      <c r="B523" s="20">
        <v>6.8689999999999998</v>
      </c>
      <c r="C523" s="21">
        <f t="shared" si="8"/>
        <v>4.3693562481794679E-4</v>
      </c>
    </row>
    <row r="524" spans="1:3" x14ac:dyDescent="0.4">
      <c r="A524" s="19">
        <v>40948</v>
      </c>
      <c r="B524" s="20">
        <v>6.9169999999999998</v>
      </c>
      <c r="C524" s="21">
        <f t="shared" si="8"/>
        <v>6.9879167273256826E-3</v>
      </c>
    </row>
    <row r="525" spans="1:3" x14ac:dyDescent="0.4">
      <c r="A525" s="19">
        <v>40949</v>
      </c>
      <c r="B525" s="20">
        <v>6.9249999999999998</v>
      </c>
      <c r="C525" s="21">
        <f t="shared" si="8"/>
        <v>1.1565707676739478E-3</v>
      </c>
    </row>
    <row r="526" spans="1:3" x14ac:dyDescent="0.4">
      <c r="A526" s="19">
        <v>40952</v>
      </c>
      <c r="B526" s="20">
        <v>6.9329999999999998</v>
      </c>
      <c r="C526" s="21">
        <f t="shared" si="8"/>
        <v>1.1552346570398164E-3</v>
      </c>
    </row>
    <row r="527" spans="1:3" x14ac:dyDescent="0.4">
      <c r="A527" s="19">
        <v>40953</v>
      </c>
      <c r="B527" s="20">
        <v>6.9189999999999996</v>
      </c>
      <c r="C527" s="21">
        <f t="shared" si="8"/>
        <v>-2.0193278523006342E-3</v>
      </c>
    </row>
    <row r="528" spans="1:3" x14ac:dyDescent="0.4">
      <c r="A528" s="19">
        <v>40954</v>
      </c>
      <c r="B528" s="20">
        <v>7.0750000000000002</v>
      </c>
      <c r="C528" s="21">
        <f t="shared" si="8"/>
        <v>2.2546610781905008E-2</v>
      </c>
    </row>
    <row r="529" spans="1:3" x14ac:dyDescent="0.4">
      <c r="A529" s="19">
        <v>40955</v>
      </c>
      <c r="B529" s="20">
        <v>7.0439999999999996</v>
      </c>
      <c r="C529" s="21">
        <f t="shared" si="8"/>
        <v>-4.3816254416961797E-3</v>
      </c>
    </row>
    <row r="530" spans="1:3" x14ac:dyDescent="0.4">
      <c r="A530" s="19">
        <v>40956</v>
      </c>
      <c r="B530" s="20">
        <v>7.056</v>
      </c>
      <c r="C530" s="21">
        <f t="shared" si="8"/>
        <v>1.7035775127769437E-3</v>
      </c>
    </row>
    <row r="531" spans="1:3" x14ac:dyDescent="0.4">
      <c r="A531" s="19">
        <v>40959</v>
      </c>
      <c r="B531" s="20">
        <v>7.0549999999999997</v>
      </c>
      <c r="C531" s="21">
        <f t="shared" si="8"/>
        <v>-1.4172335600914909E-4</v>
      </c>
    </row>
    <row r="532" spans="1:3" x14ac:dyDescent="0.4">
      <c r="A532" s="19">
        <v>40960</v>
      </c>
      <c r="B532" s="20">
        <v>7.0659999999999998</v>
      </c>
      <c r="C532" s="21">
        <f t="shared" si="8"/>
        <v>1.5591778880226226E-3</v>
      </c>
    </row>
    <row r="533" spans="1:3" x14ac:dyDescent="0.4">
      <c r="A533" s="19">
        <v>40961</v>
      </c>
      <c r="B533" s="20">
        <v>7.0149999999999997</v>
      </c>
      <c r="C533" s="21">
        <f t="shared" si="8"/>
        <v>-7.2176620435890904E-3</v>
      </c>
    </row>
    <row r="534" spans="1:3" x14ac:dyDescent="0.4">
      <c r="A534" s="19">
        <v>40962</v>
      </c>
      <c r="B534" s="20">
        <v>7.0069999999999997</v>
      </c>
      <c r="C534" s="21">
        <f t="shared" si="8"/>
        <v>-1.1404133998574872E-3</v>
      </c>
    </row>
    <row r="535" spans="1:3" x14ac:dyDescent="0.4">
      <c r="A535" s="19">
        <v>40963</v>
      </c>
      <c r="B535" s="20">
        <v>6.9989999999999997</v>
      </c>
      <c r="C535" s="21">
        <f t="shared" si="8"/>
        <v>-1.1417154274296903E-3</v>
      </c>
    </row>
    <row r="536" spans="1:3" x14ac:dyDescent="0.4">
      <c r="A536" s="19">
        <v>40966</v>
      </c>
      <c r="B536" s="20">
        <v>6.9960000000000004</v>
      </c>
      <c r="C536" s="21">
        <f t="shared" si="8"/>
        <v>-4.286326618087033E-4</v>
      </c>
    </row>
    <row r="537" spans="1:3" x14ac:dyDescent="0.4">
      <c r="A537" s="19">
        <v>40967</v>
      </c>
      <c r="B537" s="20">
        <v>7.04</v>
      </c>
      <c r="C537" s="21">
        <f t="shared" si="8"/>
        <v>6.2893081761006275E-3</v>
      </c>
    </row>
    <row r="538" spans="1:3" x14ac:dyDescent="0.4">
      <c r="A538" s="19">
        <v>40968</v>
      </c>
      <c r="B538" s="20">
        <v>7.0640000000000001</v>
      </c>
      <c r="C538" s="21">
        <f t="shared" si="8"/>
        <v>3.4090909090909172E-3</v>
      </c>
    </row>
    <row r="539" spans="1:3" x14ac:dyDescent="0.4">
      <c r="A539" s="19">
        <v>40969</v>
      </c>
      <c r="B539" s="20">
        <v>7.0720000000000001</v>
      </c>
      <c r="C539" s="21">
        <f t="shared" si="8"/>
        <v>1.1325028312569874E-3</v>
      </c>
    </row>
    <row r="540" spans="1:3" x14ac:dyDescent="0.4">
      <c r="A540" s="19">
        <v>40970</v>
      </c>
      <c r="B540" s="20">
        <v>7.1239999999999997</v>
      </c>
      <c r="C540" s="21">
        <f t="shared" si="8"/>
        <v>7.3529411764705621E-3</v>
      </c>
    </row>
    <row r="541" spans="1:3" x14ac:dyDescent="0.4">
      <c r="A541" s="19">
        <v>40973</v>
      </c>
      <c r="B541" s="20">
        <v>7.0069999999999997</v>
      </c>
      <c r="C541" s="21">
        <f t="shared" si="8"/>
        <v>-1.6423357664233529E-2</v>
      </c>
    </row>
    <row r="542" spans="1:3" x14ac:dyDescent="0.4">
      <c r="A542" s="19">
        <v>40974</v>
      </c>
      <c r="B542" s="20">
        <v>6.931</v>
      </c>
      <c r="C542" s="21">
        <f t="shared" si="8"/>
        <v>-1.0846296560582225E-2</v>
      </c>
    </row>
    <row r="543" spans="1:3" x14ac:dyDescent="0.4">
      <c r="A543" s="19">
        <v>40975</v>
      </c>
      <c r="B543" s="20">
        <v>7.0049999999999999</v>
      </c>
      <c r="C543" s="21">
        <f t="shared" si="8"/>
        <v>1.0676670033184177E-2</v>
      </c>
    </row>
    <row r="544" spans="1:3" x14ac:dyDescent="0.4">
      <c r="A544" s="19">
        <v>40976</v>
      </c>
      <c r="B544" s="20">
        <v>7.0309999999999997</v>
      </c>
      <c r="C544" s="21">
        <f t="shared" si="8"/>
        <v>3.7116345467522738E-3</v>
      </c>
    </row>
    <row r="545" spans="1:3" x14ac:dyDescent="0.4">
      <c r="A545" s="19">
        <v>40977</v>
      </c>
      <c r="B545" s="20">
        <v>7.1719999999999997</v>
      </c>
      <c r="C545" s="21">
        <f t="shared" si="8"/>
        <v>2.0054046366092981E-2</v>
      </c>
    </row>
    <row r="546" spans="1:3" x14ac:dyDescent="0.4">
      <c r="A546" s="19">
        <v>40980</v>
      </c>
      <c r="B546" s="20">
        <v>7.1269999999999998</v>
      </c>
      <c r="C546" s="21">
        <f t="shared" si="8"/>
        <v>-6.2744004461795511E-3</v>
      </c>
    </row>
    <row r="547" spans="1:3" x14ac:dyDescent="0.4">
      <c r="A547" s="19">
        <v>40981</v>
      </c>
      <c r="B547" s="20">
        <v>7.2510000000000003</v>
      </c>
      <c r="C547" s="21">
        <f t="shared" si="8"/>
        <v>1.7398624947383201E-2</v>
      </c>
    </row>
    <row r="548" spans="1:3" x14ac:dyDescent="0.4">
      <c r="A548" s="19">
        <v>40982</v>
      </c>
      <c r="B548" s="20">
        <v>7.3419999999999996</v>
      </c>
      <c r="C548" s="21">
        <f t="shared" si="8"/>
        <v>1.2549993104399304E-2</v>
      </c>
    </row>
    <row r="549" spans="1:3" x14ac:dyDescent="0.4">
      <c r="A549" s="19">
        <v>40983</v>
      </c>
      <c r="B549" s="20">
        <v>7.3529999999999998</v>
      </c>
      <c r="C549" s="21">
        <f t="shared" si="8"/>
        <v>1.4982293652956447E-3</v>
      </c>
    </row>
    <row r="550" spans="1:3" x14ac:dyDescent="0.4">
      <c r="A550" s="19">
        <v>40984</v>
      </c>
      <c r="B550" s="20">
        <v>7.3369999999999997</v>
      </c>
      <c r="C550" s="21">
        <f t="shared" si="8"/>
        <v>-2.1759825921392473E-3</v>
      </c>
    </row>
    <row r="551" spans="1:3" x14ac:dyDescent="0.4">
      <c r="A551" s="19">
        <v>40987</v>
      </c>
      <c r="B551" s="20">
        <v>7.3410000000000002</v>
      </c>
      <c r="C551" s="21">
        <f t="shared" si="8"/>
        <v>5.4518195447728068E-4</v>
      </c>
    </row>
    <row r="552" spans="1:3" x14ac:dyDescent="0.4">
      <c r="A552" s="19">
        <v>40988</v>
      </c>
      <c r="B552" s="20">
        <v>7.274</v>
      </c>
      <c r="C552" s="21">
        <f t="shared" si="8"/>
        <v>-9.1268219588611643E-3</v>
      </c>
    </row>
    <row r="553" spans="1:3" x14ac:dyDescent="0.4">
      <c r="A553" s="19">
        <v>40989</v>
      </c>
      <c r="B553" s="20">
        <v>7.3460000000000001</v>
      </c>
      <c r="C553" s="21">
        <f t="shared" si="8"/>
        <v>9.8982678031345195E-3</v>
      </c>
    </row>
    <row r="554" spans="1:3" x14ac:dyDescent="0.4">
      <c r="A554" s="19">
        <v>40990</v>
      </c>
      <c r="B554" s="20">
        <v>7.33</v>
      </c>
      <c r="C554" s="21">
        <f t="shared" si="8"/>
        <v>-2.1780560849441466E-3</v>
      </c>
    </row>
    <row r="555" spans="1:3" x14ac:dyDescent="0.4">
      <c r="A555" s="19">
        <v>40991</v>
      </c>
      <c r="B555" s="20">
        <v>7.2640000000000002</v>
      </c>
      <c r="C555" s="21">
        <f t="shared" si="8"/>
        <v>-9.0040927694405859E-3</v>
      </c>
    </row>
    <row r="556" spans="1:3" x14ac:dyDescent="0.4">
      <c r="A556" s="19">
        <v>40994</v>
      </c>
      <c r="B556" s="20">
        <v>7.3159999999999998</v>
      </c>
      <c r="C556" s="21">
        <f t="shared" si="8"/>
        <v>7.1585903083699609E-3</v>
      </c>
    </row>
    <row r="557" spans="1:3" x14ac:dyDescent="0.4">
      <c r="A557" s="19">
        <v>40995</v>
      </c>
      <c r="B557" s="20">
        <v>7.3719999999999999</v>
      </c>
      <c r="C557" s="21">
        <f t="shared" si="8"/>
        <v>7.6544559868780837E-3</v>
      </c>
    </row>
    <row r="558" spans="1:3" x14ac:dyDescent="0.4">
      <c r="A558" s="19">
        <v>40996</v>
      </c>
      <c r="B558" s="20">
        <v>7.335</v>
      </c>
      <c r="C558" s="21">
        <f t="shared" si="8"/>
        <v>-5.0189907759088381E-3</v>
      </c>
    </row>
    <row r="559" spans="1:3" x14ac:dyDescent="0.4">
      <c r="A559" s="19">
        <v>40997</v>
      </c>
      <c r="B559" s="20">
        <v>7.2830000000000004</v>
      </c>
      <c r="C559" s="21">
        <f t="shared" si="8"/>
        <v>-7.0892978868438705E-3</v>
      </c>
    </row>
    <row r="560" spans="1:3" x14ac:dyDescent="0.4">
      <c r="A560" s="19">
        <v>40998</v>
      </c>
      <c r="B560" s="20">
        <v>7.3120000000000003</v>
      </c>
      <c r="C560" s="21">
        <f t="shared" si="8"/>
        <v>3.9818756007139466E-3</v>
      </c>
    </row>
    <row r="561" spans="1:3" x14ac:dyDescent="0.4">
      <c r="A561" s="19">
        <v>41001</v>
      </c>
      <c r="B561" s="20">
        <v>7.34</v>
      </c>
      <c r="C561" s="21">
        <f t="shared" si="8"/>
        <v>3.8293216630196358E-3</v>
      </c>
    </row>
    <row r="562" spans="1:3" x14ac:dyDescent="0.4">
      <c r="A562" s="19">
        <v>41002</v>
      </c>
      <c r="B562" s="20">
        <v>7.298</v>
      </c>
      <c r="C562" s="21">
        <f t="shared" si="8"/>
        <v>-5.7220708446866775E-3</v>
      </c>
    </row>
    <row r="563" spans="1:3" x14ac:dyDescent="0.4">
      <c r="A563" s="19">
        <v>41004</v>
      </c>
      <c r="B563" s="20">
        <v>7.327</v>
      </c>
      <c r="C563" s="21">
        <f t="shared" si="8"/>
        <v>3.9736914223074127E-3</v>
      </c>
    </row>
    <row r="564" spans="1:3" x14ac:dyDescent="0.4">
      <c r="A564" s="19">
        <v>41009</v>
      </c>
      <c r="B564" s="20">
        <v>7.19</v>
      </c>
      <c r="C564" s="21">
        <f t="shared" si="8"/>
        <v>-1.8697966425549328E-2</v>
      </c>
    </row>
    <row r="565" spans="1:3" x14ac:dyDescent="0.4">
      <c r="A565" s="19">
        <v>41010</v>
      </c>
      <c r="B565" s="20">
        <v>7.1929999999999996</v>
      </c>
      <c r="C565" s="21">
        <f t="shared" si="8"/>
        <v>4.1724617524319108E-4</v>
      </c>
    </row>
    <row r="566" spans="1:3" x14ac:dyDescent="0.4">
      <c r="A566" s="19">
        <v>41011</v>
      </c>
      <c r="B566" s="20">
        <v>7.2510000000000003</v>
      </c>
      <c r="C566" s="21">
        <f t="shared" si="8"/>
        <v>8.0633949673294403E-3</v>
      </c>
    </row>
    <row r="567" spans="1:3" x14ac:dyDescent="0.4">
      <c r="A567" s="19">
        <v>41012</v>
      </c>
      <c r="B567" s="20">
        <v>7.2160000000000002</v>
      </c>
      <c r="C567" s="21">
        <f t="shared" si="8"/>
        <v>-4.8269204247690656E-3</v>
      </c>
    </row>
    <row r="568" spans="1:3" x14ac:dyDescent="0.4">
      <c r="A568" s="19">
        <v>41015</v>
      </c>
      <c r="B568" s="20">
        <v>7.1230000000000002</v>
      </c>
      <c r="C568" s="21">
        <f t="shared" si="8"/>
        <v>-1.2888026607538849E-2</v>
      </c>
    </row>
    <row r="569" spans="1:3" x14ac:dyDescent="0.4">
      <c r="A569" s="19">
        <v>41016</v>
      </c>
      <c r="B569" s="20">
        <v>7.2080000000000002</v>
      </c>
      <c r="C569" s="21">
        <f t="shared" si="8"/>
        <v>1.193317422434359E-2</v>
      </c>
    </row>
    <row r="570" spans="1:3" x14ac:dyDescent="0.4">
      <c r="A570" s="19">
        <v>41017</v>
      </c>
      <c r="B570" s="20">
        <v>7.1769999999999996</v>
      </c>
      <c r="C570" s="21">
        <f t="shared" si="8"/>
        <v>-4.3007769145394503E-3</v>
      </c>
    </row>
    <row r="571" spans="1:3" x14ac:dyDescent="0.4">
      <c r="A571" s="19">
        <v>41018</v>
      </c>
      <c r="B571" s="20">
        <v>7.2460000000000004</v>
      </c>
      <c r="C571" s="21">
        <f t="shared" si="8"/>
        <v>9.6140448655428479E-3</v>
      </c>
    </row>
    <row r="572" spans="1:3" x14ac:dyDescent="0.4">
      <c r="A572" s="19">
        <v>41019</v>
      </c>
      <c r="B572" s="20">
        <v>7.1479999999999997</v>
      </c>
      <c r="C572" s="21">
        <f t="shared" si="8"/>
        <v>-1.3524703284570894E-2</v>
      </c>
    </row>
    <row r="573" spans="1:3" x14ac:dyDescent="0.4">
      <c r="A573" s="19">
        <v>41022</v>
      </c>
      <c r="B573" s="20">
        <v>7.02</v>
      </c>
      <c r="C573" s="21">
        <f t="shared" si="8"/>
        <v>-1.7907106883044199E-2</v>
      </c>
    </row>
    <row r="574" spans="1:3" x14ac:dyDescent="0.4">
      <c r="A574" s="19">
        <v>41023</v>
      </c>
      <c r="B574" s="20">
        <v>6.9950000000000001</v>
      </c>
      <c r="C574" s="21">
        <f t="shared" si="8"/>
        <v>-3.5612535612534746E-3</v>
      </c>
    </row>
    <row r="575" spans="1:3" x14ac:dyDescent="0.4">
      <c r="A575" s="19">
        <v>41024</v>
      </c>
      <c r="B575" s="20">
        <v>7.0819999999999999</v>
      </c>
      <c r="C575" s="21">
        <f t="shared" si="8"/>
        <v>1.2437455325232216E-2</v>
      </c>
    </row>
    <row r="576" spans="1:3" x14ac:dyDescent="0.4">
      <c r="A576" s="19">
        <v>41025</v>
      </c>
      <c r="B576" s="20">
        <v>7.1580000000000004</v>
      </c>
      <c r="C576" s="21">
        <f t="shared" si="8"/>
        <v>1.0731431798926883E-2</v>
      </c>
    </row>
    <row r="577" spans="1:3" x14ac:dyDescent="0.4">
      <c r="A577" s="19">
        <v>41026</v>
      </c>
      <c r="B577" s="20">
        <v>7.202</v>
      </c>
      <c r="C577" s="21">
        <f t="shared" si="8"/>
        <v>6.1469684269348512E-3</v>
      </c>
    </row>
    <row r="578" spans="1:3" x14ac:dyDescent="0.4">
      <c r="A578" s="19">
        <v>41029</v>
      </c>
      <c r="B578" s="20">
        <v>7.202</v>
      </c>
      <c r="C578" s="21">
        <f t="shared" si="8"/>
        <v>0</v>
      </c>
    </row>
    <row r="579" spans="1:3" x14ac:dyDescent="0.4">
      <c r="A579" s="19">
        <v>41031</v>
      </c>
      <c r="B579" s="20">
        <v>7.1859999999999999</v>
      </c>
      <c r="C579" s="21">
        <f t="shared" si="8"/>
        <v>-2.2216051096917155E-3</v>
      </c>
    </row>
    <row r="580" spans="1:3" x14ac:dyDescent="0.4">
      <c r="A580" s="19">
        <v>41032</v>
      </c>
      <c r="B580" s="20">
        <v>7.1779999999999999</v>
      </c>
      <c r="C580" s="21">
        <f t="shared" si="8"/>
        <v>-1.1132758140829369E-3</v>
      </c>
    </row>
    <row r="581" spans="1:3" x14ac:dyDescent="0.4">
      <c r="A581" s="19">
        <v>41033</v>
      </c>
      <c r="B581" s="20">
        <v>7.0350000000000001</v>
      </c>
      <c r="C581" s="21">
        <f t="shared" si="8"/>
        <v>-1.9921983839509605E-2</v>
      </c>
    </row>
    <row r="582" spans="1:3" x14ac:dyDescent="0.4">
      <c r="A582" s="19">
        <v>41036</v>
      </c>
      <c r="B582" s="20">
        <v>7.0170000000000003</v>
      </c>
      <c r="C582" s="21">
        <f t="shared" si="8"/>
        <v>-2.5586353944562212E-3</v>
      </c>
    </row>
    <row r="583" spans="1:3" x14ac:dyDescent="0.4">
      <c r="A583" s="19">
        <v>41037</v>
      </c>
      <c r="B583" s="20">
        <v>6.9279999999999999</v>
      </c>
      <c r="C583" s="21">
        <f t="shared" ref="C583:C646" si="9">B583/B582-1</f>
        <v>-1.2683482969930271E-2</v>
      </c>
    </row>
    <row r="584" spans="1:3" x14ac:dyDescent="0.4">
      <c r="A584" s="19">
        <v>41038</v>
      </c>
      <c r="B584" s="20">
        <v>7.0129999999999999</v>
      </c>
      <c r="C584" s="21">
        <f t="shared" si="9"/>
        <v>1.2269053117782924E-2</v>
      </c>
    </row>
    <row r="585" spans="1:3" x14ac:dyDescent="0.4">
      <c r="A585" s="19">
        <v>41039</v>
      </c>
      <c r="B585" s="20">
        <v>6.9349999999999996</v>
      </c>
      <c r="C585" s="21">
        <f t="shared" si="9"/>
        <v>-1.1122201625552552E-2</v>
      </c>
    </row>
    <row r="586" spans="1:3" x14ac:dyDescent="0.4">
      <c r="A586" s="19">
        <v>41040</v>
      </c>
      <c r="B586" s="20">
        <v>7.01</v>
      </c>
      <c r="C586" s="21">
        <f t="shared" si="9"/>
        <v>1.0814708002883977E-2</v>
      </c>
    </row>
    <row r="587" spans="1:3" x14ac:dyDescent="0.4">
      <c r="A587" s="19">
        <v>41043</v>
      </c>
      <c r="B587" s="20">
        <v>6.96</v>
      </c>
      <c r="C587" s="21">
        <f t="shared" si="9"/>
        <v>-7.132667617688937E-3</v>
      </c>
    </row>
    <row r="588" spans="1:3" x14ac:dyDescent="0.4">
      <c r="A588" s="19">
        <v>41044</v>
      </c>
      <c r="B588" s="20">
        <v>7.008</v>
      </c>
      <c r="C588" s="21">
        <f t="shared" si="9"/>
        <v>6.8965517241379448E-3</v>
      </c>
    </row>
    <row r="589" spans="1:3" x14ac:dyDescent="0.4">
      <c r="A589" s="19">
        <v>41045</v>
      </c>
      <c r="B589" s="20">
        <v>6.9610000000000003</v>
      </c>
      <c r="C589" s="21">
        <f t="shared" si="9"/>
        <v>-6.7066210045662045E-3</v>
      </c>
    </row>
    <row r="590" spans="1:3" x14ac:dyDescent="0.4">
      <c r="A590" s="19">
        <v>41046</v>
      </c>
      <c r="B590" s="20">
        <v>6.8730000000000002</v>
      </c>
      <c r="C590" s="21">
        <f t="shared" si="9"/>
        <v>-1.2641861801465315E-2</v>
      </c>
    </row>
    <row r="591" spans="1:3" x14ac:dyDescent="0.4">
      <c r="A591" s="19">
        <v>41047</v>
      </c>
      <c r="B591" s="20">
        <v>6.7549999999999999</v>
      </c>
      <c r="C591" s="21">
        <f t="shared" si="9"/>
        <v>-1.7168630874436208E-2</v>
      </c>
    </row>
    <row r="592" spans="1:3" x14ac:dyDescent="0.4">
      <c r="A592" s="19">
        <v>41050</v>
      </c>
      <c r="B592" s="20">
        <v>6.7830000000000004</v>
      </c>
      <c r="C592" s="21">
        <f t="shared" si="9"/>
        <v>4.1450777202072242E-3</v>
      </c>
    </row>
    <row r="593" spans="1:3" x14ac:dyDescent="0.4">
      <c r="A593" s="19">
        <v>41051</v>
      </c>
      <c r="B593" s="20">
        <v>6.8730000000000002</v>
      </c>
      <c r="C593" s="21">
        <f t="shared" si="9"/>
        <v>1.326846528084924E-2</v>
      </c>
    </row>
    <row r="594" spans="1:3" x14ac:dyDescent="0.4">
      <c r="A594" s="19">
        <v>41052</v>
      </c>
      <c r="B594" s="20">
        <v>6.8319999999999999</v>
      </c>
      <c r="C594" s="21">
        <f t="shared" si="9"/>
        <v>-5.9653717445075083E-3</v>
      </c>
    </row>
    <row r="595" spans="1:3" x14ac:dyDescent="0.4">
      <c r="A595" s="19">
        <v>41053</v>
      </c>
      <c r="B595" s="20">
        <v>6.8840000000000003</v>
      </c>
      <c r="C595" s="21">
        <f t="shared" si="9"/>
        <v>7.6112412177986588E-3</v>
      </c>
    </row>
    <row r="596" spans="1:3" x14ac:dyDescent="0.4">
      <c r="A596" s="19">
        <v>41054</v>
      </c>
      <c r="B596" s="20">
        <v>6.89</v>
      </c>
      <c r="C596" s="21">
        <f t="shared" si="9"/>
        <v>8.7158628704231411E-4</v>
      </c>
    </row>
    <row r="597" spans="1:3" x14ac:dyDescent="0.4">
      <c r="A597" s="19">
        <v>41057</v>
      </c>
      <c r="B597" s="20">
        <v>6.907</v>
      </c>
      <c r="C597" s="21">
        <f t="shared" si="9"/>
        <v>2.467343976777947E-3</v>
      </c>
    </row>
    <row r="598" spans="1:3" x14ac:dyDescent="0.4">
      <c r="A598" s="19">
        <v>41058</v>
      </c>
      <c r="B598" s="20">
        <v>6.98</v>
      </c>
      <c r="C598" s="21">
        <f t="shared" si="9"/>
        <v>1.0568987983205602E-2</v>
      </c>
    </row>
    <row r="599" spans="1:3" x14ac:dyDescent="0.4">
      <c r="A599" s="19">
        <v>41059</v>
      </c>
      <c r="B599" s="20">
        <v>6.9489999999999998</v>
      </c>
      <c r="C599" s="21">
        <f t="shared" si="9"/>
        <v>-4.4412607449857422E-3</v>
      </c>
    </row>
    <row r="600" spans="1:3" x14ac:dyDescent="0.4">
      <c r="A600" s="19">
        <v>41060</v>
      </c>
      <c r="B600" s="20">
        <v>6.9210000000000003</v>
      </c>
      <c r="C600" s="21">
        <f t="shared" si="9"/>
        <v>-4.0293567419772414E-3</v>
      </c>
    </row>
    <row r="601" spans="1:3" x14ac:dyDescent="0.4">
      <c r="A601" s="19">
        <v>41061</v>
      </c>
      <c r="B601" s="20">
        <v>6.7789999999999999</v>
      </c>
      <c r="C601" s="21">
        <f t="shared" si="9"/>
        <v>-2.0517266290998482E-2</v>
      </c>
    </row>
    <row r="602" spans="1:3" x14ac:dyDescent="0.4">
      <c r="A602" s="19">
        <v>41064</v>
      </c>
      <c r="B602" s="20">
        <v>6.66</v>
      </c>
      <c r="C602" s="21">
        <f t="shared" si="9"/>
        <v>-1.7554211535624642E-2</v>
      </c>
    </row>
    <row r="603" spans="1:3" x14ac:dyDescent="0.4">
      <c r="A603" s="19">
        <v>41065</v>
      </c>
      <c r="B603" s="20">
        <v>6.7519999999999998</v>
      </c>
      <c r="C603" s="21">
        <f t="shared" si="9"/>
        <v>1.3813813813813747E-2</v>
      </c>
    </row>
    <row r="604" spans="1:3" x14ac:dyDescent="0.4">
      <c r="A604" s="19">
        <v>41066</v>
      </c>
      <c r="B604" s="20">
        <v>6.9089999999999998</v>
      </c>
      <c r="C604" s="21">
        <f t="shared" si="9"/>
        <v>2.3252369668246509E-2</v>
      </c>
    </row>
    <row r="605" spans="1:3" x14ac:dyDescent="0.4">
      <c r="A605" s="19">
        <v>41067</v>
      </c>
      <c r="B605" s="20">
        <v>6.9290000000000003</v>
      </c>
      <c r="C605" s="21">
        <f t="shared" si="9"/>
        <v>2.8947749312491222E-3</v>
      </c>
    </row>
    <row r="606" spans="1:3" x14ac:dyDescent="0.4">
      <c r="A606" s="19">
        <v>41068</v>
      </c>
      <c r="B606" s="20">
        <v>6.9249999999999998</v>
      </c>
      <c r="C606" s="21">
        <f t="shared" si="9"/>
        <v>-5.7728387934774528E-4</v>
      </c>
    </row>
    <row r="607" spans="1:3" x14ac:dyDescent="0.4">
      <c r="A607" s="19">
        <v>41071</v>
      </c>
      <c r="B607" s="20">
        <v>6.96</v>
      </c>
      <c r="C607" s="21">
        <f t="shared" si="9"/>
        <v>5.0541516245488083E-3</v>
      </c>
    </row>
    <row r="608" spans="1:3" x14ac:dyDescent="0.4">
      <c r="A608" s="19">
        <v>41072</v>
      </c>
      <c r="B608" s="20">
        <v>6.9420000000000002</v>
      </c>
      <c r="C608" s="21">
        <f t="shared" si="9"/>
        <v>-2.586206896551646E-3</v>
      </c>
    </row>
    <row r="609" spans="1:3" x14ac:dyDescent="0.4">
      <c r="A609" s="19">
        <v>41073</v>
      </c>
      <c r="B609" s="20">
        <v>6.8959999999999999</v>
      </c>
      <c r="C609" s="21">
        <f t="shared" si="9"/>
        <v>-6.6263324690291059E-3</v>
      </c>
    </row>
    <row r="610" spans="1:3" x14ac:dyDescent="0.4">
      <c r="A610" s="19">
        <v>41074</v>
      </c>
      <c r="B610" s="20">
        <v>6.8529999999999998</v>
      </c>
      <c r="C610" s="21">
        <f t="shared" si="9"/>
        <v>-6.2354988399072608E-3</v>
      </c>
    </row>
    <row r="611" spans="1:3" x14ac:dyDescent="0.4">
      <c r="A611" s="19">
        <v>41075</v>
      </c>
      <c r="B611" s="20">
        <v>6.9059999999999997</v>
      </c>
      <c r="C611" s="21">
        <f t="shared" si="9"/>
        <v>7.7338391945134255E-3</v>
      </c>
    </row>
    <row r="612" spans="1:3" x14ac:dyDescent="0.4">
      <c r="A612" s="19">
        <v>41078</v>
      </c>
      <c r="B612" s="20">
        <v>7.0039999999999996</v>
      </c>
      <c r="C612" s="21">
        <f t="shared" si="9"/>
        <v>1.4190558934260133E-2</v>
      </c>
    </row>
    <row r="613" spans="1:3" x14ac:dyDescent="0.4">
      <c r="A613" s="19">
        <v>41079</v>
      </c>
      <c r="B613" s="20">
        <v>7.0750000000000002</v>
      </c>
      <c r="C613" s="21">
        <f t="shared" si="9"/>
        <v>1.0137064534551765E-2</v>
      </c>
    </row>
    <row r="614" spans="1:3" x14ac:dyDescent="0.4">
      <c r="A614" s="19">
        <v>41080</v>
      </c>
      <c r="B614" s="20">
        <v>7.0620000000000003</v>
      </c>
      <c r="C614" s="21">
        <f t="shared" si="9"/>
        <v>-1.8374558303886346E-3</v>
      </c>
    </row>
    <row r="615" spans="1:3" x14ac:dyDescent="0.4">
      <c r="A615" s="19">
        <v>41081</v>
      </c>
      <c r="B615" s="20">
        <v>7.0350000000000001</v>
      </c>
      <c r="C615" s="21">
        <f t="shared" si="9"/>
        <v>-3.8232795242141293E-3</v>
      </c>
    </row>
    <row r="616" spans="1:3" x14ac:dyDescent="0.4">
      <c r="A616" s="19">
        <v>41082</v>
      </c>
      <c r="B616" s="20">
        <v>7.01</v>
      </c>
      <c r="C616" s="21">
        <f t="shared" si="9"/>
        <v>-3.5536602700781961E-3</v>
      </c>
    </row>
    <row r="617" spans="1:3" x14ac:dyDescent="0.4">
      <c r="A617" s="19">
        <v>41085</v>
      </c>
      <c r="B617" s="20">
        <v>6.8929999999999998</v>
      </c>
      <c r="C617" s="21">
        <f t="shared" si="9"/>
        <v>-1.6690442225392288E-2</v>
      </c>
    </row>
    <row r="618" spans="1:3" x14ac:dyDescent="0.4">
      <c r="A618" s="19">
        <v>41086</v>
      </c>
      <c r="B618" s="20">
        <v>6.923</v>
      </c>
      <c r="C618" s="21">
        <f t="shared" si="9"/>
        <v>4.3522414043233315E-3</v>
      </c>
    </row>
    <row r="619" spans="1:3" x14ac:dyDescent="0.4">
      <c r="A619" s="19">
        <v>41087</v>
      </c>
      <c r="B619" s="20">
        <v>6.992</v>
      </c>
      <c r="C619" s="21">
        <f t="shared" si="9"/>
        <v>9.966777408637828E-3</v>
      </c>
    </row>
    <row r="620" spans="1:3" x14ac:dyDescent="0.4">
      <c r="A620" s="19">
        <v>41088</v>
      </c>
      <c r="B620" s="20">
        <v>6.9039999999999999</v>
      </c>
      <c r="C620" s="21">
        <f t="shared" si="9"/>
        <v>-1.258581235697942E-2</v>
      </c>
    </row>
    <row r="621" spans="1:3" x14ac:dyDescent="0.4">
      <c r="A621" s="19">
        <v>41089</v>
      </c>
      <c r="B621" s="20">
        <v>6.992</v>
      </c>
      <c r="C621" s="21">
        <f t="shared" si="9"/>
        <v>1.2746234067207318E-2</v>
      </c>
    </row>
    <row r="622" spans="1:3" x14ac:dyDescent="0.4">
      <c r="A622" s="19">
        <v>41093</v>
      </c>
      <c r="B622" s="20">
        <v>7.1260000000000003</v>
      </c>
      <c r="C622" s="21">
        <f t="shared" si="9"/>
        <v>1.9164759725400549E-2</v>
      </c>
    </row>
    <row r="623" spans="1:3" x14ac:dyDescent="0.4">
      <c r="A623" s="19">
        <v>41094</v>
      </c>
      <c r="B623" s="20">
        <v>7.1950000000000003</v>
      </c>
      <c r="C623" s="21">
        <f t="shared" si="9"/>
        <v>9.6828515296099038E-3</v>
      </c>
    </row>
    <row r="624" spans="1:3" x14ac:dyDescent="0.4">
      <c r="A624" s="19">
        <v>41095</v>
      </c>
      <c r="B624" s="20">
        <v>7.2670000000000003</v>
      </c>
      <c r="C624" s="21">
        <f t="shared" si="9"/>
        <v>1.0006949270326526E-2</v>
      </c>
    </row>
    <row r="625" spans="1:3" x14ac:dyDescent="0.4">
      <c r="A625" s="19">
        <v>41096</v>
      </c>
      <c r="B625" s="20">
        <v>7.1349999999999998</v>
      </c>
      <c r="C625" s="21">
        <f t="shared" si="9"/>
        <v>-1.8164304389706953E-2</v>
      </c>
    </row>
    <row r="626" spans="1:3" x14ac:dyDescent="0.4">
      <c r="A626" s="19">
        <v>41099</v>
      </c>
      <c r="B626" s="20">
        <v>7.0709999999999997</v>
      </c>
      <c r="C626" s="21">
        <f t="shared" si="9"/>
        <v>-8.9698668535389547E-3</v>
      </c>
    </row>
    <row r="627" spans="1:3" x14ac:dyDescent="0.4">
      <c r="A627" s="19">
        <v>41100</v>
      </c>
      <c r="B627" s="20">
        <v>7.08</v>
      </c>
      <c r="C627" s="21">
        <f t="shared" si="9"/>
        <v>1.2728044123886395E-3</v>
      </c>
    </row>
    <row r="628" spans="1:3" x14ac:dyDescent="0.4">
      <c r="A628" s="19">
        <v>41101</v>
      </c>
      <c r="B628" s="20">
        <v>6.9950000000000001</v>
      </c>
      <c r="C628" s="21">
        <f t="shared" si="9"/>
        <v>-1.2005649717514166E-2</v>
      </c>
    </row>
    <row r="629" spans="1:3" x14ac:dyDescent="0.4">
      <c r="A629" s="19">
        <v>41102</v>
      </c>
      <c r="B629" s="20">
        <v>6.907</v>
      </c>
      <c r="C629" s="21">
        <f t="shared" si="9"/>
        <v>-1.2580414581844224E-2</v>
      </c>
    </row>
    <row r="630" spans="1:3" x14ac:dyDescent="0.4">
      <c r="A630" s="19">
        <v>41103</v>
      </c>
      <c r="B630" s="20">
        <v>6.9779999999999998</v>
      </c>
      <c r="C630" s="21">
        <f t="shared" si="9"/>
        <v>1.0279426668597047E-2</v>
      </c>
    </row>
    <row r="631" spans="1:3" x14ac:dyDescent="0.4">
      <c r="A631" s="19">
        <v>41106</v>
      </c>
      <c r="B631" s="20">
        <v>6.952</v>
      </c>
      <c r="C631" s="21">
        <f t="shared" si="9"/>
        <v>-3.7259959873888748E-3</v>
      </c>
    </row>
    <row r="632" spans="1:3" x14ac:dyDescent="0.4">
      <c r="A632" s="19">
        <v>41107</v>
      </c>
      <c r="B632" s="20">
        <v>6.9189999999999996</v>
      </c>
      <c r="C632" s="21">
        <f t="shared" si="9"/>
        <v>-4.746835443038E-3</v>
      </c>
    </row>
    <row r="633" spans="1:3" x14ac:dyDescent="0.4">
      <c r="A633" s="19">
        <v>41108</v>
      </c>
      <c r="B633" s="20">
        <v>7.0579999999999998</v>
      </c>
      <c r="C633" s="21">
        <f t="shared" si="9"/>
        <v>2.0089608324902475E-2</v>
      </c>
    </row>
    <row r="634" spans="1:3" x14ac:dyDescent="0.4">
      <c r="A634" s="19">
        <v>41109</v>
      </c>
      <c r="B634" s="20">
        <v>7.1760000000000002</v>
      </c>
      <c r="C634" s="21">
        <f t="shared" si="9"/>
        <v>1.6718617172003514E-2</v>
      </c>
    </row>
    <row r="635" spans="1:3" x14ac:dyDescent="0.4">
      <c r="A635" s="19">
        <v>41110</v>
      </c>
      <c r="B635" s="20">
        <v>7.1870000000000003</v>
      </c>
      <c r="C635" s="21">
        <f t="shared" si="9"/>
        <v>1.5328874024527206E-3</v>
      </c>
    </row>
    <row r="636" spans="1:3" x14ac:dyDescent="0.4">
      <c r="A636" s="19">
        <v>41113</v>
      </c>
      <c r="B636" s="20">
        <v>7.0369999999999999</v>
      </c>
      <c r="C636" s="21">
        <f t="shared" si="9"/>
        <v>-2.0871017114234114E-2</v>
      </c>
    </row>
    <row r="637" spans="1:3" x14ac:dyDescent="0.4">
      <c r="A637" s="19">
        <v>41114</v>
      </c>
      <c r="B637" s="20">
        <v>7.0789999999999997</v>
      </c>
      <c r="C637" s="21">
        <f t="shared" si="9"/>
        <v>5.9684524655392313E-3</v>
      </c>
    </row>
    <row r="638" spans="1:3" x14ac:dyDescent="0.4">
      <c r="A638" s="19">
        <v>41115</v>
      </c>
      <c r="B638" s="20">
        <v>7.0140000000000002</v>
      </c>
      <c r="C638" s="21">
        <f t="shared" si="9"/>
        <v>-9.182087865517663E-3</v>
      </c>
    </row>
    <row r="639" spans="1:3" x14ac:dyDescent="0.4">
      <c r="A639" s="19">
        <v>41116</v>
      </c>
      <c r="B639" s="20">
        <v>6.9779999999999998</v>
      </c>
      <c r="C639" s="21">
        <f t="shared" si="9"/>
        <v>-5.1325919589393365E-3</v>
      </c>
    </row>
    <row r="640" spans="1:3" x14ac:dyDescent="0.4">
      <c r="A640" s="19">
        <v>41117</v>
      </c>
      <c r="B640" s="20">
        <v>7.0439999999999996</v>
      </c>
      <c r="C640" s="21">
        <f t="shared" si="9"/>
        <v>9.4582975064487762E-3</v>
      </c>
    </row>
    <row r="641" spans="1:3" x14ac:dyDescent="0.4">
      <c r="A641" s="19">
        <v>41120</v>
      </c>
      <c r="B641" s="20">
        <v>7.1529999999999996</v>
      </c>
      <c r="C641" s="21">
        <f t="shared" si="9"/>
        <v>1.5474162407722813E-2</v>
      </c>
    </row>
    <row r="642" spans="1:3" x14ac:dyDescent="0.4">
      <c r="A642" s="19">
        <v>41121</v>
      </c>
      <c r="B642" s="20">
        <v>7.1719999999999997</v>
      </c>
      <c r="C642" s="21">
        <f t="shared" si="9"/>
        <v>2.6562281560185141E-3</v>
      </c>
    </row>
    <row r="643" spans="1:3" x14ac:dyDescent="0.4">
      <c r="A643" s="19">
        <v>41122</v>
      </c>
      <c r="B643" s="20">
        <v>7.1349999999999998</v>
      </c>
      <c r="C643" s="21">
        <f t="shared" si="9"/>
        <v>-5.1589514779698531E-3</v>
      </c>
    </row>
    <row r="644" spans="1:3" x14ac:dyDescent="0.4">
      <c r="A644" s="19">
        <v>41123</v>
      </c>
      <c r="B644" s="20">
        <v>7.1310000000000002</v>
      </c>
      <c r="C644" s="21">
        <f t="shared" si="9"/>
        <v>-5.6061667834617079E-4</v>
      </c>
    </row>
    <row r="645" spans="1:3" x14ac:dyDescent="0.4">
      <c r="A645" s="19">
        <v>41124</v>
      </c>
      <c r="B645" s="20">
        <v>7.1829999999999998</v>
      </c>
      <c r="C645" s="21">
        <f t="shared" si="9"/>
        <v>7.2921048941241295E-3</v>
      </c>
    </row>
    <row r="646" spans="1:3" x14ac:dyDescent="0.4">
      <c r="A646" s="19">
        <v>41127</v>
      </c>
      <c r="B646" s="20">
        <v>7.2489999999999997</v>
      </c>
      <c r="C646" s="21">
        <f t="shared" si="9"/>
        <v>9.1883614088821286E-3</v>
      </c>
    </row>
    <row r="647" spans="1:3" x14ac:dyDescent="0.4">
      <c r="A647" s="19">
        <v>41128</v>
      </c>
      <c r="B647" s="20">
        <v>7.3620000000000001</v>
      </c>
      <c r="C647" s="21">
        <f t="shared" ref="C647:C710" si="10">B647/B646-1</f>
        <v>1.5588357014760801E-2</v>
      </c>
    </row>
    <row r="648" spans="1:3" x14ac:dyDescent="0.4">
      <c r="A648" s="19">
        <v>41129</v>
      </c>
      <c r="B648" s="20">
        <v>7.399</v>
      </c>
      <c r="C648" s="21">
        <f t="shared" si="10"/>
        <v>5.0258082042922148E-3</v>
      </c>
    </row>
    <row r="649" spans="1:3" x14ac:dyDescent="0.4">
      <c r="A649" s="19">
        <v>41130</v>
      </c>
      <c r="B649" s="20">
        <v>7.4820000000000002</v>
      </c>
      <c r="C649" s="21">
        <f t="shared" si="10"/>
        <v>1.1217732125962998E-2</v>
      </c>
    </row>
    <row r="650" spans="1:3" x14ac:dyDescent="0.4">
      <c r="A650" s="19">
        <v>41131</v>
      </c>
      <c r="B650" s="20">
        <v>7.4950000000000001</v>
      </c>
      <c r="C650" s="21">
        <f t="shared" si="10"/>
        <v>1.7375033413524754E-3</v>
      </c>
    </row>
    <row r="651" spans="1:3" x14ac:dyDescent="0.4">
      <c r="A651" s="19">
        <v>41134</v>
      </c>
      <c r="B651" s="20">
        <v>7.4489999999999998</v>
      </c>
      <c r="C651" s="21">
        <f t="shared" si="10"/>
        <v>-6.1374249499667188E-3</v>
      </c>
    </row>
    <row r="652" spans="1:3" x14ac:dyDescent="0.4">
      <c r="A652" s="19">
        <v>41135</v>
      </c>
      <c r="B652" s="20">
        <v>7.4939999999999998</v>
      </c>
      <c r="C652" s="21">
        <f t="shared" si="10"/>
        <v>6.0410793395087037E-3</v>
      </c>
    </row>
    <row r="653" spans="1:3" x14ac:dyDescent="0.4">
      <c r="A653" s="19">
        <v>41136</v>
      </c>
      <c r="B653" s="20">
        <v>7.51</v>
      </c>
      <c r="C653" s="21">
        <f t="shared" si="10"/>
        <v>2.1350413664265044E-3</v>
      </c>
    </row>
    <row r="654" spans="1:3" x14ac:dyDescent="0.4">
      <c r="A654" s="19">
        <v>41137</v>
      </c>
      <c r="B654" s="20">
        <v>7.5960000000000001</v>
      </c>
      <c r="C654" s="21">
        <f t="shared" si="10"/>
        <v>1.1451398135818858E-2</v>
      </c>
    </row>
    <row r="655" spans="1:3" x14ac:dyDescent="0.4">
      <c r="A655" s="19">
        <v>41138</v>
      </c>
      <c r="B655" s="20">
        <v>7.6550000000000002</v>
      </c>
      <c r="C655" s="21">
        <f t="shared" si="10"/>
        <v>7.7672459189046528E-3</v>
      </c>
    </row>
    <row r="656" spans="1:3" x14ac:dyDescent="0.4">
      <c r="A656" s="19">
        <v>41141</v>
      </c>
      <c r="B656" s="20">
        <v>7.6159999999999997</v>
      </c>
      <c r="C656" s="21">
        <f t="shared" si="10"/>
        <v>-5.0947093403005406E-3</v>
      </c>
    </row>
    <row r="657" spans="1:3" x14ac:dyDescent="0.4">
      <c r="A657" s="19">
        <v>41142</v>
      </c>
      <c r="B657" s="20">
        <v>7.5529999999999999</v>
      </c>
      <c r="C657" s="21">
        <f t="shared" si="10"/>
        <v>-8.2720588235293269E-3</v>
      </c>
    </row>
    <row r="658" spans="1:3" x14ac:dyDescent="0.4">
      <c r="A658" s="19">
        <v>41143</v>
      </c>
      <c r="B658" s="20">
        <v>7.4880000000000004</v>
      </c>
      <c r="C658" s="21">
        <f t="shared" si="10"/>
        <v>-8.6058519793459354E-3</v>
      </c>
    </row>
    <row r="659" spans="1:3" x14ac:dyDescent="0.4">
      <c r="A659" s="19">
        <v>41144</v>
      </c>
      <c r="B659" s="20">
        <v>7.4340000000000002</v>
      </c>
      <c r="C659" s="21">
        <f t="shared" si="10"/>
        <v>-7.2115384615385469E-3</v>
      </c>
    </row>
    <row r="660" spans="1:3" x14ac:dyDescent="0.4">
      <c r="A660" s="19">
        <v>41145</v>
      </c>
      <c r="B660" s="20">
        <v>7.44</v>
      </c>
      <c r="C660" s="21">
        <f t="shared" si="10"/>
        <v>8.0710250201776468E-4</v>
      </c>
    </row>
    <row r="661" spans="1:3" x14ac:dyDescent="0.4">
      <c r="A661" s="19">
        <v>41148</v>
      </c>
      <c r="B661" s="20">
        <v>7.4450000000000003</v>
      </c>
      <c r="C661" s="21">
        <f t="shared" si="10"/>
        <v>6.7204301075274309E-4</v>
      </c>
    </row>
    <row r="662" spans="1:3" x14ac:dyDescent="0.4">
      <c r="A662" s="19">
        <v>41149</v>
      </c>
      <c r="B662" s="20">
        <v>7.42</v>
      </c>
      <c r="C662" s="21">
        <f t="shared" si="10"/>
        <v>-3.3579583613163599E-3</v>
      </c>
    </row>
    <row r="663" spans="1:3" x14ac:dyDescent="0.4">
      <c r="A663" s="19">
        <v>41150</v>
      </c>
      <c r="B663" s="20">
        <v>7.4349999999999996</v>
      </c>
      <c r="C663" s="21">
        <f t="shared" si="10"/>
        <v>2.0215633423179558E-3</v>
      </c>
    </row>
    <row r="664" spans="1:3" x14ac:dyDescent="0.4">
      <c r="A664" s="19">
        <v>41151</v>
      </c>
      <c r="B664" s="20">
        <v>7.3810000000000002</v>
      </c>
      <c r="C664" s="21">
        <f t="shared" si="10"/>
        <v>-7.2629455279084043E-3</v>
      </c>
    </row>
    <row r="665" spans="1:3" x14ac:dyDescent="0.4">
      <c r="A665" s="19">
        <v>41152</v>
      </c>
      <c r="B665" s="20">
        <v>7.3849999999999998</v>
      </c>
      <c r="C665" s="21">
        <f t="shared" si="10"/>
        <v>5.4193198753549332E-4</v>
      </c>
    </row>
    <row r="666" spans="1:3" x14ac:dyDescent="0.4">
      <c r="A666" s="19">
        <v>41155</v>
      </c>
      <c r="B666" s="20">
        <v>7.3620000000000001</v>
      </c>
      <c r="C666" s="21">
        <f t="shared" si="10"/>
        <v>-3.1144211238997022E-3</v>
      </c>
    </row>
    <row r="667" spans="1:3" x14ac:dyDescent="0.4">
      <c r="A667" s="19">
        <v>41156</v>
      </c>
      <c r="B667" s="20">
        <v>7.3049999999999997</v>
      </c>
      <c r="C667" s="21">
        <f t="shared" si="10"/>
        <v>-7.742461287693625E-3</v>
      </c>
    </row>
    <row r="668" spans="1:3" x14ac:dyDescent="0.4">
      <c r="A668" s="19">
        <v>41157</v>
      </c>
      <c r="B668" s="20">
        <v>7.319</v>
      </c>
      <c r="C668" s="21">
        <f t="shared" si="10"/>
        <v>1.9164955509924919E-3</v>
      </c>
    </row>
    <row r="669" spans="1:3" x14ac:dyDescent="0.4">
      <c r="A669" s="19">
        <v>41158</v>
      </c>
      <c r="B669" s="20">
        <v>7.4749999999999996</v>
      </c>
      <c r="C669" s="21">
        <f t="shared" si="10"/>
        <v>2.1314387211367691E-2</v>
      </c>
    </row>
    <row r="670" spans="1:3" x14ac:dyDescent="0.4">
      <c r="A670" s="19">
        <v>41159</v>
      </c>
      <c r="B670" s="20">
        <v>7.4130000000000003</v>
      </c>
      <c r="C670" s="21">
        <f t="shared" si="10"/>
        <v>-8.2943143812708175E-3</v>
      </c>
    </row>
    <row r="671" spans="1:3" x14ac:dyDescent="0.4">
      <c r="A671" s="19">
        <v>41162</v>
      </c>
      <c r="B671" s="20">
        <v>7.4029999999999996</v>
      </c>
      <c r="C671" s="21">
        <f t="shared" si="10"/>
        <v>-1.3489815189532406E-3</v>
      </c>
    </row>
    <row r="672" spans="1:3" x14ac:dyDescent="0.4">
      <c r="A672" s="19">
        <v>41163</v>
      </c>
      <c r="B672" s="20">
        <v>7.3440000000000003</v>
      </c>
      <c r="C672" s="21">
        <f t="shared" si="10"/>
        <v>-7.9697419964878113E-3</v>
      </c>
    </row>
    <row r="673" spans="1:3" x14ac:dyDescent="0.4">
      <c r="A673" s="19">
        <v>41164</v>
      </c>
      <c r="B673" s="20">
        <v>7.3559999999999999</v>
      </c>
      <c r="C673" s="21">
        <f t="shared" si="10"/>
        <v>1.6339869281045694E-3</v>
      </c>
    </row>
    <row r="674" spans="1:3" x14ac:dyDescent="0.4">
      <c r="A674" s="19">
        <v>41165</v>
      </c>
      <c r="B674" s="20">
        <v>7.3540000000000001</v>
      </c>
      <c r="C674" s="21">
        <f t="shared" si="10"/>
        <v>-2.7188689505164287E-4</v>
      </c>
    </row>
    <row r="675" spans="1:3" x14ac:dyDescent="0.4">
      <c r="A675" s="19">
        <v>41166</v>
      </c>
      <c r="B675" s="20">
        <v>7.4249999999999998</v>
      </c>
      <c r="C675" s="21">
        <f t="shared" si="10"/>
        <v>9.6546097361980276E-3</v>
      </c>
    </row>
    <row r="676" spans="1:3" x14ac:dyDescent="0.4">
      <c r="A676" s="19">
        <v>41169</v>
      </c>
      <c r="B676" s="20">
        <v>7.38</v>
      </c>
      <c r="C676" s="21">
        <f t="shared" si="10"/>
        <v>-6.0606060606060996E-3</v>
      </c>
    </row>
    <row r="677" spans="1:3" x14ac:dyDescent="0.4">
      <c r="A677" s="19">
        <v>41170</v>
      </c>
      <c r="B677" s="20">
        <v>7.4039999999999999</v>
      </c>
      <c r="C677" s="21">
        <f t="shared" si="10"/>
        <v>3.2520325203251321E-3</v>
      </c>
    </row>
    <row r="678" spans="1:3" x14ac:dyDescent="0.4">
      <c r="A678" s="19">
        <v>41171</v>
      </c>
      <c r="B678" s="20">
        <v>7.4130000000000003</v>
      </c>
      <c r="C678" s="21">
        <f t="shared" si="10"/>
        <v>1.2155591572122759E-3</v>
      </c>
    </row>
    <row r="679" spans="1:3" x14ac:dyDescent="0.4">
      <c r="A679" s="19">
        <v>41172</v>
      </c>
      <c r="B679" s="20">
        <v>7.4409999999999998</v>
      </c>
      <c r="C679" s="21">
        <f t="shared" si="10"/>
        <v>3.7771482530688516E-3</v>
      </c>
    </row>
    <row r="680" spans="1:3" x14ac:dyDescent="0.4">
      <c r="A680" s="19">
        <v>41173</v>
      </c>
      <c r="B680" s="20">
        <v>7.4470000000000001</v>
      </c>
      <c r="C680" s="21">
        <f t="shared" si="10"/>
        <v>8.06343233436424E-4</v>
      </c>
    </row>
    <row r="681" spans="1:3" x14ac:dyDescent="0.4">
      <c r="A681" s="19">
        <v>41176</v>
      </c>
      <c r="B681" s="20">
        <v>7.4210000000000003</v>
      </c>
      <c r="C681" s="21">
        <f t="shared" si="10"/>
        <v>-3.4913387941453156E-3</v>
      </c>
    </row>
    <row r="682" spans="1:3" x14ac:dyDescent="0.4">
      <c r="A682" s="19">
        <v>41177</v>
      </c>
      <c r="B682" s="20">
        <v>7.4290000000000003</v>
      </c>
      <c r="C682" s="21">
        <f t="shared" si="10"/>
        <v>1.0780218299419886E-3</v>
      </c>
    </row>
    <row r="683" spans="1:3" x14ac:dyDescent="0.4">
      <c r="A683" s="19">
        <v>41178</v>
      </c>
      <c r="B683" s="20">
        <v>7.2869999999999999</v>
      </c>
      <c r="C683" s="21">
        <f t="shared" si="10"/>
        <v>-1.9114281868353844E-2</v>
      </c>
    </row>
    <row r="684" spans="1:3" x14ac:dyDescent="0.4">
      <c r="A684" s="19">
        <v>41179</v>
      </c>
      <c r="B684" s="20">
        <v>7.3689999999999998</v>
      </c>
      <c r="C684" s="21">
        <f t="shared" si="10"/>
        <v>1.1252916152051595E-2</v>
      </c>
    </row>
    <row r="685" spans="1:3" x14ac:dyDescent="0.4">
      <c r="A685" s="19">
        <v>41180</v>
      </c>
      <c r="B685" s="20">
        <v>7.3819999999999997</v>
      </c>
      <c r="C685" s="21">
        <f t="shared" si="10"/>
        <v>1.7641471027276534E-3</v>
      </c>
    </row>
    <row r="686" spans="1:3" x14ac:dyDescent="0.4">
      <c r="A686" s="19">
        <v>41185</v>
      </c>
      <c r="B686" s="20">
        <v>7.335</v>
      </c>
      <c r="C686" s="21">
        <f t="shared" si="10"/>
        <v>-6.3668382552153346E-3</v>
      </c>
    </row>
    <row r="687" spans="1:3" x14ac:dyDescent="0.4">
      <c r="A687" s="19">
        <v>41186</v>
      </c>
      <c r="B687" s="20">
        <v>7.2640000000000002</v>
      </c>
      <c r="C687" s="21">
        <f t="shared" si="10"/>
        <v>-9.6796182685753296E-3</v>
      </c>
    </row>
    <row r="688" spans="1:3" x14ac:dyDescent="0.4">
      <c r="A688" s="19">
        <v>41187</v>
      </c>
      <c r="B688" s="20">
        <v>7.282</v>
      </c>
      <c r="C688" s="21">
        <f t="shared" si="10"/>
        <v>2.4779735682818327E-3</v>
      </c>
    </row>
    <row r="689" spans="1:3" x14ac:dyDescent="0.4">
      <c r="A689" s="19">
        <v>41190</v>
      </c>
      <c r="B689" s="20">
        <v>7.2290000000000001</v>
      </c>
      <c r="C689" s="21">
        <f t="shared" si="10"/>
        <v>-7.2782202691568099E-3</v>
      </c>
    </row>
    <row r="690" spans="1:3" x14ac:dyDescent="0.4">
      <c r="A690" s="19">
        <v>41191</v>
      </c>
      <c r="B690" s="20">
        <v>7.1589999999999998</v>
      </c>
      <c r="C690" s="21">
        <f t="shared" si="10"/>
        <v>-9.6832203624291902E-3</v>
      </c>
    </row>
    <row r="691" spans="1:3" x14ac:dyDescent="0.4">
      <c r="A691" s="19">
        <v>41192</v>
      </c>
      <c r="B691" s="20">
        <v>7.1029999999999998</v>
      </c>
      <c r="C691" s="21">
        <f t="shared" si="10"/>
        <v>-7.8223215532895463E-3</v>
      </c>
    </row>
    <row r="692" spans="1:3" x14ac:dyDescent="0.4">
      <c r="A692" s="19">
        <v>41193</v>
      </c>
      <c r="B692" s="20">
        <v>7.077</v>
      </c>
      <c r="C692" s="21">
        <f t="shared" si="10"/>
        <v>-3.6604251724623449E-3</v>
      </c>
    </row>
    <row r="693" spans="1:3" x14ac:dyDescent="0.4">
      <c r="A693" s="19">
        <v>41194</v>
      </c>
      <c r="B693" s="20">
        <v>7.0380000000000003</v>
      </c>
      <c r="C693" s="21">
        <f t="shared" si="10"/>
        <v>-5.510809665112304E-3</v>
      </c>
    </row>
    <row r="694" spans="1:3" x14ac:dyDescent="0.4">
      <c r="A694" s="19">
        <v>41197</v>
      </c>
      <c r="B694" s="20">
        <v>7.05</v>
      </c>
      <c r="C694" s="21">
        <f t="shared" si="10"/>
        <v>1.7050298380221207E-3</v>
      </c>
    </row>
    <row r="695" spans="1:3" x14ac:dyDescent="0.4">
      <c r="A695" s="19">
        <v>41198</v>
      </c>
      <c r="B695" s="20">
        <v>7.1390000000000002</v>
      </c>
      <c r="C695" s="21">
        <f t="shared" si="10"/>
        <v>1.2624113475177445E-2</v>
      </c>
    </row>
    <row r="696" spans="1:3" x14ac:dyDescent="0.4">
      <c r="A696" s="19">
        <v>41199</v>
      </c>
      <c r="B696" s="20">
        <v>7.1189999999999998</v>
      </c>
      <c r="C696" s="21">
        <f t="shared" si="10"/>
        <v>-2.8015128169212034E-3</v>
      </c>
    </row>
    <row r="697" spans="1:3" x14ac:dyDescent="0.4">
      <c r="A697" s="19">
        <v>41200</v>
      </c>
      <c r="B697" s="20">
        <v>7.1260000000000003</v>
      </c>
      <c r="C697" s="21">
        <f t="shared" si="10"/>
        <v>9.8328416912485395E-4</v>
      </c>
    </row>
    <row r="698" spans="1:3" x14ac:dyDescent="0.4">
      <c r="A698" s="19">
        <v>41201</v>
      </c>
      <c r="B698" s="20">
        <v>6.9569999999999999</v>
      </c>
      <c r="C698" s="21">
        <f t="shared" si="10"/>
        <v>-2.3715969688464789E-2</v>
      </c>
    </row>
    <row r="699" spans="1:3" x14ac:dyDescent="0.4">
      <c r="A699" s="19">
        <v>41204</v>
      </c>
      <c r="B699" s="20">
        <v>6.9320000000000004</v>
      </c>
      <c r="C699" s="21">
        <f t="shared" si="10"/>
        <v>-3.5935029466723778E-3</v>
      </c>
    </row>
    <row r="700" spans="1:3" x14ac:dyDescent="0.4">
      <c r="A700" s="19">
        <v>41206</v>
      </c>
      <c r="B700" s="20">
        <v>6.95</v>
      </c>
      <c r="C700" s="21">
        <f t="shared" si="10"/>
        <v>2.5966532025389899E-3</v>
      </c>
    </row>
    <row r="701" spans="1:3" x14ac:dyDescent="0.4">
      <c r="A701" s="19">
        <v>41207</v>
      </c>
      <c r="B701" s="20">
        <v>6.94</v>
      </c>
      <c r="C701" s="21">
        <f t="shared" si="10"/>
        <v>-1.4388489208633226E-3</v>
      </c>
    </row>
    <row r="702" spans="1:3" x14ac:dyDescent="0.4">
      <c r="A702" s="19">
        <v>41208</v>
      </c>
      <c r="B702" s="20">
        <v>6.9189999999999996</v>
      </c>
      <c r="C702" s="21">
        <f t="shared" si="10"/>
        <v>-3.0259365994237397E-3</v>
      </c>
    </row>
    <row r="703" spans="1:3" x14ac:dyDescent="0.4">
      <c r="A703" s="19">
        <v>41211</v>
      </c>
      <c r="B703" s="20">
        <v>6.97</v>
      </c>
      <c r="C703" s="21">
        <f t="shared" si="10"/>
        <v>7.3710073710073765E-3</v>
      </c>
    </row>
    <row r="704" spans="1:3" x14ac:dyDescent="0.4">
      <c r="A704" s="19">
        <v>41212</v>
      </c>
      <c r="B704" s="20">
        <v>6.944</v>
      </c>
      <c r="C704" s="21">
        <f t="shared" si="10"/>
        <v>-3.7302725968435535E-3</v>
      </c>
    </row>
    <row r="705" spans="1:3" x14ac:dyDescent="0.4">
      <c r="A705" s="19">
        <v>41213</v>
      </c>
      <c r="B705" s="20">
        <v>6.899</v>
      </c>
      <c r="C705" s="21">
        <f t="shared" si="10"/>
        <v>-6.4804147465438167E-3</v>
      </c>
    </row>
    <row r="706" spans="1:3" x14ac:dyDescent="0.4">
      <c r="A706" s="19">
        <v>41214</v>
      </c>
      <c r="B706" s="20">
        <v>7.0380000000000003</v>
      </c>
      <c r="C706" s="21">
        <f t="shared" si="10"/>
        <v>2.0147847514132566E-2</v>
      </c>
    </row>
    <row r="707" spans="1:3" x14ac:dyDescent="0.4">
      <c r="A707" s="19">
        <v>41215</v>
      </c>
      <c r="B707" s="20">
        <v>7.1070000000000002</v>
      </c>
      <c r="C707" s="21">
        <f t="shared" si="10"/>
        <v>9.8039215686274161E-3</v>
      </c>
    </row>
    <row r="708" spans="1:3" x14ac:dyDescent="0.4">
      <c r="A708" s="19">
        <v>41218</v>
      </c>
      <c r="B708" s="20">
        <v>7.1029999999999998</v>
      </c>
      <c r="C708" s="21">
        <f t="shared" si="10"/>
        <v>-5.6282538342489197E-4</v>
      </c>
    </row>
    <row r="709" spans="1:3" x14ac:dyDescent="0.4">
      <c r="A709" s="19">
        <v>41219</v>
      </c>
      <c r="B709" s="20">
        <v>7.1669999999999998</v>
      </c>
      <c r="C709" s="21">
        <f t="shared" si="10"/>
        <v>9.0102773475995157E-3</v>
      </c>
    </row>
    <row r="710" spans="1:3" x14ac:dyDescent="0.4">
      <c r="A710" s="19">
        <v>41220</v>
      </c>
      <c r="B710" s="20">
        <v>7.0279999999999996</v>
      </c>
      <c r="C710" s="21">
        <f t="shared" si="10"/>
        <v>-1.939444676991775E-2</v>
      </c>
    </row>
    <row r="711" spans="1:3" x14ac:dyDescent="0.4">
      <c r="A711" s="19">
        <v>41221</v>
      </c>
      <c r="B711" s="20">
        <v>7.0110000000000001</v>
      </c>
      <c r="C711" s="21">
        <f t="shared" ref="C711:C774" si="11">B711/B710-1</f>
        <v>-2.4188958451906162E-3</v>
      </c>
    </row>
    <row r="712" spans="1:3" x14ac:dyDescent="0.4">
      <c r="A712" s="19">
        <v>41222</v>
      </c>
      <c r="B712" s="20">
        <v>7.0039999999999996</v>
      </c>
      <c r="C712" s="21">
        <f t="shared" si="11"/>
        <v>-9.9843103694208235E-4</v>
      </c>
    </row>
    <row r="713" spans="1:3" x14ac:dyDescent="0.4">
      <c r="A713" s="19">
        <v>41225</v>
      </c>
      <c r="B713" s="20">
        <v>6.9379999999999997</v>
      </c>
      <c r="C713" s="21">
        <f t="shared" si="11"/>
        <v>-9.4231867504283029E-3</v>
      </c>
    </row>
    <row r="714" spans="1:3" x14ac:dyDescent="0.4">
      <c r="A714" s="19">
        <v>41226</v>
      </c>
      <c r="B714" s="20">
        <v>6.9269999999999996</v>
      </c>
      <c r="C714" s="21">
        <f t="shared" si="11"/>
        <v>-1.5854713173825141E-3</v>
      </c>
    </row>
    <row r="715" spans="1:3" x14ac:dyDescent="0.4">
      <c r="A715" s="19">
        <v>41227</v>
      </c>
      <c r="B715" s="20">
        <v>6.93</v>
      </c>
      <c r="C715" s="21">
        <f t="shared" si="11"/>
        <v>4.330879168470414E-4</v>
      </c>
    </row>
    <row r="716" spans="1:3" x14ac:dyDescent="0.4">
      <c r="A716" s="19">
        <v>41228</v>
      </c>
      <c r="B716" s="20">
        <v>6.7939999999999996</v>
      </c>
      <c r="C716" s="21">
        <f t="shared" si="11"/>
        <v>-1.9624819624819656E-2</v>
      </c>
    </row>
    <row r="717" spans="1:3" x14ac:dyDescent="0.4">
      <c r="A717" s="19">
        <v>41229</v>
      </c>
      <c r="B717" s="20">
        <v>6.8029999999999999</v>
      </c>
      <c r="C717" s="21">
        <f t="shared" si="11"/>
        <v>1.324698263173385E-3</v>
      </c>
    </row>
    <row r="718" spans="1:3" x14ac:dyDescent="0.4">
      <c r="A718" s="19">
        <v>41232</v>
      </c>
      <c r="B718" s="20">
        <v>6.9130000000000003</v>
      </c>
      <c r="C718" s="21">
        <f t="shared" si="11"/>
        <v>1.616933705718071E-2</v>
      </c>
    </row>
    <row r="719" spans="1:3" x14ac:dyDescent="0.4">
      <c r="A719" s="19">
        <v>41233</v>
      </c>
      <c r="B719" s="20">
        <v>6.944</v>
      </c>
      <c r="C719" s="21">
        <f t="shared" si="11"/>
        <v>4.484304932735439E-3</v>
      </c>
    </row>
    <row r="720" spans="1:3" x14ac:dyDescent="0.4">
      <c r="A720" s="19">
        <v>41234</v>
      </c>
      <c r="B720" s="20">
        <v>6.97</v>
      </c>
      <c r="C720" s="21">
        <f t="shared" si="11"/>
        <v>3.7442396313362991E-3</v>
      </c>
    </row>
    <row r="721" spans="1:3" x14ac:dyDescent="0.4">
      <c r="A721" s="19">
        <v>41235</v>
      </c>
      <c r="B721" s="20">
        <v>6.9669999999999996</v>
      </c>
      <c r="C721" s="21">
        <f t="shared" si="11"/>
        <v>-4.3041606886662365E-4</v>
      </c>
    </row>
    <row r="722" spans="1:3" x14ac:dyDescent="0.4">
      <c r="A722" s="19">
        <v>41236</v>
      </c>
      <c r="B722" s="20">
        <v>7.016</v>
      </c>
      <c r="C722" s="21">
        <f t="shared" si="11"/>
        <v>7.0331563083105841E-3</v>
      </c>
    </row>
    <row r="723" spans="1:3" x14ac:dyDescent="0.4">
      <c r="A723" s="19">
        <v>41239</v>
      </c>
      <c r="B723" s="20">
        <v>7.0220000000000002</v>
      </c>
      <c r="C723" s="21">
        <f t="shared" si="11"/>
        <v>8.5518814139118327E-4</v>
      </c>
    </row>
    <row r="724" spans="1:3" x14ac:dyDescent="0.4">
      <c r="A724" s="19">
        <v>41240</v>
      </c>
      <c r="B724" s="20">
        <v>7.0789999999999997</v>
      </c>
      <c r="C724" s="21">
        <f t="shared" si="11"/>
        <v>8.1173454856164895E-3</v>
      </c>
    </row>
    <row r="725" spans="1:3" x14ac:dyDescent="0.4">
      <c r="A725" s="19">
        <v>41241</v>
      </c>
      <c r="B725" s="20">
        <v>7.069</v>
      </c>
      <c r="C725" s="21">
        <f t="shared" si="11"/>
        <v>-1.4126289023873584E-3</v>
      </c>
    </row>
    <row r="726" spans="1:3" x14ac:dyDescent="0.4">
      <c r="A726" s="19">
        <v>41242</v>
      </c>
      <c r="B726" s="20">
        <v>7.1449999999999996</v>
      </c>
      <c r="C726" s="21">
        <f t="shared" si="11"/>
        <v>1.0751167067477585E-2</v>
      </c>
    </row>
    <row r="727" spans="1:3" x14ac:dyDescent="0.4">
      <c r="A727" s="19">
        <v>41243</v>
      </c>
      <c r="B727" s="20">
        <v>7.1079999999999997</v>
      </c>
      <c r="C727" s="21">
        <f t="shared" si="11"/>
        <v>-5.1784464660601381E-3</v>
      </c>
    </row>
    <row r="728" spans="1:3" x14ac:dyDescent="0.4">
      <c r="A728" s="19">
        <v>41246</v>
      </c>
      <c r="B728" s="20">
        <v>7.1159999999999997</v>
      </c>
      <c r="C728" s="21">
        <f t="shared" si="11"/>
        <v>1.1254924029262536E-3</v>
      </c>
    </row>
    <row r="729" spans="1:3" x14ac:dyDescent="0.4">
      <c r="A729" s="19">
        <v>41247</v>
      </c>
      <c r="B729" s="20">
        <v>7.0410000000000004</v>
      </c>
      <c r="C729" s="21">
        <f t="shared" si="11"/>
        <v>-1.0539629005058893E-2</v>
      </c>
    </row>
    <row r="730" spans="1:3" x14ac:dyDescent="0.4">
      <c r="A730" s="19">
        <v>41248</v>
      </c>
      <c r="B730" s="20">
        <v>7.0309999999999997</v>
      </c>
      <c r="C730" s="21">
        <f t="shared" si="11"/>
        <v>-1.4202528049993557E-3</v>
      </c>
    </row>
    <row r="731" spans="1:3" x14ac:dyDescent="0.4">
      <c r="A731" s="19">
        <v>41249</v>
      </c>
      <c r="B731" s="20">
        <v>7.1219999999999999</v>
      </c>
      <c r="C731" s="21">
        <f t="shared" si="11"/>
        <v>1.2942682406485551E-2</v>
      </c>
    </row>
    <row r="732" spans="1:3" x14ac:dyDescent="0.4">
      <c r="A732" s="19">
        <v>41250</v>
      </c>
      <c r="B732" s="20">
        <v>7.1109999999999998</v>
      </c>
      <c r="C732" s="21">
        <f t="shared" si="11"/>
        <v>-1.5445099691098196E-3</v>
      </c>
    </row>
    <row r="733" spans="1:3" x14ac:dyDescent="0.4">
      <c r="A733" s="19">
        <v>41253</v>
      </c>
      <c r="B733" s="20">
        <v>7.2039999999999997</v>
      </c>
      <c r="C733" s="21">
        <f t="shared" si="11"/>
        <v>1.3078329348896078E-2</v>
      </c>
    </row>
    <row r="734" spans="1:3" x14ac:dyDescent="0.4">
      <c r="A734" s="19">
        <v>41254</v>
      </c>
      <c r="B734" s="20">
        <v>7.26</v>
      </c>
      <c r="C734" s="21">
        <f t="shared" si="11"/>
        <v>7.7734591893392491E-3</v>
      </c>
    </row>
    <row r="735" spans="1:3" x14ac:dyDescent="0.4">
      <c r="A735" s="19">
        <v>41255</v>
      </c>
      <c r="B735" s="20">
        <v>7.2190000000000003</v>
      </c>
      <c r="C735" s="21">
        <f t="shared" si="11"/>
        <v>-5.6473829201101333E-3</v>
      </c>
    </row>
    <row r="736" spans="1:3" x14ac:dyDescent="0.4">
      <c r="A736" s="19">
        <v>41256</v>
      </c>
      <c r="B736" s="20">
        <v>7.2160000000000002</v>
      </c>
      <c r="C736" s="21">
        <f t="shared" si="11"/>
        <v>-4.1557002354897232E-4</v>
      </c>
    </row>
    <row r="737" spans="1:3" x14ac:dyDescent="0.4">
      <c r="A737" s="19">
        <v>41257</v>
      </c>
      <c r="B737" s="20">
        <v>7.1550000000000002</v>
      </c>
      <c r="C737" s="21">
        <f t="shared" si="11"/>
        <v>-8.4534368070953159E-3</v>
      </c>
    </row>
    <row r="738" spans="1:3" x14ac:dyDescent="0.4">
      <c r="A738" s="19">
        <v>41260</v>
      </c>
      <c r="B738" s="20">
        <v>7.1539999999999999</v>
      </c>
      <c r="C738" s="21">
        <f t="shared" si="11"/>
        <v>-1.3976240391344597E-4</v>
      </c>
    </row>
    <row r="739" spans="1:3" x14ac:dyDescent="0.4">
      <c r="A739" s="19">
        <v>41261</v>
      </c>
      <c r="B739" s="20">
        <v>7.2380000000000004</v>
      </c>
      <c r="C739" s="21">
        <f t="shared" si="11"/>
        <v>1.1741682974559797E-2</v>
      </c>
    </row>
    <row r="740" spans="1:3" x14ac:dyDescent="0.4">
      <c r="A740" s="19">
        <v>41262</v>
      </c>
      <c r="B740" s="20">
        <v>7.2590000000000003</v>
      </c>
      <c r="C740" s="21">
        <f t="shared" si="11"/>
        <v>2.9013539651836506E-3</v>
      </c>
    </row>
    <row r="741" spans="1:3" x14ac:dyDescent="0.4">
      <c r="A741" s="19">
        <v>41263</v>
      </c>
      <c r="B741" s="20">
        <v>7.2229999999999999</v>
      </c>
      <c r="C741" s="21">
        <f t="shared" si="11"/>
        <v>-4.9593607934977912E-3</v>
      </c>
    </row>
    <row r="742" spans="1:3" x14ac:dyDescent="0.4">
      <c r="A742" s="19">
        <v>41264</v>
      </c>
      <c r="B742" s="20">
        <v>7.157</v>
      </c>
      <c r="C742" s="21">
        <f t="shared" si="11"/>
        <v>-9.137477502422775E-3</v>
      </c>
    </row>
    <row r="743" spans="1:3" x14ac:dyDescent="0.4">
      <c r="A743" s="19">
        <v>41267</v>
      </c>
      <c r="B743" s="20">
        <v>7.1529999999999996</v>
      </c>
      <c r="C743" s="21">
        <f t="shared" si="11"/>
        <v>-5.5889339108572411E-4</v>
      </c>
    </row>
    <row r="744" spans="1:3" x14ac:dyDescent="0.4">
      <c r="A744" s="19">
        <v>41270</v>
      </c>
      <c r="B744" s="20">
        <v>7.0590000000000002</v>
      </c>
      <c r="C744" s="21">
        <f t="shared" si="11"/>
        <v>-1.3141339298196497E-2</v>
      </c>
    </row>
    <row r="745" spans="1:3" x14ac:dyDescent="0.4">
      <c r="A745" s="19">
        <v>41271</v>
      </c>
      <c r="B745" s="20">
        <v>7.093</v>
      </c>
      <c r="C745" s="21">
        <f t="shared" si="11"/>
        <v>4.816546253010312E-3</v>
      </c>
    </row>
    <row r="746" spans="1:3" x14ac:dyDescent="0.4">
      <c r="A746" s="19">
        <v>41274</v>
      </c>
      <c r="B746" s="20">
        <v>7.1079999999999997</v>
      </c>
      <c r="C746" s="21">
        <f t="shared" si="11"/>
        <v>2.114761032003365E-3</v>
      </c>
    </row>
    <row r="747" spans="1:3" x14ac:dyDescent="0.4">
      <c r="A747" s="19">
        <v>41276</v>
      </c>
      <c r="B747" s="20">
        <v>7.36</v>
      </c>
      <c r="C747" s="21">
        <f t="shared" si="11"/>
        <v>3.5453010692177989E-2</v>
      </c>
    </row>
    <row r="748" spans="1:3" x14ac:dyDescent="0.4">
      <c r="A748" s="19">
        <v>41277</v>
      </c>
      <c r="B748" s="20">
        <v>7.4619999999999997</v>
      </c>
      <c r="C748" s="21">
        <f t="shared" si="11"/>
        <v>1.3858695652173791E-2</v>
      </c>
    </row>
    <row r="749" spans="1:3" x14ac:dyDescent="0.4">
      <c r="A749" s="19">
        <v>41278</v>
      </c>
      <c r="B749" s="20">
        <v>7.4610000000000003</v>
      </c>
      <c r="C749" s="21">
        <f t="shared" si="11"/>
        <v>-1.3401232913423655E-4</v>
      </c>
    </row>
    <row r="750" spans="1:3" x14ac:dyDescent="0.4">
      <c r="A750" s="19">
        <v>41281</v>
      </c>
      <c r="B750" s="20">
        <v>7.41</v>
      </c>
      <c r="C750" s="21">
        <f t="shared" si="11"/>
        <v>-6.8355448331323121E-3</v>
      </c>
    </row>
    <row r="751" spans="1:3" x14ac:dyDescent="0.4">
      <c r="A751" s="19">
        <v>41282</v>
      </c>
      <c r="B751" s="20">
        <v>7.3550000000000004</v>
      </c>
      <c r="C751" s="21">
        <f t="shared" si="11"/>
        <v>-7.422402159244279E-3</v>
      </c>
    </row>
    <row r="752" spans="1:3" x14ac:dyDescent="0.4">
      <c r="A752" s="19">
        <v>41283</v>
      </c>
      <c r="B752" s="20">
        <v>7.4</v>
      </c>
      <c r="C752" s="21">
        <f t="shared" si="11"/>
        <v>6.11828687967364E-3</v>
      </c>
    </row>
    <row r="753" spans="1:3" x14ac:dyDescent="0.4">
      <c r="A753" s="19">
        <v>41284</v>
      </c>
      <c r="B753" s="20">
        <v>7.3609999999999998</v>
      </c>
      <c r="C753" s="21">
        <f t="shared" si="11"/>
        <v>-5.270270270270383E-3</v>
      </c>
    </row>
    <row r="754" spans="1:3" x14ac:dyDescent="0.4">
      <c r="A754" s="19">
        <v>41285</v>
      </c>
      <c r="B754" s="20">
        <v>7.3479999999999999</v>
      </c>
      <c r="C754" s="21">
        <f t="shared" si="11"/>
        <v>-1.7660643934247489E-3</v>
      </c>
    </row>
    <row r="755" spans="1:3" x14ac:dyDescent="0.4">
      <c r="A755" s="19">
        <v>41288</v>
      </c>
      <c r="B755" s="20">
        <v>7.3230000000000004</v>
      </c>
      <c r="C755" s="21">
        <f t="shared" si="11"/>
        <v>-3.4022863364180367E-3</v>
      </c>
    </row>
    <row r="756" spans="1:3" x14ac:dyDescent="0.4">
      <c r="A756" s="19">
        <v>41289</v>
      </c>
      <c r="B756" s="20">
        <v>7.2839999999999998</v>
      </c>
      <c r="C756" s="21">
        <f t="shared" si="11"/>
        <v>-5.3256861941828326E-3</v>
      </c>
    </row>
    <row r="757" spans="1:3" x14ac:dyDescent="0.4">
      <c r="A757" s="19">
        <v>41290</v>
      </c>
      <c r="B757" s="20">
        <v>7.3520000000000003</v>
      </c>
      <c r="C757" s="21">
        <f t="shared" si="11"/>
        <v>9.3355299286106419E-3</v>
      </c>
    </row>
    <row r="758" spans="1:3" x14ac:dyDescent="0.4">
      <c r="A758" s="19">
        <v>41291</v>
      </c>
      <c r="B758" s="20">
        <v>7.3339999999999996</v>
      </c>
      <c r="C758" s="21">
        <f t="shared" si="11"/>
        <v>-2.448313384113221E-3</v>
      </c>
    </row>
    <row r="759" spans="1:3" x14ac:dyDescent="0.4">
      <c r="A759" s="19">
        <v>41292</v>
      </c>
      <c r="B759" s="20">
        <v>7.3609999999999998</v>
      </c>
      <c r="C759" s="21">
        <f t="shared" si="11"/>
        <v>3.6814835014997715E-3</v>
      </c>
    </row>
    <row r="760" spans="1:3" x14ac:dyDescent="0.4">
      <c r="A760" s="19">
        <v>41295</v>
      </c>
      <c r="B760" s="20">
        <v>7.343</v>
      </c>
      <c r="C760" s="21">
        <f t="shared" si="11"/>
        <v>-2.4453199293573702E-3</v>
      </c>
    </row>
    <row r="761" spans="1:3" x14ac:dyDescent="0.4">
      <c r="A761" s="19">
        <v>41296</v>
      </c>
      <c r="B761" s="20">
        <v>7.3070000000000004</v>
      </c>
      <c r="C761" s="21">
        <f t="shared" si="11"/>
        <v>-4.9026283535339443E-3</v>
      </c>
    </row>
    <row r="762" spans="1:3" x14ac:dyDescent="0.4">
      <c r="A762" s="19">
        <v>41297</v>
      </c>
      <c r="B762" s="20">
        <v>7.383</v>
      </c>
      <c r="C762" s="21">
        <f t="shared" si="11"/>
        <v>1.0400985356507464E-2</v>
      </c>
    </row>
    <row r="763" spans="1:3" x14ac:dyDescent="0.4">
      <c r="A763" s="19">
        <v>41298</v>
      </c>
      <c r="B763" s="20">
        <v>7.3440000000000003</v>
      </c>
      <c r="C763" s="21">
        <f t="shared" si="11"/>
        <v>-5.2824055262088443E-3</v>
      </c>
    </row>
    <row r="764" spans="1:3" x14ac:dyDescent="0.4">
      <c r="A764" s="19">
        <v>41299</v>
      </c>
      <c r="B764" s="20">
        <v>7.2709999999999999</v>
      </c>
      <c r="C764" s="21">
        <f t="shared" si="11"/>
        <v>-9.9400871459695006E-3</v>
      </c>
    </row>
    <row r="765" spans="1:3" x14ac:dyDescent="0.4">
      <c r="A765" s="19">
        <v>41302</v>
      </c>
      <c r="B765" s="20">
        <v>7.32</v>
      </c>
      <c r="C765" s="21">
        <f t="shared" si="11"/>
        <v>6.7391005363774958E-3</v>
      </c>
    </row>
    <row r="766" spans="1:3" x14ac:dyDescent="0.4">
      <c r="A766" s="19">
        <v>41303</v>
      </c>
      <c r="B766" s="20">
        <v>7.2249999999999996</v>
      </c>
      <c r="C766" s="21">
        <f t="shared" si="11"/>
        <v>-1.297814207650283E-2</v>
      </c>
    </row>
    <row r="767" spans="1:3" x14ac:dyDescent="0.4">
      <c r="A767" s="19">
        <v>41304</v>
      </c>
      <c r="B767" s="20">
        <v>7.2009999999999996</v>
      </c>
      <c r="C767" s="21">
        <f t="shared" si="11"/>
        <v>-3.3217993079585062E-3</v>
      </c>
    </row>
    <row r="768" spans="1:3" x14ac:dyDescent="0.4">
      <c r="A768" s="19">
        <v>41305</v>
      </c>
      <c r="B768" s="20">
        <v>7.2190000000000003</v>
      </c>
      <c r="C768" s="21">
        <f t="shared" si="11"/>
        <v>2.4996528259964013E-3</v>
      </c>
    </row>
    <row r="769" spans="1:3" x14ac:dyDescent="0.4">
      <c r="A769" s="19">
        <v>41306</v>
      </c>
      <c r="B769" s="20">
        <v>7.2430000000000003</v>
      </c>
      <c r="C769" s="21">
        <f t="shared" si="11"/>
        <v>3.3245601883917786E-3</v>
      </c>
    </row>
    <row r="770" spans="1:3" x14ac:dyDescent="0.4">
      <c r="A770" s="19">
        <v>41309</v>
      </c>
      <c r="B770" s="20">
        <v>7.2869999999999999</v>
      </c>
      <c r="C770" s="21">
        <f t="shared" si="11"/>
        <v>6.0748308711859877E-3</v>
      </c>
    </row>
    <row r="771" spans="1:3" x14ac:dyDescent="0.4">
      <c r="A771" s="19">
        <v>41310</v>
      </c>
      <c r="B771" s="20">
        <v>7.29</v>
      </c>
      <c r="C771" s="21">
        <f t="shared" si="11"/>
        <v>4.1169205434332667E-4</v>
      </c>
    </row>
    <row r="772" spans="1:3" x14ac:dyDescent="0.4">
      <c r="A772" s="19">
        <v>41311</v>
      </c>
      <c r="B772" s="20">
        <v>7.3620000000000001</v>
      </c>
      <c r="C772" s="21">
        <f t="shared" si="11"/>
        <v>9.8765432098766315E-3</v>
      </c>
    </row>
    <row r="773" spans="1:3" x14ac:dyDescent="0.4">
      <c r="A773" s="19">
        <v>41312</v>
      </c>
      <c r="B773" s="20">
        <v>7.3650000000000002</v>
      </c>
      <c r="C773" s="21">
        <f t="shared" si="11"/>
        <v>4.0749796251016157E-4</v>
      </c>
    </row>
    <row r="774" spans="1:3" x14ac:dyDescent="0.4">
      <c r="A774" s="19">
        <v>41313</v>
      </c>
      <c r="B774" s="20">
        <v>7.47</v>
      </c>
      <c r="C774" s="21">
        <f t="shared" si="11"/>
        <v>1.4256619144602745E-2</v>
      </c>
    </row>
    <row r="775" spans="1:3" x14ac:dyDescent="0.4">
      <c r="A775" s="19">
        <v>41319</v>
      </c>
      <c r="B775" s="20">
        <v>7.46</v>
      </c>
      <c r="C775" s="21">
        <f t="shared" ref="C775:C838" si="12">B775/B774-1</f>
        <v>-1.3386880856760541E-3</v>
      </c>
    </row>
    <row r="776" spans="1:3" x14ac:dyDescent="0.4">
      <c r="A776" s="19">
        <v>41320</v>
      </c>
      <c r="B776" s="20">
        <v>7.4770000000000003</v>
      </c>
      <c r="C776" s="21">
        <f t="shared" si="12"/>
        <v>2.2788203753352221E-3</v>
      </c>
    </row>
    <row r="777" spans="1:3" x14ac:dyDescent="0.4">
      <c r="A777" s="19">
        <v>41323</v>
      </c>
      <c r="B777" s="20">
        <v>7.4710000000000001</v>
      </c>
      <c r="C777" s="21">
        <f t="shared" si="12"/>
        <v>-8.0246088003210758E-4</v>
      </c>
    </row>
    <row r="778" spans="1:3" x14ac:dyDescent="0.4">
      <c r="A778" s="19">
        <v>41324</v>
      </c>
      <c r="B778" s="20">
        <v>7.4909999999999997</v>
      </c>
      <c r="C778" s="21">
        <f t="shared" si="12"/>
        <v>2.6770178021682245E-3</v>
      </c>
    </row>
    <row r="779" spans="1:3" x14ac:dyDescent="0.4">
      <c r="A779" s="19">
        <v>41325</v>
      </c>
      <c r="B779" s="20">
        <v>7.5039999999999996</v>
      </c>
      <c r="C779" s="21">
        <f t="shared" si="12"/>
        <v>1.7354158323321656E-3</v>
      </c>
    </row>
    <row r="780" spans="1:3" x14ac:dyDescent="0.4">
      <c r="A780" s="19">
        <v>41326</v>
      </c>
      <c r="B780" s="20">
        <v>7.4409999999999998</v>
      </c>
      <c r="C780" s="21">
        <f t="shared" si="12"/>
        <v>-8.3955223880596286E-3</v>
      </c>
    </row>
    <row r="781" spans="1:3" x14ac:dyDescent="0.4">
      <c r="A781" s="19">
        <v>41327</v>
      </c>
      <c r="B781" s="20">
        <v>7.4889999999999999</v>
      </c>
      <c r="C781" s="21">
        <f t="shared" si="12"/>
        <v>6.4507458674909479E-3</v>
      </c>
    </row>
    <row r="782" spans="1:3" x14ac:dyDescent="0.4">
      <c r="A782" s="19">
        <v>41330</v>
      </c>
      <c r="B782" s="20">
        <v>7.484</v>
      </c>
      <c r="C782" s="21">
        <f t="shared" si="12"/>
        <v>-6.6764588062495633E-4</v>
      </c>
    </row>
    <row r="783" spans="1:3" x14ac:dyDescent="0.4">
      <c r="A783" s="19">
        <v>41331</v>
      </c>
      <c r="B783" s="20">
        <v>7.4390000000000001</v>
      </c>
      <c r="C783" s="21">
        <f t="shared" si="12"/>
        <v>-6.0128273650453812E-3</v>
      </c>
    </row>
    <row r="784" spans="1:3" x14ac:dyDescent="0.4">
      <c r="A784" s="19">
        <v>41332</v>
      </c>
      <c r="B784" s="20">
        <v>7.53</v>
      </c>
      <c r="C784" s="21">
        <f t="shared" si="12"/>
        <v>1.2232826992875312E-2</v>
      </c>
    </row>
    <row r="785" spans="1:3" x14ac:dyDescent="0.4">
      <c r="A785" s="19">
        <v>41333</v>
      </c>
      <c r="B785" s="20">
        <v>7.5579999999999998</v>
      </c>
      <c r="C785" s="21">
        <f t="shared" si="12"/>
        <v>3.7184594953518779E-3</v>
      </c>
    </row>
    <row r="786" spans="1:3" x14ac:dyDescent="0.4">
      <c r="A786" s="19">
        <v>41334</v>
      </c>
      <c r="B786" s="20">
        <v>7.5759999999999996</v>
      </c>
      <c r="C786" s="21">
        <f t="shared" si="12"/>
        <v>2.3815824292141574E-3</v>
      </c>
    </row>
    <row r="787" spans="1:3" x14ac:dyDescent="0.4">
      <c r="A787" s="19">
        <v>41337</v>
      </c>
      <c r="B787" s="20">
        <v>7.5830000000000002</v>
      </c>
      <c r="C787" s="21">
        <f t="shared" si="12"/>
        <v>9.239704329462306E-4</v>
      </c>
    </row>
    <row r="788" spans="1:3" x14ac:dyDescent="0.4">
      <c r="A788" s="19">
        <v>41338</v>
      </c>
      <c r="B788" s="20">
        <v>7.702</v>
      </c>
      <c r="C788" s="21">
        <f t="shared" si="12"/>
        <v>1.5692997494395344E-2</v>
      </c>
    </row>
    <row r="789" spans="1:3" x14ac:dyDescent="0.4">
      <c r="A789" s="19">
        <v>41339</v>
      </c>
      <c r="B789" s="20">
        <v>7.7039999999999997</v>
      </c>
      <c r="C789" s="21">
        <f t="shared" si="12"/>
        <v>2.596728122565839E-4</v>
      </c>
    </row>
    <row r="790" spans="1:3" x14ac:dyDescent="0.4">
      <c r="A790" s="19">
        <v>41340</v>
      </c>
      <c r="B790" s="20">
        <v>7.6669999999999998</v>
      </c>
      <c r="C790" s="21">
        <f t="shared" si="12"/>
        <v>-4.8026998961577805E-3</v>
      </c>
    </row>
    <row r="791" spans="1:3" x14ac:dyDescent="0.4">
      <c r="A791" s="19">
        <v>41341</v>
      </c>
      <c r="B791" s="20">
        <v>7.7290000000000001</v>
      </c>
      <c r="C791" s="21">
        <f t="shared" si="12"/>
        <v>8.0866049302203979E-3</v>
      </c>
    </row>
    <row r="792" spans="1:3" x14ac:dyDescent="0.4">
      <c r="A792" s="19">
        <v>41344</v>
      </c>
      <c r="B792" s="20">
        <v>7.7270000000000003</v>
      </c>
      <c r="C792" s="21">
        <f t="shared" si="12"/>
        <v>-2.5876568766980412E-4</v>
      </c>
    </row>
    <row r="793" spans="1:3" x14ac:dyDescent="0.4">
      <c r="A793" s="19">
        <v>41345</v>
      </c>
      <c r="B793" s="20">
        <v>7.6929999999999996</v>
      </c>
      <c r="C793" s="21">
        <f t="shared" si="12"/>
        <v>-4.4001552995989179E-3</v>
      </c>
    </row>
    <row r="794" spans="1:3" x14ac:dyDescent="0.4">
      <c r="A794" s="19">
        <v>41346</v>
      </c>
      <c r="B794" s="20">
        <v>7.7779999999999996</v>
      </c>
      <c r="C794" s="21">
        <f t="shared" si="12"/>
        <v>1.1049005589496952E-2</v>
      </c>
    </row>
    <row r="795" spans="1:3" x14ac:dyDescent="0.4">
      <c r="A795" s="19">
        <v>41347</v>
      </c>
      <c r="B795" s="20">
        <v>7.7590000000000003</v>
      </c>
      <c r="C795" s="21">
        <f t="shared" si="12"/>
        <v>-2.4427873489327734E-3</v>
      </c>
    </row>
    <row r="796" spans="1:3" x14ac:dyDescent="0.4">
      <c r="A796" s="19">
        <v>41348</v>
      </c>
      <c r="B796" s="20">
        <v>7.7309999999999999</v>
      </c>
      <c r="C796" s="21">
        <f t="shared" si="12"/>
        <v>-3.6087124629463618E-3</v>
      </c>
    </row>
    <row r="797" spans="1:3" x14ac:dyDescent="0.4">
      <c r="A797" s="19">
        <v>41351</v>
      </c>
      <c r="B797" s="20">
        <v>7.726</v>
      </c>
      <c r="C797" s="21">
        <f t="shared" si="12"/>
        <v>-6.4674686327770292E-4</v>
      </c>
    </row>
    <row r="798" spans="1:3" x14ac:dyDescent="0.4">
      <c r="A798" s="19">
        <v>41352</v>
      </c>
      <c r="B798" s="20">
        <v>7.7119999999999997</v>
      </c>
      <c r="C798" s="21">
        <f t="shared" si="12"/>
        <v>-1.8120631633445905E-3</v>
      </c>
    </row>
    <row r="799" spans="1:3" x14ac:dyDescent="0.4">
      <c r="A799" s="19">
        <v>41353</v>
      </c>
      <c r="B799" s="20">
        <v>7.7439999999999998</v>
      </c>
      <c r="C799" s="21">
        <f t="shared" si="12"/>
        <v>4.1493775933609811E-3</v>
      </c>
    </row>
    <row r="800" spans="1:3" x14ac:dyDescent="0.4">
      <c r="A800" s="19">
        <v>41354</v>
      </c>
      <c r="B800" s="20">
        <v>7.7229999999999999</v>
      </c>
      <c r="C800" s="21">
        <f t="shared" si="12"/>
        <v>-2.7117768595040781E-3</v>
      </c>
    </row>
    <row r="801" spans="1:3" x14ac:dyDescent="0.4">
      <c r="A801" s="19">
        <v>41355</v>
      </c>
      <c r="B801" s="20">
        <v>7.665</v>
      </c>
      <c r="C801" s="21">
        <f t="shared" si="12"/>
        <v>-7.5100349605075056E-3</v>
      </c>
    </row>
    <row r="802" spans="1:3" x14ac:dyDescent="0.4">
      <c r="A802" s="19">
        <v>41358</v>
      </c>
      <c r="B802" s="20">
        <v>7.702</v>
      </c>
      <c r="C802" s="21">
        <f t="shared" si="12"/>
        <v>4.8271363339855711E-3</v>
      </c>
    </row>
    <row r="803" spans="1:3" x14ac:dyDescent="0.4">
      <c r="A803" s="19">
        <v>41359</v>
      </c>
      <c r="B803" s="20">
        <v>7.7370000000000001</v>
      </c>
      <c r="C803" s="21">
        <f t="shared" si="12"/>
        <v>4.5442742144896631E-3</v>
      </c>
    </row>
    <row r="804" spans="1:3" x14ac:dyDescent="0.4">
      <c r="A804" s="19">
        <v>41360</v>
      </c>
      <c r="B804" s="20">
        <v>7.7910000000000004</v>
      </c>
      <c r="C804" s="21">
        <f t="shared" si="12"/>
        <v>6.979449398991866E-3</v>
      </c>
    </row>
    <row r="805" spans="1:3" x14ac:dyDescent="0.4">
      <c r="A805" s="19">
        <v>41361</v>
      </c>
      <c r="B805" s="20">
        <v>7.774</v>
      </c>
      <c r="C805" s="21">
        <f t="shared" si="12"/>
        <v>-2.1820048774227052E-3</v>
      </c>
    </row>
    <row r="806" spans="1:3" x14ac:dyDescent="0.4">
      <c r="A806" s="19">
        <v>41366</v>
      </c>
      <c r="B806" s="20">
        <v>7.75</v>
      </c>
      <c r="C806" s="21">
        <f t="shared" si="12"/>
        <v>-3.087213789554899E-3</v>
      </c>
    </row>
    <row r="807" spans="1:3" x14ac:dyDescent="0.4">
      <c r="A807" s="19">
        <v>41367</v>
      </c>
      <c r="B807" s="20">
        <v>7.7240000000000002</v>
      </c>
      <c r="C807" s="21">
        <f t="shared" si="12"/>
        <v>-3.3548387096773435E-3</v>
      </c>
    </row>
    <row r="808" spans="1:3" x14ac:dyDescent="0.4">
      <c r="A808" s="19">
        <v>41369</v>
      </c>
      <c r="B808" s="20">
        <v>7.4470000000000001</v>
      </c>
      <c r="C808" s="21">
        <f t="shared" si="12"/>
        <v>-3.5862247540134673E-2</v>
      </c>
    </row>
    <row r="809" spans="1:3" x14ac:dyDescent="0.4">
      <c r="A809" s="19">
        <v>41372</v>
      </c>
      <c r="B809" s="20">
        <v>7.4790000000000001</v>
      </c>
      <c r="C809" s="21">
        <f t="shared" si="12"/>
        <v>4.297032362025055E-3</v>
      </c>
    </row>
    <row r="810" spans="1:3" x14ac:dyDescent="0.4">
      <c r="A810" s="19">
        <v>41373</v>
      </c>
      <c r="B810" s="20">
        <v>7.5</v>
      </c>
      <c r="C810" s="21">
        <f t="shared" si="12"/>
        <v>2.8078620136382515E-3</v>
      </c>
    </row>
    <row r="811" spans="1:3" x14ac:dyDescent="0.4">
      <c r="A811" s="19">
        <v>41374</v>
      </c>
      <c r="B811" s="20">
        <v>7.7060000000000004</v>
      </c>
      <c r="C811" s="21">
        <f t="shared" si="12"/>
        <v>2.746666666666675E-2</v>
      </c>
    </row>
    <row r="812" spans="1:3" x14ac:dyDescent="0.4">
      <c r="A812" s="19">
        <v>41375</v>
      </c>
      <c r="B812" s="20">
        <v>7.6369999999999996</v>
      </c>
      <c r="C812" s="21">
        <f t="shared" si="12"/>
        <v>-8.9540617700494263E-3</v>
      </c>
    </row>
    <row r="813" spans="1:3" x14ac:dyDescent="0.4">
      <c r="A813" s="19">
        <v>41376</v>
      </c>
      <c r="B813" s="20">
        <v>7.6289999999999996</v>
      </c>
      <c r="C813" s="21">
        <f t="shared" si="12"/>
        <v>-1.0475317533062967E-3</v>
      </c>
    </row>
    <row r="814" spans="1:3" x14ac:dyDescent="0.4">
      <c r="A814" s="19">
        <v>41379</v>
      </c>
      <c r="B814" s="20">
        <v>7.601</v>
      </c>
      <c r="C814" s="21">
        <f t="shared" si="12"/>
        <v>-3.6702057936819354E-3</v>
      </c>
    </row>
    <row r="815" spans="1:3" x14ac:dyDescent="0.4">
      <c r="A815" s="19">
        <v>41380</v>
      </c>
      <c r="B815" s="20">
        <v>7.5750000000000002</v>
      </c>
      <c r="C815" s="21">
        <f t="shared" si="12"/>
        <v>-3.420602552295704E-3</v>
      </c>
    </row>
    <row r="816" spans="1:3" x14ac:dyDescent="0.4">
      <c r="A816" s="19">
        <v>41381</v>
      </c>
      <c r="B816" s="20">
        <v>7.4930000000000003</v>
      </c>
      <c r="C816" s="21">
        <f t="shared" si="12"/>
        <v>-1.0825082508250761E-2</v>
      </c>
    </row>
    <row r="817" spans="1:3" x14ac:dyDescent="0.4">
      <c r="A817" s="19">
        <v>41382</v>
      </c>
      <c r="B817" s="20">
        <v>7.3890000000000002</v>
      </c>
      <c r="C817" s="21">
        <f t="shared" si="12"/>
        <v>-1.3879620979580953E-2</v>
      </c>
    </row>
    <row r="818" spans="1:3" x14ac:dyDescent="0.4">
      <c r="A818" s="19">
        <v>41383</v>
      </c>
      <c r="B818" s="20">
        <v>7.4119999999999999</v>
      </c>
      <c r="C818" s="21">
        <f t="shared" si="12"/>
        <v>3.1127351468398512E-3</v>
      </c>
    </row>
    <row r="819" spans="1:3" x14ac:dyDescent="0.4">
      <c r="A819" s="19">
        <v>41386</v>
      </c>
      <c r="B819" s="20">
        <v>7.4480000000000004</v>
      </c>
      <c r="C819" s="21">
        <f t="shared" si="12"/>
        <v>4.8569886670264406E-3</v>
      </c>
    </row>
    <row r="820" spans="1:3" x14ac:dyDescent="0.4">
      <c r="A820" s="19">
        <v>41387</v>
      </c>
      <c r="B820" s="20">
        <v>7.6280000000000001</v>
      </c>
      <c r="C820" s="21">
        <f t="shared" si="12"/>
        <v>2.4167561761546663E-2</v>
      </c>
    </row>
    <row r="821" spans="1:3" x14ac:dyDescent="0.4">
      <c r="A821" s="19">
        <v>41388</v>
      </c>
      <c r="B821" s="20">
        <v>7.6449999999999996</v>
      </c>
      <c r="C821" s="21">
        <f t="shared" si="12"/>
        <v>2.2286313581540984E-3</v>
      </c>
    </row>
    <row r="822" spans="1:3" x14ac:dyDescent="0.4">
      <c r="A822" s="19">
        <v>41389</v>
      </c>
      <c r="B822" s="20">
        <v>7.7510000000000003</v>
      </c>
      <c r="C822" s="21">
        <f t="shared" si="12"/>
        <v>1.3865271419228442E-2</v>
      </c>
    </row>
    <row r="823" spans="1:3" x14ac:dyDescent="0.4">
      <c r="A823" s="19">
        <v>41390</v>
      </c>
      <c r="B823" s="20">
        <v>7.66</v>
      </c>
      <c r="C823" s="21">
        <f t="shared" si="12"/>
        <v>-1.1740420590891532E-2</v>
      </c>
    </row>
    <row r="824" spans="1:3" x14ac:dyDescent="0.4">
      <c r="A824" s="19">
        <v>41393</v>
      </c>
      <c r="B824" s="20">
        <v>7.7380000000000004</v>
      </c>
      <c r="C824" s="21">
        <f t="shared" si="12"/>
        <v>1.0182767624020927E-2</v>
      </c>
    </row>
    <row r="825" spans="1:3" x14ac:dyDescent="0.4">
      <c r="A825" s="19">
        <v>41394</v>
      </c>
      <c r="B825" s="20">
        <v>7.7169999999999996</v>
      </c>
      <c r="C825" s="21">
        <f t="shared" si="12"/>
        <v>-2.7138795554407791E-3</v>
      </c>
    </row>
    <row r="826" spans="1:3" x14ac:dyDescent="0.4">
      <c r="A826" s="19">
        <v>41396</v>
      </c>
      <c r="B826" s="20">
        <v>7.7880000000000003</v>
      </c>
      <c r="C826" s="21">
        <f t="shared" si="12"/>
        <v>9.2004665025269272E-3</v>
      </c>
    </row>
    <row r="827" spans="1:3" x14ac:dyDescent="0.4">
      <c r="A827" s="19">
        <v>41397</v>
      </c>
      <c r="B827" s="20">
        <v>7.8659999999999997</v>
      </c>
      <c r="C827" s="21">
        <f t="shared" si="12"/>
        <v>1.001540832049308E-2</v>
      </c>
    </row>
    <row r="828" spans="1:3" x14ac:dyDescent="0.4">
      <c r="A828" s="19">
        <v>41400</v>
      </c>
      <c r="B828" s="20">
        <v>7.9249999999999998</v>
      </c>
      <c r="C828" s="21">
        <f t="shared" si="12"/>
        <v>7.5006356470888047E-3</v>
      </c>
    </row>
    <row r="829" spans="1:3" x14ac:dyDescent="0.4">
      <c r="A829" s="19">
        <v>41401</v>
      </c>
      <c r="B829" s="20">
        <v>7.883</v>
      </c>
      <c r="C829" s="21">
        <f t="shared" si="12"/>
        <v>-5.29968454258678E-3</v>
      </c>
    </row>
    <row r="830" spans="1:3" x14ac:dyDescent="0.4">
      <c r="A830" s="19">
        <v>41402</v>
      </c>
      <c r="B830" s="20">
        <v>7.9119999999999999</v>
      </c>
      <c r="C830" s="21">
        <f t="shared" si="12"/>
        <v>3.6788024863629865E-3</v>
      </c>
    </row>
    <row r="831" spans="1:3" x14ac:dyDescent="0.4">
      <c r="A831" s="19">
        <v>41403</v>
      </c>
      <c r="B831" s="20">
        <v>7.9560000000000004</v>
      </c>
      <c r="C831" s="21">
        <f t="shared" si="12"/>
        <v>5.561172901921152E-3</v>
      </c>
    </row>
    <row r="832" spans="1:3" x14ac:dyDescent="0.4">
      <c r="A832" s="19">
        <v>41404</v>
      </c>
      <c r="B832" s="20">
        <v>8.0359999999999996</v>
      </c>
      <c r="C832" s="21">
        <f t="shared" si="12"/>
        <v>1.0055304172951196E-2</v>
      </c>
    </row>
    <row r="833" spans="1:3" x14ac:dyDescent="0.4">
      <c r="A833" s="19">
        <v>41407</v>
      </c>
      <c r="B833" s="20">
        <v>8.0429999999999993</v>
      </c>
      <c r="C833" s="21">
        <f t="shared" si="12"/>
        <v>8.7108013937275963E-4</v>
      </c>
    </row>
    <row r="834" spans="1:3" x14ac:dyDescent="0.4">
      <c r="A834" s="19">
        <v>41408</v>
      </c>
      <c r="B834" s="20">
        <v>8.0820000000000007</v>
      </c>
      <c r="C834" s="21">
        <f t="shared" si="12"/>
        <v>4.8489369638196056E-3</v>
      </c>
    </row>
    <row r="835" spans="1:3" x14ac:dyDescent="0.4">
      <c r="A835" s="19">
        <v>41409</v>
      </c>
      <c r="B835" s="20">
        <v>8.16</v>
      </c>
      <c r="C835" s="21">
        <f t="shared" si="12"/>
        <v>9.651076466221209E-3</v>
      </c>
    </row>
    <row r="836" spans="1:3" x14ac:dyDescent="0.4">
      <c r="A836" s="19">
        <v>41410</v>
      </c>
      <c r="B836" s="20">
        <v>8.3049999999999997</v>
      </c>
      <c r="C836" s="21">
        <f t="shared" si="12"/>
        <v>1.7769607843137303E-2</v>
      </c>
    </row>
    <row r="837" spans="1:3" x14ac:dyDescent="0.4">
      <c r="A837" s="19">
        <v>41414</v>
      </c>
      <c r="B837" s="20">
        <v>8.3800000000000008</v>
      </c>
      <c r="C837" s="21">
        <f t="shared" si="12"/>
        <v>9.0307043949429122E-3</v>
      </c>
    </row>
    <row r="838" spans="1:3" x14ac:dyDescent="0.4">
      <c r="A838" s="19">
        <v>41415</v>
      </c>
      <c r="B838" s="20">
        <v>8.3409999999999993</v>
      </c>
      <c r="C838" s="21">
        <f t="shared" si="12"/>
        <v>-4.6539379474942466E-3</v>
      </c>
    </row>
    <row r="839" spans="1:3" x14ac:dyDescent="0.4">
      <c r="A839" s="19">
        <v>41416</v>
      </c>
      <c r="B839" s="20">
        <v>8.3659999999999997</v>
      </c>
      <c r="C839" s="21">
        <f t="shared" ref="C839:C902" si="13">B839/B838-1</f>
        <v>2.9972425368660627E-3</v>
      </c>
    </row>
    <row r="840" spans="1:3" x14ac:dyDescent="0.4">
      <c r="A840" s="19">
        <v>41417</v>
      </c>
      <c r="B840" s="20">
        <v>8.1440000000000001</v>
      </c>
      <c r="C840" s="21">
        <f t="shared" si="13"/>
        <v>-2.6535978962467066E-2</v>
      </c>
    </row>
    <row r="841" spans="1:3" x14ac:dyDescent="0.4">
      <c r="A841" s="19">
        <v>41418</v>
      </c>
      <c r="B841" s="20">
        <v>8.1199999999999992</v>
      </c>
      <c r="C841" s="21">
        <f t="shared" si="13"/>
        <v>-2.9469548133596035E-3</v>
      </c>
    </row>
    <row r="842" spans="1:3" x14ac:dyDescent="0.4">
      <c r="A842" s="19">
        <v>41421</v>
      </c>
      <c r="B842" s="20">
        <v>8.1460000000000008</v>
      </c>
      <c r="C842" s="21">
        <f t="shared" si="13"/>
        <v>3.2019704433499108E-3</v>
      </c>
    </row>
    <row r="843" spans="1:3" x14ac:dyDescent="0.4">
      <c r="A843" s="19">
        <v>41422</v>
      </c>
      <c r="B843" s="20">
        <v>8.2850000000000001</v>
      </c>
      <c r="C843" s="21">
        <f t="shared" si="13"/>
        <v>1.7063589491775E-2</v>
      </c>
    </row>
    <row r="844" spans="1:3" x14ac:dyDescent="0.4">
      <c r="A844" s="19">
        <v>41423</v>
      </c>
      <c r="B844" s="20">
        <v>8.1980000000000004</v>
      </c>
      <c r="C844" s="21">
        <f t="shared" si="13"/>
        <v>-1.0500905250452552E-2</v>
      </c>
    </row>
    <row r="845" spans="1:3" x14ac:dyDescent="0.4">
      <c r="A845" s="19">
        <v>41424</v>
      </c>
      <c r="B845" s="20">
        <v>8.2680000000000007</v>
      </c>
      <c r="C845" s="21">
        <f t="shared" si="13"/>
        <v>8.538667967797009E-3</v>
      </c>
    </row>
    <row r="846" spans="1:3" x14ac:dyDescent="0.4">
      <c r="A846" s="19">
        <v>41425</v>
      </c>
      <c r="B846" s="20">
        <v>8.3119999999999994</v>
      </c>
      <c r="C846" s="21">
        <f t="shared" si="13"/>
        <v>5.3217223028543259E-3</v>
      </c>
    </row>
    <row r="847" spans="1:3" x14ac:dyDescent="0.4">
      <c r="A847" s="19">
        <v>41428</v>
      </c>
      <c r="B847" s="20">
        <v>8.0809999999999995</v>
      </c>
      <c r="C847" s="21">
        <f t="shared" si="13"/>
        <v>-2.7791145332050071E-2</v>
      </c>
    </row>
    <row r="848" spans="1:3" x14ac:dyDescent="0.4">
      <c r="A848" s="19">
        <v>41429</v>
      </c>
      <c r="B848" s="20">
        <v>8.1920000000000002</v>
      </c>
      <c r="C848" s="21">
        <f t="shared" si="13"/>
        <v>1.3735923771810432E-2</v>
      </c>
    </row>
    <row r="849" spans="1:3" x14ac:dyDescent="0.4">
      <c r="A849" s="19">
        <v>41430</v>
      </c>
      <c r="B849" s="20">
        <v>8.077</v>
      </c>
      <c r="C849" s="21">
        <f t="shared" si="13"/>
        <v>-1.40380859375E-2</v>
      </c>
    </row>
    <row r="850" spans="1:3" x14ac:dyDescent="0.4">
      <c r="A850" s="19">
        <v>41431</v>
      </c>
      <c r="B850" s="20">
        <v>7.9610000000000003</v>
      </c>
      <c r="C850" s="21">
        <f t="shared" si="13"/>
        <v>-1.4361767983162022E-2</v>
      </c>
    </row>
    <row r="851" spans="1:3" x14ac:dyDescent="0.4">
      <c r="A851" s="19">
        <v>41432</v>
      </c>
      <c r="B851" s="20">
        <v>8.0429999999999993</v>
      </c>
      <c r="C851" s="21">
        <f t="shared" si="13"/>
        <v>1.0300213541012404E-2</v>
      </c>
    </row>
    <row r="852" spans="1:3" x14ac:dyDescent="0.4">
      <c r="A852" s="19">
        <v>41435</v>
      </c>
      <c r="B852" s="20">
        <v>8.0830000000000002</v>
      </c>
      <c r="C852" s="21">
        <f t="shared" si="13"/>
        <v>4.9732686808405813E-3</v>
      </c>
    </row>
    <row r="853" spans="1:3" x14ac:dyDescent="0.4">
      <c r="A853" s="19">
        <v>41436</v>
      </c>
      <c r="B853" s="20">
        <v>7.9870000000000001</v>
      </c>
      <c r="C853" s="21">
        <f t="shared" si="13"/>
        <v>-1.1876778423852485E-2</v>
      </c>
    </row>
    <row r="854" spans="1:3" x14ac:dyDescent="0.4">
      <c r="A854" s="19">
        <v>41438</v>
      </c>
      <c r="B854" s="20">
        <v>7.8570000000000002</v>
      </c>
      <c r="C854" s="21">
        <f t="shared" si="13"/>
        <v>-1.6276449229998713E-2</v>
      </c>
    </row>
    <row r="855" spans="1:3" x14ac:dyDescent="0.4">
      <c r="A855" s="19">
        <v>41439</v>
      </c>
      <c r="B855" s="20">
        <v>7.8849999999999998</v>
      </c>
      <c r="C855" s="21">
        <f t="shared" si="13"/>
        <v>3.5637011582028144E-3</v>
      </c>
    </row>
    <row r="856" spans="1:3" x14ac:dyDescent="0.4">
      <c r="A856" s="19">
        <v>41442</v>
      </c>
      <c r="B856" s="20">
        <v>7.9509999999999996</v>
      </c>
      <c r="C856" s="21">
        <f t="shared" si="13"/>
        <v>8.3703233988585701E-3</v>
      </c>
    </row>
    <row r="857" spans="1:3" x14ac:dyDescent="0.4">
      <c r="A857" s="19">
        <v>41443</v>
      </c>
      <c r="B857" s="20">
        <v>7.9530000000000003</v>
      </c>
      <c r="C857" s="21">
        <f t="shared" si="13"/>
        <v>2.5154068670607543E-4</v>
      </c>
    </row>
    <row r="858" spans="1:3" x14ac:dyDescent="0.4">
      <c r="A858" s="19">
        <v>41444</v>
      </c>
      <c r="B858" s="20">
        <v>7.9390000000000001</v>
      </c>
      <c r="C858" s="21">
        <f t="shared" si="13"/>
        <v>-1.7603420093047495E-3</v>
      </c>
    </row>
    <row r="859" spans="1:3" x14ac:dyDescent="0.4">
      <c r="A859" s="19">
        <v>41445</v>
      </c>
      <c r="B859" s="20">
        <v>7.8460000000000001</v>
      </c>
      <c r="C859" s="21">
        <f t="shared" si="13"/>
        <v>-1.1714321702985253E-2</v>
      </c>
    </row>
    <row r="860" spans="1:3" x14ac:dyDescent="0.4">
      <c r="A860" s="19">
        <v>41446</v>
      </c>
      <c r="B860" s="20">
        <v>7.7770000000000001</v>
      </c>
      <c r="C860" s="21">
        <f t="shared" si="13"/>
        <v>-8.7942900841192495E-3</v>
      </c>
    </row>
    <row r="861" spans="1:3" x14ac:dyDescent="0.4">
      <c r="A861" s="19">
        <v>41449</v>
      </c>
      <c r="B861" s="20">
        <v>7.6459999999999999</v>
      </c>
      <c r="C861" s="21">
        <f t="shared" si="13"/>
        <v>-1.6844541597016871E-2</v>
      </c>
    </row>
    <row r="862" spans="1:3" x14ac:dyDescent="0.4">
      <c r="A862" s="19">
        <v>41450</v>
      </c>
      <c r="B862" s="20">
        <v>7.7309999999999999</v>
      </c>
      <c r="C862" s="21">
        <f t="shared" si="13"/>
        <v>1.1116923881768326E-2</v>
      </c>
    </row>
    <row r="863" spans="1:3" x14ac:dyDescent="0.4">
      <c r="A863" s="19">
        <v>41451</v>
      </c>
      <c r="B863" s="20">
        <v>7.8220000000000001</v>
      </c>
      <c r="C863" s="21">
        <f t="shared" si="13"/>
        <v>1.1770792911654393E-2</v>
      </c>
    </row>
    <row r="864" spans="1:3" x14ac:dyDescent="0.4">
      <c r="A864" s="19">
        <v>41452</v>
      </c>
      <c r="B864" s="20">
        <v>7.9210000000000003</v>
      </c>
      <c r="C864" s="21">
        <f t="shared" si="13"/>
        <v>1.2656609562771592E-2</v>
      </c>
    </row>
    <row r="865" spans="1:3" x14ac:dyDescent="0.4">
      <c r="A865" s="19">
        <v>41453</v>
      </c>
      <c r="B865" s="20">
        <v>7.9039999999999999</v>
      </c>
      <c r="C865" s="21">
        <f t="shared" si="13"/>
        <v>-2.146193662416418E-3</v>
      </c>
    </row>
    <row r="866" spans="1:3" x14ac:dyDescent="0.4">
      <c r="A866" s="19">
        <v>41457</v>
      </c>
      <c r="B866" s="20">
        <v>7.9829999999999997</v>
      </c>
      <c r="C866" s="21">
        <f t="shared" si="13"/>
        <v>9.9949392712550544E-3</v>
      </c>
    </row>
    <row r="867" spans="1:3" x14ac:dyDescent="0.4">
      <c r="A867" s="19">
        <v>41458</v>
      </c>
      <c r="B867" s="20">
        <v>7.9749999999999996</v>
      </c>
      <c r="C867" s="21">
        <f t="shared" si="13"/>
        <v>-1.0021295252411466E-3</v>
      </c>
    </row>
    <row r="868" spans="1:3" x14ac:dyDescent="0.4">
      <c r="A868" s="19">
        <v>41459</v>
      </c>
      <c r="B868" s="20">
        <v>8.0969999999999995</v>
      </c>
      <c r="C868" s="21">
        <f t="shared" si="13"/>
        <v>1.5297805642633167E-2</v>
      </c>
    </row>
    <row r="869" spans="1:3" x14ac:dyDescent="0.4">
      <c r="A869" s="19">
        <v>41460</v>
      </c>
      <c r="B869" s="20">
        <v>8.0609999999999999</v>
      </c>
      <c r="C869" s="21">
        <f t="shared" si="13"/>
        <v>-4.4460911448683804E-3</v>
      </c>
    </row>
    <row r="870" spans="1:3" x14ac:dyDescent="0.4">
      <c r="A870" s="19">
        <v>41463</v>
      </c>
      <c r="B870" s="20">
        <v>8.0540000000000003</v>
      </c>
      <c r="C870" s="21">
        <f t="shared" si="13"/>
        <v>-8.6837861307531572E-4</v>
      </c>
    </row>
    <row r="871" spans="1:3" x14ac:dyDescent="0.4">
      <c r="A871" s="19">
        <v>41464</v>
      </c>
      <c r="B871" s="20">
        <v>8.1579999999999995</v>
      </c>
      <c r="C871" s="21">
        <f t="shared" si="13"/>
        <v>1.291283834119672E-2</v>
      </c>
    </row>
    <row r="872" spans="1:3" x14ac:dyDescent="0.4">
      <c r="A872" s="19">
        <v>41465</v>
      </c>
      <c r="B872" s="20">
        <v>8.1549999999999994</v>
      </c>
      <c r="C872" s="21">
        <f t="shared" si="13"/>
        <v>-3.6773719048788234E-4</v>
      </c>
    </row>
    <row r="873" spans="1:3" x14ac:dyDescent="0.4">
      <c r="A873" s="19">
        <v>41466</v>
      </c>
      <c r="B873" s="20">
        <v>8.2230000000000008</v>
      </c>
      <c r="C873" s="21">
        <f t="shared" si="13"/>
        <v>8.3384426732067141E-3</v>
      </c>
    </row>
    <row r="874" spans="1:3" x14ac:dyDescent="0.4">
      <c r="A874" s="19">
        <v>41467</v>
      </c>
      <c r="B874" s="20">
        <v>8.2550000000000008</v>
      </c>
      <c r="C874" s="21">
        <f t="shared" si="13"/>
        <v>3.8915237747780829E-3</v>
      </c>
    </row>
    <row r="875" spans="1:3" x14ac:dyDescent="0.4">
      <c r="A875" s="19">
        <v>41470</v>
      </c>
      <c r="B875" s="20">
        <v>8.3290000000000006</v>
      </c>
      <c r="C875" s="21">
        <f t="shared" si="13"/>
        <v>8.9642640823743847E-3</v>
      </c>
    </row>
    <row r="876" spans="1:3" x14ac:dyDescent="0.4">
      <c r="A876" s="19">
        <v>41471</v>
      </c>
      <c r="B876" s="20">
        <v>8.2799999999999994</v>
      </c>
      <c r="C876" s="21">
        <f t="shared" si="13"/>
        <v>-5.8830591907793606E-3</v>
      </c>
    </row>
    <row r="877" spans="1:3" x14ac:dyDescent="0.4">
      <c r="A877" s="19">
        <v>41472</v>
      </c>
      <c r="B877" s="20">
        <v>8.3460000000000001</v>
      </c>
      <c r="C877" s="21">
        <f t="shared" si="13"/>
        <v>7.9710144927536142E-3</v>
      </c>
    </row>
    <row r="878" spans="1:3" x14ac:dyDescent="0.4">
      <c r="A878" s="19">
        <v>41473</v>
      </c>
      <c r="B878" s="20">
        <v>8.3780000000000001</v>
      </c>
      <c r="C878" s="21">
        <f t="shared" si="13"/>
        <v>3.8341720584711414E-3</v>
      </c>
    </row>
    <row r="879" spans="1:3" x14ac:dyDescent="0.4">
      <c r="A879" s="19">
        <v>41474</v>
      </c>
      <c r="B879" s="20">
        <v>8.2159999999999993</v>
      </c>
      <c r="C879" s="21">
        <f t="shared" si="13"/>
        <v>-1.9336357125805725E-2</v>
      </c>
    </row>
    <row r="880" spans="1:3" x14ac:dyDescent="0.4">
      <c r="A880" s="19">
        <v>41477</v>
      </c>
      <c r="B880" s="20">
        <v>8.1880000000000006</v>
      </c>
      <c r="C880" s="21">
        <f t="shared" si="13"/>
        <v>-3.4079844206424958E-3</v>
      </c>
    </row>
    <row r="881" spans="1:3" x14ac:dyDescent="0.4">
      <c r="A881" s="19">
        <v>41478</v>
      </c>
      <c r="B881" s="20">
        <v>8.1760000000000002</v>
      </c>
      <c r="C881" s="21">
        <f t="shared" si="13"/>
        <v>-1.4655593551539114E-3</v>
      </c>
    </row>
    <row r="882" spans="1:3" x14ac:dyDescent="0.4">
      <c r="A882" s="19">
        <v>41479</v>
      </c>
      <c r="B882" s="20">
        <v>8.3030000000000008</v>
      </c>
      <c r="C882" s="21">
        <f t="shared" si="13"/>
        <v>1.5533268101761255E-2</v>
      </c>
    </row>
    <row r="883" spans="1:3" x14ac:dyDescent="0.4">
      <c r="A883" s="19">
        <v>41480</v>
      </c>
      <c r="B883" s="20">
        <v>8.3469999999999995</v>
      </c>
      <c r="C883" s="21">
        <f t="shared" si="13"/>
        <v>5.2992894134649138E-3</v>
      </c>
    </row>
    <row r="884" spans="1:3" x14ac:dyDescent="0.4">
      <c r="A884" s="19">
        <v>41481</v>
      </c>
      <c r="B884" s="20">
        <v>8.3369999999999997</v>
      </c>
      <c r="C884" s="21">
        <f t="shared" si="13"/>
        <v>-1.198035222235494E-3</v>
      </c>
    </row>
    <row r="885" spans="1:3" x14ac:dyDescent="0.4">
      <c r="A885" s="19">
        <v>41484</v>
      </c>
      <c r="B885" s="20">
        <v>8.3420000000000005</v>
      </c>
      <c r="C885" s="21">
        <f t="shared" si="13"/>
        <v>5.9973611610897315E-4</v>
      </c>
    </row>
    <row r="886" spans="1:3" x14ac:dyDescent="0.4">
      <c r="A886" s="19">
        <v>41485</v>
      </c>
      <c r="B886" s="20">
        <v>8.4440000000000008</v>
      </c>
      <c r="C886" s="21">
        <f t="shared" si="13"/>
        <v>1.2227283625030116E-2</v>
      </c>
    </row>
    <row r="887" spans="1:3" x14ac:dyDescent="0.4">
      <c r="A887" s="19">
        <v>41486</v>
      </c>
      <c r="B887" s="20">
        <v>8.3819999999999997</v>
      </c>
      <c r="C887" s="21">
        <f t="shared" si="13"/>
        <v>-7.3424917100901599E-3</v>
      </c>
    </row>
    <row r="888" spans="1:3" x14ac:dyDescent="0.4">
      <c r="A888" s="19">
        <v>41487</v>
      </c>
      <c r="B888" s="20">
        <v>8.5139999999999993</v>
      </c>
      <c r="C888" s="21">
        <f t="shared" si="13"/>
        <v>1.5748031496062964E-2</v>
      </c>
    </row>
    <row r="889" spans="1:3" x14ac:dyDescent="0.4">
      <c r="A889" s="19">
        <v>41488</v>
      </c>
      <c r="B889" s="20">
        <v>8.5109999999999992</v>
      </c>
      <c r="C889" s="21">
        <f t="shared" si="13"/>
        <v>-3.5236081747713754E-4</v>
      </c>
    </row>
    <row r="890" spans="1:3" x14ac:dyDescent="0.4">
      <c r="A890" s="19">
        <v>41491</v>
      </c>
      <c r="B890" s="20">
        <v>8.5749999999999993</v>
      </c>
      <c r="C890" s="21">
        <f t="shared" si="13"/>
        <v>7.5196804135824191E-3</v>
      </c>
    </row>
    <row r="891" spans="1:3" x14ac:dyDescent="0.4">
      <c r="A891" s="19">
        <v>41492</v>
      </c>
      <c r="B891" s="20">
        <v>8.49</v>
      </c>
      <c r="C891" s="21">
        <f t="shared" si="13"/>
        <v>-9.9125364431486007E-3</v>
      </c>
    </row>
    <row r="892" spans="1:3" x14ac:dyDescent="0.4">
      <c r="A892" s="19">
        <v>41493</v>
      </c>
      <c r="B892" s="20">
        <v>8.4239999999999995</v>
      </c>
      <c r="C892" s="21">
        <f t="shared" si="13"/>
        <v>-7.7738515901061289E-3</v>
      </c>
    </row>
    <row r="893" spans="1:3" x14ac:dyDescent="0.4">
      <c r="A893" s="19">
        <v>41494</v>
      </c>
      <c r="B893" s="20">
        <v>8.4870000000000001</v>
      </c>
      <c r="C893" s="21">
        <f t="shared" si="13"/>
        <v>7.4786324786324521E-3</v>
      </c>
    </row>
    <row r="894" spans="1:3" x14ac:dyDescent="0.4">
      <c r="A894" s="19">
        <v>41495</v>
      </c>
      <c r="B894" s="20">
        <v>8.5020000000000007</v>
      </c>
      <c r="C894" s="21">
        <f t="shared" si="13"/>
        <v>1.7674089784376346E-3</v>
      </c>
    </row>
    <row r="895" spans="1:3" x14ac:dyDescent="0.4">
      <c r="A895" s="19">
        <v>41498</v>
      </c>
      <c r="B895" s="20">
        <v>8.5589999999999993</v>
      </c>
      <c r="C895" s="21">
        <f t="shared" si="13"/>
        <v>6.7043048694424012E-3</v>
      </c>
    </row>
    <row r="896" spans="1:3" x14ac:dyDescent="0.4">
      <c r="A896" s="19">
        <v>41499</v>
      </c>
      <c r="B896" s="20">
        <v>8.657</v>
      </c>
      <c r="C896" s="21">
        <f t="shared" si="13"/>
        <v>1.1449935740156736E-2</v>
      </c>
    </row>
    <row r="897" spans="1:3" x14ac:dyDescent="0.4">
      <c r="A897" s="19">
        <v>41501</v>
      </c>
      <c r="B897" s="20">
        <v>8.5890000000000004</v>
      </c>
      <c r="C897" s="21">
        <f t="shared" si="13"/>
        <v>-7.8549150976088278E-3</v>
      </c>
    </row>
    <row r="898" spans="1:3" x14ac:dyDescent="0.4">
      <c r="A898" s="19">
        <v>41502</v>
      </c>
      <c r="B898" s="20">
        <v>8.5619999999999994</v>
      </c>
      <c r="C898" s="21">
        <f t="shared" si="13"/>
        <v>-3.1435557107929446E-3</v>
      </c>
    </row>
    <row r="899" spans="1:3" x14ac:dyDescent="0.4">
      <c r="A899" s="19">
        <v>41505</v>
      </c>
      <c r="B899" s="20">
        <v>8.5340000000000007</v>
      </c>
      <c r="C899" s="21">
        <f t="shared" si="13"/>
        <v>-3.2702639570192371E-3</v>
      </c>
    </row>
    <row r="900" spans="1:3" x14ac:dyDescent="0.4">
      <c r="A900" s="19">
        <v>41506</v>
      </c>
      <c r="B900" s="20">
        <v>8.4359999999999999</v>
      </c>
      <c r="C900" s="21">
        <f t="shared" si="13"/>
        <v>-1.1483477853292845E-2</v>
      </c>
    </row>
    <row r="901" spans="1:3" x14ac:dyDescent="0.4">
      <c r="A901" s="19">
        <v>41507</v>
      </c>
      <c r="B901" s="20">
        <v>8.4009999999999998</v>
      </c>
      <c r="C901" s="21">
        <f t="shared" si="13"/>
        <v>-4.1488857278331182E-3</v>
      </c>
    </row>
    <row r="902" spans="1:3" x14ac:dyDescent="0.4">
      <c r="A902" s="19">
        <v>41508</v>
      </c>
      <c r="B902" s="20">
        <v>8.4629999999999992</v>
      </c>
      <c r="C902" s="21">
        <f t="shared" si="13"/>
        <v>7.3800738007379074E-3</v>
      </c>
    </row>
    <row r="903" spans="1:3" x14ac:dyDescent="0.4">
      <c r="A903" s="19">
        <v>41509</v>
      </c>
      <c r="B903" s="20">
        <v>8.5259999999999998</v>
      </c>
      <c r="C903" s="21">
        <f t="shared" ref="C903:C966" si="14">B903/B902-1</f>
        <v>7.4441687344914964E-3</v>
      </c>
    </row>
    <row r="904" spans="1:3" x14ac:dyDescent="0.4">
      <c r="A904" s="19">
        <v>41512</v>
      </c>
      <c r="B904" s="20">
        <v>8.5690000000000008</v>
      </c>
      <c r="C904" s="21">
        <f t="shared" si="14"/>
        <v>5.0433966690126564E-3</v>
      </c>
    </row>
    <row r="905" spans="1:3" x14ac:dyDescent="0.4">
      <c r="A905" s="19">
        <v>41513</v>
      </c>
      <c r="B905" s="20">
        <v>8.4039999999999999</v>
      </c>
      <c r="C905" s="21">
        <f t="shared" si="14"/>
        <v>-1.9255455712452019E-2</v>
      </c>
    </row>
    <row r="906" spans="1:3" x14ac:dyDescent="0.4">
      <c r="A906" s="19">
        <v>41514</v>
      </c>
      <c r="B906" s="20">
        <v>8.4039999999999999</v>
      </c>
      <c r="C906" s="21">
        <f t="shared" si="14"/>
        <v>0</v>
      </c>
    </row>
    <row r="907" spans="1:3" x14ac:dyDescent="0.4">
      <c r="A907" s="19">
        <v>41515</v>
      </c>
      <c r="B907" s="20">
        <v>8.5510000000000002</v>
      </c>
      <c r="C907" s="21">
        <f t="shared" si="14"/>
        <v>1.7491670633031919E-2</v>
      </c>
    </row>
    <row r="908" spans="1:3" x14ac:dyDescent="0.4">
      <c r="A908" s="19">
        <v>41516</v>
      </c>
      <c r="B908" s="20">
        <v>8.4969999999999999</v>
      </c>
      <c r="C908" s="21">
        <f t="shared" si="14"/>
        <v>-6.3150508712431774E-3</v>
      </c>
    </row>
    <row r="909" spans="1:3" x14ac:dyDescent="0.4">
      <c r="A909" s="19">
        <v>41519</v>
      </c>
      <c r="B909" s="20">
        <v>8.5820000000000007</v>
      </c>
      <c r="C909" s="21">
        <f t="shared" si="14"/>
        <v>1.00035306578794E-2</v>
      </c>
    </row>
    <row r="910" spans="1:3" x14ac:dyDescent="0.4">
      <c r="A910" s="19">
        <v>41520</v>
      </c>
      <c r="B910" s="20">
        <v>8.56</v>
      </c>
      <c r="C910" s="21">
        <f t="shared" si="14"/>
        <v>-2.5635050104870771E-3</v>
      </c>
    </row>
    <row r="911" spans="1:3" x14ac:dyDescent="0.4">
      <c r="A911" s="19">
        <v>41521</v>
      </c>
      <c r="B911" s="20">
        <v>8.6199999999999992</v>
      </c>
      <c r="C911" s="21">
        <f t="shared" si="14"/>
        <v>7.0093457943922743E-3</v>
      </c>
    </row>
    <row r="912" spans="1:3" x14ac:dyDescent="0.4">
      <c r="A912" s="19">
        <v>41522</v>
      </c>
      <c r="B912" s="20">
        <v>8.7189999999999994</v>
      </c>
      <c r="C912" s="21">
        <f t="shared" si="14"/>
        <v>1.1484918793503551E-2</v>
      </c>
    </row>
    <row r="913" spans="1:3" x14ac:dyDescent="0.4">
      <c r="A913" s="19">
        <v>41523</v>
      </c>
      <c r="B913" s="20">
        <v>8.7230000000000008</v>
      </c>
      <c r="C913" s="21">
        <f t="shared" si="14"/>
        <v>4.58768207363347E-4</v>
      </c>
    </row>
    <row r="914" spans="1:3" x14ac:dyDescent="0.4">
      <c r="A914" s="19">
        <v>41526</v>
      </c>
      <c r="B914" s="20">
        <v>8.7319999999999993</v>
      </c>
      <c r="C914" s="21">
        <f t="shared" si="14"/>
        <v>1.0317551301155525E-3</v>
      </c>
    </row>
    <row r="915" spans="1:3" x14ac:dyDescent="0.4">
      <c r="A915" s="19">
        <v>41527</v>
      </c>
      <c r="B915" s="20">
        <v>8.8290000000000006</v>
      </c>
      <c r="C915" s="21">
        <f t="shared" si="14"/>
        <v>1.110856619331213E-2</v>
      </c>
    </row>
    <row r="916" spans="1:3" x14ac:dyDescent="0.4">
      <c r="A916" s="19">
        <v>41528</v>
      </c>
      <c r="B916" s="20">
        <v>8.8049999999999997</v>
      </c>
      <c r="C916" s="21">
        <f t="shared" si="14"/>
        <v>-2.7183146449202278E-3</v>
      </c>
    </row>
    <row r="917" spans="1:3" x14ac:dyDescent="0.4">
      <c r="A917" s="19">
        <v>41529</v>
      </c>
      <c r="B917" s="20">
        <v>8.8059999999999992</v>
      </c>
      <c r="C917" s="21">
        <f t="shared" si="14"/>
        <v>1.1357183418514438E-4</v>
      </c>
    </row>
    <row r="918" spans="1:3" x14ac:dyDescent="0.4">
      <c r="A918" s="19">
        <v>41530</v>
      </c>
      <c r="B918" s="20">
        <v>8.8019999999999996</v>
      </c>
      <c r="C918" s="21">
        <f t="shared" si="14"/>
        <v>-4.5423574835334879E-4</v>
      </c>
    </row>
    <row r="919" spans="1:3" x14ac:dyDescent="0.4">
      <c r="A919" s="19">
        <v>41533</v>
      </c>
      <c r="B919" s="20">
        <v>8.8089999999999993</v>
      </c>
      <c r="C919" s="21">
        <f t="shared" si="14"/>
        <v>7.9527380140875792E-4</v>
      </c>
    </row>
    <row r="920" spans="1:3" x14ac:dyDescent="0.4">
      <c r="A920" s="19">
        <v>41534</v>
      </c>
      <c r="B920" s="20">
        <v>8.7680000000000007</v>
      </c>
      <c r="C920" s="21">
        <f t="shared" si="14"/>
        <v>-4.6543307980473347E-3</v>
      </c>
    </row>
    <row r="921" spans="1:3" x14ac:dyDescent="0.4">
      <c r="A921" s="19">
        <v>41535</v>
      </c>
      <c r="B921" s="20">
        <v>8.7810000000000006</v>
      </c>
      <c r="C921" s="21">
        <f t="shared" si="14"/>
        <v>1.4826642335765694E-3</v>
      </c>
    </row>
    <row r="922" spans="1:3" x14ac:dyDescent="0.4">
      <c r="A922" s="19">
        <v>41536</v>
      </c>
      <c r="B922" s="20">
        <v>8.7850000000000001</v>
      </c>
      <c r="C922" s="21">
        <f t="shared" si="14"/>
        <v>4.5552898303147238E-4</v>
      </c>
    </row>
    <row r="923" spans="1:3" x14ac:dyDescent="0.4">
      <c r="A923" s="19">
        <v>41540</v>
      </c>
      <c r="B923" s="20">
        <v>8.6709999999999994</v>
      </c>
      <c r="C923" s="21">
        <f t="shared" si="14"/>
        <v>-1.2976664769493551E-2</v>
      </c>
    </row>
    <row r="924" spans="1:3" x14ac:dyDescent="0.4">
      <c r="A924" s="19">
        <v>41541</v>
      </c>
      <c r="B924" s="20">
        <v>8.673</v>
      </c>
      <c r="C924" s="21">
        <f t="shared" si="14"/>
        <v>2.306539038174904E-4</v>
      </c>
    </row>
    <row r="925" spans="1:3" x14ac:dyDescent="0.4">
      <c r="A925" s="19">
        <v>41542</v>
      </c>
      <c r="B925" s="20">
        <v>8.6829999999999998</v>
      </c>
      <c r="C925" s="21">
        <f t="shared" si="14"/>
        <v>1.153003574311029E-3</v>
      </c>
    </row>
    <row r="926" spans="1:3" x14ac:dyDescent="0.4">
      <c r="A926" s="19">
        <v>41543</v>
      </c>
      <c r="B926" s="20">
        <v>8.7119999999999997</v>
      </c>
      <c r="C926" s="21">
        <f t="shared" si="14"/>
        <v>3.3398594955660332E-3</v>
      </c>
    </row>
    <row r="927" spans="1:3" x14ac:dyDescent="0.4">
      <c r="A927" s="19">
        <v>41544</v>
      </c>
      <c r="B927" s="20">
        <v>8.6430000000000007</v>
      </c>
      <c r="C927" s="21">
        <f t="shared" si="14"/>
        <v>-7.9201101928373374E-3</v>
      </c>
    </row>
    <row r="928" spans="1:3" x14ac:dyDescent="0.4">
      <c r="A928" s="19">
        <v>41547</v>
      </c>
      <c r="B928" s="20">
        <v>8.5939999999999994</v>
      </c>
      <c r="C928" s="21">
        <f t="shared" si="14"/>
        <v>-5.6693277797063013E-3</v>
      </c>
    </row>
    <row r="929" spans="1:3" x14ac:dyDescent="0.4">
      <c r="A929" s="19">
        <v>41549</v>
      </c>
      <c r="B929" s="20">
        <v>8.6280000000000001</v>
      </c>
      <c r="C929" s="21">
        <f t="shared" si="14"/>
        <v>3.956248545496921E-3</v>
      </c>
    </row>
    <row r="930" spans="1:3" x14ac:dyDescent="0.4">
      <c r="A930" s="19">
        <v>41550</v>
      </c>
      <c r="B930" s="20">
        <v>8.4979999999999993</v>
      </c>
      <c r="C930" s="21">
        <f t="shared" si="14"/>
        <v>-1.5067222994900376E-2</v>
      </c>
    </row>
    <row r="931" spans="1:3" x14ac:dyDescent="0.4">
      <c r="A931" s="19">
        <v>41551</v>
      </c>
      <c r="B931" s="20">
        <v>8.6</v>
      </c>
      <c r="C931" s="21">
        <f t="shared" si="14"/>
        <v>1.2002824193928063E-2</v>
      </c>
    </row>
    <row r="932" spans="1:3" x14ac:dyDescent="0.4">
      <c r="A932" s="19">
        <v>41554</v>
      </c>
      <c r="B932" s="20">
        <v>8.609</v>
      </c>
      <c r="C932" s="21">
        <f t="shared" si="14"/>
        <v>1.0465116279070319E-3</v>
      </c>
    </row>
    <row r="933" spans="1:3" x14ac:dyDescent="0.4">
      <c r="A933" s="19">
        <v>41555</v>
      </c>
      <c r="B933" s="20">
        <v>8.4489999999999998</v>
      </c>
      <c r="C933" s="21">
        <f t="shared" si="14"/>
        <v>-1.8585201533279139E-2</v>
      </c>
    </row>
    <row r="934" spans="1:3" x14ac:dyDescent="0.4">
      <c r="A934" s="19">
        <v>41556</v>
      </c>
      <c r="B934" s="20">
        <v>8.3979999999999997</v>
      </c>
      <c r="C934" s="21">
        <f t="shared" si="14"/>
        <v>-6.0362173038229772E-3</v>
      </c>
    </row>
    <row r="935" spans="1:3" x14ac:dyDescent="0.4">
      <c r="A935" s="19">
        <v>41557</v>
      </c>
      <c r="B935" s="20">
        <v>8.5250000000000004</v>
      </c>
      <c r="C935" s="21">
        <f t="shared" si="14"/>
        <v>1.5122648249583204E-2</v>
      </c>
    </row>
    <row r="936" spans="1:3" x14ac:dyDescent="0.4">
      <c r="A936" s="19">
        <v>41558</v>
      </c>
      <c r="B936" s="20">
        <v>8.5809999999999995</v>
      </c>
      <c r="C936" s="21">
        <f t="shared" si="14"/>
        <v>6.568914956011529E-3</v>
      </c>
    </row>
    <row r="937" spans="1:3" x14ac:dyDescent="0.4">
      <c r="A937" s="19">
        <v>41562</v>
      </c>
      <c r="B937" s="20">
        <v>8.6449999999999996</v>
      </c>
      <c r="C937" s="21">
        <f t="shared" si="14"/>
        <v>7.4583381890223066E-3</v>
      </c>
    </row>
    <row r="938" spans="1:3" x14ac:dyDescent="0.4">
      <c r="A938" s="19">
        <v>41563</v>
      </c>
      <c r="B938" s="20">
        <v>8.6110000000000007</v>
      </c>
      <c r="C938" s="21">
        <f t="shared" si="14"/>
        <v>-3.9329091960669249E-3</v>
      </c>
    </row>
    <row r="939" spans="1:3" x14ac:dyDescent="0.4">
      <c r="A939" s="19">
        <v>41564</v>
      </c>
      <c r="B939" s="20">
        <v>8.5239999999999991</v>
      </c>
      <c r="C939" s="21">
        <f t="shared" si="14"/>
        <v>-1.0103356172337929E-2</v>
      </c>
    </row>
    <row r="940" spans="1:3" x14ac:dyDescent="0.4">
      <c r="A940" s="19">
        <v>41565</v>
      </c>
      <c r="B940" s="20">
        <v>8.5690000000000008</v>
      </c>
      <c r="C940" s="21">
        <f t="shared" si="14"/>
        <v>5.2792116377289311E-3</v>
      </c>
    </row>
    <row r="941" spans="1:3" x14ac:dyDescent="0.4">
      <c r="A941" s="19">
        <v>41568</v>
      </c>
      <c r="B941" s="20">
        <v>8.6259999999999994</v>
      </c>
      <c r="C941" s="21">
        <f t="shared" si="14"/>
        <v>6.6518847006651338E-3</v>
      </c>
    </row>
    <row r="942" spans="1:3" x14ac:dyDescent="0.4">
      <c r="A942" s="19">
        <v>41569</v>
      </c>
      <c r="B942" s="20">
        <v>8.5299999999999994</v>
      </c>
      <c r="C942" s="21">
        <f t="shared" si="14"/>
        <v>-1.1129144447020622E-2</v>
      </c>
    </row>
    <row r="943" spans="1:3" x14ac:dyDescent="0.4">
      <c r="A943" s="19">
        <v>41570</v>
      </c>
      <c r="B943" s="20">
        <v>8.3610000000000007</v>
      </c>
      <c r="C943" s="21">
        <f t="shared" si="14"/>
        <v>-1.9812426729190924E-2</v>
      </c>
    </row>
    <row r="944" spans="1:3" x14ac:dyDescent="0.4">
      <c r="A944" s="19">
        <v>41571</v>
      </c>
      <c r="B944" s="20">
        <v>8.359</v>
      </c>
      <c r="C944" s="21">
        <f t="shared" si="14"/>
        <v>-2.392058366225136E-4</v>
      </c>
    </row>
    <row r="945" spans="1:3" x14ac:dyDescent="0.4">
      <c r="A945" s="19">
        <v>41572</v>
      </c>
      <c r="B945" s="20">
        <v>8.3680000000000003</v>
      </c>
      <c r="C945" s="21">
        <f t="shared" si="14"/>
        <v>1.0766838138533963E-3</v>
      </c>
    </row>
    <row r="946" spans="1:3" x14ac:dyDescent="0.4">
      <c r="A946" s="19">
        <v>41575</v>
      </c>
      <c r="B946" s="20">
        <v>8.3770000000000007</v>
      </c>
      <c r="C946" s="21">
        <f t="shared" si="14"/>
        <v>1.0755258126196043E-3</v>
      </c>
    </row>
    <row r="947" spans="1:3" x14ac:dyDescent="0.4">
      <c r="A947" s="19">
        <v>41576</v>
      </c>
      <c r="B947" s="20">
        <v>8.4380000000000006</v>
      </c>
      <c r="C947" s="21">
        <f t="shared" si="14"/>
        <v>7.2818431419361396E-3</v>
      </c>
    </row>
    <row r="948" spans="1:3" x14ac:dyDescent="0.4">
      <c r="A948" s="19">
        <v>41577</v>
      </c>
      <c r="B948" s="20">
        <v>8.4339999999999993</v>
      </c>
      <c r="C948" s="21">
        <f t="shared" si="14"/>
        <v>-4.7404598246048035E-4</v>
      </c>
    </row>
    <row r="949" spans="1:3" x14ac:dyDescent="0.4">
      <c r="A949" s="19">
        <v>41578</v>
      </c>
      <c r="B949" s="20">
        <v>8.4979999999999993</v>
      </c>
      <c r="C949" s="21">
        <f t="shared" si="14"/>
        <v>7.5883329381076781E-3</v>
      </c>
    </row>
    <row r="950" spans="1:3" x14ac:dyDescent="0.4">
      <c r="A950" s="19">
        <v>41579</v>
      </c>
      <c r="B950" s="20">
        <v>8.5220000000000002</v>
      </c>
      <c r="C950" s="21">
        <f t="shared" si="14"/>
        <v>2.8241939279831652E-3</v>
      </c>
    </row>
    <row r="951" spans="1:3" x14ac:dyDescent="0.4">
      <c r="A951" s="19">
        <v>41582</v>
      </c>
      <c r="B951" s="20">
        <v>8.5150000000000006</v>
      </c>
      <c r="C951" s="21">
        <f t="shared" si="14"/>
        <v>-8.2140342642567088E-4</v>
      </c>
    </row>
    <row r="952" spans="1:3" x14ac:dyDescent="0.4">
      <c r="A952" s="19">
        <v>41583</v>
      </c>
      <c r="B952" s="20">
        <v>8.5280000000000005</v>
      </c>
      <c r="C952" s="21">
        <f t="shared" si="14"/>
        <v>1.5267175572519776E-3</v>
      </c>
    </row>
    <row r="953" spans="1:3" x14ac:dyDescent="0.4">
      <c r="A953" s="19">
        <v>41584</v>
      </c>
      <c r="B953" s="20">
        <v>8.5489999999999995</v>
      </c>
      <c r="C953" s="21">
        <f t="shared" si="14"/>
        <v>2.4624765478422628E-3</v>
      </c>
    </row>
    <row r="954" spans="1:3" x14ac:dyDescent="0.4">
      <c r="A954" s="19">
        <v>41585</v>
      </c>
      <c r="B954" s="20">
        <v>8.6039999999999992</v>
      </c>
      <c r="C954" s="21">
        <f t="shared" si="14"/>
        <v>6.4335009942682042E-3</v>
      </c>
    </row>
    <row r="955" spans="1:3" x14ac:dyDescent="0.4">
      <c r="A955" s="19">
        <v>41586</v>
      </c>
      <c r="B955" s="20">
        <v>8.6820000000000004</v>
      </c>
      <c r="C955" s="21">
        <f t="shared" si="14"/>
        <v>9.0655509065551421E-3</v>
      </c>
    </row>
    <row r="956" spans="1:3" x14ac:dyDescent="0.4">
      <c r="A956" s="19">
        <v>41589</v>
      </c>
      <c r="B956" s="20">
        <v>8.6530000000000005</v>
      </c>
      <c r="C956" s="21">
        <f t="shared" si="14"/>
        <v>-3.3402441833678687E-3</v>
      </c>
    </row>
    <row r="957" spans="1:3" x14ac:dyDescent="0.4">
      <c r="A957" s="19">
        <v>41590</v>
      </c>
      <c r="B957" s="20">
        <v>8.6780000000000008</v>
      </c>
      <c r="C957" s="21">
        <f t="shared" si="14"/>
        <v>2.8891713856467049E-3</v>
      </c>
    </row>
    <row r="958" spans="1:3" x14ac:dyDescent="0.4">
      <c r="A958" s="19">
        <v>41591</v>
      </c>
      <c r="B958" s="20">
        <v>8.6679999999999993</v>
      </c>
      <c r="C958" s="21">
        <f t="shared" si="14"/>
        <v>-1.1523392486749717E-3</v>
      </c>
    </row>
    <row r="959" spans="1:3" x14ac:dyDescent="0.4">
      <c r="A959" s="19">
        <v>41592</v>
      </c>
      <c r="B959" s="20">
        <v>8.58</v>
      </c>
      <c r="C959" s="21">
        <f t="shared" si="14"/>
        <v>-1.015228426395931E-2</v>
      </c>
    </row>
    <row r="960" spans="1:3" x14ac:dyDescent="0.4">
      <c r="A960" s="19">
        <v>41593</v>
      </c>
      <c r="B960" s="20">
        <v>8.6639999999999997</v>
      </c>
      <c r="C960" s="21">
        <f t="shared" si="14"/>
        <v>9.7902097902098362E-3</v>
      </c>
    </row>
    <row r="961" spans="1:3" x14ac:dyDescent="0.4">
      <c r="A961" s="19">
        <v>41596</v>
      </c>
      <c r="B961" s="20">
        <v>8.6850000000000005</v>
      </c>
      <c r="C961" s="21">
        <f t="shared" si="14"/>
        <v>2.4238227146815561E-3</v>
      </c>
    </row>
    <row r="962" spans="1:3" x14ac:dyDescent="0.4">
      <c r="A962" s="19">
        <v>41597</v>
      </c>
      <c r="B962" s="20">
        <v>8.5960000000000001</v>
      </c>
      <c r="C962" s="21">
        <f t="shared" si="14"/>
        <v>-1.0247553252734631E-2</v>
      </c>
    </row>
    <row r="963" spans="1:3" x14ac:dyDescent="0.4">
      <c r="A963" s="19">
        <v>41598</v>
      </c>
      <c r="B963" s="20">
        <v>8.6530000000000005</v>
      </c>
      <c r="C963" s="21">
        <f t="shared" si="14"/>
        <v>6.6309911586786008E-3</v>
      </c>
    </row>
    <row r="964" spans="1:3" x14ac:dyDescent="0.4">
      <c r="A964" s="19">
        <v>41599</v>
      </c>
      <c r="B964" s="20">
        <v>8.6189999999999998</v>
      </c>
      <c r="C964" s="21">
        <f t="shared" si="14"/>
        <v>-3.9292730844794344E-3</v>
      </c>
    </row>
    <row r="965" spans="1:3" x14ac:dyDescent="0.4">
      <c r="A965" s="19">
        <v>41600</v>
      </c>
      <c r="B965" s="20">
        <v>8.6039999999999992</v>
      </c>
      <c r="C965" s="21">
        <f t="shared" si="14"/>
        <v>-1.7403411068570573E-3</v>
      </c>
    </row>
    <row r="966" spans="1:3" x14ac:dyDescent="0.4">
      <c r="A966" s="19">
        <v>41603</v>
      </c>
      <c r="B966" s="20">
        <v>8.6229999999999993</v>
      </c>
      <c r="C966" s="21">
        <f t="shared" si="14"/>
        <v>2.2082752208274492E-3</v>
      </c>
    </row>
    <row r="967" spans="1:3" x14ac:dyDescent="0.4">
      <c r="A967" s="19">
        <v>41604</v>
      </c>
      <c r="B967" s="20">
        <v>8.5719999999999992</v>
      </c>
      <c r="C967" s="21">
        <f t="shared" ref="C967:C1030" si="15">B967/B966-1</f>
        <v>-5.9144149367970078E-3</v>
      </c>
    </row>
    <row r="968" spans="1:3" x14ac:dyDescent="0.4">
      <c r="A968" s="19">
        <v>41605</v>
      </c>
      <c r="B968" s="20">
        <v>8.609</v>
      </c>
      <c r="C968" s="21">
        <f t="shared" si="15"/>
        <v>4.3163789080729043E-3</v>
      </c>
    </row>
    <row r="969" spans="1:3" x14ac:dyDescent="0.4">
      <c r="A969" s="19">
        <v>41606</v>
      </c>
      <c r="B969" s="20">
        <v>8.6120000000000001</v>
      </c>
      <c r="C969" s="21">
        <f t="shared" si="15"/>
        <v>3.4847252874903312E-4</v>
      </c>
    </row>
    <row r="970" spans="1:3" x14ac:dyDescent="0.4">
      <c r="A970" s="19">
        <v>41607</v>
      </c>
      <c r="B970" s="20">
        <v>8.6370000000000005</v>
      </c>
      <c r="C970" s="21">
        <f t="shared" si="15"/>
        <v>2.9029261495587821E-3</v>
      </c>
    </row>
    <row r="971" spans="1:3" x14ac:dyDescent="0.4">
      <c r="A971" s="19">
        <v>41610</v>
      </c>
      <c r="B971" s="20">
        <v>8.6289999999999996</v>
      </c>
      <c r="C971" s="21">
        <f t="shared" si="15"/>
        <v>-9.2624753965508955E-4</v>
      </c>
    </row>
    <row r="972" spans="1:3" x14ac:dyDescent="0.4">
      <c r="A972" s="19">
        <v>41611</v>
      </c>
      <c r="B972" s="20">
        <v>8.5609999999999999</v>
      </c>
      <c r="C972" s="21">
        <f t="shared" si="15"/>
        <v>-7.8804032912271893E-3</v>
      </c>
    </row>
    <row r="973" spans="1:3" x14ac:dyDescent="0.4">
      <c r="A973" s="19">
        <v>41612</v>
      </c>
      <c r="B973" s="20">
        <v>8.5969999999999995</v>
      </c>
      <c r="C973" s="21">
        <f t="shared" si="15"/>
        <v>4.2051162247400686E-3</v>
      </c>
    </row>
    <row r="974" spans="1:3" x14ac:dyDescent="0.4">
      <c r="A974" s="19">
        <v>41613</v>
      </c>
      <c r="B974" s="20">
        <v>8.5239999999999991</v>
      </c>
      <c r="C974" s="21">
        <f t="shared" si="15"/>
        <v>-8.4913341863440683E-3</v>
      </c>
    </row>
    <row r="975" spans="1:3" x14ac:dyDescent="0.4">
      <c r="A975" s="19">
        <v>41614</v>
      </c>
      <c r="B975" s="20">
        <v>8.5500000000000007</v>
      </c>
      <c r="C975" s="21">
        <f t="shared" si="15"/>
        <v>3.0502111684655997E-3</v>
      </c>
    </row>
    <row r="976" spans="1:3" x14ac:dyDescent="0.4">
      <c r="A976" s="19">
        <v>41617</v>
      </c>
      <c r="B976" s="20">
        <v>8.5589999999999993</v>
      </c>
      <c r="C976" s="21">
        <f t="shared" si="15"/>
        <v>1.0526315789471941E-3</v>
      </c>
    </row>
    <row r="977" spans="1:3" x14ac:dyDescent="0.4">
      <c r="A977" s="19">
        <v>41618</v>
      </c>
      <c r="B977" s="20">
        <v>8.4949999999999992</v>
      </c>
      <c r="C977" s="21">
        <f t="shared" si="15"/>
        <v>-7.4775090547961609E-3</v>
      </c>
    </row>
    <row r="978" spans="1:3" x14ac:dyDescent="0.4">
      <c r="A978" s="19">
        <v>41619</v>
      </c>
      <c r="B978" s="20">
        <v>8.3800000000000008</v>
      </c>
      <c r="C978" s="21">
        <f t="shared" si="15"/>
        <v>-1.3537374926427148E-2</v>
      </c>
    </row>
    <row r="979" spans="1:3" x14ac:dyDescent="0.4">
      <c r="A979" s="19">
        <v>41620</v>
      </c>
      <c r="B979" s="20">
        <v>8.3000000000000007</v>
      </c>
      <c r="C979" s="21">
        <f t="shared" si="15"/>
        <v>-9.5465393794749165E-3</v>
      </c>
    </row>
    <row r="980" spans="1:3" x14ac:dyDescent="0.4">
      <c r="A980" s="19">
        <v>41621</v>
      </c>
      <c r="B980" s="20">
        <v>8.2829999999999995</v>
      </c>
      <c r="C980" s="21">
        <f t="shared" si="15"/>
        <v>-2.0481927710844783E-3</v>
      </c>
    </row>
    <row r="981" spans="1:3" x14ac:dyDescent="0.4">
      <c r="A981" s="19">
        <v>41624</v>
      </c>
      <c r="B981" s="20">
        <v>8.3529999999999998</v>
      </c>
      <c r="C981" s="21">
        <f t="shared" si="15"/>
        <v>8.4510443076180053E-3</v>
      </c>
    </row>
    <row r="982" spans="1:3" x14ac:dyDescent="0.4">
      <c r="A982" s="19">
        <v>41625</v>
      </c>
      <c r="B982" s="20">
        <v>8.3539999999999992</v>
      </c>
      <c r="C982" s="21">
        <f t="shared" si="15"/>
        <v>1.1971746677841288E-4</v>
      </c>
    </row>
    <row r="983" spans="1:3" x14ac:dyDescent="0.4">
      <c r="A983" s="19">
        <v>41626</v>
      </c>
      <c r="B983" s="20">
        <v>8.3360000000000003</v>
      </c>
      <c r="C983" s="21">
        <f t="shared" si="15"/>
        <v>-2.1546564519988598E-3</v>
      </c>
    </row>
    <row r="984" spans="1:3" x14ac:dyDescent="0.4">
      <c r="A984" s="19">
        <v>41627</v>
      </c>
      <c r="B984" s="20">
        <v>8.5079999999999991</v>
      </c>
      <c r="C984" s="21">
        <f t="shared" si="15"/>
        <v>2.0633397312859847E-2</v>
      </c>
    </row>
    <row r="985" spans="1:3" x14ac:dyDescent="0.4">
      <c r="A985" s="19">
        <v>41628</v>
      </c>
      <c r="B985" s="20">
        <v>8.5890000000000004</v>
      </c>
      <c r="C985" s="21">
        <f t="shared" si="15"/>
        <v>9.5204513399156365E-3</v>
      </c>
    </row>
    <row r="986" spans="1:3" x14ac:dyDescent="0.4">
      <c r="A986" s="19">
        <v>41631</v>
      </c>
      <c r="B986" s="20">
        <v>8.6669999999999998</v>
      </c>
      <c r="C986" s="21">
        <f t="shared" si="15"/>
        <v>9.0813831645126797E-3</v>
      </c>
    </row>
    <row r="987" spans="1:3" x14ac:dyDescent="0.4">
      <c r="A987" s="19">
        <v>41632</v>
      </c>
      <c r="B987" s="20">
        <v>8.6820000000000004</v>
      </c>
      <c r="C987" s="21">
        <f t="shared" si="15"/>
        <v>1.7307026652821911E-3</v>
      </c>
    </row>
    <row r="988" spans="1:3" x14ac:dyDescent="0.4">
      <c r="A988" s="19">
        <v>41635</v>
      </c>
      <c r="B988" s="20">
        <v>8.6760000000000002</v>
      </c>
      <c r="C988" s="21">
        <f t="shared" si="15"/>
        <v>-6.9108500345549384E-4</v>
      </c>
    </row>
    <row r="989" spans="1:3" x14ac:dyDescent="0.4">
      <c r="A989" s="19">
        <v>41638</v>
      </c>
      <c r="B989" s="20">
        <v>8.6639999999999997</v>
      </c>
      <c r="C989" s="21">
        <f t="shared" si="15"/>
        <v>-1.3831258644537714E-3</v>
      </c>
    </row>
    <row r="990" spans="1:3" x14ac:dyDescent="0.4">
      <c r="A990" s="19">
        <v>41639</v>
      </c>
      <c r="B990" s="20">
        <v>8.7279999999999998</v>
      </c>
      <c r="C990" s="21">
        <f t="shared" si="15"/>
        <v>7.3868882733147956E-3</v>
      </c>
    </row>
    <row r="991" spans="1:3" x14ac:dyDescent="0.4">
      <c r="A991" s="19">
        <v>41641</v>
      </c>
      <c r="B991" s="20">
        <v>8.6859999999999999</v>
      </c>
      <c r="C991" s="21">
        <f t="shared" si="15"/>
        <v>-4.812098991750613E-3</v>
      </c>
    </row>
    <row r="992" spans="1:3" x14ac:dyDescent="0.4">
      <c r="A992" s="19">
        <v>41642</v>
      </c>
      <c r="B992" s="20">
        <v>8.6920000000000002</v>
      </c>
      <c r="C992" s="21">
        <f t="shared" si="15"/>
        <v>6.9076675109380758E-4</v>
      </c>
    </row>
    <row r="993" spans="1:3" x14ac:dyDescent="0.4">
      <c r="A993" s="19">
        <v>41645</v>
      </c>
      <c r="B993" s="20">
        <v>8.6709999999999994</v>
      </c>
      <c r="C993" s="21">
        <f t="shared" si="15"/>
        <v>-2.4160147261851339E-3</v>
      </c>
    </row>
    <row r="994" spans="1:3" x14ac:dyDescent="0.4">
      <c r="A994" s="19">
        <v>41646</v>
      </c>
      <c r="B994" s="20">
        <v>8.7040000000000006</v>
      </c>
      <c r="C994" s="21">
        <f t="shared" si="15"/>
        <v>3.8057894129859271E-3</v>
      </c>
    </row>
    <row r="995" spans="1:3" x14ac:dyDescent="0.4">
      <c r="A995" s="19">
        <v>41647</v>
      </c>
      <c r="B995" s="20">
        <v>8.7780000000000005</v>
      </c>
      <c r="C995" s="21">
        <f t="shared" si="15"/>
        <v>8.5018382352941568E-3</v>
      </c>
    </row>
    <row r="996" spans="1:3" x14ac:dyDescent="0.4">
      <c r="A996" s="19">
        <v>41648</v>
      </c>
      <c r="B996" s="20">
        <v>8.6709999999999994</v>
      </c>
      <c r="C996" s="21">
        <f t="shared" si="15"/>
        <v>-1.2189564821143861E-2</v>
      </c>
    </row>
    <row r="997" spans="1:3" x14ac:dyDescent="0.4">
      <c r="A997" s="19">
        <v>41649</v>
      </c>
      <c r="B997" s="20">
        <v>8.6430000000000007</v>
      </c>
      <c r="C997" s="21">
        <f t="shared" si="15"/>
        <v>-3.2291546534423121E-3</v>
      </c>
    </row>
    <row r="998" spans="1:3" x14ac:dyDescent="0.4">
      <c r="A998" s="19">
        <v>41652</v>
      </c>
      <c r="B998" s="20">
        <v>8.73</v>
      </c>
      <c r="C998" s="21">
        <f t="shared" si="15"/>
        <v>1.0065949323151635E-2</v>
      </c>
    </row>
    <row r="999" spans="1:3" x14ac:dyDescent="0.4">
      <c r="A999" s="19">
        <v>41653</v>
      </c>
      <c r="B999" s="20">
        <v>8.7230000000000008</v>
      </c>
      <c r="C999" s="21">
        <f t="shared" si="15"/>
        <v>-8.0183276059564434E-4</v>
      </c>
    </row>
    <row r="1000" spans="1:3" x14ac:dyDescent="0.4">
      <c r="A1000" s="19">
        <v>41654</v>
      </c>
      <c r="B1000" s="20">
        <v>8.9090000000000007</v>
      </c>
      <c r="C1000" s="21">
        <f t="shared" si="15"/>
        <v>2.1322939355726156E-2</v>
      </c>
    </row>
    <row r="1001" spans="1:3" x14ac:dyDescent="0.4">
      <c r="A1001" s="19">
        <v>41655</v>
      </c>
      <c r="B1001" s="20">
        <v>8.9030000000000005</v>
      </c>
      <c r="C1001" s="21">
        <f t="shared" si="15"/>
        <v>-6.7347625996183602E-4</v>
      </c>
    </row>
    <row r="1002" spans="1:3" x14ac:dyDescent="0.4">
      <c r="A1002" s="19">
        <v>41656</v>
      </c>
      <c r="B1002" s="20">
        <v>8.9380000000000006</v>
      </c>
      <c r="C1002" s="21">
        <f t="shared" si="15"/>
        <v>3.9312591261373431E-3</v>
      </c>
    </row>
    <row r="1003" spans="1:3" x14ac:dyDescent="0.4">
      <c r="A1003" s="19">
        <v>41659</v>
      </c>
      <c r="B1003" s="20">
        <v>8.93</v>
      </c>
      <c r="C1003" s="21">
        <f t="shared" si="15"/>
        <v>-8.9505482210794352E-4</v>
      </c>
    </row>
    <row r="1004" spans="1:3" x14ac:dyDescent="0.4">
      <c r="A1004" s="19">
        <v>41660</v>
      </c>
      <c r="B1004" s="20">
        <v>8.9239999999999995</v>
      </c>
      <c r="C1004" s="21">
        <f t="shared" si="15"/>
        <v>-6.7189249720045474E-4</v>
      </c>
    </row>
    <row r="1005" spans="1:3" x14ac:dyDescent="0.4">
      <c r="A1005" s="19">
        <v>41661</v>
      </c>
      <c r="B1005" s="20">
        <v>8.9879999999999995</v>
      </c>
      <c r="C1005" s="21">
        <f t="shared" si="15"/>
        <v>7.1716718960108672E-3</v>
      </c>
    </row>
    <row r="1006" spans="1:3" x14ac:dyDescent="0.4">
      <c r="A1006" s="19">
        <v>41662</v>
      </c>
      <c r="B1006" s="20">
        <v>8.8140000000000001</v>
      </c>
      <c r="C1006" s="21">
        <f t="shared" si="15"/>
        <v>-1.9359145527369725E-2</v>
      </c>
    </row>
    <row r="1007" spans="1:3" x14ac:dyDescent="0.4">
      <c r="A1007" s="19">
        <v>41663</v>
      </c>
      <c r="B1007" s="20">
        <v>8.7270000000000003</v>
      </c>
      <c r="C1007" s="21">
        <f t="shared" si="15"/>
        <v>-9.8706603131382131E-3</v>
      </c>
    </row>
    <row r="1008" spans="1:3" x14ac:dyDescent="0.4">
      <c r="A1008" s="19">
        <v>41666</v>
      </c>
      <c r="B1008" s="20">
        <v>8.6020000000000003</v>
      </c>
      <c r="C1008" s="21">
        <f t="shared" si="15"/>
        <v>-1.4323364271800143E-2</v>
      </c>
    </row>
    <row r="1009" spans="1:3" x14ac:dyDescent="0.4">
      <c r="A1009" s="19">
        <v>41667</v>
      </c>
      <c r="B1009" s="20">
        <v>8.6080000000000005</v>
      </c>
      <c r="C1009" s="21">
        <f t="shared" si="15"/>
        <v>6.9751220646363521E-4</v>
      </c>
    </row>
    <row r="1010" spans="1:3" x14ac:dyDescent="0.4">
      <c r="A1010" s="19">
        <v>41668</v>
      </c>
      <c r="B1010" s="20">
        <v>8.6289999999999996</v>
      </c>
      <c r="C1010" s="21">
        <f t="shared" si="15"/>
        <v>2.439591078066794E-3</v>
      </c>
    </row>
    <row r="1011" spans="1:3" x14ac:dyDescent="0.4">
      <c r="A1011" s="19">
        <v>41669</v>
      </c>
      <c r="B1011" s="20">
        <v>8.6929999999999996</v>
      </c>
      <c r="C1011" s="21">
        <f t="shared" si="15"/>
        <v>7.4168501564491063E-3</v>
      </c>
    </row>
    <row r="1012" spans="1:3" x14ac:dyDescent="0.4">
      <c r="A1012" s="19">
        <v>41674</v>
      </c>
      <c r="B1012" s="20">
        <v>8.5779999999999994</v>
      </c>
      <c r="C1012" s="21">
        <f t="shared" si="15"/>
        <v>-1.3229034855630983E-2</v>
      </c>
    </row>
    <row r="1013" spans="1:3" x14ac:dyDescent="0.4">
      <c r="A1013" s="19">
        <v>41675</v>
      </c>
      <c r="B1013" s="20">
        <v>8.5570000000000004</v>
      </c>
      <c r="C1013" s="21">
        <f t="shared" si="15"/>
        <v>-2.4481231056189268E-3</v>
      </c>
    </row>
    <row r="1014" spans="1:3" x14ac:dyDescent="0.4">
      <c r="A1014" s="19">
        <v>41676</v>
      </c>
      <c r="B1014" s="20">
        <v>8.6300000000000008</v>
      </c>
      <c r="C1014" s="21">
        <f t="shared" si="15"/>
        <v>8.531027229169208E-3</v>
      </c>
    </row>
    <row r="1015" spans="1:3" x14ac:dyDescent="0.4">
      <c r="A1015" s="19">
        <v>41677</v>
      </c>
      <c r="B1015" s="20">
        <v>8.7119999999999997</v>
      </c>
      <c r="C1015" s="21">
        <f t="shared" si="15"/>
        <v>9.5017381228272857E-3</v>
      </c>
    </row>
    <row r="1016" spans="1:3" x14ac:dyDescent="0.4">
      <c r="A1016" s="19">
        <v>41680</v>
      </c>
      <c r="B1016" s="20">
        <v>8.7629999999999999</v>
      </c>
      <c r="C1016" s="21">
        <f t="shared" si="15"/>
        <v>5.853994490358172E-3</v>
      </c>
    </row>
    <row r="1017" spans="1:3" x14ac:dyDescent="0.4">
      <c r="A1017" s="19">
        <v>41681</v>
      </c>
      <c r="B1017" s="20">
        <v>8.8529999999999998</v>
      </c>
      <c r="C1017" s="21">
        <f t="shared" si="15"/>
        <v>1.0270455323519334E-2</v>
      </c>
    </row>
    <row r="1018" spans="1:3" x14ac:dyDescent="0.4">
      <c r="A1018" s="19">
        <v>41682</v>
      </c>
      <c r="B1018" s="20">
        <v>8.9190000000000005</v>
      </c>
      <c r="C1018" s="21">
        <f t="shared" si="15"/>
        <v>7.4550999661131545E-3</v>
      </c>
    </row>
    <row r="1019" spans="1:3" x14ac:dyDescent="0.4">
      <c r="A1019" s="19">
        <v>41683</v>
      </c>
      <c r="B1019" s="20">
        <v>8.8849999999999998</v>
      </c>
      <c r="C1019" s="21">
        <f t="shared" si="15"/>
        <v>-3.8120865567889961E-3</v>
      </c>
    </row>
    <row r="1020" spans="1:3" x14ac:dyDescent="0.4">
      <c r="A1020" s="19">
        <v>41684</v>
      </c>
      <c r="B1020" s="20">
        <v>8.9589999999999996</v>
      </c>
      <c r="C1020" s="21">
        <f t="shared" si="15"/>
        <v>8.3286437816545433E-3</v>
      </c>
    </row>
    <row r="1021" spans="1:3" x14ac:dyDescent="0.4">
      <c r="A1021" s="19">
        <v>41687</v>
      </c>
      <c r="B1021" s="20">
        <v>8.94</v>
      </c>
      <c r="C1021" s="21">
        <f t="shared" si="15"/>
        <v>-2.1207724076347523E-3</v>
      </c>
    </row>
    <row r="1022" spans="1:3" x14ac:dyDescent="0.4">
      <c r="A1022" s="19">
        <v>41688</v>
      </c>
      <c r="B1022" s="20">
        <v>8.9290000000000003</v>
      </c>
      <c r="C1022" s="21">
        <f t="shared" si="15"/>
        <v>-1.230425055928297E-3</v>
      </c>
    </row>
    <row r="1023" spans="1:3" x14ac:dyDescent="0.4">
      <c r="A1023" s="19">
        <v>41689</v>
      </c>
      <c r="B1023" s="20">
        <v>8.9350000000000005</v>
      </c>
      <c r="C1023" s="21">
        <f t="shared" si="15"/>
        <v>6.719677455482298E-4</v>
      </c>
    </row>
    <row r="1024" spans="1:3" x14ac:dyDescent="0.4">
      <c r="A1024" s="19">
        <v>41690</v>
      </c>
      <c r="B1024" s="20">
        <v>8.94</v>
      </c>
      <c r="C1024" s="21">
        <f t="shared" si="15"/>
        <v>5.5959709009512082E-4</v>
      </c>
    </row>
    <row r="1025" spans="1:3" x14ac:dyDescent="0.4">
      <c r="A1025" s="19">
        <v>41691</v>
      </c>
      <c r="B1025" s="20">
        <v>8.9939999999999998</v>
      </c>
      <c r="C1025" s="21">
        <f t="shared" si="15"/>
        <v>6.0402684563758413E-3</v>
      </c>
    </row>
    <row r="1026" spans="1:3" x14ac:dyDescent="0.4">
      <c r="A1026" s="19">
        <v>41694</v>
      </c>
      <c r="B1026" s="20">
        <v>9.0220000000000002</v>
      </c>
      <c r="C1026" s="21">
        <f t="shared" si="15"/>
        <v>3.1131865688236449E-3</v>
      </c>
    </row>
    <row r="1027" spans="1:3" x14ac:dyDescent="0.4">
      <c r="A1027" s="19">
        <v>41695</v>
      </c>
      <c r="B1027" s="20">
        <v>8.9779999999999998</v>
      </c>
      <c r="C1027" s="21">
        <f t="shared" si="15"/>
        <v>-4.876967412990485E-3</v>
      </c>
    </row>
    <row r="1028" spans="1:3" x14ac:dyDescent="0.4">
      <c r="A1028" s="19">
        <v>41696</v>
      </c>
      <c r="B1028" s="20">
        <v>9.0670000000000002</v>
      </c>
      <c r="C1028" s="21">
        <f t="shared" si="15"/>
        <v>9.9131209623524175E-3</v>
      </c>
    </row>
    <row r="1029" spans="1:3" x14ac:dyDescent="0.4">
      <c r="A1029" s="19">
        <v>41697</v>
      </c>
      <c r="B1029" s="20">
        <v>9.0470000000000006</v>
      </c>
      <c r="C1029" s="21">
        <f t="shared" si="15"/>
        <v>-2.2058012573066277E-3</v>
      </c>
    </row>
    <row r="1030" spans="1:3" x14ac:dyDescent="0.4">
      <c r="A1030" s="19">
        <v>41698</v>
      </c>
      <c r="B1030" s="20">
        <v>9.0370000000000008</v>
      </c>
      <c r="C1030" s="21">
        <f t="shared" si="15"/>
        <v>-1.105338786338006E-3</v>
      </c>
    </row>
    <row r="1031" spans="1:3" x14ac:dyDescent="0.4">
      <c r="A1031" s="19">
        <v>41701</v>
      </c>
      <c r="B1031" s="20">
        <v>8.8719999999999999</v>
      </c>
      <c r="C1031" s="21">
        <f t="shared" ref="C1031:C1094" si="16">B1031/B1030-1</f>
        <v>-1.8258271550293359E-2</v>
      </c>
    </row>
    <row r="1032" spans="1:3" x14ac:dyDescent="0.4">
      <c r="A1032" s="19">
        <v>41702</v>
      </c>
      <c r="B1032" s="20">
        <v>9.0630000000000006</v>
      </c>
      <c r="C1032" s="21">
        <f t="shared" si="16"/>
        <v>2.1528403967538301E-2</v>
      </c>
    </row>
    <row r="1033" spans="1:3" x14ac:dyDescent="0.4">
      <c r="A1033" s="19">
        <v>41703</v>
      </c>
      <c r="B1033" s="20">
        <v>9.1170000000000009</v>
      </c>
      <c r="C1033" s="21">
        <f t="shared" si="16"/>
        <v>5.9582919563059278E-3</v>
      </c>
    </row>
    <row r="1034" spans="1:3" x14ac:dyDescent="0.4">
      <c r="A1034" s="19">
        <v>41704</v>
      </c>
      <c r="B1034" s="20">
        <v>9.0850000000000009</v>
      </c>
      <c r="C1034" s="21">
        <f t="shared" si="16"/>
        <v>-3.5099265109136413E-3</v>
      </c>
    </row>
    <row r="1035" spans="1:3" x14ac:dyDescent="0.4">
      <c r="A1035" s="19">
        <v>41705</v>
      </c>
      <c r="B1035" s="20">
        <v>9.0329999999999995</v>
      </c>
      <c r="C1035" s="21">
        <f t="shared" si="16"/>
        <v>-5.7237204182720713E-3</v>
      </c>
    </row>
    <row r="1036" spans="1:3" x14ac:dyDescent="0.4">
      <c r="A1036" s="19">
        <v>41708</v>
      </c>
      <c r="B1036" s="20">
        <v>8.98</v>
      </c>
      <c r="C1036" s="21">
        <f t="shared" si="16"/>
        <v>-5.867375179895884E-3</v>
      </c>
    </row>
    <row r="1037" spans="1:3" x14ac:dyDescent="0.4">
      <c r="A1037" s="19">
        <v>41709</v>
      </c>
      <c r="B1037" s="20">
        <v>8.9809999999999999</v>
      </c>
      <c r="C1037" s="21">
        <f t="shared" si="16"/>
        <v>1.113585746101986E-4</v>
      </c>
    </row>
    <row r="1038" spans="1:3" x14ac:dyDescent="0.4">
      <c r="A1038" s="19">
        <v>41710</v>
      </c>
      <c r="B1038" s="20">
        <v>8.9169999999999998</v>
      </c>
      <c r="C1038" s="21">
        <f t="shared" si="16"/>
        <v>-7.1261552165683417E-3</v>
      </c>
    </row>
    <row r="1039" spans="1:3" x14ac:dyDescent="0.4">
      <c r="A1039" s="19">
        <v>41711</v>
      </c>
      <c r="B1039" s="20">
        <v>8.8379999999999992</v>
      </c>
      <c r="C1039" s="21">
        <f t="shared" si="16"/>
        <v>-8.8594818885275872E-3</v>
      </c>
    </row>
    <row r="1040" spans="1:3" x14ac:dyDescent="0.4">
      <c r="A1040" s="19">
        <v>41712</v>
      </c>
      <c r="B1040" s="20">
        <v>8.8239999999999998</v>
      </c>
      <c r="C1040" s="21">
        <f t="shared" si="16"/>
        <v>-1.5840687938446507E-3</v>
      </c>
    </row>
    <row r="1041" spans="1:3" x14ac:dyDescent="0.4">
      <c r="A1041" s="19">
        <v>41715</v>
      </c>
      <c r="B1041" s="20">
        <v>8.8789999999999996</v>
      </c>
      <c r="C1041" s="21">
        <f t="shared" si="16"/>
        <v>6.233000906618269E-3</v>
      </c>
    </row>
    <row r="1042" spans="1:3" x14ac:dyDescent="0.4">
      <c r="A1042" s="19">
        <v>41716</v>
      </c>
      <c r="B1042" s="20">
        <v>8.9749999999999996</v>
      </c>
      <c r="C1042" s="21">
        <f t="shared" si="16"/>
        <v>1.0812028381574468E-2</v>
      </c>
    </row>
    <row r="1043" spans="1:3" x14ac:dyDescent="0.4">
      <c r="A1043" s="19">
        <v>41717</v>
      </c>
      <c r="B1043" s="20">
        <v>9.0329999999999995</v>
      </c>
      <c r="C1043" s="21">
        <f t="shared" si="16"/>
        <v>6.4623955431755142E-3</v>
      </c>
    </row>
    <row r="1044" spans="1:3" x14ac:dyDescent="0.4">
      <c r="A1044" s="19">
        <v>41718</v>
      </c>
      <c r="B1044" s="20">
        <v>9.1370000000000005</v>
      </c>
      <c r="C1044" s="21">
        <f t="shared" si="16"/>
        <v>1.1513339975645076E-2</v>
      </c>
    </row>
    <row r="1045" spans="1:3" x14ac:dyDescent="0.4">
      <c r="A1045" s="19">
        <v>41719</v>
      </c>
      <c r="B1045" s="20">
        <v>9.1189999999999998</v>
      </c>
      <c r="C1045" s="21">
        <f t="shared" si="16"/>
        <v>-1.9700120389625209E-3</v>
      </c>
    </row>
    <row r="1046" spans="1:3" x14ac:dyDescent="0.4">
      <c r="A1046" s="19">
        <v>41722</v>
      </c>
      <c r="B1046" s="20">
        <v>8.9860000000000007</v>
      </c>
      <c r="C1046" s="21">
        <f t="shared" si="16"/>
        <v>-1.4584932558394437E-2</v>
      </c>
    </row>
    <row r="1047" spans="1:3" x14ac:dyDescent="0.4">
      <c r="A1047" s="19">
        <v>41723</v>
      </c>
      <c r="B1047" s="20">
        <v>9.0440000000000005</v>
      </c>
      <c r="C1047" s="21">
        <f t="shared" si="16"/>
        <v>6.4544847540619621E-3</v>
      </c>
    </row>
    <row r="1048" spans="1:3" x14ac:dyDescent="0.4">
      <c r="A1048" s="19">
        <v>41724</v>
      </c>
      <c r="B1048" s="20">
        <v>9.093</v>
      </c>
      <c r="C1048" s="21">
        <f t="shared" si="16"/>
        <v>5.4179566563465897E-3</v>
      </c>
    </row>
    <row r="1049" spans="1:3" x14ac:dyDescent="0.4">
      <c r="A1049" s="19">
        <v>41725</v>
      </c>
      <c r="B1049" s="20">
        <v>9.0340000000000007</v>
      </c>
      <c r="C1049" s="21">
        <f t="shared" si="16"/>
        <v>-6.4885076432419364E-3</v>
      </c>
    </row>
    <row r="1050" spans="1:3" x14ac:dyDescent="0.4">
      <c r="A1050" s="19">
        <v>41726</v>
      </c>
      <c r="B1050" s="20">
        <v>9.1039999999999992</v>
      </c>
      <c r="C1050" s="21">
        <f t="shared" si="16"/>
        <v>7.7485056453396872E-3</v>
      </c>
    </row>
    <row r="1051" spans="1:3" x14ac:dyDescent="0.4">
      <c r="A1051" s="19">
        <v>41729</v>
      </c>
      <c r="B1051" s="20">
        <v>9.14</v>
      </c>
      <c r="C1051" s="21">
        <f t="shared" si="16"/>
        <v>3.9543057996487274E-3</v>
      </c>
    </row>
    <row r="1052" spans="1:3" x14ac:dyDescent="0.4">
      <c r="A1052" s="19">
        <v>41730</v>
      </c>
      <c r="B1052" s="20">
        <v>9.1769999999999996</v>
      </c>
      <c r="C1052" s="21">
        <f t="shared" si="16"/>
        <v>4.0481400437635262E-3</v>
      </c>
    </row>
    <row r="1053" spans="1:3" x14ac:dyDescent="0.4">
      <c r="A1053" s="19">
        <v>41731</v>
      </c>
      <c r="B1053" s="20">
        <v>9.2520000000000007</v>
      </c>
      <c r="C1053" s="21">
        <f t="shared" si="16"/>
        <v>8.1726054266100245E-3</v>
      </c>
    </row>
    <row r="1054" spans="1:3" x14ac:dyDescent="0.4">
      <c r="A1054" s="19">
        <v>41732</v>
      </c>
      <c r="B1054" s="20">
        <v>9.3109999999999999</v>
      </c>
      <c r="C1054" s="21">
        <f t="shared" si="16"/>
        <v>6.3769995676610236E-3</v>
      </c>
    </row>
    <row r="1055" spans="1:3" x14ac:dyDescent="0.4">
      <c r="A1055" s="19">
        <v>41733</v>
      </c>
      <c r="B1055" s="20">
        <v>9.1850000000000005</v>
      </c>
      <c r="C1055" s="21">
        <f t="shared" si="16"/>
        <v>-1.3532381054666476E-2</v>
      </c>
    </row>
    <row r="1056" spans="1:3" x14ac:dyDescent="0.4">
      <c r="A1056" s="19">
        <v>41736</v>
      </c>
      <c r="B1056" s="20">
        <v>9.0340000000000007</v>
      </c>
      <c r="C1056" s="21">
        <f t="shared" si="16"/>
        <v>-1.6439847577572109E-2</v>
      </c>
    </row>
    <row r="1057" spans="1:3" x14ac:dyDescent="0.4">
      <c r="A1057" s="19">
        <v>41737</v>
      </c>
      <c r="B1057" s="20">
        <v>9.0489999999999995</v>
      </c>
      <c r="C1057" s="21">
        <f t="shared" si="16"/>
        <v>1.6603940668584727E-3</v>
      </c>
    </row>
    <row r="1058" spans="1:3" x14ac:dyDescent="0.4">
      <c r="A1058" s="19">
        <v>41738</v>
      </c>
      <c r="B1058" s="20">
        <v>9.1059999999999999</v>
      </c>
      <c r="C1058" s="21">
        <f t="shared" si="16"/>
        <v>6.2990385677976768E-3</v>
      </c>
    </row>
    <row r="1059" spans="1:3" x14ac:dyDescent="0.4">
      <c r="A1059" s="19">
        <v>41739</v>
      </c>
      <c r="B1059" s="20">
        <v>8.9969999999999999</v>
      </c>
      <c r="C1059" s="21">
        <f t="shared" si="16"/>
        <v>-1.1970129584889078E-2</v>
      </c>
    </row>
    <row r="1060" spans="1:3" x14ac:dyDescent="0.4">
      <c r="A1060" s="19">
        <v>41740</v>
      </c>
      <c r="B1060" s="20">
        <v>8.859</v>
      </c>
      <c r="C1060" s="21">
        <f t="shared" si="16"/>
        <v>-1.5338446148716267E-2</v>
      </c>
    </row>
    <row r="1061" spans="1:3" x14ac:dyDescent="0.4">
      <c r="A1061" s="19">
        <v>41743</v>
      </c>
      <c r="B1061" s="20">
        <v>8.9049999999999994</v>
      </c>
      <c r="C1061" s="21">
        <f t="shared" si="16"/>
        <v>5.1924596455581451E-3</v>
      </c>
    </row>
    <row r="1062" spans="1:3" x14ac:dyDescent="0.4">
      <c r="A1062" s="19">
        <v>41744</v>
      </c>
      <c r="B1062" s="20">
        <v>8.8219999999999992</v>
      </c>
      <c r="C1062" s="21">
        <f t="shared" si="16"/>
        <v>-9.3206064008983791E-3</v>
      </c>
    </row>
    <row r="1063" spans="1:3" x14ac:dyDescent="0.4">
      <c r="A1063" s="19">
        <v>41745</v>
      </c>
      <c r="B1063" s="20">
        <v>8.9580000000000002</v>
      </c>
      <c r="C1063" s="21">
        <f t="shared" si="16"/>
        <v>1.5416005440943126E-2</v>
      </c>
    </row>
    <row r="1064" spans="1:3" x14ac:dyDescent="0.4">
      <c r="A1064" s="19">
        <v>41746</v>
      </c>
      <c r="B1064" s="20">
        <v>8.9619999999999997</v>
      </c>
      <c r="C1064" s="21">
        <f t="shared" si="16"/>
        <v>4.4652824291135929E-4</v>
      </c>
    </row>
    <row r="1065" spans="1:3" x14ac:dyDescent="0.4">
      <c r="A1065" s="19">
        <v>41751</v>
      </c>
      <c r="B1065" s="20">
        <v>9.0890000000000004</v>
      </c>
      <c r="C1065" s="21">
        <f t="shared" si="16"/>
        <v>1.417094398571761E-2</v>
      </c>
    </row>
    <row r="1066" spans="1:3" x14ac:dyDescent="0.4">
      <c r="A1066" s="19">
        <v>41752</v>
      </c>
      <c r="B1066" s="20">
        <v>9.0109999999999992</v>
      </c>
      <c r="C1066" s="21">
        <f t="shared" si="16"/>
        <v>-8.5818021784576093E-3</v>
      </c>
    </row>
    <row r="1067" spans="1:3" x14ac:dyDescent="0.4">
      <c r="A1067" s="19">
        <v>41753</v>
      </c>
      <c r="B1067" s="20">
        <v>9.1050000000000004</v>
      </c>
      <c r="C1067" s="21">
        <f t="shared" si="16"/>
        <v>1.0431694595494534E-2</v>
      </c>
    </row>
    <row r="1068" spans="1:3" x14ac:dyDescent="0.4">
      <c r="A1068" s="19">
        <v>41754</v>
      </c>
      <c r="B1068" s="20">
        <v>8.9420000000000002</v>
      </c>
      <c r="C1068" s="21">
        <f t="shared" si="16"/>
        <v>-1.7902251510159228E-2</v>
      </c>
    </row>
    <row r="1069" spans="1:3" x14ac:dyDescent="0.4">
      <c r="A1069" s="19">
        <v>41757</v>
      </c>
      <c r="B1069" s="20">
        <v>8.8689999999999998</v>
      </c>
      <c r="C1069" s="21">
        <f t="shared" si="16"/>
        <v>-8.1637217624692671E-3</v>
      </c>
    </row>
    <row r="1070" spans="1:3" x14ac:dyDescent="0.4">
      <c r="A1070" s="19">
        <v>41758</v>
      </c>
      <c r="B1070" s="20">
        <v>8.9749999999999996</v>
      </c>
      <c r="C1070" s="21">
        <f t="shared" si="16"/>
        <v>1.1951742022775935E-2</v>
      </c>
    </row>
    <row r="1071" spans="1:3" x14ac:dyDescent="0.4">
      <c r="A1071" s="19">
        <v>41759</v>
      </c>
      <c r="B1071" s="20">
        <v>8.9019999999999992</v>
      </c>
      <c r="C1071" s="21">
        <f t="shared" si="16"/>
        <v>-8.1337047353761127E-3</v>
      </c>
    </row>
    <row r="1072" spans="1:3" x14ac:dyDescent="0.4">
      <c r="A1072" s="19">
        <v>41761</v>
      </c>
      <c r="B1072" s="20">
        <v>8.9260000000000002</v>
      </c>
      <c r="C1072" s="21">
        <f t="shared" si="16"/>
        <v>2.6960233655359822E-3</v>
      </c>
    </row>
    <row r="1073" spans="1:3" x14ac:dyDescent="0.4">
      <c r="A1073" s="19">
        <v>41764</v>
      </c>
      <c r="B1073" s="20">
        <v>8.8699999999999992</v>
      </c>
      <c r="C1073" s="21">
        <f t="shared" si="16"/>
        <v>-6.2738068563746863E-3</v>
      </c>
    </row>
    <row r="1074" spans="1:3" x14ac:dyDescent="0.4">
      <c r="A1074" s="19">
        <v>41766</v>
      </c>
      <c r="B1074" s="20">
        <v>8.76</v>
      </c>
      <c r="C1074" s="21">
        <f t="shared" si="16"/>
        <v>-1.2401352874858995E-2</v>
      </c>
    </row>
    <row r="1075" spans="1:3" x14ac:dyDescent="0.4">
      <c r="A1075" s="19">
        <v>41767</v>
      </c>
      <c r="B1075" s="20">
        <v>8.8800000000000008</v>
      </c>
      <c r="C1075" s="21">
        <f t="shared" si="16"/>
        <v>1.3698630136986356E-2</v>
      </c>
    </row>
    <row r="1076" spans="1:3" x14ac:dyDescent="0.4">
      <c r="A1076" s="19">
        <v>41768</v>
      </c>
      <c r="B1076" s="20">
        <v>8.8219999999999992</v>
      </c>
      <c r="C1076" s="21">
        <f t="shared" si="16"/>
        <v>-6.5315315315317424E-3</v>
      </c>
    </row>
    <row r="1077" spans="1:3" x14ac:dyDescent="0.4">
      <c r="A1077" s="19">
        <v>41771</v>
      </c>
      <c r="B1077" s="20">
        <v>8.9749999999999996</v>
      </c>
      <c r="C1077" s="21">
        <f t="shared" si="16"/>
        <v>1.73430061210611E-2</v>
      </c>
    </row>
    <row r="1078" spans="1:3" x14ac:dyDescent="0.4">
      <c r="A1078" s="19">
        <v>41772</v>
      </c>
      <c r="B1078" s="20">
        <v>9.0020000000000007</v>
      </c>
      <c r="C1078" s="21">
        <f t="shared" si="16"/>
        <v>3.0083565459610995E-3</v>
      </c>
    </row>
    <row r="1079" spans="1:3" x14ac:dyDescent="0.4">
      <c r="A1079" s="19">
        <v>41773</v>
      </c>
      <c r="B1079" s="20">
        <v>9.0220000000000002</v>
      </c>
      <c r="C1079" s="21">
        <f t="shared" si="16"/>
        <v>2.2217285047767543E-3</v>
      </c>
    </row>
    <row r="1080" spans="1:3" x14ac:dyDescent="0.4">
      <c r="A1080" s="19">
        <v>41774</v>
      </c>
      <c r="B1080" s="20">
        <v>8.9719999999999995</v>
      </c>
      <c r="C1080" s="21">
        <f t="shared" si="16"/>
        <v>-5.5420084238528844E-3</v>
      </c>
    </row>
    <row r="1081" spans="1:3" x14ac:dyDescent="0.4">
      <c r="A1081" s="19">
        <v>41775</v>
      </c>
      <c r="B1081" s="20">
        <v>9.0470000000000006</v>
      </c>
      <c r="C1081" s="21">
        <f t="shared" si="16"/>
        <v>8.3593401694159741E-3</v>
      </c>
    </row>
    <row r="1082" spans="1:3" x14ac:dyDescent="0.4">
      <c r="A1082" s="19">
        <v>41778</v>
      </c>
      <c r="B1082" s="20">
        <v>9.157</v>
      </c>
      <c r="C1082" s="21">
        <f t="shared" si="16"/>
        <v>1.2158726649718066E-2</v>
      </c>
    </row>
    <row r="1083" spans="1:3" x14ac:dyDescent="0.4">
      <c r="A1083" s="19">
        <v>41779</v>
      </c>
      <c r="B1083" s="20">
        <v>9.1720000000000006</v>
      </c>
      <c r="C1083" s="21">
        <f t="shared" si="16"/>
        <v>1.6380910778639457E-3</v>
      </c>
    </row>
    <row r="1084" spans="1:3" x14ac:dyDescent="0.4">
      <c r="A1084" s="19">
        <v>41780</v>
      </c>
      <c r="B1084" s="20">
        <v>9.1790000000000003</v>
      </c>
      <c r="C1084" s="21">
        <f t="shared" si="16"/>
        <v>7.6319232446575569E-4</v>
      </c>
    </row>
    <row r="1085" spans="1:3" x14ac:dyDescent="0.4">
      <c r="A1085" s="19">
        <v>41781</v>
      </c>
      <c r="B1085" s="20">
        <v>9.2200000000000006</v>
      </c>
      <c r="C1085" s="21">
        <f t="shared" si="16"/>
        <v>4.4667175073538345E-3</v>
      </c>
    </row>
    <row r="1086" spans="1:3" x14ac:dyDescent="0.4">
      <c r="A1086" s="19">
        <v>41782</v>
      </c>
      <c r="B1086" s="20">
        <v>9.2669999999999995</v>
      </c>
      <c r="C1086" s="21">
        <f t="shared" si="16"/>
        <v>5.0976138828631168E-3</v>
      </c>
    </row>
    <row r="1087" spans="1:3" x14ac:dyDescent="0.4">
      <c r="A1087" s="19">
        <v>41785</v>
      </c>
      <c r="B1087" s="20">
        <v>9.3170000000000002</v>
      </c>
      <c r="C1087" s="21">
        <f t="shared" si="16"/>
        <v>5.3954893708860752E-3</v>
      </c>
    </row>
    <row r="1088" spans="1:3" x14ac:dyDescent="0.4">
      <c r="A1088" s="19">
        <v>41786</v>
      </c>
      <c r="B1088" s="20">
        <v>9.35</v>
      </c>
      <c r="C1088" s="21">
        <f t="shared" si="16"/>
        <v>3.5419126328217754E-3</v>
      </c>
    </row>
    <row r="1089" spans="1:3" x14ac:dyDescent="0.4">
      <c r="A1089" s="19">
        <v>41787</v>
      </c>
      <c r="B1089" s="20">
        <v>9.4039999999999999</v>
      </c>
      <c r="C1089" s="21">
        <f t="shared" si="16"/>
        <v>5.775401069518793E-3</v>
      </c>
    </row>
    <row r="1090" spans="1:3" x14ac:dyDescent="0.4">
      <c r="A1090" s="19">
        <v>41788</v>
      </c>
      <c r="B1090" s="20">
        <v>9.4369999999999994</v>
      </c>
      <c r="C1090" s="21">
        <f t="shared" si="16"/>
        <v>3.5091450446618211E-3</v>
      </c>
    </row>
    <row r="1091" spans="1:3" x14ac:dyDescent="0.4">
      <c r="A1091" s="19">
        <v>41789</v>
      </c>
      <c r="B1091" s="20">
        <v>9.42</v>
      </c>
      <c r="C1091" s="21">
        <f t="shared" si="16"/>
        <v>-1.8014199427783817E-3</v>
      </c>
    </row>
    <row r="1092" spans="1:3" x14ac:dyDescent="0.4">
      <c r="A1092" s="19">
        <v>41793</v>
      </c>
      <c r="B1092" s="20">
        <v>9.3889999999999993</v>
      </c>
      <c r="C1092" s="21">
        <f t="shared" si="16"/>
        <v>-3.2908704883227724E-3</v>
      </c>
    </row>
    <row r="1093" spans="1:3" x14ac:dyDescent="0.4">
      <c r="A1093" s="19">
        <v>41794</v>
      </c>
      <c r="B1093" s="20">
        <v>9.43</v>
      </c>
      <c r="C1093" s="21">
        <f t="shared" si="16"/>
        <v>4.366812227074357E-3</v>
      </c>
    </row>
    <row r="1094" spans="1:3" x14ac:dyDescent="0.4">
      <c r="A1094" s="19">
        <v>41795</v>
      </c>
      <c r="B1094" s="20">
        <v>9.4860000000000007</v>
      </c>
      <c r="C1094" s="21">
        <f t="shared" si="16"/>
        <v>5.9384941675504344E-3</v>
      </c>
    </row>
    <row r="1095" spans="1:3" x14ac:dyDescent="0.4">
      <c r="A1095" s="19">
        <v>41796</v>
      </c>
      <c r="B1095" s="20">
        <v>9.577</v>
      </c>
      <c r="C1095" s="21">
        <f t="shared" ref="C1095:C1158" si="17">B1095/B1094-1</f>
        <v>9.5930845456462244E-3</v>
      </c>
    </row>
    <row r="1096" spans="1:3" x14ac:dyDescent="0.4">
      <c r="A1096" s="19">
        <v>41799</v>
      </c>
      <c r="B1096" s="20">
        <v>9.6349999999999998</v>
      </c>
      <c r="C1096" s="21">
        <f t="shared" si="17"/>
        <v>6.0561762556123888E-3</v>
      </c>
    </row>
    <row r="1097" spans="1:3" x14ac:dyDescent="0.4">
      <c r="A1097" s="19">
        <v>41800</v>
      </c>
      <c r="B1097" s="20">
        <v>9.6790000000000003</v>
      </c>
      <c r="C1097" s="21">
        <f t="shared" si="17"/>
        <v>4.5666839647120483E-3</v>
      </c>
    </row>
    <row r="1098" spans="1:3" x14ac:dyDescent="0.4">
      <c r="A1098" s="19">
        <v>41801</v>
      </c>
      <c r="B1098" s="20">
        <v>9.7040000000000006</v>
      </c>
      <c r="C1098" s="21">
        <f t="shared" si="17"/>
        <v>2.5829114577953227E-3</v>
      </c>
    </row>
    <row r="1099" spans="1:3" x14ac:dyDescent="0.4">
      <c r="A1099" s="19">
        <v>41802</v>
      </c>
      <c r="B1099" s="20">
        <v>9.68</v>
      </c>
      <c r="C1099" s="21">
        <f t="shared" si="17"/>
        <v>-2.473206924979432E-3</v>
      </c>
    </row>
    <row r="1100" spans="1:3" x14ac:dyDescent="0.4">
      <c r="A1100" s="19">
        <v>41803</v>
      </c>
      <c r="B1100" s="20">
        <v>9.6950000000000003</v>
      </c>
      <c r="C1100" s="21">
        <f t="shared" si="17"/>
        <v>1.5495867768595684E-3</v>
      </c>
    </row>
    <row r="1101" spans="1:3" x14ac:dyDescent="0.4">
      <c r="A1101" s="19">
        <v>41806</v>
      </c>
      <c r="B1101" s="20">
        <v>9.6690000000000005</v>
      </c>
      <c r="C1101" s="21">
        <f t="shared" si="17"/>
        <v>-2.6817947395564312E-3</v>
      </c>
    </row>
    <row r="1102" spans="1:3" x14ac:dyDescent="0.4">
      <c r="A1102" s="19">
        <v>41807</v>
      </c>
      <c r="B1102" s="20">
        <v>9.7680000000000007</v>
      </c>
      <c r="C1102" s="21">
        <f t="shared" si="17"/>
        <v>1.0238907849829282E-2</v>
      </c>
    </row>
    <row r="1103" spans="1:3" x14ac:dyDescent="0.4">
      <c r="A1103" s="19">
        <v>41808</v>
      </c>
      <c r="B1103" s="20">
        <v>9.7330000000000005</v>
      </c>
      <c r="C1103" s="21">
        <f t="shared" si="17"/>
        <v>-3.5831285831285919E-3</v>
      </c>
    </row>
    <row r="1104" spans="1:3" x14ac:dyDescent="0.4">
      <c r="A1104" s="19">
        <v>41809</v>
      </c>
      <c r="B1104" s="20">
        <v>9.7070000000000007</v>
      </c>
      <c r="C1104" s="21">
        <f t="shared" si="17"/>
        <v>-2.6713243604232773E-3</v>
      </c>
    </row>
    <row r="1105" spans="1:3" x14ac:dyDescent="0.4">
      <c r="A1105" s="19">
        <v>41810</v>
      </c>
      <c r="B1105" s="20">
        <v>9.6869999999999994</v>
      </c>
      <c r="C1105" s="21">
        <f t="shared" si="17"/>
        <v>-2.0603688060164549E-3</v>
      </c>
    </row>
    <row r="1106" spans="1:3" x14ac:dyDescent="0.4">
      <c r="A1106" s="19">
        <v>41813</v>
      </c>
      <c r="B1106" s="20">
        <v>9.6969999999999992</v>
      </c>
      <c r="C1106" s="21">
        <f t="shared" si="17"/>
        <v>1.0323113451016219E-3</v>
      </c>
    </row>
    <row r="1107" spans="1:3" x14ac:dyDescent="0.4">
      <c r="A1107" s="19">
        <v>41814</v>
      </c>
      <c r="B1107" s="20">
        <v>9.7710000000000008</v>
      </c>
      <c r="C1107" s="21">
        <f t="shared" si="17"/>
        <v>7.6312261524185132E-3</v>
      </c>
    </row>
    <row r="1108" spans="1:3" x14ac:dyDescent="0.4">
      <c r="A1108" s="19">
        <v>41815</v>
      </c>
      <c r="B1108" s="20">
        <v>9.6189999999999998</v>
      </c>
      <c r="C1108" s="21">
        <f t="shared" si="17"/>
        <v>-1.5556237846689247E-2</v>
      </c>
    </row>
    <row r="1109" spans="1:3" x14ac:dyDescent="0.4">
      <c r="A1109" s="19">
        <v>41816</v>
      </c>
      <c r="B1109" s="20">
        <v>9.6150000000000002</v>
      </c>
      <c r="C1109" s="21">
        <f t="shared" si="17"/>
        <v>-4.1584364279023678E-4</v>
      </c>
    </row>
    <row r="1110" spans="1:3" x14ac:dyDescent="0.4">
      <c r="A1110" s="19">
        <v>41817</v>
      </c>
      <c r="B1110" s="20">
        <v>9.6379999999999999</v>
      </c>
      <c r="C1110" s="21">
        <f t="shared" si="17"/>
        <v>2.3920956838272556E-3</v>
      </c>
    </row>
    <row r="1111" spans="1:3" x14ac:dyDescent="0.4">
      <c r="A1111" s="19">
        <v>41820</v>
      </c>
      <c r="B1111" s="20">
        <v>9.64</v>
      </c>
      <c r="C1111" s="21">
        <f t="shared" si="17"/>
        <v>2.0751193193624395E-4</v>
      </c>
    </row>
    <row r="1112" spans="1:3" x14ac:dyDescent="0.4">
      <c r="A1112" s="19">
        <v>41822</v>
      </c>
      <c r="B1112" s="20">
        <v>9.7579999999999991</v>
      </c>
      <c r="C1112" s="21">
        <f t="shared" si="17"/>
        <v>1.2240663900414894E-2</v>
      </c>
    </row>
    <row r="1113" spans="1:3" x14ac:dyDescent="0.4">
      <c r="A1113" s="19">
        <v>41823</v>
      </c>
      <c r="B1113" s="20">
        <v>9.8260000000000005</v>
      </c>
      <c r="C1113" s="21">
        <f t="shared" si="17"/>
        <v>6.9686411149827432E-3</v>
      </c>
    </row>
    <row r="1114" spans="1:3" x14ac:dyDescent="0.4">
      <c r="A1114" s="19">
        <v>41824</v>
      </c>
      <c r="B1114" s="20">
        <v>9.8230000000000004</v>
      </c>
      <c r="C1114" s="21">
        <f t="shared" si="17"/>
        <v>-3.0531243639320138E-4</v>
      </c>
    </row>
    <row r="1115" spans="1:3" x14ac:dyDescent="0.4">
      <c r="A1115" s="19">
        <v>41827</v>
      </c>
      <c r="B1115" s="20">
        <v>9.7739999999999991</v>
      </c>
      <c r="C1115" s="21">
        <f t="shared" si="17"/>
        <v>-4.9882927822458845E-3</v>
      </c>
    </row>
    <row r="1116" spans="1:3" x14ac:dyDescent="0.4">
      <c r="A1116" s="19">
        <v>41828</v>
      </c>
      <c r="B1116" s="20">
        <v>9.6270000000000007</v>
      </c>
      <c r="C1116" s="21">
        <f t="shared" si="17"/>
        <v>-1.5039901780233067E-2</v>
      </c>
    </row>
    <row r="1117" spans="1:3" x14ac:dyDescent="0.4">
      <c r="A1117" s="19">
        <v>41829</v>
      </c>
      <c r="B1117" s="20">
        <v>9.6669999999999998</v>
      </c>
      <c r="C1117" s="21">
        <f t="shared" si="17"/>
        <v>4.1549807832137464E-3</v>
      </c>
    </row>
    <row r="1118" spans="1:3" x14ac:dyDescent="0.4">
      <c r="A1118" s="19">
        <v>41830</v>
      </c>
      <c r="B1118" s="20">
        <v>9.641</v>
      </c>
      <c r="C1118" s="21">
        <f t="shared" si="17"/>
        <v>-2.6895624288817421E-3</v>
      </c>
    </row>
    <row r="1119" spans="1:3" x14ac:dyDescent="0.4">
      <c r="A1119" s="19">
        <v>41831</v>
      </c>
      <c r="B1119" s="20">
        <v>9.6440000000000001</v>
      </c>
      <c r="C1119" s="21">
        <f t="shared" si="17"/>
        <v>3.1117104034850129E-4</v>
      </c>
    </row>
    <row r="1120" spans="1:3" x14ac:dyDescent="0.4">
      <c r="A1120" s="19">
        <v>41834</v>
      </c>
      <c r="B1120" s="20">
        <v>9.7189999999999994</v>
      </c>
      <c r="C1120" s="21">
        <f t="shared" si="17"/>
        <v>7.7768560763167294E-3</v>
      </c>
    </row>
    <row r="1121" spans="1:3" x14ac:dyDescent="0.4">
      <c r="A1121" s="19">
        <v>41835</v>
      </c>
      <c r="B1121" s="20">
        <v>9.6880000000000006</v>
      </c>
      <c r="C1121" s="21">
        <f t="shared" si="17"/>
        <v>-3.1896285626091814E-3</v>
      </c>
    </row>
    <row r="1122" spans="1:3" x14ac:dyDescent="0.4">
      <c r="A1122" s="19">
        <v>41836</v>
      </c>
      <c r="B1122" s="20">
        <v>9.8190000000000008</v>
      </c>
      <c r="C1122" s="21">
        <f t="shared" si="17"/>
        <v>1.3521882741535984E-2</v>
      </c>
    </row>
    <row r="1123" spans="1:3" x14ac:dyDescent="0.4">
      <c r="A1123" s="19">
        <v>41837</v>
      </c>
      <c r="B1123" s="20">
        <v>9.782</v>
      </c>
      <c r="C1123" s="21">
        <f t="shared" si="17"/>
        <v>-3.7682045014768573E-3</v>
      </c>
    </row>
    <row r="1124" spans="1:3" x14ac:dyDescent="0.4">
      <c r="A1124" s="19">
        <v>41838</v>
      </c>
      <c r="B1124" s="20">
        <v>9.8569999999999993</v>
      </c>
      <c r="C1124" s="21">
        <f t="shared" si="17"/>
        <v>7.6671437333877268E-3</v>
      </c>
    </row>
    <row r="1125" spans="1:3" x14ac:dyDescent="0.4">
      <c r="A1125" s="19">
        <v>41841</v>
      </c>
      <c r="B1125" s="20">
        <v>9.8849999999999998</v>
      </c>
      <c r="C1125" s="21">
        <f t="shared" si="17"/>
        <v>2.8406208785634046E-3</v>
      </c>
    </row>
    <row r="1126" spans="1:3" x14ac:dyDescent="0.4">
      <c r="A1126" s="19">
        <v>41842</v>
      </c>
      <c r="B1126" s="20">
        <v>10.01</v>
      </c>
      <c r="C1126" s="21">
        <f t="shared" si="17"/>
        <v>1.2645422357106639E-2</v>
      </c>
    </row>
    <row r="1127" spans="1:3" x14ac:dyDescent="0.4">
      <c r="A1127" s="19">
        <v>41843</v>
      </c>
      <c r="B1127" s="20">
        <v>9.9730000000000008</v>
      </c>
      <c r="C1127" s="21">
        <f t="shared" si="17"/>
        <v>-3.6963036963035822E-3</v>
      </c>
    </row>
    <row r="1128" spans="1:3" x14ac:dyDescent="0.4">
      <c r="A1128" s="19">
        <v>41844</v>
      </c>
      <c r="B1128" s="20">
        <v>10.029999999999999</v>
      </c>
      <c r="C1128" s="21">
        <f t="shared" si="17"/>
        <v>5.7154316654965953E-3</v>
      </c>
    </row>
    <row r="1129" spans="1:3" x14ac:dyDescent="0.4">
      <c r="A1129" s="19">
        <v>41845</v>
      </c>
      <c r="B1129" s="20">
        <v>10.029999999999999</v>
      </c>
      <c r="C1129" s="21">
        <f t="shared" si="17"/>
        <v>0</v>
      </c>
    </row>
    <row r="1130" spans="1:3" x14ac:dyDescent="0.4">
      <c r="A1130" s="19">
        <v>41848</v>
      </c>
      <c r="B1130" s="20">
        <v>10.02</v>
      </c>
      <c r="C1130" s="21">
        <f t="shared" si="17"/>
        <v>-9.9700897308074854E-4</v>
      </c>
    </row>
    <row r="1131" spans="1:3" x14ac:dyDescent="0.4">
      <c r="A1131" s="19">
        <v>41849</v>
      </c>
      <c r="B1131" s="20">
        <v>10.09</v>
      </c>
      <c r="C1131" s="21">
        <f t="shared" si="17"/>
        <v>6.98602794411185E-3</v>
      </c>
    </row>
    <row r="1132" spans="1:3" x14ac:dyDescent="0.4">
      <c r="A1132" s="19">
        <v>41850</v>
      </c>
      <c r="B1132" s="20">
        <v>10.1</v>
      </c>
      <c r="C1132" s="21">
        <f t="shared" si="17"/>
        <v>9.9108027750238747E-4</v>
      </c>
    </row>
    <row r="1133" spans="1:3" x14ac:dyDescent="0.4">
      <c r="A1133" s="19">
        <v>41851</v>
      </c>
      <c r="B1133" s="20">
        <v>9.9350000000000005</v>
      </c>
      <c r="C1133" s="21">
        <f t="shared" si="17"/>
        <v>-1.633663366336624E-2</v>
      </c>
    </row>
    <row r="1134" spans="1:3" x14ac:dyDescent="0.4">
      <c r="A1134" s="19">
        <v>41852</v>
      </c>
      <c r="B1134" s="20">
        <v>9.7780000000000005</v>
      </c>
      <c r="C1134" s="21">
        <f t="shared" si="17"/>
        <v>-1.5802717664821331E-2</v>
      </c>
    </row>
    <row r="1135" spans="1:3" x14ac:dyDescent="0.4">
      <c r="A1135" s="19">
        <v>41855</v>
      </c>
      <c r="B1135" s="20">
        <v>9.8789999999999996</v>
      </c>
      <c r="C1135" s="21">
        <f t="shared" si="17"/>
        <v>1.0329310697483995E-2</v>
      </c>
    </row>
    <row r="1136" spans="1:3" x14ac:dyDescent="0.4">
      <c r="A1136" s="19">
        <v>41856</v>
      </c>
      <c r="B1136" s="20">
        <v>9.9209999999999994</v>
      </c>
      <c r="C1136" s="21">
        <f t="shared" si="17"/>
        <v>4.2514424536896911E-3</v>
      </c>
    </row>
    <row r="1137" spans="1:3" x14ac:dyDescent="0.4">
      <c r="A1137" s="19">
        <v>41857</v>
      </c>
      <c r="B1137" s="20">
        <v>9.9429999999999996</v>
      </c>
      <c r="C1137" s="21">
        <f t="shared" si="17"/>
        <v>2.217518395323026E-3</v>
      </c>
    </row>
    <row r="1138" spans="1:3" x14ac:dyDescent="0.4">
      <c r="A1138" s="19">
        <v>41858</v>
      </c>
      <c r="B1138" s="20">
        <v>9.8740000000000006</v>
      </c>
      <c r="C1138" s="21">
        <f t="shared" si="17"/>
        <v>-6.939555466156988E-3</v>
      </c>
    </row>
    <row r="1139" spans="1:3" x14ac:dyDescent="0.4">
      <c r="A1139" s="19">
        <v>41859</v>
      </c>
      <c r="B1139" s="20">
        <v>9.8409999999999993</v>
      </c>
      <c r="C1139" s="21">
        <f t="shared" si="17"/>
        <v>-3.3421105934779982E-3</v>
      </c>
    </row>
    <row r="1140" spans="1:3" x14ac:dyDescent="0.4">
      <c r="A1140" s="19">
        <v>41862</v>
      </c>
      <c r="B1140" s="20">
        <v>9.9969999999999999</v>
      </c>
      <c r="C1140" s="21">
        <f t="shared" si="17"/>
        <v>1.5852047556142779E-2</v>
      </c>
    </row>
    <row r="1141" spans="1:3" x14ac:dyDescent="0.4">
      <c r="A1141" s="19">
        <v>41863</v>
      </c>
      <c r="B1141" s="20">
        <v>9.9079999999999995</v>
      </c>
      <c r="C1141" s="21">
        <f t="shared" si="17"/>
        <v>-8.9026708012404088E-3</v>
      </c>
    </row>
    <row r="1142" spans="1:3" x14ac:dyDescent="0.4">
      <c r="A1142" s="19">
        <v>41864</v>
      </c>
      <c r="B1142" s="20">
        <v>9.9730000000000008</v>
      </c>
      <c r="C1142" s="21">
        <f t="shared" si="17"/>
        <v>6.5603552684700972E-3</v>
      </c>
    </row>
    <row r="1143" spans="1:3" x14ac:dyDescent="0.4">
      <c r="A1143" s="19">
        <v>41865</v>
      </c>
      <c r="B1143" s="20">
        <v>9.9610000000000003</v>
      </c>
      <c r="C1143" s="21">
        <f t="shared" si="17"/>
        <v>-1.2032487716835405E-3</v>
      </c>
    </row>
    <row r="1144" spans="1:3" x14ac:dyDescent="0.4">
      <c r="A1144" s="19">
        <v>41866</v>
      </c>
      <c r="B1144" s="20">
        <v>9.9179999999999993</v>
      </c>
      <c r="C1144" s="21">
        <f t="shared" si="17"/>
        <v>-4.3168356590704837E-3</v>
      </c>
    </row>
    <row r="1145" spans="1:3" x14ac:dyDescent="0.4">
      <c r="A1145" s="19">
        <v>41869</v>
      </c>
      <c r="B1145" s="20">
        <v>10.06</v>
      </c>
      <c r="C1145" s="21">
        <f t="shared" si="17"/>
        <v>1.4317402702157755E-2</v>
      </c>
    </row>
    <row r="1146" spans="1:3" x14ac:dyDescent="0.4">
      <c r="A1146" s="19">
        <v>41870</v>
      </c>
      <c r="B1146" s="20">
        <v>10.15</v>
      </c>
      <c r="C1146" s="21">
        <f t="shared" si="17"/>
        <v>8.9463220675944921E-3</v>
      </c>
    </row>
    <row r="1147" spans="1:3" x14ac:dyDescent="0.4">
      <c r="A1147" s="19">
        <v>41871</v>
      </c>
      <c r="B1147" s="20">
        <v>10.17</v>
      </c>
      <c r="C1147" s="21">
        <f t="shared" si="17"/>
        <v>1.9704433497536034E-3</v>
      </c>
    </row>
    <row r="1148" spans="1:3" x14ac:dyDescent="0.4">
      <c r="A1148" s="19">
        <v>41872</v>
      </c>
      <c r="B1148" s="20">
        <v>10.19</v>
      </c>
      <c r="C1148" s="21">
        <f t="shared" si="17"/>
        <v>1.9665683382497079E-3</v>
      </c>
    </row>
    <row r="1149" spans="1:3" x14ac:dyDescent="0.4">
      <c r="A1149" s="19">
        <v>41873</v>
      </c>
      <c r="B1149" s="20">
        <v>10.25</v>
      </c>
      <c r="C1149" s="21">
        <f t="shared" si="17"/>
        <v>5.8881256133465065E-3</v>
      </c>
    </row>
    <row r="1150" spans="1:3" x14ac:dyDescent="0.4">
      <c r="A1150" s="19">
        <v>41876</v>
      </c>
      <c r="B1150" s="20">
        <v>10.28</v>
      </c>
      <c r="C1150" s="21">
        <f t="shared" si="17"/>
        <v>2.9268292682926855E-3</v>
      </c>
    </row>
    <row r="1151" spans="1:3" x14ac:dyDescent="0.4">
      <c r="A1151" s="19">
        <v>41877</v>
      </c>
      <c r="B1151" s="20">
        <v>10.29</v>
      </c>
      <c r="C1151" s="21">
        <f t="shared" si="17"/>
        <v>9.7276264591439343E-4</v>
      </c>
    </row>
    <row r="1152" spans="1:3" x14ac:dyDescent="0.4">
      <c r="A1152" s="19">
        <v>41878</v>
      </c>
      <c r="B1152" s="20">
        <v>10.3</v>
      </c>
      <c r="C1152" s="21">
        <f t="shared" si="17"/>
        <v>9.7181729834816544E-4</v>
      </c>
    </row>
    <row r="1153" spans="1:3" x14ac:dyDescent="0.4">
      <c r="A1153" s="19">
        <v>41879</v>
      </c>
      <c r="B1153" s="20">
        <v>10.32</v>
      </c>
      <c r="C1153" s="21">
        <f t="shared" si="17"/>
        <v>1.9417475728153999E-3</v>
      </c>
    </row>
    <row r="1154" spans="1:3" x14ac:dyDescent="0.4">
      <c r="A1154" s="19">
        <v>41880</v>
      </c>
      <c r="B1154" s="20">
        <v>10.41</v>
      </c>
      <c r="C1154" s="21">
        <f t="shared" si="17"/>
        <v>8.720930232558155E-3</v>
      </c>
    </row>
    <row r="1155" spans="1:3" x14ac:dyDescent="0.4">
      <c r="A1155" s="19">
        <v>41883</v>
      </c>
      <c r="B1155" s="20">
        <v>10.43</v>
      </c>
      <c r="C1155" s="21">
        <f t="shared" si="17"/>
        <v>1.9212295869355245E-3</v>
      </c>
    </row>
    <row r="1156" spans="1:3" x14ac:dyDescent="0.4">
      <c r="A1156" s="19">
        <v>41884</v>
      </c>
      <c r="B1156" s="20">
        <v>10.4</v>
      </c>
      <c r="C1156" s="21">
        <f t="shared" si="17"/>
        <v>-2.8763183125598557E-3</v>
      </c>
    </row>
    <row r="1157" spans="1:3" x14ac:dyDescent="0.4">
      <c r="A1157" s="19">
        <v>41885</v>
      </c>
      <c r="B1157" s="20">
        <v>10.39</v>
      </c>
      <c r="C1157" s="21">
        <f t="shared" si="17"/>
        <v>-9.6153846153845812E-4</v>
      </c>
    </row>
    <row r="1158" spans="1:3" x14ac:dyDescent="0.4">
      <c r="A1158" s="19">
        <v>41886</v>
      </c>
      <c r="B1158" s="20">
        <v>10.58</v>
      </c>
      <c r="C1158" s="21">
        <f t="shared" si="17"/>
        <v>1.8286814244465877E-2</v>
      </c>
    </row>
    <row r="1159" spans="1:3" x14ac:dyDescent="0.4">
      <c r="A1159" s="19">
        <v>41887</v>
      </c>
      <c r="B1159" s="20">
        <v>10.51</v>
      </c>
      <c r="C1159" s="21">
        <f t="shared" ref="C1159:C1222" si="18">B1159/B1158-1</f>
        <v>-6.6162570888469441E-3</v>
      </c>
    </row>
    <row r="1160" spans="1:3" x14ac:dyDescent="0.4">
      <c r="A1160" s="19">
        <v>41890</v>
      </c>
      <c r="B1160" s="20">
        <v>10.56</v>
      </c>
      <c r="C1160" s="21">
        <f t="shared" si="18"/>
        <v>4.7573739295909689E-3</v>
      </c>
    </row>
    <row r="1161" spans="1:3" x14ac:dyDescent="0.4">
      <c r="A1161" s="19">
        <v>41892</v>
      </c>
      <c r="B1161" s="20">
        <v>10.54</v>
      </c>
      <c r="C1161" s="21">
        <f t="shared" si="18"/>
        <v>-1.8939393939395588E-3</v>
      </c>
    </row>
    <row r="1162" spans="1:3" x14ac:dyDescent="0.4">
      <c r="A1162" s="19">
        <v>41893</v>
      </c>
      <c r="B1162" s="20">
        <v>10.53</v>
      </c>
      <c r="C1162" s="21">
        <f t="shared" si="18"/>
        <v>-9.4876660341558505E-4</v>
      </c>
    </row>
    <row r="1163" spans="1:3" x14ac:dyDescent="0.4">
      <c r="A1163" s="19">
        <v>41894</v>
      </c>
      <c r="B1163" s="20">
        <v>10.54</v>
      </c>
      <c r="C1163" s="21">
        <f t="shared" si="18"/>
        <v>9.496676163343043E-4</v>
      </c>
    </row>
    <row r="1164" spans="1:3" x14ac:dyDescent="0.4">
      <c r="A1164" s="19">
        <v>41897</v>
      </c>
      <c r="B1164" s="20">
        <v>10.44</v>
      </c>
      <c r="C1164" s="21">
        <f t="shared" si="18"/>
        <v>-9.4876660341555175E-3</v>
      </c>
    </row>
    <row r="1165" spans="1:3" x14ac:dyDescent="0.4">
      <c r="A1165" s="19">
        <v>41898</v>
      </c>
      <c r="B1165" s="20">
        <v>10.47</v>
      </c>
      <c r="C1165" s="21">
        <f t="shared" si="18"/>
        <v>2.8735632183909399E-3</v>
      </c>
    </row>
    <row r="1166" spans="1:3" x14ac:dyDescent="0.4">
      <c r="A1166" s="19">
        <v>41899</v>
      </c>
      <c r="B1166" s="20">
        <v>10.51</v>
      </c>
      <c r="C1166" s="21">
        <f t="shared" si="18"/>
        <v>3.8204393505252288E-3</v>
      </c>
    </row>
    <row r="1167" spans="1:3" x14ac:dyDescent="0.4">
      <c r="A1167" s="19">
        <v>41900</v>
      </c>
      <c r="B1167" s="20">
        <v>10.59</v>
      </c>
      <c r="C1167" s="21">
        <f t="shared" si="18"/>
        <v>7.6117982873453727E-3</v>
      </c>
    </row>
    <row r="1168" spans="1:3" x14ac:dyDescent="0.4">
      <c r="A1168" s="19">
        <v>41901</v>
      </c>
      <c r="B1168" s="20">
        <v>10.63</v>
      </c>
      <c r="C1168" s="21">
        <f t="shared" si="18"/>
        <v>3.7771482530690736E-3</v>
      </c>
    </row>
    <row r="1169" spans="1:3" x14ac:dyDescent="0.4">
      <c r="A1169" s="19">
        <v>41904</v>
      </c>
      <c r="B1169" s="20">
        <v>10.5</v>
      </c>
      <c r="C1169" s="21">
        <f t="shared" si="18"/>
        <v>-1.2229539040451654E-2</v>
      </c>
    </row>
    <row r="1170" spans="1:3" x14ac:dyDescent="0.4">
      <c r="A1170" s="19">
        <v>41905</v>
      </c>
      <c r="B1170" s="20">
        <v>10.45</v>
      </c>
      <c r="C1170" s="21">
        <f t="shared" si="18"/>
        <v>-4.761904761904856E-3</v>
      </c>
    </row>
    <row r="1171" spans="1:3" x14ac:dyDescent="0.4">
      <c r="A1171" s="19">
        <v>41906</v>
      </c>
      <c r="B1171" s="20">
        <v>10.51</v>
      </c>
      <c r="C1171" s="21">
        <f t="shared" si="18"/>
        <v>5.741626794258492E-3</v>
      </c>
    </row>
    <row r="1172" spans="1:3" x14ac:dyDescent="0.4">
      <c r="A1172" s="19">
        <v>41907</v>
      </c>
      <c r="B1172" s="20">
        <v>10.41</v>
      </c>
      <c r="C1172" s="21">
        <f t="shared" si="18"/>
        <v>-9.5147478591817158E-3</v>
      </c>
    </row>
    <row r="1173" spans="1:3" x14ac:dyDescent="0.4">
      <c r="A1173" s="19">
        <v>41908</v>
      </c>
      <c r="B1173" s="20">
        <v>10.48</v>
      </c>
      <c r="C1173" s="21">
        <f t="shared" si="18"/>
        <v>6.7243035542747798E-3</v>
      </c>
    </row>
    <row r="1174" spans="1:3" x14ac:dyDescent="0.4">
      <c r="A1174" s="19">
        <v>41911</v>
      </c>
      <c r="B1174" s="20">
        <v>10.53</v>
      </c>
      <c r="C1174" s="21">
        <f t="shared" si="18"/>
        <v>4.7709923664120968E-3</v>
      </c>
    </row>
    <row r="1175" spans="1:3" x14ac:dyDescent="0.4">
      <c r="A1175" s="19">
        <v>41912</v>
      </c>
      <c r="B1175" s="20">
        <v>10.61</v>
      </c>
      <c r="C1175" s="21">
        <f t="shared" si="18"/>
        <v>7.5973409306742123E-3</v>
      </c>
    </row>
    <row r="1176" spans="1:3" x14ac:dyDescent="0.4">
      <c r="A1176" s="19">
        <v>41915</v>
      </c>
      <c r="B1176" s="20">
        <v>10.52</v>
      </c>
      <c r="C1176" s="21">
        <f t="shared" si="18"/>
        <v>-8.4825636192271681E-3</v>
      </c>
    </row>
    <row r="1177" spans="1:3" x14ac:dyDescent="0.4">
      <c r="A1177" s="19">
        <v>41918</v>
      </c>
      <c r="B1177" s="20">
        <v>10.43</v>
      </c>
      <c r="C1177" s="21">
        <f t="shared" si="18"/>
        <v>-8.5551330798478986E-3</v>
      </c>
    </row>
    <row r="1178" spans="1:3" x14ac:dyDescent="0.4">
      <c r="A1178" s="19">
        <v>41919</v>
      </c>
      <c r="B1178" s="20">
        <v>10.36</v>
      </c>
      <c r="C1178" s="21">
        <f t="shared" si="18"/>
        <v>-6.7114093959731447E-3</v>
      </c>
    </row>
    <row r="1179" spans="1:3" x14ac:dyDescent="0.4">
      <c r="A1179" s="19">
        <v>41920</v>
      </c>
      <c r="B1179" s="20">
        <v>10.19</v>
      </c>
      <c r="C1179" s="21">
        <f t="shared" si="18"/>
        <v>-1.6409266409266432E-2</v>
      </c>
    </row>
    <row r="1180" spans="1:3" x14ac:dyDescent="0.4">
      <c r="A1180" s="19">
        <v>41921</v>
      </c>
      <c r="B1180" s="20">
        <v>10.23</v>
      </c>
      <c r="C1180" s="21">
        <f t="shared" si="18"/>
        <v>3.9254170755642637E-3</v>
      </c>
    </row>
    <row r="1181" spans="1:3" x14ac:dyDescent="0.4">
      <c r="A1181" s="19">
        <v>41922</v>
      </c>
      <c r="B1181" s="20">
        <v>9.99</v>
      </c>
      <c r="C1181" s="21">
        <f t="shared" si="18"/>
        <v>-2.346041055718473E-2</v>
      </c>
    </row>
    <row r="1182" spans="1:3" x14ac:dyDescent="0.4">
      <c r="A1182" s="19">
        <v>41925</v>
      </c>
      <c r="B1182" s="20">
        <v>9.8680000000000003</v>
      </c>
      <c r="C1182" s="21">
        <f t="shared" si="18"/>
        <v>-1.2212212212212248E-2</v>
      </c>
    </row>
    <row r="1183" spans="1:3" x14ac:dyDescent="0.4">
      <c r="A1183" s="19">
        <v>41926</v>
      </c>
      <c r="B1183" s="20">
        <v>9.9350000000000005</v>
      </c>
      <c r="C1183" s="21">
        <f t="shared" si="18"/>
        <v>6.7896230239157251E-3</v>
      </c>
    </row>
    <row r="1184" spans="1:3" x14ac:dyDescent="0.4">
      <c r="A1184" s="19">
        <v>41927</v>
      </c>
      <c r="B1184" s="20">
        <v>9.68</v>
      </c>
      <c r="C1184" s="21">
        <f t="shared" si="18"/>
        <v>-2.5666834423754503E-2</v>
      </c>
    </row>
    <row r="1185" spans="1:3" x14ac:dyDescent="0.4">
      <c r="A1185" s="19">
        <v>41928</v>
      </c>
      <c r="B1185" s="20">
        <v>9.6989999999999998</v>
      </c>
      <c r="C1185" s="21">
        <f t="shared" si="18"/>
        <v>1.9628099173554237E-3</v>
      </c>
    </row>
    <row r="1186" spans="1:3" x14ac:dyDescent="0.4">
      <c r="A1186" s="19">
        <v>41929</v>
      </c>
      <c r="B1186" s="20">
        <v>9.8719999999999999</v>
      </c>
      <c r="C1186" s="21">
        <f t="shared" si="18"/>
        <v>1.783689040107217E-2</v>
      </c>
    </row>
    <row r="1187" spans="1:3" x14ac:dyDescent="0.4">
      <c r="A1187" s="19">
        <v>41932</v>
      </c>
      <c r="B1187" s="20">
        <v>9.8490000000000002</v>
      </c>
      <c r="C1187" s="21">
        <f t="shared" si="18"/>
        <v>-2.3298217179902325E-3</v>
      </c>
    </row>
    <row r="1188" spans="1:3" x14ac:dyDescent="0.4">
      <c r="A1188" s="19">
        <v>41933</v>
      </c>
      <c r="B1188" s="20">
        <v>10.029999999999999</v>
      </c>
      <c r="C1188" s="21">
        <f t="shared" si="18"/>
        <v>1.837750025383289E-2</v>
      </c>
    </row>
    <row r="1189" spans="1:3" x14ac:dyDescent="0.4">
      <c r="A1189" s="19">
        <v>41934</v>
      </c>
      <c r="B1189" s="20">
        <v>10.16</v>
      </c>
      <c r="C1189" s="21">
        <f t="shared" si="18"/>
        <v>1.2961116650049842E-2</v>
      </c>
    </row>
    <row r="1190" spans="1:3" x14ac:dyDescent="0.4">
      <c r="A1190" s="19">
        <v>41935</v>
      </c>
      <c r="B1190" s="20">
        <v>10.16</v>
      </c>
      <c r="C1190" s="21">
        <f t="shared" si="18"/>
        <v>0</v>
      </c>
    </row>
    <row r="1191" spans="1:3" x14ac:dyDescent="0.4">
      <c r="A1191" s="19">
        <v>41936</v>
      </c>
      <c r="B1191" s="20">
        <v>10.14</v>
      </c>
      <c r="C1191" s="21">
        <f t="shared" si="18"/>
        <v>-1.9685039370078705E-3</v>
      </c>
    </row>
    <row r="1192" spans="1:3" x14ac:dyDescent="0.4">
      <c r="A1192" s="19">
        <v>41939</v>
      </c>
      <c r="B1192" s="20">
        <v>10.11</v>
      </c>
      <c r="C1192" s="21">
        <f t="shared" si="18"/>
        <v>-2.9585798816569309E-3</v>
      </c>
    </row>
    <row r="1193" spans="1:3" x14ac:dyDescent="0.4">
      <c r="A1193" s="19">
        <v>41940</v>
      </c>
      <c r="B1193" s="20">
        <v>10.16</v>
      </c>
      <c r="C1193" s="21">
        <f t="shared" si="18"/>
        <v>4.9455984174084922E-3</v>
      </c>
    </row>
    <row r="1194" spans="1:3" x14ac:dyDescent="0.4">
      <c r="A1194" s="19">
        <v>41941</v>
      </c>
      <c r="B1194" s="20">
        <v>10.23</v>
      </c>
      <c r="C1194" s="21">
        <f t="shared" si="18"/>
        <v>6.8897637795275468E-3</v>
      </c>
    </row>
    <row r="1195" spans="1:3" x14ac:dyDescent="0.4">
      <c r="A1195" s="19">
        <v>41942</v>
      </c>
      <c r="B1195" s="20">
        <v>10.39</v>
      </c>
      <c r="C1195" s="21">
        <f t="shared" si="18"/>
        <v>1.564027370478982E-2</v>
      </c>
    </row>
    <row r="1196" spans="1:3" x14ac:dyDescent="0.4">
      <c r="A1196" s="19">
        <v>41943</v>
      </c>
      <c r="B1196" s="20">
        <v>10.7</v>
      </c>
      <c r="C1196" s="21">
        <f t="shared" si="18"/>
        <v>2.9836381135707191E-2</v>
      </c>
    </row>
    <row r="1197" spans="1:3" x14ac:dyDescent="0.4">
      <c r="A1197" s="19">
        <v>41946</v>
      </c>
      <c r="B1197" s="20">
        <v>10.8</v>
      </c>
      <c r="C1197" s="21">
        <f t="shared" si="18"/>
        <v>9.3457943925234765E-3</v>
      </c>
    </row>
    <row r="1198" spans="1:3" x14ac:dyDescent="0.4">
      <c r="A1198" s="19">
        <v>41947</v>
      </c>
      <c r="B1198" s="20">
        <v>10.67</v>
      </c>
      <c r="C1198" s="21">
        <f t="shared" si="18"/>
        <v>-1.2037037037037068E-2</v>
      </c>
    </row>
    <row r="1199" spans="1:3" x14ac:dyDescent="0.4">
      <c r="A1199" s="19">
        <v>41948</v>
      </c>
      <c r="B1199" s="20">
        <v>10.77</v>
      </c>
      <c r="C1199" s="21">
        <f t="shared" si="18"/>
        <v>9.3720712277411966E-3</v>
      </c>
    </row>
    <row r="1200" spans="1:3" x14ac:dyDescent="0.4">
      <c r="A1200" s="19">
        <v>41949</v>
      </c>
      <c r="B1200" s="20">
        <v>10.89</v>
      </c>
      <c r="C1200" s="21">
        <f t="shared" si="18"/>
        <v>1.1142061281337101E-2</v>
      </c>
    </row>
    <row r="1201" spans="1:3" x14ac:dyDescent="0.4">
      <c r="A1201" s="19">
        <v>41950</v>
      </c>
      <c r="B1201" s="20">
        <v>10.88</v>
      </c>
      <c r="C1201" s="21">
        <f t="shared" si="18"/>
        <v>-9.1827364554630808E-4</v>
      </c>
    </row>
    <row r="1202" spans="1:3" x14ac:dyDescent="0.4">
      <c r="A1202" s="19">
        <v>41953</v>
      </c>
      <c r="B1202" s="20">
        <v>10.97</v>
      </c>
      <c r="C1202" s="21">
        <f t="shared" si="18"/>
        <v>8.2720588235294379E-3</v>
      </c>
    </row>
    <row r="1203" spans="1:3" x14ac:dyDescent="0.4">
      <c r="A1203" s="19">
        <v>41954</v>
      </c>
      <c r="B1203" s="20">
        <v>10.93</v>
      </c>
      <c r="C1203" s="21">
        <f t="shared" si="18"/>
        <v>-3.6463081130356789E-3</v>
      </c>
    </row>
    <row r="1204" spans="1:3" x14ac:dyDescent="0.4">
      <c r="A1204" s="19">
        <v>41955</v>
      </c>
      <c r="B1204" s="20">
        <v>10.91</v>
      </c>
      <c r="C1204" s="21">
        <f t="shared" si="18"/>
        <v>-1.8298261665141702E-3</v>
      </c>
    </row>
    <row r="1205" spans="1:3" x14ac:dyDescent="0.4">
      <c r="A1205" s="19">
        <v>41956</v>
      </c>
      <c r="B1205" s="20">
        <v>10.93</v>
      </c>
      <c r="C1205" s="21">
        <f t="shared" si="18"/>
        <v>1.8331805682858526E-3</v>
      </c>
    </row>
    <row r="1206" spans="1:3" x14ac:dyDescent="0.4">
      <c r="A1206" s="19">
        <v>41957</v>
      </c>
      <c r="B1206" s="20">
        <v>11</v>
      </c>
      <c r="C1206" s="21">
        <f t="shared" si="18"/>
        <v>6.4043915827995956E-3</v>
      </c>
    </row>
    <row r="1207" spans="1:3" x14ac:dyDescent="0.4">
      <c r="A1207" s="19">
        <v>41960</v>
      </c>
      <c r="B1207" s="20">
        <v>11.02</v>
      </c>
      <c r="C1207" s="21">
        <f t="shared" si="18"/>
        <v>1.8181818181817189E-3</v>
      </c>
    </row>
    <row r="1208" spans="1:3" x14ac:dyDescent="0.4">
      <c r="A1208" s="19">
        <v>41961</v>
      </c>
      <c r="B1208" s="20">
        <v>11.04</v>
      </c>
      <c r="C1208" s="21">
        <f t="shared" si="18"/>
        <v>1.814882032667775E-3</v>
      </c>
    </row>
    <row r="1209" spans="1:3" x14ac:dyDescent="0.4">
      <c r="A1209" s="19">
        <v>41962</v>
      </c>
      <c r="B1209" s="20">
        <v>10.94</v>
      </c>
      <c r="C1209" s="21">
        <f t="shared" si="18"/>
        <v>-9.0579710144926828E-3</v>
      </c>
    </row>
    <row r="1210" spans="1:3" x14ac:dyDescent="0.4">
      <c r="A1210" s="19">
        <v>41963</v>
      </c>
      <c r="B1210" s="20">
        <v>10.99</v>
      </c>
      <c r="C1210" s="21">
        <f t="shared" si="18"/>
        <v>4.5703839122486212E-3</v>
      </c>
    </row>
    <row r="1211" spans="1:3" x14ac:dyDescent="0.4">
      <c r="A1211" s="19">
        <v>41964</v>
      </c>
      <c r="B1211" s="20">
        <v>11.2</v>
      </c>
      <c r="C1211" s="21">
        <f t="shared" si="18"/>
        <v>1.9108280254777066E-2</v>
      </c>
    </row>
    <row r="1212" spans="1:3" x14ac:dyDescent="0.4">
      <c r="A1212" s="19">
        <v>41967</v>
      </c>
      <c r="B1212" s="20">
        <v>11.2</v>
      </c>
      <c r="C1212" s="21">
        <f t="shared" si="18"/>
        <v>0</v>
      </c>
    </row>
    <row r="1213" spans="1:3" x14ac:dyDescent="0.4">
      <c r="A1213" s="19">
        <v>41968</v>
      </c>
      <c r="B1213" s="20">
        <v>11.2</v>
      </c>
      <c r="C1213" s="21">
        <f t="shared" si="18"/>
        <v>0</v>
      </c>
    </row>
    <row r="1214" spans="1:3" x14ac:dyDescent="0.4">
      <c r="A1214" s="19">
        <v>41969</v>
      </c>
      <c r="B1214" s="20">
        <v>11.19</v>
      </c>
      <c r="C1214" s="21">
        <f t="shared" si="18"/>
        <v>-8.9285714285713969E-4</v>
      </c>
    </row>
    <row r="1215" spans="1:3" x14ac:dyDescent="0.4">
      <c r="A1215" s="19">
        <v>41970</v>
      </c>
      <c r="B1215" s="20">
        <v>11.25</v>
      </c>
      <c r="C1215" s="21">
        <f t="shared" si="18"/>
        <v>5.3619302949061698E-3</v>
      </c>
    </row>
    <row r="1216" spans="1:3" x14ac:dyDescent="0.4">
      <c r="A1216" s="19">
        <v>41971</v>
      </c>
      <c r="B1216" s="20">
        <v>11.33</v>
      </c>
      <c r="C1216" s="21">
        <f t="shared" si="18"/>
        <v>7.1111111111110681E-3</v>
      </c>
    </row>
    <row r="1217" spans="1:3" x14ac:dyDescent="0.4">
      <c r="A1217" s="19">
        <v>41974</v>
      </c>
      <c r="B1217" s="20">
        <v>11.17</v>
      </c>
      <c r="C1217" s="21">
        <f t="shared" si="18"/>
        <v>-1.4121800529567574E-2</v>
      </c>
    </row>
    <row r="1218" spans="1:3" x14ac:dyDescent="0.4">
      <c r="A1218" s="19">
        <v>41975</v>
      </c>
      <c r="B1218" s="20">
        <v>11.32</v>
      </c>
      <c r="C1218" s="21">
        <f t="shared" si="18"/>
        <v>1.3428827215756556E-2</v>
      </c>
    </row>
    <row r="1219" spans="1:3" x14ac:dyDescent="0.4">
      <c r="A1219" s="19">
        <v>41976</v>
      </c>
      <c r="B1219" s="20">
        <v>11.41</v>
      </c>
      <c r="C1219" s="21">
        <f t="shared" si="18"/>
        <v>7.9505300353357455E-3</v>
      </c>
    </row>
    <row r="1220" spans="1:3" x14ac:dyDescent="0.4">
      <c r="A1220" s="19">
        <v>41977</v>
      </c>
      <c r="B1220" s="20">
        <v>11.35</v>
      </c>
      <c r="C1220" s="21">
        <f t="shared" si="18"/>
        <v>-5.2585451358457824E-3</v>
      </c>
    </row>
    <row r="1221" spans="1:3" x14ac:dyDescent="0.4">
      <c r="A1221" s="19">
        <v>41978</v>
      </c>
      <c r="B1221" s="20">
        <v>11.49</v>
      </c>
      <c r="C1221" s="21">
        <f t="shared" si="18"/>
        <v>1.2334801762114544E-2</v>
      </c>
    </row>
    <row r="1222" spans="1:3" x14ac:dyDescent="0.4">
      <c r="A1222" s="19">
        <v>41981</v>
      </c>
      <c r="B1222" s="20">
        <v>11.48</v>
      </c>
      <c r="C1222" s="21">
        <f t="shared" si="18"/>
        <v>-8.7032201914705176E-4</v>
      </c>
    </row>
    <row r="1223" spans="1:3" x14ac:dyDescent="0.4">
      <c r="A1223" s="19">
        <v>41982</v>
      </c>
      <c r="B1223" s="20">
        <v>11.26</v>
      </c>
      <c r="C1223" s="21">
        <f t="shared" ref="C1223:C1286" si="19">B1223/B1222-1</f>
        <v>-1.9163763066202155E-2</v>
      </c>
    </row>
    <row r="1224" spans="1:3" x14ac:dyDescent="0.4">
      <c r="A1224" s="19">
        <v>41983</v>
      </c>
      <c r="B1224" s="20">
        <v>11.28</v>
      </c>
      <c r="C1224" s="21">
        <f t="shared" si="19"/>
        <v>1.7761989342806039E-3</v>
      </c>
    </row>
    <row r="1225" spans="1:3" x14ac:dyDescent="0.4">
      <c r="A1225" s="19">
        <v>41984</v>
      </c>
      <c r="B1225" s="20">
        <v>11.32</v>
      </c>
      <c r="C1225" s="21">
        <f t="shared" si="19"/>
        <v>3.5460992907803135E-3</v>
      </c>
    </row>
    <row r="1226" spans="1:3" x14ac:dyDescent="0.4">
      <c r="A1226" s="19">
        <v>41985</v>
      </c>
      <c r="B1226" s="20">
        <v>11.02</v>
      </c>
      <c r="C1226" s="21">
        <f t="shared" si="19"/>
        <v>-2.6501766784452374E-2</v>
      </c>
    </row>
    <row r="1227" spans="1:3" x14ac:dyDescent="0.4">
      <c r="A1227" s="19">
        <v>41988</v>
      </c>
      <c r="B1227" s="20">
        <v>10.88</v>
      </c>
      <c r="C1227" s="21">
        <f t="shared" si="19"/>
        <v>-1.270417422867498E-2</v>
      </c>
    </row>
    <row r="1228" spans="1:3" x14ac:dyDescent="0.4">
      <c r="A1228" s="19">
        <v>41989</v>
      </c>
      <c r="B1228" s="20">
        <v>10.99</v>
      </c>
      <c r="C1228" s="21">
        <f t="shared" si="19"/>
        <v>1.0110294117646967E-2</v>
      </c>
    </row>
    <row r="1229" spans="1:3" x14ac:dyDescent="0.4">
      <c r="A1229" s="19">
        <v>41990</v>
      </c>
      <c r="B1229" s="20">
        <v>11</v>
      </c>
      <c r="C1229" s="21">
        <f t="shared" si="19"/>
        <v>9.0991810737039991E-4</v>
      </c>
    </row>
    <row r="1230" spans="1:3" x14ac:dyDescent="0.4">
      <c r="A1230" s="19">
        <v>41991</v>
      </c>
      <c r="B1230" s="20">
        <v>11.32</v>
      </c>
      <c r="C1230" s="21">
        <f t="shared" si="19"/>
        <v>2.9090909090909056E-2</v>
      </c>
    </row>
    <row r="1231" spans="1:3" x14ac:dyDescent="0.4">
      <c r="A1231" s="19">
        <v>41992</v>
      </c>
      <c r="B1231" s="20">
        <v>11.48</v>
      </c>
      <c r="C1231" s="21">
        <f t="shared" si="19"/>
        <v>1.4134275618374659E-2</v>
      </c>
    </row>
    <row r="1232" spans="1:3" x14ac:dyDescent="0.4">
      <c r="A1232" s="19">
        <v>41995</v>
      </c>
      <c r="B1232" s="20">
        <v>11.56</v>
      </c>
      <c r="C1232" s="21">
        <f t="shared" si="19"/>
        <v>6.9686411149825211E-3</v>
      </c>
    </row>
    <row r="1233" spans="1:3" x14ac:dyDescent="0.4">
      <c r="A1233" s="19">
        <v>41996</v>
      </c>
      <c r="B1233" s="20">
        <v>11.71</v>
      </c>
      <c r="C1233" s="21">
        <f t="shared" si="19"/>
        <v>1.2975778546712835E-2</v>
      </c>
    </row>
    <row r="1234" spans="1:3" x14ac:dyDescent="0.4">
      <c r="A1234" s="19">
        <v>41997</v>
      </c>
      <c r="B1234" s="20">
        <v>11.69</v>
      </c>
      <c r="C1234" s="21">
        <f t="shared" si="19"/>
        <v>-1.7079419299744769E-3</v>
      </c>
    </row>
    <row r="1235" spans="1:3" x14ac:dyDescent="0.4">
      <c r="A1235" s="19">
        <v>42002</v>
      </c>
      <c r="B1235" s="20">
        <v>11.7</v>
      </c>
      <c r="C1235" s="21">
        <f t="shared" si="19"/>
        <v>8.554319931566301E-4</v>
      </c>
    </row>
    <row r="1236" spans="1:3" x14ac:dyDescent="0.4">
      <c r="A1236" s="19">
        <v>42003</v>
      </c>
      <c r="B1236" s="20">
        <v>11.61</v>
      </c>
      <c r="C1236" s="21">
        <f t="shared" si="19"/>
        <v>-7.692307692307665E-3</v>
      </c>
    </row>
    <row r="1237" spans="1:3" x14ac:dyDescent="0.4">
      <c r="A1237" s="19">
        <v>42004</v>
      </c>
      <c r="B1237" s="20">
        <v>11.68</v>
      </c>
      <c r="C1237" s="21">
        <f t="shared" si="19"/>
        <v>6.0292850990526503E-3</v>
      </c>
    </row>
    <row r="1238" spans="1:3" x14ac:dyDescent="0.4">
      <c r="A1238" s="19">
        <v>42006</v>
      </c>
      <c r="B1238" s="20">
        <v>11.6</v>
      </c>
      <c r="C1238" s="21">
        <f t="shared" si="19"/>
        <v>-6.8493150684931781E-3</v>
      </c>
    </row>
    <row r="1239" spans="1:3" x14ac:dyDescent="0.4">
      <c r="A1239" s="19">
        <v>42009</v>
      </c>
      <c r="B1239" s="20">
        <v>11.6</v>
      </c>
      <c r="C1239" s="21">
        <f t="shared" si="19"/>
        <v>0</v>
      </c>
    </row>
    <row r="1240" spans="1:3" x14ac:dyDescent="0.4">
      <c r="A1240" s="19">
        <v>42010</v>
      </c>
      <c r="B1240" s="20">
        <v>11.4</v>
      </c>
      <c r="C1240" s="21">
        <f t="shared" si="19"/>
        <v>-1.7241379310344751E-2</v>
      </c>
    </row>
    <row r="1241" spans="1:3" x14ac:dyDescent="0.4">
      <c r="A1241" s="19">
        <v>42011</v>
      </c>
      <c r="B1241" s="20">
        <v>11.57</v>
      </c>
      <c r="C1241" s="21">
        <f t="shared" si="19"/>
        <v>1.4912280701754321E-2</v>
      </c>
    </row>
    <row r="1242" spans="1:3" x14ac:dyDescent="0.4">
      <c r="A1242" s="19">
        <v>42012</v>
      </c>
      <c r="B1242" s="20">
        <v>11.77</v>
      </c>
      <c r="C1242" s="21">
        <f t="shared" si="19"/>
        <v>1.728608470181503E-2</v>
      </c>
    </row>
    <row r="1243" spans="1:3" x14ac:dyDescent="0.4">
      <c r="A1243" s="19">
        <v>42013</v>
      </c>
      <c r="B1243" s="20">
        <v>11.67</v>
      </c>
      <c r="C1243" s="21">
        <f t="shared" si="19"/>
        <v>-8.4961767204757566E-3</v>
      </c>
    </row>
    <row r="1244" spans="1:3" x14ac:dyDescent="0.4">
      <c r="A1244" s="19">
        <v>42016</v>
      </c>
      <c r="B1244" s="20">
        <v>11.62</v>
      </c>
      <c r="C1244" s="21">
        <f t="shared" si="19"/>
        <v>-4.2844901456727813E-3</v>
      </c>
    </row>
    <row r="1245" spans="1:3" x14ac:dyDescent="0.4">
      <c r="A1245" s="19">
        <v>42017</v>
      </c>
      <c r="B1245" s="20">
        <v>11.8</v>
      </c>
      <c r="C1245" s="21">
        <f t="shared" si="19"/>
        <v>1.5490533562822817E-2</v>
      </c>
    </row>
    <row r="1246" spans="1:3" x14ac:dyDescent="0.4">
      <c r="A1246" s="19">
        <v>42018</v>
      </c>
      <c r="B1246" s="20">
        <v>11.52</v>
      </c>
      <c r="C1246" s="21">
        <f t="shared" si="19"/>
        <v>-2.3728813559322104E-2</v>
      </c>
    </row>
    <row r="1247" spans="1:3" x14ac:dyDescent="0.4">
      <c r="A1247" s="19">
        <v>42019</v>
      </c>
      <c r="B1247" s="20">
        <v>11.69</v>
      </c>
      <c r="C1247" s="21">
        <f t="shared" si="19"/>
        <v>1.475694444444442E-2</v>
      </c>
    </row>
    <row r="1248" spans="1:3" x14ac:dyDescent="0.4">
      <c r="A1248" s="19">
        <v>42020</v>
      </c>
      <c r="B1248" s="20">
        <v>11.75</v>
      </c>
      <c r="C1248" s="21">
        <f t="shared" si="19"/>
        <v>5.1325919589393365E-3</v>
      </c>
    </row>
    <row r="1249" spans="1:3" x14ac:dyDescent="0.4">
      <c r="A1249" s="19">
        <v>42023</v>
      </c>
      <c r="B1249" s="20">
        <v>11.72</v>
      </c>
      <c r="C1249" s="21">
        <f t="shared" si="19"/>
        <v>-2.553191489361617E-3</v>
      </c>
    </row>
    <row r="1250" spans="1:3" x14ac:dyDescent="0.4">
      <c r="A1250" s="19">
        <v>42024</v>
      </c>
      <c r="B1250" s="20">
        <v>11.8</v>
      </c>
      <c r="C1250" s="21">
        <f t="shared" si="19"/>
        <v>6.8259385665530026E-3</v>
      </c>
    </row>
    <row r="1251" spans="1:3" x14ac:dyDescent="0.4">
      <c r="A1251" s="19">
        <v>42025</v>
      </c>
      <c r="B1251" s="20">
        <v>11.9</v>
      </c>
      <c r="C1251" s="21">
        <f t="shared" si="19"/>
        <v>8.4745762711864181E-3</v>
      </c>
    </row>
    <row r="1252" spans="1:3" x14ac:dyDescent="0.4">
      <c r="A1252" s="19">
        <v>42026</v>
      </c>
      <c r="B1252" s="20">
        <v>12.16</v>
      </c>
      <c r="C1252" s="21">
        <f t="shared" si="19"/>
        <v>2.1848739495798242E-2</v>
      </c>
    </row>
    <row r="1253" spans="1:3" x14ac:dyDescent="0.4">
      <c r="A1253" s="19">
        <v>42027</v>
      </c>
      <c r="B1253" s="20">
        <v>12.44</v>
      </c>
      <c r="C1253" s="21">
        <f t="shared" si="19"/>
        <v>2.3026315789473673E-2</v>
      </c>
    </row>
    <row r="1254" spans="1:3" x14ac:dyDescent="0.4">
      <c r="A1254" s="19">
        <v>42030</v>
      </c>
      <c r="B1254" s="20">
        <v>12.43</v>
      </c>
      <c r="C1254" s="21">
        <f t="shared" si="19"/>
        <v>-8.03858520900258E-4</v>
      </c>
    </row>
    <row r="1255" spans="1:3" x14ac:dyDescent="0.4">
      <c r="A1255" s="19">
        <v>42031</v>
      </c>
      <c r="B1255" s="20">
        <v>12.13</v>
      </c>
      <c r="C1255" s="21">
        <f t="shared" si="19"/>
        <v>-2.4135156878519637E-2</v>
      </c>
    </row>
    <row r="1256" spans="1:3" x14ac:dyDescent="0.4">
      <c r="A1256" s="19">
        <v>42032</v>
      </c>
      <c r="B1256" s="20">
        <v>12.21</v>
      </c>
      <c r="C1256" s="21">
        <f t="shared" si="19"/>
        <v>6.5952184666118185E-3</v>
      </c>
    </row>
    <row r="1257" spans="1:3" x14ac:dyDescent="0.4">
      <c r="A1257" s="19">
        <v>42033</v>
      </c>
      <c r="B1257" s="20">
        <v>12.08</v>
      </c>
      <c r="C1257" s="21">
        <f t="shared" si="19"/>
        <v>-1.064701064701068E-2</v>
      </c>
    </row>
    <row r="1258" spans="1:3" x14ac:dyDescent="0.4">
      <c r="A1258" s="19">
        <v>42034</v>
      </c>
      <c r="B1258" s="20">
        <v>12.22</v>
      </c>
      <c r="C1258" s="21">
        <f t="shared" si="19"/>
        <v>1.1589403973510048E-2</v>
      </c>
    </row>
    <row r="1259" spans="1:3" x14ac:dyDescent="0.4">
      <c r="A1259" s="19">
        <v>42037</v>
      </c>
      <c r="B1259" s="20">
        <v>12.17</v>
      </c>
      <c r="C1259" s="21">
        <f t="shared" si="19"/>
        <v>-4.0916530278233276E-3</v>
      </c>
    </row>
    <row r="1260" spans="1:3" x14ac:dyDescent="0.4">
      <c r="A1260" s="19">
        <v>42038</v>
      </c>
      <c r="B1260" s="20">
        <v>12.16</v>
      </c>
      <c r="C1260" s="21">
        <f t="shared" si="19"/>
        <v>-8.2169268693510489E-4</v>
      </c>
    </row>
    <row r="1261" spans="1:3" x14ac:dyDescent="0.4">
      <c r="A1261" s="19">
        <v>42039</v>
      </c>
      <c r="B1261" s="20">
        <v>12.3</v>
      </c>
      <c r="C1261" s="21">
        <f t="shared" si="19"/>
        <v>1.1513157894736947E-2</v>
      </c>
    </row>
    <row r="1262" spans="1:3" x14ac:dyDescent="0.4">
      <c r="A1262" s="19">
        <v>42040</v>
      </c>
      <c r="B1262" s="20">
        <v>12.32</v>
      </c>
      <c r="C1262" s="21">
        <f t="shared" si="19"/>
        <v>1.6260162601626771E-3</v>
      </c>
    </row>
    <row r="1263" spans="1:3" x14ac:dyDescent="0.4">
      <c r="A1263" s="19">
        <v>42041</v>
      </c>
      <c r="B1263" s="20">
        <v>12.5</v>
      </c>
      <c r="C1263" s="21">
        <f t="shared" si="19"/>
        <v>1.4610389610389518E-2</v>
      </c>
    </row>
    <row r="1264" spans="1:3" x14ac:dyDescent="0.4">
      <c r="A1264" s="19">
        <v>42044</v>
      </c>
      <c r="B1264" s="20">
        <v>12.44</v>
      </c>
      <c r="C1264" s="21">
        <f t="shared" si="19"/>
        <v>-4.8000000000000265E-3</v>
      </c>
    </row>
    <row r="1265" spans="1:3" x14ac:dyDescent="0.4">
      <c r="A1265" s="19">
        <v>42045</v>
      </c>
      <c r="B1265" s="20">
        <v>12.5</v>
      </c>
      <c r="C1265" s="21">
        <f t="shared" si="19"/>
        <v>4.8231511254019921E-3</v>
      </c>
    </row>
    <row r="1266" spans="1:3" x14ac:dyDescent="0.4">
      <c r="A1266" s="19">
        <v>42046</v>
      </c>
      <c r="B1266" s="20">
        <v>12.57</v>
      </c>
      <c r="C1266" s="21">
        <f t="shared" si="19"/>
        <v>5.6000000000000494E-3</v>
      </c>
    </row>
    <row r="1267" spans="1:3" x14ac:dyDescent="0.4">
      <c r="A1267" s="19">
        <v>42047</v>
      </c>
      <c r="B1267" s="20">
        <v>12.69</v>
      </c>
      <c r="C1267" s="21">
        <f t="shared" si="19"/>
        <v>9.5465393794749165E-3</v>
      </c>
    </row>
    <row r="1268" spans="1:3" x14ac:dyDescent="0.4">
      <c r="A1268" s="19">
        <v>42048</v>
      </c>
      <c r="B1268" s="20">
        <v>12.74</v>
      </c>
      <c r="C1268" s="21">
        <f t="shared" si="19"/>
        <v>3.9401103230891632E-3</v>
      </c>
    </row>
    <row r="1269" spans="1:3" x14ac:dyDescent="0.4">
      <c r="A1269" s="19">
        <v>42051</v>
      </c>
      <c r="B1269" s="20">
        <v>12.81</v>
      </c>
      <c r="C1269" s="21">
        <f t="shared" si="19"/>
        <v>5.494505494505475E-3</v>
      </c>
    </row>
    <row r="1270" spans="1:3" x14ac:dyDescent="0.4">
      <c r="A1270" s="19">
        <v>42052</v>
      </c>
      <c r="B1270" s="20">
        <v>12.75</v>
      </c>
      <c r="C1270" s="21">
        <f t="shared" si="19"/>
        <v>-4.6838407494145251E-3</v>
      </c>
    </row>
    <row r="1271" spans="1:3" x14ac:dyDescent="0.4">
      <c r="A1271" s="19">
        <v>42053</v>
      </c>
      <c r="B1271" s="20">
        <v>12.84</v>
      </c>
      <c r="C1271" s="21">
        <f t="shared" si="19"/>
        <v>7.058823529411784E-3</v>
      </c>
    </row>
    <row r="1272" spans="1:3" x14ac:dyDescent="0.4">
      <c r="A1272" s="19">
        <v>42058</v>
      </c>
      <c r="B1272" s="20">
        <v>12.88</v>
      </c>
      <c r="C1272" s="21">
        <f t="shared" si="19"/>
        <v>3.1152647975078995E-3</v>
      </c>
    </row>
    <row r="1273" spans="1:3" x14ac:dyDescent="0.4">
      <c r="A1273" s="19">
        <v>42059</v>
      </c>
      <c r="B1273" s="20">
        <v>12.97</v>
      </c>
      <c r="C1273" s="21">
        <f t="shared" si="19"/>
        <v>6.9875776397514411E-3</v>
      </c>
    </row>
    <row r="1274" spans="1:3" x14ac:dyDescent="0.4">
      <c r="A1274" s="19">
        <v>42060</v>
      </c>
      <c r="B1274" s="20">
        <v>12.98</v>
      </c>
      <c r="C1274" s="21">
        <f t="shared" si="19"/>
        <v>7.7101002313018085E-4</v>
      </c>
    </row>
    <row r="1275" spans="1:3" x14ac:dyDescent="0.4">
      <c r="A1275" s="19">
        <v>42061</v>
      </c>
      <c r="B1275" s="20">
        <v>13.21</v>
      </c>
      <c r="C1275" s="21">
        <f t="shared" si="19"/>
        <v>1.7719568567026167E-2</v>
      </c>
    </row>
    <row r="1276" spans="1:3" x14ac:dyDescent="0.4">
      <c r="A1276" s="19">
        <v>42062</v>
      </c>
      <c r="B1276" s="20">
        <v>13.25</v>
      </c>
      <c r="C1276" s="21">
        <f t="shared" si="19"/>
        <v>3.0280090840271168E-3</v>
      </c>
    </row>
    <row r="1277" spans="1:3" x14ac:dyDescent="0.4">
      <c r="A1277" s="19">
        <v>42065</v>
      </c>
      <c r="B1277" s="20">
        <v>13.27</v>
      </c>
      <c r="C1277" s="21">
        <f t="shared" si="19"/>
        <v>1.5094339622641062E-3</v>
      </c>
    </row>
    <row r="1278" spans="1:3" x14ac:dyDescent="0.4">
      <c r="A1278" s="19">
        <v>42066</v>
      </c>
      <c r="B1278" s="20">
        <v>13.18</v>
      </c>
      <c r="C1278" s="21">
        <f t="shared" si="19"/>
        <v>-6.7822155237377002E-3</v>
      </c>
    </row>
    <row r="1279" spans="1:3" x14ac:dyDescent="0.4">
      <c r="A1279" s="19">
        <v>42067</v>
      </c>
      <c r="B1279" s="20">
        <v>13.29</v>
      </c>
      <c r="C1279" s="21">
        <f t="shared" si="19"/>
        <v>8.3459787556903198E-3</v>
      </c>
    </row>
    <row r="1280" spans="1:3" x14ac:dyDescent="0.4">
      <c r="A1280" s="19">
        <v>42068</v>
      </c>
      <c r="B1280" s="20">
        <v>13.41</v>
      </c>
      <c r="C1280" s="21">
        <f t="shared" si="19"/>
        <v>9.0293453724605843E-3</v>
      </c>
    </row>
    <row r="1281" spans="1:3" x14ac:dyDescent="0.4">
      <c r="A1281" s="19">
        <v>42069</v>
      </c>
      <c r="B1281" s="20">
        <v>13.52</v>
      </c>
      <c r="C1281" s="21">
        <f t="shared" si="19"/>
        <v>8.2028337061894607E-3</v>
      </c>
    </row>
    <row r="1282" spans="1:3" x14ac:dyDescent="0.4">
      <c r="A1282" s="19">
        <v>42072</v>
      </c>
      <c r="B1282" s="20">
        <v>13.49</v>
      </c>
      <c r="C1282" s="21">
        <f t="shared" si="19"/>
        <v>-2.2189349112425871E-3</v>
      </c>
    </row>
    <row r="1283" spans="1:3" x14ac:dyDescent="0.4">
      <c r="A1283" s="19">
        <v>42073</v>
      </c>
      <c r="B1283" s="20">
        <v>13.42</v>
      </c>
      <c r="C1283" s="21">
        <f t="shared" si="19"/>
        <v>-5.1890289103039278E-3</v>
      </c>
    </row>
    <row r="1284" spans="1:3" x14ac:dyDescent="0.4">
      <c r="A1284" s="19">
        <v>42074</v>
      </c>
      <c r="B1284" s="20">
        <v>13.58</v>
      </c>
      <c r="C1284" s="21">
        <f t="shared" si="19"/>
        <v>1.1922503725782407E-2</v>
      </c>
    </row>
    <row r="1285" spans="1:3" x14ac:dyDescent="0.4">
      <c r="A1285" s="19">
        <v>42075</v>
      </c>
      <c r="B1285" s="20">
        <v>13.54</v>
      </c>
      <c r="C1285" s="21">
        <f t="shared" si="19"/>
        <v>-2.945508100147376E-3</v>
      </c>
    </row>
    <row r="1286" spans="1:3" x14ac:dyDescent="0.4">
      <c r="A1286" s="19">
        <v>42076</v>
      </c>
      <c r="B1286" s="20">
        <v>13.56</v>
      </c>
      <c r="C1286" s="21">
        <f t="shared" si="19"/>
        <v>1.477104874446189E-3</v>
      </c>
    </row>
    <row r="1287" spans="1:3" x14ac:dyDescent="0.4">
      <c r="A1287" s="19">
        <v>42079</v>
      </c>
      <c r="B1287" s="20">
        <v>13.57</v>
      </c>
      <c r="C1287" s="21">
        <f t="shared" ref="C1287:C1350" si="20">B1287/B1286-1</f>
        <v>7.3746312684375148E-4</v>
      </c>
    </row>
    <row r="1288" spans="1:3" x14ac:dyDescent="0.4">
      <c r="A1288" s="19">
        <v>42080</v>
      </c>
      <c r="B1288" s="20">
        <v>13.64</v>
      </c>
      <c r="C1288" s="21">
        <f t="shared" si="20"/>
        <v>5.1584377302873463E-3</v>
      </c>
    </row>
    <row r="1289" spans="1:3" x14ac:dyDescent="0.4">
      <c r="A1289" s="19">
        <v>42081</v>
      </c>
      <c r="B1289" s="20">
        <v>13.53</v>
      </c>
      <c r="C1289" s="21">
        <f t="shared" si="20"/>
        <v>-8.0645161290323619E-3</v>
      </c>
    </row>
    <row r="1290" spans="1:3" x14ac:dyDescent="0.4">
      <c r="A1290" s="19">
        <v>42082</v>
      </c>
      <c r="B1290" s="20">
        <v>13.63</v>
      </c>
      <c r="C1290" s="21">
        <f t="shared" si="20"/>
        <v>7.3909830007392596E-3</v>
      </c>
    </row>
    <row r="1291" spans="1:3" x14ac:dyDescent="0.4">
      <c r="A1291" s="19">
        <v>42083</v>
      </c>
      <c r="B1291" s="20">
        <v>13.54</v>
      </c>
      <c r="C1291" s="21">
        <f t="shared" si="20"/>
        <v>-6.6030814380044767E-3</v>
      </c>
    </row>
    <row r="1292" spans="1:3" x14ac:dyDescent="0.4">
      <c r="A1292" s="19">
        <v>42086</v>
      </c>
      <c r="B1292" s="20">
        <v>13.44</v>
      </c>
      <c r="C1292" s="21">
        <f t="shared" si="20"/>
        <v>-7.3855243722303898E-3</v>
      </c>
    </row>
    <row r="1293" spans="1:3" x14ac:dyDescent="0.4">
      <c r="A1293" s="19">
        <v>42087</v>
      </c>
      <c r="B1293" s="20">
        <v>13.44</v>
      </c>
      <c r="C1293" s="21">
        <f t="shared" si="20"/>
        <v>0</v>
      </c>
    </row>
    <row r="1294" spans="1:3" x14ac:dyDescent="0.4">
      <c r="A1294" s="19">
        <v>42088</v>
      </c>
      <c r="B1294" s="20">
        <v>13.22</v>
      </c>
      <c r="C1294" s="21">
        <f t="shared" si="20"/>
        <v>-1.6369047619047561E-2</v>
      </c>
    </row>
    <row r="1295" spans="1:3" x14ac:dyDescent="0.4">
      <c r="A1295" s="19">
        <v>42089</v>
      </c>
      <c r="B1295" s="20">
        <v>13.13</v>
      </c>
      <c r="C1295" s="21">
        <f t="shared" si="20"/>
        <v>-6.807866868381196E-3</v>
      </c>
    </row>
    <row r="1296" spans="1:3" x14ac:dyDescent="0.4">
      <c r="A1296" s="19">
        <v>42090</v>
      </c>
      <c r="B1296" s="20">
        <v>13.08</v>
      </c>
      <c r="C1296" s="21">
        <f t="shared" si="20"/>
        <v>-3.8080731150038627E-3</v>
      </c>
    </row>
    <row r="1297" spans="1:3" x14ac:dyDescent="0.4">
      <c r="A1297" s="19">
        <v>42093</v>
      </c>
      <c r="B1297" s="20">
        <v>13.4</v>
      </c>
      <c r="C1297" s="21">
        <f t="shared" si="20"/>
        <v>2.4464831804281273E-2</v>
      </c>
    </row>
    <row r="1298" spans="1:3" x14ac:dyDescent="0.4">
      <c r="A1298" s="19">
        <v>42094</v>
      </c>
      <c r="B1298" s="20">
        <v>13.5</v>
      </c>
      <c r="C1298" s="21">
        <f t="shared" si="20"/>
        <v>7.4626865671640896E-3</v>
      </c>
    </row>
    <row r="1299" spans="1:3" x14ac:dyDescent="0.4">
      <c r="A1299" s="19">
        <v>42095</v>
      </c>
      <c r="B1299" s="20">
        <v>13.37</v>
      </c>
      <c r="C1299" s="21">
        <f t="shared" si="20"/>
        <v>-9.6296296296296546E-3</v>
      </c>
    </row>
    <row r="1300" spans="1:3" x14ac:dyDescent="0.4">
      <c r="A1300" s="19">
        <v>42096</v>
      </c>
      <c r="B1300" s="20">
        <v>13.26</v>
      </c>
      <c r="C1300" s="21">
        <f t="shared" si="20"/>
        <v>-8.2273747195212854E-3</v>
      </c>
    </row>
    <row r="1301" spans="1:3" x14ac:dyDescent="0.4">
      <c r="A1301" s="19">
        <v>42102</v>
      </c>
      <c r="B1301" s="20">
        <v>13.6</v>
      </c>
      <c r="C1301" s="21">
        <f t="shared" si="20"/>
        <v>2.564102564102555E-2</v>
      </c>
    </row>
    <row r="1302" spans="1:3" x14ac:dyDescent="0.4">
      <c r="A1302" s="19">
        <v>42103</v>
      </c>
      <c r="B1302" s="20">
        <v>13.78</v>
      </c>
      <c r="C1302" s="21">
        <f t="shared" si="20"/>
        <v>1.3235294117647012E-2</v>
      </c>
    </row>
    <row r="1303" spans="1:3" x14ac:dyDescent="0.4">
      <c r="A1303" s="19">
        <v>42104</v>
      </c>
      <c r="B1303" s="20">
        <v>13.96</v>
      </c>
      <c r="C1303" s="21">
        <f t="shared" si="20"/>
        <v>1.3062409288824517E-2</v>
      </c>
    </row>
    <row r="1304" spans="1:3" x14ac:dyDescent="0.4">
      <c r="A1304" s="19">
        <v>42107</v>
      </c>
      <c r="B1304" s="20">
        <v>14.04</v>
      </c>
      <c r="C1304" s="21">
        <f t="shared" si="20"/>
        <v>5.7306590257879542E-3</v>
      </c>
    </row>
    <row r="1305" spans="1:3" x14ac:dyDescent="0.4">
      <c r="A1305" s="19">
        <v>42108</v>
      </c>
      <c r="B1305" s="20">
        <v>13.85</v>
      </c>
      <c r="C1305" s="21">
        <f t="shared" si="20"/>
        <v>-1.3532763532763448E-2</v>
      </c>
    </row>
    <row r="1306" spans="1:3" x14ac:dyDescent="0.4">
      <c r="A1306" s="19">
        <v>42109</v>
      </c>
      <c r="B1306" s="20">
        <v>14.03</v>
      </c>
      <c r="C1306" s="21">
        <f t="shared" si="20"/>
        <v>1.2996389891696714E-2</v>
      </c>
    </row>
    <row r="1307" spans="1:3" x14ac:dyDescent="0.4">
      <c r="A1307" s="19">
        <v>42110</v>
      </c>
      <c r="B1307" s="20">
        <v>13.91</v>
      </c>
      <c r="C1307" s="21">
        <f t="shared" si="20"/>
        <v>-8.5531004989307657E-3</v>
      </c>
    </row>
    <row r="1308" spans="1:3" x14ac:dyDescent="0.4">
      <c r="A1308" s="19">
        <v>42111</v>
      </c>
      <c r="B1308" s="20">
        <v>13.65</v>
      </c>
      <c r="C1308" s="21">
        <f t="shared" si="20"/>
        <v>-1.8691588785046731E-2</v>
      </c>
    </row>
    <row r="1309" spans="1:3" x14ac:dyDescent="0.4">
      <c r="A1309" s="19">
        <v>42114</v>
      </c>
      <c r="B1309" s="20">
        <v>13.79</v>
      </c>
      <c r="C1309" s="21">
        <f t="shared" si="20"/>
        <v>1.025641025641022E-2</v>
      </c>
    </row>
    <row r="1310" spans="1:3" x14ac:dyDescent="0.4">
      <c r="A1310" s="19">
        <v>42115</v>
      </c>
      <c r="B1310" s="20">
        <v>13.86</v>
      </c>
      <c r="C1310" s="21">
        <f t="shared" si="20"/>
        <v>5.0761421319798217E-3</v>
      </c>
    </row>
    <row r="1311" spans="1:3" x14ac:dyDescent="0.4">
      <c r="A1311" s="19">
        <v>42116</v>
      </c>
      <c r="B1311" s="20">
        <v>13.98</v>
      </c>
      <c r="C1311" s="21">
        <f t="shared" si="20"/>
        <v>8.6580086580088089E-3</v>
      </c>
    </row>
    <row r="1312" spans="1:3" x14ac:dyDescent="0.4">
      <c r="A1312" s="19">
        <v>42117</v>
      </c>
      <c r="B1312" s="20">
        <v>13.9</v>
      </c>
      <c r="C1312" s="21">
        <f t="shared" si="20"/>
        <v>-5.7224606580830173E-3</v>
      </c>
    </row>
    <row r="1313" spans="1:3" x14ac:dyDescent="0.4">
      <c r="A1313" s="19">
        <v>42118</v>
      </c>
      <c r="B1313" s="20">
        <v>13.96</v>
      </c>
      <c r="C1313" s="21">
        <f t="shared" si="20"/>
        <v>4.3165467625898568E-3</v>
      </c>
    </row>
    <row r="1314" spans="1:3" x14ac:dyDescent="0.4">
      <c r="A1314" s="19">
        <v>42121</v>
      </c>
      <c r="B1314" s="20">
        <v>13.96</v>
      </c>
      <c r="C1314" s="21">
        <f t="shared" si="20"/>
        <v>0</v>
      </c>
    </row>
    <row r="1315" spans="1:3" x14ac:dyDescent="0.4">
      <c r="A1315" s="19">
        <v>42122</v>
      </c>
      <c r="B1315" s="20">
        <v>13.83</v>
      </c>
      <c r="C1315" s="21">
        <f t="shared" si="20"/>
        <v>-9.312320916905481E-3</v>
      </c>
    </row>
    <row r="1316" spans="1:3" x14ac:dyDescent="0.4">
      <c r="A1316" s="19">
        <v>42123</v>
      </c>
      <c r="B1316" s="20">
        <v>13.55</v>
      </c>
      <c r="C1316" s="21">
        <f t="shared" si="20"/>
        <v>-2.024584237165572E-2</v>
      </c>
    </row>
    <row r="1317" spans="1:3" x14ac:dyDescent="0.4">
      <c r="A1317" s="19">
        <v>42124</v>
      </c>
      <c r="B1317" s="20">
        <v>13.45</v>
      </c>
      <c r="C1317" s="21">
        <f t="shared" si="20"/>
        <v>-7.3800738007381295E-3</v>
      </c>
    </row>
    <row r="1318" spans="1:3" x14ac:dyDescent="0.4">
      <c r="A1318" s="19">
        <v>42128</v>
      </c>
      <c r="B1318" s="20">
        <v>13.57</v>
      </c>
      <c r="C1318" s="21">
        <f t="shared" si="20"/>
        <v>8.9219330855019319E-3</v>
      </c>
    </row>
    <row r="1319" spans="1:3" x14ac:dyDescent="0.4">
      <c r="A1319" s="19">
        <v>42129</v>
      </c>
      <c r="B1319" s="20">
        <v>13.38</v>
      </c>
      <c r="C1319" s="21">
        <f t="shared" si="20"/>
        <v>-1.4001473839351464E-2</v>
      </c>
    </row>
    <row r="1320" spans="1:3" x14ac:dyDescent="0.4">
      <c r="A1320" s="19">
        <v>42130</v>
      </c>
      <c r="B1320" s="20">
        <v>13.09</v>
      </c>
      <c r="C1320" s="21">
        <f t="shared" si="20"/>
        <v>-2.1674140508221251E-2</v>
      </c>
    </row>
    <row r="1321" spans="1:3" x14ac:dyDescent="0.4">
      <c r="A1321" s="19">
        <v>42131</v>
      </c>
      <c r="B1321" s="20">
        <v>13.16</v>
      </c>
      <c r="C1321" s="21">
        <f t="shared" si="20"/>
        <v>5.3475935828877219E-3</v>
      </c>
    </row>
    <row r="1322" spans="1:3" x14ac:dyDescent="0.4">
      <c r="A1322" s="19">
        <v>42132</v>
      </c>
      <c r="B1322" s="20">
        <v>13.45</v>
      </c>
      <c r="C1322" s="21">
        <f t="shared" si="20"/>
        <v>2.2036474164133679E-2</v>
      </c>
    </row>
    <row r="1323" spans="1:3" x14ac:dyDescent="0.4">
      <c r="A1323" s="19">
        <v>42135</v>
      </c>
      <c r="B1323" s="20">
        <v>13.56</v>
      </c>
      <c r="C1323" s="21">
        <f t="shared" si="20"/>
        <v>8.1784386617100857E-3</v>
      </c>
    </row>
    <row r="1324" spans="1:3" x14ac:dyDescent="0.4">
      <c r="A1324" s="19">
        <v>42136</v>
      </c>
      <c r="B1324" s="20">
        <v>13.33</v>
      </c>
      <c r="C1324" s="21">
        <f t="shared" si="20"/>
        <v>-1.6961651917404175E-2</v>
      </c>
    </row>
    <row r="1325" spans="1:3" x14ac:dyDescent="0.4">
      <c r="A1325" s="19">
        <v>42137</v>
      </c>
      <c r="B1325" s="20">
        <v>13.24</v>
      </c>
      <c r="C1325" s="21">
        <f t="shared" si="20"/>
        <v>-6.7516879219804427E-3</v>
      </c>
    </row>
    <row r="1326" spans="1:3" x14ac:dyDescent="0.4">
      <c r="A1326" s="19">
        <v>42138</v>
      </c>
      <c r="B1326" s="20">
        <v>13.33</v>
      </c>
      <c r="C1326" s="21">
        <f t="shared" si="20"/>
        <v>6.7975830815709681E-3</v>
      </c>
    </row>
    <row r="1327" spans="1:3" x14ac:dyDescent="0.4">
      <c r="A1327" s="19">
        <v>42139</v>
      </c>
      <c r="B1327" s="20">
        <v>13.27</v>
      </c>
      <c r="C1327" s="21">
        <f t="shared" si="20"/>
        <v>-4.5011252813204061E-3</v>
      </c>
    </row>
    <row r="1328" spans="1:3" x14ac:dyDescent="0.4">
      <c r="A1328" s="19">
        <v>42142</v>
      </c>
      <c r="B1328" s="20">
        <v>13.41</v>
      </c>
      <c r="C1328" s="21">
        <f t="shared" si="20"/>
        <v>1.0550113036925435E-2</v>
      </c>
    </row>
    <row r="1329" spans="1:3" x14ac:dyDescent="0.4">
      <c r="A1329" s="19">
        <v>42143</v>
      </c>
      <c r="B1329" s="20">
        <v>13.66</v>
      </c>
      <c r="C1329" s="21">
        <f t="shared" si="20"/>
        <v>1.8642803877703118E-2</v>
      </c>
    </row>
    <row r="1330" spans="1:3" x14ac:dyDescent="0.4">
      <c r="A1330" s="19">
        <v>42144</v>
      </c>
      <c r="B1330" s="20">
        <v>13.72</v>
      </c>
      <c r="C1330" s="21">
        <f t="shared" si="20"/>
        <v>4.3923865300146137E-3</v>
      </c>
    </row>
    <row r="1331" spans="1:3" x14ac:dyDescent="0.4">
      <c r="A1331" s="19">
        <v>42145</v>
      </c>
      <c r="B1331" s="20">
        <v>13.7</v>
      </c>
      <c r="C1331" s="21">
        <f t="shared" si="20"/>
        <v>-1.4577259475219151E-3</v>
      </c>
    </row>
    <row r="1332" spans="1:3" x14ac:dyDescent="0.4">
      <c r="A1332" s="19">
        <v>42146</v>
      </c>
      <c r="B1332" s="20">
        <v>13.82</v>
      </c>
      <c r="C1332" s="21">
        <f t="shared" si="20"/>
        <v>8.7591240875912746E-3</v>
      </c>
    </row>
    <row r="1333" spans="1:3" x14ac:dyDescent="0.4">
      <c r="A1333" s="19">
        <v>42150</v>
      </c>
      <c r="B1333" s="20">
        <v>13.83</v>
      </c>
      <c r="C1333" s="21">
        <f t="shared" si="20"/>
        <v>7.2358900144720018E-4</v>
      </c>
    </row>
    <row r="1334" spans="1:3" x14ac:dyDescent="0.4">
      <c r="A1334" s="19">
        <v>42151</v>
      </c>
      <c r="B1334" s="20">
        <v>13.84</v>
      </c>
      <c r="C1334" s="21">
        <f t="shared" si="20"/>
        <v>7.2306579898762102E-4</v>
      </c>
    </row>
    <row r="1335" spans="1:3" x14ac:dyDescent="0.4">
      <c r="A1335" s="19">
        <v>42152</v>
      </c>
      <c r="B1335" s="20">
        <v>13.84</v>
      </c>
      <c r="C1335" s="21">
        <f t="shared" si="20"/>
        <v>0</v>
      </c>
    </row>
    <row r="1336" spans="1:3" x14ac:dyDescent="0.4">
      <c r="A1336" s="19">
        <v>42153</v>
      </c>
      <c r="B1336" s="20">
        <v>13.75</v>
      </c>
      <c r="C1336" s="21">
        <f t="shared" si="20"/>
        <v>-6.5028901734104361E-3</v>
      </c>
    </row>
    <row r="1337" spans="1:3" x14ac:dyDescent="0.4">
      <c r="A1337" s="19">
        <v>42156</v>
      </c>
      <c r="B1337" s="20">
        <v>13.9</v>
      </c>
      <c r="C1337" s="21">
        <f t="shared" si="20"/>
        <v>1.0909090909090979E-2</v>
      </c>
    </row>
    <row r="1338" spans="1:3" x14ac:dyDescent="0.4">
      <c r="A1338" s="19">
        <v>42157</v>
      </c>
      <c r="B1338" s="20">
        <v>13.69</v>
      </c>
      <c r="C1338" s="21">
        <f t="shared" si="20"/>
        <v>-1.5107913669064832E-2</v>
      </c>
    </row>
    <row r="1339" spans="1:3" x14ac:dyDescent="0.4">
      <c r="A1339" s="19">
        <v>42158</v>
      </c>
      <c r="B1339" s="20">
        <v>13.58</v>
      </c>
      <c r="C1339" s="21">
        <f t="shared" si="20"/>
        <v>-8.0350620891160851E-3</v>
      </c>
    </row>
    <row r="1340" spans="1:3" x14ac:dyDescent="0.4">
      <c r="A1340" s="19">
        <v>42159</v>
      </c>
      <c r="B1340" s="20">
        <v>13.56</v>
      </c>
      <c r="C1340" s="21">
        <f t="shared" si="20"/>
        <v>-1.4727540500736325E-3</v>
      </c>
    </row>
    <row r="1341" spans="1:3" x14ac:dyDescent="0.4">
      <c r="A1341" s="19">
        <v>42160</v>
      </c>
      <c r="B1341" s="20">
        <v>13.74</v>
      </c>
      <c r="C1341" s="21">
        <f t="shared" si="20"/>
        <v>1.327433628318575E-2</v>
      </c>
    </row>
    <row r="1342" spans="1:3" x14ac:dyDescent="0.4">
      <c r="A1342" s="19">
        <v>42163</v>
      </c>
      <c r="B1342" s="20">
        <v>13.49</v>
      </c>
      <c r="C1342" s="21">
        <f t="shared" si="20"/>
        <v>-1.8195050946142599E-2</v>
      </c>
    </row>
    <row r="1343" spans="1:3" x14ac:dyDescent="0.4">
      <c r="A1343" s="19">
        <v>42164</v>
      </c>
      <c r="B1343" s="20">
        <v>13.33</v>
      </c>
      <c r="C1343" s="21">
        <f t="shared" si="20"/>
        <v>-1.1860637509266136E-2</v>
      </c>
    </row>
    <row r="1344" spans="1:3" x14ac:dyDescent="0.4">
      <c r="A1344" s="19">
        <v>42165</v>
      </c>
      <c r="B1344" s="20">
        <v>13.51</v>
      </c>
      <c r="C1344" s="21">
        <f t="shared" si="20"/>
        <v>1.3503375843960885E-2</v>
      </c>
    </row>
    <row r="1345" spans="1:3" x14ac:dyDescent="0.4">
      <c r="A1345" s="19">
        <v>42166</v>
      </c>
      <c r="B1345" s="20">
        <v>13.6</v>
      </c>
      <c r="C1345" s="21">
        <f t="shared" si="20"/>
        <v>6.6617320503330468E-3</v>
      </c>
    </row>
    <row r="1346" spans="1:3" x14ac:dyDescent="0.4">
      <c r="A1346" s="19">
        <v>42167</v>
      </c>
      <c r="B1346" s="20">
        <v>13.52</v>
      </c>
      <c r="C1346" s="21">
        <f t="shared" si="20"/>
        <v>-5.8823529411764497E-3</v>
      </c>
    </row>
    <row r="1347" spans="1:3" x14ac:dyDescent="0.4">
      <c r="A1347" s="19">
        <v>42170</v>
      </c>
      <c r="B1347" s="20">
        <v>13.42</v>
      </c>
      <c r="C1347" s="21">
        <f t="shared" si="20"/>
        <v>-7.3964497041419941E-3</v>
      </c>
    </row>
    <row r="1348" spans="1:3" x14ac:dyDescent="0.4">
      <c r="A1348" s="19">
        <v>42171</v>
      </c>
      <c r="B1348" s="20">
        <v>13.47</v>
      </c>
      <c r="C1348" s="21">
        <f t="shared" si="20"/>
        <v>3.7257824143070994E-3</v>
      </c>
    </row>
    <row r="1349" spans="1:3" x14ac:dyDescent="0.4">
      <c r="A1349" s="19">
        <v>42172</v>
      </c>
      <c r="B1349" s="20">
        <v>13.54</v>
      </c>
      <c r="C1349" s="21">
        <f t="shared" si="20"/>
        <v>5.1967334818112665E-3</v>
      </c>
    </row>
    <row r="1350" spans="1:3" x14ac:dyDescent="0.4">
      <c r="A1350" s="19">
        <v>42173</v>
      </c>
      <c r="B1350" s="20">
        <v>13.54</v>
      </c>
      <c r="C1350" s="21">
        <f t="shared" si="20"/>
        <v>0</v>
      </c>
    </row>
    <row r="1351" spans="1:3" x14ac:dyDescent="0.4">
      <c r="A1351" s="19">
        <v>42174</v>
      </c>
      <c r="B1351" s="20">
        <v>13.56</v>
      </c>
      <c r="C1351" s="21">
        <f t="shared" ref="C1351:C1414" si="21">B1351/B1350-1</f>
        <v>1.477104874446189E-3</v>
      </c>
    </row>
    <row r="1352" spans="1:3" x14ac:dyDescent="0.4">
      <c r="A1352" s="19">
        <v>42177</v>
      </c>
      <c r="B1352" s="20">
        <v>13.59</v>
      </c>
      <c r="C1352" s="21">
        <f t="shared" si="21"/>
        <v>2.2123893805310324E-3</v>
      </c>
    </row>
    <row r="1353" spans="1:3" x14ac:dyDescent="0.4">
      <c r="A1353" s="19">
        <v>42178</v>
      </c>
      <c r="B1353" s="20">
        <v>13.82</v>
      </c>
      <c r="C1353" s="21">
        <f t="shared" si="21"/>
        <v>1.6924208977189048E-2</v>
      </c>
    </row>
    <row r="1354" spans="1:3" x14ac:dyDescent="0.4">
      <c r="A1354" s="19">
        <v>42179</v>
      </c>
      <c r="B1354" s="20">
        <v>13.79</v>
      </c>
      <c r="C1354" s="21">
        <f t="shared" si="21"/>
        <v>-2.1707670043416005E-3</v>
      </c>
    </row>
    <row r="1355" spans="1:3" x14ac:dyDescent="0.4">
      <c r="A1355" s="19">
        <v>42180</v>
      </c>
      <c r="B1355" s="20">
        <v>13.72</v>
      </c>
      <c r="C1355" s="21">
        <f t="shared" si="21"/>
        <v>-5.0761421319795996E-3</v>
      </c>
    </row>
    <row r="1356" spans="1:3" x14ac:dyDescent="0.4">
      <c r="A1356" s="19">
        <v>42181</v>
      </c>
      <c r="B1356" s="20">
        <v>13.62</v>
      </c>
      <c r="C1356" s="21">
        <f t="shared" si="21"/>
        <v>-7.2886297376094644E-3</v>
      </c>
    </row>
    <row r="1357" spans="1:3" x14ac:dyDescent="0.4">
      <c r="A1357" s="19">
        <v>42184</v>
      </c>
      <c r="B1357" s="20">
        <v>13.39</v>
      </c>
      <c r="C1357" s="21">
        <f t="shared" si="21"/>
        <v>-1.6886930983847193E-2</v>
      </c>
    </row>
    <row r="1358" spans="1:3" x14ac:dyDescent="0.4">
      <c r="A1358" s="19">
        <v>42185</v>
      </c>
      <c r="B1358" s="20">
        <v>13.36</v>
      </c>
      <c r="C1358" s="21">
        <f t="shared" si="21"/>
        <v>-2.2404779686333587E-3</v>
      </c>
    </row>
    <row r="1359" spans="1:3" x14ac:dyDescent="0.4">
      <c r="A1359" s="19">
        <v>42187</v>
      </c>
      <c r="B1359" s="20">
        <v>13.47</v>
      </c>
      <c r="C1359" s="21">
        <f t="shared" si="21"/>
        <v>8.2335329341318708E-3</v>
      </c>
    </row>
    <row r="1360" spans="1:3" x14ac:dyDescent="0.4">
      <c r="A1360" s="19">
        <v>42188</v>
      </c>
      <c r="B1360" s="20">
        <v>13.47</v>
      </c>
      <c r="C1360" s="21">
        <f t="shared" si="21"/>
        <v>0</v>
      </c>
    </row>
    <row r="1361" spans="1:3" x14ac:dyDescent="0.4">
      <c r="A1361" s="19">
        <v>42191</v>
      </c>
      <c r="B1361" s="20">
        <v>13.35</v>
      </c>
      <c r="C1361" s="21">
        <f t="shared" si="21"/>
        <v>-8.9086859688196629E-3</v>
      </c>
    </row>
    <row r="1362" spans="1:3" x14ac:dyDescent="0.4">
      <c r="A1362" s="19">
        <v>42192</v>
      </c>
      <c r="B1362" s="20">
        <v>13.31</v>
      </c>
      <c r="C1362" s="21">
        <f t="shared" si="21"/>
        <v>-2.9962546816478808E-3</v>
      </c>
    </row>
    <row r="1363" spans="1:3" x14ac:dyDescent="0.4">
      <c r="A1363" s="19">
        <v>42193</v>
      </c>
      <c r="B1363" s="20">
        <v>13.16</v>
      </c>
      <c r="C1363" s="21">
        <f t="shared" si="21"/>
        <v>-1.126972201352372E-2</v>
      </c>
    </row>
    <row r="1364" spans="1:3" x14ac:dyDescent="0.4">
      <c r="A1364" s="19">
        <v>42194</v>
      </c>
      <c r="B1364" s="20">
        <v>13.33</v>
      </c>
      <c r="C1364" s="21">
        <f t="shared" si="21"/>
        <v>1.2917933130699E-2</v>
      </c>
    </row>
    <row r="1365" spans="1:3" x14ac:dyDescent="0.4">
      <c r="A1365" s="19">
        <v>42195</v>
      </c>
      <c r="B1365" s="20">
        <v>13.27</v>
      </c>
      <c r="C1365" s="21">
        <f t="shared" si="21"/>
        <v>-4.5011252813204061E-3</v>
      </c>
    </row>
    <row r="1366" spans="1:3" x14ac:dyDescent="0.4">
      <c r="A1366" s="19">
        <v>42198</v>
      </c>
      <c r="B1366" s="20">
        <v>13.58</v>
      </c>
      <c r="C1366" s="21">
        <f t="shared" si="21"/>
        <v>2.3360964581763399E-2</v>
      </c>
    </row>
    <row r="1367" spans="1:3" x14ac:dyDescent="0.4">
      <c r="A1367" s="19">
        <v>42199</v>
      </c>
      <c r="B1367" s="20">
        <v>13.68</v>
      </c>
      <c r="C1367" s="21">
        <f t="shared" si="21"/>
        <v>7.3637702503681624E-3</v>
      </c>
    </row>
    <row r="1368" spans="1:3" x14ac:dyDescent="0.4">
      <c r="A1368" s="19">
        <v>42200</v>
      </c>
      <c r="B1368" s="20">
        <v>13.7</v>
      </c>
      <c r="C1368" s="21">
        <f t="shared" si="21"/>
        <v>1.4619883040936088E-3</v>
      </c>
    </row>
    <row r="1369" spans="1:3" x14ac:dyDescent="0.4">
      <c r="A1369" s="19">
        <v>42201</v>
      </c>
      <c r="B1369" s="20">
        <v>13.91</v>
      </c>
      <c r="C1369" s="21">
        <f t="shared" si="21"/>
        <v>1.5328467153284731E-2</v>
      </c>
    </row>
    <row r="1370" spans="1:3" x14ac:dyDescent="0.4">
      <c r="A1370" s="19">
        <v>42202</v>
      </c>
      <c r="B1370" s="20">
        <v>14.21</v>
      </c>
      <c r="C1370" s="21">
        <f t="shared" si="21"/>
        <v>2.1567217828900143E-2</v>
      </c>
    </row>
    <row r="1371" spans="1:3" x14ac:dyDescent="0.4">
      <c r="A1371" s="19">
        <v>42205</v>
      </c>
      <c r="B1371" s="20">
        <v>14.23</v>
      </c>
      <c r="C1371" s="21">
        <f t="shared" si="21"/>
        <v>1.4074595355382247E-3</v>
      </c>
    </row>
    <row r="1372" spans="1:3" x14ac:dyDescent="0.4">
      <c r="A1372" s="19">
        <v>42206</v>
      </c>
      <c r="B1372" s="20">
        <v>14.17</v>
      </c>
      <c r="C1372" s="21">
        <f t="shared" si="21"/>
        <v>-4.2164441321153046E-3</v>
      </c>
    </row>
    <row r="1373" spans="1:3" x14ac:dyDescent="0.4">
      <c r="A1373" s="19">
        <v>42207</v>
      </c>
      <c r="B1373" s="20">
        <v>14.18</v>
      </c>
      <c r="C1373" s="21">
        <f t="shared" si="21"/>
        <v>7.057163020465218E-4</v>
      </c>
    </row>
    <row r="1374" spans="1:3" x14ac:dyDescent="0.4">
      <c r="A1374" s="19">
        <v>42208</v>
      </c>
      <c r="B1374" s="20">
        <v>14</v>
      </c>
      <c r="C1374" s="21">
        <f t="shared" si="21"/>
        <v>-1.2693935119887145E-2</v>
      </c>
    </row>
    <row r="1375" spans="1:3" x14ac:dyDescent="0.4">
      <c r="A1375" s="19">
        <v>42209</v>
      </c>
      <c r="B1375" s="20">
        <v>13.89</v>
      </c>
      <c r="C1375" s="21">
        <f t="shared" si="21"/>
        <v>-7.8571428571427848E-3</v>
      </c>
    </row>
    <row r="1376" spans="1:3" x14ac:dyDescent="0.4">
      <c r="A1376" s="19">
        <v>42212</v>
      </c>
      <c r="B1376" s="20">
        <v>13.54</v>
      </c>
      <c r="C1376" s="21">
        <f t="shared" si="21"/>
        <v>-2.5197984161267173E-2</v>
      </c>
    </row>
    <row r="1377" spans="1:3" x14ac:dyDescent="0.4">
      <c r="A1377" s="19">
        <v>42213</v>
      </c>
      <c r="B1377" s="20">
        <v>13.57</v>
      </c>
      <c r="C1377" s="21">
        <f t="shared" si="21"/>
        <v>2.2156573116691725E-3</v>
      </c>
    </row>
    <row r="1378" spans="1:3" x14ac:dyDescent="0.4">
      <c r="A1378" s="19">
        <v>42214</v>
      </c>
      <c r="B1378" s="20">
        <v>13.68</v>
      </c>
      <c r="C1378" s="21">
        <f t="shared" si="21"/>
        <v>8.1061164333087188E-3</v>
      </c>
    </row>
    <row r="1379" spans="1:3" x14ac:dyDescent="0.4">
      <c r="A1379" s="19">
        <v>42215</v>
      </c>
      <c r="B1379" s="20">
        <v>13.77</v>
      </c>
      <c r="C1379" s="21">
        <f t="shared" si="21"/>
        <v>6.5789473684210176E-3</v>
      </c>
    </row>
    <row r="1380" spans="1:3" x14ac:dyDescent="0.4">
      <c r="A1380" s="19">
        <v>42216</v>
      </c>
      <c r="B1380" s="20">
        <v>13.68</v>
      </c>
      <c r="C1380" s="21">
        <f t="shared" si="21"/>
        <v>-6.5359477124182774E-3</v>
      </c>
    </row>
    <row r="1381" spans="1:3" x14ac:dyDescent="0.4">
      <c r="A1381" s="19">
        <v>42219</v>
      </c>
      <c r="B1381" s="20">
        <v>13.7</v>
      </c>
      <c r="C1381" s="21">
        <f t="shared" si="21"/>
        <v>1.4619883040936088E-3</v>
      </c>
    </row>
    <row r="1382" spans="1:3" x14ac:dyDescent="0.4">
      <c r="A1382" s="19">
        <v>42220</v>
      </c>
      <c r="B1382" s="20">
        <v>13.66</v>
      </c>
      <c r="C1382" s="21">
        <f t="shared" si="21"/>
        <v>-2.9197080291970545E-3</v>
      </c>
    </row>
    <row r="1383" spans="1:3" x14ac:dyDescent="0.4">
      <c r="A1383" s="19">
        <v>42221</v>
      </c>
      <c r="B1383" s="20">
        <v>13.87</v>
      </c>
      <c r="C1383" s="21">
        <f t="shared" si="21"/>
        <v>1.5373352855051259E-2</v>
      </c>
    </row>
    <row r="1384" spans="1:3" x14ac:dyDescent="0.4">
      <c r="A1384" s="19">
        <v>42222</v>
      </c>
      <c r="B1384" s="20">
        <v>13.53</v>
      </c>
      <c r="C1384" s="21">
        <f t="shared" si="21"/>
        <v>-2.4513338139870222E-2</v>
      </c>
    </row>
    <row r="1385" spans="1:3" x14ac:dyDescent="0.4">
      <c r="A1385" s="19">
        <v>42223</v>
      </c>
      <c r="B1385" s="20">
        <v>13.49</v>
      </c>
      <c r="C1385" s="21">
        <f t="shared" si="21"/>
        <v>-2.956393200295615E-3</v>
      </c>
    </row>
    <row r="1386" spans="1:3" x14ac:dyDescent="0.4">
      <c r="A1386" s="19">
        <v>42226</v>
      </c>
      <c r="B1386" s="20">
        <v>13.62</v>
      </c>
      <c r="C1386" s="21">
        <f t="shared" si="21"/>
        <v>9.6367679762785485E-3</v>
      </c>
    </row>
    <row r="1387" spans="1:3" x14ac:dyDescent="0.4">
      <c r="A1387" s="19">
        <v>42227</v>
      </c>
      <c r="B1387" s="20">
        <v>13.43</v>
      </c>
      <c r="C1387" s="21">
        <f t="shared" si="21"/>
        <v>-1.3950073421439058E-2</v>
      </c>
    </row>
    <row r="1388" spans="1:3" x14ac:dyDescent="0.4">
      <c r="A1388" s="19">
        <v>42228</v>
      </c>
      <c r="B1388" s="20">
        <v>13.05</v>
      </c>
      <c r="C1388" s="21">
        <f t="shared" si="21"/>
        <v>-2.8294862248696928E-2</v>
      </c>
    </row>
    <row r="1389" spans="1:3" x14ac:dyDescent="0.4">
      <c r="A1389" s="19">
        <v>42229</v>
      </c>
      <c r="B1389" s="20">
        <v>13.29</v>
      </c>
      <c r="C1389" s="21">
        <f t="shared" si="21"/>
        <v>1.8390804597701038E-2</v>
      </c>
    </row>
    <row r="1390" spans="1:3" x14ac:dyDescent="0.4">
      <c r="A1390" s="19">
        <v>42230</v>
      </c>
      <c r="B1390" s="20">
        <v>13.38</v>
      </c>
      <c r="C1390" s="21">
        <f t="shared" si="21"/>
        <v>6.7720090293454938E-3</v>
      </c>
    </row>
    <row r="1391" spans="1:3" x14ac:dyDescent="0.4">
      <c r="A1391" s="19">
        <v>42233</v>
      </c>
      <c r="B1391" s="20">
        <v>13.46</v>
      </c>
      <c r="C1391" s="21">
        <f t="shared" si="21"/>
        <v>5.979073243647326E-3</v>
      </c>
    </row>
    <row r="1392" spans="1:3" x14ac:dyDescent="0.4">
      <c r="A1392" s="19">
        <v>42234</v>
      </c>
      <c r="B1392" s="20">
        <v>13.51</v>
      </c>
      <c r="C1392" s="21">
        <f t="shared" si="21"/>
        <v>3.714710252600284E-3</v>
      </c>
    </row>
    <row r="1393" spans="1:3" x14ac:dyDescent="0.4">
      <c r="A1393" s="19">
        <v>42235</v>
      </c>
      <c r="B1393" s="20">
        <v>13.3</v>
      </c>
      <c r="C1393" s="21">
        <f t="shared" si="21"/>
        <v>-1.5544041450777146E-2</v>
      </c>
    </row>
    <row r="1394" spans="1:3" x14ac:dyDescent="0.4">
      <c r="A1394" s="19">
        <v>42236</v>
      </c>
      <c r="B1394" s="20">
        <v>12.98</v>
      </c>
      <c r="C1394" s="21">
        <f t="shared" si="21"/>
        <v>-2.4060150375939893E-2</v>
      </c>
    </row>
    <row r="1395" spans="1:3" x14ac:dyDescent="0.4">
      <c r="A1395" s="19">
        <v>42237</v>
      </c>
      <c r="B1395" s="20">
        <v>12.52</v>
      </c>
      <c r="C1395" s="21">
        <f t="shared" si="21"/>
        <v>-3.5439137134052445E-2</v>
      </c>
    </row>
    <row r="1396" spans="1:3" x14ac:dyDescent="0.4">
      <c r="A1396" s="19">
        <v>42240</v>
      </c>
      <c r="B1396" s="20">
        <v>11.89</v>
      </c>
      <c r="C1396" s="21">
        <f t="shared" si="21"/>
        <v>-5.0319488817891278E-2</v>
      </c>
    </row>
    <row r="1397" spans="1:3" x14ac:dyDescent="0.4">
      <c r="A1397" s="19">
        <v>42241</v>
      </c>
      <c r="B1397" s="20">
        <v>12.1</v>
      </c>
      <c r="C1397" s="21">
        <f t="shared" si="21"/>
        <v>1.766190075693852E-2</v>
      </c>
    </row>
    <row r="1398" spans="1:3" x14ac:dyDescent="0.4">
      <c r="A1398" s="19">
        <v>42242</v>
      </c>
      <c r="B1398" s="20">
        <v>11.88</v>
      </c>
      <c r="C1398" s="21">
        <f t="shared" si="21"/>
        <v>-1.8181818181818077E-2</v>
      </c>
    </row>
    <row r="1399" spans="1:3" x14ac:dyDescent="0.4">
      <c r="A1399" s="19">
        <v>42243</v>
      </c>
      <c r="B1399" s="20">
        <v>12.51</v>
      </c>
      <c r="C1399" s="21">
        <f t="shared" si="21"/>
        <v>5.3030303030302983E-2</v>
      </c>
    </row>
    <row r="1400" spans="1:3" x14ac:dyDescent="0.4">
      <c r="A1400" s="19">
        <v>42244</v>
      </c>
      <c r="B1400" s="20">
        <v>12.61</v>
      </c>
      <c r="C1400" s="21">
        <f t="shared" si="21"/>
        <v>7.9936051159072985E-3</v>
      </c>
    </row>
    <row r="1401" spans="1:3" x14ac:dyDescent="0.4">
      <c r="A1401" s="19">
        <v>42247</v>
      </c>
      <c r="B1401" s="20">
        <v>12.64</v>
      </c>
      <c r="C1401" s="21">
        <f t="shared" si="21"/>
        <v>2.3790642347343294E-3</v>
      </c>
    </row>
    <row r="1402" spans="1:3" x14ac:dyDescent="0.4">
      <c r="A1402" s="19">
        <v>42248</v>
      </c>
      <c r="B1402" s="20">
        <v>12.28</v>
      </c>
      <c r="C1402" s="21">
        <f t="shared" si="21"/>
        <v>-2.8481012658227889E-2</v>
      </c>
    </row>
    <row r="1403" spans="1:3" x14ac:dyDescent="0.4">
      <c r="A1403" s="19">
        <v>42249</v>
      </c>
      <c r="B1403" s="20">
        <v>12.23</v>
      </c>
      <c r="C1403" s="21">
        <f t="shared" si="21"/>
        <v>-4.0716612377849071E-3</v>
      </c>
    </row>
    <row r="1404" spans="1:3" x14ac:dyDescent="0.4">
      <c r="A1404" s="19">
        <v>42251</v>
      </c>
      <c r="B1404" s="20">
        <v>12.42</v>
      </c>
      <c r="C1404" s="21">
        <f t="shared" si="21"/>
        <v>1.5535568274734235E-2</v>
      </c>
    </row>
    <row r="1405" spans="1:3" x14ac:dyDescent="0.4">
      <c r="A1405" s="19">
        <v>42254</v>
      </c>
      <c r="B1405" s="20">
        <v>12.37</v>
      </c>
      <c r="C1405" s="21">
        <f t="shared" si="21"/>
        <v>-4.0257648953301306E-3</v>
      </c>
    </row>
    <row r="1406" spans="1:3" x14ac:dyDescent="0.4">
      <c r="A1406" s="19">
        <v>42255</v>
      </c>
      <c r="B1406" s="20">
        <v>12.47</v>
      </c>
      <c r="C1406" s="21">
        <f t="shared" si="21"/>
        <v>8.0840743734844622E-3</v>
      </c>
    </row>
    <row r="1407" spans="1:3" x14ac:dyDescent="0.4">
      <c r="A1407" s="19">
        <v>42256</v>
      </c>
      <c r="B1407" s="20">
        <v>12.64</v>
      </c>
      <c r="C1407" s="21">
        <f t="shared" si="21"/>
        <v>1.3632718524458687E-2</v>
      </c>
    </row>
    <row r="1408" spans="1:3" x14ac:dyDescent="0.4">
      <c r="A1408" s="19">
        <v>42257</v>
      </c>
      <c r="B1408" s="20">
        <v>12.45</v>
      </c>
      <c r="C1408" s="21">
        <f t="shared" si="21"/>
        <v>-1.5031645569620333E-2</v>
      </c>
    </row>
    <row r="1409" spans="1:3" x14ac:dyDescent="0.4">
      <c r="A1409" s="19">
        <v>42258</v>
      </c>
      <c r="B1409" s="20">
        <v>12.33</v>
      </c>
      <c r="C1409" s="21">
        <f t="shared" si="21"/>
        <v>-9.6385542168674343E-3</v>
      </c>
    </row>
    <row r="1410" spans="1:3" x14ac:dyDescent="0.4">
      <c r="A1410" s="19">
        <v>42261</v>
      </c>
      <c r="B1410" s="20">
        <v>12.37</v>
      </c>
      <c r="C1410" s="21">
        <f t="shared" si="21"/>
        <v>3.2441200324411223E-3</v>
      </c>
    </row>
    <row r="1411" spans="1:3" x14ac:dyDescent="0.4">
      <c r="A1411" s="19">
        <v>42262</v>
      </c>
      <c r="B1411" s="20">
        <v>12.52</v>
      </c>
      <c r="C1411" s="21">
        <f t="shared" si="21"/>
        <v>1.2126111560226471E-2</v>
      </c>
    </row>
    <row r="1412" spans="1:3" x14ac:dyDescent="0.4">
      <c r="A1412" s="19">
        <v>42263</v>
      </c>
      <c r="B1412" s="20">
        <v>12.61</v>
      </c>
      <c r="C1412" s="21">
        <f t="shared" si="21"/>
        <v>7.1884984025558651E-3</v>
      </c>
    </row>
    <row r="1413" spans="1:3" x14ac:dyDescent="0.4">
      <c r="A1413" s="19">
        <v>42264</v>
      </c>
      <c r="B1413" s="20">
        <v>12.62</v>
      </c>
      <c r="C1413" s="21">
        <f t="shared" si="21"/>
        <v>7.9302141157810979E-4</v>
      </c>
    </row>
    <row r="1414" spans="1:3" x14ac:dyDescent="0.4">
      <c r="A1414" s="19">
        <v>42265</v>
      </c>
      <c r="B1414" s="20">
        <v>12.5</v>
      </c>
      <c r="C1414" s="21">
        <f t="shared" si="21"/>
        <v>-9.5087163232963068E-3</v>
      </c>
    </row>
    <row r="1415" spans="1:3" x14ac:dyDescent="0.4">
      <c r="A1415" s="19">
        <v>42268</v>
      </c>
      <c r="B1415" s="20">
        <v>12.57</v>
      </c>
      <c r="C1415" s="21">
        <f t="shared" ref="C1415:C1478" si="22">B1415/B1414-1</f>
        <v>5.6000000000000494E-3</v>
      </c>
    </row>
    <row r="1416" spans="1:3" x14ac:dyDescent="0.4">
      <c r="A1416" s="19">
        <v>42269</v>
      </c>
      <c r="B1416" s="20">
        <v>12.4</v>
      </c>
      <c r="C1416" s="21">
        <f t="shared" si="22"/>
        <v>-1.352426412092278E-2</v>
      </c>
    </row>
    <row r="1417" spans="1:3" x14ac:dyDescent="0.4">
      <c r="A1417" s="19">
        <v>42270</v>
      </c>
      <c r="B1417" s="20">
        <v>12.35</v>
      </c>
      <c r="C1417" s="21">
        <f t="shared" si="22"/>
        <v>-4.0322580645162365E-3</v>
      </c>
    </row>
    <row r="1418" spans="1:3" x14ac:dyDescent="0.4">
      <c r="A1418" s="19">
        <v>42271</v>
      </c>
      <c r="B1418" s="20">
        <v>12.13</v>
      </c>
      <c r="C1418" s="21">
        <f t="shared" si="22"/>
        <v>-1.7813765182186136E-2</v>
      </c>
    </row>
    <row r="1419" spans="1:3" x14ac:dyDescent="0.4">
      <c r="A1419" s="19">
        <v>42272</v>
      </c>
      <c r="B1419" s="20">
        <v>12.4</v>
      </c>
      <c r="C1419" s="21">
        <f t="shared" si="22"/>
        <v>2.2258862324814555E-2</v>
      </c>
    </row>
    <row r="1420" spans="1:3" x14ac:dyDescent="0.4">
      <c r="A1420" s="19">
        <v>42276</v>
      </c>
      <c r="B1420" s="20">
        <v>12.06</v>
      </c>
      <c r="C1420" s="21">
        <f t="shared" si="22"/>
        <v>-2.741935483870972E-2</v>
      </c>
    </row>
    <row r="1421" spans="1:3" x14ac:dyDescent="0.4">
      <c r="A1421" s="19">
        <v>42277</v>
      </c>
      <c r="B1421" s="20">
        <v>12.3</v>
      </c>
      <c r="C1421" s="21">
        <f t="shared" si="22"/>
        <v>1.990049751243772E-2</v>
      </c>
    </row>
    <row r="1422" spans="1:3" x14ac:dyDescent="0.4">
      <c r="A1422" s="19">
        <v>42279</v>
      </c>
      <c r="B1422" s="20">
        <v>12.22</v>
      </c>
      <c r="C1422" s="21">
        <f t="shared" si="22"/>
        <v>-6.5040650406503753E-3</v>
      </c>
    </row>
    <row r="1423" spans="1:3" x14ac:dyDescent="0.4">
      <c r="A1423" s="19">
        <v>42282</v>
      </c>
      <c r="B1423" s="20">
        <v>12.75</v>
      </c>
      <c r="C1423" s="21">
        <f t="shared" si="22"/>
        <v>4.3371522094926229E-2</v>
      </c>
    </row>
    <row r="1424" spans="1:3" x14ac:dyDescent="0.4">
      <c r="A1424" s="19">
        <v>42283</v>
      </c>
      <c r="B1424" s="20">
        <v>12.7</v>
      </c>
      <c r="C1424" s="21">
        <f t="shared" si="22"/>
        <v>-3.9215686274510775E-3</v>
      </c>
    </row>
    <row r="1425" spans="1:3" x14ac:dyDescent="0.4">
      <c r="A1425" s="19">
        <v>42284</v>
      </c>
      <c r="B1425" s="20">
        <v>12.88</v>
      </c>
      <c r="C1425" s="21">
        <f t="shared" si="22"/>
        <v>1.4173228346456845E-2</v>
      </c>
    </row>
    <row r="1426" spans="1:3" x14ac:dyDescent="0.4">
      <c r="A1426" s="19">
        <v>42285</v>
      </c>
      <c r="B1426" s="20">
        <v>12.89</v>
      </c>
      <c r="C1426" s="21">
        <f t="shared" si="22"/>
        <v>7.763975155279379E-4</v>
      </c>
    </row>
    <row r="1427" spans="1:3" x14ac:dyDescent="0.4">
      <c r="A1427" s="19">
        <v>42286</v>
      </c>
      <c r="B1427" s="20">
        <v>13</v>
      </c>
      <c r="C1427" s="21">
        <f t="shared" si="22"/>
        <v>8.5337470907680402E-3</v>
      </c>
    </row>
    <row r="1428" spans="1:3" x14ac:dyDescent="0.4">
      <c r="A1428" s="19">
        <v>42289</v>
      </c>
      <c r="B1428" s="20">
        <v>12.92</v>
      </c>
      <c r="C1428" s="21">
        <f t="shared" si="22"/>
        <v>-6.1538461538461764E-3</v>
      </c>
    </row>
    <row r="1429" spans="1:3" x14ac:dyDescent="0.4">
      <c r="A1429" s="19">
        <v>42290</v>
      </c>
      <c r="B1429" s="20">
        <v>12.93</v>
      </c>
      <c r="C1429" s="21">
        <f t="shared" si="22"/>
        <v>7.7399380804954454E-4</v>
      </c>
    </row>
    <row r="1430" spans="1:3" x14ac:dyDescent="0.4">
      <c r="A1430" s="19">
        <v>42291</v>
      </c>
      <c r="B1430" s="20">
        <v>12.87</v>
      </c>
      <c r="C1430" s="21">
        <f t="shared" si="22"/>
        <v>-4.6403712296984034E-3</v>
      </c>
    </row>
    <row r="1431" spans="1:3" x14ac:dyDescent="0.4">
      <c r="A1431" s="19">
        <v>42292</v>
      </c>
      <c r="B1431" s="20">
        <v>13.02</v>
      </c>
      <c r="C1431" s="21">
        <f t="shared" si="22"/>
        <v>1.1655011655011593E-2</v>
      </c>
    </row>
    <row r="1432" spans="1:3" x14ac:dyDescent="0.4">
      <c r="A1432" s="19">
        <v>42293</v>
      </c>
      <c r="B1432" s="20">
        <v>13.21</v>
      </c>
      <c r="C1432" s="21">
        <f t="shared" si="22"/>
        <v>1.4592933947772835E-2</v>
      </c>
    </row>
    <row r="1433" spans="1:3" x14ac:dyDescent="0.4">
      <c r="A1433" s="19">
        <v>42296</v>
      </c>
      <c r="B1433" s="20">
        <v>13.33</v>
      </c>
      <c r="C1433" s="21">
        <f t="shared" si="22"/>
        <v>9.0840272520817944E-3</v>
      </c>
    </row>
    <row r="1434" spans="1:3" x14ac:dyDescent="0.4">
      <c r="A1434" s="19">
        <v>42297</v>
      </c>
      <c r="B1434" s="20">
        <v>13.25</v>
      </c>
      <c r="C1434" s="21">
        <f t="shared" si="22"/>
        <v>-6.0015003750937268E-3</v>
      </c>
    </row>
    <row r="1435" spans="1:3" x14ac:dyDescent="0.4">
      <c r="A1435" s="19">
        <v>42299</v>
      </c>
      <c r="B1435" s="20">
        <v>13.53</v>
      </c>
      <c r="C1435" s="21">
        <f t="shared" si="22"/>
        <v>2.1132075471698153E-2</v>
      </c>
    </row>
    <row r="1436" spans="1:3" x14ac:dyDescent="0.4">
      <c r="A1436" s="19">
        <v>42300</v>
      </c>
      <c r="B1436" s="20">
        <v>13.88</v>
      </c>
      <c r="C1436" s="21">
        <f t="shared" si="22"/>
        <v>2.5868440502586854E-2</v>
      </c>
    </row>
    <row r="1437" spans="1:3" x14ac:dyDescent="0.4">
      <c r="A1437" s="19">
        <v>42303</v>
      </c>
      <c r="B1437" s="20">
        <v>13.91</v>
      </c>
      <c r="C1437" s="21">
        <f t="shared" si="22"/>
        <v>2.161383285302465E-3</v>
      </c>
    </row>
    <row r="1438" spans="1:3" x14ac:dyDescent="0.4">
      <c r="A1438" s="19">
        <v>42304</v>
      </c>
      <c r="B1438" s="20">
        <v>13.84</v>
      </c>
      <c r="C1438" s="21">
        <f t="shared" si="22"/>
        <v>-5.0323508267433592E-3</v>
      </c>
    </row>
    <row r="1439" spans="1:3" x14ac:dyDescent="0.4">
      <c r="A1439" s="19">
        <v>42305</v>
      </c>
      <c r="B1439" s="20">
        <v>13.92</v>
      </c>
      <c r="C1439" s="21">
        <f t="shared" si="22"/>
        <v>5.7803468208093012E-3</v>
      </c>
    </row>
    <row r="1440" spans="1:3" x14ac:dyDescent="0.4">
      <c r="A1440" s="19">
        <v>42306</v>
      </c>
      <c r="B1440" s="20">
        <v>14.05</v>
      </c>
      <c r="C1440" s="21">
        <f t="shared" si="22"/>
        <v>9.339080459770166E-3</v>
      </c>
    </row>
    <row r="1441" spans="1:3" x14ac:dyDescent="0.4">
      <c r="A1441" s="19">
        <v>42307</v>
      </c>
      <c r="B1441" s="20">
        <v>14.13</v>
      </c>
      <c r="C1441" s="21">
        <f t="shared" si="22"/>
        <v>5.693950177936058E-3</v>
      </c>
    </row>
    <row r="1442" spans="1:3" x14ac:dyDescent="0.4">
      <c r="A1442" s="19">
        <v>42310</v>
      </c>
      <c r="B1442" s="20">
        <v>14.17</v>
      </c>
      <c r="C1442" s="21">
        <f t="shared" si="22"/>
        <v>2.8308563340408988E-3</v>
      </c>
    </row>
    <row r="1443" spans="1:3" x14ac:dyDescent="0.4">
      <c r="A1443" s="19">
        <v>42311</v>
      </c>
      <c r="B1443" s="20">
        <v>14.4</v>
      </c>
      <c r="C1443" s="21">
        <f t="shared" si="22"/>
        <v>1.6231474947071334E-2</v>
      </c>
    </row>
    <row r="1444" spans="1:3" x14ac:dyDescent="0.4">
      <c r="A1444" s="19">
        <v>42312</v>
      </c>
      <c r="B1444" s="20">
        <v>14.52</v>
      </c>
      <c r="C1444" s="21">
        <f t="shared" si="22"/>
        <v>8.3333333333333037E-3</v>
      </c>
    </row>
    <row r="1445" spans="1:3" x14ac:dyDescent="0.4">
      <c r="A1445" s="19">
        <v>42313</v>
      </c>
      <c r="B1445" s="20">
        <v>14.42</v>
      </c>
      <c r="C1445" s="21">
        <f t="shared" si="22"/>
        <v>-6.8870523415978102E-3</v>
      </c>
    </row>
    <row r="1446" spans="1:3" x14ac:dyDescent="0.4">
      <c r="A1446" s="19">
        <v>42314</v>
      </c>
      <c r="B1446" s="20">
        <v>14.59</v>
      </c>
      <c r="C1446" s="21">
        <f t="shared" si="22"/>
        <v>1.1789181692094308E-2</v>
      </c>
    </row>
    <row r="1447" spans="1:3" x14ac:dyDescent="0.4">
      <c r="A1447" s="19">
        <v>42317</v>
      </c>
      <c r="B1447" s="20">
        <v>14.45</v>
      </c>
      <c r="C1447" s="21">
        <f t="shared" si="22"/>
        <v>-9.5956134338588406E-3</v>
      </c>
    </row>
    <row r="1448" spans="1:3" x14ac:dyDescent="0.4">
      <c r="A1448" s="19">
        <v>42318</v>
      </c>
      <c r="B1448" s="20">
        <v>14.5</v>
      </c>
      <c r="C1448" s="21">
        <f t="shared" si="22"/>
        <v>3.4602076124568004E-3</v>
      </c>
    </row>
    <row r="1449" spans="1:3" x14ac:dyDescent="0.4">
      <c r="A1449" s="19">
        <v>42319</v>
      </c>
      <c r="B1449" s="20">
        <v>14.49</v>
      </c>
      <c r="C1449" s="21">
        <f t="shared" si="22"/>
        <v>-6.8965517241381669E-4</v>
      </c>
    </row>
    <row r="1450" spans="1:3" x14ac:dyDescent="0.4">
      <c r="A1450" s="19">
        <v>42320</v>
      </c>
      <c r="B1450" s="20">
        <v>14.36</v>
      </c>
      <c r="C1450" s="21">
        <f t="shared" si="22"/>
        <v>-8.9717046238786402E-3</v>
      </c>
    </row>
    <row r="1451" spans="1:3" x14ac:dyDescent="0.4">
      <c r="A1451" s="19">
        <v>42321</v>
      </c>
      <c r="B1451" s="20">
        <v>14.11</v>
      </c>
      <c r="C1451" s="21">
        <f t="shared" si="22"/>
        <v>-1.7409470752089096E-2</v>
      </c>
    </row>
    <row r="1452" spans="1:3" x14ac:dyDescent="0.4">
      <c r="A1452" s="19">
        <v>42324</v>
      </c>
      <c r="B1452" s="20">
        <v>14.09</v>
      </c>
      <c r="C1452" s="21">
        <f t="shared" si="22"/>
        <v>-1.4174344436569397E-3</v>
      </c>
    </row>
    <row r="1453" spans="1:3" x14ac:dyDescent="0.4">
      <c r="A1453" s="19">
        <v>42325</v>
      </c>
      <c r="B1453" s="20">
        <v>14.47</v>
      </c>
      <c r="C1453" s="21">
        <f t="shared" si="22"/>
        <v>2.6969481902058279E-2</v>
      </c>
    </row>
    <row r="1454" spans="1:3" x14ac:dyDescent="0.4">
      <c r="A1454" s="19">
        <v>42326</v>
      </c>
      <c r="B1454" s="20">
        <v>14.43</v>
      </c>
      <c r="C1454" s="21">
        <f t="shared" si="22"/>
        <v>-2.7643400138217533E-3</v>
      </c>
    </row>
    <row r="1455" spans="1:3" x14ac:dyDescent="0.4">
      <c r="A1455" s="19">
        <v>42327</v>
      </c>
      <c r="B1455" s="20">
        <v>14.51</v>
      </c>
      <c r="C1455" s="21">
        <f t="shared" si="22"/>
        <v>5.5440055440054703E-3</v>
      </c>
    </row>
    <row r="1456" spans="1:3" x14ac:dyDescent="0.4">
      <c r="A1456" s="19">
        <v>42328</v>
      </c>
      <c r="B1456" s="20">
        <v>14.7</v>
      </c>
      <c r="C1456" s="21">
        <f t="shared" si="22"/>
        <v>1.3094417643004785E-2</v>
      </c>
    </row>
    <row r="1457" spans="1:3" x14ac:dyDescent="0.4">
      <c r="A1457" s="19">
        <v>42331</v>
      </c>
      <c r="B1457" s="20">
        <v>14.82</v>
      </c>
      <c r="C1457" s="21">
        <f t="shared" si="22"/>
        <v>8.1632653061225469E-3</v>
      </c>
    </row>
    <row r="1458" spans="1:3" x14ac:dyDescent="0.4">
      <c r="A1458" s="19">
        <v>42332</v>
      </c>
      <c r="B1458" s="20">
        <v>14.67</v>
      </c>
      <c r="C1458" s="21">
        <f t="shared" si="22"/>
        <v>-1.0121457489878583E-2</v>
      </c>
    </row>
    <row r="1459" spans="1:3" x14ac:dyDescent="0.4">
      <c r="A1459" s="19">
        <v>42333</v>
      </c>
      <c r="B1459" s="20">
        <v>14.84</v>
      </c>
      <c r="C1459" s="21">
        <f t="shared" si="22"/>
        <v>1.1588275391956282E-2</v>
      </c>
    </row>
    <row r="1460" spans="1:3" x14ac:dyDescent="0.4">
      <c r="A1460" s="19">
        <v>42334</v>
      </c>
      <c r="B1460" s="20">
        <v>14.89</v>
      </c>
      <c r="C1460" s="21">
        <f t="shared" si="22"/>
        <v>3.369272237196741E-3</v>
      </c>
    </row>
    <row r="1461" spans="1:3" x14ac:dyDescent="0.4">
      <c r="A1461" s="19">
        <v>42335</v>
      </c>
      <c r="B1461" s="20">
        <v>14.86</v>
      </c>
      <c r="C1461" s="21">
        <f t="shared" si="22"/>
        <v>-2.014775016789816E-3</v>
      </c>
    </row>
    <row r="1462" spans="1:3" x14ac:dyDescent="0.4">
      <c r="A1462" s="19">
        <v>42338</v>
      </c>
      <c r="B1462" s="20">
        <v>14.89</v>
      </c>
      <c r="C1462" s="21">
        <f t="shared" si="22"/>
        <v>2.0188425302827273E-3</v>
      </c>
    </row>
    <row r="1463" spans="1:3" x14ac:dyDescent="0.4">
      <c r="A1463" s="19">
        <v>42339</v>
      </c>
      <c r="B1463" s="20">
        <v>14.98</v>
      </c>
      <c r="C1463" s="21">
        <f t="shared" si="22"/>
        <v>6.0443250503694479E-3</v>
      </c>
    </row>
    <row r="1464" spans="1:3" x14ac:dyDescent="0.4">
      <c r="A1464" s="19">
        <v>42340</v>
      </c>
      <c r="B1464" s="20">
        <v>15.14</v>
      </c>
      <c r="C1464" s="21">
        <f t="shared" si="22"/>
        <v>1.0680907877169465E-2</v>
      </c>
    </row>
    <row r="1465" spans="1:3" x14ac:dyDescent="0.4">
      <c r="A1465" s="19">
        <v>42341</v>
      </c>
      <c r="B1465" s="20">
        <v>14.59</v>
      </c>
      <c r="C1465" s="21">
        <f t="shared" si="22"/>
        <v>-3.6327608982826942E-2</v>
      </c>
    </row>
    <row r="1466" spans="1:3" x14ac:dyDescent="0.4">
      <c r="A1466" s="19">
        <v>42342</v>
      </c>
      <c r="B1466" s="20">
        <v>14.54</v>
      </c>
      <c r="C1466" s="21">
        <f t="shared" si="22"/>
        <v>-3.4270047978067764E-3</v>
      </c>
    </row>
    <row r="1467" spans="1:3" x14ac:dyDescent="0.4">
      <c r="A1467" s="19">
        <v>42345</v>
      </c>
      <c r="B1467" s="20">
        <v>14.61</v>
      </c>
      <c r="C1467" s="21">
        <f t="shared" si="22"/>
        <v>4.8143053645117728E-3</v>
      </c>
    </row>
    <row r="1468" spans="1:3" x14ac:dyDescent="0.4">
      <c r="A1468" s="19">
        <v>42346</v>
      </c>
      <c r="B1468" s="20">
        <v>14.45</v>
      </c>
      <c r="C1468" s="21">
        <f t="shared" si="22"/>
        <v>-1.0951403148528382E-2</v>
      </c>
    </row>
    <row r="1469" spans="1:3" x14ac:dyDescent="0.4">
      <c r="A1469" s="19">
        <v>42347</v>
      </c>
      <c r="B1469" s="20">
        <v>14.2</v>
      </c>
      <c r="C1469" s="21">
        <f t="shared" si="22"/>
        <v>-1.730103806228378E-2</v>
      </c>
    </row>
    <row r="1470" spans="1:3" x14ac:dyDescent="0.4">
      <c r="A1470" s="19">
        <v>42348</v>
      </c>
      <c r="B1470" s="20">
        <v>14.24</v>
      </c>
      <c r="C1470" s="21">
        <f t="shared" si="22"/>
        <v>2.8169014084507005E-3</v>
      </c>
    </row>
    <row r="1471" spans="1:3" x14ac:dyDescent="0.4">
      <c r="A1471" s="19">
        <v>42349</v>
      </c>
      <c r="B1471" s="20">
        <v>13.93</v>
      </c>
      <c r="C1471" s="21">
        <f t="shared" si="22"/>
        <v>-2.1769662921348298E-2</v>
      </c>
    </row>
    <row r="1472" spans="1:3" x14ac:dyDescent="0.4">
      <c r="A1472" s="19">
        <v>42352</v>
      </c>
      <c r="B1472" s="20">
        <v>13.69</v>
      </c>
      <c r="C1472" s="21">
        <f t="shared" si="22"/>
        <v>-1.7229002153625328E-2</v>
      </c>
    </row>
    <row r="1473" spans="1:3" x14ac:dyDescent="0.4">
      <c r="A1473" s="19">
        <v>42353</v>
      </c>
      <c r="B1473" s="20">
        <v>14.07</v>
      </c>
      <c r="C1473" s="21">
        <f t="shared" si="22"/>
        <v>2.7757487216946819E-2</v>
      </c>
    </row>
    <row r="1474" spans="1:3" x14ac:dyDescent="0.4">
      <c r="A1474" s="19">
        <v>42354</v>
      </c>
      <c r="B1474" s="20">
        <v>14.04</v>
      </c>
      <c r="C1474" s="21">
        <f t="shared" si="22"/>
        <v>-2.1321961620469621E-3</v>
      </c>
    </row>
    <row r="1475" spans="1:3" x14ac:dyDescent="0.4">
      <c r="A1475" s="19">
        <v>42355</v>
      </c>
      <c r="B1475" s="20">
        <v>14.25</v>
      </c>
      <c r="C1475" s="21">
        <f t="shared" si="22"/>
        <v>1.4957264957265126E-2</v>
      </c>
    </row>
    <row r="1476" spans="1:3" x14ac:dyDescent="0.4">
      <c r="A1476" s="19">
        <v>42356</v>
      </c>
      <c r="B1476" s="20">
        <v>14.05</v>
      </c>
      <c r="C1476" s="21">
        <f t="shared" si="22"/>
        <v>-1.4035087719298178E-2</v>
      </c>
    </row>
    <row r="1477" spans="1:3" x14ac:dyDescent="0.4">
      <c r="A1477" s="19">
        <v>42359</v>
      </c>
      <c r="B1477" s="20">
        <v>13.9</v>
      </c>
      <c r="C1477" s="21">
        <f t="shared" si="22"/>
        <v>-1.067615658362997E-2</v>
      </c>
    </row>
    <row r="1478" spans="1:3" x14ac:dyDescent="0.4">
      <c r="A1478" s="19">
        <v>42360</v>
      </c>
      <c r="B1478" s="20">
        <v>13.94</v>
      </c>
      <c r="C1478" s="21">
        <f t="shared" si="22"/>
        <v>2.8776978417266452E-3</v>
      </c>
    </row>
    <row r="1479" spans="1:3" x14ac:dyDescent="0.4">
      <c r="A1479" s="19">
        <v>42361</v>
      </c>
      <c r="B1479" s="20">
        <v>14.22</v>
      </c>
      <c r="C1479" s="21">
        <f t="shared" ref="C1479:C1542" si="23">B1479/B1478-1</f>
        <v>2.0086083213773476E-2</v>
      </c>
    </row>
    <row r="1480" spans="1:3" x14ac:dyDescent="0.4">
      <c r="A1480" s="19">
        <v>42362</v>
      </c>
      <c r="B1480" s="20">
        <v>14.16</v>
      </c>
      <c r="C1480" s="21">
        <f t="shared" si="23"/>
        <v>-4.2194092827004814E-3</v>
      </c>
    </row>
    <row r="1481" spans="1:3" x14ac:dyDescent="0.4">
      <c r="A1481" s="19">
        <v>42366</v>
      </c>
      <c r="B1481" s="20">
        <v>13.99</v>
      </c>
      <c r="C1481" s="21">
        <f t="shared" si="23"/>
        <v>-1.2005649717514166E-2</v>
      </c>
    </row>
    <row r="1482" spans="1:3" x14ac:dyDescent="0.4">
      <c r="A1482" s="19">
        <v>42367</v>
      </c>
      <c r="B1482" s="20">
        <v>14.24</v>
      </c>
      <c r="C1482" s="21">
        <f t="shared" si="23"/>
        <v>1.7869907076483171E-2</v>
      </c>
    </row>
    <row r="1483" spans="1:3" x14ac:dyDescent="0.4">
      <c r="A1483" s="19">
        <v>42368</v>
      </c>
      <c r="B1483" s="20">
        <v>14.24</v>
      </c>
      <c r="C1483" s="21">
        <f t="shared" si="23"/>
        <v>0</v>
      </c>
    </row>
    <row r="1484" spans="1:3" x14ac:dyDescent="0.4">
      <c r="A1484" s="19">
        <v>42369</v>
      </c>
      <c r="B1484" s="20">
        <v>14.19</v>
      </c>
      <c r="C1484" s="21">
        <f t="shared" si="23"/>
        <v>-3.5112359550562022E-3</v>
      </c>
    </row>
    <row r="1485" spans="1:3" x14ac:dyDescent="0.4">
      <c r="A1485" s="19">
        <v>42373</v>
      </c>
      <c r="B1485" s="20">
        <v>13.83</v>
      </c>
      <c r="C1485" s="21">
        <f t="shared" si="23"/>
        <v>-2.5369978858350906E-2</v>
      </c>
    </row>
    <row r="1486" spans="1:3" x14ac:dyDescent="0.4">
      <c r="A1486" s="19">
        <v>42374</v>
      </c>
      <c r="B1486" s="20">
        <v>13.99</v>
      </c>
      <c r="C1486" s="21">
        <f t="shared" si="23"/>
        <v>1.1569052783803269E-2</v>
      </c>
    </row>
    <row r="1487" spans="1:3" x14ac:dyDescent="0.4">
      <c r="A1487" s="19">
        <v>42375</v>
      </c>
      <c r="B1487" s="20">
        <v>13.7</v>
      </c>
      <c r="C1487" s="21">
        <f t="shared" si="23"/>
        <v>-2.0729092208720545E-2</v>
      </c>
    </row>
    <row r="1488" spans="1:3" x14ac:dyDescent="0.4">
      <c r="A1488" s="19">
        <v>42376</v>
      </c>
      <c r="B1488" s="20">
        <v>13.31</v>
      </c>
      <c r="C1488" s="21">
        <f t="shared" si="23"/>
        <v>-2.846715328467142E-2</v>
      </c>
    </row>
    <row r="1489" spans="1:3" x14ac:dyDescent="0.4">
      <c r="A1489" s="19">
        <v>42377</v>
      </c>
      <c r="B1489" s="20">
        <v>13.06</v>
      </c>
      <c r="C1489" s="21">
        <f t="shared" si="23"/>
        <v>-1.8782870022539422E-2</v>
      </c>
    </row>
    <row r="1490" spans="1:3" x14ac:dyDescent="0.4">
      <c r="A1490" s="19">
        <v>42380</v>
      </c>
      <c r="B1490" s="20">
        <v>12.92</v>
      </c>
      <c r="C1490" s="21">
        <f t="shared" si="23"/>
        <v>-1.071975497702915E-2</v>
      </c>
    </row>
    <row r="1491" spans="1:3" x14ac:dyDescent="0.4">
      <c r="A1491" s="19">
        <v>42381</v>
      </c>
      <c r="B1491" s="20">
        <v>13.01</v>
      </c>
      <c r="C1491" s="21">
        <f t="shared" si="23"/>
        <v>6.9659442724459009E-3</v>
      </c>
    </row>
    <row r="1492" spans="1:3" x14ac:dyDescent="0.4">
      <c r="A1492" s="19">
        <v>42382</v>
      </c>
      <c r="B1492" s="20">
        <v>12.94</v>
      </c>
      <c r="C1492" s="21">
        <f t="shared" si="23"/>
        <v>-5.3804765564949841E-3</v>
      </c>
    </row>
    <row r="1493" spans="1:3" x14ac:dyDescent="0.4">
      <c r="A1493" s="19">
        <v>42383</v>
      </c>
      <c r="B1493" s="20">
        <v>12.78</v>
      </c>
      <c r="C1493" s="21">
        <f t="shared" si="23"/>
        <v>-1.2364760432766575E-2</v>
      </c>
    </row>
    <row r="1494" spans="1:3" x14ac:dyDescent="0.4">
      <c r="A1494" s="19">
        <v>42384</v>
      </c>
      <c r="B1494" s="20">
        <v>12.28</v>
      </c>
      <c r="C1494" s="21">
        <f t="shared" si="23"/>
        <v>-3.9123630672926457E-2</v>
      </c>
    </row>
    <row r="1495" spans="1:3" x14ac:dyDescent="0.4">
      <c r="A1495" s="19">
        <v>42387</v>
      </c>
      <c r="B1495" s="20">
        <v>12.44</v>
      </c>
      <c r="C1495" s="21">
        <f t="shared" si="23"/>
        <v>1.3029315960912058E-2</v>
      </c>
    </row>
    <row r="1496" spans="1:3" x14ac:dyDescent="0.4">
      <c r="A1496" s="19">
        <v>42388</v>
      </c>
      <c r="B1496" s="20">
        <v>12.47</v>
      </c>
      <c r="C1496" s="21">
        <f t="shared" si="23"/>
        <v>2.411575562700996E-3</v>
      </c>
    </row>
    <row r="1497" spans="1:3" x14ac:dyDescent="0.4">
      <c r="A1497" s="19">
        <v>42389</v>
      </c>
      <c r="B1497" s="20">
        <v>12.01</v>
      </c>
      <c r="C1497" s="21">
        <f t="shared" si="23"/>
        <v>-3.68885324779471E-2</v>
      </c>
    </row>
    <row r="1498" spans="1:3" x14ac:dyDescent="0.4">
      <c r="A1498" s="19">
        <v>42390</v>
      </c>
      <c r="B1498" s="20">
        <v>12.58</v>
      </c>
      <c r="C1498" s="21">
        <f t="shared" si="23"/>
        <v>4.7460449625312373E-2</v>
      </c>
    </row>
    <row r="1499" spans="1:3" x14ac:dyDescent="0.4">
      <c r="A1499" s="19">
        <v>42391</v>
      </c>
      <c r="B1499" s="20">
        <v>12.73</v>
      </c>
      <c r="C1499" s="21">
        <f t="shared" si="23"/>
        <v>1.1923688394276599E-2</v>
      </c>
    </row>
    <row r="1500" spans="1:3" x14ac:dyDescent="0.4">
      <c r="A1500" s="19">
        <v>42394</v>
      </c>
      <c r="B1500" s="20">
        <v>12.73</v>
      </c>
      <c r="C1500" s="21">
        <f t="shared" si="23"/>
        <v>0</v>
      </c>
    </row>
    <row r="1501" spans="1:3" x14ac:dyDescent="0.4">
      <c r="A1501" s="19">
        <v>42395</v>
      </c>
      <c r="B1501" s="20">
        <v>12.68</v>
      </c>
      <c r="C1501" s="21">
        <f t="shared" si="23"/>
        <v>-3.9277297721916904E-3</v>
      </c>
    </row>
    <row r="1502" spans="1:3" x14ac:dyDescent="0.4">
      <c r="A1502" s="19">
        <v>42396</v>
      </c>
      <c r="B1502" s="20">
        <v>12.57</v>
      </c>
      <c r="C1502" s="21">
        <f t="shared" si="23"/>
        <v>-8.6750788643532584E-3</v>
      </c>
    </row>
    <row r="1503" spans="1:3" x14ac:dyDescent="0.4">
      <c r="A1503" s="19">
        <v>42397</v>
      </c>
      <c r="B1503" s="20">
        <v>12.21</v>
      </c>
      <c r="C1503" s="21">
        <f t="shared" si="23"/>
        <v>-2.8639618138424749E-2</v>
      </c>
    </row>
    <row r="1504" spans="1:3" x14ac:dyDescent="0.4">
      <c r="A1504" s="19">
        <v>42398</v>
      </c>
      <c r="B1504" s="20">
        <v>12.63</v>
      </c>
      <c r="C1504" s="21">
        <f t="shared" si="23"/>
        <v>3.4398034398034349E-2</v>
      </c>
    </row>
    <row r="1505" spans="1:3" x14ac:dyDescent="0.4">
      <c r="A1505" s="19">
        <v>42401</v>
      </c>
      <c r="B1505" s="20">
        <v>12.7</v>
      </c>
      <c r="C1505" s="21">
        <f t="shared" si="23"/>
        <v>5.542359461599311E-3</v>
      </c>
    </row>
    <row r="1506" spans="1:3" x14ac:dyDescent="0.4">
      <c r="A1506" s="19">
        <v>42402</v>
      </c>
      <c r="B1506" s="20">
        <v>12.54</v>
      </c>
      <c r="C1506" s="21">
        <f t="shared" si="23"/>
        <v>-1.2598425196850394E-2</v>
      </c>
    </row>
    <row r="1507" spans="1:3" x14ac:dyDescent="0.4">
      <c r="A1507" s="19">
        <v>42403</v>
      </c>
      <c r="B1507" s="20">
        <v>12.23</v>
      </c>
      <c r="C1507" s="21">
        <f t="shared" si="23"/>
        <v>-2.4720893141945699E-2</v>
      </c>
    </row>
    <row r="1508" spans="1:3" x14ac:dyDescent="0.4">
      <c r="A1508" s="19">
        <v>42404</v>
      </c>
      <c r="B1508" s="20">
        <v>12.22</v>
      </c>
      <c r="C1508" s="21">
        <f t="shared" si="23"/>
        <v>-8.1766148814388373E-4</v>
      </c>
    </row>
    <row r="1509" spans="1:3" x14ac:dyDescent="0.4">
      <c r="A1509" s="19">
        <v>42405</v>
      </c>
      <c r="B1509" s="20">
        <v>12.05</v>
      </c>
      <c r="C1509" s="21">
        <f t="shared" si="23"/>
        <v>-1.3911620294599025E-2</v>
      </c>
    </row>
    <row r="1510" spans="1:3" x14ac:dyDescent="0.4">
      <c r="A1510" s="19">
        <v>42411</v>
      </c>
      <c r="B1510" s="20">
        <v>11.4</v>
      </c>
      <c r="C1510" s="21">
        <f t="shared" si="23"/>
        <v>-5.3941908713692976E-2</v>
      </c>
    </row>
    <row r="1511" spans="1:3" x14ac:dyDescent="0.4">
      <c r="A1511" s="19">
        <v>42412</v>
      </c>
      <c r="B1511" s="20">
        <v>11.74</v>
      </c>
      <c r="C1511" s="21">
        <f t="shared" si="23"/>
        <v>2.9824561403508865E-2</v>
      </c>
    </row>
    <row r="1512" spans="1:3" x14ac:dyDescent="0.4">
      <c r="A1512" s="19">
        <v>42415</v>
      </c>
      <c r="B1512" s="20">
        <v>12.03</v>
      </c>
      <c r="C1512" s="21">
        <f t="shared" si="23"/>
        <v>2.4701873935264018E-2</v>
      </c>
    </row>
    <row r="1513" spans="1:3" x14ac:dyDescent="0.4">
      <c r="A1513" s="19">
        <v>42416</v>
      </c>
      <c r="B1513" s="20">
        <v>12.15</v>
      </c>
      <c r="C1513" s="21">
        <f t="shared" si="23"/>
        <v>9.9750623441396957E-3</v>
      </c>
    </row>
    <row r="1514" spans="1:3" x14ac:dyDescent="0.4">
      <c r="A1514" s="19">
        <v>42417</v>
      </c>
      <c r="B1514" s="20">
        <v>12.47</v>
      </c>
      <c r="C1514" s="21">
        <f t="shared" si="23"/>
        <v>2.6337448559670795E-2</v>
      </c>
    </row>
    <row r="1515" spans="1:3" x14ac:dyDescent="0.4">
      <c r="A1515" s="19">
        <v>42418</v>
      </c>
      <c r="B1515" s="20">
        <v>12.61</v>
      </c>
      <c r="C1515" s="21">
        <f t="shared" si="23"/>
        <v>1.1226944667201089E-2</v>
      </c>
    </row>
    <row r="1516" spans="1:3" x14ac:dyDescent="0.4">
      <c r="A1516" s="19">
        <v>42419</v>
      </c>
      <c r="B1516" s="20">
        <v>12.57</v>
      </c>
      <c r="C1516" s="21">
        <f t="shared" si="23"/>
        <v>-3.1720856463123281E-3</v>
      </c>
    </row>
    <row r="1517" spans="1:3" x14ac:dyDescent="0.4">
      <c r="A1517" s="19">
        <v>42422</v>
      </c>
      <c r="B1517" s="20">
        <v>12.84</v>
      </c>
      <c r="C1517" s="21">
        <f t="shared" si="23"/>
        <v>2.1479713603818507E-2</v>
      </c>
    </row>
    <row r="1518" spans="1:3" x14ac:dyDescent="0.4">
      <c r="A1518" s="19">
        <v>42423</v>
      </c>
      <c r="B1518" s="20">
        <v>12.69</v>
      </c>
      <c r="C1518" s="21">
        <f t="shared" si="23"/>
        <v>-1.1682242990654235E-2</v>
      </c>
    </row>
    <row r="1519" spans="1:3" x14ac:dyDescent="0.4">
      <c r="A1519" s="19">
        <v>42424</v>
      </c>
      <c r="B1519" s="20">
        <v>12.53</v>
      </c>
      <c r="C1519" s="21">
        <f t="shared" si="23"/>
        <v>-1.2608353033884967E-2</v>
      </c>
    </row>
    <row r="1520" spans="1:3" x14ac:dyDescent="0.4">
      <c r="A1520" s="19">
        <v>42425</v>
      </c>
      <c r="B1520" s="20">
        <v>12.72</v>
      </c>
      <c r="C1520" s="21">
        <f t="shared" si="23"/>
        <v>1.5163607342378427E-2</v>
      </c>
    </row>
    <row r="1521" spans="1:3" x14ac:dyDescent="0.4">
      <c r="A1521" s="19">
        <v>42426</v>
      </c>
      <c r="B1521" s="20">
        <v>13.03</v>
      </c>
      <c r="C1521" s="21">
        <f t="shared" si="23"/>
        <v>2.4371069182389737E-2</v>
      </c>
    </row>
    <row r="1522" spans="1:3" x14ac:dyDescent="0.4">
      <c r="A1522" s="19">
        <v>42429</v>
      </c>
      <c r="B1522" s="20">
        <v>13.19</v>
      </c>
      <c r="C1522" s="21">
        <f t="shared" si="23"/>
        <v>1.2279355333844943E-2</v>
      </c>
    </row>
    <row r="1523" spans="1:3" x14ac:dyDescent="0.4">
      <c r="A1523" s="19">
        <v>42430</v>
      </c>
      <c r="B1523" s="20">
        <v>13.39</v>
      </c>
      <c r="C1523" s="21">
        <f t="shared" si="23"/>
        <v>1.5163002274450443E-2</v>
      </c>
    </row>
    <row r="1524" spans="1:3" x14ac:dyDescent="0.4">
      <c r="A1524" s="19">
        <v>42431</v>
      </c>
      <c r="B1524" s="20">
        <v>13.49</v>
      </c>
      <c r="C1524" s="21">
        <f t="shared" si="23"/>
        <v>7.4682598954443069E-3</v>
      </c>
    </row>
    <row r="1525" spans="1:3" x14ac:dyDescent="0.4">
      <c r="A1525" s="19">
        <v>42432</v>
      </c>
      <c r="B1525" s="20">
        <v>13.45</v>
      </c>
      <c r="C1525" s="21">
        <f t="shared" si="23"/>
        <v>-2.9651593773165619E-3</v>
      </c>
    </row>
    <row r="1526" spans="1:3" x14ac:dyDescent="0.4">
      <c r="A1526" s="19">
        <v>42433</v>
      </c>
      <c r="B1526" s="20">
        <v>13.59</v>
      </c>
      <c r="C1526" s="21">
        <f t="shared" si="23"/>
        <v>1.0408921933085624E-2</v>
      </c>
    </row>
    <row r="1527" spans="1:3" x14ac:dyDescent="0.4">
      <c r="A1527" s="19">
        <v>42436</v>
      </c>
      <c r="B1527" s="20">
        <v>13.57</v>
      </c>
      <c r="C1527" s="21">
        <f t="shared" si="23"/>
        <v>-1.4716703458425018E-3</v>
      </c>
    </row>
    <row r="1528" spans="1:3" x14ac:dyDescent="0.4">
      <c r="A1528" s="19">
        <v>42437</v>
      </c>
      <c r="B1528" s="20">
        <v>13.33</v>
      </c>
      <c r="C1528" s="21">
        <f t="shared" si="23"/>
        <v>-1.7686072218128235E-2</v>
      </c>
    </row>
    <row r="1529" spans="1:3" x14ac:dyDescent="0.4">
      <c r="A1529" s="19">
        <v>42438</v>
      </c>
      <c r="B1529" s="20">
        <v>13.37</v>
      </c>
      <c r="C1529" s="21">
        <f t="shared" si="23"/>
        <v>3.0007501875468634E-3</v>
      </c>
    </row>
    <row r="1530" spans="1:3" x14ac:dyDescent="0.4">
      <c r="A1530" s="19">
        <v>42439</v>
      </c>
      <c r="B1530" s="20">
        <v>13.14</v>
      </c>
      <c r="C1530" s="21">
        <f t="shared" si="23"/>
        <v>-1.7202692595362667E-2</v>
      </c>
    </row>
    <row r="1531" spans="1:3" x14ac:dyDescent="0.4">
      <c r="A1531" s="19">
        <v>42440</v>
      </c>
      <c r="B1531" s="20">
        <v>13.36</v>
      </c>
      <c r="C1531" s="21">
        <f t="shared" si="23"/>
        <v>1.6742770167427645E-2</v>
      </c>
    </row>
    <row r="1532" spans="1:3" x14ac:dyDescent="0.4">
      <c r="A1532" s="19">
        <v>42443</v>
      </c>
      <c r="B1532" s="20">
        <v>13.54</v>
      </c>
      <c r="C1532" s="21">
        <f t="shared" si="23"/>
        <v>1.3473053892215647E-2</v>
      </c>
    </row>
    <row r="1533" spans="1:3" x14ac:dyDescent="0.4">
      <c r="A1533" s="19">
        <v>42444</v>
      </c>
      <c r="B1533" s="20">
        <v>13.42</v>
      </c>
      <c r="C1533" s="21">
        <f t="shared" si="23"/>
        <v>-8.8626292466764678E-3</v>
      </c>
    </row>
    <row r="1534" spans="1:3" x14ac:dyDescent="0.4">
      <c r="A1534" s="19">
        <v>42445</v>
      </c>
      <c r="B1534" s="20">
        <v>13.48</v>
      </c>
      <c r="C1534" s="21">
        <f t="shared" si="23"/>
        <v>4.4709388971684305E-3</v>
      </c>
    </row>
    <row r="1535" spans="1:3" x14ac:dyDescent="0.4">
      <c r="A1535" s="19">
        <v>42446</v>
      </c>
      <c r="B1535" s="20">
        <v>13.4</v>
      </c>
      <c r="C1535" s="21">
        <f t="shared" si="23"/>
        <v>-5.9347181008901906E-3</v>
      </c>
    </row>
    <row r="1536" spans="1:3" x14ac:dyDescent="0.4">
      <c r="A1536" s="19">
        <v>42447</v>
      </c>
      <c r="B1536" s="20">
        <v>13.54</v>
      </c>
      <c r="C1536" s="21">
        <f t="shared" si="23"/>
        <v>1.0447761194029681E-2</v>
      </c>
    </row>
    <row r="1537" spans="1:3" x14ac:dyDescent="0.4">
      <c r="A1537" s="19">
        <v>42450</v>
      </c>
      <c r="B1537" s="20">
        <v>13.57</v>
      </c>
      <c r="C1537" s="21">
        <f t="shared" si="23"/>
        <v>2.2156573116691725E-3</v>
      </c>
    </row>
    <row r="1538" spans="1:3" x14ac:dyDescent="0.4">
      <c r="A1538" s="19">
        <v>42451</v>
      </c>
      <c r="B1538" s="20">
        <v>13.69</v>
      </c>
      <c r="C1538" s="21">
        <f t="shared" si="23"/>
        <v>8.8430361090641174E-3</v>
      </c>
    </row>
    <row r="1539" spans="1:3" x14ac:dyDescent="0.4">
      <c r="A1539" s="19">
        <v>42452</v>
      </c>
      <c r="B1539" s="20">
        <v>13.56</v>
      </c>
      <c r="C1539" s="21">
        <f t="shared" si="23"/>
        <v>-9.4959824689553329E-3</v>
      </c>
    </row>
    <row r="1540" spans="1:3" x14ac:dyDescent="0.4">
      <c r="A1540" s="19">
        <v>42453</v>
      </c>
      <c r="B1540" s="20">
        <v>13.41</v>
      </c>
      <c r="C1540" s="21">
        <f t="shared" si="23"/>
        <v>-1.106194690265494E-2</v>
      </c>
    </row>
    <row r="1541" spans="1:3" x14ac:dyDescent="0.4">
      <c r="A1541" s="19">
        <v>42458</v>
      </c>
      <c r="B1541" s="20">
        <v>13.48</v>
      </c>
      <c r="C1541" s="21">
        <f t="shared" si="23"/>
        <v>5.2199850857568286E-3</v>
      </c>
    </row>
    <row r="1542" spans="1:3" x14ac:dyDescent="0.4">
      <c r="A1542" s="19">
        <v>42459</v>
      </c>
      <c r="B1542" s="20">
        <v>13.6</v>
      </c>
      <c r="C1542" s="21">
        <f t="shared" si="23"/>
        <v>8.9020771513352859E-3</v>
      </c>
    </row>
    <row r="1543" spans="1:3" x14ac:dyDescent="0.4">
      <c r="A1543" s="19">
        <v>42460</v>
      </c>
      <c r="B1543" s="20">
        <v>13.59</v>
      </c>
      <c r="C1543" s="21">
        <f t="shared" ref="C1543:C1606" si="24">B1543/B1542-1</f>
        <v>-7.3529411764705621E-4</v>
      </c>
    </row>
    <row r="1544" spans="1:3" x14ac:dyDescent="0.4">
      <c r="A1544" s="19">
        <v>42461</v>
      </c>
      <c r="B1544" s="20">
        <v>13.5</v>
      </c>
      <c r="C1544" s="21">
        <f t="shared" si="24"/>
        <v>-6.6225165562914245E-3</v>
      </c>
    </row>
    <row r="1545" spans="1:3" x14ac:dyDescent="0.4">
      <c r="A1545" s="19">
        <v>42465</v>
      </c>
      <c r="B1545" s="20">
        <v>13.38</v>
      </c>
      <c r="C1545" s="21">
        <f t="shared" si="24"/>
        <v>-8.8888888888888351E-3</v>
      </c>
    </row>
    <row r="1546" spans="1:3" x14ac:dyDescent="0.4">
      <c r="A1546" s="19">
        <v>42466</v>
      </c>
      <c r="B1546" s="20">
        <v>13.41</v>
      </c>
      <c r="C1546" s="21">
        <f t="shared" si="24"/>
        <v>2.2421524663676085E-3</v>
      </c>
    </row>
    <row r="1547" spans="1:3" x14ac:dyDescent="0.4">
      <c r="A1547" s="19">
        <v>42467</v>
      </c>
      <c r="B1547" s="20">
        <v>13.38</v>
      </c>
      <c r="C1547" s="21">
        <f t="shared" si="24"/>
        <v>-2.2371364653243075E-3</v>
      </c>
    </row>
    <row r="1548" spans="1:3" x14ac:dyDescent="0.4">
      <c r="A1548" s="19">
        <v>42468</v>
      </c>
      <c r="B1548" s="20">
        <v>13.37</v>
      </c>
      <c r="C1548" s="21">
        <f t="shared" si="24"/>
        <v>-7.4738415545605452E-4</v>
      </c>
    </row>
    <row r="1549" spans="1:3" x14ac:dyDescent="0.4">
      <c r="A1549" s="19">
        <v>42471</v>
      </c>
      <c r="B1549" s="20">
        <v>13.43</v>
      </c>
      <c r="C1549" s="21">
        <f t="shared" si="24"/>
        <v>4.4876589379208021E-3</v>
      </c>
    </row>
    <row r="1550" spans="1:3" x14ac:dyDescent="0.4">
      <c r="A1550" s="19">
        <v>42472</v>
      </c>
      <c r="B1550" s="20">
        <v>13.36</v>
      </c>
      <c r="C1550" s="21">
        <f t="shared" si="24"/>
        <v>-5.2122114668652353E-3</v>
      </c>
    </row>
    <row r="1551" spans="1:3" x14ac:dyDescent="0.4">
      <c r="A1551" s="19">
        <v>42473</v>
      </c>
      <c r="B1551" s="20">
        <v>13.76</v>
      </c>
      <c r="C1551" s="21">
        <f t="shared" si="24"/>
        <v>2.9940119760479167E-2</v>
      </c>
    </row>
    <row r="1552" spans="1:3" x14ac:dyDescent="0.4">
      <c r="A1552" s="19">
        <v>42474</v>
      </c>
      <c r="B1552" s="20">
        <v>13.8</v>
      </c>
      <c r="C1552" s="21">
        <f t="shared" si="24"/>
        <v>2.9069767441860517E-3</v>
      </c>
    </row>
    <row r="1553" spans="1:3" x14ac:dyDescent="0.4">
      <c r="A1553" s="19">
        <v>42475</v>
      </c>
      <c r="B1553" s="20">
        <v>13.73</v>
      </c>
      <c r="C1553" s="21">
        <f t="shared" si="24"/>
        <v>-5.0724637681159868E-3</v>
      </c>
    </row>
    <row r="1554" spans="1:3" x14ac:dyDescent="0.4">
      <c r="A1554" s="19">
        <v>42478</v>
      </c>
      <c r="B1554" s="20">
        <v>13.69</v>
      </c>
      <c r="C1554" s="21">
        <f t="shared" si="24"/>
        <v>-2.9133284777859147E-3</v>
      </c>
    </row>
    <row r="1555" spans="1:3" x14ac:dyDescent="0.4">
      <c r="A1555" s="19">
        <v>42479</v>
      </c>
      <c r="B1555" s="20">
        <v>13.57</v>
      </c>
      <c r="C1555" s="21">
        <f t="shared" si="24"/>
        <v>-8.765522279035709E-3</v>
      </c>
    </row>
    <row r="1556" spans="1:3" x14ac:dyDescent="0.4">
      <c r="A1556" s="19">
        <v>42480</v>
      </c>
      <c r="B1556" s="20">
        <v>13.78</v>
      </c>
      <c r="C1556" s="21">
        <f t="shared" si="24"/>
        <v>1.5475313190862039E-2</v>
      </c>
    </row>
    <row r="1557" spans="1:3" x14ac:dyDescent="0.4">
      <c r="A1557" s="19">
        <v>42481</v>
      </c>
      <c r="B1557" s="20">
        <v>13.71</v>
      </c>
      <c r="C1557" s="21">
        <f t="shared" si="24"/>
        <v>-5.079825834542695E-3</v>
      </c>
    </row>
    <row r="1558" spans="1:3" x14ac:dyDescent="0.4">
      <c r="A1558" s="19">
        <v>42482</v>
      </c>
      <c r="B1558" s="20">
        <v>13.7</v>
      </c>
      <c r="C1558" s="21">
        <f t="shared" si="24"/>
        <v>-7.2939460248000465E-4</v>
      </c>
    </row>
    <row r="1559" spans="1:3" x14ac:dyDescent="0.4">
      <c r="A1559" s="19">
        <v>42485</v>
      </c>
      <c r="B1559" s="20">
        <v>13.58</v>
      </c>
      <c r="C1559" s="21">
        <f t="shared" si="24"/>
        <v>-8.7591240875911636E-3</v>
      </c>
    </row>
    <row r="1560" spans="1:3" x14ac:dyDescent="0.4">
      <c r="A1560" s="19">
        <v>42486</v>
      </c>
      <c r="B1560" s="20">
        <v>13.61</v>
      </c>
      <c r="C1560" s="21">
        <f t="shared" si="24"/>
        <v>2.2091310751104487E-3</v>
      </c>
    </row>
    <row r="1561" spans="1:3" x14ac:dyDescent="0.4">
      <c r="A1561" s="19">
        <v>42487</v>
      </c>
      <c r="B1561" s="20">
        <v>13.5</v>
      </c>
      <c r="C1561" s="21">
        <f t="shared" si="24"/>
        <v>-8.0822924320351763E-3</v>
      </c>
    </row>
    <row r="1562" spans="1:3" x14ac:dyDescent="0.4">
      <c r="A1562" s="19">
        <v>42488</v>
      </c>
      <c r="B1562" s="20">
        <v>13.5</v>
      </c>
      <c r="C1562" s="21">
        <f t="shared" si="24"/>
        <v>0</v>
      </c>
    </row>
    <row r="1563" spans="1:3" x14ac:dyDescent="0.4">
      <c r="A1563" s="19">
        <v>42489</v>
      </c>
      <c r="B1563" s="20">
        <v>12.93</v>
      </c>
      <c r="C1563" s="21">
        <f t="shared" si="24"/>
        <v>-4.2222222222222272E-2</v>
      </c>
    </row>
    <row r="1564" spans="1:3" x14ac:dyDescent="0.4">
      <c r="A1564" s="19">
        <v>42493</v>
      </c>
      <c r="B1564" s="20">
        <v>12.78</v>
      </c>
      <c r="C1564" s="21">
        <f t="shared" si="24"/>
        <v>-1.1600928074245953E-2</v>
      </c>
    </row>
    <row r="1565" spans="1:3" x14ac:dyDescent="0.4">
      <c r="A1565" s="19">
        <v>42494</v>
      </c>
      <c r="B1565" s="20">
        <v>12.75</v>
      </c>
      <c r="C1565" s="21">
        <f t="shared" si="24"/>
        <v>-2.3474178403755097E-3</v>
      </c>
    </row>
    <row r="1566" spans="1:3" x14ac:dyDescent="0.4">
      <c r="A1566" s="19">
        <v>42495</v>
      </c>
      <c r="B1566" s="20">
        <v>12.85</v>
      </c>
      <c r="C1566" s="21">
        <f t="shared" si="24"/>
        <v>7.8431372549019329E-3</v>
      </c>
    </row>
    <row r="1567" spans="1:3" x14ac:dyDescent="0.4">
      <c r="A1567" s="19">
        <v>42496</v>
      </c>
      <c r="B1567" s="20">
        <v>12.72</v>
      </c>
      <c r="C1567" s="21">
        <f t="shared" si="24"/>
        <v>-1.0116731517509692E-2</v>
      </c>
    </row>
    <row r="1568" spans="1:3" x14ac:dyDescent="0.4">
      <c r="A1568" s="19">
        <v>42499</v>
      </c>
      <c r="B1568" s="20">
        <v>12.83</v>
      </c>
      <c r="C1568" s="21">
        <f t="shared" si="24"/>
        <v>8.6477987421382796E-3</v>
      </c>
    </row>
    <row r="1569" spans="1:3" x14ac:dyDescent="0.4">
      <c r="A1569" s="19">
        <v>42500</v>
      </c>
      <c r="B1569" s="20">
        <v>12.98</v>
      </c>
      <c r="C1569" s="21">
        <f t="shared" si="24"/>
        <v>1.1691348402182333E-2</v>
      </c>
    </row>
    <row r="1570" spans="1:3" x14ac:dyDescent="0.4">
      <c r="A1570" s="19">
        <v>42501</v>
      </c>
      <c r="B1570" s="20">
        <v>12.93</v>
      </c>
      <c r="C1570" s="21">
        <f t="shared" si="24"/>
        <v>-3.8520801232666546E-3</v>
      </c>
    </row>
    <row r="1571" spans="1:3" x14ac:dyDescent="0.4">
      <c r="A1571" s="19">
        <v>42502</v>
      </c>
      <c r="B1571" s="20">
        <v>12.73</v>
      </c>
      <c r="C1571" s="21">
        <f t="shared" si="24"/>
        <v>-1.5467904098994567E-2</v>
      </c>
    </row>
    <row r="1572" spans="1:3" x14ac:dyDescent="0.4">
      <c r="A1572" s="19">
        <v>42503</v>
      </c>
      <c r="B1572" s="20">
        <v>12.96</v>
      </c>
      <c r="C1572" s="21">
        <f t="shared" si="24"/>
        <v>1.806755695208162E-2</v>
      </c>
    </row>
    <row r="1573" spans="1:3" x14ac:dyDescent="0.4">
      <c r="A1573" s="19">
        <v>42506</v>
      </c>
      <c r="B1573" s="20">
        <v>13.01</v>
      </c>
      <c r="C1573" s="21">
        <f t="shared" si="24"/>
        <v>3.8580246913579863E-3</v>
      </c>
    </row>
    <row r="1574" spans="1:3" x14ac:dyDescent="0.4">
      <c r="A1574" s="19">
        <v>42507</v>
      </c>
      <c r="B1574" s="20">
        <v>13.07</v>
      </c>
      <c r="C1574" s="21">
        <f t="shared" si="24"/>
        <v>4.6118370484242721E-3</v>
      </c>
    </row>
    <row r="1575" spans="1:3" x14ac:dyDescent="0.4">
      <c r="A1575" s="19">
        <v>42508</v>
      </c>
      <c r="B1575" s="20">
        <v>13.13</v>
      </c>
      <c r="C1575" s="21">
        <f t="shared" si="24"/>
        <v>4.5906656465188878E-3</v>
      </c>
    </row>
    <row r="1576" spans="1:3" x14ac:dyDescent="0.4">
      <c r="A1576" s="19">
        <v>42509</v>
      </c>
      <c r="B1576" s="20">
        <v>13.03</v>
      </c>
      <c r="C1576" s="21">
        <f t="shared" si="24"/>
        <v>-7.6161462300077254E-3</v>
      </c>
    </row>
    <row r="1577" spans="1:3" x14ac:dyDescent="0.4">
      <c r="A1577" s="19">
        <v>42510</v>
      </c>
      <c r="B1577" s="20">
        <v>13.3</v>
      </c>
      <c r="C1577" s="21">
        <f t="shared" si="24"/>
        <v>2.0721412125863425E-2</v>
      </c>
    </row>
    <row r="1578" spans="1:3" x14ac:dyDescent="0.4">
      <c r="A1578" s="19">
        <v>42513</v>
      </c>
      <c r="B1578" s="20">
        <v>13.4</v>
      </c>
      <c r="C1578" s="21">
        <f t="shared" si="24"/>
        <v>7.5187969924812581E-3</v>
      </c>
    </row>
    <row r="1579" spans="1:3" x14ac:dyDescent="0.4">
      <c r="A1579" s="19">
        <v>42514</v>
      </c>
      <c r="B1579" s="20">
        <v>13.64</v>
      </c>
      <c r="C1579" s="21">
        <f t="shared" si="24"/>
        <v>1.7910447761193993E-2</v>
      </c>
    </row>
    <row r="1580" spans="1:3" x14ac:dyDescent="0.4">
      <c r="A1580" s="19">
        <v>42515</v>
      </c>
      <c r="B1580" s="20">
        <v>13.81</v>
      </c>
      <c r="C1580" s="21">
        <f t="shared" si="24"/>
        <v>1.2463343108504388E-2</v>
      </c>
    </row>
    <row r="1581" spans="1:3" x14ac:dyDescent="0.4">
      <c r="A1581" s="19">
        <v>42516</v>
      </c>
      <c r="B1581" s="20">
        <v>13.77</v>
      </c>
      <c r="C1581" s="21">
        <f t="shared" si="24"/>
        <v>-2.8964518464881239E-3</v>
      </c>
    </row>
    <row r="1582" spans="1:3" x14ac:dyDescent="0.4">
      <c r="A1582" s="19">
        <v>42517</v>
      </c>
      <c r="B1582" s="20">
        <v>13.97</v>
      </c>
      <c r="C1582" s="21">
        <f t="shared" si="24"/>
        <v>1.4524328249818419E-2</v>
      </c>
    </row>
    <row r="1583" spans="1:3" x14ac:dyDescent="0.4">
      <c r="A1583" s="19">
        <v>42520</v>
      </c>
      <c r="B1583" s="20">
        <v>13.99</v>
      </c>
      <c r="C1583" s="21">
        <f t="shared" si="24"/>
        <v>1.4316392269146938E-3</v>
      </c>
    </row>
    <row r="1584" spans="1:3" x14ac:dyDescent="0.4">
      <c r="A1584" s="19">
        <v>42521</v>
      </c>
      <c r="B1584" s="20">
        <v>14.02</v>
      </c>
      <c r="C1584" s="21">
        <f t="shared" si="24"/>
        <v>2.1443888491778917E-3</v>
      </c>
    </row>
    <row r="1585" spans="1:3" x14ac:dyDescent="0.4">
      <c r="A1585" s="19">
        <v>42522</v>
      </c>
      <c r="B1585" s="20">
        <v>14.01</v>
      </c>
      <c r="C1585" s="21">
        <f t="shared" si="24"/>
        <v>-7.1326676176886039E-4</v>
      </c>
    </row>
    <row r="1586" spans="1:3" x14ac:dyDescent="0.4">
      <c r="A1586" s="19">
        <v>42523</v>
      </c>
      <c r="B1586" s="20">
        <v>14.02</v>
      </c>
      <c r="C1586" s="21">
        <f t="shared" si="24"/>
        <v>7.1377587437537748E-4</v>
      </c>
    </row>
    <row r="1587" spans="1:3" x14ac:dyDescent="0.4">
      <c r="A1587" s="19">
        <v>42524</v>
      </c>
      <c r="B1587" s="20">
        <v>13.83</v>
      </c>
      <c r="C1587" s="21">
        <f t="shared" si="24"/>
        <v>-1.3552068473609125E-2</v>
      </c>
    </row>
    <row r="1588" spans="1:3" x14ac:dyDescent="0.4">
      <c r="A1588" s="19">
        <v>42527</v>
      </c>
      <c r="B1588" s="20">
        <v>13.88</v>
      </c>
      <c r="C1588" s="21">
        <f t="shared" si="24"/>
        <v>3.6153289949385492E-3</v>
      </c>
    </row>
    <row r="1589" spans="1:3" x14ac:dyDescent="0.4">
      <c r="A1589" s="19">
        <v>42528</v>
      </c>
      <c r="B1589" s="20">
        <v>13.93</v>
      </c>
      <c r="C1589" s="21">
        <f t="shared" si="24"/>
        <v>3.6023054755043304E-3</v>
      </c>
    </row>
    <row r="1590" spans="1:3" x14ac:dyDescent="0.4">
      <c r="A1590" s="19">
        <v>42529</v>
      </c>
      <c r="B1590" s="20">
        <v>13.89</v>
      </c>
      <c r="C1590" s="21">
        <f t="shared" si="24"/>
        <v>-2.8715003589374621E-3</v>
      </c>
    </row>
    <row r="1591" spans="1:3" x14ac:dyDescent="0.4">
      <c r="A1591" s="19">
        <v>42531</v>
      </c>
      <c r="B1591" s="20">
        <v>13.81</v>
      </c>
      <c r="C1591" s="21">
        <f t="shared" si="24"/>
        <v>-5.759539236861011E-3</v>
      </c>
    </row>
    <row r="1592" spans="1:3" x14ac:dyDescent="0.4">
      <c r="A1592" s="19">
        <v>42534</v>
      </c>
      <c r="B1592" s="20">
        <v>13.81</v>
      </c>
      <c r="C1592" s="21">
        <f t="shared" si="24"/>
        <v>0</v>
      </c>
    </row>
    <row r="1593" spans="1:3" x14ac:dyDescent="0.4">
      <c r="A1593" s="19">
        <v>42535</v>
      </c>
      <c r="B1593" s="20">
        <v>13.77</v>
      </c>
      <c r="C1593" s="21">
        <f t="shared" si="24"/>
        <v>-2.8964518464881239E-3</v>
      </c>
    </row>
    <row r="1594" spans="1:3" x14ac:dyDescent="0.4">
      <c r="A1594" s="19">
        <v>42536</v>
      </c>
      <c r="B1594" s="20">
        <v>13.94</v>
      </c>
      <c r="C1594" s="21">
        <f t="shared" si="24"/>
        <v>1.2345679012345734E-2</v>
      </c>
    </row>
    <row r="1595" spans="1:3" x14ac:dyDescent="0.4">
      <c r="A1595" s="19">
        <v>42537</v>
      </c>
      <c r="B1595" s="20">
        <v>13.8</v>
      </c>
      <c r="C1595" s="21">
        <f t="shared" si="24"/>
        <v>-1.0043041606886516E-2</v>
      </c>
    </row>
    <row r="1596" spans="1:3" x14ac:dyDescent="0.4">
      <c r="A1596" s="19">
        <v>42538</v>
      </c>
      <c r="B1596" s="20">
        <v>13.74</v>
      </c>
      <c r="C1596" s="21">
        <f t="shared" si="24"/>
        <v>-4.3478260869566077E-3</v>
      </c>
    </row>
    <row r="1597" spans="1:3" x14ac:dyDescent="0.4">
      <c r="A1597" s="19">
        <v>42541</v>
      </c>
      <c r="B1597" s="20">
        <v>13.96</v>
      </c>
      <c r="C1597" s="21">
        <f t="shared" si="24"/>
        <v>1.6011644832605532E-2</v>
      </c>
    </row>
    <row r="1598" spans="1:3" x14ac:dyDescent="0.4">
      <c r="A1598" s="19">
        <v>42542</v>
      </c>
      <c r="B1598" s="20">
        <v>13.99</v>
      </c>
      <c r="C1598" s="21">
        <f t="shared" si="24"/>
        <v>2.1489971346704273E-3</v>
      </c>
    </row>
    <row r="1599" spans="1:3" x14ac:dyDescent="0.4">
      <c r="A1599" s="19">
        <v>42543</v>
      </c>
      <c r="B1599" s="20">
        <v>14.05</v>
      </c>
      <c r="C1599" s="21">
        <f t="shared" si="24"/>
        <v>4.2887776983560055E-3</v>
      </c>
    </row>
    <row r="1600" spans="1:3" x14ac:dyDescent="0.4">
      <c r="A1600" s="19">
        <v>42544</v>
      </c>
      <c r="B1600" s="20">
        <v>14.07</v>
      </c>
      <c r="C1600" s="21">
        <f t="shared" si="24"/>
        <v>1.423487544483848E-3</v>
      </c>
    </row>
    <row r="1601" spans="1:3" x14ac:dyDescent="0.4">
      <c r="A1601" s="19">
        <v>42545</v>
      </c>
      <c r="B1601" s="20">
        <v>13.9</v>
      </c>
      <c r="C1601" s="21">
        <f t="shared" si="24"/>
        <v>-1.2082444918265822E-2</v>
      </c>
    </row>
    <row r="1602" spans="1:3" x14ac:dyDescent="0.4">
      <c r="A1602" s="19">
        <v>42548</v>
      </c>
      <c r="B1602" s="20">
        <v>13.42</v>
      </c>
      <c r="C1602" s="21">
        <f t="shared" si="24"/>
        <v>-3.453237410071941E-2</v>
      </c>
    </row>
    <row r="1603" spans="1:3" x14ac:dyDescent="0.4">
      <c r="A1603" s="19">
        <v>42549</v>
      </c>
      <c r="B1603" s="20">
        <v>13.58</v>
      </c>
      <c r="C1603" s="21">
        <f t="shared" si="24"/>
        <v>1.1922503725782407E-2</v>
      </c>
    </row>
    <row r="1604" spans="1:3" x14ac:dyDescent="0.4">
      <c r="A1604" s="19">
        <v>42550</v>
      </c>
      <c r="B1604" s="20">
        <v>13.78</v>
      </c>
      <c r="C1604" s="21">
        <f t="shared" si="24"/>
        <v>1.4727540500736325E-2</v>
      </c>
    </row>
    <row r="1605" spans="1:3" x14ac:dyDescent="0.4">
      <c r="A1605" s="19">
        <v>42551</v>
      </c>
      <c r="B1605" s="20">
        <v>13.98</v>
      </c>
      <c r="C1605" s="21">
        <f t="shared" si="24"/>
        <v>1.4513788098693858E-2</v>
      </c>
    </row>
    <row r="1606" spans="1:3" x14ac:dyDescent="0.4">
      <c r="A1606" s="19">
        <v>42555</v>
      </c>
      <c r="B1606" s="20">
        <v>13.97</v>
      </c>
      <c r="C1606" s="21">
        <f t="shared" si="24"/>
        <v>-7.1530758226034941E-4</v>
      </c>
    </row>
    <row r="1607" spans="1:3" x14ac:dyDescent="0.4">
      <c r="A1607" s="19">
        <v>42556</v>
      </c>
      <c r="B1607" s="20">
        <v>13.82</v>
      </c>
      <c r="C1607" s="21">
        <f t="shared" ref="C1607:C1670" si="25">B1607/B1606-1</f>
        <v>-1.0737294201861203E-2</v>
      </c>
    </row>
    <row r="1608" spans="1:3" x14ac:dyDescent="0.4">
      <c r="A1608" s="19">
        <v>42557</v>
      </c>
      <c r="B1608" s="20">
        <v>13.78</v>
      </c>
      <c r="C1608" s="21">
        <f t="shared" si="25"/>
        <v>-2.8943560057888007E-3</v>
      </c>
    </row>
    <row r="1609" spans="1:3" x14ac:dyDescent="0.4">
      <c r="A1609" s="19">
        <v>42558</v>
      </c>
      <c r="B1609" s="20">
        <v>13.96</v>
      </c>
      <c r="C1609" s="21">
        <f t="shared" si="25"/>
        <v>1.3062409288824517E-2</v>
      </c>
    </row>
    <row r="1610" spans="1:3" x14ac:dyDescent="0.4">
      <c r="A1610" s="19">
        <v>42559</v>
      </c>
      <c r="B1610" s="20">
        <v>14.21</v>
      </c>
      <c r="C1610" s="21">
        <f t="shared" si="25"/>
        <v>1.7908309455587412E-2</v>
      </c>
    </row>
    <row r="1611" spans="1:3" x14ac:dyDescent="0.4">
      <c r="A1611" s="19">
        <v>42562</v>
      </c>
      <c r="B1611" s="20">
        <v>14.43</v>
      </c>
      <c r="C1611" s="21">
        <f t="shared" si="25"/>
        <v>1.5482054890921804E-2</v>
      </c>
    </row>
    <row r="1612" spans="1:3" x14ac:dyDescent="0.4">
      <c r="A1612" s="19">
        <v>42563</v>
      </c>
      <c r="B1612" s="20">
        <v>14.56</v>
      </c>
      <c r="C1612" s="21">
        <f t="shared" si="25"/>
        <v>9.009009009009139E-3</v>
      </c>
    </row>
    <row r="1613" spans="1:3" x14ac:dyDescent="0.4">
      <c r="A1613" s="19">
        <v>42564</v>
      </c>
      <c r="B1613" s="20">
        <v>14.48</v>
      </c>
      <c r="C1613" s="21">
        <f t="shared" si="25"/>
        <v>-5.494505494505475E-3</v>
      </c>
    </row>
    <row r="1614" spans="1:3" x14ac:dyDescent="0.4">
      <c r="A1614" s="19">
        <v>42565</v>
      </c>
      <c r="B1614" s="20">
        <v>14.62</v>
      </c>
      <c r="C1614" s="21">
        <f t="shared" si="25"/>
        <v>9.6685082872927097E-3</v>
      </c>
    </row>
    <row r="1615" spans="1:3" x14ac:dyDescent="0.4">
      <c r="A1615" s="19">
        <v>42566</v>
      </c>
      <c r="B1615" s="20">
        <v>14.64</v>
      </c>
      <c r="C1615" s="21">
        <f t="shared" si="25"/>
        <v>1.3679890560875929E-3</v>
      </c>
    </row>
    <row r="1616" spans="1:3" x14ac:dyDescent="0.4">
      <c r="A1616" s="19">
        <v>42569</v>
      </c>
      <c r="B1616" s="20">
        <v>14.73</v>
      </c>
      <c r="C1616" s="21">
        <f t="shared" si="25"/>
        <v>6.1475409836064809E-3</v>
      </c>
    </row>
    <row r="1617" spans="1:3" x14ac:dyDescent="0.4">
      <c r="A1617" s="19">
        <v>42570</v>
      </c>
      <c r="B1617" s="20">
        <v>14.82</v>
      </c>
      <c r="C1617" s="21">
        <f t="shared" si="25"/>
        <v>6.109979633401208E-3</v>
      </c>
    </row>
    <row r="1618" spans="1:3" x14ac:dyDescent="0.4">
      <c r="A1618" s="19">
        <v>42571</v>
      </c>
      <c r="B1618" s="20">
        <v>14.96</v>
      </c>
      <c r="C1618" s="21">
        <f t="shared" si="25"/>
        <v>9.4466936572199511E-3</v>
      </c>
    </row>
    <row r="1619" spans="1:3" x14ac:dyDescent="0.4">
      <c r="A1619" s="19">
        <v>42572</v>
      </c>
      <c r="B1619" s="20">
        <v>14.92</v>
      </c>
      <c r="C1619" s="21">
        <f t="shared" si="25"/>
        <v>-2.673796791443861E-3</v>
      </c>
    </row>
    <row r="1620" spans="1:3" x14ac:dyDescent="0.4">
      <c r="A1620" s="19">
        <v>42573</v>
      </c>
      <c r="B1620" s="20">
        <v>14.95</v>
      </c>
      <c r="C1620" s="21">
        <f t="shared" si="25"/>
        <v>2.0107238605897582E-3</v>
      </c>
    </row>
    <row r="1621" spans="1:3" x14ac:dyDescent="0.4">
      <c r="A1621" s="19">
        <v>42576</v>
      </c>
      <c r="B1621" s="20">
        <v>14.96</v>
      </c>
      <c r="C1621" s="21">
        <f t="shared" si="25"/>
        <v>6.6889632107036689E-4</v>
      </c>
    </row>
    <row r="1622" spans="1:3" x14ac:dyDescent="0.4">
      <c r="A1622" s="19">
        <v>42577</v>
      </c>
      <c r="B1622" s="20">
        <v>15.01</v>
      </c>
      <c r="C1622" s="21">
        <f t="shared" si="25"/>
        <v>3.3422459893046597E-3</v>
      </c>
    </row>
    <row r="1623" spans="1:3" x14ac:dyDescent="0.4">
      <c r="A1623" s="19">
        <v>42578</v>
      </c>
      <c r="B1623" s="20">
        <v>15.06</v>
      </c>
      <c r="C1623" s="21">
        <f t="shared" si="25"/>
        <v>3.3311125916055673E-3</v>
      </c>
    </row>
    <row r="1624" spans="1:3" x14ac:dyDescent="0.4">
      <c r="A1624" s="19">
        <v>42579</v>
      </c>
      <c r="B1624" s="20">
        <v>14.98</v>
      </c>
      <c r="C1624" s="21">
        <f t="shared" si="25"/>
        <v>-5.312084993359889E-3</v>
      </c>
    </row>
    <row r="1625" spans="1:3" x14ac:dyDescent="0.4">
      <c r="A1625" s="19">
        <v>42580</v>
      </c>
      <c r="B1625" s="20">
        <v>14.94</v>
      </c>
      <c r="C1625" s="21">
        <f t="shared" si="25"/>
        <v>-2.6702269692924219E-3</v>
      </c>
    </row>
    <row r="1626" spans="1:3" x14ac:dyDescent="0.4">
      <c r="A1626" s="19">
        <v>42583</v>
      </c>
      <c r="B1626" s="20">
        <v>14.97</v>
      </c>
      <c r="C1626" s="21">
        <f t="shared" si="25"/>
        <v>2.0080321285140812E-3</v>
      </c>
    </row>
    <row r="1627" spans="1:3" x14ac:dyDescent="0.4">
      <c r="A1627" s="19">
        <v>42585</v>
      </c>
      <c r="B1627" s="20">
        <v>14.78</v>
      </c>
      <c r="C1627" s="21">
        <f t="shared" si="25"/>
        <v>-1.2692050768203123E-2</v>
      </c>
    </row>
    <row r="1628" spans="1:3" x14ac:dyDescent="0.4">
      <c r="A1628" s="19">
        <v>42586</v>
      </c>
      <c r="B1628" s="20">
        <v>14.92</v>
      </c>
      <c r="C1628" s="21">
        <f t="shared" si="25"/>
        <v>9.4722598105547728E-3</v>
      </c>
    </row>
    <row r="1629" spans="1:3" x14ac:dyDescent="0.4">
      <c r="A1629" s="19">
        <v>42587</v>
      </c>
      <c r="B1629" s="20">
        <v>15.24</v>
      </c>
      <c r="C1629" s="21">
        <f t="shared" si="25"/>
        <v>2.1447721179624679E-2</v>
      </c>
    </row>
    <row r="1630" spans="1:3" x14ac:dyDescent="0.4">
      <c r="A1630" s="19">
        <v>42590</v>
      </c>
      <c r="B1630" s="20">
        <v>15.26</v>
      </c>
      <c r="C1630" s="21">
        <f t="shared" si="25"/>
        <v>1.312335958005173E-3</v>
      </c>
    </row>
    <row r="1631" spans="1:3" x14ac:dyDescent="0.4">
      <c r="A1631" s="19">
        <v>42591</v>
      </c>
      <c r="B1631" s="20">
        <v>15.28</v>
      </c>
      <c r="C1631" s="21">
        <f t="shared" si="25"/>
        <v>1.3106159895150959E-3</v>
      </c>
    </row>
    <row r="1632" spans="1:3" x14ac:dyDescent="0.4">
      <c r="A1632" s="19">
        <v>42592</v>
      </c>
      <c r="B1632" s="20">
        <v>15.12</v>
      </c>
      <c r="C1632" s="21">
        <f t="shared" si="25"/>
        <v>-1.0471204188481686E-2</v>
      </c>
    </row>
    <row r="1633" spans="1:3" x14ac:dyDescent="0.4">
      <c r="A1633" s="19">
        <v>42593</v>
      </c>
      <c r="B1633" s="20">
        <v>15.21</v>
      </c>
      <c r="C1633" s="21">
        <f t="shared" si="25"/>
        <v>5.9523809523811533E-3</v>
      </c>
    </row>
    <row r="1634" spans="1:3" x14ac:dyDescent="0.4">
      <c r="A1634" s="19">
        <v>42594</v>
      </c>
      <c r="B1634" s="20">
        <v>15.18</v>
      </c>
      <c r="C1634" s="21">
        <f t="shared" si="25"/>
        <v>-1.9723865877713243E-3</v>
      </c>
    </row>
    <row r="1635" spans="1:3" x14ac:dyDescent="0.4">
      <c r="A1635" s="19">
        <v>42597</v>
      </c>
      <c r="B1635" s="20">
        <v>15.32</v>
      </c>
      <c r="C1635" s="21">
        <f t="shared" si="25"/>
        <v>9.2226613965744608E-3</v>
      </c>
    </row>
    <row r="1636" spans="1:3" x14ac:dyDescent="0.4">
      <c r="A1636" s="19">
        <v>42598</v>
      </c>
      <c r="B1636" s="20">
        <v>15.19</v>
      </c>
      <c r="C1636" s="21">
        <f t="shared" si="25"/>
        <v>-8.4856396866841433E-3</v>
      </c>
    </row>
    <row r="1637" spans="1:3" x14ac:dyDescent="0.4">
      <c r="A1637" s="19">
        <v>42599</v>
      </c>
      <c r="B1637" s="20">
        <v>15.04</v>
      </c>
      <c r="C1637" s="21">
        <f t="shared" si="25"/>
        <v>-9.8749177090191598E-3</v>
      </c>
    </row>
    <row r="1638" spans="1:3" x14ac:dyDescent="0.4">
      <c r="A1638" s="19">
        <v>42600</v>
      </c>
      <c r="B1638" s="20">
        <v>15.12</v>
      </c>
      <c r="C1638" s="21">
        <f t="shared" si="25"/>
        <v>5.3191489361701372E-3</v>
      </c>
    </row>
    <row r="1639" spans="1:3" x14ac:dyDescent="0.4">
      <c r="A1639" s="19">
        <v>42601</v>
      </c>
      <c r="B1639" s="20">
        <v>15.23</v>
      </c>
      <c r="C1639" s="21">
        <f t="shared" si="25"/>
        <v>7.2751322751323233E-3</v>
      </c>
    </row>
    <row r="1640" spans="1:3" x14ac:dyDescent="0.4">
      <c r="A1640" s="19">
        <v>42604</v>
      </c>
      <c r="B1640" s="20">
        <v>15.17</v>
      </c>
      <c r="C1640" s="21">
        <f t="shared" si="25"/>
        <v>-3.939592908732803E-3</v>
      </c>
    </row>
    <row r="1641" spans="1:3" x14ac:dyDescent="0.4">
      <c r="A1641" s="19">
        <v>42605</v>
      </c>
      <c r="B1641" s="20">
        <v>15.32</v>
      </c>
      <c r="C1641" s="21">
        <f t="shared" si="25"/>
        <v>9.8879367172051147E-3</v>
      </c>
    </row>
    <row r="1642" spans="1:3" x14ac:dyDescent="0.4">
      <c r="A1642" s="19">
        <v>42606</v>
      </c>
      <c r="B1642" s="20">
        <v>15.3</v>
      </c>
      <c r="C1642" s="21">
        <f t="shared" si="25"/>
        <v>-1.3054830287205776E-3</v>
      </c>
    </row>
    <row r="1643" spans="1:3" x14ac:dyDescent="0.4">
      <c r="A1643" s="19">
        <v>42607</v>
      </c>
      <c r="B1643" s="20">
        <v>15.25</v>
      </c>
      <c r="C1643" s="21">
        <f t="shared" si="25"/>
        <v>-3.2679738562092497E-3</v>
      </c>
    </row>
    <row r="1644" spans="1:3" x14ac:dyDescent="0.4">
      <c r="A1644" s="19">
        <v>42608</v>
      </c>
      <c r="B1644" s="20">
        <v>15.35</v>
      </c>
      <c r="C1644" s="21">
        <f t="shared" si="25"/>
        <v>6.5573770491802463E-3</v>
      </c>
    </row>
    <row r="1645" spans="1:3" x14ac:dyDescent="0.4">
      <c r="A1645" s="19">
        <v>42611</v>
      </c>
      <c r="B1645" s="20">
        <v>15.48</v>
      </c>
      <c r="C1645" s="21">
        <f t="shared" si="25"/>
        <v>8.4690553745929709E-3</v>
      </c>
    </row>
    <row r="1646" spans="1:3" x14ac:dyDescent="0.4">
      <c r="A1646" s="19">
        <v>42612</v>
      </c>
      <c r="B1646" s="20">
        <v>15.52</v>
      </c>
      <c r="C1646" s="21">
        <f t="shared" si="25"/>
        <v>2.5839793281652312E-3</v>
      </c>
    </row>
    <row r="1647" spans="1:3" x14ac:dyDescent="0.4">
      <c r="A1647" s="19">
        <v>42613</v>
      </c>
      <c r="B1647" s="20">
        <v>15.47</v>
      </c>
      <c r="C1647" s="21">
        <f t="shared" si="25"/>
        <v>-3.22164948453596E-3</v>
      </c>
    </row>
    <row r="1648" spans="1:3" x14ac:dyDescent="0.4">
      <c r="A1648" s="19">
        <v>42614</v>
      </c>
      <c r="B1648" s="20">
        <v>15.41</v>
      </c>
      <c r="C1648" s="21">
        <f t="shared" si="25"/>
        <v>-3.878474466709747E-3</v>
      </c>
    </row>
    <row r="1649" spans="1:3" x14ac:dyDescent="0.4">
      <c r="A1649" s="19">
        <v>42615</v>
      </c>
      <c r="B1649" s="20">
        <v>15.58</v>
      </c>
      <c r="C1649" s="21">
        <f t="shared" si="25"/>
        <v>1.1031797534068799E-2</v>
      </c>
    </row>
    <row r="1650" spans="1:3" x14ac:dyDescent="0.4">
      <c r="A1650" s="19">
        <v>42618</v>
      </c>
      <c r="B1650" s="20">
        <v>15.58</v>
      </c>
      <c r="C1650" s="21">
        <f t="shared" si="25"/>
        <v>0</v>
      </c>
    </row>
    <row r="1651" spans="1:3" x14ac:dyDescent="0.4">
      <c r="A1651" s="19">
        <v>42619</v>
      </c>
      <c r="B1651" s="20">
        <v>15.55</v>
      </c>
      <c r="C1651" s="21">
        <f t="shared" si="25"/>
        <v>-1.9255455712451353E-3</v>
      </c>
    </row>
    <row r="1652" spans="1:3" x14ac:dyDescent="0.4">
      <c r="A1652" s="19">
        <v>42620</v>
      </c>
      <c r="B1652" s="20">
        <v>15.68</v>
      </c>
      <c r="C1652" s="21">
        <f t="shared" si="25"/>
        <v>8.3601286173633493E-3</v>
      </c>
    </row>
    <row r="1653" spans="1:3" x14ac:dyDescent="0.4">
      <c r="A1653" s="19">
        <v>42621</v>
      </c>
      <c r="B1653" s="20">
        <v>15.6</v>
      </c>
      <c r="C1653" s="21">
        <f t="shared" si="25"/>
        <v>-5.1020408163264808E-3</v>
      </c>
    </row>
    <row r="1654" spans="1:3" x14ac:dyDescent="0.4">
      <c r="A1654" s="19">
        <v>42622</v>
      </c>
      <c r="B1654" s="20">
        <v>15.43</v>
      </c>
      <c r="C1654" s="21">
        <f t="shared" si="25"/>
        <v>-1.0897435897435859E-2</v>
      </c>
    </row>
    <row r="1655" spans="1:3" x14ac:dyDescent="0.4">
      <c r="A1655" s="19">
        <v>42625</v>
      </c>
      <c r="B1655" s="20">
        <v>15.3</v>
      </c>
      <c r="C1655" s="21">
        <f t="shared" si="25"/>
        <v>-8.4251458198314477E-3</v>
      </c>
    </row>
    <row r="1656" spans="1:3" x14ac:dyDescent="0.4">
      <c r="A1656" s="19">
        <v>42626</v>
      </c>
      <c r="B1656" s="20">
        <v>15.22</v>
      </c>
      <c r="C1656" s="21">
        <f t="shared" si="25"/>
        <v>-5.2287581699346219E-3</v>
      </c>
    </row>
    <row r="1657" spans="1:3" x14ac:dyDescent="0.4">
      <c r="A1657" s="19">
        <v>42627</v>
      </c>
      <c r="B1657" s="20">
        <v>15.29</v>
      </c>
      <c r="C1657" s="21">
        <f t="shared" si="25"/>
        <v>4.5992115637318864E-3</v>
      </c>
    </row>
    <row r="1658" spans="1:3" x14ac:dyDescent="0.4">
      <c r="A1658" s="19">
        <v>42628</v>
      </c>
      <c r="B1658" s="20">
        <v>15.44</v>
      </c>
      <c r="C1658" s="21">
        <f t="shared" si="25"/>
        <v>9.8103335513408663E-3</v>
      </c>
    </row>
    <row r="1659" spans="1:3" x14ac:dyDescent="0.4">
      <c r="A1659" s="19">
        <v>42632</v>
      </c>
      <c r="B1659" s="20">
        <v>15.65</v>
      </c>
      <c r="C1659" s="21">
        <f t="shared" si="25"/>
        <v>1.36010362694301E-2</v>
      </c>
    </row>
    <row r="1660" spans="1:3" x14ac:dyDescent="0.4">
      <c r="A1660" s="19">
        <v>42633</v>
      </c>
      <c r="B1660" s="20">
        <v>15.59</v>
      </c>
      <c r="C1660" s="21">
        <f t="shared" si="25"/>
        <v>-3.8338658146964688E-3</v>
      </c>
    </row>
    <row r="1661" spans="1:3" x14ac:dyDescent="0.4">
      <c r="A1661" s="19">
        <v>42634</v>
      </c>
      <c r="B1661" s="20">
        <v>15.7</v>
      </c>
      <c r="C1661" s="21">
        <f t="shared" si="25"/>
        <v>7.0558050032072384E-3</v>
      </c>
    </row>
    <row r="1662" spans="1:3" x14ac:dyDescent="0.4">
      <c r="A1662" s="19">
        <v>42635</v>
      </c>
      <c r="B1662" s="20">
        <v>15.85</v>
      </c>
      <c r="C1662" s="21">
        <f t="shared" si="25"/>
        <v>9.5541401273886439E-3</v>
      </c>
    </row>
    <row r="1663" spans="1:3" x14ac:dyDescent="0.4">
      <c r="A1663" s="19">
        <v>42636</v>
      </c>
      <c r="B1663" s="20">
        <v>15.84</v>
      </c>
      <c r="C1663" s="21">
        <f t="shared" si="25"/>
        <v>-6.309148264984632E-4</v>
      </c>
    </row>
    <row r="1664" spans="1:3" x14ac:dyDescent="0.4">
      <c r="A1664" s="19">
        <v>42639</v>
      </c>
      <c r="B1664" s="20">
        <v>15.59</v>
      </c>
      <c r="C1664" s="21">
        <f t="shared" si="25"/>
        <v>-1.5782828282828287E-2</v>
      </c>
    </row>
    <row r="1665" spans="1:3" x14ac:dyDescent="0.4">
      <c r="A1665" s="19">
        <v>42640</v>
      </c>
      <c r="B1665" s="20">
        <v>15.78</v>
      </c>
      <c r="C1665" s="21">
        <f t="shared" si="25"/>
        <v>1.2187299550994179E-2</v>
      </c>
    </row>
    <row r="1666" spans="1:3" x14ac:dyDescent="0.4">
      <c r="A1666" s="19">
        <v>42641</v>
      </c>
      <c r="B1666" s="20">
        <v>15.77</v>
      </c>
      <c r="C1666" s="21">
        <f t="shared" si="25"/>
        <v>-6.3371356147023938E-4</v>
      </c>
    </row>
    <row r="1667" spans="1:3" x14ac:dyDescent="0.4">
      <c r="A1667" s="19">
        <v>42642</v>
      </c>
      <c r="B1667" s="20">
        <v>15.77</v>
      </c>
      <c r="C1667" s="21">
        <f t="shared" si="25"/>
        <v>0</v>
      </c>
    </row>
    <row r="1668" spans="1:3" x14ac:dyDescent="0.4">
      <c r="A1668" s="19">
        <v>42643</v>
      </c>
      <c r="B1668" s="20">
        <v>15.84</v>
      </c>
      <c r="C1668" s="21">
        <f t="shared" si="25"/>
        <v>4.4388078630310801E-3</v>
      </c>
    </row>
    <row r="1669" spans="1:3" x14ac:dyDescent="0.4">
      <c r="A1669" s="19">
        <v>42646</v>
      </c>
      <c r="B1669" s="20">
        <v>15.85</v>
      </c>
      <c r="C1669" s="21">
        <f t="shared" si="25"/>
        <v>6.3131313131314926E-4</v>
      </c>
    </row>
    <row r="1670" spans="1:3" x14ac:dyDescent="0.4">
      <c r="A1670" s="19">
        <v>42647</v>
      </c>
      <c r="B1670" s="20">
        <v>15.91</v>
      </c>
      <c r="C1670" s="21">
        <f t="shared" si="25"/>
        <v>3.7854889589905572E-3</v>
      </c>
    </row>
    <row r="1671" spans="1:3" x14ac:dyDescent="0.4">
      <c r="A1671" s="19">
        <v>42648</v>
      </c>
      <c r="B1671" s="20">
        <v>16.010000000000002</v>
      </c>
      <c r="C1671" s="21">
        <f t="shared" ref="C1671:C1734" si="26">B1671/B1670-1</f>
        <v>6.2853551225645621E-3</v>
      </c>
    </row>
    <row r="1672" spans="1:3" x14ac:dyDescent="0.4">
      <c r="A1672" s="19">
        <v>42649</v>
      </c>
      <c r="B1672" s="20">
        <v>16.05</v>
      </c>
      <c r="C1672" s="21">
        <f t="shared" si="26"/>
        <v>2.4984384759525469E-3</v>
      </c>
    </row>
    <row r="1673" spans="1:3" x14ac:dyDescent="0.4">
      <c r="A1673" s="19">
        <v>42650</v>
      </c>
      <c r="B1673" s="20">
        <v>15.97</v>
      </c>
      <c r="C1673" s="21">
        <f t="shared" si="26"/>
        <v>-4.9844236760124838E-3</v>
      </c>
    </row>
    <row r="1674" spans="1:3" x14ac:dyDescent="0.4">
      <c r="A1674" s="19">
        <v>42654</v>
      </c>
      <c r="B1674" s="20">
        <v>15.97</v>
      </c>
      <c r="C1674" s="21">
        <f t="shared" si="26"/>
        <v>0</v>
      </c>
    </row>
    <row r="1675" spans="1:3" x14ac:dyDescent="0.4">
      <c r="A1675" s="19">
        <v>42655</v>
      </c>
      <c r="B1675" s="20">
        <v>15.87</v>
      </c>
      <c r="C1675" s="21">
        <f t="shared" si="26"/>
        <v>-6.2617407639324885E-3</v>
      </c>
    </row>
    <row r="1676" spans="1:3" x14ac:dyDescent="0.4">
      <c r="A1676" s="19">
        <v>42656</v>
      </c>
      <c r="B1676" s="20">
        <v>15.69</v>
      </c>
      <c r="C1676" s="21">
        <f t="shared" si="26"/>
        <v>-1.1342155009451793E-2</v>
      </c>
    </row>
    <row r="1677" spans="1:3" x14ac:dyDescent="0.4">
      <c r="A1677" s="19">
        <v>42657</v>
      </c>
      <c r="B1677" s="20">
        <v>15.84</v>
      </c>
      <c r="C1677" s="21">
        <f t="shared" si="26"/>
        <v>9.5602294455066072E-3</v>
      </c>
    </row>
    <row r="1678" spans="1:3" x14ac:dyDescent="0.4">
      <c r="A1678" s="19">
        <v>42660</v>
      </c>
      <c r="B1678" s="20">
        <v>15.82</v>
      </c>
      <c r="C1678" s="21">
        <f t="shared" si="26"/>
        <v>-1.2626262626261875E-3</v>
      </c>
    </row>
    <row r="1679" spans="1:3" x14ac:dyDescent="0.4">
      <c r="A1679" s="19">
        <v>42661</v>
      </c>
      <c r="B1679" s="20">
        <v>15.97</v>
      </c>
      <c r="C1679" s="21">
        <f t="shared" si="26"/>
        <v>9.481668773704266E-3</v>
      </c>
    </row>
    <row r="1680" spans="1:3" x14ac:dyDescent="0.4">
      <c r="A1680" s="19">
        <v>42662</v>
      </c>
      <c r="B1680" s="20">
        <v>15.97</v>
      </c>
      <c r="C1680" s="21">
        <f t="shared" si="26"/>
        <v>0</v>
      </c>
    </row>
    <row r="1681" spans="1:3" x14ac:dyDescent="0.4">
      <c r="A1681" s="19">
        <v>42663</v>
      </c>
      <c r="B1681" s="20">
        <v>15.98</v>
      </c>
      <c r="C1681" s="21">
        <f t="shared" si="26"/>
        <v>6.2617407639331546E-4</v>
      </c>
    </row>
    <row r="1682" spans="1:3" x14ac:dyDescent="0.4">
      <c r="A1682" s="19">
        <v>42667</v>
      </c>
      <c r="B1682" s="20">
        <v>16.13</v>
      </c>
      <c r="C1682" s="21">
        <f t="shared" si="26"/>
        <v>9.386733416770765E-3</v>
      </c>
    </row>
    <row r="1683" spans="1:3" x14ac:dyDescent="0.4">
      <c r="A1683" s="19">
        <v>42668</v>
      </c>
      <c r="B1683" s="20">
        <v>16.07</v>
      </c>
      <c r="C1683" s="21">
        <f t="shared" si="26"/>
        <v>-3.7197768133910847E-3</v>
      </c>
    </row>
    <row r="1684" spans="1:3" x14ac:dyDescent="0.4">
      <c r="A1684" s="19">
        <v>42669</v>
      </c>
      <c r="B1684" s="20">
        <v>16.11</v>
      </c>
      <c r="C1684" s="21">
        <f t="shared" si="26"/>
        <v>2.4891101431236962E-3</v>
      </c>
    </row>
    <row r="1685" spans="1:3" x14ac:dyDescent="0.4">
      <c r="A1685" s="19">
        <v>42670</v>
      </c>
      <c r="B1685" s="20">
        <v>16.13</v>
      </c>
      <c r="C1685" s="21">
        <f t="shared" si="26"/>
        <v>1.2414649286156543E-3</v>
      </c>
    </row>
    <row r="1686" spans="1:3" x14ac:dyDescent="0.4">
      <c r="A1686" s="19">
        <v>42671</v>
      </c>
      <c r="B1686" s="20">
        <v>16.18</v>
      </c>
      <c r="C1686" s="21">
        <f t="shared" si="26"/>
        <v>3.0998140111593298E-3</v>
      </c>
    </row>
    <row r="1687" spans="1:3" x14ac:dyDescent="0.4">
      <c r="A1687" s="19">
        <v>42674</v>
      </c>
      <c r="B1687" s="20">
        <v>16.07</v>
      </c>
      <c r="C1687" s="21">
        <f t="shared" si="26"/>
        <v>-6.7985166872681635E-3</v>
      </c>
    </row>
    <row r="1688" spans="1:3" x14ac:dyDescent="0.4">
      <c r="A1688" s="19">
        <v>42675</v>
      </c>
      <c r="B1688" s="20">
        <v>15.79</v>
      </c>
      <c r="C1688" s="21">
        <f t="shared" si="26"/>
        <v>-1.7423771001866872E-2</v>
      </c>
    </row>
    <row r="1689" spans="1:3" x14ac:dyDescent="0.4">
      <c r="A1689" s="19">
        <v>42676</v>
      </c>
      <c r="B1689" s="20">
        <v>15.6</v>
      </c>
      <c r="C1689" s="21">
        <f t="shared" si="26"/>
        <v>-1.2032932235592098E-2</v>
      </c>
    </row>
    <row r="1690" spans="1:3" x14ac:dyDescent="0.4">
      <c r="A1690" s="19">
        <v>42677</v>
      </c>
      <c r="B1690" s="20">
        <v>15.51</v>
      </c>
      <c r="C1690" s="21">
        <f t="shared" si="26"/>
        <v>-5.7692307692307487E-3</v>
      </c>
    </row>
    <row r="1691" spans="1:3" x14ac:dyDescent="0.4">
      <c r="A1691" s="19">
        <v>42678</v>
      </c>
      <c r="B1691" s="20">
        <v>15.55</v>
      </c>
      <c r="C1691" s="21">
        <f t="shared" si="26"/>
        <v>2.5789813023855412E-3</v>
      </c>
    </row>
    <row r="1692" spans="1:3" x14ac:dyDescent="0.4">
      <c r="A1692" s="19">
        <v>42681</v>
      </c>
      <c r="B1692" s="20">
        <v>15.85</v>
      </c>
      <c r="C1692" s="21">
        <f t="shared" si="26"/>
        <v>1.9292604501607746E-2</v>
      </c>
    </row>
    <row r="1693" spans="1:3" x14ac:dyDescent="0.4">
      <c r="A1693" s="19">
        <v>42682</v>
      </c>
      <c r="B1693" s="20">
        <v>15.92</v>
      </c>
      <c r="C1693" s="21">
        <f t="shared" si="26"/>
        <v>4.4164037854890204E-3</v>
      </c>
    </row>
    <row r="1694" spans="1:3" x14ac:dyDescent="0.4">
      <c r="A1694" s="19">
        <v>42683</v>
      </c>
      <c r="B1694" s="20">
        <v>15.91</v>
      </c>
      <c r="C1694" s="21">
        <f t="shared" si="26"/>
        <v>-6.2814070351757678E-4</v>
      </c>
    </row>
    <row r="1695" spans="1:3" x14ac:dyDescent="0.4">
      <c r="A1695" s="19">
        <v>42684</v>
      </c>
      <c r="B1695" s="20">
        <v>15.87</v>
      </c>
      <c r="C1695" s="21">
        <f t="shared" si="26"/>
        <v>-2.5141420490257804E-3</v>
      </c>
    </row>
    <row r="1696" spans="1:3" x14ac:dyDescent="0.4">
      <c r="A1696" s="19">
        <v>42685</v>
      </c>
      <c r="B1696" s="20">
        <v>15.94</v>
      </c>
      <c r="C1696" s="21">
        <f t="shared" si="26"/>
        <v>4.4108380592313701E-3</v>
      </c>
    </row>
    <row r="1697" spans="1:3" x14ac:dyDescent="0.4">
      <c r="A1697" s="19">
        <v>42688</v>
      </c>
      <c r="B1697" s="20">
        <v>16.05</v>
      </c>
      <c r="C1697" s="21">
        <f t="shared" si="26"/>
        <v>6.9008782936010871E-3</v>
      </c>
    </row>
    <row r="1698" spans="1:3" x14ac:dyDescent="0.4">
      <c r="A1698" s="19">
        <v>42689</v>
      </c>
      <c r="B1698" s="20">
        <v>16.23</v>
      </c>
      <c r="C1698" s="21">
        <f t="shared" si="26"/>
        <v>1.121495327102795E-2</v>
      </c>
    </row>
    <row r="1699" spans="1:3" x14ac:dyDescent="0.4">
      <c r="A1699" s="19">
        <v>42690</v>
      </c>
      <c r="B1699" s="20">
        <v>16.329999999999998</v>
      </c>
      <c r="C1699" s="21">
        <f t="shared" si="26"/>
        <v>6.1614294516325607E-3</v>
      </c>
    </row>
    <row r="1700" spans="1:3" x14ac:dyDescent="0.4">
      <c r="A1700" s="19">
        <v>42691</v>
      </c>
      <c r="B1700" s="20">
        <v>16.5</v>
      </c>
      <c r="C1700" s="21">
        <f t="shared" si="26"/>
        <v>1.041028781383968E-2</v>
      </c>
    </row>
    <row r="1701" spans="1:3" x14ac:dyDescent="0.4">
      <c r="A1701" s="19">
        <v>42692</v>
      </c>
      <c r="B1701" s="20">
        <v>16.61</v>
      </c>
      <c r="C1701" s="21">
        <f t="shared" si="26"/>
        <v>6.6666666666665986E-3</v>
      </c>
    </row>
    <row r="1702" spans="1:3" x14ac:dyDescent="0.4">
      <c r="A1702" s="19">
        <v>42695</v>
      </c>
      <c r="B1702" s="20">
        <v>16.649999999999999</v>
      </c>
      <c r="C1702" s="21">
        <f t="shared" si="26"/>
        <v>2.4081878386512656E-3</v>
      </c>
    </row>
    <row r="1703" spans="1:3" x14ac:dyDescent="0.4">
      <c r="A1703" s="19">
        <v>42696</v>
      </c>
      <c r="B1703" s="20">
        <v>16.649999999999999</v>
      </c>
      <c r="C1703" s="21">
        <f t="shared" si="26"/>
        <v>0</v>
      </c>
    </row>
    <row r="1704" spans="1:3" x14ac:dyDescent="0.4">
      <c r="A1704" s="19">
        <v>42697</v>
      </c>
      <c r="B1704" s="20">
        <v>16.72</v>
      </c>
      <c r="C1704" s="21">
        <f t="shared" si="26"/>
        <v>4.2042042042043093E-3</v>
      </c>
    </row>
    <row r="1705" spans="1:3" x14ac:dyDescent="0.4">
      <c r="A1705" s="19">
        <v>42698</v>
      </c>
      <c r="B1705" s="20">
        <v>16.72</v>
      </c>
      <c r="C1705" s="21">
        <f t="shared" si="26"/>
        <v>0</v>
      </c>
    </row>
    <row r="1706" spans="1:3" x14ac:dyDescent="0.4">
      <c r="A1706" s="19">
        <v>42699</v>
      </c>
      <c r="B1706" s="20">
        <v>16.72</v>
      </c>
      <c r="C1706" s="21">
        <f t="shared" si="26"/>
        <v>0</v>
      </c>
    </row>
    <row r="1707" spans="1:3" x14ac:dyDescent="0.4">
      <c r="A1707" s="19">
        <v>42702</v>
      </c>
      <c r="B1707" s="20">
        <v>16.75</v>
      </c>
      <c r="C1707" s="21">
        <f t="shared" si="26"/>
        <v>1.7942583732057926E-3</v>
      </c>
    </row>
    <row r="1708" spans="1:3" x14ac:dyDescent="0.4">
      <c r="A1708" s="19">
        <v>42703</v>
      </c>
      <c r="B1708" s="20">
        <v>16.7</v>
      </c>
      <c r="C1708" s="21">
        <f t="shared" si="26"/>
        <v>-2.9850746268657025E-3</v>
      </c>
    </row>
    <row r="1709" spans="1:3" x14ac:dyDescent="0.4">
      <c r="A1709" s="19">
        <v>42704</v>
      </c>
      <c r="B1709" s="20">
        <v>16.670000000000002</v>
      </c>
      <c r="C1709" s="21">
        <f t="shared" si="26"/>
        <v>-1.7964071856285679E-3</v>
      </c>
    </row>
    <row r="1710" spans="1:3" x14ac:dyDescent="0.4">
      <c r="A1710" s="19">
        <v>42705</v>
      </c>
      <c r="B1710" s="20">
        <v>16.350000000000001</v>
      </c>
      <c r="C1710" s="21">
        <f t="shared" si="26"/>
        <v>-1.9196160767846471E-2</v>
      </c>
    </row>
    <row r="1711" spans="1:3" x14ac:dyDescent="0.4">
      <c r="A1711" s="19">
        <v>42706</v>
      </c>
      <c r="B1711" s="20">
        <v>16.239999999999998</v>
      </c>
      <c r="C1711" s="21">
        <f t="shared" si="26"/>
        <v>-6.7278287461774999E-3</v>
      </c>
    </row>
    <row r="1712" spans="1:3" x14ac:dyDescent="0.4">
      <c r="A1712" s="19">
        <v>42709</v>
      </c>
      <c r="B1712" s="20">
        <v>16.34</v>
      </c>
      <c r="C1712" s="21">
        <f t="shared" si="26"/>
        <v>6.1576354679804268E-3</v>
      </c>
    </row>
    <row r="1713" spans="1:3" x14ac:dyDescent="0.4">
      <c r="A1713" s="19">
        <v>42710</v>
      </c>
      <c r="B1713" s="20">
        <v>16.39</v>
      </c>
      <c r="C1713" s="21">
        <f t="shared" si="26"/>
        <v>3.0599755201958789E-3</v>
      </c>
    </row>
    <row r="1714" spans="1:3" x14ac:dyDescent="0.4">
      <c r="A1714" s="19">
        <v>42711</v>
      </c>
      <c r="B1714" s="20">
        <v>16.5</v>
      </c>
      <c r="C1714" s="21">
        <f t="shared" si="26"/>
        <v>6.7114093959730337E-3</v>
      </c>
    </row>
    <row r="1715" spans="1:3" x14ac:dyDescent="0.4">
      <c r="A1715" s="19">
        <v>42712</v>
      </c>
      <c r="B1715" s="20">
        <v>16.95</v>
      </c>
      <c r="C1715" s="21">
        <f t="shared" si="26"/>
        <v>2.7272727272727337E-2</v>
      </c>
    </row>
    <row r="1716" spans="1:3" x14ac:dyDescent="0.4">
      <c r="A1716" s="19">
        <v>42713</v>
      </c>
      <c r="B1716" s="20">
        <v>17.12</v>
      </c>
      <c r="C1716" s="21">
        <f t="shared" si="26"/>
        <v>1.0029498525073954E-2</v>
      </c>
    </row>
    <row r="1717" spans="1:3" x14ac:dyDescent="0.4">
      <c r="A1717" s="19">
        <v>42716</v>
      </c>
      <c r="B1717" s="20">
        <v>16.89</v>
      </c>
      <c r="C1717" s="21">
        <f t="shared" si="26"/>
        <v>-1.3434579439252414E-2</v>
      </c>
    </row>
    <row r="1718" spans="1:3" x14ac:dyDescent="0.4">
      <c r="A1718" s="19">
        <v>42717</v>
      </c>
      <c r="B1718" s="20">
        <v>17.07</v>
      </c>
      <c r="C1718" s="21">
        <f t="shared" si="26"/>
        <v>1.0657193605683846E-2</v>
      </c>
    </row>
    <row r="1719" spans="1:3" x14ac:dyDescent="0.4">
      <c r="A1719" s="19">
        <v>42718</v>
      </c>
      <c r="B1719" s="20">
        <v>17</v>
      </c>
      <c r="C1719" s="21">
        <f t="shared" si="26"/>
        <v>-4.1007615700058286E-3</v>
      </c>
    </row>
    <row r="1720" spans="1:3" x14ac:dyDescent="0.4">
      <c r="A1720" s="19">
        <v>42719</v>
      </c>
      <c r="B1720" s="20">
        <v>17.46</v>
      </c>
      <c r="C1720" s="21">
        <f t="shared" si="26"/>
        <v>2.7058823529411802E-2</v>
      </c>
    </row>
    <row r="1721" spans="1:3" x14ac:dyDescent="0.4">
      <c r="A1721" s="19">
        <v>42720</v>
      </c>
      <c r="B1721" s="20">
        <v>17.27</v>
      </c>
      <c r="C1721" s="21">
        <f t="shared" si="26"/>
        <v>-1.0882016036655284E-2</v>
      </c>
    </row>
    <row r="1722" spans="1:3" x14ac:dyDescent="0.4">
      <c r="A1722" s="19">
        <v>42723</v>
      </c>
      <c r="B1722" s="20">
        <v>17.32</v>
      </c>
      <c r="C1722" s="21">
        <f t="shared" si="26"/>
        <v>2.8951939779966462E-3</v>
      </c>
    </row>
    <row r="1723" spans="1:3" x14ac:dyDescent="0.4">
      <c r="A1723" s="19">
        <v>42724</v>
      </c>
      <c r="B1723" s="20">
        <v>17.440000000000001</v>
      </c>
      <c r="C1723" s="21">
        <f t="shared" si="26"/>
        <v>6.9284064665127154E-3</v>
      </c>
    </row>
    <row r="1724" spans="1:3" x14ac:dyDescent="0.4">
      <c r="A1724" s="19">
        <v>42725</v>
      </c>
      <c r="B1724" s="20">
        <v>17.34</v>
      </c>
      <c r="C1724" s="21">
        <f t="shared" si="26"/>
        <v>-5.7339449541284893E-3</v>
      </c>
    </row>
    <row r="1725" spans="1:3" x14ac:dyDescent="0.4">
      <c r="A1725" s="19">
        <v>42726</v>
      </c>
      <c r="B1725" s="20">
        <v>17.16</v>
      </c>
      <c r="C1725" s="21">
        <f t="shared" si="26"/>
        <v>-1.0380622837370179E-2</v>
      </c>
    </row>
    <row r="1726" spans="1:3" x14ac:dyDescent="0.4">
      <c r="A1726" s="19">
        <v>42727</v>
      </c>
      <c r="B1726" s="20">
        <v>17.2</v>
      </c>
      <c r="C1726" s="21">
        <f t="shared" si="26"/>
        <v>2.3310023310023631E-3</v>
      </c>
    </row>
    <row r="1727" spans="1:3" x14ac:dyDescent="0.4">
      <c r="A1727" s="19">
        <v>42732</v>
      </c>
      <c r="B1727" s="20">
        <v>17.36</v>
      </c>
      <c r="C1727" s="21">
        <f t="shared" si="26"/>
        <v>9.302325581395321E-3</v>
      </c>
    </row>
    <row r="1728" spans="1:3" x14ac:dyDescent="0.4">
      <c r="A1728" s="19">
        <v>42733</v>
      </c>
      <c r="B1728" s="20">
        <v>17.100000000000001</v>
      </c>
      <c r="C1728" s="21">
        <f t="shared" si="26"/>
        <v>-1.497695852534553E-2</v>
      </c>
    </row>
    <row r="1729" spans="1:3" x14ac:dyDescent="0.4">
      <c r="A1729" s="19">
        <v>42734</v>
      </c>
      <c r="B1729" s="20">
        <v>17</v>
      </c>
      <c r="C1729" s="21">
        <f t="shared" si="26"/>
        <v>-5.8479532163743242E-3</v>
      </c>
    </row>
    <row r="1730" spans="1:3" x14ac:dyDescent="0.4">
      <c r="A1730" s="19">
        <v>42738</v>
      </c>
      <c r="B1730" s="20">
        <v>17.260000000000002</v>
      </c>
      <c r="C1730" s="21">
        <f t="shared" si="26"/>
        <v>1.5294117647058902E-2</v>
      </c>
    </row>
    <row r="1731" spans="1:3" x14ac:dyDescent="0.4">
      <c r="A1731" s="19">
        <v>42739</v>
      </c>
      <c r="B1731" s="20">
        <v>17.36</v>
      </c>
      <c r="C1731" s="21">
        <f t="shared" si="26"/>
        <v>5.7937427578214074E-3</v>
      </c>
    </row>
    <row r="1732" spans="1:3" x14ac:dyDescent="0.4">
      <c r="A1732" s="19">
        <v>42740</v>
      </c>
      <c r="B1732" s="20">
        <v>17.2</v>
      </c>
      <c r="C1732" s="21">
        <f t="shared" si="26"/>
        <v>-9.2165898617511122E-3</v>
      </c>
    </row>
    <row r="1733" spans="1:3" x14ac:dyDescent="0.4">
      <c r="A1733" s="19">
        <v>42741</v>
      </c>
      <c r="B1733" s="20">
        <v>17.399999999999999</v>
      </c>
      <c r="C1733" s="21">
        <f t="shared" si="26"/>
        <v>1.1627906976744207E-2</v>
      </c>
    </row>
    <row r="1734" spans="1:3" x14ac:dyDescent="0.4">
      <c r="A1734" s="19">
        <v>42744</v>
      </c>
      <c r="B1734" s="20">
        <v>17.45</v>
      </c>
      <c r="C1734" s="21">
        <f t="shared" si="26"/>
        <v>2.8735632183909399E-3</v>
      </c>
    </row>
    <row r="1735" spans="1:3" x14ac:dyDescent="0.4">
      <c r="A1735" s="19">
        <v>42745</v>
      </c>
      <c r="B1735" s="20">
        <v>17.510000000000002</v>
      </c>
      <c r="C1735" s="21">
        <f t="shared" ref="C1735:C1798" si="27">B1735/B1734-1</f>
        <v>3.4383954154728613E-3</v>
      </c>
    </row>
    <row r="1736" spans="1:3" x14ac:dyDescent="0.4">
      <c r="A1736" s="19">
        <v>42746</v>
      </c>
      <c r="B1736" s="20">
        <v>17.690000000000001</v>
      </c>
      <c r="C1736" s="21">
        <f t="shared" si="27"/>
        <v>1.0279840091376391E-2</v>
      </c>
    </row>
    <row r="1737" spans="1:3" x14ac:dyDescent="0.4">
      <c r="A1737" s="19">
        <v>42747</v>
      </c>
      <c r="B1737" s="20">
        <v>17.350000000000001</v>
      </c>
      <c r="C1737" s="21">
        <f t="shared" si="27"/>
        <v>-1.9219898247597511E-2</v>
      </c>
    </row>
    <row r="1738" spans="1:3" x14ac:dyDescent="0.4">
      <c r="A1738" s="19">
        <v>42748</v>
      </c>
      <c r="B1738" s="20">
        <v>17.57</v>
      </c>
      <c r="C1738" s="21">
        <f t="shared" si="27"/>
        <v>1.2680115273775217E-2</v>
      </c>
    </row>
    <row r="1739" spans="1:3" x14ac:dyDescent="0.4">
      <c r="A1739" s="19">
        <v>42751</v>
      </c>
      <c r="B1739" s="20">
        <v>17.57</v>
      </c>
      <c r="C1739" s="21">
        <f t="shared" si="27"/>
        <v>0</v>
      </c>
    </row>
    <row r="1740" spans="1:3" x14ac:dyDescent="0.4">
      <c r="A1740" s="19">
        <v>42752</v>
      </c>
      <c r="B1740" s="20">
        <v>17.399999999999999</v>
      </c>
      <c r="C1740" s="21">
        <f t="shared" si="27"/>
        <v>-9.6755833807627978E-3</v>
      </c>
    </row>
    <row r="1741" spans="1:3" x14ac:dyDescent="0.4">
      <c r="A1741" s="19">
        <v>42753</v>
      </c>
      <c r="B1741" s="20">
        <v>17.38</v>
      </c>
      <c r="C1741" s="21">
        <f t="shared" si="27"/>
        <v>-1.1494252873562871E-3</v>
      </c>
    </row>
    <row r="1742" spans="1:3" x14ac:dyDescent="0.4">
      <c r="A1742" s="19">
        <v>42754</v>
      </c>
      <c r="B1742" s="20">
        <v>17.489999999999998</v>
      </c>
      <c r="C1742" s="21">
        <f t="shared" si="27"/>
        <v>6.3291139240506666E-3</v>
      </c>
    </row>
    <row r="1743" spans="1:3" x14ac:dyDescent="0.4">
      <c r="A1743" s="19">
        <v>42755</v>
      </c>
      <c r="B1743" s="20">
        <v>17.43</v>
      </c>
      <c r="C1743" s="21">
        <f t="shared" si="27"/>
        <v>-3.4305317324184736E-3</v>
      </c>
    </row>
    <row r="1744" spans="1:3" x14ac:dyDescent="0.4">
      <c r="A1744" s="19">
        <v>42758</v>
      </c>
      <c r="B1744" s="20">
        <v>17.29</v>
      </c>
      <c r="C1744" s="21">
        <f t="shared" si="27"/>
        <v>-8.0321285140562138E-3</v>
      </c>
    </row>
    <row r="1745" spans="1:3" x14ac:dyDescent="0.4">
      <c r="A1745" s="19">
        <v>42759</v>
      </c>
      <c r="B1745" s="20">
        <v>17.440000000000001</v>
      </c>
      <c r="C1745" s="21">
        <f t="shared" si="27"/>
        <v>8.6755349913245627E-3</v>
      </c>
    </row>
    <row r="1746" spans="1:3" x14ac:dyDescent="0.4">
      <c r="A1746" s="19">
        <v>42760</v>
      </c>
      <c r="B1746" s="20">
        <v>17.73</v>
      </c>
      <c r="C1746" s="21">
        <f t="shared" si="27"/>
        <v>1.662844036697253E-2</v>
      </c>
    </row>
    <row r="1747" spans="1:3" x14ac:dyDescent="0.4">
      <c r="A1747" s="19">
        <v>42761</v>
      </c>
      <c r="B1747" s="20">
        <v>17.84</v>
      </c>
      <c r="C1747" s="21">
        <f t="shared" si="27"/>
        <v>6.2041737168641031E-3</v>
      </c>
    </row>
    <row r="1748" spans="1:3" x14ac:dyDescent="0.4">
      <c r="A1748" s="19">
        <v>42762</v>
      </c>
      <c r="B1748" s="20">
        <v>17.79</v>
      </c>
      <c r="C1748" s="21">
        <f t="shared" si="27"/>
        <v>-2.8026905829596771E-3</v>
      </c>
    </row>
    <row r="1749" spans="1:3" x14ac:dyDescent="0.4">
      <c r="A1749" s="19">
        <v>42767</v>
      </c>
      <c r="B1749" s="20">
        <v>17.59</v>
      </c>
      <c r="C1749" s="21">
        <f t="shared" si="27"/>
        <v>-1.1242270938729537E-2</v>
      </c>
    </row>
    <row r="1750" spans="1:3" x14ac:dyDescent="0.4">
      <c r="A1750" s="19">
        <v>42768</v>
      </c>
      <c r="B1750" s="20">
        <v>17.579999999999998</v>
      </c>
      <c r="C1750" s="21">
        <f t="shared" si="27"/>
        <v>-5.6850483229120563E-4</v>
      </c>
    </row>
    <row r="1751" spans="1:3" x14ac:dyDescent="0.4">
      <c r="A1751" s="19">
        <v>42769</v>
      </c>
      <c r="B1751" s="20">
        <v>17.71</v>
      </c>
      <c r="C1751" s="21">
        <f t="shared" si="27"/>
        <v>7.3947667804323824E-3</v>
      </c>
    </row>
    <row r="1752" spans="1:3" x14ac:dyDescent="0.4">
      <c r="A1752" s="19">
        <v>42772</v>
      </c>
      <c r="B1752" s="20">
        <v>17.809999999999999</v>
      </c>
      <c r="C1752" s="21">
        <f t="shared" si="27"/>
        <v>5.6465273856576292E-3</v>
      </c>
    </row>
    <row r="1753" spans="1:3" x14ac:dyDescent="0.4">
      <c r="A1753" s="19">
        <v>42773</v>
      </c>
      <c r="B1753" s="20">
        <v>17.899999999999999</v>
      </c>
      <c r="C1753" s="21">
        <f t="shared" si="27"/>
        <v>5.0533408197641627E-3</v>
      </c>
    </row>
    <row r="1754" spans="1:3" x14ac:dyDescent="0.4">
      <c r="A1754" s="19">
        <v>42774</v>
      </c>
      <c r="B1754" s="20">
        <v>17.88</v>
      </c>
      <c r="C1754" s="21">
        <f t="shared" si="27"/>
        <v>-1.1173184357541333E-3</v>
      </c>
    </row>
    <row r="1755" spans="1:3" x14ac:dyDescent="0.4">
      <c r="A1755" s="19">
        <v>42775</v>
      </c>
      <c r="B1755" s="20">
        <v>18.059999999999999</v>
      </c>
      <c r="C1755" s="21">
        <f t="shared" si="27"/>
        <v>1.0067114093959662E-2</v>
      </c>
    </row>
    <row r="1756" spans="1:3" x14ac:dyDescent="0.4">
      <c r="A1756" s="19">
        <v>42776</v>
      </c>
      <c r="B1756" s="20">
        <v>18.11</v>
      </c>
      <c r="C1756" s="21">
        <f t="shared" si="27"/>
        <v>2.7685492801772238E-3</v>
      </c>
    </row>
    <row r="1757" spans="1:3" x14ac:dyDescent="0.4">
      <c r="A1757" s="19">
        <v>42779</v>
      </c>
      <c r="B1757" s="20">
        <v>18.27</v>
      </c>
      <c r="C1757" s="21">
        <f t="shared" si="27"/>
        <v>8.8348978464936057E-3</v>
      </c>
    </row>
    <row r="1758" spans="1:3" x14ac:dyDescent="0.4">
      <c r="A1758" s="19">
        <v>42780</v>
      </c>
      <c r="B1758" s="20">
        <v>18.32</v>
      </c>
      <c r="C1758" s="21">
        <f t="shared" si="27"/>
        <v>2.7367268746578688E-3</v>
      </c>
    </row>
    <row r="1759" spans="1:3" x14ac:dyDescent="0.4">
      <c r="A1759" s="19">
        <v>42781</v>
      </c>
      <c r="B1759" s="20">
        <v>18.350000000000001</v>
      </c>
      <c r="C1759" s="21">
        <f t="shared" si="27"/>
        <v>1.6375545851528006E-3</v>
      </c>
    </row>
    <row r="1760" spans="1:3" x14ac:dyDescent="0.4">
      <c r="A1760" s="19">
        <v>42782</v>
      </c>
      <c r="B1760" s="20">
        <v>18.25</v>
      </c>
      <c r="C1760" s="21">
        <f t="shared" si="27"/>
        <v>-5.4495912806540314E-3</v>
      </c>
    </row>
    <row r="1761" spans="1:3" x14ac:dyDescent="0.4">
      <c r="A1761" s="19">
        <v>42783</v>
      </c>
      <c r="B1761" s="20">
        <v>18.3</v>
      </c>
      <c r="C1761" s="21">
        <f t="shared" si="27"/>
        <v>2.73972602739736E-3</v>
      </c>
    </row>
    <row r="1762" spans="1:3" x14ac:dyDescent="0.4">
      <c r="A1762" s="19">
        <v>42786</v>
      </c>
      <c r="B1762" s="20">
        <v>18.36</v>
      </c>
      <c r="C1762" s="21">
        <f t="shared" si="27"/>
        <v>3.2786885245901232E-3</v>
      </c>
    </row>
    <row r="1763" spans="1:3" x14ac:dyDescent="0.4">
      <c r="A1763" s="19">
        <v>42787</v>
      </c>
      <c r="B1763" s="20">
        <v>18.54</v>
      </c>
      <c r="C1763" s="21">
        <f t="shared" si="27"/>
        <v>9.8039215686274161E-3</v>
      </c>
    </row>
    <row r="1764" spans="1:3" x14ac:dyDescent="0.4">
      <c r="A1764" s="19">
        <v>42788</v>
      </c>
      <c r="B1764" s="20">
        <v>18.600000000000001</v>
      </c>
      <c r="C1764" s="21">
        <f t="shared" si="27"/>
        <v>3.2362459546926292E-3</v>
      </c>
    </row>
    <row r="1765" spans="1:3" x14ac:dyDescent="0.4">
      <c r="A1765" s="19">
        <v>42789</v>
      </c>
      <c r="B1765" s="20">
        <v>18.55</v>
      </c>
      <c r="C1765" s="21">
        <f t="shared" si="27"/>
        <v>-2.6881720430107503E-3</v>
      </c>
    </row>
    <row r="1766" spans="1:3" x14ac:dyDescent="0.4">
      <c r="A1766" s="19">
        <v>42790</v>
      </c>
      <c r="B1766" s="20">
        <v>18.52</v>
      </c>
      <c r="C1766" s="21">
        <f t="shared" si="27"/>
        <v>-1.6172506738545422E-3</v>
      </c>
    </row>
    <row r="1767" spans="1:3" x14ac:dyDescent="0.4">
      <c r="A1767" s="19">
        <v>42793</v>
      </c>
      <c r="B1767" s="20">
        <v>18.48</v>
      </c>
      <c r="C1767" s="21">
        <f t="shared" si="27"/>
        <v>-2.1598272138227959E-3</v>
      </c>
    </row>
    <row r="1768" spans="1:3" x14ac:dyDescent="0.4">
      <c r="A1768" s="19">
        <v>42794</v>
      </c>
      <c r="B1768" s="20">
        <v>18.46</v>
      </c>
      <c r="C1768" s="21">
        <f t="shared" si="27"/>
        <v>-1.0822510822510178E-3</v>
      </c>
    </row>
    <row r="1769" spans="1:3" x14ac:dyDescent="0.4">
      <c r="A1769" s="19">
        <v>42795</v>
      </c>
      <c r="B1769" s="20">
        <v>18.66</v>
      </c>
      <c r="C1769" s="21">
        <f t="shared" si="27"/>
        <v>1.0834236186348933E-2</v>
      </c>
    </row>
    <row r="1770" spans="1:3" x14ac:dyDescent="0.4">
      <c r="A1770" s="19">
        <v>42796</v>
      </c>
      <c r="B1770" s="20">
        <v>18.7</v>
      </c>
      <c r="C1770" s="21">
        <f t="shared" si="27"/>
        <v>2.143622722400762E-3</v>
      </c>
    </row>
    <row r="1771" spans="1:3" x14ac:dyDescent="0.4">
      <c r="A1771" s="19">
        <v>42797</v>
      </c>
      <c r="B1771" s="20">
        <v>18.559999999999999</v>
      </c>
      <c r="C1771" s="21">
        <f t="shared" si="27"/>
        <v>-7.4866310160428551E-3</v>
      </c>
    </row>
    <row r="1772" spans="1:3" x14ac:dyDescent="0.4">
      <c r="A1772" s="19">
        <v>42800</v>
      </c>
      <c r="B1772" s="20">
        <v>18.440000000000001</v>
      </c>
      <c r="C1772" s="21">
        <f t="shared" si="27"/>
        <v>-6.4655172413792261E-3</v>
      </c>
    </row>
    <row r="1773" spans="1:3" x14ac:dyDescent="0.4">
      <c r="A1773" s="19">
        <v>42801</v>
      </c>
      <c r="B1773" s="20">
        <v>18.5</v>
      </c>
      <c r="C1773" s="21">
        <f t="shared" si="27"/>
        <v>3.2537960954446277E-3</v>
      </c>
    </row>
    <row r="1774" spans="1:3" x14ac:dyDescent="0.4">
      <c r="A1774" s="19">
        <v>42802</v>
      </c>
      <c r="B1774" s="20">
        <v>18.57</v>
      </c>
      <c r="C1774" s="21">
        <f t="shared" si="27"/>
        <v>3.7837837837837451E-3</v>
      </c>
    </row>
    <row r="1775" spans="1:3" x14ac:dyDescent="0.4">
      <c r="A1775" s="19">
        <v>42803</v>
      </c>
      <c r="B1775" s="20">
        <v>18.510000000000002</v>
      </c>
      <c r="C1775" s="21">
        <f t="shared" si="27"/>
        <v>-3.2310177705976439E-3</v>
      </c>
    </row>
    <row r="1776" spans="1:3" x14ac:dyDescent="0.4">
      <c r="A1776" s="19">
        <v>42804</v>
      </c>
      <c r="B1776" s="20">
        <v>18.420000000000002</v>
      </c>
      <c r="C1776" s="21">
        <f t="shared" si="27"/>
        <v>-4.8622366288492147E-3</v>
      </c>
    </row>
    <row r="1777" spans="1:3" x14ac:dyDescent="0.4">
      <c r="A1777" s="19">
        <v>42807</v>
      </c>
      <c r="B1777" s="20">
        <v>18.5</v>
      </c>
      <c r="C1777" s="21">
        <f t="shared" si="27"/>
        <v>4.3431053203040193E-3</v>
      </c>
    </row>
    <row r="1778" spans="1:3" x14ac:dyDescent="0.4">
      <c r="A1778" s="19">
        <v>42808</v>
      </c>
      <c r="B1778" s="20">
        <v>18.48</v>
      </c>
      <c r="C1778" s="21">
        <f t="shared" si="27"/>
        <v>-1.08108108108107E-3</v>
      </c>
    </row>
    <row r="1779" spans="1:3" x14ac:dyDescent="0.4">
      <c r="A1779" s="19">
        <v>42809</v>
      </c>
      <c r="B1779" s="20">
        <v>18.54</v>
      </c>
      <c r="C1779" s="21">
        <f t="shared" si="27"/>
        <v>3.2467532467532756E-3</v>
      </c>
    </row>
    <row r="1780" spans="1:3" x14ac:dyDescent="0.4">
      <c r="A1780" s="19">
        <v>42810</v>
      </c>
      <c r="B1780" s="20">
        <v>18.59</v>
      </c>
      <c r="C1780" s="21">
        <f t="shared" si="27"/>
        <v>2.6968716289104133E-3</v>
      </c>
    </row>
    <row r="1781" spans="1:3" x14ac:dyDescent="0.4">
      <c r="A1781" s="19">
        <v>42811</v>
      </c>
      <c r="B1781" s="20">
        <v>18.62</v>
      </c>
      <c r="C1781" s="21">
        <f t="shared" si="27"/>
        <v>1.6137708445400634E-3</v>
      </c>
    </row>
    <row r="1782" spans="1:3" x14ac:dyDescent="0.4">
      <c r="A1782" s="19">
        <v>42814</v>
      </c>
      <c r="B1782" s="20">
        <v>18.62</v>
      </c>
      <c r="C1782" s="21">
        <f t="shared" si="27"/>
        <v>0</v>
      </c>
    </row>
    <row r="1783" spans="1:3" x14ac:dyDescent="0.4">
      <c r="A1783" s="19">
        <v>42815</v>
      </c>
      <c r="B1783" s="20">
        <v>18.28</v>
      </c>
      <c r="C1783" s="21">
        <f t="shared" si="27"/>
        <v>-1.8259935553168627E-2</v>
      </c>
    </row>
    <row r="1784" spans="1:3" x14ac:dyDescent="0.4">
      <c r="A1784" s="19">
        <v>42816</v>
      </c>
      <c r="B1784" s="20">
        <v>18.2</v>
      </c>
      <c r="C1784" s="21">
        <f t="shared" si="27"/>
        <v>-4.3763676148798059E-3</v>
      </c>
    </row>
    <row r="1785" spans="1:3" x14ac:dyDescent="0.4">
      <c r="A1785" s="19">
        <v>42817</v>
      </c>
      <c r="B1785" s="20">
        <v>18.29</v>
      </c>
      <c r="C1785" s="21">
        <f t="shared" si="27"/>
        <v>4.9450549450549275E-3</v>
      </c>
    </row>
    <row r="1786" spans="1:3" x14ac:dyDescent="0.4">
      <c r="A1786" s="19">
        <v>42818</v>
      </c>
      <c r="B1786" s="20">
        <v>18.34</v>
      </c>
      <c r="C1786" s="21">
        <f t="shared" si="27"/>
        <v>2.7337342810278553E-3</v>
      </c>
    </row>
    <row r="1787" spans="1:3" x14ac:dyDescent="0.4">
      <c r="A1787" s="19">
        <v>42821</v>
      </c>
      <c r="B1787" s="20">
        <v>18.11</v>
      </c>
      <c r="C1787" s="21">
        <f t="shared" si="27"/>
        <v>-1.2540894220283594E-2</v>
      </c>
    </row>
    <row r="1788" spans="1:3" x14ac:dyDescent="0.4">
      <c r="A1788" s="19">
        <v>42822</v>
      </c>
      <c r="B1788" s="20">
        <v>18.29</v>
      </c>
      <c r="C1788" s="21">
        <f t="shared" si="27"/>
        <v>9.9392600773053896E-3</v>
      </c>
    </row>
    <row r="1789" spans="1:3" x14ac:dyDescent="0.4">
      <c r="A1789" s="19">
        <v>42823</v>
      </c>
      <c r="B1789" s="20">
        <v>18.47</v>
      </c>
      <c r="C1789" s="21">
        <f t="shared" si="27"/>
        <v>9.8414434117004568E-3</v>
      </c>
    </row>
    <row r="1790" spans="1:3" x14ac:dyDescent="0.4">
      <c r="A1790" s="19">
        <v>42824</v>
      </c>
      <c r="B1790" s="20">
        <v>18.57</v>
      </c>
      <c r="C1790" s="21">
        <f t="shared" si="27"/>
        <v>5.4141851651328121E-3</v>
      </c>
    </row>
    <row r="1791" spans="1:3" x14ac:dyDescent="0.4">
      <c r="A1791" s="19">
        <v>42825</v>
      </c>
      <c r="B1791" s="20">
        <v>18.600000000000001</v>
      </c>
      <c r="C1791" s="21">
        <f t="shared" si="27"/>
        <v>1.615508885298933E-3</v>
      </c>
    </row>
    <row r="1792" spans="1:3" x14ac:dyDescent="0.4">
      <c r="A1792" s="19">
        <v>42828</v>
      </c>
      <c r="B1792" s="20">
        <v>18.53</v>
      </c>
      <c r="C1792" s="21">
        <f t="shared" si="27"/>
        <v>-3.7634408602150726E-3</v>
      </c>
    </row>
    <row r="1793" spans="1:3" x14ac:dyDescent="0.4">
      <c r="A1793" s="19">
        <v>42830</v>
      </c>
      <c r="B1793" s="20">
        <v>18.63</v>
      </c>
      <c r="C1793" s="21">
        <f t="shared" si="27"/>
        <v>5.3966540744736502E-3</v>
      </c>
    </row>
    <row r="1794" spans="1:3" x14ac:dyDescent="0.4">
      <c r="A1794" s="19">
        <v>42831</v>
      </c>
      <c r="B1794" s="20">
        <v>18.559999999999999</v>
      </c>
      <c r="C1794" s="21">
        <f t="shared" si="27"/>
        <v>-3.7573805689747886E-3</v>
      </c>
    </row>
    <row r="1795" spans="1:3" x14ac:dyDescent="0.4">
      <c r="A1795" s="19">
        <v>42832</v>
      </c>
      <c r="B1795" s="20">
        <v>18.600000000000001</v>
      </c>
      <c r="C1795" s="21">
        <f t="shared" si="27"/>
        <v>2.1551724137931494E-3</v>
      </c>
    </row>
    <row r="1796" spans="1:3" x14ac:dyDescent="0.4">
      <c r="A1796" s="19">
        <v>42835</v>
      </c>
      <c r="B1796" s="20">
        <v>18.61</v>
      </c>
      <c r="C1796" s="21">
        <f t="shared" si="27"/>
        <v>5.3763440860210565E-4</v>
      </c>
    </row>
    <row r="1797" spans="1:3" x14ac:dyDescent="0.4">
      <c r="A1797" s="19">
        <v>42836</v>
      </c>
      <c r="B1797" s="20">
        <v>18.440000000000001</v>
      </c>
      <c r="C1797" s="21">
        <f t="shared" si="27"/>
        <v>-9.1348737238042821E-3</v>
      </c>
    </row>
    <row r="1798" spans="1:3" x14ac:dyDescent="0.4">
      <c r="A1798" s="19">
        <v>42837</v>
      </c>
      <c r="B1798" s="20">
        <v>18.47</v>
      </c>
      <c r="C1798" s="21">
        <f t="shared" si="27"/>
        <v>1.6268980477223138E-3</v>
      </c>
    </row>
    <row r="1799" spans="1:3" x14ac:dyDescent="0.4">
      <c r="A1799" s="19">
        <v>42838</v>
      </c>
      <c r="B1799" s="20">
        <v>18.510000000000002</v>
      </c>
      <c r="C1799" s="21">
        <f t="shared" ref="C1799:C1862" si="28">B1799/B1798-1</f>
        <v>2.1656740660531693E-3</v>
      </c>
    </row>
    <row r="1800" spans="1:3" x14ac:dyDescent="0.4">
      <c r="A1800" s="19">
        <v>42843</v>
      </c>
      <c r="B1800" s="20">
        <v>18.350000000000001</v>
      </c>
      <c r="C1800" s="21">
        <f t="shared" si="28"/>
        <v>-8.6439762290654309E-3</v>
      </c>
    </row>
    <row r="1801" spans="1:3" x14ac:dyDescent="0.4">
      <c r="A1801" s="19">
        <v>42844</v>
      </c>
      <c r="B1801" s="20">
        <v>18.46</v>
      </c>
      <c r="C1801" s="21">
        <f t="shared" si="28"/>
        <v>5.9945504087193235E-3</v>
      </c>
    </row>
    <row r="1802" spans="1:3" x14ac:dyDescent="0.4">
      <c r="A1802" s="19">
        <v>42845</v>
      </c>
      <c r="B1802" s="20">
        <v>18.43</v>
      </c>
      <c r="C1802" s="21">
        <f t="shared" si="28"/>
        <v>-1.6251354279523955E-3</v>
      </c>
    </row>
    <row r="1803" spans="1:3" x14ac:dyDescent="0.4">
      <c r="A1803" s="19">
        <v>42846</v>
      </c>
      <c r="B1803" s="20">
        <v>18.57</v>
      </c>
      <c r="C1803" s="21">
        <f t="shared" si="28"/>
        <v>7.596310363537695E-3</v>
      </c>
    </row>
    <row r="1804" spans="1:3" x14ac:dyDescent="0.4">
      <c r="A1804" s="19">
        <v>42849</v>
      </c>
      <c r="B1804" s="20">
        <v>18.489999999999998</v>
      </c>
      <c r="C1804" s="21">
        <f t="shared" si="28"/>
        <v>-4.308023694130414E-3</v>
      </c>
    </row>
    <row r="1805" spans="1:3" x14ac:dyDescent="0.4">
      <c r="A1805" s="19">
        <v>42850</v>
      </c>
      <c r="B1805" s="20">
        <v>18.55</v>
      </c>
      <c r="C1805" s="21">
        <f t="shared" si="28"/>
        <v>3.2449972958357165E-3</v>
      </c>
    </row>
    <row r="1806" spans="1:3" x14ac:dyDescent="0.4">
      <c r="A1806" s="19">
        <v>42851</v>
      </c>
      <c r="B1806" s="20">
        <v>18.670000000000002</v>
      </c>
      <c r="C1806" s="21">
        <f t="shared" si="28"/>
        <v>6.4690026954179469E-3</v>
      </c>
    </row>
    <row r="1807" spans="1:3" x14ac:dyDescent="0.4">
      <c r="A1807" s="19">
        <v>42852</v>
      </c>
      <c r="B1807" s="20">
        <v>18.7</v>
      </c>
      <c r="C1807" s="21">
        <f t="shared" si="28"/>
        <v>1.6068559185857811E-3</v>
      </c>
    </row>
    <row r="1808" spans="1:3" x14ac:dyDescent="0.4">
      <c r="A1808" s="19">
        <v>42853</v>
      </c>
      <c r="B1808" s="20">
        <v>18.71</v>
      </c>
      <c r="C1808" s="21">
        <f t="shared" si="28"/>
        <v>5.3475935828894983E-4</v>
      </c>
    </row>
    <row r="1809" spans="1:3" x14ac:dyDescent="0.4">
      <c r="A1809" s="19">
        <v>42857</v>
      </c>
      <c r="B1809" s="20">
        <v>18.93</v>
      </c>
      <c r="C1809" s="21">
        <f t="shared" si="28"/>
        <v>1.1758417958311007E-2</v>
      </c>
    </row>
    <row r="1810" spans="1:3" x14ac:dyDescent="0.4">
      <c r="A1810" s="19">
        <v>42859</v>
      </c>
      <c r="B1810" s="20">
        <v>18.829999999999998</v>
      </c>
      <c r="C1810" s="21">
        <f t="shared" si="28"/>
        <v>-5.282620179609121E-3</v>
      </c>
    </row>
    <row r="1811" spans="1:3" x14ac:dyDescent="0.4">
      <c r="A1811" s="19">
        <v>42860</v>
      </c>
      <c r="B1811" s="20">
        <v>18.88</v>
      </c>
      <c r="C1811" s="21">
        <f t="shared" si="28"/>
        <v>2.6553372278279586E-3</v>
      </c>
    </row>
    <row r="1812" spans="1:3" x14ac:dyDescent="0.4">
      <c r="A1812" s="19">
        <v>42863</v>
      </c>
      <c r="B1812" s="20">
        <v>19.059999999999999</v>
      </c>
      <c r="C1812" s="21">
        <f t="shared" si="28"/>
        <v>9.5338983050847759E-3</v>
      </c>
    </row>
    <row r="1813" spans="1:3" x14ac:dyDescent="0.4">
      <c r="A1813" s="19">
        <v>42864</v>
      </c>
      <c r="B1813" s="20">
        <v>19.239999999999998</v>
      </c>
      <c r="C1813" s="21">
        <f t="shared" si="28"/>
        <v>9.4438614900314022E-3</v>
      </c>
    </row>
    <row r="1814" spans="1:3" x14ac:dyDescent="0.4">
      <c r="A1814" s="19">
        <v>42865</v>
      </c>
      <c r="B1814" s="20">
        <v>19.25</v>
      </c>
      <c r="C1814" s="21">
        <f t="shared" si="28"/>
        <v>5.197505197505059E-4</v>
      </c>
    </row>
    <row r="1815" spans="1:3" x14ac:dyDescent="0.4">
      <c r="A1815" s="19">
        <v>42866</v>
      </c>
      <c r="B1815" s="20">
        <v>19.170000000000002</v>
      </c>
      <c r="C1815" s="21">
        <f t="shared" si="28"/>
        <v>-4.155844155844024E-3</v>
      </c>
    </row>
    <row r="1816" spans="1:3" x14ac:dyDescent="0.4">
      <c r="A1816" s="19">
        <v>42867</v>
      </c>
      <c r="B1816" s="20">
        <v>19.18</v>
      </c>
      <c r="C1816" s="21">
        <f t="shared" si="28"/>
        <v>5.2164840897228615E-4</v>
      </c>
    </row>
    <row r="1817" spans="1:3" x14ac:dyDescent="0.4">
      <c r="A1817" s="19">
        <v>42870</v>
      </c>
      <c r="B1817" s="20">
        <v>19.22</v>
      </c>
      <c r="C1817" s="21">
        <f t="shared" si="28"/>
        <v>2.0855057351407691E-3</v>
      </c>
    </row>
    <row r="1818" spans="1:3" x14ac:dyDescent="0.4">
      <c r="A1818" s="19">
        <v>42871</v>
      </c>
      <c r="B1818" s="20">
        <v>19.11</v>
      </c>
      <c r="C1818" s="21">
        <f t="shared" si="28"/>
        <v>-5.7232049947970598E-3</v>
      </c>
    </row>
    <row r="1819" spans="1:3" x14ac:dyDescent="0.4">
      <c r="A1819" s="19">
        <v>42872</v>
      </c>
      <c r="B1819" s="20">
        <v>18.8</v>
      </c>
      <c r="C1819" s="21">
        <f t="shared" si="28"/>
        <v>-1.6221873364730466E-2</v>
      </c>
    </row>
    <row r="1820" spans="1:3" x14ac:dyDescent="0.4">
      <c r="A1820" s="19">
        <v>42873</v>
      </c>
      <c r="B1820" s="20">
        <v>18.63</v>
      </c>
      <c r="C1820" s="21">
        <f t="shared" si="28"/>
        <v>-9.0425531914894997E-3</v>
      </c>
    </row>
    <row r="1821" spans="1:3" x14ac:dyDescent="0.4">
      <c r="A1821" s="19">
        <v>42874</v>
      </c>
      <c r="B1821" s="20">
        <v>18.75</v>
      </c>
      <c r="C1821" s="21">
        <f t="shared" si="28"/>
        <v>6.441223832528209E-3</v>
      </c>
    </row>
    <row r="1822" spans="1:3" x14ac:dyDescent="0.4">
      <c r="A1822" s="19">
        <v>42877</v>
      </c>
      <c r="B1822" s="20">
        <v>18.829999999999998</v>
      </c>
      <c r="C1822" s="21">
        <f t="shared" si="28"/>
        <v>4.2666666666666409E-3</v>
      </c>
    </row>
    <row r="1823" spans="1:3" x14ac:dyDescent="0.4">
      <c r="A1823" s="19">
        <v>42878</v>
      </c>
      <c r="B1823" s="20">
        <v>18.89</v>
      </c>
      <c r="C1823" s="21">
        <f t="shared" si="28"/>
        <v>3.1864046733935947E-3</v>
      </c>
    </row>
    <row r="1824" spans="1:3" x14ac:dyDescent="0.4">
      <c r="A1824" s="19">
        <v>42879</v>
      </c>
      <c r="B1824" s="20">
        <v>18.95</v>
      </c>
      <c r="C1824" s="21">
        <f t="shared" si="28"/>
        <v>3.1762837480147077E-3</v>
      </c>
    </row>
    <row r="1825" spans="1:3" x14ac:dyDescent="0.4">
      <c r="A1825" s="19">
        <v>42880</v>
      </c>
      <c r="B1825" s="20">
        <v>19.03</v>
      </c>
      <c r="C1825" s="21">
        <f t="shared" si="28"/>
        <v>4.2216358839051171E-3</v>
      </c>
    </row>
    <row r="1826" spans="1:3" x14ac:dyDescent="0.4">
      <c r="A1826" s="19">
        <v>42881</v>
      </c>
      <c r="B1826" s="20">
        <v>19.079999999999998</v>
      </c>
      <c r="C1826" s="21">
        <f t="shared" si="28"/>
        <v>2.6274303730948745E-3</v>
      </c>
    </row>
    <row r="1827" spans="1:3" x14ac:dyDescent="0.4">
      <c r="A1827" s="19">
        <v>42884</v>
      </c>
      <c r="B1827" s="20">
        <v>19.059999999999999</v>
      </c>
      <c r="C1827" s="21">
        <f t="shared" si="28"/>
        <v>-1.0482180293500676E-3</v>
      </c>
    </row>
    <row r="1828" spans="1:3" x14ac:dyDescent="0.4">
      <c r="A1828" s="19">
        <v>42886</v>
      </c>
      <c r="B1828" s="20">
        <v>18.88</v>
      </c>
      <c r="C1828" s="21">
        <f t="shared" si="28"/>
        <v>-9.4438614900315132E-3</v>
      </c>
    </row>
    <row r="1829" spans="1:3" x14ac:dyDescent="0.4">
      <c r="A1829" s="19">
        <v>42887</v>
      </c>
      <c r="B1829" s="20">
        <v>19.02</v>
      </c>
      <c r="C1829" s="21">
        <f t="shared" si="28"/>
        <v>7.4152542372880603E-3</v>
      </c>
    </row>
    <row r="1830" spans="1:3" x14ac:dyDescent="0.4">
      <c r="A1830" s="19">
        <v>42888</v>
      </c>
      <c r="B1830" s="20">
        <v>19.100000000000001</v>
      </c>
      <c r="C1830" s="21">
        <f t="shared" si="28"/>
        <v>4.206098843323014E-3</v>
      </c>
    </row>
    <row r="1831" spans="1:3" x14ac:dyDescent="0.4">
      <c r="A1831" s="19">
        <v>42891</v>
      </c>
      <c r="B1831" s="20">
        <v>19.190000000000001</v>
      </c>
      <c r="C1831" s="21">
        <f t="shared" si="28"/>
        <v>4.7120418848167755E-3</v>
      </c>
    </row>
    <row r="1832" spans="1:3" x14ac:dyDescent="0.4">
      <c r="A1832" s="19">
        <v>42892</v>
      </c>
      <c r="B1832" s="20">
        <v>19.16</v>
      </c>
      <c r="C1832" s="21">
        <f t="shared" si="28"/>
        <v>-1.5633142261595179E-3</v>
      </c>
    </row>
    <row r="1833" spans="1:3" x14ac:dyDescent="0.4">
      <c r="A1833" s="19">
        <v>42893</v>
      </c>
      <c r="B1833" s="20">
        <v>19.14</v>
      </c>
      <c r="C1833" s="21">
        <f t="shared" si="28"/>
        <v>-1.0438413361169019E-3</v>
      </c>
    </row>
    <row r="1834" spans="1:3" x14ac:dyDescent="0.4">
      <c r="A1834" s="19">
        <v>42894</v>
      </c>
      <c r="B1834" s="20">
        <v>19.239999999999998</v>
      </c>
      <c r="C1834" s="21">
        <f t="shared" si="28"/>
        <v>5.2246603970740324E-3</v>
      </c>
    </row>
    <row r="1835" spans="1:3" x14ac:dyDescent="0.4">
      <c r="A1835" s="19">
        <v>42895</v>
      </c>
      <c r="B1835" s="20">
        <v>19.32</v>
      </c>
      <c r="C1835" s="21">
        <f t="shared" si="28"/>
        <v>4.1580041580042693E-3</v>
      </c>
    </row>
    <row r="1836" spans="1:3" x14ac:dyDescent="0.4">
      <c r="A1836" s="19">
        <v>42898</v>
      </c>
      <c r="B1836" s="20">
        <v>18.77</v>
      </c>
      <c r="C1836" s="21">
        <f t="shared" si="28"/>
        <v>-2.8467908902691574E-2</v>
      </c>
    </row>
    <row r="1837" spans="1:3" x14ac:dyDescent="0.4">
      <c r="A1837" s="19">
        <v>42899</v>
      </c>
      <c r="B1837" s="20">
        <v>18.920000000000002</v>
      </c>
      <c r="C1837" s="21">
        <f t="shared" si="28"/>
        <v>7.9914757591903474E-3</v>
      </c>
    </row>
    <row r="1838" spans="1:3" x14ac:dyDescent="0.4">
      <c r="A1838" s="19">
        <v>42900</v>
      </c>
      <c r="B1838" s="20">
        <v>18.84</v>
      </c>
      <c r="C1838" s="21">
        <f t="shared" si="28"/>
        <v>-4.2283298097252064E-3</v>
      </c>
    </row>
    <row r="1839" spans="1:3" x14ac:dyDescent="0.4">
      <c r="A1839" s="19">
        <v>42901</v>
      </c>
      <c r="B1839" s="20">
        <v>18.71</v>
      </c>
      <c r="C1839" s="21">
        <f t="shared" si="28"/>
        <v>-6.900212314224996E-3</v>
      </c>
    </row>
    <row r="1840" spans="1:3" x14ac:dyDescent="0.4">
      <c r="A1840" s="19">
        <v>42902</v>
      </c>
      <c r="B1840" s="20">
        <v>18.72</v>
      </c>
      <c r="C1840" s="21">
        <f t="shared" si="28"/>
        <v>5.3447354355951049E-4</v>
      </c>
    </row>
    <row r="1841" spans="1:3" x14ac:dyDescent="0.4">
      <c r="A1841" s="19">
        <v>42905</v>
      </c>
      <c r="B1841" s="20">
        <v>19.02</v>
      </c>
      <c r="C1841" s="21">
        <f t="shared" si="28"/>
        <v>1.6025641025640969E-2</v>
      </c>
    </row>
    <row r="1842" spans="1:3" x14ac:dyDescent="0.4">
      <c r="A1842" s="19">
        <v>42906</v>
      </c>
      <c r="B1842" s="20">
        <v>19.059999999999999</v>
      </c>
      <c r="C1842" s="21">
        <f t="shared" si="28"/>
        <v>2.103049421661396E-3</v>
      </c>
    </row>
    <row r="1843" spans="1:3" x14ac:dyDescent="0.4">
      <c r="A1843" s="19">
        <v>42907</v>
      </c>
      <c r="B1843" s="20">
        <v>19.04</v>
      </c>
      <c r="C1843" s="21">
        <f t="shared" si="28"/>
        <v>-1.0493179433368471E-3</v>
      </c>
    </row>
    <row r="1844" spans="1:3" x14ac:dyDescent="0.4">
      <c r="A1844" s="19">
        <v>42908</v>
      </c>
      <c r="B1844" s="20">
        <v>19.14</v>
      </c>
      <c r="C1844" s="21">
        <f t="shared" si="28"/>
        <v>5.2521008403361158E-3</v>
      </c>
    </row>
    <row r="1845" spans="1:3" x14ac:dyDescent="0.4">
      <c r="A1845" s="19">
        <v>42909</v>
      </c>
      <c r="B1845" s="20">
        <v>19.16</v>
      </c>
      <c r="C1845" s="21">
        <f t="shared" si="28"/>
        <v>1.0449320794148065E-3</v>
      </c>
    </row>
    <row r="1846" spans="1:3" x14ac:dyDescent="0.4">
      <c r="A1846" s="19">
        <v>42912</v>
      </c>
      <c r="B1846" s="20">
        <v>19.13</v>
      </c>
      <c r="C1846" s="21">
        <f t="shared" si="28"/>
        <v>-1.5657620041754639E-3</v>
      </c>
    </row>
    <row r="1847" spans="1:3" x14ac:dyDescent="0.4">
      <c r="A1847" s="19">
        <v>42913</v>
      </c>
      <c r="B1847" s="20">
        <v>18.79</v>
      </c>
      <c r="C1847" s="21">
        <f t="shared" si="28"/>
        <v>-1.7773131207527437E-2</v>
      </c>
    </row>
    <row r="1848" spans="1:3" x14ac:dyDescent="0.4">
      <c r="A1848" s="19">
        <v>42914</v>
      </c>
      <c r="B1848" s="20">
        <v>18.61</v>
      </c>
      <c r="C1848" s="21">
        <f t="shared" si="28"/>
        <v>-9.5795635976583249E-3</v>
      </c>
    </row>
    <row r="1849" spans="1:3" x14ac:dyDescent="0.4">
      <c r="A1849" s="19">
        <v>42915</v>
      </c>
      <c r="B1849" s="20">
        <v>18.32</v>
      </c>
      <c r="C1849" s="21">
        <f t="shared" si="28"/>
        <v>-1.5583019881783899E-2</v>
      </c>
    </row>
    <row r="1850" spans="1:3" x14ac:dyDescent="0.4">
      <c r="A1850" s="19">
        <v>42916</v>
      </c>
      <c r="B1850" s="20">
        <v>18.37</v>
      </c>
      <c r="C1850" s="21">
        <f t="shared" si="28"/>
        <v>2.7292576419213344E-3</v>
      </c>
    </row>
    <row r="1851" spans="1:3" x14ac:dyDescent="0.4">
      <c r="A1851" s="19">
        <v>42919</v>
      </c>
      <c r="B1851" s="20">
        <v>18.37</v>
      </c>
      <c r="C1851" s="21">
        <f t="shared" si="28"/>
        <v>0</v>
      </c>
    </row>
    <row r="1852" spans="1:3" x14ac:dyDescent="0.4">
      <c r="A1852" s="19">
        <v>42920</v>
      </c>
      <c r="B1852" s="20">
        <v>18.309999999999999</v>
      </c>
      <c r="C1852" s="21">
        <f t="shared" si="28"/>
        <v>-3.2661948829614262E-3</v>
      </c>
    </row>
    <row r="1853" spans="1:3" x14ac:dyDescent="0.4">
      <c r="A1853" s="19">
        <v>42921</v>
      </c>
      <c r="B1853" s="20">
        <v>18.46</v>
      </c>
      <c r="C1853" s="21">
        <f t="shared" si="28"/>
        <v>8.1922446750410938E-3</v>
      </c>
    </row>
    <row r="1854" spans="1:3" x14ac:dyDescent="0.4">
      <c r="A1854" s="19">
        <v>42922</v>
      </c>
      <c r="B1854" s="20">
        <v>18.27</v>
      </c>
      <c r="C1854" s="21">
        <f t="shared" si="28"/>
        <v>-1.0292524377031542E-2</v>
      </c>
    </row>
    <row r="1855" spans="1:3" x14ac:dyDescent="0.4">
      <c r="A1855" s="19">
        <v>42923</v>
      </c>
      <c r="B1855" s="20">
        <v>18.350000000000001</v>
      </c>
      <c r="C1855" s="21">
        <f t="shared" si="28"/>
        <v>4.3787629994527233E-3</v>
      </c>
    </row>
    <row r="1856" spans="1:3" x14ac:dyDescent="0.4">
      <c r="A1856" s="19">
        <v>42926</v>
      </c>
      <c r="B1856" s="20">
        <v>18.420000000000002</v>
      </c>
      <c r="C1856" s="21">
        <f t="shared" si="28"/>
        <v>3.814713896457711E-3</v>
      </c>
    </row>
    <row r="1857" spans="1:3" x14ac:dyDescent="0.4">
      <c r="A1857" s="19">
        <v>42927</v>
      </c>
      <c r="B1857" s="20">
        <v>18.399999999999999</v>
      </c>
      <c r="C1857" s="21">
        <f t="shared" si="28"/>
        <v>-1.0857763300762269E-3</v>
      </c>
    </row>
    <row r="1858" spans="1:3" x14ac:dyDescent="0.4">
      <c r="A1858" s="19">
        <v>42928</v>
      </c>
      <c r="B1858" s="20">
        <v>18.7</v>
      </c>
      <c r="C1858" s="21">
        <f t="shared" si="28"/>
        <v>1.6304347826086918E-2</v>
      </c>
    </row>
    <row r="1859" spans="1:3" x14ac:dyDescent="0.4">
      <c r="A1859" s="19">
        <v>42929</v>
      </c>
      <c r="B1859" s="20">
        <v>18.82</v>
      </c>
      <c r="C1859" s="21">
        <f t="shared" si="28"/>
        <v>6.4171122994653995E-3</v>
      </c>
    </row>
    <row r="1860" spans="1:3" x14ac:dyDescent="0.4">
      <c r="A1860" s="19">
        <v>42930</v>
      </c>
      <c r="B1860" s="20">
        <v>18.75</v>
      </c>
      <c r="C1860" s="21">
        <f t="shared" si="28"/>
        <v>-3.7194473963868546E-3</v>
      </c>
    </row>
    <row r="1861" spans="1:3" x14ac:dyDescent="0.4">
      <c r="A1861" s="19">
        <v>42933</v>
      </c>
      <c r="B1861" s="20">
        <v>18.760000000000002</v>
      </c>
      <c r="C1861" s="21">
        <f t="shared" si="28"/>
        <v>5.3333333333349664E-4</v>
      </c>
    </row>
    <row r="1862" spans="1:3" x14ac:dyDescent="0.4">
      <c r="A1862" s="19">
        <v>42934</v>
      </c>
      <c r="B1862" s="20">
        <v>18.53</v>
      </c>
      <c r="C1862" s="21">
        <f t="shared" si="28"/>
        <v>-1.2260127931769782E-2</v>
      </c>
    </row>
    <row r="1863" spans="1:3" x14ac:dyDescent="0.4">
      <c r="A1863" s="19">
        <v>42935</v>
      </c>
      <c r="B1863" s="20">
        <v>18.760000000000002</v>
      </c>
      <c r="C1863" s="21">
        <f t="shared" ref="C1863:C1926" si="29">B1863/B1862-1</f>
        <v>1.2412304371289817E-2</v>
      </c>
    </row>
    <row r="1864" spans="1:3" x14ac:dyDescent="0.4">
      <c r="A1864" s="19">
        <v>42936</v>
      </c>
      <c r="B1864" s="20">
        <v>18.579999999999998</v>
      </c>
      <c r="C1864" s="21">
        <f t="shared" si="29"/>
        <v>-9.5948827292112737E-3</v>
      </c>
    </row>
    <row r="1865" spans="1:3" x14ac:dyDescent="0.4">
      <c r="A1865" s="19">
        <v>42937</v>
      </c>
      <c r="B1865" s="20">
        <v>18.5</v>
      </c>
      <c r="C1865" s="21">
        <f t="shared" si="29"/>
        <v>-4.3057050592033574E-3</v>
      </c>
    </row>
    <row r="1866" spans="1:3" x14ac:dyDescent="0.4">
      <c r="A1866" s="19">
        <v>42940</v>
      </c>
      <c r="B1866" s="20">
        <v>18.52</v>
      </c>
      <c r="C1866" s="21">
        <f t="shared" si="29"/>
        <v>1.08108108108107E-3</v>
      </c>
    </row>
    <row r="1867" spans="1:3" x14ac:dyDescent="0.4">
      <c r="A1867" s="19">
        <v>42941</v>
      </c>
      <c r="B1867" s="20">
        <v>18.59</v>
      </c>
      <c r="C1867" s="21">
        <f t="shared" si="29"/>
        <v>3.7796976241901703E-3</v>
      </c>
    </row>
    <row r="1868" spans="1:3" x14ac:dyDescent="0.4">
      <c r="A1868" s="19">
        <v>42942</v>
      </c>
      <c r="B1868" s="20">
        <v>18.48</v>
      </c>
      <c r="C1868" s="21">
        <f t="shared" si="29"/>
        <v>-5.9171597633135287E-3</v>
      </c>
    </row>
    <row r="1869" spans="1:3" x14ac:dyDescent="0.4">
      <c r="A1869" s="19">
        <v>42943</v>
      </c>
      <c r="B1869" s="20">
        <v>18.579999999999998</v>
      </c>
      <c r="C1869" s="21">
        <f t="shared" si="29"/>
        <v>5.4112554112553113E-3</v>
      </c>
    </row>
    <row r="1870" spans="1:3" x14ac:dyDescent="0.4">
      <c r="A1870" s="19">
        <v>42944</v>
      </c>
      <c r="B1870" s="20">
        <v>18.260000000000002</v>
      </c>
      <c r="C1870" s="21">
        <f t="shared" si="29"/>
        <v>-1.7222820236813652E-2</v>
      </c>
    </row>
    <row r="1871" spans="1:3" x14ac:dyDescent="0.4">
      <c r="A1871" s="19">
        <v>42947</v>
      </c>
      <c r="B1871" s="20">
        <v>18.170000000000002</v>
      </c>
      <c r="C1871" s="21">
        <f t="shared" si="29"/>
        <v>-4.9288061336254518E-3</v>
      </c>
    </row>
    <row r="1872" spans="1:3" x14ac:dyDescent="0.4">
      <c r="A1872" s="19">
        <v>42948</v>
      </c>
      <c r="B1872" s="20">
        <v>18.239999999999998</v>
      </c>
      <c r="C1872" s="21">
        <f t="shared" si="29"/>
        <v>3.8525041276828986E-3</v>
      </c>
    </row>
    <row r="1873" spans="1:3" x14ac:dyDescent="0.4">
      <c r="A1873" s="19">
        <v>42949</v>
      </c>
      <c r="B1873" s="20">
        <v>18.100000000000001</v>
      </c>
      <c r="C1873" s="21">
        <f t="shared" si="29"/>
        <v>-7.6754385964911132E-3</v>
      </c>
    </row>
    <row r="1874" spans="1:3" x14ac:dyDescent="0.4">
      <c r="A1874" s="19">
        <v>42950</v>
      </c>
      <c r="B1874" s="20">
        <v>18.07</v>
      </c>
      <c r="C1874" s="21">
        <f t="shared" si="29"/>
        <v>-1.6574585635359407E-3</v>
      </c>
    </row>
    <row r="1875" spans="1:3" x14ac:dyDescent="0.4">
      <c r="A1875" s="19">
        <v>42951</v>
      </c>
      <c r="B1875" s="20">
        <v>18.329999999999998</v>
      </c>
      <c r="C1875" s="21">
        <f t="shared" si="29"/>
        <v>1.4388489208633004E-2</v>
      </c>
    </row>
    <row r="1876" spans="1:3" x14ac:dyDescent="0.4">
      <c r="A1876" s="19">
        <v>42954</v>
      </c>
      <c r="B1876" s="20">
        <v>18.309999999999999</v>
      </c>
      <c r="C1876" s="21">
        <f t="shared" si="29"/>
        <v>-1.0911074740861393E-3</v>
      </c>
    </row>
    <row r="1877" spans="1:3" x14ac:dyDescent="0.4">
      <c r="A1877" s="19">
        <v>42955</v>
      </c>
      <c r="B1877" s="20">
        <v>18.48</v>
      </c>
      <c r="C1877" s="21">
        <f t="shared" si="29"/>
        <v>9.2845439650464101E-3</v>
      </c>
    </row>
    <row r="1878" spans="1:3" x14ac:dyDescent="0.4">
      <c r="A1878" s="19">
        <v>42956</v>
      </c>
      <c r="B1878" s="20">
        <v>18.27</v>
      </c>
      <c r="C1878" s="21">
        <f t="shared" si="29"/>
        <v>-1.1363636363636465E-2</v>
      </c>
    </row>
    <row r="1879" spans="1:3" x14ac:dyDescent="0.4">
      <c r="A1879" s="19">
        <v>42957</v>
      </c>
      <c r="B1879" s="20">
        <v>18.04</v>
      </c>
      <c r="C1879" s="21">
        <f t="shared" si="29"/>
        <v>-1.2588943623426441E-2</v>
      </c>
    </row>
    <row r="1880" spans="1:3" x14ac:dyDescent="0.4">
      <c r="A1880" s="19">
        <v>42958</v>
      </c>
      <c r="B1880" s="20">
        <v>17.88</v>
      </c>
      <c r="C1880" s="21">
        <f t="shared" si="29"/>
        <v>-8.8691796008869561E-3</v>
      </c>
    </row>
    <row r="1881" spans="1:3" x14ac:dyDescent="0.4">
      <c r="A1881" s="19">
        <v>42961</v>
      </c>
      <c r="B1881" s="20">
        <v>18.149999999999999</v>
      </c>
      <c r="C1881" s="21">
        <f t="shared" si="29"/>
        <v>1.5100671140939603E-2</v>
      </c>
    </row>
    <row r="1882" spans="1:3" x14ac:dyDescent="0.4">
      <c r="A1882" s="19">
        <v>42962</v>
      </c>
      <c r="B1882" s="20">
        <v>18.2</v>
      </c>
      <c r="C1882" s="21">
        <f t="shared" si="29"/>
        <v>2.7548209366392573E-3</v>
      </c>
    </row>
    <row r="1883" spans="1:3" x14ac:dyDescent="0.4">
      <c r="A1883" s="19">
        <v>42963</v>
      </c>
      <c r="B1883" s="20">
        <v>18.41</v>
      </c>
      <c r="C1883" s="21">
        <f t="shared" si="29"/>
        <v>1.1538461538461497E-2</v>
      </c>
    </row>
    <row r="1884" spans="1:3" x14ac:dyDescent="0.4">
      <c r="A1884" s="19">
        <v>42964</v>
      </c>
      <c r="B1884" s="20">
        <v>18.3</v>
      </c>
      <c r="C1884" s="21">
        <f t="shared" si="29"/>
        <v>-5.9750135795763049E-3</v>
      </c>
    </row>
    <row r="1885" spans="1:3" x14ac:dyDescent="0.4">
      <c r="A1885" s="19">
        <v>42965</v>
      </c>
      <c r="B1885" s="20">
        <v>18.149999999999999</v>
      </c>
      <c r="C1885" s="21">
        <f t="shared" si="29"/>
        <v>-8.19672131147553E-3</v>
      </c>
    </row>
    <row r="1886" spans="1:3" x14ac:dyDescent="0.4">
      <c r="A1886" s="19">
        <v>42968</v>
      </c>
      <c r="B1886" s="20">
        <v>17.98</v>
      </c>
      <c r="C1886" s="21">
        <f t="shared" si="29"/>
        <v>-9.366391184572942E-3</v>
      </c>
    </row>
    <row r="1887" spans="1:3" x14ac:dyDescent="0.4">
      <c r="A1887" s="19">
        <v>42969</v>
      </c>
      <c r="B1887" s="20">
        <v>18.239999999999998</v>
      </c>
      <c r="C1887" s="21">
        <f t="shared" si="29"/>
        <v>1.4460511679643906E-2</v>
      </c>
    </row>
    <row r="1888" spans="1:3" x14ac:dyDescent="0.4">
      <c r="A1888" s="19">
        <v>42971</v>
      </c>
      <c r="B1888" s="20">
        <v>18.260000000000002</v>
      </c>
      <c r="C1888" s="21">
        <f t="shared" si="29"/>
        <v>1.0964912280704286E-3</v>
      </c>
    </row>
    <row r="1889" spans="1:3" x14ac:dyDescent="0.4">
      <c r="A1889" s="19">
        <v>42972</v>
      </c>
      <c r="B1889" s="20">
        <v>18.170000000000002</v>
      </c>
      <c r="C1889" s="21">
        <f t="shared" si="29"/>
        <v>-4.9288061336254518E-3</v>
      </c>
    </row>
    <row r="1890" spans="1:3" x14ac:dyDescent="0.4">
      <c r="A1890" s="19">
        <v>42975</v>
      </c>
      <c r="B1890" s="20">
        <v>18.02</v>
      </c>
      <c r="C1890" s="21">
        <f t="shared" si="29"/>
        <v>-8.255365987892227E-3</v>
      </c>
    </row>
    <row r="1891" spans="1:3" x14ac:dyDescent="0.4">
      <c r="A1891" s="19">
        <v>42976</v>
      </c>
      <c r="B1891" s="20">
        <v>17.93</v>
      </c>
      <c r="C1891" s="21">
        <f t="shared" si="29"/>
        <v>-4.994450610432799E-3</v>
      </c>
    </row>
    <row r="1892" spans="1:3" x14ac:dyDescent="0.4">
      <c r="A1892" s="19">
        <v>42977</v>
      </c>
      <c r="B1892" s="20">
        <v>18.18</v>
      </c>
      <c r="C1892" s="21">
        <f t="shared" si="29"/>
        <v>1.3943112102621225E-2</v>
      </c>
    </row>
    <row r="1893" spans="1:3" x14ac:dyDescent="0.4">
      <c r="A1893" s="19">
        <v>42978</v>
      </c>
      <c r="B1893" s="20">
        <v>18.36</v>
      </c>
      <c r="C1893" s="21">
        <f t="shared" si="29"/>
        <v>9.9009900990099098E-3</v>
      </c>
    </row>
    <row r="1894" spans="1:3" x14ac:dyDescent="0.4">
      <c r="A1894" s="19">
        <v>42979</v>
      </c>
      <c r="B1894" s="20">
        <v>18.440000000000001</v>
      </c>
      <c r="C1894" s="21">
        <f t="shared" si="29"/>
        <v>4.3572984749455923E-3</v>
      </c>
    </row>
    <row r="1895" spans="1:3" x14ac:dyDescent="0.4">
      <c r="A1895" s="19">
        <v>42982</v>
      </c>
      <c r="B1895" s="20">
        <v>18.309999999999999</v>
      </c>
      <c r="C1895" s="21">
        <f t="shared" si="29"/>
        <v>-7.0498915401302487E-3</v>
      </c>
    </row>
    <row r="1896" spans="1:3" x14ac:dyDescent="0.4">
      <c r="A1896" s="19">
        <v>42983</v>
      </c>
      <c r="B1896" s="20">
        <v>18.329999999999998</v>
      </c>
      <c r="C1896" s="21">
        <f t="shared" si="29"/>
        <v>1.0922992900055384E-3</v>
      </c>
    </row>
    <row r="1897" spans="1:3" x14ac:dyDescent="0.4">
      <c r="A1897" s="19">
        <v>42984</v>
      </c>
      <c r="B1897" s="20">
        <v>18.27</v>
      </c>
      <c r="C1897" s="21">
        <f t="shared" si="29"/>
        <v>-3.2733224222585289E-3</v>
      </c>
    </row>
    <row r="1898" spans="1:3" x14ac:dyDescent="0.4">
      <c r="A1898" s="19">
        <v>42985</v>
      </c>
      <c r="B1898" s="20">
        <v>18.23</v>
      </c>
      <c r="C1898" s="21">
        <f t="shared" si="29"/>
        <v>-2.1893814997262506E-3</v>
      </c>
    </row>
    <row r="1899" spans="1:3" x14ac:dyDescent="0.4">
      <c r="A1899" s="19">
        <v>42986</v>
      </c>
      <c r="B1899" s="20">
        <v>18.190000000000001</v>
      </c>
      <c r="C1899" s="21">
        <f t="shared" si="29"/>
        <v>-2.1941854086670043E-3</v>
      </c>
    </row>
    <row r="1900" spans="1:3" x14ac:dyDescent="0.4">
      <c r="A1900" s="19">
        <v>42989</v>
      </c>
      <c r="B1900" s="20">
        <v>18.46</v>
      </c>
      <c r="C1900" s="21">
        <f t="shared" si="29"/>
        <v>1.4843320505772306E-2</v>
      </c>
    </row>
    <row r="1901" spans="1:3" x14ac:dyDescent="0.4">
      <c r="A1901" s="19">
        <v>42990</v>
      </c>
      <c r="B1901" s="20">
        <v>18.489999999999998</v>
      </c>
      <c r="C1901" s="21">
        <f t="shared" si="29"/>
        <v>1.6251354279521735E-3</v>
      </c>
    </row>
    <row r="1902" spans="1:3" x14ac:dyDescent="0.4">
      <c r="A1902" s="19">
        <v>42991</v>
      </c>
      <c r="B1902" s="20">
        <v>18.559999999999999</v>
      </c>
      <c r="C1902" s="21">
        <f t="shared" si="29"/>
        <v>3.7858301784747805E-3</v>
      </c>
    </row>
    <row r="1903" spans="1:3" x14ac:dyDescent="0.4">
      <c r="A1903" s="19">
        <v>42992</v>
      </c>
      <c r="B1903" s="20">
        <v>18.59</v>
      </c>
      <c r="C1903" s="21">
        <f t="shared" si="29"/>
        <v>1.6163793103449731E-3</v>
      </c>
    </row>
    <row r="1904" spans="1:3" x14ac:dyDescent="0.4">
      <c r="A1904" s="19">
        <v>42993</v>
      </c>
      <c r="B1904" s="20">
        <v>18.52</v>
      </c>
      <c r="C1904" s="21">
        <f t="shared" si="29"/>
        <v>-3.7654653039268515E-3</v>
      </c>
    </row>
    <row r="1905" spans="1:3" x14ac:dyDescent="0.4">
      <c r="A1905" s="19">
        <v>42996</v>
      </c>
      <c r="B1905" s="20">
        <v>18.64</v>
      </c>
      <c r="C1905" s="21">
        <f t="shared" si="29"/>
        <v>6.4794816414688317E-3</v>
      </c>
    </row>
    <row r="1906" spans="1:3" x14ac:dyDescent="0.4">
      <c r="A1906" s="19">
        <v>42997</v>
      </c>
      <c r="B1906" s="20">
        <v>18.559999999999999</v>
      </c>
      <c r="C1906" s="21">
        <f t="shared" si="29"/>
        <v>-4.2918454935623185E-3</v>
      </c>
    </row>
    <row r="1907" spans="1:3" x14ac:dyDescent="0.4">
      <c r="A1907" s="19">
        <v>42998</v>
      </c>
      <c r="B1907" s="20">
        <v>18.48</v>
      </c>
      <c r="C1907" s="21">
        <f t="shared" si="29"/>
        <v>-4.3103448275860767E-3</v>
      </c>
    </row>
    <row r="1908" spans="1:3" x14ac:dyDescent="0.4">
      <c r="A1908" s="19">
        <v>42999</v>
      </c>
      <c r="B1908" s="20">
        <v>18.510000000000002</v>
      </c>
      <c r="C1908" s="21">
        <f t="shared" si="29"/>
        <v>1.6233766233766378E-3</v>
      </c>
    </row>
    <row r="1909" spans="1:3" x14ac:dyDescent="0.4">
      <c r="A1909" s="19">
        <v>43000</v>
      </c>
      <c r="B1909" s="20">
        <v>18.46</v>
      </c>
      <c r="C1909" s="21">
        <f t="shared" si="29"/>
        <v>-2.7012425715829957E-3</v>
      </c>
    </row>
    <row r="1910" spans="1:3" x14ac:dyDescent="0.4">
      <c r="A1910" s="19">
        <v>43003</v>
      </c>
      <c r="B1910" s="20">
        <v>18.46</v>
      </c>
      <c r="C1910" s="21">
        <f t="shared" si="29"/>
        <v>0</v>
      </c>
    </row>
    <row r="1911" spans="1:3" x14ac:dyDescent="0.4">
      <c r="A1911" s="19">
        <v>43004</v>
      </c>
      <c r="B1911" s="20">
        <v>18.59</v>
      </c>
      <c r="C1911" s="21">
        <f t="shared" si="29"/>
        <v>7.0422535211267512E-3</v>
      </c>
    </row>
    <row r="1912" spans="1:3" x14ac:dyDescent="0.4">
      <c r="A1912" s="19">
        <v>43005</v>
      </c>
      <c r="B1912" s="20">
        <v>18.73</v>
      </c>
      <c r="C1912" s="21">
        <f t="shared" si="29"/>
        <v>7.5309306078537031E-3</v>
      </c>
    </row>
    <row r="1913" spans="1:3" x14ac:dyDescent="0.4">
      <c r="A1913" s="19">
        <v>43006</v>
      </c>
      <c r="B1913" s="20">
        <v>18.739999999999998</v>
      </c>
      <c r="C1913" s="21">
        <f t="shared" si="29"/>
        <v>5.3390282968490688E-4</v>
      </c>
    </row>
    <row r="1914" spans="1:3" x14ac:dyDescent="0.4">
      <c r="A1914" s="19">
        <v>43007</v>
      </c>
      <c r="B1914" s="20">
        <v>18.829999999999998</v>
      </c>
      <c r="C1914" s="21">
        <f t="shared" si="29"/>
        <v>4.8025613660618305E-3</v>
      </c>
    </row>
    <row r="1915" spans="1:3" x14ac:dyDescent="0.4">
      <c r="A1915" s="19">
        <v>43011</v>
      </c>
      <c r="B1915" s="20">
        <v>19.100000000000001</v>
      </c>
      <c r="C1915" s="21">
        <f t="shared" si="29"/>
        <v>1.4338821030271065E-2</v>
      </c>
    </row>
    <row r="1916" spans="1:3" x14ac:dyDescent="0.4">
      <c r="A1916" s="19">
        <v>43012</v>
      </c>
      <c r="B1916" s="20">
        <v>19.12</v>
      </c>
      <c r="C1916" s="21">
        <f t="shared" si="29"/>
        <v>1.0471204188482464E-3</v>
      </c>
    </row>
    <row r="1917" spans="1:3" x14ac:dyDescent="0.4">
      <c r="A1917" s="19">
        <v>43014</v>
      </c>
      <c r="B1917" s="20">
        <v>19.27</v>
      </c>
      <c r="C1917" s="21">
        <f t="shared" si="29"/>
        <v>7.8451882845187448E-3</v>
      </c>
    </row>
    <row r="1918" spans="1:3" x14ac:dyDescent="0.4">
      <c r="A1918" s="19">
        <v>43017</v>
      </c>
      <c r="B1918" s="20">
        <v>19.28</v>
      </c>
      <c r="C1918" s="21">
        <f t="shared" si="29"/>
        <v>5.1894135962649024E-4</v>
      </c>
    </row>
    <row r="1919" spans="1:3" x14ac:dyDescent="0.4">
      <c r="A1919" s="19">
        <v>43018</v>
      </c>
      <c r="B1919" s="20">
        <v>19.18</v>
      </c>
      <c r="C1919" s="21">
        <f t="shared" si="29"/>
        <v>-5.1867219917013374E-3</v>
      </c>
    </row>
    <row r="1920" spans="1:3" x14ac:dyDescent="0.4">
      <c r="A1920" s="19">
        <v>43019</v>
      </c>
      <c r="B1920" s="20">
        <v>19.170000000000002</v>
      </c>
      <c r="C1920" s="21">
        <f t="shared" si="29"/>
        <v>-5.2137643378513676E-4</v>
      </c>
    </row>
    <row r="1921" spans="1:3" x14ac:dyDescent="0.4">
      <c r="A1921" s="19">
        <v>43020</v>
      </c>
      <c r="B1921" s="20">
        <v>19.25</v>
      </c>
      <c r="C1921" s="21">
        <f t="shared" si="29"/>
        <v>4.1731872717787333E-3</v>
      </c>
    </row>
    <row r="1922" spans="1:3" x14ac:dyDescent="0.4">
      <c r="A1922" s="19">
        <v>43021</v>
      </c>
      <c r="B1922" s="20">
        <v>19.329999999999998</v>
      </c>
      <c r="C1922" s="21">
        <f t="shared" si="29"/>
        <v>4.155844155844024E-3</v>
      </c>
    </row>
    <row r="1923" spans="1:3" x14ac:dyDescent="0.4">
      <c r="A1923" s="19">
        <v>43024</v>
      </c>
      <c r="B1923" s="20">
        <v>19.329999999999998</v>
      </c>
      <c r="C1923" s="21">
        <f t="shared" si="29"/>
        <v>0</v>
      </c>
    </row>
    <row r="1924" spans="1:3" x14ac:dyDescent="0.4">
      <c r="A1924" s="19">
        <v>43025</v>
      </c>
      <c r="B1924" s="20">
        <v>19.39</v>
      </c>
      <c r="C1924" s="21">
        <f t="shared" si="29"/>
        <v>3.1039834454218429E-3</v>
      </c>
    </row>
    <row r="1925" spans="1:3" x14ac:dyDescent="0.4">
      <c r="A1925" s="19">
        <v>43026</v>
      </c>
      <c r="B1925" s="20">
        <v>19.47</v>
      </c>
      <c r="C1925" s="21">
        <f t="shared" si="29"/>
        <v>4.1258380608559797E-3</v>
      </c>
    </row>
    <row r="1926" spans="1:3" x14ac:dyDescent="0.4">
      <c r="A1926" s="19">
        <v>43027</v>
      </c>
      <c r="B1926" s="20">
        <v>19.309999999999999</v>
      </c>
      <c r="C1926" s="21">
        <f t="shared" si="29"/>
        <v>-8.2177709296353818E-3</v>
      </c>
    </row>
    <row r="1927" spans="1:3" x14ac:dyDescent="0.4">
      <c r="A1927" s="19">
        <v>43028</v>
      </c>
      <c r="B1927" s="20">
        <v>19.54</v>
      </c>
      <c r="C1927" s="21">
        <f t="shared" ref="C1927:C1990" si="30">B1927/B1926-1</f>
        <v>1.1910926980839065E-2</v>
      </c>
    </row>
    <row r="1928" spans="1:3" x14ac:dyDescent="0.4">
      <c r="A1928" s="19">
        <v>43031</v>
      </c>
      <c r="B1928" s="20">
        <v>19.579999999999998</v>
      </c>
      <c r="C1928" s="21">
        <f t="shared" si="30"/>
        <v>2.0470829068577334E-3</v>
      </c>
    </row>
    <row r="1929" spans="1:3" x14ac:dyDescent="0.4">
      <c r="A1929" s="19">
        <v>43032</v>
      </c>
      <c r="B1929" s="20">
        <v>19.57</v>
      </c>
      <c r="C1929" s="21">
        <f t="shared" si="30"/>
        <v>-5.1072522982620328E-4</v>
      </c>
    </row>
    <row r="1930" spans="1:3" x14ac:dyDescent="0.4">
      <c r="A1930" s="19">
        <v>43033</v>
      </c>
      <c r="B1930" s="20">
        <v>19.38</v>
      </c>
      <c r="C1930" s="21">
        <f t="shared" si="30"/>
        <v>-9.7087378640777766E-3</v>
      </c>
    </row>
    <row r="1931" spans="1:3" x14ac:dyDescent="0.4">
      <c r="A1931" s="19">
        <v>43034</v>
      </c>
      <c r="B1931" s="20">
        <v>19.66</v>
      </c>
      <c r="C1931" s="21">
        <f t="shared" si="30"/>
        <v>1.4447884416924683E-2</v>
      </c>
    </row>
    <row r="1932" spans="1:3" x14ac:dyDescent="0.4">
      <c r="A1932" s="19">
        <v>43035</v>
      </c>
      <c r="B1932" s="20">
        <v>20.170000000000002</v>
      </c>
      <c r="C1932" s="21">
        <f t="shared" si="30"/>
        <v>2.5940996948118134E-2</v>
      </c>
    </row>
    <row r="1933" spans="1:3" x14ac:dyDescent="0.4">
      <c r="A1933" s="19">
        <v>43038</v>
      </c>
      <c r="B1933" s="20">
        <v>20.11</v>
      </c>
      <c r="C1933" s="21">
        <f t="shared" si="30"/>
        <v>-2.9747149231532655E-3</v>
      </c>
    </row>
    <row r="1934" spans="1:3" x14ac:dyDescent="0.4">
      <c r="A1934" s="19">
        <v>43039</v>
      </c>
      <c r="B1934" s="20">
        <v>20.27</v>
      </c>
      <c r="C1934" s="21">
        <f t="shared" si="30"/>
        <v>7.9562406762805349E-3</v>
      </c>
    </row>
    <row r="1935" spans="1:3" x14ac:dyDescent="0.4">
      <c r="A1935" s="19">
        <v>43040</v>
      </c>
      <c r="B1935" s="20">
        <v>20.39</v>
      </c>
      <c r="C1935" s="21">
        <f t="shared" si="30"/>
        <v>5.9200789343858418E-3</v>
      </c>
    </row>
    <row r="1936" spans="1:3" x14ac:dyDescent="0.4">
      <c r="A1936" s="19">
        <v>43041</v>
      </c>
      <c r="B1936" s="20">
        <v>20.32</v>
      </c>
      <c r="C1936" s="21">
        <f t="shared" si="30"/>
        <v>-3.433055419323261E-3</v>
      </c>
    </row>
    <row r="1937" spans="1:3" x14ac:dyDescent="0.4">
      <c r="A1937" s="19">
        <v>43042</v>
      </c>
      <c r="B1937" s="20">
        <v>20.43</v>
      </c>
      <c r="C1937" s="21">
        <f t="shared" si="30"/>
        <v>5.4133858267715329E-3</v>
      </c>
    </row>
    <row r="1938" spans="1:3" x14ac:dyDescent="0.4">
      <c r="A1938" s="19">
        <v>43045</v>
      </c>
      <c r="B1938" s="20">
        <v>20.61</v>
      </c>
      <c r="C1938" s="21">
        <f t="shared" si="30"/>
        <v>8.8105726872247381E-3</v>
      </c>
    </row>
    <row r="1939" spans="1:3" x14ac:dyDescent="0.4">
      <c r="A1939" s="19">
        <v>43046</v>
      </c>
      <c r="B1939" s="20">
        <v>20.59</v>
      </c>
      <c r="C1939" s="21">
        <f t="shared" si="30"/>
        <v>-9.7040271712756088E-4</v>
      </c>
    </row>
    <row r="1940" spans="1:3" x14ac:dyDescent="0.4">
      <c r="A1940" s="19">
        <v>43047</v>
      </c>
      <c r="B1940" s="20">
        <v>20.64</v>
      </c>
      <c r="C1940" s="21">
        <f t="shared" si="30"/>
        <v>2.4283632831472168E-3</v>
      </c>
    </row>
    <row r="1941" spans="1:3" x14ac:dyDescent="0.4">
      <c r="A1941" s="19">
        <v>43048</v>
      </c>
      <c r="B1941" s="20">
        <v>20.36</v>
      </c>
      <c r="C1941" s="21">
        <f t="shared" si="30"/>
        <v>-1.3565891472868241E-2</v>
      </c>
    </row>
    <row r="1942" spans="1:3" x14ac:dyDescent="0.4">
      <c r="A1942" s="19">
        <v>43049</v>
      </c>
      <c r="B1942" s="20">
        <v>20.37</v>
      </c>
      <c r="C1942" s="21">
        <f t="shared" si="30"/>
        <v>4.9115913556008195E-4</v>
      </c>
    </row>
    <row r="1943" spans="1:3" x14ac:dyDescent="0.4">
      <c r="A1943" s="19">
        <v>43052</v>
      </c>
      <c r="B1943" s="20">
        <v>20.399999999999999</v>
      </c>
      <c r="C1943" s="21">
        <f t="shared" si="30"/>
        <v>1.4727540500734104E-3</v>
      </c>
    </row>
    <row r="1944" spans="1:3" x14ac:dyDescent="0.4">
      <c r="A1944" s="19">
        <v>43053</v>
      </c>
      <c r="B1944" s="20">
        <v>20.190000000000001</v>
      </c>
      <c r="C1944" s="21">
        <f t="shared" si="30"/>
        <v>-1.0294117647058676E-2</v>
      </c>
    </row>
    <row r="1945" spans="1:3" x14ac:dyDescent="0.4">
      <c r="A1945" s="19">
        <v>43054</v>
      </c>
      <c r="B1945" s="20">
        <v>20.03</v>
      </c>
      <c r="C1945" s="21">
        <f t="shared" si="30"/>
        <v>-7.9247152055472725E-3</v>
      </c>
    </row>
    <row r="1946" spans="1:3" x14ac:dyDescent="0.4">
      <c r="A1946" s="19">
        <v>43055</v>
      </c>
      <c r="B1946" s="20">
        <v>20.27</v>
      </c>
      <c r="C1946" s="21">
        <f t="shared" si="30"/>
        <v>1.1982026959560521E-2</v>
      </c>
    </row>
    <row r="1947" spans="1:3" x14ac:dyDescent="0.4">
      <c r="A1947" s="19">
        <v>43056</v>
      </c>
      <c r="B1947" s="20">
        <v>20.34</v>
      </c>
      <c r="C1947" s="21">
        <f t="shared" si="30"/>
        <v>3.453379378391741E-3</v>
      </c>
    </row>
    <row r="1948" spans="1:3" x14ac:dyDescent="0.4">
      <c r="A1948" s="19">
        <v>43059</v>
      </c>
      <c r="B1948" s="20">
        <v>20.440000000000001</v>
      </c>
      <c r="C1948" s="21">
        <f t="shared" si="30"/>
        <v>4.9164208456244918E-3</v>
      </c>
    </row>
    <row r="1949" spans="1:3" x14ac:dyDescent="0.4">
      <c r="A1949" s="19">
        <v>43060</v>
      </c>
      <c r="B1949" s="20">
        <v>20.67</v>
      </c>
      <c r="C1949" s="21">
        <f t="shared" si="30"/>
        <v>1.1252446183953158E-2</v>
      </c>
    </row>
    <row r="1950" spans="1:3" x14ac:dyDescent="0.4">
      <c r="A1950" s="19">
        <v>43061</v>
      </c>
      <c r="B1950" s="20">
        <v>20.58</v>
      </c>
      <c r="C1950" s="21">
        <f t="shared" si="30"/>
        <v>-4.3541364296082463E-3</v>
      </c>
    </row>
    <row r="1951" spans="1:3" x14ac:dyDescent="0.4">
      <c r="A1951" s="19">
        <v>43062</v>
      </c>
      <c r="B1951" s="20">
        <v>20.48</v>
      </c>
      <c r="C1951" s="21">
        <f t="shared" si="30"/>
        <v>-4.8590864917394949E-3</v>
      </c>
    </row>
    <row r="1952" spans="1:3" x14ac:dyDescent="0.4">
      <c r="A1952" s="19">
        <v>43063</v>
      </c>
      <c r="B1952" s="20">
        <v>20.45</v>
      </c>
      <c r="C1952" s="21">
        <f t="shared" si="30"/>
        <v>-1.46484375E-3</v>
      </c>
    </row>
    <row r="1953" spans="1:3" x14ac:dyDescent="0.4">
      <c r="A1953" s="19">
        <v>43066</v>
      </c>
      <c r="B1953" s="20">
        <v>20.39</v>
      </c>
      <c r="C1953" s="21">
        <f t="shared" si="30"/>
        <v>-2.9339853300732743E-3</v>
      </c>
    </row>
    <row r="1954" spans="1:3" x14ac:dyDescent="0.4">
      <c r="A1954" s="19">
        <v>43067</v>
      </c>
      <c r="B1954" s="20">
        <v>20.51</v>
      </c>
      <c r="C1954" s="21">
        <f t="shared" si="30"/>
        <v>5.8852378616969236E-3</v>
      </c>
    </row>
    <row r="1955" spans="1:3" x14ac:dyDescent="0.4">
      <c r="A1955" s="19">
        <v>43068</v>
      </c>
      <c r="B1955" s="20">
        <v>20.27</v>
      </c>
      <c r="C1955" s="21">
        <f t="shared" si="30"/>
        <v>-1.1701608971233624E-2</v>
      </c>
    </row>
    <row r="1956" spans="1:3" x14ac:dyDescent="0.4">
      <c r="A1956" s="19">
        <v>43069</v>
      </c>
      <c r="B1956" s="20">
        <v>20.27</v>
      </c>
      <c r="C1956" s="21">
        <f t="shared" si="30"/>
        <v>0</v>
      </c>
    </row>
    <row r="1957" spans="1:3" x14ac:dyDescent="0.4">
      <c r="A1957" s="19">
        <v>43070</v>
      </c>
      <c r="B1957" s="20">
        <v>20.09</v>
      </c>
      <c r="C1957" s="21">
        <f t="shared" si="30"/>
        <v>-8.8801184015786516E-3</v>
      </c>
    </row>
    <row r="1958" spans="1:3" x14ac:dyDescent="0.4">
      <c r="A1958" s="19">
        <v>43073</v>
      </c>
      <c r="B1958" s="20">
        <v>20.2</v>
      </c>
      <c r="C1958" s="21">
        <f t="shared" si="30"/>
        <v>5.4753608760578221E-3</v>
      </c>
    </row>
    <row r="1959" spans="1:3" x14ac:dyDescent="0.4">
      <c r="A1959" s="19">
        <v>43074</v>
      </c>
      <c r="B1959" s="20">
        <v>20.170000000000002</v>
      </c>
      <c r="C1959" s="21">
        <f t="shared" si="30"/>
        <v>-1.4851485148513754E-3</v>
      </c>
    </row>
    <row r="1960" spans="1:3" x14ac:dyDescent="0.4">
      <c r="A1960" s="19">
        <v>43075</v>
      </c>
      <c r="B1960" s="20">
        <v>20.100000000000001</v>
      </c>
      <c r="C1960" s="21">
        <f t="shared" si="30"/>
        <v>-3.4705007436787172E-3</v>
      </c>
    </row>
    <row r="1961" spans="1:3" x14ac:dyDescent="0.4">
      <c r="A1961" s="19">
        <v>43076</v>
      </c>
      <c r="B1961" s="20">
        <v>20.28</v>
      </c>
      <c r="C1961" s="21">
        <f t="shared" si="30"/>
        <v>8.9552238805969964E-3</v>
      </c>
    </row>
    <row r="1962" spans="1:3" x14ac:dyDescent="0.4">
      <c r="A1962" s="19">
        <v>43077</v>
      </c>
      <c r="B1962" s="20">
        <v>20.399999999999999</v>
      </c>
      <c r="C1962" s="21">
        <f t="shared" si="30"/>
        <v>5.9171597633134176E-3</v>
      </c>
    </row>
    <row r="1963" spans="1:3" x14ac:dyDescent="0.4">
      <c r="A1963" s="19">
        <v>43080</v>
      </c>
      <c r="B1963" s="20">
        <v>20.420000000000002</v>
      </c>
      <c r="C1963" s="21">
        <f t="shared" si="30"/>
        <v>9.8039215686296366E-4</v>
      </c>
    </row>
    <row r="1964" spans="1:3" x14ac:dyDescent="0.4">
      <c r="A1964" s="19">
        <v>43081</v>
      </c>
      <c r="B1964" s="20">
        <v>20.66</v>
      </c>
      <c r="C1964" s="21">
        <f t="shared" si="30"/>
        <v>1.1753183153770719E-2</v>
      </c>
    </row>
    <row r="1965" spans="1:3" x14ac:dyDescent="0.4">
      <c r="A1965" s="19">
        <v>43082</v>
      </c>
      <c r="B1965" s="20">
        <v>20.62</v>
      </c>
      <c r="C1965" s="21">
        <f t="shared" si="30"/>
        <v>-1.9361084220715918E-3</v>
      </c>
    </row>
    <row r="1966" spans="1:3" x14ac:dyDescent="0.4">
      <c r="A1966" s="19">
        <v>43083</v>
      </c>
      <c r="B1966" s="20">
        <v>20.59</v>
      </c>
      <c r="C1966" s="21">
        <f t="shared" si="30"/>
        <v>-1.4548981571290698E-3</v>
      </c>
    </row>
    <row r="1967" spans="1:3" x14ac:dyDescent="0.4">
      <c r="A1967" s="19">
        <v>43084</v>
      </c>
      <c r="B1967" s="20">
        <v>20.62</v>
      </c>
      <c r="C1967" s="21">
        <f t="shared" si="30"/>
        <v>1.4570179698882857E-3</v>
      </c>
    </row>
    <row r="1968" spans="1:3" x14ac:dyDescent="0.4">
      <c r="A1968" s="19">
        <v>43087</v>
      </c>
      <c r="B1968" s="20">
        <v>20.85</v>
      </c>
      <c r="C1968" s="21">
        <f t="shared" si="30"/>
        <v>1.1154219204655647E-2</v>
      </c>
    </row>
    <row r="1969" spans="1:3" x14ac:dyDescent="0.4">
      <c r="A1969" s="19">
        <v>43088</v>
      </c>
      <c r="B1969" s="20">
        <v>20.73</v>
      </c>
      <c r="C1969" s="21">
        <f t="shared" si="30"/>
        <v>-5.7553956834532904E-3</v>
      </c>
    </row>
    <row r="1970" spans="1:3" x14ac:dyDescent="0.4">
      <c r="A1970" s="19">
        <v>43089</v>
      </c>
      <c r="B1970" s="20">
        <v>20.6</v>
      </c>
      <c r="C1970" s="21">
        <f t="shared" si="30"/>
        <v>-6.2711046792088831E-3</v>
      </c>
    </row>
    <row r="1971" spans="1:3" x14ac:dyDescent="0.4">
      <c r="A1971" s="19">
        <v>43090</v>
      </c>
      <c r="B1971" s="20">
        <v>20.67</v>
      </c>
      <c r="C1971" s="21">
        <f t="shared" si="30"/>
        <v>3.3980582524271163E-3</v>
      </c>
    </row>
    <row r="1972" spans="1:3" x14ac:dyDescent="0.4">
      <c r="A1972" s="19">
        <v>43091</v>
      </c>
      <c r="B1972" s="20">
        <v>20.66</v>
      </c>
      <c r="C1972" s="21">
        <f t="shared" si="30"/>
        <v>-4.8379293662315082E-4</v>
      </c>
    </row>
    <row r="1973" spans="1:3" x14ac:dyDescent="0.4">
      <c r="A1973" s="19">
        <v>43096</v>
      </c>
      <c r="B1973" s="20">
        <v>20.49</v>
      </c>
      <c r="C1973" s="21">
        <f t="shared" si="30"/>
        <v>-8.2284607938045706E-3</v>
      </c>
    </row>
    <row r="1974" spans="1:3" x14ac:dyDescent="0.4">
      <c r="A1974" s="19">
        <v>43097</v>
      </c>
      <c r="B1974" s="20">
        <v>20.440000000000001</v>
      </c>
      <c r="C1974" s="21">
        <f t="shared" si="30"/>
        <v>-2.4402147388968842E-3</v>
      </c>
    </row>
    <row r="1975" spans="1:3" x14ac:dyDescent="0.4">
      <c r="A1975" s="19">
        <v>43098</v>
      </c>
      <c r="B1975" s="20">
        <v>20.3</v>
      </c>
      <c r="C1975" s="21">
        <f t="shared" si="30"/>
        <v>-6.8493150684931781E-3</v>
      </c>
    </row>
    <row r="1976" spans="1:3" x14ac:dyDescent="0.4">
      <c r="A1976" s="19">
        <v>43102</v>
      </c>
      <c r="B1976" s="20">
        <v>20.37</v>
      </c>
      <c r="C1976" s="21">
        <f t="shared" si="30"/>
        <v>3.4482758620690834E-3</v>
      </c>
    </row>
    <row r="1977" spans="1:3" x14ac:dyDescent="0.4">
      <c r="A1977" s="19">
        <v>43103</v>
      </c>
      <c r="B1977" s="20">
        <v>20.6</v>
      </c>
      <c r="C1977" s="21">
        <f t="shared" si="30"/>
        <v>1.1291114383897849E-2</v>
      </c>
    </row>
    <row r="1978" spans="1:3" x14ac:dyDescent="0.4">
      <c r="A1978" s="19">
        <v>43104</v>
      </c>
      <c r="B1978" s="20">
        <v>20.69</v>
      </c>
      <c r="C1978" s="21">
        <f t="shared" si="30"/>
        <v>4.3689320388349273E-3</v>
      </c>
    </row>
    <row r="1979" spans="1:3" x14ac:dyDescent="0.4">
      <c r="A1979" s="19">
        <v>43105</v>
      </c>
      <c r="B1979" s="20">
        <v>20.86</v>
      </c>
      <c r="C1979" s="21">
        <f t="shared" si="30"/>
        <v>8.2165297245044844E-3</v>
      </c>
    </row>
    <row r="1980" spans="1:3" x14ac:dyDescent="0.4">
      <c r="A1980" s="19">
        <v>43108</v>
      </c>
      <c r="B1980" s="20">
        <v>20.99</v>
      </c>
      <c r="C1980" s="21">
        <f t="shared" si="30"/>
        <v>6.2320230105463725E-3</v>
      </c>
    </row>
    <row r="1981" spans="1:3" x14ac:dyDescent="0.4">
      <c r="A1981" s="19">
        <v>43109</v>
      </c>
      <c r="B1981" s="20">
        <v>21.08</v>
      </c>
      <c r="C1981" s="21">
        <f t="shared" si="30"/>
        <v>4.2877560743210807E-3</v>
      </c>
    </row>
    <row r="1982" spans="1:3" x14ac:dyDescent="0.4">
      <c r="A1982" s="19">
        <v>43110</v>
      </c>
      <c r="B1982" s="20">
        <v>20.85</v>
      </c>
      <c r="C1982" s="21">
        <f t="shared" si="30"/>
        <v>-1.0910815939278784E-2</v>
      </c>
    </row>
    <row r="1983" spans="1:3" x14ac:dyDescent="0.4">
      <c r="A1983" s="19">
        <v>43111</v>
      </c>
      <c r="B1983" s="20">
        <v>20.76</v>
      </c>
      <c r="C1983" s="21">
        <f t="shared" si="30"/>
        <v>-4.3165467625899678E-3</v>
      </c>
    </row>
    <row r="1984" spans="1:3" x14ac:dyDescent="0.4">
      <c r="A1984" s="19">
        <v>43112</v>
      </c>
      <c r="B1984" s="20">
        <v>20.76</v>
      </c>
      <c r="C1984" s="21">
        <f t="shared" si="30"/>
        <v>0</v>
      </c>
    </row>
    <row r="1985" spans="1:3" x14ac:dyDescent="0.4">
      <c r="A1985" s="19">
        <v>43115</v>
      </c>
      <c r="B1985" s="20">
        <v>20.56</v>
      </c>
      <c r="C1985" s="21">
        <f t="shared" si="30"/>
        <v>-9.633911368015502E-3</v>
      </c>
    </row>
    <row r="1986" spans="1:3" x14ac:dyDescent="0.4">
      <c r="A1986" s="19">
        <v>43116</v>
      </c>
      <c r="B1986" s="20">
        <v>20.64</v>
      </c>
      <c r="C1986" s="21">
        <f t="shared" si="30"/>
        <v>3.8910505836575737E-3</v>
      </c>
    </row>
    <row r="1987" spans="1:3" x14ac:dyDescent="0.4">
      <c r="A1987" s="19">
        <v>43117</v>
      </c>
      <c r="B1987" s="20">
        <v>20.62</v>
      </c>
      <c r="C1987" s="21">
        <f t="shared" si="30"/>
        <v>-9.6899224806201723E-4</v>
      </c>
    </row>
    <row r="1988" spans="1:3" x14ac:dyDescent="0.4">
      <c r="A1988" s="19">
        <v>43118</v>
      </c>
      <c r="B1988" s="20">
        <v>20.71</v>
      </c>
      <c r="C1988" s="21">
        <f t="shared" si="30"/>
        <v>4.3646944713870983E-3</v>
      </c>
    </row>
    <row r="1989" spans="1:3" x14ac:dyDescent="0.4">
      <c r="A1989" s="19">
        <v>43119</v>
      </c>
      <c r="B1989" s="20">
        <v>20.78</v>
      </c>
      <c r="C1989" s="21">
        <f t="shared" si="30"/>
        <v>3.3800096571705573E-3</v>
      </c>
    </row>
    <row r="1990" spans="1:3" x14ac:dyDescent="0.4">
      <c r="A1990" s="19">
        <v>43122</v>
      </c>
      <c r="B1990" s="20">
        <v>21</v>
      </c>
      <c r="C1990" s="21">
        <f t="shared" si="30"/>
        <v>1.0587102983637964E-2</v>
      </c>
    </row>
    <row r="1991" spans="1:3" x14ac:dyDescent="0.4">
      <c r="A1991" s="19">
        <v>43123</v>
      </c>
      <c r="B1991" s="20">
        <v>21.06</v>
      </c>
      <c r="C1991" s="21">
        <f t="shared" ref="C1991:C2054" si="31">B1991/B1990-1</f>
        <v>2.8571428571428914E-3</v>
      </c>
    </row>
    <row r="1992" spans="1:3" x14ac:dyDescent="0.4">
      <c r="A1992" s="19">
        <v>43124</v>
      </c>
      <c r="B1992" s="20">
        <v>20.77</v>
      </c>
      <c r="C1992" s="21">
        <f t="shared" si="31"/>
        <v>-1.3770180436847079E-2</v>
      </c>
    </row>
    <row r="1993" spans="1:3" x14ac:dyDescent="0.4">
      <c r="A1993" s="19">
        <v>43125</v>
      </c>
      <c r="B1993" s="20">
        <v>20.65</v>
      </c>
      <c r="C1993" s="21">
        <f t="shared" si="31"/>
        <v>-5.7775637939335711E-3</v>
      </c>
    </row>
    <row r="1994" spans="1:3" x14ac:dyDescent="0.4">
      <c r="A1994" s="19">
        <v>43126</v>
      </c>
      <c r="B1994" s="20">
        <v>20.82</v>
      </c>
      <c r="C1994" s="21">
        <f t="shared" si="31"/>
        <v>8.2324455205811109E-3</v>
      </c>
    </row>
    <row r="1995" spans="1:3" x14ac:dyDescent="0.4">
      <c r="A1995" s="19">
        <v>43129</v>
      </c>
      <c r="B1995" s="20">
        <v>20.96</v>
      </c>
      <c r="C1995" s="21">
        <f t="shared" si="31"/>
        <v>6.7243035542747798E-3</v>
      </c>
    </row>
    <row r="1996" spans="1:3" x14ac:dyDescent="0.4">
      <c r="A1996" s="19">
        <v>43130</v>
      </c>
      <c r="B1996" s="20">
        <v>20.68</v>
      </c>
      <c r="C1996" s="21">
        <f t="shared" si="31"/>
        <v>-1.3358778625954248E-2</v>
      </c>
    </row>
    <row r="1997" spans="1:3" x14ac:dyDescent="0.4">
      <c r="A1997" s="19">
        <v>43131</v>
      </c>
      <c r="B1997" s="20">
        <v>20.6</v>
      </c>
      <c r="C1997" s="21">
        <f t="shared" si="31"/>
        <v>-3.8684719535782008E-3</v>
      </c>
    </row>
    <row r="1998" spans="1:3" x14ac:dyDescent="0.4">
      <c r="A1998" s="19">
        <v>43132</v>
      </c>
      <c r="B1998" s="20">
        <v>20.56</v>
      </c>
      <c r="C1998" s="21">
        <f t="shared" si="31"/>
        <v>-1.9417475728156219E-3</v>
      </c>
    </row>
    <row r="1999" spans="1:3" x14ac:dyDescent="0.4">
      <c r="A1999" s="19">
        <v>43133</v>
      </c>
      <c r="B1999" s="20">
        <v>20.21</v>
      </c>
      <c r="C1999" s="21">
        <f t="shared" si="31"/>
        <v>-1.7023346303501885E-2</v>
      </c>
    </row>
    <row r="2000" spans="1:3" x14ac:dyDescent="0.4">
      <c r="A2000" s="19">
        <v>43136</v>
      </c>
      <c r="B2000" s="20">
        <v>20.05</v>
      </c>
      <c r="C2000" s="21">
        <f t="shared" si="31"/>
        <v>-7.9168728352301265E-3</v>
      </c>
    </row>
    <row r="2001" spans="1:3" x14ac:dyDescent="0.4">
      <c r="A2001" s="19">
        <v>43137</v>
      </c>
      <c r="B2001" s="20">
        <v>19.45</v>
      </c>
      <c r="C2001" s="21">
        <f t="shared" si="31"/>
        <v>-2.9925187032418976E-2</v>
      </c>
    </row>
    <row r="2002" spans="1:3" x14ac:dyDescent="0.4">
      <c r="A2002" s="19">
        <v>43138</v>
      </c>
      <c r="B2002" s="20">
        <v>20.010000000000002</v>
      </c>
      <c r="C2002" s="21">
        <f t="shared" si="31"/>
        <v>2.8791773778920504E-2</v>
      </c>
    </row>
    <row r="2003" spans="1:3" x14ac:dyDescent="0.4">
      <c r="A2003" s="19">
        <v>43139</v>
      </c>
      <c r="B2003" s="20">
        <v>19.559999999999999</v>
      </c>
      <c r="C2003" s="21">
        <f t="shared" si="31"/>
        <v>-2.2488755622188994E-2</v>
      </c>
    </row>
    <row r="2004" spans="1:3" x14ac:dyDescent="0.4">
      <c r="A2004" s="19">
        <v>43140</v>
      </c>
      <c r="B2004" s="20">
        <v>19.13</v>
      </c>
      <c r="C2004" s="21">
        <f t="shared" si="31"/>
        <v>-2.1983640081799538E-2</v>
      </c>
    </row>
    <row r="2005" spans="1:3" x14ac:dyDescent="0.4">
      <c r="A2005" s="19">
        <v>43143</v>
      </c>
      <c r="B2005" s="20">
        <v>19.62</v>
      </c>
      <c r="C2005" s="21">
        <f t="shared" si="31"/>
        <v>2.5614218504966146E-2</v>
      </c>
    </row>
    <row r="2006" spans="1:3" x14ac:dyDescent="0.4">
      <c r="A2006" s="19">
        <v>43144</v>
      </c>
      <c r="B2006" s="20">
        <v>19.489999999999998</v>
      </c>
      <c r="C2006" s="21">
        <f t="shared" si="31"/>
        <v>-6.6258919469930344E-3</v>
      </c>
    </row>
    <row r="2007" spans="1:3" x14ac:dyDescent="0.4">
      <c r="A2007" s="19">
        <v>43145</v>
      </c>
      <c r="B2007" s="20">
        <v>19.71</v>
      </c>
      <c r="C2007" s="21">
        <f t="shared" si="31"/>
        <v>1.1287839917906828E-2</v>
      </c>
    </row>
    <row r="2008" spans="1:3" x14ac:dyDescent="0.4">
      <c r="A2008" s="19">
        <v>43146</v>
      </c>
      <c r="B2008" s="20">
        <v>19.899999999999999</v>
      </c>
      <c r="C2008" s="21">
        <f t="shared" si="31"/>
        <v>9.6397767630642672E-3</v>
      </c>
    </row>
    <row r="2009" spans="1:3" x14ac:dyDescent="0.4">
      <c r="A2009" s="19">
        <v>43151</v>
      </c>
      <c r="B2009" s="20">
        <v>20.36</v>
      </c>
      <c r="C2009" s="21">
        <f t="shared" si="31"/>
        <v>2.3115577889447181E-2</v>
      </c>
    </row>
    <row r="2010" spans="1:3" x14ac:dyDescent="0.4">
      <c r="A2010" s="19">
        <v>43152</v>
      </c>
      <c r="B2010" s="20">
        <v>20.46</v>
      </c>
      <c r="C2010" s="21">
        <f t="shared" si="31"/>
        <v>4.9115913555992652E-3</v>
      </c>
    </row>
    <row r="2011" spans="1:3" x14ac:dyDescent="0.4">
      <c r="A2011" s="19">
        <v>43153</v>
      </c>
      <c r="B2011" s="20">
        <v>20.399999999999999</v>
      </c>
      <c r="C2011" s="21">
        <f t="shared" si="31"/>
        <v>-2.9325513196482023E-3</v>
      </c>
    </row>
    <row r="2012" spans="1:3" x14ac:dyDescent="0.4">
      <c r="A2012" s="19">
        <v>43154</v>
      </c>
      <c r="B2012" s="20">
        <v>20.47</v>
      </c>
      <c r="C2012" s="21">
        <f t="shared" si="31"/>
        <v>3.4313725490195957E-3</v>
      </c>
    </row>
    <row r="2013" spans="1:3" x14ac:dyDescent="0.4">
      <c r="A2013" s="19">
        <v>43157</v>
      </c>
      <c r="B2013" s="20">
        <v>20.72</v>
      </c>
      <c r="C2013" s="21">
        <f t="shared" si="31"/>
        <v>1.2212994626282336E-2</v>
      </c>
    </row>
    <row r="2014" spans="1:3" x14ac:dyDescent="0.4">
      <c r="A2014" s="19">
        <v>43158</v>
      </c>
      <c r="B2014" s="20">
        <v>20.78</v>
      </c>
      <c r="C2014" s="21">
        <f t="shared" si="31"/>
        <v>2.8957528957529455E-3</v>
      </c>
    </row>
    <row r="2015" spans="1:3" x14ac:dyDescent="0.4">
      <c r="A2015" s="19">
        <v>43159</v>
      </c>
      <c r="B2015" s="20">
        <v>20.79</v>
      </c>
      <c r="C2015" s="21">
        <f t="shared" si="31"/>
        <v>4.8123195380167516E-4</v>
      </c>
    </row>
    <row r="2016" spans="1:3" x14ac:dyDescent="0.4">
      <c r="A2016" s="19">
        <v>43160</v>
      </c>
      <c r="B2016" s="20">
        <v>20.62</v>
      </c>
      <c r="C2016" s="21">
        <f t="shared" si="31"/>
        <v>-8.1770081770080605E-3</v>
      </c>
    </row>
    <row r="2017" spans="1:3" x14ac:dyDescent="0.4">
      <c r="A2017" s="19">
        <v>43161</v>
      </c>
      <c r="B2017" s="20">
        <v>20.239999999999998</v>
      </c>
      <c r="C2017" s="21">
        <f t="shared" si="31"/>
        <v>-1.8428709990300773E-2</v>
      </c>
    </row>
    <row r="2018" spans="1:3" x14ac:dyDescent="0.4">
      <c r="A2018" s="19">
        <v>43164</v>
      </c>
      <c r="B2018" s="20">
        <v>20.54</v>
      </c>
      <c r="C2018" s="21">
        <f t="shared" si="31"/>
        <v>1.4822134387351804E-2</v>
      </c>
    </row>
    <row r="2019" spans="1:3" x14ac:dyDescent="0.4">
      <c r="A2019" s="19">
        <v>43165</v>
      </c>
      <c r="B2019" s="20">
        <v>20.61</v>
      </c>
      <c r="C2019" s="21">
        <f t="shared" si="31"/>
        <v>3.4079844206427179E-3</v>
      </c>
    </row>
    <row r="2020" spans="1:3" x14ac:dyDescent="0.4">
      <c r="A2020" s="19">
        <v>43166</v>
      </c>
      <c r="B2020" s="20">
        <v>20.71</v>
      </c>
      <c r="C2020" s="21">
        <f t="shared" si="31"/>
        <v>4.8520135856380264E-3</v>
      </c>
    </row>
    <row r="2021" spans="1:3" x14ac:dyDescent="0.4">
      <c r="A2021" s="19">
        <v>43167</v>
      </c>
      <c r="B2021" s="20">
        <v>21.09</v>
      </c>
      <c r="C2021" s="21">
        <f t="shared" si="31"/>
        <v>1.8348623853210899E-2</v>
      </c>
    </row>
    <row r="2022" spans="1:3" x14ac:dyDescent="0.4">
      <c r="A2022" s="19">
        <v>43168</v>
      </c>
      <c r="B2022" s="20">
        <v>21.33</v>
      </c>
      <c r="C2022" s="21">
        <f t="shared" si="31"/>
        <v>1.1379800853484889E-2</v>
      </c>
    </row>
    <row r="2023" spans="1:3" x14ac:dyDescent="0.4">
      <c r="A2023" s="19">
        <v>43171</v>
      </c>
      <c r="B2023" s="20">
        <v>21.48</v>
      </c>
      <c r="C2023" s="21">
        <f t="shared" si="31"/>
        <v>7.0323488045007654E-3</v>
      </c>
    </row>
    <row r="2024" spans="1:3" x14ac:dyDescent="0.4">
      <c r="A2024" s="19">
        <v>43172</v>
      </c>
      <c r="B2024" s="20">
        <v>21.25</v>
      </c>
      <c r="C2024" s="21">
        <f t="shared" si="31"/>
        <v>-1.0707635009311045E-2</v>
      </c>
    </row>
    <row r="2025" spans="1:3" x14ac:dyDescent="0.4">
      <c r="A2025" s="19">
        <v>43173</v>
      </c>
      <c r="B2025" s="20">
        <v>21.18</v>
      </c>
      <c r="C2025" s="21">
        <f t="shared" si="31"/>
        <v>-3.2941176470588918E-3</v>
      </c>
    </row>
    <row r="2026" spans="1:3" x14ac:dyDescent="0.4">
      <c r="A2026" s="19">
        <v>43174</v>
      </c>
      <c r="B2026" s="20">
        <v>21.33</v>
      </c>
      <c r="C2026" s="21">
        <f t="shared" si="31"/>
        <v>7.0821529745042078E-3</v>
      </c>
    </row>
    <row r="2027" spans="1:3" x14ac:dyDescent="0.4">
      <c r="A2027" s="19">
        <v>43175</v>
      </c>
      <c r="B2027" s="20">
        <v>21.33</v>
      </c>
      <c r="C2027" s="21">
        <f t="shared" si="31"/>
        <v>0</v>
      </c>
    </row>
    <row r="2028" spans="1:3" x14ac:dyDescent="0.4">
      <c r="A2028" s="19">
        <v>43178</v>
      </c>
      <c r="B2028" s="20">
        <v>20.81</v>
      </c>
      <c r="C2028" s="21">
        <f t="shared" si="31"/>
        <v>-2.4378809188935757E-2</v>
      </c>
    </row>
    <row r="2029" spans="1:3" x14ac:dyDescent="0.4">
      <c r="A2029" s="19">
        <v>43179</v>
      </c>
      <c r="B2029" s="20">
        <v>21</v>
      </c>
      <c r="C2029" s="21">
        <f t="shared" si="31"/>
        <v>9.1302258529553093E-3</v>
      </c>
    </row>
    <row r="2030" spans="1:3" x14ac:dyDescent="0.4">
      <c r="A2030" s="19">
        <v>43180</v>
      </c>
      <c r="B2030" s="20">
        <v>21.02</v>
      </c>
      <c r="C2030" s="21">
        <f t="shared" si="31"/>
        <v>9.5238095238103782E-4</v>
      </c>
    </row>
    <row r="2031" spans="1:3" x14ac:dyDescent="0.4">
      <c r="A2031" s="19">
        <v>43181</v>
      </c>
      <c r="B2031" s="20">
        <v>20.52</v>
      </c>
      <c r="C2031" s="21">
        <f t="shared" si="31"/>
        <v>-2.378686964795429E-2</v>
      </c>
    </row>
    <row r="2032" spans="1:3" x14ac:dyDescent="0.4">
      <c r="A2032" s="19">
        <v>43182</v>
      </c>
      <c r="B2032" s="20">
        <v>20.09</v>
      </c>
      <c r="C2032" s="21">
        <f t="shared" si="31"/>
        <v>-2.0955165692007838E-2</v>
      </c>
    </row>
    <row r="2033" spans="1:3" x14ac:dyDescent="0.4">
      <c r="A2033" s="19">
        <v>43185</v>
      </c>
      <c r="B2033" s="20">
        <v>19.940000000000001</v>
      </c>
      <c r="C2033" s="21">
        <f t="shared" si="31"/>
        <v>-7.4664011946241615E-3</v>
      </c>
    </row>
    <row r="2034" spans="1:3" x14ac:dyDescent="0.4">
      <c r="A2034" s="19">
        <v>43186</v>
      </c>
      <c r="B2034" s="20">
        <v>20.399999999999999</v>
      </c>
      <c r="C2034" s="21">
        <f t="shared" si="31"/>
        <v>2.3069207622868459E-2</v>
      </c>
    </row>
    <row r="2035" spans="1:3" x14ac:dyDescent="0.4">
      <c r="A2035" s="19">
        <v>43187</v>
      </c>
      <c r="B2035" s="20">
        <v>19.850000000000001</v>
      </c>
      <c r="C2035" s="21">
        <f t="shared" si="31"/>
        <v>-2.6960784313725394E-2</v>
      </c>
    </row>
    <row r="2036" spans="1:3" x14ac:dyDescent="0.4">
      <c r="A2036" s="19">
        <v>43188</v>
      </c>
      <c r="B2036" s="20">
        <v>20.16</v>
      </c>
      <c r="C2036" s="21">
        <f t="shared" si="31"/>
        <v>1.5617128463476071E-2</v>
      </c>
    </row>
    <row r="2037" spans="1:3" x14ac:dyDescent="0.4">
      <c r="A2037" s="19">
        <v>43193</v>
      </c>
      <c r="B2037" s="20">
        <v>19.850000000000001</v>
      </c>
      <c r="C2037" s="21">
        <f t="shared" si="31"/>
        <v>-1.5376984126984072E-2</v>
      </c>
    </row>
    <row r="2038" spans="1:3" x14ac:dyDescent="0.4">
      <c r="A2038" s="19">
        <v>43194</v>
      </c>
      <c r="B2038" s="20">
        <v>19.78</v>
      </c>
      <c r="C2038" s="21">
        <f t="shared" si="31"/>
        <v>-3.5264483627204246E-3</v>
      </c>
    </row>
    <row r="2039" spans="1:3" x14ac:dyDescent="0.4">
      <c r="A2039" s="19">
        <v>43196</v>
      </c>
      <c r="B2039" s="20">
        <v>20.02</v>
      </c>
      <c r="C2039" s="21">
        <f t="shared" si="31"/>
        <v>1.2133468149646109E-2</v>
      </c>
    </row>
    <row r="2040" spans="1:3" x14ac:dyDescent="0.4">
      <c r="A2040" s="19">
        <v>43199</v>
      </c>
      <c r="B2040" s="20">
        <v>20.07</v>
      </c>
      <c r="C2040" s="21">
        <f t="shared" si="31"/>
        <v>2.4975024975024684E-3</v>
      </c>
    </row>
    <row r="2041" spans="1:3" x14ac:dyDescent="0.4">
      <c r="A2041" s="19">
        <v>43200</v>
      </c>
      <c r="B2041" s="20">
        <v>20.05</v>
      </c>
      <c r="C2041" s="21">
        <f t="shared" si="31"/>
        <v>-9.9651220727448031E-4</v>
      </c>
    </row>
    <row r="2042" spans="1:3" x14ac:dyDescent="0.4">
      <c r="A2042" s="19">
        <v>43201</v>
      </c>
      <c r="B2042" s="20">
        <v>20.03</v>
      </c>
      <c r="C2042" s="21">
        <f t="shared" si="31"/>
        <v>-9.9750623441396957E-4</v>
      </c>
    </row>
    <row r="2043" spans="1:3" x14ac:dyDescent="0.4">
      <c r="A2043" s="19">
        <v>43202</v>
      </c>
      <c r="B2043" s="20">
        <v>20.23</v>
      </c>
      <c r="C2043" s="21">
        <f t="shared" si="31"/>
        <v>9.9850224663005083E-3</v>
      </c>
    </row>
    <row r="2044" spans="1:3" x14ac:dyDescent="0.4">
      <c r="A2044" s="19">
        <v>43203</v>
      </c>
      <c r="B2044" s="20">
        <v>20.12</v>
      </c>
      <c r="C2044" s="21">
        <f t="shared" si="31"/>
        <v>-5.4374691052891944E-3</v>
      </c>
    </row>
    <row r="2045" spans="1:3" x14ac:dyDescent="0.4">
      <c r="A2045" s="19">
        <v>43206</v>
      </c>
      <c r="B2045" s="20">
        <v>20.05</v>
      </c>
      <c r="C2045" s="21">
        <f t="shared" si="31"/>
        <v>-3.4791252485089075E-3</v>
      </c>
    </row>
    <row r="2046" spans="1:3" x14ac:dyDescent="0.4">
      <c r="A2046" s="19">
        <v>43207</v>
      </c>
      <c r="B2046" s="20">
        <v>20.37</v>
      </c>
      <c r="C2046" s="21">
        <f t="shared" si="31"/>
        <v>1.5960099750623513E-2</v>
      </c>
    </row>
    <row r="2047" spans="1:3" x14ac:dyDescent="0.4">
      <c r="A2047" s="19">
        <v>43208</v>
      </c>
      <c r="B2047" s="20">
        <v>20.32</v>
      </c>
      <c r="C2047" s="21">
        <f t="shared" si="31"/>
        <v>-2.4545900834560541E-3</v>
      </c>
    </row>
    <row r="2048" spans="1:3" x14ac:dyDescent="0.4">
      <c r="A2048" s="19">
        <v>43209</v>
      </c>
      <c r="B2048" s="20">
        <v>20.170000000000002</v>
      </c>
      <c r="C2048" s="21">
        <f t="shared" si="31"/>
        <v>-7.3818897637794034E-3</v>
      </c>
    </row>
    <row r="2049" spans="1:3" x14ac:dyDescent="0.4">
      <c r="A2049" s="19">
        <v>43210</v>
      </c>
      <c r="B2049" s="20">
        <v>20</v>
      </c>
      <c r="C2049" s="21">
        <f t="shared" si="31"/>
        <v>-8.4283589489341226E-3</v>
      </c>
    </row>
    <row r="2050" spans="1:3" x14ac:dyDescent="0.4">
      <c r="A2050" s="19">
        <v>43213</v>
      </c>
      <c r="B2050" s="20">
        <v>20.13</v>
      </c>
      <c r="C2050" s="21">
        <f t="shared" si="31"/>
        <v>6.4999999999999503E-3</v>
      </c>
    </row>
    <row r="2051" spans="1:3" x14ac:dyDescent="0.4">
      <c r="A2051" s="19">
        <v>43214</v>
      </c>
      <c r="B2051" s="20">
        <v>19.96</v>
      </c>
      <c r="C2051" s="21">
        <f t="shared" si="31"/>
        <v>-8.4451068057624923E-3</v>
      </c>
    </row>
    <row r="2052" spans="1:3" x14ac:dyDescent="0.4">
      <c r="A2052" s="19">
        <v>43215</v>
      </c>
      <c r="B2052" s="20">
        <v>19.73</v>
      </c>
      <c r="C2052" s="21">
        <f t="shared" si="31"/>
        <v>-1.1523046092184352E-2</v>
      </c>
    </row>
    <row r="2053" spans="1:3" x14ac:dyDescent="0.4">
      <c r="A2053" s="19">
        <v>43216</v>
      </c>
      <c r="B2053" s="20">
        <v>19.97</v>
      </c>
      <c r="C2053" s="21">
        <f t="shared" si="31"/>
        <v>1.2164216928535199E-2</v>
      </c>
    </row>
    <row r="2054" spans="1:3" x14ac:dyDescent="0.4">
      <c r="A2054" s="19">
        <v>43217</v>
      </c>
      <c r="B2054" s="20">
        <v>20.010000000000002</v>
      </c>
      <c r="C2054" s="21">
        <f t="shared" si="31"/>
        <v>2.0030045067602753E-3</v>
      </c>
    </row>
    <row r="2055" spans="1:3" x14ac:dyDescent="0.4">
      <c r="A2055" s="19">
        <v>43220</v>
      </c>
      <c r="B2055" s="20">
        <v>20.02</v>
      </c>
      <c r="C2055" s="21">
        <f t="shared" ref="C2055:C2118" si="32">B2055/B2054-1</f>
        <v>4.997501249375258E-4</v>
      </c>
    </row>
    <row r="2056" spans="1:3" x14ac:dyDescent="0.4">
      <c r="A2056" s="19">
        <v>43222</v>
      </c>
      <c r="B2056" s="20">
        <v>20.36</v>
      </c>
      <c r="C2056" s="21">
        <f t="shared" si="32"/>
        <v>1.6983016983016963E-2</v>
      </c>
    </row>
    <row r="2057" spans="1:3" x14ac:dyDescent="0.4">
      <c r="A2057" s="19">
        <v>43223</v>
      </c>
      <c r="B2057" s="20">
        <v>20.13</v>
      </c>
      <c r="C2057" s="21">
        <f t="shared" si="32"/>
        <v>-1.1296660117878221E-2</v>
      </c>
    </row>
    <row r="2058" spans="1:3" x14ac:dyDescent="0.4">
      <c r="A2058" s="19">
        <v>43224</v>
      </c>
      <c r="B2058" s="20">
        <v>20.55</v>
      </c>
      <c r="C2058" s="21">
        <f t="shared" si="32"/>
        <v>2.0864381520119268E-2</v>
      </c>
    </row>
    <row r="2059" spans="1:3" x14ac:dyDescent="0.4">
      <c r="A2059" s="19">
        <v>43227</v>
      </c>
      <c r="B2059" s="20">
        <v>20.86</v>
      </c>
      <c r="C2059" s="21">
        <f t="shared" si="32"/>
        <v>1.5085158150851541E-2</v>
      </c>
    </row>
    <row r="2060" spans="1:3" x14ac:dyDescent="0.4">
      <c r="A2060" s="19">
        <v>43228</v>
      </c>
      <c r="B2060" s="20">
        <v>20.95</v>
      </c>
      <c r="C2060" s="21">
        <f t="shared" si="32"/>
        <v>4.3144774688399501E-3</v>
      </c>
    </row>
    <row r="2061" spans="1:3" x14ac:dyDescent="0.4">
      <c r="A2061" s="19">
        <v>43229</v>
      </c>
      <c r="B2061" s="20">
        <v>21.15</v>
      </c>
      <c r="C2061" s="21">
        <f t="shared" si="32"/>
        <v>9.5465393794749165E-3</v>
      </c>
    </row>
    <row r="2062" spans="1:3" x14ac:dyDescent="0.4">
      <c r="A2062" s="19">
        <v>43230</v>
      </c>
      <c r="B2062" s="20">
        <v>21.33</v>
      </c>
      <c r="C2062" s="21">
        <f t="shared" si="32"/>
        <v>8.5106382978723527E-3</v>
      </c>
    </row>
    <row r="2063" spans="1:3" x14ac:dyDescent="0.4">
      <c r="A2063" s="19">
        <v>43231</v>
      </c>
      <c r="B2063" s="20">
        <v>21.25</v>
      </c>
      <c r="C2063" s="21">
        <f t="shared" si="32"/>
        <v>-3.7505860290669712E-3</v>
      </c>
    </row>
    <row r="2064" spans="1:3" x14ac:dyDescent="0.4">
      <c r="A2064" s="19">
        <v>43234</v>
      </c>
      <c r="B2064" s="20">
        <v>21.33</v>
      </c>
      <c r="C2064" s="21">
        <f t="shared" si="32"/>
        <v>3.7647058823528923E-3</v>
      </c>
    </row>
    <row r="2065" spans="1:3" x14ac:dyDescent="0.4">
      <c r="A2065" s="19">
        <v>43235</v>
      </c>
      <c r="B2065" s="20">
        <v>21.24</v>
      </c>
      <c r="C2065" s="21">
        <f t="shared" si="32"/>
        <v>-4.2194092827003704E-3</v>
      </c>
    </row>
    <row r="2066" spans="1:3" x14ac:dyDescent="0.4">
      <c r="A2066" s="19">
        <v>43236</v>
      </c>
      <c r="B2066" s="20">
        <v>21.44</v>
      </c>
      <c r="C2066" s="21">
        <f t="shared" si="32"/>
        <v>9.4161958568739212E-3</v>
      </c>
    </row>
    <row r="2067" spans="1:3" x14ac:dyDescent="0.4">
      <c r="A2067" s="19">
        <v>43237</v>
      </c>
      <c r="B2067" s="20">
        <v>21.53</v>
      </c>
      <c r="C2067" s="21">
        <f t="shared" si="32"/>
        <v>4.1977611940298143E-3</v>
      </c>
    </row>
    <row r="2068" spans="1:3" x14ac:dyDescent="0.4">
      <c r="A2068" s="19">
        <v>43238</v>
      </c>
      <c r="B2068" s="20">
        <v>21.56</v>
      </c>
      <c r="C2068" s="21">
        <f t="shared" si="32"/>
        <v>1.3934045517880467E-3</v>
      </c>
    </row>
    <row r="2069" spans="1:3" x14ac:dyDescent="0.4">
      <c r="A2069" s="19">
        <v>43241</v>
      </c>
      <c r="B2069" s="20">
        <v>21.65</v>
      </c>
      <c r="C2069" s="21">
        <f t="shared" si="32"/>
        <v>4.1743970315399892E-3</v>
      </c>
    </row>
    <row r="2070" spans="1:3" x14ac:dyDescent="0.4">
      <c r="A2070" s="19">
        <v>43243</v>
      </c>
      <c r="B2070" s="20">
        <v>21.74</v>
      </c>
      <c r="C2070" s="21">
        <f t="shared" si="32"/>
        <v>4.1570438799076737E-3</v>
      </c>
    </row>
    <row r="2071" spans="1:3" x14ac:dyDescent="0.4">
      <c r="A2071" s="19">
        <v>43244</v>
      </c>
      <c r="B2071" s="20">
        <v>21.69</v>
      </c>
      <c r="C2071" s="21">
        <f t="shared" si="32"/>
        <v>-2.2999080036797404E-3</v>
      </c>
    </row>
    <row r="2072" spans="1:3" x14ac:dyDescent="0.4">
      <c r="A2072" s="19">
        <v>43245</v>
      </c>
      <c r="B2072" s="20">
        <v>22</v>
      </c>
      <c r="C2072" s="21">
        <f t="shared" si="32"/>
        <v>1.429230059935449E-2</v>
      </c>
    </row>
    <row r="2073" spans="1:3" x14ac:dyDescent="0.4">
      <c r="A2073" s="19">
        <v>43248</v>
      </c>
      <c r="B2073" s="20">
        <v>22.03</v>
      </c>
      <c r="C2073" s="21">
        <f t="shared" si="32"/>
        <v>1.3636363636364557E-3</v>
      </c>
    </row>
    <row r="2074" spans="1:3" x14ac:dyDescent="0.4">
      <c r="A2074" s="19">
        <v>43249</v>
      </c>
      <c r="B2074" s="20">
        <v>21.95</v>
      </c>
      <c r="C2074" s="21">
        <f t="shared" si="32"/>
        <v>-3.6314117113028788E-3</v>
      </c>
    </row>
    <row r="2075" spans="1:3" x14ac:dyDescent="0.4">
      <c r="A2075" s="19">
        <v>43250</v>
      </c>
      <c r="B2075" s="20">
        <v>21.85</v>
      </c>
      <c r="C2075" s="21">
        <f t="shared" si="32"/>
        <v>-4.5558086560363309E-3</v>
      </c>
    </row>
    <row r="2076" spans="1:3" x14ac:dyDescent="0.4">
      <c r="A2076" s="19">
        <v>43251</v>
      </c>
      <c r="B2076" s="20">
        <v>21.93</v>
      </c>
      <c r="C2076" s="21">
        <f t="shared" si="32"/>
        <v>3.6613272311212253E-3</v>
      </c>
    </row>
    <row r="2077" spans="1:3" x14ac:dyDescent="0.4">
      <c r="A2077" s="19">
        <v>43252</v>
      </c>
      <c r="B2077" s="20">
        <v>22.16</v>
      </c>
      <c r="C2077" s="21">
        <f t="shared" si="32"/>
        <v>1.0487916096671324E-2</v>
      </c>
    </row>
    <row r="2078" spans="1:3" x14ac:dyDescent="0.4">
      <c r="A2078" s="19">
        <v>43255</v>
      </c>
      <c r="B2078" s="20">
        <v>22.25</v>
      </c>
      <c r="C2078" s="21">
        <f t="shared" si="32"/>
        <v>4.0613718411552924E-3</v>
      </c>
    </row>
    <row r="2079" spans="1:3" x14ac:dyDescent="0.4">
      <c r="A2079" s="19">
        <v>43256</v>
      </c>
      <c r="B2079" s="20">
        <v>22.41</v>
      </c>
      <c r="C2079" s="21">
        <f t="shared" si="32"/>
        <v>7.1910112359550027E-3</v>
      </c>
    </row>
    <row r="2080" spans="1:3" x14ac:dyDescent="0.4">
      <c r="A2080" s="19">
        <v>43257</v>
      </c>
      <c r="B2080" s="20">
        <v>22.34</v>
      </c>
      <c r="C2080" s="21">
        <f t="shared" si="32"/>
        <v>-3.1236055332440893E-3</v>
      </c>
    </row>
    <row r="2081" spans="1:3" x14ac:dyDescent="0.4">
      <c r="A2081" s="19">
        <v>43258</v>
      </c>
      <c r="B2081" s="20">
        <v>22.28</v>
      </c>
      <c r="C2081" s="21">
        <f t="shared" si="32"/>
        <v>-2.6857654431512445E-3</v>
      </c>
    </row>
    <row r="2082" spans="1:3" x14ac:dyDescent="0.4">
      <c r="A2082" s="19">
        <v>43259</v>
      </c>
      <c r="B2082" s="20">
        <v>22.22</v>
      </c>
      <c r="C2082" s="21">
        <f t="shared" si="32"/>
        <v>-2.6929982046679513E-3</v>
      </c>
    </row>
    <row r="2083" spans="1:3" x14ac:dyDescent="0.4">
      <c r="A2083" s="19">
        <v>43262</v>
      </c>
      <c r="B2083" s="20">
        <v>22.31</v>
      </c>
      <c r="C2083" s="21">
        <f t="shared" si="32"/>
        <v>4.0504050405041347E-3</v>
      </c>
    </row>
    <row r="2084" spans="1:3" x14ac:dyDescent="0.4">
      <c r="A2084" s="19">
        <v>43263</v>
      </c>
      <c r="B2084" s="20">
        <v>22.44</v>
      </c>
      <c r="C2084" s="21">
        <f t="shared" si="32"/>
        <v>5.8269834155089129E-3</v>
      </c>
    </row>
    <row r="2085" spans="1:3" x14ac:dyDescent="0.4">
      <c r="A2085" s="19">
        <v>43264</v>
      </c>
      <c r="B2085" s="20">
        <v>22.53</v>
      </c>
      <c r="C2085" s="21">
        <f t="shared" si="32"/>
        <v>4.0106951871656804E-3</v>
      </c>
    </row>
    <row r="2086" spans="1:3" x14ac:dyDescent="0.4">
      <c r="A2086" s="19">
        <v>43265</v>
      </c>
      <c r="B2086" s="20">
        <v>22.75</v>
      </c>
      <c r="C2086" s="21">
        <f t="shared" si="32"/>
        <v>9.7647581003106332E-3</v>
      </c>
    </row>
    <row r="2087" spans="1:3" x14ac:dyDescent="0.4">
      <c r="A2087" s="19">
        <v>43266</v>
      </c>
      <c r="B2087" s="20">
        <v>22.6</v>
      </c>
      <c r="C2087" s="21">
        <f t="shared" si="32"/>
        <v>-6.59340659340657E-3</v>
      </c>
    </row>
    <row r="2088" spans="1:3" x14ac:dyDescent="0.4">
      <c r="A2088" s="19">
        <v>43270</v>
      </c>
      <c r="B2088" s="20">
        <v>22.37</v>
      </c>
      <c r="C2088" s="21">
        <f t="shared" si="32"/>
        <v>-1.017699115044246E-2</v>
      </c>
    </row>
    <row r="2089" spans="1:3" x14ac:dyDescent="0.4">
      <c r="A2089" s="19">
        <v>43271</v>
      </c>
      <c r="B2089" s="20">
        <v>22.5</v>
      </c>
      <c r="C2089" s="21">
        <f t="shared" si="32"/>
        <v>5.8113544926239324E-3</v>
      </c>
    </row>
    <row r="2090" spans="1:3" x14ac:dyDescent="0.4">
      <c r="A2090" s="19">
        <v>43272</v>
      </c>
      <c r="B2090" s="20">
        <v>22.35</v>
      </c>
      <c r="C2090" s="21">
        <f t="shared" si="32"/>
        <v>-6.6666666666665986E-3</v>
      </c>
    </row>
    <row r="2091" spans="1:3" x14ac:dyDescent="0.4">
      <c r="A2091" s="19">
        <v>43273</v>
      </c>
      <c r="B2091" s="20">
        <v>22.17</v>
      </c>
      <c r="C2091" s="21">
        <f t="shared" si="32"/>
        <v>-8.0536912751677514E-3</v>
      </c>
    </row>
    <row r="2092" spans="1:3" x14ac:dyDescent="0.4">
      <c r="A2092" s="19">
        <v>43276</v>
      </c>
      <c r="B2092" s="20">
        <v>21.59</v>
      </c>
      <c r="C2092" s="21">
        <f t="shared" si="32"/>
        <v>-2.6161479476770499E-2</v>
      </c>
    </row>
    <row r="2093" spans="1:3" x14ac:dyDescent="0.4">
      <c r="A2093" s="19">
        <v>43277</v>
      </c>
      <c r="B2093" s="20">
        <v>21.67</v>
      </c>
      <c r="C2093" s="21">
        <f t="shared" si="32"/>
        <v>3.7054191755443444E-3</v>
      </c>
    </row>
    <row r="2094" spans="1:3" x14ac:dyDescent="0.4">
      <c r="A2094" s="19">
        <v>43278</v>
      </c>
      <c r="B2094" s="20">
        <v>21.83</v>
      </c>
      <c r="C2094" s="21">
        <f t="shared" si="32"/>
        <v>7.3834794646976398E-3</v>
      </c>
    </row>
    <row r="2095" spans="1:3" x14ac:dyDescent="0.4">
      <c r="A2095" s="19">
        <v>43279</v>
      </c>
      <c r="B2095" s="20">
        <v>21.58</v>
      </c>
      <c r="C2095" s="21">
        <f t="shared" si="32"/>
        <v>-1.1452130096197943E-2</v>
      </c>
    </row>
    <row r="2096" spans="1:3" x14ac:dyDescent="0.4">
      <c r="A2096" s="19">
        <v>43280</v>
      </c>
      <c r="B2096" s="20">
        <v>21.72</v>
      </c>
      <c r="C2096" s="21">
        <f t="shared" si="32"/>
        <v>6.4874884151993051E-3</v>
      </c>
    </row>
    <row r="2097" spans="1:3" x14ac:dyDescent="0.4">
      <c r="A2097" s="19">
        <v>43284</v>
      </c>
      <c r="B2097" s="20">
        <v>21.81</v>
      </c>
      <c r="C2097" s="21">
        <f t="shared" si="32"/>
        <v>4.1436464088397962E-3</v>
      </c>
    </row>
    <row r="2098" spans="1:3" x14ac:dyDescent="0.4">
      <c r="A2098" s="19">
        <v>43285</v>
      </c>
      <c r="B2098" s="20">
        <v>21.65</v>
      </c>
      <c r="C2098" s="21">
        <f t="shared" si="32"/>
        <v>-7.3360843649702412E-3</v>
      </c>
    </row>
    <row r="2099" spans="1:3" x14ac:dyDescent="0.4">
      <c r="A2099" s="19">
        <v>43286</v>
      </c>
      <c r="B2099" s="20">
        <v>21.7</v>
      </c>
      <c r="C2099" s="21">
        <f t="shared" si="32"/>
        <v>2.3094688221709792E-3</v>
      </c>
    </row>
    <row r="2100" spans="1:3" x14ac:dyDescent="0.4">
      <c r="A2100" s="19">
        <v>43287</v>
      </c>
      <c r="B2100" s="20">
        <v>21.89</v>
      </c>
      <c r="C2100" s="21">
        <f t="shared" si="32"/>
        <v>8.7557603686636565E-3</v>
      </c>
    </row>
    <row r="2101" spans="1:3" x14ac:dyDescent="0.4">
      <c r="A2101" s="19">
        <v>43290</v>
      </c>
      <c r="B2101" s="20">
        <v>22.06</v>
      </c>
      <c r="C2101" s="21">
        <f t="shared" si="32"/>
        <v>7.7661032434901411E-3</v>
      </c>
    </row>
    <row r="2102" spans="1:3" x14ac:dyDescent="0.4">
      <c r="A2102" s="19">
        <v>43291</v>
      </c>
      <c r="B2102" s="20">
        <v>22.31</v>
      </c>
      <c r="C2102" s="21">
        <f t="shared" si="32"/>
        <v>1.1332728921124247E-2</v>
      </c>
    </row>
    <row r="2103" spans="1:3" x14ac:dyDescent="0.4">
      <c r="A2103" s="19">
        <v>43292</v>
      </c>
      <c r="B2103" s="20">
        <v>22.1</v>
      </c>
      <c r="C2103" s="21">
        <f t="shared" si="32"/>
        <v>-9.4128193635140134E-3</v>
      </c>
    </row>
    <row r="2104" spans="1:3" x14ac:dyDescent="0.4">
      <c r="A2104" s="19">
        <v>43293</v>
      </c>
      <c r="B2104" s="20">
        <v>22.43</v>
      </c>
      <c r="C2104" s="21">
        <f t="shared" si="32"/>
        <v>1.4932126696832526E-2</v>
      </c>
    </row>
    <row r="2105" spans="1:3" x14ac:dyDescent="0.4">
      <c r="A2105" s="19">
        <v>43294</v>
      </c>
      <c r="B2105" s="20">
        <v>22.55</v>
      </c>
      <c r="C2105" s="21">
        <f t="shared" si="32"/>
        <v>5.3499777084262679E-3</v>
      </c>
    </row>
    <row r="2106" spans="1:3" x14ac:dyDescent="0.4">
      <c r="A2106" s="19">
        <v>43297</v>
      </c>
      <c r="B2106" s="20">
        <v>22.4</v>
      </c>
      <c r="C2106" s="21">
        <f t="shared" si="32"/>
        <v>-6.6518847006652448E-3</v>
      </c>
    </row>
    <row r="2107" spans="1:3" x14ac:dyDescent="0.4">
      <c r="A2107" s="19">
        <v>43298</v>
      </c>
      <c r="B2107" s="20">
        <v>22.5</v>
      </c>
      <c r="C2107" s="21">
        <f t="shared" si="32"/>
        <v>4.4642857142858094E-3</v>
      </c>
    </row>
    <row r="2108" spans="1:3" x14ac:dyDescent="0.4">
      <c r="A2108" s="19">
        <v>43299</v>
      </c>
      <c r="B2108" s="20">
        <v>22.7</v>
      </c>
      <c r="C2108" s="21">
        <f t="shared" si="32"/>
        <v>8.8888888888889461E-3</v>
      </c>
    </row>
    <row r="2109" spans="1:3" x14ac:dyDescent="0.4">
      <c r="A2109" s="19">
        <v>43300</v>
      </c>
      <c r="B2109" s="20">
        <v>22.75</v>
      </c>
      <c r="C2109" s="21">
        <f t="shared" si="32"/>
        <v>2.2026431718062955E-3</v>
      </c>
    </row>
    <row r="2110" spans="1:3" x14ac:dyDescent="0.4">
      <c r="A2110" s="19">
        <v>43301</v>
      </c>
      <c r="B2110" s="20">
        <v>22.57</v>
      </c>
      <c r="C2110" s="21">
        <f t="shared" si="32"/>
        <v>-7.9120879120878618E-3</v>
      </c>
    </row>
    <row r="2111" spans="1:3" x14ac:dyDescent="0.4">
      <c r="A2111" s="19">
        <v>43304</v>
      </c>
      <c r="B2111" s="20">
        <v>22.47</v>
      </c>
      <c r="C2111" s="21">
        <f t="shared" si="32"/>
        <v>-4.4306601683651303E-3</v>
      </c>
    </row>
    <row r="2112" spans="1:3" x14ac:dyDescent="0.4">
      <c r="A2112" s="19">
        <v>43305</v>
      </c>
      <c r="B2112" s="20">
        <v>22.71</v>
      </c>
      <c r="C2112" s="21">
        <f t="shared" si="32"/>
        <v>1.0680907877169687E-2</v>
      </c>
    </row>
    <row r="2113" spans="1:3" x14ac:dyDescent="0.4">
      <c r="A2113" s="19">
        <v>43306</v>
      </c>
      <c r="B2113" s="20">
        <v>22.67</v>
      </c>
      <c r="C2113" s="21">
        <f t="shared" si="32"/>
        <v>-1.761338617349173E-3</v>
      </c>
    </row>
    <row r="2114" spans="1:3" x14ac:dyDescent="0.4">
      <c r="A2114" s="19">
        <v>43307</v>
      </c>
      <c r="B2114" s="20">
        <v>22.89</v>
      </c>
      <c r="C2114" s="21">
        <f t="shared" si="32"/>
        <v>9.7044552271723372E-3</v>
      </c>
    </row>
    <row r="2115" spans="1:3" x14ac:dyDescent="0.4">
      <c r="A2115" s="19">
        <v>43308</v>
      </c>
      <c r="B2115" s="20">
        <v>22.68</v>
      </c>
      <c r="C2115" s="21">
        <f t="shared" si="32"/>
        <v>-9.1743119266055606E-3</v>
      </c>
    </row>
    <row r="2116" spans="1:3" x14ac:dyDescent="0.4">
      <c r="A2116" s="19">
        <v>43311</v>
      </c>
      <c r="B2116" s="20">
        <v>22.3</v>
      </c>
      <c r="C2116" s="21">
        <f t="shared" si="32"/>
        <v>-1.6754850088183337E-2</v>
      </c>
    </row>
    <row r="2117" spans="1:3" x14ac:dyDescent="0.4">
      <c r="A2117" s="19">
        <v>43312</v>
      </c>
      <c r="B2117" s="20">
        <v>22.4</v>
      </c>
      <c r="C2117" s="21">
        <f t="shared" si="32"/>
        <v>4.484304932735439E-3</v>
      </c>
    </row>
    <row r="2118" spans="1:3" x14ac:dyDescent="0.4">
      <c r="A2118" s="19">
        <v>43313</v>
      </c>
      <c r="B2118" s="20">
        <v>22.37</v>
      </c>
      <c r="C2118" s="21">
        <f t="shared" si="32"/>
        <v>-1.339285714285654E-3</v>
      </c>
    </row>
    <row r="2119" spans="1:3" x14ac:dyDescent="0.4">
      <c r="A2119" s="19">
        <v>43314</v>
      </c>
      <c r="B2119" s="20">
        <v>22.48</v>
      </c>
      <c r="C2119" s="21">
        <f t="shared" ref="C2119:C2182" si="33">B2119/B2118-1</f>
        <v>4.9172999552973273E-3</v>
      </c>
    </row>
    <row r="2120" spans="1:3" x14ac:dyDescent="0.4">
      <c r="A2120" s="19">
        <v>43315</v>
      </c>
      <c r="B2120" s="20">
        <v>22.66</v>
      </c>
      <c r="C2120" s="21">
        <f t="shared" si="33"/>
        <v>8.0071174377223109E-3</v>
      </c>
    </row>
    <row r="2121" spans="1:3" x14ac:dyDescent="0.4">
      <c r="A2121" s="19">
        <v>43318</v>
      </c>
      <c r="B2121" s="20">
        <v>22.75</v>
      </c>
      <c r="C2121" s="21">
        <f t="shared" si="33"/>
        <v>3.9717563989407623E-3</v>
      </c>
    </row>
    <row r="2122" spans="1:3" x14ac:dyDescent="0.4">
      <c r="A2122" s="19">
        <v>43319</v>
      </c>
      <c r="B2122" s="20">
        <v>22.83</v>
      </c>
      <c r="C2122" s="21">
        <f t="shared" si="33"/>
        <v>3.5164835164833708E-3</v>
      </c>
    </row>
    <row r="2123" spans="1:3" x14ac:dyDescent="0.4">
      <c r="A2123" s="19">
        <v>43320</v>
      </c>
      <c r="B2123" s="20">
        <v>22.85</v>
      </c>
      <c r="C2123" s="21">
        <f t="shared" si="33"/>
        <v>8.7604029785381954E-4</v>
      </c>
    </row>
    <row r="2124" spans="1:3" x14ac:dyDescent="0.4">
      <c r="A2124" s="19">
        <v>43321</v>
      </c>
      <c r="B2124" s="20">
        <v>22.91</v>
      </c>
      <c r="C2124" s="21">
        <f t="shared" si="33"/>
        <v>2.6258205689277947E-3</v>
      </c>
    </row>
    <row r="2125" spans="1:3" x14ac:dyDescent="0.4">
      <c r="A2125" s="19">
        <v>43322</v>
      </c>
      <c r="B2125" s="20">
        <v>23.01</v>
      </c>
      <c r="C2125" s="21">
        <f t="shared" si="33"/>
        <v>4.3649061545176782E-3</v>
      </c>
    </row>
    <row r="2126" spans="1:3" x14ac:dyDescent="0.4">
      <c r="A2126" s="19">
        <v>43325</v>
      </c>
      <c r="B2126" s="20">
        <v>22.87</v>
      </c>
      <c r="C2126" s="21">
        <f t="shared" si="33"/>
        <v>-6.084311169056944E-3</v>
      </c>
    </row>
    <row r="2127" spans="1:3" x14ac:dyDescent="0.4">
      <c r="A2127" s="19">
        <v>43326</v>
      </c>
      <c r="B2127" s="20">
        <v>22.95</v>
      </c>
      <c r="C2127" s="21">
        <f t="shared" si="33"/>
        <v>3.4980323567992411E-3</v>
      </c>
    </row>
    <row r="2128" spans="1:3" x14ac:dyDescent="0.4">
      <c r="A2128" s="19">
        <v>43327</v>
      </c>
      <c r="B2128" s="20">
        <v>22.58</v>
      </c>
      <c r="C2128" s="21">
        <f t="shared" si="33"/>
        <v>-1.6122004357298492E-2</v>
      </c>
    </row>
    <row r="2129" spans="1:3" x14ac:dyDescent="0.4">
      <c r="A2129" s="19">
        <v>43328</v>
      </c>
      <c r="B2129" s="20">
        <v>22.79</v>
      </c>
      <c r="C2129" s="21">
        <f t="shared" si="33"/>
        <v>9.3002657218776985E-3</v>
      </c>
    </row>
    <row r="2130" spans="1:3" x14ac:dyDescent="0.4">
      <c r="A2130" s="19">
        <v>43329</v>
      </c>
      <c r="B2130" s="20">
        <v>22.65</v>
      </c>
      <c r="C2130" s="21">
        <f t="shared" si="33"/>
        <v>-6.1430451952610987E-3</v>
      </c>
    </row>
    <row r="2131" spans="1:3" x14ac:dyDescent="0.4">
      <c r="A2131" s="19">
        <v>43332</v>
      </c>
      <c r="B2131" s="20">
        <v>22.66</v>
      </c>
      <c r="C2131" s="21">
        <f t="shared" si="33"/>
        <v>4.4150110375285045E-4</v>
      </c>
    </row>
    <row r="2132" spans="1:3" x14ac:dyDescent="0.4">
      <c r="A2132" s="19">
        <v>43333</v>
      </c>
      <c r="B2132" s="20">
        <v>22.73</v>
      </c>
      <c r="C2132" s="21">
        <f t="shared" si="33"/>
        <v>3.0891438658429138E-3</v>
      </c>
    </row>
    <row r="2133" spans="1:3" x14ac:dyDescent="0.4">
      <c r="A2133" s="19">
        <v>43334</v>
      </c>
      <c r="B2133" s="20">
        <v>22.66</v>
      </c>
      <c r="C2133" s="21">
        <f t="shared" si="33"/>
        <v>-3.0796304443466704E-3</v>
      </c>
    </row>
    <row r="2134" spans="1:3" x14ac:dyDescent="0.4">
      <c r="A2134" s="19">
        <v>43335</v>
      </c>
      <c r="B2134" s="20">
        <v>22.65</v>
      </c>
      <c r="C2134" s="21">
        <f t="shared" si="33"/>
        <v>-4.4130626654903526E-4</v>
      </c>
    </row>
    <row r="2135" spans="1:3" x14ac:dyDescent="0.4">
      <c r="A2135" s="19">
        <v>43336</v>
      </c>
      <c r="B2135" s="20">
        <v>22.72</v>
      </c>
      <c r="C2135" s="21">
        <f t="shared" si="33"/>
        <v>3.090507726269287E-3</v>
      </c>
    </row>
    <row r="2136" spans="1:3" x14ac:dyDescent="0.4">
      <c r="A2136" s="19">
        <v>43339</v>
      </c>
      <c r="B2136" s="20">
        <v>22.9</v>
      </c>
      <c r="C2136" s="21">
        <f t="shared" si="33"/>
        <v>7.9225352112675118E-3</v>
      </c>
    </row>
    <row r="2137" spans="1:3" x14ac:dyDescent="0.4">
      <c r="A2137" s="19">
        <v>43340</v>
      </c>
      <c r="B2137" s="20">
        <v>22.79</v>
      </c>
      <c r="C2137" s="21">
        <f t="shared" si="33"/>
        <v>-4.8034934497815929E-3</v>
      </c>
    </row>
    <row r="2138" spans="1:3" x14ac:dyDescent="0.4">
      <c r="A2138" s="19">
        <v>43341</v>
      </c>
      <c r="B2138" s="20">
        <v>23.01</v>
      </c>
      <c r="C2138" s="21">
        <f t="shared" si="33"/>
        <v>9.6533567354104566E-3</v>
      </c>
    </row>
    <row r="2139" spans="1:3" x14ac:dyDescent="0.4">
      <c r="A2139" s="19">
        <v>43342</v>
      </c>
      <c r="B2139" s="20">
        <v>23</v>
      </c>
      <c r="C2139" s="21">
        <f t="shared" si="33"/>
        <v>-4.345936549327023E-4</v>
      </c>
    </row>
    <row r="2140" spans="1:3" x14ac:dyDescent="0.4">
      <c r="A2140" s="19">
        <v>43343</v>
      </c>
      <c r="B2140" s="20">
        <v>23.02</v>
      </c>
      <c r="C2140" s="21">
        <f t="shared" si="33"/>
        <v>8.6956521739134374E-4</v>
      </c>
    </row>
    <row r="2141" spans="1:3" x14ac:dyDescent="0.4">
      <c r="A2141" s="19">
        <v>43346</v>
      </c>
      <c r="B2141" s="20">
        <v>23.01</v>
      </c>
      <c r="C2141" s="21">
        <f t="shared" si="33"/>
        <v>-4.3440486533441458E-4</v>
      </c>
    </row>
    <row r="2142" spans="1:3" x14ac:dyDescent="0.4">
      <c r="A2142" s="19">
        <v>43347</v>
      </c>
      <c r="B2142" s="20">
        <v>22.92</v>
      </c>
      <c r="C2142" s="21">
        <f t="shared" si="33"/>
        <v>-3.9113428943937656E-3</v>
      </c>
    </row>
    <row r="2143" spans="1:3" x14ac:dyDescent="0.4">
      <c r="A2143" s="19">
        <v>43348</v>
      </c>
      <c r="B2143" s="20">
        <v>22.59</v>
      </c>
      <c r="C2143" s="21">
        <f t="shared" si="33"/>
        <v>-1.4397905759162333E-2</v>
      </c>
    </row>
    <row r="2144" spans="1:3" x14ac:dyDescent="0.4">
      <c r="A2144" s="19">
        <v>43349</v>
      </c>
      <c r="B2144" s="20">
        <v>22.39</v>
      </c>
      <c r="C2144" s="21">
        <f t="shared" si="33"/>
        <v>-8.8534749889330744E-3</v>
      </c>
    </row>
    <row r="2145" spans="1:3" x14ac:dyDescent="0.4">
      <c r="A2145" s="19">
        <v>43350</v>
      </c>
      <c r="B2145" s="20">
        <v>22.54</v>
      </c>
      <c r="C2145" s="21">
        <f t="shared" si="33"/>
        <v>6.6994193836533711E-3</v>
      </c>
    </row>
    <row r="2146" spans="1:3" x14ac:dyDescent="0.4">
      <c r="A2146" s="19">
        <v>43353</v>
      </c>
      <c r="B2146" s="20">
        <v>22.39</v>
      </c>
      <c r="C2146" s="21">
        <f t="shared" si="33"/>
        <v>-6.6548358473823566E-3</v>
      </c>
    </row>
    <row r="2147" spans="1:3" x14ac:dyDescent="0.4">
      <c r="A2147" s="19">
        <v>43354</v>
      </c>
      <c r="B2147" s="20">
        <v>22.45</v>
      </c>
      <c r="C2147" s="21">
        <f t="shared" si="33"/>
        <v>2.6797677534613484E-3</v>
      </c>
    </row>
    <row r="2148" spans="1:3" x14ac:dyDescent="0.4">
      <c r="A2148" s="19">
        <v>43355</v>
      </c>
      <c r="B2148" s="20">
        <v>22.24</v>
      </c>
      <c r="C2148" s="21">
        <f t="shared" si="33"/>
        <v>-9.3541202672605683E-3</v>
      </c>
    </row>
    <row r="2149" spans="1:3" x14ac:dyDescent="0.4">
      <c r="A2149" s="19">
        <v>43356</v>
      </c>
      <c r="B2149" s="20">
        <v>22.44</v>
      </c>
      <c r="C2149" s="21">
        <f t="shared" si="33"/>
        <v>8.9928057553958496E-3</v>
      </c>
    </row>
    <row r="2150" spans="1:3" x14ac:dyDescent="0.4">
      <c r="A2150" s="19">
        <v>43357</v>
      </c>
      <c r="B2150" s="20">
        <v>22.59</v>
      </c>
      <c r="C2150" s="21">
        <f t="shared" si="33"/>
        <v>6.6844919786095414E-3</v>
      </c>
    </row>
    <row r="2151" spans="1:3" x14ac:dyDescent="0.4">
      <c r="A2151" s="19">
        <v>43360</v>
      </c>
      <c r="B2151" s="20">
        <v>22.39</v>
      </c>
      <c r="C2151" s="21">
        <f t="shared" si="33"/>
        <v>-8.8534749889330744E-3</v>
      </c>
    </row>
    <row r="2152" spans="1:3" x14ac:dyDescent="0.4">
      <c r="A2152" s="19">
        <v>43361</v>
      </c>
      <c r="B2152" s="20">
        <v>22.4</v>
      </c>
      <c r="C2152" s="21">
        <f t="shared" si="33"/>
        <v>4.4662795891015072E-4</v>
      </c>
    </row>
    <row r="2153" spans="1:3" x14ac:dyDescent="0.4">
      <c r="A2153" s="19">
        <v>43362</v>
      </c>
      <c r="B2153" s="20">
        <v>22.47</v>
      </c>
      <c r="C2153" s="21">
        <f t="shared" si="33"/>
        <v>3.1250000000000444E-3</v>
      </c>
    </row>
    <row r="2154" spans="1:3" x14ac:dyDescent="0.4">
      <c r="A2154" s="19">
        <v>43363</v>
      </c>
      <c r="B2154" s="20">
        <v>22.62</v>
      </c>
      <c r="C2154" s="21">
        <f t="shared" si="33"/>
        <v>6.6755674232310547E-3</v>
      </c>
    </row>
    <row r="2155" spans="1:3" x14ac:dyDescent="0.4">
      <c r="A2155" s="19">
        <v>43364</v>
      </c>
      <c r="B2155" s="20">
        <v>22.73</v>
      </c>
      <c r="C2155" s="21">
        <f t="shared" si="33"/>
        <v>4.8629531388151293E-3</v>
      </c>
    </row>
    <row r="2156" spans="1:3" x14ac:dyDescent="0.4">
      <c r="A2156" s="19">
        <v>43367</v>
      </c>
      <c r="B2156" s="20">
        <v>22.49</v>
      </c>
      <c r="C2156" s="21">
        <f t="shared" si="33"/>
        <v>-1.0558732952045791E-2</v>
      </c>
    </row>
    <row r="2157" spans="1:3" x14ac:dyDescent="0.4">
      <c r="A2157" s="19">
        <v>43369</v>
      </c>
      <c r="B2157" s="20">
        <v>22.7</v>
      </c>
      <c r="C2157" s="21">
        <f t="shared" si="33"/>
        <v>9.3374833259227685E-3</v>
      </c>
    </row>
    <row r="2158" spans="1:3" x14ac:dyDescent="0.4">
      <c r="A2158" s="19">
        <v>43370</v>
      </c>
      <c r="B2158" s="20">
        <v>22.87</v>
      </c>
      <c r="C2158" s="21">
        <f t="shared" si="33"/>
        <v>7.4889867841410052E-3</v>
      </c>
    </row>
    <row r="2159" spans="1:3" x14ac:dyDescent="0.4">
      <c r="A2159" s="19">
        <v>43371</v>
      </c>
      <c r="B2159" s="20">
        <v>22.9</v>
      </c>
      <c r="C2159" s="21">
        <f t="shared" si="33"/>
        <v>1.3117621337996876E-3</v>
      </c>
    </row>
    <row r="2160" spans="1:3" x14ac:dyDescent="0.4">
      <c r="A2160" s="19">
        <v>43375</v>
      </c>
      <c r="B2160" s="20">
        <v>22.99</v>
      </c>
      <c r="C2160" s="21">
        <f t="shared" si="33"/>
        <v>3.9301310043668991E-3</v>
      </c>
    </row>
    <row r="2161" spans="1:3" x14ac:dyDescent="0.4">
      <c r="A2161" s="19">
        <v>43376</v>
      </c>
      <c r="B2161" s="20">
        <v>22.96</v>
      </c>
      <c r="C2161" s="21">
        <f t="shared" si="33"/>
        <v>-1.3049151805131221E-3</v>
      </c>
    </row>
    <row r="2162" spans="1:3" x14ac:dyDescent="0.4">
      <c r="A2162" s="19">
        <v>43377</v>
      </c>
      <c r="B2162" s="20">
        <v>22.55</v>
      </c>
      <c r="C2162" s="21">
        <f t="shared" si="33"/>
        <v>-1.7857142857142905E-2</v>
      </c>
    </row>
    <row r="2163" spans="1:3" x14ac:dyDescent="0.4">
      <c r="A2163" s="19">
        <v>43378</v>
      </c>
      <c r="B2163" s="20">
        <v>22.19</v>
      </c>
      <c r="C2163" s="21">
        <f t="shared" si="33"/>
        <v>-1.5964523281596477E-2</v>
      </c>
    </row>
    <row r="2164" spans="1:3" x14ac:dyDescent="0.4">
      <c r="A2164" s="19">
        <v>43381</v>
      </c>
      <c r="B2164" s="20">
        <v>22.05</v>
      </c>
      <c r="C2164" s="21">
        <f t="shared" si="33"/>
        <v>-6.3091482649842989E-3</v>
      </c>
    </row>
    <row r="2165" spans="1:3" x14ac:dyDescent="0.4">
      <c r="A2165" s="19">
        <v>43382</v>
      </c>
      <c r="B2165" s="20">
        <v>22.09</v>
      </c>
      <c r="C2165" s="21">
        <f t="shared" si="33"/>
        <v>1.8140589569159982E-3</v>
      </c>
    </row>
    <row r="2166" spans="1:3" x14ac:dyDescent="0.4">
      <c r="A2166" s="19">
        <v>43383</v>
      </c>
      <c r="B2166" s="20">
        <v>21.42</v>
      </c>
      <c r="C2166" s="21">
        <f t="shared" si="33"/>
        <v>-3.0330466274332224E-2</v>
      </c>
    </row>
    <row r="2167" spans="1:3" x14ac:dyDescent="0.4">
      <c r="A2167" s="19">
        <v>43384</v>
      </c>
      <c r="B2167" s="20">
        <v>21.05</v>
      </c>
      <c r="C2167" s="21">
        <f t="shared" si="33"/>
        <v>-1.7273576097105559E-2</v>
      </c>
    </row>
    <row r="2168" spans="1:3" x14ac:dyDescent="0.4">
      <c r="A2168" s="19">
        <v>43385</v>
      </c>
      <c r="B2168" s="20">
        <v>21.27</v>
      </c>
      <c r="C2168" s="21">
        <f t="shared" si="33"/>
        <v>1.0451306413301609E-2</v>
      </c>
    </row>
    <row r="2169" spans="1:3" x14ac:dyDescent="0.4">
      <c r="A2169" s="19">
        <v>43388</v>
      </c>
      <c r="B2169" s="20">
        <v>21.21</v>
      </c>
      <c r="C2169" s="21">
        <f t="shared" si="33"/>
        <v>-2.8208744710859213E-3</v>
      </c>
    </row>
    <row r="2170" spans="1:3" x14ac:dyDescent="0.4">
      <c r="A2170" s="19">
        <v>43389</v>
      </c>
      <c r="B2170" s="20">
        <v>21.64</v>
      </c>
      <c r="C2170" s="21">
        <f t="shared" si="33"/>
        <v>2.0273455917020344E-2</v>
      </c>
    </row>
    <row r="2171" spans="1:3" x14ac:dyDescent="0.4">
      <c r="A2171" s="19">
        <v>43391</v>
      </c>
      <c r="B2171" s="20">
        <v>21.31</v>
      </c>
      <c r="C2171" s="21">
        <f t="shared" si="33"/>
        <v>-1.5249537892791265E-2</v>
      </c>
    </row>
    <row r="2172" spans="1:3" x14ac:dyDescent="0.4">
      <c r="A2172" s="19">
        <v>43392</v>
      </c>
      <c r="B2172" s="20">
        <v>21.3</v>
      </c>
      <c r="C2172" s="21">
        <f t="shared" si="33"/>
        <v>-4.6926325668694702E-4</v>
      </c>
    </row>
    <row r="2173" spans="1:3" x14ac:dyDescent="0.4">
      <c r="A2173" s="19">
        <v>43395</v>
      </c>
      <c r="B2173" s="20">
        <v>21.36</v>
      </c>
      <c r="C2173" s="21">
        <f t="shared" si="33"/>
        <v>2.8169014084507005E-3</v>
      </c>
    </row>
    <row r="2174" spans="1:3" x14ac:dyDescent="0.4">
      <c r="A2174" s="19">
        <v>43396</v>
      </c>
      <c r="B2174" s="20">
        <v>20.95</v>
      </c>
      <c r="C2174" s="21">
        <f t="shared" si="33"/>
        <v>-1.9194756554307135E-2</v>
      </c>
    </row>
    <row r="2175" spans="1:3" x14ac:dyDescent="0.4">
      <c r="A2175" s="19">
        <v>43397</v>
      </c>
      <c r="B2175" s="20">
        <v>21.06</v>
      </c>
      <c r="C2175" s="21">
        <f t="shared" si="33"/>
        <v>5.2505966587110819E-3</v>
      </c>
    </row>
    <row r="2176" spans="1:3" x14ac:dyDescent="0.4">
      <c r="A2176" s="19">
        <v>43398</v>
      </c>
      <c r="B2176" s="20">
        <v>21.03</v>
      </c>
      <c r="C2176" s="21">
        <f t="shared" si="33"/>
        <v>-1.4245014245013454E-3</v>
      </c>
    </row>
    <row r="2177" spans="1:3" x14ac:dyDescent="0.4">
      <c r="A2177" s="19">
        <v>43399</v>
      </c>
      <c r="B2177" s="20">
        <v>20.87</v>
      </c>
      <c r="C2177" s="21">
        <f t="shared" si="33"/>
        <v>-7.6081787922016586E-3</v>
      </c>
    </row>
    <row r="2178" spans="1:3" x14ac:dyDescent="0.4">
      <c r="A2178" s="19">
        <v>43402</v>
      </c>
      <c r="B2178" s="20">
        <v>20.95</v>
      </c>
      <c r="C2178" s="21">
        <f t="shared" si="33"/>
        <v>3.8332534738858559E-3</v>
      </c>
    </row>
    <row r="2179" spans="1:3" x14ac:dyDescent="0.4">
      <c r="A2179" s="19">
        <v>43403</v>
      </c>
      <c r="B2179" s="20">
        <v>21.07</v>
      </c>
      <c r="C2179" s="21">
        <f t="shared" si="33"/>
        <v>5.7279236276850387E-3</v>
      </c>
    </row>
    <row r="2180" spans="1:3" x14ac:dyDescent="0.4">
      <c r="A2180" s="19">
        <v>43404</v>
      </c>
      <c r="B2180" s="20">
        <v>21.69</v>
      </c>
      <c r="C2180" s="21">
        <f t="shared" si="33"/>
        <v>2.9425723777883217E-2</v>
      </c>
    </row>
    <row r="2181" spans="1:3" x14ac:dyDescent="0.4">
      <c r="A2181" s="19">
        <v>43405</v>
      </c>
      <c r="B2181" s="20">
        <v>21.94</v>
      </c>
      <c r="C2181" s="21">
        <f t="shared" si="33"/>
        <v>1.152604887044717E-2</v>
      </c>
    </row>
    <row r="2182" spans="1:3" x14ac:dyDescent="0.4">
      <c r="A2182" s="19">
        <v>43406</v>
      </c>
      <c r="B2182" s="20">
        <v>21.88</v>
      </c>
      <c r="C2182" s="21">
        <f t="shared" si="33"/>
        <v>-2.7347310847767314E-3</v>
      </c>
    </row>
    <row r="2183" spans="1:3" x14ac:dyDescent="0.4">
      <c r="A2183" s="19">
        <v>43409</v>
      </c>
      <c r="B2183" s="20">
        <v>21.72</v>
      </c>
      <c r="C2183" s="21">
        <f t="shared" ref="C2183:C2246" si="34">B2183/B2182-1</f>
        <v>-7.3126142595978383E-3</v>
      </c>
    </row>
    <row r="2184" spans="1:3" x14ac:dyDescent="0.4">
      <c r="A2184" s="19">
        <v>43410</v>
      </c>
      <c r="B2184" s="20">
        <v>21.96</v>
      </c>
      <c r="C2184" s="21">
        <f t="shared" si="34"/>
        <v>1.1049723756906271E-2</v>
      </c>
    </row>
    <row r="2185" spans="1:3" x14ac:dyDescent="0.4">
      <c r="A2185" s="19">
        <v>43411</v>
      </c>
      <c r="B2185" s="20">
        <v>22.31</v>
      </c>
      <c r="C2185" s="21">
        <f t="shared" si="34"/>
        <v>1.5938069216757667E-2</v>
      </c>
    </row>
    <row r="2186" spans="1:3" x14ac:dyDescent="0.4">
      <c r="A2186" s="19">
        <v>43412</v>
      </c>
      <c r="B2186" s="20">
        <v>22.39</v>
      </c>
      <c r="C2186" s="21">
        <f t="shared" si="34"/>
        <v>3.5858359480054336E-3</v>
      </c>
    </row>
    <row r="2187" spans="1:3" x14ac:dyDescent="0.4">
      <c r="A2187" s="19">
        <v>43413</v>
      </c>
      <c r="B2187" s="20">
        <v>22.12</v>
      </c>
      <c r="C2187" s="21">
        <f t="shared" si="34"/>
        <v>-1.2058954890576179E-2</v>
      </c>
    </row>
    <row r="2188" spans="1:3" x14ac:dyDescent="0.4">
      <c r="A2188" s="19">
        <v>43416</v>
      </c>
      <c r="B2188" s="20">
        <v>21.75</v>
      </c>
      <c r="C2188" s="21">
        <f t="shared" si="34"/>
        <v>-1.672694394213381E-2</v>
      </c>
    </row>
    <row r="2189" spans="1:3" x14ac:dyDescent="0.4">
      <c r="A2189" s="19">
        <v>43417</v>
      </c>
      <c r="B2189" s="20">
        <v>21.99</v>
      </c>
      <c r="C2189" s="21">
        <f t="shared" si="34"/>
        <v>1.1034482758620623E-2</v>
      </c>
    </row>
    <row r="2190" spans="1:3" x14ac:dyDescent="0.4">
      <c r="A2190" s="19">
        <v>43418</v>
      </c>
      <c r="B2190" s="20">
        <v>21.8</v>
      </c>
      <c r="C2190" s="21">
        <f t="shared" si="34"/>
        <v>-8.6402910413823086E-3</v>
      </c>
    </row>
    <row r="2191" spans="1:3" x14ac:dyDescent="0.4">
      <c r="A2191" s="19">
        <v>43419</v>
      </c>
      <c r="B2191" s="20">
        <v>21.9</v>
      </c>
      <c r="C2191" s="21">
        <f t="shared" si="34"/>
        <v>4.5871559633026138E-3</v>
      </c>
    </row>
    <row r="2192" spans="1:3" x14ac:dyDescent="0.4">
      <c r="A2192" s="19">
        <v>43420</v>
      </c>
      <c r="B2192" s="20">
        <v>21.75</v>
      </c>
      <c r="C2192" s="21">
        <f t="shared" si="34"/>
        <v>-6.849315068493067E-3</v>
      </c>
    </row>
    <row r="2193" spans="1:3" x14ac:dyDescent="0.4">
      <c r="A2193" s="19">
        <v>43423</v>
      </c>
      <c r="B2193" s="20">
        <v>21.39</v>
      </c>
      <c r="C2193" s="21">
        <f t="shared" si="34"/>
        <v>-1.6551724137931045E-2</v>
      </c>
    </row>
    <row r="2194" spans="1:3" x14ac:dyDescent="0.4">
      <c r="A2194" s="19">
        <v>43424</v>
      </c>
      <c r="B2194" s="20">
        <v>21.18</v>
      </c>
      <c r="C2194" s="21">
        <f t="shared" si="34"/>
        <v>-9.817671809256745E-3</v>
      </c>
    </row>
    <row r="2195" spans="1:3" x14ac:dyDescent="0.4">
      <c r="A2195" s="19">
        <v>43425</v>
      </c>
      <c r="B2195" s="20">
        <v>21.43</v>
      </c>
      <c r="C2195" s="21">
        <f t="shared" si="34"/>
        <v>1.1803588290840494E-2</v>
      </c>
    </row>
    <row r="2196" spans="1:3" x14ac:dyDescent="0.4">
      <c r="A2196" s="19">
        <v>43426</v>
      </c>
      <c r="B2196" s="20">
        <v>21.19</v>
      </c>
      <c r="C2196" s="21">
        <f t="shared" si="34"/>
        <v>-1.1199253383107677E-2</v>
      </c>
    </row>
    <row r="2197" spans="1:3" x14ac:dyDescent="0.4">
      <c r="A2197" s="19">
        <v>43427</v>
      </c>
      <c r="B2197" s="20">
        <v>21.37</v>
      </c>
      <c r="C2197" s="21">
        <f t="shared" si="34"/>
        <v>8.4945729117507085E-3</v>
      </c>
    </row>
    <row r="2198" spans="1:3" x14ac:dyDescent="0.4">
      <c r="A2198" s="19">
        <v>43430</v>
      </c>
      <c r="B2198" s="20">
        <v>21.65</v>
      </c>
      <c r="C2198" s="21">
        <f t="shared" si="34"/>
        <v>1.3102480112306969E-2</v>
      </c>
    </row>
    <row r="2199" spans="1:3" x14ac:dyDescent="0.4">
      <c r="A2199" s="19">
        <v>43431</v>
      </c>
      <c r="B2199" s="20">
        <v>21.86</v>
      </c>
      <c r="C2199" s="21">
        <f t="shared" si="34"/>
        <v>9.6997690531177572E-3</v>
      </c>
    </row>
    <row r="2200" spans="1:3" x14ac:dyDescent="0.4">
      <c r="A2200" s="19">
        <v>43432</v>
      </c>
      <c r="B2200" s="20">
        <v>21.86</v>
      </c>
      <c r="C2200" s="21">
        <f t="shared" si="34"/>
        <v>0</v>
      </c>
    </row>
    <row r="2201" spans="1:3" x14ac:dyDescent="0.4">
      <c r="A2201" s="19">
        <v>43433</v>
      </c>
      <c r="B2201" s="20">
        <v>22.02</v>
      </c>
      <c r="C2201" s="21">
        <f t="shared" si="34"/>
        <v>7.3193046660566807E-3</v>
      </c>
    </row>
    <row r="2202" spans="1:3" x14ac:dyDescent="0.4">
      <c r="A2202" s="19">
        <v>43434</v>
      </c>
      <c r="B2202" s="20">
        <v>22.13</v>
      </c>
      <c r="C2202" s="21">
        <f t="shared" si="34"/>
        <v>4.9954586739326956E-3</v>
      </c>
    </row>
    <row r="2203" spans="1:3" x14ac:dyDescent="0.4">
      <c r="A2203" s="19">
        <v>43437</v>
      </c>
      <c r="B2203" s="20">
        <v>22.46</v>
      </c>
      <c r="C2203" s="21">
        <f t="shared" si="34"/>
        <v>1.4911884319927848E-2</v>
      </c>
    </row>
    <row r="2204" spans="1:3" x14ac:dyDescent="0.4">
      <c r="A2204" s="19">
        <v>43438</v>
      </c>
      <c r="B2204" s="20">
        <v>22.28</v>
      </c>
      <c r="C2204" s="21">
        <f t="shared" si="34"/>
        <v>-8.0142475512021694E-3</v>
      </c>
    </row>
    <row r="2205" spans="1:3" x14ac:dyDescent="0.4">
      <c r="A2205" s="19">
        <v>43439</v>
      </c>
      <c r="B2205" s="20">
        <v>21.91</v>
      </c>
      <c r="C2205" s="21">
        <f t="shared" si="34"/>
        <v>-1.6606822262118515E-2</v>
      </c>
    </row>
    <row r="2206" spans="1:3" x14ac:dyDescent="0.4">
      <c r="A2206" s="19">
        <v>43440</v>
      </c>
      <c r="B2206" s="20">
        <v>21.46</v>
      </c>
      <c r="C2206" s="21">
        <f t="shared" si="34"/>
        <v>-2.053856686444544E-2</v>
      </c>
    </row>
    <row r="2207" spans="1:3" x14ac:dyDescent="0.4">
      <c r="A2207" s="19">
        <v>43441</v>
      </c>
      <c r="B2207" s="20">
        <v>21.38</v>
      </c>
      <c r="C2207" s="21">
        <f t="shared" si="34"/>
        <v>-3.7278657968313755E-3</v>
      </c>
    </row>
    <row r="2208" spans="1:3" x14ac:dyDescent="0.4">
      <c r="A2208" s="19">
        <v>43444</v>
      </c>
      <c r="B2208" s="20">
        <v>21.14</v>
      </c>
      <c r="C2208" s="21">
        <f t="shared" si="34"/>
        <v>-1.1225444340505097E-2</v>
      </c>
    </row>
    <row r="2209" spans="1:3" x14ac:dyDescent="0.4">
      <c r="A2209" s="19">
        <v>43445</v>
      </c>
      <c r="B2209" s="20">
        <v>21.68</v>
      </c>
      <c r="C2209" s="21">
        <f t="shared" si="34"/>
        <v>2.554399243140959E-2</v>
      </c>
    </row>
    <row r="2210" spans="1:3" x14ac:dyDescent="0.4">
      <c r="A2210" s="19">
        <v>43446</v>
      </c>
      <c r="B2210" s="20">
        <v>21.89</v>
      </c>
      <c r="C2210" s="21">
        <f t="shared" si="34"/>
        <v>9.6863468634686978E-3</v>
      </c>
    </row>
    <row r="2211" spans="1:3" x14ac:dyDescent="0.4">
      <c r="A2211" s="19">
        <v>43447</v>
      </c>
      <c r="B2211" s="20">
        <v>21.67</v>
      </c>
      <c r="C2211" s="21">
        <f t="shared" si="34"/>
        <v>-1.005025125628134E-2</v>
      </c>
    </row>
    <row r="2212" spans="1:3" x14ac:dyDescent="0.4">
      <c r="A2212" s="19">
        <v>43448</v>
      </c>
      <c r="B2212" s="20">
        <v>21.45</v>
      </c>
      <c r="C2212" s="21">
        <f t="shared" si="34"/>
        <v>-1.0152284263959532E-2</v>
      </c>
    </row>
    <row r="2213" spans="1:3" x14ac:dyDescent="0.4">
      <c r="A2213" s="19">
        <v>43451</v>
      </c>
      <c r="B2213" s="20">
        <v>21.29</v>
      </c>
      <c r="C2213" s="21">
        <f t="shared" si="34"/>
        <v>-7.4592074592074731E-3</v>
      </c>
    </row>
    <row r="2214" spans="1:3" x14ac:dyDescent="0.4">
      <c r="A2214" s="19">
        <v>43452</v>
      </c>
      <c r="B2214" s="20">
        <v>21.03</v>
      </c>
      <c r="C2214" s="21">
        <f t="shared" si="34"/>
        <v>-1.2212306247064264E-2</v>
      </c>
    </row>
    <row r="2215" spans="1:3" x14ac:dyDescent="0.4">
      <c r="A2215" s="19">
        <v>43453</v>
      </c>
      <c r="B2215" s="20">
        <v>21</v>
      </c>
      <c r="C2215" s="21">
        <f t="shared" si="34"/>
        <v>-1.4265335235378318E-3</v>
      </c>
    </row>
    <row r="2216" spans="1:3" x14ac:dyDescent="0.4">
      <c r="A2216" s="19">
        <v>43454</v>
      </c>
      <c r="B2216" s="20">
        <v>20.170000000000002</v>
      </c>
      <c r="C2216" s="21">
        <f t="shared" si="34"/>
        <v>-3.9523809523809406E-2</v>
      </c>
    </row>
    <row r="2217" spans="1:3" x14ac:dyDescent="0.4">
      <c r="A2217" s="19">
        <v>43455</v>
      </c>
      <c r="B2217" s="20">
        <v>20.079999999999998</v>
      </c>
      <c r="C2217" s="21">
        <f t="shared" si="34"/>
        <v>-4.4620723847299537E-3</v>
      </c>
    </row>
    <row r="2218" spans="1:3" x14ac:dyDescent="0.4">
      <c r="A2218" s="19">
        <v>43458</v>
      </c>
      <c r="B2218" s="20">
        <v>19.61</v>
      </c>
      <c r="C2218" s="21">
        <f t="shared" si="34"/>
        <v>-2.3406374501992011E-2</v>
      </c>
    </row>
    <row r="2219" spans="1:3" x14ac:dyDescent="0.4">
      <c r="A2219" s="19">
        <v>43461</v>
      </c>
      <c r="B2219" s="20">
        <v>20.010000000000002</v>
      </c>
      <c r="C2219" s="21">
        <f t="shared" si="34"/>
        <v>2.0397756246812948E-2</v>
      </c>
    </row>
    <row r="2220" spans="1:3" x14ac:dyDescent="0.4">
      <c r="A2220" s="19">
        <v>43462</v>
      </c>
      <c r="B2220" s="20">
        <v>20.39</v>
      </c>
      <c r="C2220" s="21">
        <f t="shared" si="34"/>
        <v>1.8990504747626202E-2</v>
      </c>
    </row>
    <row r="2221" spans="1:3" x14ac:dyDescent="0.4">
      <c r="A2221" s="19">
        <v>43465</v>
      </c>
      <c r="B2221" s="20">
        <v>20.399999999999999</v>
      </c>
      <c r="C2221" s="21">
        <f t="shared" si="34"/>
        <v>4.904364884745771E-4</v>
      </c>
    </row>
    <row r="2222" spans="1:3" x14ac:dyDescent="0.4">
      <c r="A2222" s="19">
        <v>43467</v>
      </c>
      <c r="B2222" s="20">
        <v>20.57</v>
      </c>
      <c r="C2222" s="21">
        <f t="shared" si="34"/>
        <v>8.3333333333335258E-3</v>
      </c>
    </row>
    <row r="2223" spans="1:3" x14ac:dyDescent="0.4">
      <c r="A2223" s="19">
        <v>43468</v>
      </c>
      <c r="B2223" s="20">
        <v>20.010000000000002</v>
      </c>
      <c r="C2223" s="21">
        <f t="shared" si="34"/>
        <v>-2.72241127856101E-2</v>
      </c>
    </row>
    <row r="2224" spans="1:3" x14ac:dyDescent="0.4">
      <c r="A2224" s="19">
        <v>43469</v>
      </c>
      <c r="B2224" s="20">
        <v>20.51</v>
      </c>
      <c r="C2224" s="21">
        <f t="shared" si="34"/>
        <v>2.4987506246876512E-2</v>
      </c>
    </row>
    <row r="2225" spans="1:3" x14ac:dyDescent="0.4">
      <c r="A2225" s="19">
        <v>43472</v>
      </c>
      <c r="B2225" s="20">
        <v>20.93</v>
      </c>
      <c r="C2225" s="21">
        <f t="shared" si="34"/>
        <v>2.0477815699658564E-2</v>
      </c>
    </row>
    <row r="2226" spans="1:3" x14ac:dyDescent="0.4">
      <c r="A2226" s="19">
        <v>43473</v>
      </c>
      <c r="B2226" s="20">
        <v>20.99</v>
      </c>
      <c r="C2226" s="21">
        <f t="shared" si="34"/>
        <v>2.8666985188723348E-3</v>
      </c>
    </row>
    <row r="2227" spans="1:3" x14ac:dyDescent="0.4">
      <c r="A2227" s="19">
        <v>43474</v>
      </c>
      <c r="B2227" s="20">
        <v>21.35</v>
      </c>
      <c r="C2227" s="21">
        <f t="shared" si="34"/>
        <v>1.7151024297284545E-2</v>
      </c>
    </row>
    <row r="2228" spans="1:3" x14ac:dyDescent="0.4">
      <c r="A2228" s="19">
        <v>43475</v>
      </c>
      <c r="B2228" s="20">
        <v>21.38</v>
      </c>
      <c r="C2228" s="21">
        <f t="shared" si="34"/>
        <v>1.4051522248241799E-3</v>
      </c>
    </row>
    <row r="2229" spans="1:3" x14ac:dyDescent="0.4">
      <c r="A2229" s="19">
        <v>43476</v>
      </c>
      <c r="B2229" s="20">
        <v>21.41</v>
      </c>
      <c r="C2229" s="21">
        <f t="shared" si="34"/>
        <v>1.4031805425631649E-3</v>
      </c>
    </row>
    <row r="2230" spans="1:3" x14ac:dyDescent="0.4">
      <c r="A2230" s="19">
        <v>43479</v>
      </c>
      <c r="B2230" s="20">
        <v>21.18</v>
      </c>
      <c r="C2230" s="21">
        <f t="shared" si="34"/>
        <v>-1.0742643624474524E-2</v>
      </c>
    </row>
    <row r="2231" spans="1:3" x14ac:dyDescent="0.4">
      <c r="A2231" s="19">
        <v>43480</v>
      </c>
      <c r="B2231" s="20">
        <v>21.6</v>
      </c>
      <c r="C2231" s="21">
        <f t="shared" si="34"/>
        <v>1.9830028328611915E-2</v>
      </c>
    </row>
    <row r="2232" spans="1:3" x14ac:dyDescent="0.4">
      <c r="A2232" s="19">
        <v>43481</v>
      </c>
      <c r="B2232" s="20">
        <v>21.64</v>
      </c>
      <c r="C2232" s="21">
        <f t="shared" si="34"/>
        <v>1.8518518518517713E-3</v>
      </c>
    </row>
    <row r="2233" spans="1:3" x14ac:dyDescent="0.4">
      <c r="A2233" s="19">
        <v>43482</v>
      </c>
      <c r="B2233" s="20">
        <v>21.67</v>
      </c>
      <c r="C2233" s="21">
        <f t="shared" si="34"/>
        <v>1.3863216266174483E-3</v>
      </c>
    </row>
    <row r="2234" spans="1:3" x14ac:dyDescent="0.4">
      <c r="A2234" s="19">
        <v>43483</v>
      </c>
      <c r="B2234" s="20">
        <v>22.26</v>
      </c>
      <c r="C2234" s="21">
        <f t="shared" si="34"/>
        <v>2.7226580526072963E-2</v>
      </c>
    </row>
    <row r="2235" spans="1:3" x14ac:dyDescent="0.4">
      <c r="A2235" s="19">
        <v>43486</v>
      </c>
      <c r="B2235" s="20">
        <v>22.13</v>
      </c>
      <c r="C2235" s="21">
        <f t="shared" si="34"/>
        <v>-5.8400718778078842E-3</v>
      </c>
    </row>
    <row r="2236" spans="1:3" x14ac:dyDescent="0.4">
      <c r="A2236" s="19">
        <v>43487</v>
      </c>
      <c r="B2236" s="20">
        <v>21.76</v>
      </c>
      <c r="C2236" s="21">
        <f t="shared" si="34"/>
        <v>-1.671938544961582E-2</v>
      </c>
    </row>
    <row r="2237" spans="1:3" x14ac:dyDescent="0.4">
      <c r="A2237" s="19">
        <v>43488</v>
      </c>
      <c r="B2237" s="20">
        <v>21.57</v>
      </c>
      <c r="C2237" s="21">
        <f t="shared" si="34"/>
        <v>-8.7316176470588758E-3</v>
      </c>
    </row>
    <row r="2238" spans="1:3" x14ac:dyDescent="0.4">
      <c r="A2238" s="19">
        <v>43489</v>
      </c>
      <c r="B2238" s="20">
        <v>22.32</v>
      </c>
      <c r="C2238" s="21">
        <f t="shared" si="34"/>
        <v>3.4770514603616132E-2</v>
      </c>
    </row>
    <row r="2239" spans="1:3" x14ac:dyDescent="0.4">
      <c r="A2239" s="19">
        <v>43490</v>
      </c>
      <c r="B2239" s="20">
        <v>22.53</v>
      </c>
      <c r="C2239" s="21">
        <f t="shared" si="34"/>
        <v>9.4086021505377371E-3</v>
      </c>
    </row>
    <row r="2240" spans="1:3" x14ac:dyDescent="0.4">
      <c r="A2240" s="19">
        <v>43493</v>
      </c>
      <c r="B2240" s="20">
        <v>22.17</v>
      </c>
      <c r="C2240" s="21">
        <f t="shared" si="34"/>
        <v>-1.5978695073235683E-2</v>
      </c>
    </row>
    <row r="2241" spans="1:3" x14ac:dyDescent="0.4">
      <c r="A2241" s="19">
        <v>43494</v>
      </c>
      <c r="B2241" s="20">
        <v>22.16</v>
      </c>
      <c r="C2241" s="21">
        <f t="shared" si="34"/>
        <v>-4.5105999097883043E-4</v>
      </c>
    </row>
    <row r="2242" spans="1:3" x14ac:dyDescent="0.4">
      <c r="A2242" s="19">
        <v>43495</v>
      </c>
      <c r="B2242" s="20">
        <v>22.37</v>
      </c>
      <c r="C2242" s="21">
        <f t="shared" si="34"/>
        <v>9.4765342960290155E-3</v>
      </c>
    </row>
    <row r="2243" spans="1:3" x14ac:dyDescent="0.4">
      <c r="A2243" s="19">
        <v>43496</v>
      </c>
      <c r="B2243" s="20">
        <v>22.82</v>
      </c>
      <c r="C2243" s="21">
        <f t="shared" si="34"/>
        <v>2.0116227089852501E-2</v>
      </c>
    </row>
    <row r="2244" spans="1:3" x14ac:dyDescent="0.4">
      <c r="A2244" s="19">
        <v>43497</v>
      </c>
      <c r="B2244" s="20">
        <v>22.89</v>
      </c>
      <c r="C2244" s="21">
        <f t="shared" si="34"/>
        <v>3.0674846625766694E-3</v>
      </c>
    </row>
    <row r="2245" spans="1:3" x14ac:dyDescent="0.4">
      <c r="A2245" s="19">
        <v>43500</v>
      </c>
      <c r="B2245" s="20">
        <v>22.99</v>
      </c>
      <c r="C2245" s="21">
        <f t="shared" si="34"/>
        <v>4.3687199650501718E-3</v>
      </c>
    </row>
    <row r="2246" spans="1:3" x14ac:dyDescent="0.4">
      <c r="A2246" s="19">
        <v>43504</v>
      </c>
      <c r="B2246" s="20">
        <v>23.07</v>
      </c>
      <c r="C2246" s="21">
        <f t="shared" si="34"/>
        <v>3.4797738147021029E-3</v>
      </c>
    </row>
    <row r="2247" spans="1:3" x14ac:dyDescent="0.4">
      <c r="A2247" s="19">
        <v>43507</v>
      </c>
      <c r="B2247" s="20">
        <v>23.37</v>
      </c>
      <c r="C2247" s="21">
        <f t="shared" ref="C2247:C2310" si="35">B2247/B2246-1</f>
        <v>1.3003901170351106E-2</v>
      </c>
    </row>
    <row r="2248" spans="1:3" x14ac:dyDescent="0.4">
      <c r="A2248" s="19">
        <v>43508</v>
      </c>
      <c r="B2248" s="20">
        <v>23.64</v>
      </c>
      <c r="C2248" s="21">
        <f t="shared" si="35"/>
        <v>1.1553273427471034E-2</v>
      </c>
    </row>
    <row r="2249" spans="1:3" x14ac:dyDescent="0.4">
      <c r="A2249" s="19">
        <v>43509</v>
      </c>
      <c r="B2249" s="20">
        <v>23.85</v>
      </c>
      <c r="C2249" s="21">
        <f t="shared" si="35"/>
        <v>8.8832487309644659E-3</v>
      </c>
    </row>
    <row r="2250" spans="1:3" x14ac:dyDescent="0.4">
      <c r="A2250" s="19">
        <v>43510</v>
      </c>
      <c r="B2250" s="20">
        <v>23.87</v>
      </c>
      <c r="C2250" s="21">
        <f t="shared" si="35"/>
        <v>8.3857442348000966E-4</v>
      </c>
    </row>
    <row r="2251" spans="1:3" x14ac:dyDescent="0.4">
      <c r="A2251" s="19">
        <v>43511</v>
      </c>
      <c r="B2251" s="20">
        <v>23.87</v>
      </c>
      <c r="C2251" s="21">
        <f t="shared" si="35"/>
        <v>0</v>
      </c>
    </row>
    <row r="2252" spans="1:3" x14ac:dyDescent="0.4">
      <c r="A2252" s="19">
        <v>43514</v>
      </c>
      <c r="B2252" s="20">
        <v>23.79</v>
      </c>
      <c r="C2252" s="21">
        <f t="shared" si="35"/>
        <v>-3.3514872224550407E-3</v>
      </c>
    </row>
    <row r="2253" spans="1:3" x14ac:dyDescent="0.4">
      <c r="A2253" s="19">
        <v>43515</v>
      </c>
      <c r="B2253" s="20">
        <v>23.74</v>
      </c>
      <c r="C2253" s="21">
        <f t="shared" si="35"/>
        <v>-2.1017234131988083E-3</v>
      </c>
    </row>
    <row r="2254" spans="1:3" x14ac:dyDescent="0.4">
      <c r="A2254" s="19">
        <v>43516</v>
      </c>
      <c r="B2254" s="20">
        <v>23.8</v>
      </c>
      <c r="C2254" s="21">
        <f t="shared" si="35"/>
        <v>2.5273799494525129E-3</v>
      </c>
    </row>
    <row r="2255" spans="1:3" x14ac:dyDescent="0.4">
      <c r="A2255" s="19">
        <v>43517</v>
      </c>
      <c r="B2255" s="20">
        <v>23.71</v>
      </c>
      <c r="C2255" s="21">
        <f t="shared" si="35"/>
        <v>-3.7815126050420034E-3</v>
      </c>
    </row>
    <row r="2256" spans="1:3" x14ac:dyDescent="0.4">
      <c r="A2256" s="19">
        <v>43518</v>
      </c>
      <c r="B2256" s="20">
        <v>23.89</v>
      </c>
      <c r="C2256" s="21">
        <f t="shared" si="35"/>
        <v>7.5917334458035501E-3</v>
      </c>
    </row>
    <row r="2257" spans="1:3" x14ac:dyDescent="0.4">
      <c r="A2257" s="19">
        <v>43521</v>
      </c>
      <c r="B2257" s="20">
        <v>24.09</v>
      </c>
      <c r="C2257" s="21">
        <f t="shared" si="35"/>
        <v>8.3717036416910418E-3</v>
      </c>
    </row>
    <row r="2258" spans="1:3" x14ac:dyDescent="0.4">
      <c r="A2258" s="19">
        <v>43522</v>
      </c>
      <c r="B2258" s="20">
        <v>23.94</v>
      </c>
      <c r="C2258" s="21">
        <f t="shared" si="35"/>
        <v>-6.2266500622664145E-3</v>
      </c>
    </row>
    <row r="2259" spans="1:3" x14ac:dyDescent="0.4">
      <c r="A2259" s="19">
        <v>43523</v>
      </c>
      <c r="B2259" s="20">
        <v>23.82</v>
      </c>
      <c r="C2259" s="21">
        <f t="shared" si="35"/>
        <v>-5.0125313283208017E-3</v>
      </c>
    </row>
    <row r="2260" spans="1:3" x14ac:dyDescent="0.4">
      <c r="A2260" s="19">
        <v>43524</v>
      </c>
      <c r="B2260" s="20">
        <v>23.68</v>
      </c>
      <c r="C2260" s="21">
        <f t="shared" si="35"/>
        <v>-5.8774139378673373E-3</v>
      </c>
    </row>
    <row r="2261" spans="1:3" x14ac:dyDescent="0.4">
      <c r="A2261" s="19">
        <v>43525</v>
      </c>
      <c r="B2261" s="20">
        <v>23.71</v>
      </c>
      <c r="C2261" s="21">
        <f t="shared" si="35"/>
        <v>1.2668918918918859E-3</v>
      </c>
    </row>
    <row r="2262" spans="1:3" x14ac:dyDescent="0.4">
      <c r="A2262" s="19">
        <v>43528</v>
      </c>
      <c r="B2262" s="20">
        <v>23.78</v>
      </c>
      <c r="C2262" s="21">
        <f t="shared" si="35"/>
        <v>2.9523407844791461E-3</v>
      </c>
    </row>
    <row r="2263" spans="1:3" x14ac:dyDescent="0.4">
      <c r="A2263" s="19">
        <v>43529</v>
      </c>
      <c r="B2263" s="20">
        <v>23.99</v>
      </c>
      <c r="C2263" s="21">
        <f t="shared" si="35"/>
        <v>8.830950378469149E-3</v>
      </c>
    </row>
    <row r="2264" spans="1:3" x14ac:dyDescent="0.4">
      <c r="A2264" s="19">
        <v>43530</v>
      </c>
      <c r="B2264" s="20">
        <v>23.86</v>
      </c>
      <c r="C2264" s="21">
        <f t="shared" si="35"/>
        <v>-5.4189245518966311E-3</v>
      </c>
    </row>
    <row r="2265" spans="1:3" x14ac:dyDescent="0.4">
      <c r="A2265" s="19">
        <v>43531</v>
      </c>
      <c r="B2265" s="20">
        <v>23.89</v>
      </c>
      <c r="C2265" s="21">
        <f t="shared" si="35"/>
        <v>1.2573344509640982E-3</v>
      </c>
    </row>
    <row r="2266" spans="1:3" x14ac:dyDescent="0.4">
      <c r="A2266" s="19">
        <v>43532</v>
      </c>
      <c r="B2266" s="20">
        <v>23.62</v>
      </c>
      <c r="C2266" s="21">
        <f t="shared" si="35"/>
        <v>-1.1301799916282995E-2</v>
      </c>
    </row>
    <row r="2267" spans="1:3" x14ac:dyDescent="0.4">
      <c r="A2267" s="19">
        <v>43535</v>
      </c>
      <c r="B2267" s="20">
        <v>24.12</v>
      </c>
      <c r="C2267" s="21">
        <f t="shared" si="35"/>
        <v>2.1168501270110163E-2</v>
      </c>
    </row>
    <row r="2268" spans="1:3" x14ac:dyDescent="0.4">
      <c r="A2268" s="19">
        <v>43536</v>
      </c>
      <c r="B2268" s="20">
        <v>24.16</v>
      </c>
      <c r="C2268" s="21">
        <f t="shared" si="35"/>
        <v>1.6583747927030323E-3</v>
      </c>
    </row>
    <row r="2269" spans="1:3" x14ac:dyDescent="0.4">
      <c r="A2269" s="19">
        <v>43537</v>
      </c>
      <c r="B2269" s="20">
        <v>24.29</v>
      </c>
      <c r="C2269" s="21">
        <f t="shared" si="35"/>
        <v>5.3807947019868241E-3</v>
      </c>
    </row>
    <row r="2270" spans="1:3" x14ac:dyDescent="0.4">
      <c r="A2270" s="19">
        <v>43538</v>
      </c>
      <c r="B2270" s="20">
        <v>24.18</v>
      </c>
      <c r="C2270" s="21">
        <f t="shared" si="35"/>
        <v>-4.5286125977768155E-3</v>
      </c>
    </row>
    <row r="2271" spans="1:3" x14ac:dyDescent="0.4">
      <c r="A2271" s="19">
        <v>43539</v>
      </c>
      <c r="B2271" s="20">
        <v>24.36</v>
      </c>
      <c r="C2271" s="21">
        <f t="shared" si="35"/>
        <v>7.4441687344912744E-3</v>
      </c>
    </row>
    <row r="2272" spans="1:3" x14ac:dyDescent="0.4">
      <c r="A2272" s="19">
        <v>43542</v>
      </c>
      <c r="B2272" s="20">
        <v>24.23</v>
      </c>
      <c r="C2272" s="21">
        <f t="shared" si="35"/>
        <v>-5.3366174055828886E-3</v>
      </c>
    </row>
    <row r="2273" spans="1:3" x14ac:dyDescent="0.4">
      <c r="A2273" s="19">
        <v>43543</v>
      </c>
      <c r="B2273" s="20">
        <v>24.41</v>
      </c>
      <c r="C2273" s="21">
        <f t="shared" si="35"/>
        <v>7.4288072637227476E-3</v>
      </c>
    </row>
    <row r="2274" spans="1:3" x14ac:dyDescent="0.4">
      <c r="A2274" s="19">
        <v>43544</v>
      </c>
      <c r="B2274" s="20">
        <v>24.21</v>
      </c>
      <c r="C2274" s="21">
        <f t="shared" si="35"/>
        <v>-8.1933633756656743E-3</v>
      </c>
    </row>
    <row r="2275" spans="1:3" x14ac:dyDescent="0.4">
      <c r="A2275" s="19">
        <v>43545</v>
      </c>
      <c r="B2275" s="20">
        <v>24.75</v>
      </c>
      <c r="C2275" s="21">
        <f t="shared" si="35"/>
        <v>2.2304832713754719E-2</v>
      </c>
    </row>
    <row r="2276" spans="1:3" x14ac:dyDescent="0.4">
      <c r="A2276" s="19">
        <v>43546</v>
      </c>
      <c r="B2276" s="20">
        <v>24.5</v>
      </c>
      <c r="C2276" s="21">
        <f t="shared" si="35"/>
        <v>-1.0101010101010055E-2</v>
      </c>
    </row>
    <row r="2277" spans="1:3" x14ac:dyDescent="0.4">
      <c r="A2277" s="19">
        <v>43549</v>
      </c>
      <c r="B2277" s="20">
        <v>24.21</v>
      </c>
      <c r="C2277" s="21">
        <f t="shared" si="35"/>
        <v>-1.1836734693877471E-2</v>
      </c>
    </row>
    <row r="2278" spans="1:3" x14ac:dyDescent="0.4">
      <c r="A2278" s="19">
        <v>43550</v>
      </c>
      <c r="B2278" s="20">
        <v>24.36</v>
      </c>
      <c r="C2278" s="21">
        <f t="shared" si="35"/>
        <v>6.1957868649318293E-3</v>
      </c>
    </row>
    <row r="2279" spans="1:3" x14ac:dyDescent="0.4">
      <c r="A2279" s="19">
        <v>43551</v>
      </c>
      <c r="B2279" s="20">
        <v>24.15</v>
      </c>
      <c r="C2279" s="21">
        <f t="shared" si="35"/>
        <v>-8.6206896551724865E-3</v>
      </c>
    </row>
    <row r="2280" spans="1:3" x14ac:dyDescent="0.4">
      <c r="A2280" s="19">
        <v>43552</v>
      </c>
      <c r="B2280" s="20">
        <v>24.26</v>
      </c>
      <c r="C2280" s="21">
        <f t="shared" si="35"/>
        <v>4.5548654244307318E-3</v>
      </c>
    </row>
    <row r="2281" spans="1:3" x14ac:dyDescent="0.4">
      <c r="A2281" s="19">
        <v>43553</v>
      </c>
      <c r="B2281" s="20">
        <v>24.46</v>
      </c>
      <c r="C2281" s="21">
        <f t="shared" si="35"/>
        <v>8.2440230832645511E-3</v>
      </c>
    </row>
    <row r="2282" spans="1:3" x14ac:dyDescent="0.4">
      <c r="A2282" s="19">
        <v>43556</v>
      </c>
      <c r="B2282" s="20">
        <v>24.85</v>
      </c>
      <c r="C2282" s="21">
        <f t="shared" si="35"/>
        <v>1.5944399018806177E-2</v>
      </c>
    </row>
    <row r="2283" spans="1:3" x14ac:dyDescent="0.4">
      <c r="A2283" s="19">
        <v>43557</v>
      </c>
      <c r="B2283" s="20">
        <v>25.01</v>
      </c>
      <c r="C2283" s="21">
        <f t="shared" si="35"/>
        <v>6.4386317907445534E-3</v>
      </c>
    </row>
    <row r="2284" spans="1:3" x14ac:dyDescent="0.4">
      <c r="A2284" s="19">
        <v>43558</v>
      </c>
      <c r="B2284" s="20">
        <v>25.37</v>
      </c>
      <c r="C2284" s="21">
        <f t="shared" si="35"/>
        <v>1.439424230307873E-2</v>
      </c>
    </row>
    <row r="2285" spans="1:3" x14ac:dyDescent="0.4">
      <c r="A2285" s="19">
        <v>43559</v>
      </c>
      <c r="B2285" s="20">
        <v>25.27</v>
      </c>
      <c r="C2285" s="21">
        <f t="shared" si="35"/>
        <v>-3.9416633819472358E-3</v>
      </c>
    </row>
    <row r="2286" spans="1:3" x14ac:dyDescent="0.4">
      <c r="A2286" s="19">
        <v>43563</v>
      </c>
      <c r="B2286" s="20">
        <v>25.3</v>
      </c>
      <c r="C2286" s="21">
        <f t="shared" si="35"/>
        <v>1.1871784724970524E-3</v>
      </c>
    </row>
    <row r="2287" spans="1:3" x14ac:dyDescent="0.4">
      <c r="A2287" s="19">
        <v>43564</v>
      </c>
      <c r="B2287" s="20">
        <v>25.24</v>
      </c>
      <c r="C2287" s="21">
        <f t="shared" si="35"/>
        <v>-2.3715415019763819E-3</v>
      </c>
    </row>
    <row r="2288" spans="1:3" x14ac:dyDescent="0.4">
      <c r="A2288" s="19">
        <v>43565</v>
      </c>
      <c r="B2288" s="20">
        <v>25.32</v>
      </c>
      <c r="C2288" s="21">
        <f t="shared" si="35"/>
        <v>3.1695721077655836E-3</v>
      </c>
    </row>
    <row r="2289" spans="1:3" x14ac:dyDescent="0.4">
      <c r="A2289" s="19">
        <v>43566</v>
      </c>
      <c r="B2289" s="20">
        <v>25.33</v>
      </c>
      <c r="C2289" s="21">
        <f t="shared" si="35"/>
        <v>3.949447077409296E-4</v>
      </c>
    </row>
    <row r="2290" spans="1:3" x14ac:dyDescent="0.4">
      <c r="A2290" s="19">
        <v>43567</v>
      </c>
      <c r="B2290" s="20">
        <v>25.41</v>
      </c>
      <c r="C2290" s="21">
        <f t="shared" si="35"/>
        <v>3.1583103039873883E-3</v>
      </c>
    </row>
    <row r="2291" spans="1:3" x14ac:dyDescent="0.4">
      <c r="A2291" s="19">
        <v>43570</v>
      </c>
      <c r="B2291" s="20">
        <v>25.39</v>
      </c>
      <c r="C2291" s="21">
        <f t="shared" si="35"/>
        <v>-7.8709169618262909E-4</v>
      </c>
    </row>
    <row r="2292" spans="1:3" x14ac:dyDescent="0.4">
      <c r="A2292" s="19">
        <v>43571</v>
      </c>
      <c r="B2292" s="20">
        <v>25.55</v>
      </c>
      <c r="C2292" s="21">
        <f t="shared" si="35"/>
        <v>6.3016935801496476E-3</v>
      </c>
    </row>
    <row r="2293" spans="1:3" x14ac:dyDescent="0.4">
      <c r="A2293" s="19">
        <v>43572</v>
      </c>
      <c r="B2293" s="20">
        <v>25.9</v>
      </c>
      <c r="C2293" s="21">
        <f t="shared" si="35"/>
        <v>1.3698630136986134E-2</v>
      </c>
    </row>
    <row r="2294" spans="1:3" x14ac:dyDescent="0.4">
      <c r="A2294" s="19">
        <v>43573</v>
      </c>
      <c r="B2294" s="20">
        <v>26.02</v>
      </c>
      <c r="C2294" s="21">
        <f t="shared" si="35"/>
        <v>4.6332046332047128E-3</v>
      </c>
    </row>
    <row r="2295" spans="1:3" x14ac:dyDescent="0.4">
      <c r="A2295" s="19">
        <v>43578</v>
      </c>
      <c r="B2295" s="20">
        <v>26.35</v>
      </c>
      <c r="C2295" s="21">
        <f t="shared" si="35"/>
        <v>1.2682551883166804E-2</v>
      </c>
    </row>
    <row r="2296" spans="1:3" x14ac:dyDescent="0.4">
      <c r="A2296" s="19">
        <v>43579</v>
      </c>
      <c r="B2296" s="20">
        <v>26.55</v>
      </c>
      <c r="C2296" s="21">
        <f t="shared" si="35"/>
        <v>7.5901328273244584E-3</v>
      </c>
    </row>
    <row r="2297" spans="1:3" x14ac:dyDescent="0.4">
      <c r="A2297" s="19">
        <v>43580</v>
      </c>
      <c r="B2297" s="20">
        <v>26.57</v>
      </c>
      <c r="C2297" s="21">
        <f t="shared" si="35"/>
        <v>7.5329566854986929E-4</v>
      </c>
    </row>
    <row r="2298" spans="1:3" x14ac:dyDescent="0.4">
      <c r="A2298" s="19">
        <v>43581</v>
      </c>
      <c r="B2298" s="20">
        <v>26.44</v>
      </c>
      <c r="C2298" s="21">
        <f t="shared" si="35"/>
        <v>-4.8927361686111892E-3</v>
      </c>
    </row>
    <row r="2299" spans="1:3" x14ac:dyDescent="0.4">
      <c r="A2299" s="19">
        <v>43584</v>
      </c>
      <c r="B2299" s="20">
        <v>26.54</v>
      </c>
      <c r="C2299" s="21">
        <f t="shared" si="35"/>
        <v>3.7821482602116152E-3</v>
      </c>
    </row>
    <row r="2300" spans="1:3" x14ac:dyDescent="0.4">
      <c r="A2300" s="19">
        <v>43585</v>
      </c>
      <c r="B2300" s="20">
        <v>26.31</v>
      </c>
      <c r="C2300" s="21">
        <f t="shared" si="35"/>
        <v>-8.666164280331623E-3</v>
      </c>
    </row>
    <row r="2301" spans="1:3" x14ac:dyDescent="0.4">
      <c r="A2301" s="19">
        <v>43587</v>
      </c>
      <c r="B2301" s="20">
        <v>26.23</v>
      </c>
      <c r="C2301" s="21">
        <f t="shared" si="35"/>
        <v>-3.0406689471682569E-3</v>
      </c>
    </row>
    <row r="2302" spans="1:3" x14ac:dyDescent="0.4">
      <c r="A2302" s="19">
        <v>43588</v>
      </c>
      <c r="B2302" s="20">
        <v>26.49</v>
      </c>
      <c r="C2302" s="21">
        <f t="shared" si="35"/>
        <v>9.9123141441097573E-3</v>
      </c>
    </row>
    <row r="2303" spans="1:3" x14ac:dyDescent="0.4">
      <c r="A2303" s="19">
        <v>43591</v>
      </c>
      <c r="B2303" s="20">
        <v>26.17</v>
      </c>
      <c r="C2303" s="21">
        <f t="shared" si="35"/>
        <v>-1.208003020007542E-2</v>
      </c>
    </row>
    <row r="2304" spans="1:3" x14ac:dyDescent="0.4">
      <c r="A2304" s="19">
        <v>43592</v>
      </c>
      <c r="B2304" s="20">
        <v>25.79</v>
      </c>
      <c r="C2304" s="21">
        <f t="shared" si="35"/>
        <v>-1.4520443255636284E-2</v>
      </c>
    </row>
    <row r="2305" spans="1:3" x14ac:dyDescent="0.4">
      <c r="A2305" s="19">
        <v>43593</v>
      </c>
      <c r="B2305" s="20">
        <v>25.67</v>
      </c>
      <c r="C2305" s="21">
        <f t="shared" si="35"/>
        <v>-4.6529662659944293E-3</v>
      </c>
    </row>
    <row r="2306" spans="1:3" x14ac:dyDescent="0.4">
      <c r="A2306" s="19">
        <v>43594</v>
      </c>
      <c r="B2306" s="20">
        <v>25.1</v>
      </c>
      <c r="C2306" s="21">
        <f t="shared" si="35"/>
        <v>-2.220490845344758E-2</v>
      </c>
    </row>
    <row r="2307" spans="1:3" x14ac:dyDescent="0.4">
      <c r="A2307" s="19">
        <v>43595</v>
      </c>
      <c r="B2307" s="20">
        <v>24.86</v>
      </c>
      <c r="C2307" s="21">
        <f t="shared" si="35"/>
        <v>-9.5617529880478447E-3</v>
      </c>
    </row>
    <row r="2308" spans="1:3" x14ac:dyDescent="0.4">
      <c r="A2308" s="19">
        <v>43599</v>
      </c>
      <c r="B2308" s="20">
        <v>24.82</v>
      </c>
      <c r="C2308" s="21">
        <f t="shared" si="35"/>
        <v>-1.6090104585679832E-3</v>
      </c>
    </row>
    <row r="2309" spans="1:3" x14ac:dyDescent="0.4">
      <c r="A2309" s="19">
        <v>43600</v>
      </c>
      <c r="B2309" s="20">
        <v>25.02</v>
      </c>
      <c r="C2309" s="21">
        <f t="shared" si="35"/>
        <v>8.058017727639033E-3</v>
      </c>
    </row>
    <row r="2310" spans="1:3" x14ac:dyDescent="0.4">
      <c r="A2310" s="19">
        <v>43601</v>
      </c>
      <c r="B2310" s="20">
        <v>25.29</v>
      </c>
      <c r="C2310" s="21">
        <f t="shared" si="35"/>
        <v>1.0791366906474753E-2</v>
      </c>
    </row>
    <row r="2311" spans="1:3" x14ac:dyDescent="0.4">
      <c r="A2311" s="19">
        <v>43602</v>
      </c>
      <c r="B2311" s="20">
        <v>24.94</v>
      </c>
      <c r="C2311" s="21">
        <f t="shared" ref="C2311:C2374" si="36">B2311/B2310-1</f>
        <v>-1.3839462238038669E-2</v>
      </c>
    </row>
    <row r="2312" spans="1:3" x14ac:dyDescent="0.4">
      <c r="A2312" s="19">
        <v>43605</v>
      </c>
      <c r="B2312" s="20">
        <v>24.29</v>
      </c>
      <c r="C2312" s="21">
        <f t="shared" si="36"/>
        <v>-2.6062550120288797E-2</v>
      </c>
    </row>
    <row r="2313" spans="1:3" x14ac:dyDescent="0.4">
      <c r="A2313" s="19">
        <v>43606</v>
      </c>
      <c r="B2313" s="20">
        <v>24.6</v>
      </c>
      <c r="C2313" s="21">
        <f t="shared" si="36"/>
        <v>1.2762453684644015E-2</v>
      </c>
    </row>
    <row r="2314" spans="1:3" x14ac:dyDescent="0.4">
      <c r="A2314" s="19">
        <v>43607</v>
      </c>
      <c r="B2314" s="20">
        <v>24.52</v>
      </c>
      <c r="C2314" s="21">
        <f t="shared" si="36"/>
        <v>-3.2520325203252431E-3</v>
      </c>
    </row>
    <row r="2315" spans="1:3" x14ac:dyDescent="0.4">
      <c r="A2315" s="19">
        <v>43608</v>
      </c>
      <c r="B2315" s="20">
        <v>23.95</v>
      </c>
      <c r="C2315" s="21">
        <f t="shared" si="36"/>
        <v>-2.3246329526916854E-2</v>
      </c>
    </row>
    <row r="2316" spans="1:3" x14ac:dyDescent="0.4">
      <c r="A2316" s="19">
        <v>43609</v>
      </c>
      <c r="B2316" s="20">
        <v>23.99</v>
      </c>
      <c r="C2316" s="21">
        <f t="shared" si="36"/>
        <v>1.670146137787043E-3</v>
      </c>
    </row>
    <row r="2317" spans="1:3" x14ac:dyDescent="0.4">
      <c r="A2317" s="19">
        <v>43612</v>
      </c>
      <c r="B2317" s="20">
        <v>23.94</v>
      </c>
      <c r="C2317" s="21">
        <f t="shared" si="36"/>
        <v>-2.0842017507293198E-3</v>
      </c>
    </row>
    <row r="2318" spans="1:3" x14ac:dyDescent="0.4">
      <c r="A2318" s="19">
        <v>43613</v>
      </c>
      <c r="B2318" s="20">
        <v>23.95</v>
      </c>
      <c r="C2318" s="21">
        <f t="shared" si="36"/>
        <v>4.1771094402665021E-4</v>
      </c>
    </row>
    <row r="2319" spans="1:3" x14ac:dyDescent="0.4">
      <c r="A2319" s="19">
        <v>43614</v>
      </c>
      <c r="B2319" s="20">
        <v>23.63</v>
      </c>
      <c r="C2319" s="21">
        <f t="shared" si="36"/>
        <v>-1.3361169102296455E-2</v>
      </c>
    </row>
    <row r="2320" spans="1:3" x14ac:dyDescent="0.4">
      <c r="A2320" s="19">
        <v>43615</v>
      </c>
      <c r="B2320" s="20">
        <v>23.89</v>
      </c>
      <c r="C2320" s="21">
        <f t="shared" si="36"/>
        <v>1.10029623360135E-2</v>
      </c>
    </row>
    <row r="2321" spans="1:3" x14ac:dyDescent="0.4">
      <c r="A2321" s="19">
        <v>43616</v>
      </c>
      <c r="B2321" s="20">
        <v>23.68</v>
      </c>
      <c r="C2321" s="21">
        <f t="shared" si="36"/>
        <v>-8.7902888237756382E-3</v>
      </c>
    </row>
    <row r="2322" spans="1:3" x14ac:dyDescent="0.4">
      <c r="A2322" s="19">
        <v>43619</v>
      </c>
      <c r="B2322" s="20">
        <v>23.4</v>
      </c>
      <c r="C2322" s="21">
        <f t="shared" si="36"/>
        <v>-1.1824324324324342E-2</v>
      </c>
    </row>
    <row r="2323" spans="1:3" x14ac:dyDescent="0.4">
      <c r="A2323" s="19">
        <v>43620</v>
      </c>
      <c r="B2323" s="20">
        <v>23.63</v>
      </c>
      <c r="C2323" s="21">
        <f t="shared" si="36"/>
        <v>9.8290598290597941E-3</v>
      </c>
    </row>
    <row r="2324" spans="1:3" x14ac:dyDescent="0.4">
      <c r="A2324" s="19">
        <v>43621</v>
      </c>
      <c r="B2324" s="20">
        <v>23.79</v>
      </c>
      <c r="C2324" s="21">
        <f t="shared" si="36"/>
        <v>6.7710537452390085E-3</v>
      </c>
    </row>
    <row r="2325" spans="1:3" x14ac:dyDescent="0.4">
      <c r="A2325" s="19">
        <v>43622</v>
      </c>
      <c r="B2325" s="20">
        <v>23.68</v>
      </c>
      <c r="C2325" s="21">
        <f t="shared" si="36"/>
        <v>-4.623791509037356E-3</v>
      </c>
    </row>
    <row r="2326" spans="1:3" x14ac:dyDescent="0.4">
      <c r="A2326" s="19">
        <v>43626</v>
      </c>
      <c r="B2326" s="20">
        <v>24.53</v>
      </c>
      <c r="C2326" s="21">
        <f t="shared" si="36"/>
        <v>3.5895270270270396E-2</v>
      </c>
    </row>
    <row r="2327" spans="1:3" x14ac:dyDescent="0.4">
      <c r="A2327" s="19">
        <v>43627</v>
      </c>
      <c r="B2327" s="20">
        <v>24.49</v>
      </c>
      <c r="C2327" s="21">
        <f t="shared" si="36"/>
        <v>-1.6306563391765838E-3</v>
      </c>
    </row>
    <row r="2328" spans="1:3" x14ac:dyDescent="0.4">
      <c r="A2328" s="19">
        <v>43628</v>
      </c>
      <c r="B2328" s="20">
        <v>24.22</v>
      </c>
      <c r="C2328" s="21">
        <f t="shared" si="36"/>
        <v>-1.102490812576562E-2</v>
      </c>
    </row>
    <row r="2329" spans="1:3" x14ac:dyDescent="0.4">
      <c r="A2329" s="19">
        <v>43629</v>
      </c>
      <c r="B2329" s="20">
        <v>24.37</v>
      </c>
      <c r="C2329" s="21">
        <f t="shared" si="36"/>
        <v>6.1932287365813465E-3</v>
      </c>
    </row>
    <row r="2330" spans="1:3" x14ac:dyDescent="0.4">
      <c r="A2330" s="19">
        <v>43630</v>
      </c>
      <c r="B2330" s="20">
        <v>24.23</v>
      </c>
      <c r="C2330" s="21">
        <f t="shared" si="36"/>
        <v>-5.7447681575708565E-3</v>
      </c>
    </row>
    <row r="2331" spans="1:3" x14ac:dyDescent="0.4">
      <c r="A2331" s="19">
        <v>43633</v>
      </c>
      <c r="B2331" s="20">
        <v>24.31</v>
      </c>
      <c r="C2331" s="21">
        <f t="shared" si="36"/>
        <v>3.3016921172099867E-3</v>
      </c>
    </row>
    <row r="2332" spans="1:3" x14ac:dyDescent="0.4">
      <c r="A2332" s="19">
        <v>43634</v>
      </c>
      <c r="B2332" s="20">
        <v>24.82</v>
      </c>
      <c r="C2332" s="21">
        <f t="shared" si="36"/>
        <v>2.0979020979021046E-2</v>
      </c>
    </row>
    <row r="2333" spans="1:3" x14ac:dyDescent="0.4">
      <c r="A2333" s="19">
        <v>43635</v>
      </c>
      <c r="B2333" s="20">
        <v>24.84</v>
      </c>
      <c r="C2333" s="21">
        <f t="shared" si="36"/>
        <v>8.058017727639033E-4</v>
      </c>
    </row>
    <row r="2334" spans="1:3" x14ac:dyDescent="0.4">
      <c r="A2334" s="19">
        <v>43636</v>
      </c>
      <c r="B2334" s="20">
        <v>25.04</v>
      </c>
      <c r="C2334" s="21">
        <f t="shared" si="36"/>
        <v>8.0515297906602612E-3</v>
      </c>
    </row>
    <row r="2335" spans="1:3" x14ac:dyDescent="0.4">
      <c r="A2335" s="19">
        <v>43637</v>
      </c>
      <c r="B2335" s="20">
        <v>24.91</v>
      </c>
      <c r="C2335" s="21">
        <f t="shared" si="36"/>
        <v>-5.1916932907347668E-3</v>
      </c>
    </row>
    <row r="2336" spans="1:3" x14ac:dyDescent="0.4">
      <c r="A2336" s="19">
        <v>43640</v>
      </c>
      <c r="B2336" s="20">
        <v>24.89</v>
      </c>
      <c r="C2336" s="21">
        <f t="shared" si="36"/>
        <v>-8.0289040545966639E-4</v>
      </c>
    </row>
    <row r="2337" spans="1:3" x14ac:dyDescent="0.4">
      <c r="A2337" s="19">
        <v>43641</v>
      </c>
      <c r="B2337" s="20">
        <v>24.67</v>
      </c>
      <c r="C2337" s="21">
        <f t="shared" si="36"/>
        <v>-8.8388911209320575E-3</v>
      </c>
    </row>
    <row r="2338" spans="1:3" x14ac:dyDescent="0.4">
      <c r="A2338" s="19">
        <v>43642</v>
      </c>
      <c r="B2338" s="20">
        <v>24.85</v>
      </c>
      <c r="C2338" s="21">
        <f t="shared" si="36"/>
        <v>7.2963113092825438E-3</v>
      </c>
    </row>
    <row r="2339" spans="1:3" x14ac:dyDescent="0.4">
      <c r="A2339" s="19">
        <v>43643</v>
      </c>
      <c r="B2339" s="20">
        <v>24.94</v>
      </c>
      <c r="C2339" s="21">
        <f t="shared" si="36"/>
        <v>3.6217303822938529E-3</v>
      </c>
    </row>
    <row r="2340" spans="1:3" x14ac:dyDescent="0.4">
      <c r="A2340" s="19">
        <v>43644</v>
      </c>
      <c r="B2340" s="20">
        <v>25.07</v>
      </c>
      <c r="C2340" s="21">
        <f t="shared" si="36"/>
        <v>5.2125100240576483E-3</v>
      </c>
    </row>
    <row r="2341" spans="1:3" x14ac:dyDescent="0.4">
      <c r="A2341" s="19">
        <v>43648</v>
      </c>
      <c r="B2341" s="20">
        <v>25.53</v>
      </c>
      <c r="C2341" s="21">
        <f t="shared" si="36"/>
        <v>1.8348623853211121E-2</v>
      </c>
    </row>
    <row r="2342" spans="1:3" x14ac:dyDescent="0.4">
      <c r="A2342" s="19">
        <v>43649</v>
      </c>
      <c r="B2342" s="20">
        <v>25.7</v>
      </c>
      <c r="C2342" s="21">
        <f t="shared" si="36"/>
        <v>6.6588327457892671E-3</v>
      </c>
    </row>
    <row r="2343" spans="1:3" x14ac:dyDescent="0.4">
      <c r="A2343" s="19">
        <v>43650</v>
      </c>
      <c r="B2343" s="20">
        <v>25.73</v>
      </c>
      <c r="C2343" s="21">
        <f t="shared" si="36"/>
        <v>1.1673151750972721E-3</v>
      </c>
    </row>
    <row r="2344" spans="1:3" x14ac:dyDescent="0.4">
      <c r="A2344" s="19">
        <v>43651</v>
      </c>
      <c r="B2344" s="20">
        <v>25.63</v>
      </c>
      <c r="C2344" s="21">
        <f t="shared" si="36"/>
        <v>-3.8865137971240138E-3</v>
      </c>
    </row>
    <row r="2345" spans="1:3" x14ac:dyDescent="0.4">
      <c r="A2345" s="19">
        <v>43654</v>
      </c>
      <c r="B2345" s="20">
        <v>25.52</v>
      </c>
      <c r="C2345" s="21">
        <f t="shared" si="36"/>
        <v>-4.2918454935622075E-3</v>
      </c>
    </row>
    <row r="2346" spans="1:3" x14ac:dyDescent="0.4">
      <c r="A2346" s="19">
        <v>43655</v>
      </c>
      <c r="B2346" s="20">
        <v>25.6</v>
      </c>
      <c r="C2346" s="21">
        <f t="shared" si="36"/>
        <v>3.1347962382446415E-3</v>
      </c>
    </row>
    <row r="2347" spans="1:3" x14ac:dyDescent="0.4">
      <c r="A2347" s="19">
        <v>43656</v>
      </c>
      <c r="B2347" s="20">
        <v>25.74</v>
      </c>
      <c r="C2347" s="21">
        <f t="shared" si="36"/>
        <v>5.4687499999999112E-3</v>
      </c>
    </row>
    <row r="2348" spans="1:3" x14ac:dyDescent="0.4">
      <c r="A2348" s="19">
        <v>43657</v>
      </c>
      <c r="B2348" s="20">
        <v>25.87</v>
      </c>
      <c r="C2348" s="21">
        <f t="shared" si="36"/>
        <v>5.050505050505194E-3</v>
      </c>
    </row>
    <row r="2349" spans="1:3" x14ac:dyDescent="0.4">
      <c r="A2349" s="19">
        <v>43658</v>
      </c>
      <c r="B2349" s="20">
        <v>25.93</v>
      </c>
      <c r="C2349" s="21">
        <f t="shared" si="36"/>
        <v>2.3192887514495997E-3</v>
      </c>
    </row>
    <row r="2350" spans="1:3" x14ac:dyDescent="0.4">
      <c r="A2350" s="19">
        <v>43661</v>
      </c>
      <c r="B2350" s="20">
        <v>26.05</v>
      </c>
      <c r="C2350" s="21">
        <f t="shared" si="36"/>
        <v>4.6278441959120009E-3</v>
      </c>
    </row>
    <row r="2351" spans="1:3" x14ac:dyDescent="0.4">
      <c r="A2351" s="19">
        <v>43662</v>
      </c>
      <c r="B2351" s="20">
        <v>26.07</v>
      </c>
      <c r="C2351" s="21">
        <f t="shared" si="36"/>
        <v>7.6775431861797472E-4</v>
      </c>
    </row>
    <row r="2352" spans="1:3" x14ac:dyDescent="0.4">
      <c r="A2352" s="19">
        <v>43663</v>
      </c>
      <c r="B2352" s="20">
        <v>25.92</v>
      </c>
      <c r="C2352" s="21">
        <f t="shared" si="36"/>
        <v>-5.7537399309550707E-3</v>
      </c>
    </row>
    <row r="2353" spans="1:3" x14ac:dyDescent="0.4">
      <c r="A2353" s="19">
        <v>43664</v>
      </c>
      <c r="B2353" s="20">
        <v>25.72</v>
      </c>
      <c r="C2353" s="21">
        <f t="shared" si="36"/>
        <v>-7.7160493827161947E-3</v>
      </c>
    </row>
    <row r="2354" spans="1:3" x14ac:dyDescent="0.4">
      <c r="A2354" s="19">
        <v>43665</v>
      </c>
      <c r="B2354" s="20">
        <v>25.95</v>
      </c>
      <c r="C2354" s="21">
        <f t="shared" si="36"/>
        <v>8.9424572317262641E-3</v>
      </c>
    </row>
    <row r="2355" spans="1:3" x14ac:dyDescent="0.4">
      <c r="A2355" s="19">
        <v>43668</v>
      </c>
      <c r="B2355" s="20">
        <v>26.05</v>
      </c>
      <c r="C2355" s="21">
        <f t="shared" si="36"/>
        <v>3.8535645472062008E-3</v>
      </c>
    </row>
    <row r="2356" spans="1:3" x14ac:dyDescent="0.4">
      <c r="A2356" s="19">
        <v>43669</v>
      </c>
      <c r="B2356" s="20">
        <v>26.3</v>
      </c>
      <c r="C2356" s="21">
        <f t="shared" si="36"/>
        <v>9.5969289827255722E-3</v>
      </c>
    </row>
    <row r="2357" spans="1:3" x14ac:dyDescent="0.4">
      <c r="A2357" s="19">
        <v>43670</v>
      </c>
      <c r="B2357" s="20">
        <v>26.61</v>
      </c>
      <c r="C2357" s="21">
        <f t="shared" si="36"/>
        <v>1.1787072243345964E-2</v>
      </c>
    </row>
    <row r="2358" spans="1:3" x14ac:dyDescent="0.4">
      <c r="A2358" s="19">
        <v>43671</v>
      </c>
      <c r="B2358" s="20">
        <v>26.43</v>
      </c>
      <c r="C2358" s="21">
        <f t="shared" si="36"/>
        <v>-6.7643742953776842E-3</v>
      </c>
    </row>
    <row r="2359" spans="1:3" x14ac:dyDescent="0.4">
      <c r="A2359" s="19">
        <v>43672</v>
      </c>
      <c r="B2359" s="20">
        <v>26.69</v>
      </c>
      <c r="C2359" s="21">
        <f t="shared" si="36"/>
        <v>9.8373060915626365E-3</v>
      </c>
    </row>
    <row r="2360" spans="1:3" x14ac:dyDescent="0.4">
      <c r="A2360" s="19">
        <v>43675</v>
      </c>
      <c r="B2360" s="20">
        <v>26.46</v>
      </c>
      <c r="C2360" s="21">
        <f t="shared" si="36"/>
        <v>-8.6174597227426375E-3</v>
      </c>
    </row>
    <row r="2361" spans="1:3" x14ac:dyDescent="0.4">
      <c r="A2361" s="19">
        <v>43676</v>
      </c>
      <c r="B2361" s="20">
        <v>26.4</v>
      </c>
      <c r="C2361" s="21">
        <f t="shared" si="36"/>
        <v>-2.2675736961451642E-3</v>
      </c>
    </row>
    <row r="2362" spans="1:3" x14ac:dyDescent="0.4">
      <c r="A2362" s="19">
        <v>43677</v>
      </c>
      <c r="B2362" s="20">
        <v>26.53</v>
      </c>
      <c r="C2362" s="21">
        <f t="shared" si="36"/>
        <v>4.9242424242426086E-3</v>
      </c>
    </row>
    <row r="2363" spans="1:3" x14ac:dyDescent="0.4">
      <c r="A2363" s="19">
        <v>43678</v>
      </c>
      <c r="B2363" s="20">
        <v>26.81</v>
      </c>
      <c r="C2363" s="21">
        <f t="shared" si="36"/>
        <v>1.055408970976246E-2</v>
      </c>
    </row>
    <row r="2364" spans="1:3" x14ac:dyDescent="0.4">
      <c r="A2364" s="19">
        <v>43679</v>
      </c>
      <c r="B2364" s="20">
        <v>25.58</v>
      </c>
      <c r="C2364" s="21">
        <f t="shared" si="36"/>
        <v>-4.5878403580753457E-2</v>
      </c>
    </row>
    <row r="2365" spans="1:3" x14ac:dyDescent="0.4">
      <c r="A2365" s="19">
        <v>43682</v>
      </c>
      <c r="B2365" s="20">
        <v>24.54</v>
      </c>
      <c r="C2365" s="21">
        <f t="shared" si="36"/>
        <v>-4.0656763096168835E-2</v>
      </c>
    </row>
    <row r="2366" spans="1:3" x14ac:dyDescent="0.4">
      <c r="A2366" s="19">
        <v>43683</v>
      </c>
      <c r="B2366" s="20">
        <v>24.63</v>
      </c>
      <c r="C2366" s="21">
        <f t="shared" si="36"/>
        <v>3.6674816625916762E-3</v>
      </c>
    </row>
    <row r="2367" spans="1:3" x14ac:dyDescent="0.4">
      <c r="A2367" s="19">
        <v>43684</v>
      </c>
      <c r="B2367" s="20">
        <v>24.61</v>
      </c>
      <c r="C2367" s="21">
        <f t="shared" si="36"/>
        <v>-8.1201786439299983E-4</v>
      </c>
    </row>
    <row r="2368" spans="1:3" x14ac:dyDescent="0.4">
      <c r="A2368" s="19">
        <v>43685</v>
      </c>
      <c r="B2368" s="20">
        <v>25.21</v>
      </c>
      <c r="C2368" s="21">
        <f t="shared" si="36"/>
        <v>2.4380333197887127E-2</v>
      </c>
    </row>
    <row r="2369" spans="1:3" x14ac:dyDescent="0.4">
      <c r="A2369" s="19">
        <v>43686</v>
      </c>
      <c r="B2369" s="20">
        <v>24.82</v>
      </c>
      <c r="C2369" s="21">
        <f t="shared" si="36"/>
        <v>-1.5470051566838561E-2</v>
      </c>
    </row>
    <row r="2370" spans="1:3" x14ac:dyDescent="0.4">
      <c r="A2370" s="19">
        <v>43689</v>
      </c>
      <c r="B2370" s="20">
        <v>24.79</v>
      </c>
      <c r="C2370" s="21">
        <f t="shared" si="36"/>
        <v>-1.208702659145855E-3</v>
      </c>
    </row>
    <row r="2371" spans="1:3" x14ac:dyDescent="0.4">
      <c r="A2371" s="19">
        <v>43690</v>
      </c>
      <c r="B2371" s="20">
        <v>25.21</v>
      </c>
      <c r="C2371" s="21">
        <f t="shared" si="36"/>
        <v>1.6942315449778311E-2</v>
      </c>
    </row>
    <row r="2372" spans="1:3" x14ac:dyDescent="0.4">
      <c r="A2372" s="19">
        <v>43691</v>
      </c>
      <c r="B2372" s="20">
        <v>24.57</v>
      </c>
      <c r="C2372" s="21">
        <f t="shared" si="36"/>
        <v>-2.5386751289171006E-2</v>
      </c>
    </row>
    <row r="2373" spans="1:3" x14ac:dyDescent="0.4">
      <c r="A2373" s="19">
        <v>43692</v>
      </c>
      <c r="B2373" s="20">
        <v>24.68</v>
      </c>
      <c r="C2373" s="21">
        <f t="shared" si="36"/>
        <v>4.4770044770043871E-3</v>
      </c>
    </row>
    <row r="2374" spans="1:3" x14ac:dyDescent="0.4">
      <c r="A2374" s="19">
        <v>43693</v>
      </c>
      <c r="B2374" s="20">
        <v>25.18</v>
      </c>
      <c r="C2374" s="21">
        <f t="shared" si="36"/>
        <v>2.0259319286871857E-2</v>
      </c>
    </row>
    <row r="2375" spans="1:3" x14ac:dyDescent="0.4">
      <c r="A2375" s="19">
        <v>43696</v>
      </c>
      <c r="B2375" s="20">
        <v>25.49</v>
      </c>
      <c r="C2375" s="21">
        <f t="shared" ref="C2375:C2438" si="37">B2375/B2374-1</f>
        <v>1.2311358220810087E-2</v>
      </c>
    </row>
    <row r="2376" spans="1:3" x14ac:dyDescent="0.4">
      <c r="A2376" s="19">
        <v>43697</v>
      </c>
      <c r="B2376" s="20">
        <v>25.48</v>
      </c>
      <c r="C2376" s="21">
        <f t="shared" si="37"/>
        <v>-3.9231071008227758E-4</v>
      </c>
    </row>
    <row r="2377" spans="1:3" x14ac:dyDescent="0.4">
      <c r="A2377" s="19">
        <v>43698</v>
      </c>
      <c r="B2377" s="20">
        <v>25.68</v>
      </c>
      <c r="C2377" s="21">
        <f t="shared" si="37"/>
        <v>7.8492935635792183E-3</v>
      </c>
    </row>
    <row r="2378" spans="1:3" x14ac:dyDescent="0.4">
      <c r="A2378" s="19">
        <v>43699</v>
      </c>
      <c r="B2378" s="20">
        <v>25.44</v>
      </c>
      <c r="C2378" s="21">
        <f t="shared" si="37"/>
        <v>-9.3457943925232545E-3</v>
      </c>
    </row>
    <row r="2379" spans="1:3" x14ac:dyDescent="0.4">
      <c r="A2379" s="19">
        <v>43700</v>
      </c>
      <c r="B2379" s="20">
        <v>24.8</v>
      </c>
      <c r="C2379" s="21">
        <f t="shared" si="37"/>
        <v>-2.515723270440251E-2</v>
      </c>
    </row>
    <row r="2380" spans="1:3" x14ac:dyDescent="0.4">
      <c r="A2380" s="19">
        <v>43703</v>
      </c>
      <c r="B2380" s="20">
        <v>24.91</v>
      </c>
      <c r="C2380" s="21">
        <f t="shared" si="37"/>
        <v>4.4354838709677047E-3</v>
      </c>
    </row>
    <row r="2381" spans="1:3" x14ac:dyDescent="0.4">
      <c r="A2381" s="19">
        <v>43704</v>
      </c>
      <c r="B2381" s="20">
        <v>24.99</v>
      </c>
      <c r="C2381" s="21">
        <f t="shared" si="37"/>
        <v>3.2115616218384435E-3</v>
      </c>
    </row>
    <row r="2382" spans="1:3" x14ac:dyDescent="0.4">
      <c r="A2382" s="19">
        <v>43705</v>
      </c>
      <c r="B2382" s="20">
        <v>25</v>
      </c>
      <c r="C2382" s="21">
        <f t="shared" si="37"/>
        <v>4.0016006402576743E-4</v>
      </c>
    </row>
    <row r="2383" spans="1:3" x14ac:dyDescent="0.4">
      <c r="A2383" s="19">
        <v>43706</v>
      </c>
      <c r="B2383" s="20">
        <v>25.55</v>
      </c>
      <c r="C2383" s="21">
        <f t="shared" si="37"/>
        <v>2.200000000000002E-2</v>
      </c>
    </row>
    <row r="2384" spans="1:3" x14ac:dyDescent="0.4">
      <c r="A2384" s="19">
        <v>43707</v>
      </c>
      <c r="B2384" s="20">
        <v>25.77</v>
      </c>
      <c r="C2384" s="21">
        <f t="shared" si="37"/>
        <v>8.6105675146770366E-3</v>
      </c>
    </row>
    <row r="2385" spans="1:3" x14ac:dyDescent="0.4">
      <c r="A2385" s="19">
        <v>43710</v>
      </c>
      <c r="B2385" s="20">
        <v>25.78</v>
      </c>
      <c r="C2385" s="21">
        <f t="shared" si="37"/>
        <v>3.8804811796677718E-4</v>
      </c>
    </row>
    <row r="2386" spans="1:3" x14ac:dyDescent="0.4">
      <c r="A2386" s="19">
        <v>43711</v>
      </c>
      <c r="B2386" s="20">
        <v>25.61</v>
      </c>
      <c r="C2386" s="21">
        <f t="shared" si="37"/>
        <v>-6.594259115593526E-3</v>
      </c>
    </row>
    <row r="2387" spans="1:3" x14ac:dyDescent="0.4">
      <c r="A2387" s="19">
        <v>43712</v>
      </c>
      <c r="B2387" s="20">
        <v>25.97</v>
      </c>
      <c r="C2387" s="21">
        <f t="shared" si="37"/>
        <v>1.4057008980866925E-2</v>
      </c>
    </row>
    <row r="2388" spans="1:3" x14ac:dyDescent="0.4">
      <c r="A2388" s="19">
        <v>43713</v>
      </c>
      <c r="B2388" s="20">
        <v>26.58</v>
      </c>
      <c r="C2388" s="21">
        <f t="shared" si="37"/>
        <v>2.348864073931467E-2</v>
      </c>
    </row>
    <row r="2389" spans="1:3" x14ac:dyDescent="0.4">
      <c r="A2389" s="19">
        <v>43714</v>
      </c>
      <c r="B2389" s="20">
        <v>26.66</v>
      </c>
      <c r="C2389" s="21">
        <f t="shared" si="37"/>
        <v>3.0097817908203428E-3</v>
      </c>
    </row>
    <row r="2390" spans="1:3" x14ac:dyDescent="0.4">
      <c r="A2390" s="19">
        <v>43717</v>
      </c>
      <c r="B2390" s="20">
        <v>26.86</v>
      </c>
      <c r="C2390" s="21">
        <f t="shared" si="37"/>
        <v>7.5018754688671585E-3</v>
      </c>
    </row>
    <row r="2391" spans="1:3" x14ac:dyDescent="0.4">
      <c r="A2391" s="19">
        <v>43718</v>
      </c>
      <c r="B2391" s="20">
        <v>26.77</v>
      </c>
      <c r="C2391" s="21">
        <f t="shared" si="37"/>
        <v>-3.350707371556183E-3</v>
      </c>
    </row>
    <row r="2392" spans="1:3" x14ac:dyDescent="0.4">
      <c r="A2392" s="19">
        <v>43719</v>
      </c>
      <c r="B2392" s="20">
        <v>27.28</v>
      </c>
      <c r="C2392" s="21">
        <f t="shared" si="37"/>
        <v>1.9051176690324967E-2</v>
      </c>
    </row>
    <row r="2393" spans="1:3" x14ac:dyDescent="0.4">
      <c r="A2393" s="19">
        <v>43720</v>
      </c>
      <c r="B2393" s="20">
        <v>27.29</v>
      </c>
      <c r="C2393" s="21">
        <f t="shared" si="37"/>
        <v>3.6656891495590038E-4</v>
      </c>
    </row>
    <row r="2394" spans="1:3" x14ac:dyDescent="0.4">
      <c r="A2394" s="19">
        <v>43721</v>
      </c>
      <c r="B2394" s="20">
        <v>27.34</v>
      </c>
      <c r="C2394" s="21">
        <f t="shared" si="37"/>
        <v>1.8321729571271206E-3</v>
      </c>
    </row>
    <row r="2395" spans="1:3" x14ac:dyDescent="0.4">
      <c r="A2395" s="19">
        <v>43724</v>
      </c>
      <c r="B2395" s="20">
        <v>27.23</v>
      </c>
      <c r="C2395" s="21">
        <f t="shared" si="37"/>
        <v>-4.0234089246524718E-3</v>
      </c>
    </row>
    <row r="2396" spans="1:3" x14ac:dyDescent="0.4">
      <c r="A2396" s="19">
        <v>43725</v>
      </c>
      <c r="B2396" s="20">
        <v>27.06</v>
      </c>
      <c r="C2396" s="21">
        <f t="shared" si="37"/>
        <v>-6.2431142122659766E-3</v>
      </c>
    </row>
    <row r="2397" spans="1:3" x14ac:dyDescent="0.4">
      <c r="A2397" s="19">
        <v>43726</v>
      </c>
      <c r="B2397" s="20">
        <v>27.1</v>
      </c>
      <c r="C2397" s="21">
        <f t="shared" si="37"/>
        <v>1.4781966001480296E-3</v>
      </c>
    </row>
    <row r="2398" spans="1:3" x14ac:dyDescent="0.4">
      <c r="A2398" s="19">
        <v>43727</v>
      </c>
      <c r="B2398" s="20">
        <v>27.3</v>
      </c>
      <c r="C2398" s="21">
        <f t="shared" si="37"/>
        <v>7.3800738007379074E-3</v>
      </c>
    </row>
    <row r="2399" spans="1:3" x14ac:dyDescent="0.4">
      <c r="A2399" s="19">
        <v>43728</v>
      </c>
      <c r="B2399" s="20">
        <v>27.3</v>
      </c>
      <c r="C2399" s="21">
        <f t="shared" si="37"/>
        <v>0</v>
      </c>
    </row>
    <row r="2400" spans="1:3" x14ac:dyDescent="0.4">
      <c r="A2400" s="19">
        <v>43731</v>
      </c>
      <c r="B2400" s="20">
        <v>27.06</v>
      </c>
      <c r="C2400" s="21">
        <f t="shared" si="37"/>
        <v>-8.791208791208871E-3</v>
      </c>
    </row>
    <row r="2401" spans="1:3" x14ac:dyDescent="0.4">
      <c r="A2401" s="19">
        <v>43732</v>
      </c>
      <c r="B2401" s="20">
        <v>26.88</v>
      </c>
      <c r="C2401" s="21">
        <f t="shared" si="37"/>
        <v>-6.6518847006651338E-3</v>
      </c>
    </row>
    <row r="2402" spans="1:3" x14ac:dyDescent="0.4">
      <c r="A2402" s="19">
        <v>43733</v>
      </c>
      <c r="B2402" s="20">
        <v>26.94</v>
      </c>
      <c r="C2402" s="21">
        <f t="shared" si="37"/>
        <v>2.2321428571430157E-3</v>
      </c>
    </row>
    <row r="2403" spans="1:3" x14ac:dyDescent="0.4">
      <c r="A2403" s="19">
        <v>43734</v>
      </c>
      <c r="B2403" s="20">
        <v>27.14</v>
      </c>
      <c r="C2403" s="21">
        <f t="shared" si="37"/>
        <v>7.4239049740163487E-3</v>
      </c>
    </row>
    <row r="2404" spans="1:3" x14ac:dyDescent="0.4">
      <c r="A2404" s="19">
        <v>43735</v>
      </c>
      <c r="B2404" s="20">
        <v>27.16</v>
      </c>
      <c r="C2404" s="21">
        <f t="shared" si="37"/>
        <v>7.3691967575539863E-4</v>
      </c>
    </row>
    <row r="2405" spans="1:3" x14ac:dyDescent="0.4">
      <c r="A2405" s="19">
        <v>43738</v>
      </c>
      <c r="B2405" s="20">
        <v>27.24</v>
      </c>
      <c r="C2405" s="21">
        <f t="shared" si="37"/>
        <v>2.9455081001472649E-3</v>
      </c>
    </row>
    <row r="2406" spans="1:3" x14ac:dyDescent="0.4">
      <c r="A2406" s="19">
        <v>43740</v>
      </c>
      <c r="B2406" s="20">
        <v>26.44</v>
      </c>
      <c r="C2406" s="21">
        <f t="shared" si="37"/>
        <v>-2.9368575624082127E-2</v>
      </c>
    </row>
    <row r="2407" spans="1:3" x14ac:dyDescent="0.4">
      <c r="A2407" s="19">
        <v>43741</v>
      </c>
      <c r="B2407" s="20">
        <v>26.42</v>
      </c>
      <c r="C2407" s="21">
        <f t="shared" si="37"/>
        <v>-7.5642965204236745E-4</v>
      </c>
    </row>
    <row r="2408" spans="1:3" x14ac:dyDescent="0.4">
      <c r="A2408" s="19">
        <v>43742</v>
      </c>
      <c r="B2408" s="20">
        <v>26.92</v>
      </c>
      <c r="C2408" s="21">
        <f t="shared" si="37"/>
        <v>1.8925056775170424E-2</v>
      </c>
    </row>
    <row r="2409" spans="1:3" x14ac:dyDescent="0.4">
      <c r="A2409" s="19">
        <v>43746</v>
      </c>
      <c r="B2409" s="20">
        <v>26.6</v>
      </c>
      <c r="C2409" s="21">
        <f t="shared" si="37"/>
        <v>-1.1887072808320909E-2</v>
      </c>
    </row>
    <row r="2410" spans="1:3" x14ac:dyDescent="0.4">
      <c r="A2410" s="19">
        <v>43747</v>
      </c>
      <c r="B2410" s="20">
        <v>26.66</v>
      </c>
      <c r="C2410" s="21">
        <f t="shared" si="37"/>
        <v>2.2556390977443996E-3</v>
      </c>
    </row>
    <row r="2411" spans="1:3" x14ac:dyDescent="0.4">
      <c r="A2411" s="19">
        <v>43748</v>
      </c>
      <c r="B2411" s="20">
        <v>26.8</v>
      </c>
      <c r="C2411" s="21">
        <f t="shared" si="37"/>
        <v>5.251312828207011E-3</v>
      </c>
    </row>
    <row r="2412" spans="1:3" x14ac:dyDescent="0.4">
      <c r="A2412" s="19">
        <v>43749</v>
      </c>
      <c r="B2412" s="20">
        <v>27.33</v>
      </c>
      <c r="C2412" s="21">
        <f t="shared" si="37"/>
        <v>1.9776119402985071E-2</v>
      </c>
    </row>
    <row r="2413" spans="1:3" x14ac:dyDescent="0.4">
      <c r="A2413" s="19">
        <v>43752</v>
      </c>
      <c r="B2413" s="20">
        <v>27.3</v>
      </c>
      <c r="C2413" s="21">
        <f t="shared" si="37"/>
        <v>-1.097694840834107E-3</v>
      </c>
    </row>
    <row r="2414" spans="1:3" x14ac:dyDescent="0.4">
      <c r="A2414" s="19">
        <v>43753</v>
      </c>
      <c r="B2414" s="20">
        <v>27.58</v>
      </c>
      <c r="C2414" s="21">
        <f t="shared" si="37"/>
        <v>1.025641025641022E-2</v>
      </c>
    </row>
    <row r="2415" spans="1:3" x14ac:dyDescent="0.4">
      <c r="A2415" s="19">
        <v>43754</v>
      </c>
      <c r="B2415" s="20">
        <v>27.41</v>
      </c>
      <c r="C2415" s="21">
        <f t="shared" si="37"/>
        <v>-6.1638868745467201E-3</v>
      </c>
    </row>
    <row r="2416" spans="1:3" x14ac:dyDescent="0.4">
      <c r="A2416" s="19">
        <v>43755</v>
      </c>
      <c r="B2416" s="20">
        <v>27.29</v>
      </c>
      <c r="C2416" s="21">
        <f t="shared" si="37"/>
        <v>-4.3779642466253987E-3</v>
      </c>
    </row>
    <row r="2417" spans="1:3" x14ac:dyDescent="0.4">
      <c r="A2417" s="19">
        <v>43756</v>
      </c>
      <c r="B2417" s="20">
        <v>26.94</v>
      </c>
      <c r="C2417" s="21">
        <f t="shared" si="37"/>
        <v>-1.2825210699889955E-2</v>
      </c>
    </row>
    <row r="2418" spans="1:3" x14ac:dyDescent="0.4">
      <c r="A2418" s="19">
        <v>43759</v>
      </c>
      <c r="B2418" s="20">
        <v>27.29</v>
      </c>
      <c r="C2418" s="21">
        <f t="shared" si="37"/>
        <v>1.2991833704528499E-2</v>
      </c>
    </row>
    <row r="2419" spans="1:3" x14ac:dyDescent="0.4">
      <c r="A2419" s="19">
        <v>43760</v>
      </c>
      <c r="B2419" s="20">
        <v>27.3</v>
      </c>
      <c r="C2419" s="21">
        <f t="shared" si="37"/>
        <v>3.6643459142537971E-4</v>
      </c>
    </row>
    <row r="2420" spans="1:3" x14ac:dyDescent="0.4">
      <c r="A2420" s="19">
        <v>43761</v>
      </c>
      <c r="B2420" s="20">
        <v>27.27</v>
      </c>
      <c r="C2420" s="21">
        <f t="shared" si="37"/>
        <v>-1.098901098901095E-3</v>
      </c>
    </row>
    <row r="2421" spans="1:3" x14ac:dyDescent="0.4">
      <c r="A2421" s="19">
        <v>43762</v>
      </c>
      <c r="B2421" s="20">
        <v>27.64</v>
      </c>
      <c r="C2421" s="21">
        <f t="shared" si="37"/>
        <v>1.3568023469013646E-2</v>
      </c>
    </row>
    <row r="2422" spans="1:3" x14ac:dyDescent="0.4">
      <c r="A2422" s="19">
        <v>43763</v>
      </c>
      <c r="B2422" s="20">
        <v>28</v>
      </c>
      <c r="C2422" s="21">
        <f t="shared" si="37"/>
        <v>1.3024602026049159E-2</v>
      </c>
    </row>
    <row r="2423" spans="1:3" x14ac:dyDescent="0.4">
      <c r="A2423" s="19">
        <v>43766</v>
      </c>
      <c r="B2423" s="20">
        <v>28.23</v>
      </c>
      <c r="C2423" s="21">
        <f t="shared" si="37"/>
        <v>8.2142857142857295E-3</v>
      </c>
    </row>
    <row r="2424" spans="1:3" x14ac:dyDescent="0.4">
      <c r="A2424" s="19">
        <v>43767</v>
      </c>
      <c r="B2424" s="20">
        <v>27.86</v>
      </c>
      <c r="C2424" s="21">
        <f t="shared" si="37"/>
        <v>-1.3106624158696456E-2</v>
      </c>
    </row>
    <row r="2425" spans="1:3" x14ac:dyDescent="0.4">
      <c r="A2425" s="19">
        <v>43768</v>
      </c>
      <c r="B2425" s="20">
        <v>27.76</v>
      </c>
      <c r="C2425" s="21">
        <f t="shared" si="37"/>
        <v>-3.5893754486718832E-3</v>
      </c>
    </row>
    <row r="2426" spans="1:3" x14ac:dyDescent="0.4">
      <c r="A2426" s="19">
        <v>43769</v>
      </c>
      <c r="B2426" s="20">
        <v>27.64</v>
      </c>
      <c r="C2426" s="21">
        <f t="shared" si="37"/>
        <v>-4.3227665706052631E-3</v>
      </c>
    </row>
    <row r="2427" spans="1:3" x14ac:dyDescent="0.4">
      <c r="A2427" s="19">
        <v>43770</v>
      </c>
      <c r="B2427" s="20">
        <v>27.91</v>
      </c>
      <c r="C2427" s="21">
        <f t="shared" si="37"/>
        <v>9.7684515195368693E-3</v>
      </c>
    </row>
    <row r="2428" spans="1:3" x14ac:dyDescent="0.4">
      <c r="A2428" s="19">
        <v>43773</v>
      </c>
      <c r="B2428" s="20">
        <v>28.42</v>
      </c>
      <c r="C2428" s="21">
        <f t="shared" si="37"/>
        <v>1.8273020422787667E-2</v>
      </c>
    </row>
    <row r="2429" spans="1:3" x14ac:dyDescent="0.4">
      <c r="A2429" s="19">
        <v>43774</v>
      </c>
      <c r="B2429" s="20">
        <v>28.81</v>
      </c>
      <c r="C2429" s="21">
        <f t="shared" si="37"/>
        <v>1.3722730471498856E-2</v>
      </c>
    </row>
    <row r="2430" spans="1:3" x14ac:dyDescent="0.4">
      <c r="A2430" s="19">
        <v>43775</v>
      </c>
      <c r="B2430" s="20">
        <v>28.64</v>
      </c>
      <c r="C2430" s="21">
        <f t="shared" si="37"/>
        <v>-5.900728913571629E-3</v>
      </c>
    </row>
    <row r="2431" spans="1:3" x14ac:dyDescent="0.4">
      <c r="A2431" s="19">
        <v>43776</v>
      </c>
      <c r="B2431" s="20">
        <v>28.99</v>
      </c>
      <c r="C2431" s="21">
        <f t="shared" si="37"/>
        <v>1.222067039106145E-2</v>
      </c>
    </row>
    <row r="2432" spans="1:3" x14ac:dyDescent="0.4">
      <c r="A2432" s="19">
        <v>43777</v>
      </c>
      <c r="B2432" s="20">
        <v>28.84</v>
      </c>
      <c r="C2432" s="21">
        <f t="shared" si="37"/>
        <v>-5.1741979993100706E-3</v>
      </c>
    </row>
    <row r="2433" spans="1:3" x14ac:dyDescent="0.4">
      <c r="A2433" s="19">
        <v>43780</v>
      </c>
      <c r="B2433" s="20">
        <v>28.71</v>
      </c>
      <c r="C2433" s="21">
        <f t="shared" si="37"/>
        <v>-4.507628294036059E-3</v>
      </c>
    </row>
    <row r="2434" spans="1:3" x14ac:dyDescent="0.4">
      <c r="A2434" s="19">
        <v>43781</v>
      </c>
      <c r="B2434" s="20">
        <v>28.9</v>
      </c>
      <c r="C2434" s="21">
        <f t="shared" si="37"/>
        <v>6.6179031696271817E-3</v>
      </c>
    </row>
    <row r="2435" spans="1:3" x14ac:dyDescent="0.4">
      <c r="A2435" s="19">
        <v>43782</v>
      </c>
      <c r="B2435" s="20">
        <v>28.79</v>
      </c>
      <c r="C2435" s="21">
        <f t="shared" si="37"/>
        <v>-3.8062283737023694E-3</v>
      </c>
    </row>
    <row r="2436" spans="1:3" x14ac:dyDescent="0.4">
      <c r="A2436" s="19">
        <v>43783</v>
      </c>
      <c r="B2436" s="20">
        <v>28.66</v>
      </c>
      <c r="C2436" s="21">
        <f t="shared" si="37"/>
        <v>-4.5154567558179926E-3</v>
      </c>
    </row>
    <row r="2437" spans="1:3" x14ac:dyDescent="0.4">
      <c r="A2437" s="19">
        <v>43784</v>
      </c>
      <c r="B2437" s="20">
        <v>28.93</v>
      </c>
      <c r="C2437" s="21">
        <f t="shared" si="37"/>
        <v>9.4207955338450056E-3</v>
      </c>
    </row>
    <row r="2438" spans="1:3" x14ac:dyDescent="0.4">
      <c r="A2438" s="19">
        <v>43787</v>
      </c>
      <c r="B2438" s="20">
        <v>28.84</v>
      </c>
      <c r="C2438" s="21">
        <f t="shared" si="37"/>
        <v>-3.1109574835810339E-3</v>
      </c>
    </row>
    <row r="2439" spans="1:3" x14ac:dyDescent="0.4">
      <c r="A2439" s="19">
        <v>43788</v>
      </c>
      <c r="B2439" s="20">
        <v>28.79</v>
      </c>
      <c r="C2439" s="21">
        <f t="shared" ref="C2439:C2502" si="38">B2439/B2438-1</f>
        <v>-1.7337031900138689E-3</v>
      </c>
    </row>
    <row r="2440" spans="1:3" x14ac:dyDescent="0.4">
      <c r="A2440" s="19">
        <v>43789</v>
      </c>
      <c r="B2440" s="20">
        <v>28.78</v>
      </c>
      <c r="C2440" s="21">
        <f t="shared" si="38"/>
        <v>-3.4734282737058919E-4</v>
      </c>
    </row>
    <row r="2441" spans="1:3" x14ac:dyDescent="0.4">
      <c r="A2441" s="19">
        <v>43790</v>
      </c>
      <c r="B2441" s="20">
        <v>28.46</v>
      </c>
      <c r="C2441" s="21">
        <f t="shared" si="38"/>
        <v>-1.1118832522585165E-2</v>
      </c>
    </row>
    <row r="2442" spans="1:3" x14ac:dyDescent="0.4">
      <c r="A2442" s="19">
        <v>43791</v>
      </c>
      <c r="B2442" s="20">
        <v>28.67</v>
      </c>
      <c r="C2442" s="21">
        <f t="shared" si="38"/>
        <v>7.3787772312017275E-3</v>
      </c>
    </row>
    <row r="2443" spans="1:3" x14ac:dyDescent="0.4">
      <c r="A2443" s="19">
        <v>43794</v>
      </c>
      <c r="B2443" s="20">
        <v>29.06</v>
      </c>
      <c r="C2443" s="21">
        <f t="shared" si="38"/>
        <v>1.3603069410533575E-2</v>
      </c>
    </row>
    <row r="2444" spans="1:3" x14ac:dyDescent="0.4">
      <c r="A2444" s="19">
        <v>43795</v>
      </c>
      <c r="B2444" s="20">
        <v>29.12</v>
      </c>
      <c r="C2444" s="21">
        <f t="shared" si="38"/>
        <v>2.0646937370958351E-3</v>
      </c>
    </row>
    <row r="2445" spans="1:3" x14ac:dyDescent="0.4">
      <c r="A2445" s="19">
        <v>43796</v>
      </c>
      <c r="B2445" s="20">
        <v>29.29</v>
      </c>
      <c r="C2445" s="21">
        <f t="shared" si="38"/>
        <v>5.8379120879119561E-3</v>
      </c>
    </row>
    <row r="2446" spans="1:3" x14ac:dyDescent="0.4">
      <c r="A2446" s="19">
        <v>43797</v>
      </c>
      <c r="B2446" s="20">
        <v>29.3</v>
      </c>
      <c r="C2446" s="21">
        <f t="shared" si="38"/>
        <v>3.4141345169014237E-4</v>
      </c>
    </row>
    <row r="2447" spans="1:3" x14ac:dyDescent="0.4">
      <c r="A2447" s="19">
        <v>43798</v>
      </c>
      <c r="B2447" s="20">
        <v>29.19</v>
      </c>
      <c r="C2447" s="21">
        <f t="shared" si="38"/>
        <v>-3.7542662116041292E-3</v>
      </c>
    </row>
    <row r="2448" spans="1:3" x14ac:dyDescent="0.4">
      <c r="A2448" s="19">
        <v>43801</v>
      </c>
      <c r="B2448" s="20">
        <v>28.69</v>
      </c>
      <c r="C2448" s="21">
        <f t="shared" si="38"/>
        <v>-1.712915381980129E-2</v>
      </c>
    </row>
    <row r="2449" spans="1:3" x14ac:dyDescent="0.4">
      <c r="A2449" s="19">
        <v>43802</v>
      </c>
      <c r="B2449" s="20">
        <v>28.33</v>
      </c>
      <c r="C2449" s="21">
        <f t="shared" si="38"/>
        <v>-1.2547926106657448E-2</v>
      </c>
    </row>
    <row r="2450" spans="1:3" x14ac:dyDescent="0.4">
      <c r="A2450" s="19">
        <v>43803</v>
      </c>
      <c r="B2450" s="20">
        <v>28.63</v>
      </c>
      <c r="C2450" s="21">
        <f t="shared" si="38"/>
        <v>1.0589481115425459E-2</v>
      </c>
    </row>
    <row r="2451" spans="1:3" x14ac:dyDescent="0.4">
      <c r="A2451" s="19">
        <v>43804</v>
      </c>
      <c r="B2451" s="20">
        <v>28.48</v>
      </c>
      <c r="C2451" s="21">
        <f t="shared" si="38"/>
        <v>-5.239259517988093E-3</v>
      </c>
    </row>
    <row r="2452" spans="1:3" x14ac:dyDescent="0.4">
      <c r="A2452" s="19">
        <v>43805</v>
      </c>
      <c r="B2452" s="20">
        <v>28.97</v>
      </c>
      <c r="C2452" s="21">
        <f t="shared" si="38"/>
        <v>1.7205056179775191E-2</v>
      </c>
    </row>
    <row r="2453" spans="1:3" x14ac:dyDescent="0.4">
      <c r="A2453" s="19">
        <v>43808</v>
      </c>
      <c r="B2453" s="20">
        <v>28.83</v>
      </c>
      <c r="C2453" s="21">
        <f t="shared" si="38"/>
        <v>-4.8325854332067486E-3</v>
      </c>
    </row>
    <row r="2454" spans="1:3" x14ac:dyDescent="0.4">
      <c r="A2454" s="19">
        <v>43809</v>
      </c>
      <c r="B2454" s="20">
        <v>28.73</v>
      </c>
      <c r="C2454" s="21">
        <f t="shared" si="38"/>
        <v>-3.468609087755703E-3</v>
      </c>
    </row>
    <row r="2455" spans="1:3" x14ac:dyDescent="0.4">
      <c r="A2455" s="19">
        <v>43810</v>
      </c>
      <c r="B2455" s="20">
        <v>28.82</v>
      </c>
      <c r="C2455" s="21">
        <f t="shared" si="38"/>
        <v>3.1326139923424368E-3</v>
      </c>
    </row>
    <row r="2456" spans="1:3" x14ac:dyDescent="0.4">
      <c r="A2456" s="19">
        <v>43811</v>
      </c>
      <c r="B2456" s="20">
        <v>29.12</v>
      </c>
      <c r="C2456" s="21">
        <f t="shared" si="38"/>
        <v>1.0409437890353868E-2</v>
      </c>
    </row>
    <row r="2457" spans="1:3" x14ac:dyDescent="0.4">
      <c r="A2457" s="19">
        <v>43812</v>
      </c>
      <c r="B2457" s="20">
        <v>29.36</v>
      </c>
      <c r="C2457" s="21">
        <f t="shared" si="38"/>
        <v>8.2417582417582125E-3</v>
      </c>
    </row>
    <row r="2458" spans="1:3" x14ac:dyDescent="0.4">
      <c r="A2458" s="19">
        <v>43815</v>
      </c>
      <c r="B2458" s="20">
        <v>29.7</v>
      </c>
      <c r="C2458" s="21">
        <f t="shared" si="38"/>
        <v>1.1580381471389734E-2</v>
      </c>
    </row>
    <row r="2459" spans="1:3" x14ac:dyDescent="0.4">
      <c r="A2459" s="19">
        <v>43816</v>
      </c>
      <c r="B2459" s="20">
        <v>29.63</v>
      </c>
      <c r="C2459" s="21">
        <f t="shared" si="38"/>
        <v>-2.3569023569023351E-3</v>
      </c>
    </row>
    <row r="2460" spans="1:3" x14ac:dyDescent="0.4">
      <c r="A2460" s="19">
        <v>43817</v>
      </c>
      <c r="B2460" s="20">
        <v>29.83</v>
      </c>
      <c r="C2460" s="21">
        <f t="shared" si="38"/>
        <v>6.7499156260546478E-3</v>
      </c>
    </row>
    <row r="2461" spans="1:3" x14ac:dyDescent="0.4">
      <c r="A2461" s="19">
        <v>43818</v>
      </c>
      <c r="B2461" s="20">
        <v>29.88</v>
      </c>
      <c r="C2461" s="21">
        <f t="shared" si="38"/>
        <v>1.6761649346295204E-3</v>
      </c>
    </row>
    <row r="2462" spans="1:3" x14ac:dyDescent="0.4">
      <c r="A2462" s="19">
        <v>43819</v>
      </c>
      <c r="B2462" s="20">
        <v>30.21</v>
      </c>
      <c r="C2462" s="21">
        <f t="shared" si="38"/>
        <v>1.1044176706827447E-2</v>
      </c>
    </row>
    <row r="2463" spans="1:3" x14ac:dyDescent="0.4">
      <c r="A2463" s="19">
        <v>43822</v>
      </c>
      <c r="B2463" s="20">
        <v>30.33</v>
      </c>
      <c r="C2463" s="21">
        <f t="shared" si="38"/>
        <v>3.9721946375370631E-3</v>
      </c>
    </row>
    <row r="2464" spans="1:3" x14ac:dyDescent="0.4">
      <c r="A2464" s="19">
        <v>43823</v>
      </c>
      <c r="B2464" s="20">
        <v>30.25</v>
      </c>
      <c r="C2464" s="21">
        <f t="shared" si="38"/>
        <v>-2.6376524892844921E-3</v>
      </c>
    </row>
    <row r="2465" spans="1:3" x14ac:dyDescent="0.4">
      <c r="A2465" s="19">
        <v>43826</v>
      </c>
      <c r="B2465" s="20">
        <v>30.27</v>
      </c>
      <c r="C2465" s="21">
        <f t="shared" si="38"/>
        <v>6.6115702479341287E-4</v>
      </c>
    </row>
    <row r="2466" spans="1:3" x14ac:dyDescent="0.4">
      <c r="A2466" s="19">
        <v>43829</v>
      </c>
      <c r="B2466" s="20">
        <v>29.92</v>
      </c>
      <c r="C2466" s="21">
        <f t="shared" si="38"/>
        <v>-1.156260323752889E-2</v>
      </c>
    </row>
    <row r="2467" spans="1:3" x14ac:dyDescent="0.4">
      <c r="A2467" s="19">
        <v>43830</v>
      </c>
      <c r="B2467" s="20">
        <v>29.89</v>
      </c>
      <c r="C2467" s="21">
        <f t="shared" si="38"/>
        <v>-1.0026737967915311E-3</v>
      </c>
    </row>
    <row r="2468" spans="1:3" x14ac:dyDescent="0.4">
      <c r="A2468" s="19">
        <v>43832</v>
      </c>
      <c r="B2468" s="20">
        <v>30.47</v>
      </c>
      <c r="C2468" s="21">
        <f t="shared" si="38"/>
        <v>1.9404483104717318E-2</v>
      </c>
    </row>
    <row r="2469" spans="1:3" x14ac:dyDescent="0.4">
      <c r="A2469" s="19">
        <v>43833</v>
      </c>
      <c r="B2469" s="20">
        <v>30.38</v>
      </c>
      <c r="C2469" s="21">
        <f t="shared" si="38"/>
        <v>-2.9537249753855965E-3</v>
      </c>
    </row>
    <row r="2470" spans="1:3" x14ac:dyDescent="0.4">
      <c r="A2470" s="19">
        <v>43836</v>
      </c>
      <c r="B2470" s="20">
        <v>30.27</v>
      </c>
      <c r="C2470" s="21">
        <f t="shared" si="38"/>
        <v>-3.6208031599735957E-3</v>
      </c>
    </row>
    <row r="2471" spans="1:3" x14ac:dyDescent="0.4">
      <c r="A2471" s="19">
        <v>43837</v>
      </c>
      <c r="B2471" s="20">
        <v>30.65</v>
      </c>
      <c r="C2471" s="21">
        <f t="shared" si="38"/>
        <v>1.2553683515031278E-2</v>
      </c>
    </row>
    <row r="2472" spans="1:3" x14ac:dyDescent="0.4">
      <c r="A2472" s="19">
        <v>43838</v>
      </c>
      <c r="B2472" s="20">
        <v>30.88</v>
      </c>
      <c r="C2472" s="21">
        <f t="shared" si="38"/>
        <v>7.5040783034256986E-3</v>
      </c>
    </row>
    <row r="2473" spans="1:3" x14ac:dyDescent="0.4">
      <c r="A2473" s="19">
        <v>43839</v>
      </c>
      <c r="B2473" s="20">
        <v>31.24</v>
      </c>
      <c r="C2473" s="21">
        <f t="shared" si="38"/>
        <v>1.1658031088082943E-2</v>
      </c>
    </row>
    <row r="2474" spans="1:3" x14ac:dyDescent="0.4">
      <c r="A2474" s="19">
        <v>43840</v>
      </c>
      <c r="B2474" s="20">
        <v>31.25</v>
      </c>
      <c r="C2474" s="21">
        <f t="shared" si="38"/>
        <v>3.2010243277857953E-4</v>
      </c>
    </row>
    <row r="2475" spans="1:3" x14ac:dyDescent="0.4">
      <c r="A2475" s="19">
        <v>43843</v>
      </c>
      <c r="B2475" s="20">
        <v>31.44</v>
      </c>
      <c r="C2475" s="21">
        <f t="shared" si="38"/>
        <v>6.0800000000000853E-3</v>
      </c>
    </row>
    <row r="2476" spans="1:3" x14ac:dyDescent="0.4">
      <c r="A2476" s="19">
        <v>43844</v>
      </c>
      <c r="B2476" s="20">
        <v>31.57</v>
      </c>
      <c r="C2476" s="21">
        <f t="shared" si="38"/>
        <v>4.1348600508905875E-3</v>
      </c>
    </row>
    <row r="2477" spans="1:3" x14ac:dyDescent="0.4">
      <c r="A2477" s="19">
        <v>43845</v>
      </c>
      <c r="B2477" s="20">
        <v>31.43</v>
      </c>
      <c r="C2477" s="21">
        <f t="shared" si="38"/>
        <v>-4.4345898004434225E-3</v>
      </c>
    </row>
    <row r="2478" spans="1:3" x14ac:dyDescent="0.4">
      <c r="A2478" s="19">
        <v>43846</v>
      </c>
      <c r="B2478" s="20">
        <v>31.68</v>
      </c>
      <c r="C2478" s="21">
        <f t="shared" si="38"/>
        <v>7.9541839007317705E-3</v>
      </c>
    </row>
    <row r="2479" spans="1:3" x14ac:dyDescent="0.4">
      <c r="A2479" s="19">
        <v>43847</v>
      </c>
      <c r="B2479" s="20">
        <v>31.89</v>
      </c>
      <c r="C2479" s="21">
        <f t="shared" si="38"/>
        <v>6.6287878787878451E-3</v>
      </c>
    </row>
    <row r="2480" spans="1:3" x14ac:dyDescent="0.4">
      <c r="A2480" s="19">
        <v>43850</v>
      </c>
      <c r="B2480" s="20">
        <v>32.04</v>
      </c>
      <c r="C2480" s="21">
        <f t="shared" si="38"/>
        <v>4.7036688617121403E-3</v>
      </c>
    </row>
    <row r="2481" spans="1:3" x14ac:dyDescent="0.4">
      <c r="A2481" s="19">
        <v>43851</v>
      </c>
      <c r="B2481" s="20">
        <v>31.92</v>
      </c>
      <c r="C2481" s="21">
        <f t="shared" si="38"/>
        <v>-3.7453183520598232E-3</v>
      </c>
    </row>
    <row r="2482" spans="1:3" x14ac:dyDescent="0.4">
      <c r="A2482" s="19">
        <v>43852</v>
      </c>
      <c r="B2482" s="20">
        <v>32.130000000000003</v>
      </c>
      <c r="C2482" s="21">
        <f t="shared" si="38"/>
        <v>6.5789473684210176E-3</v>
      </c>
    </row>
    <row r="2483" spans="1:3" x14ac:dyDescent="0.4">
      <c r="A2483" s="19">
        <v>43853</v>
      </c>
      <c r="B2483" s="20">
        <v>32.130000000000003</v>
      </c>
      <c r="C2483" s="21">
        <f t="shared" si="38"/>
        <v>0</v>
      </c>
    </row>
    <row r="2484" spans="1:3" x14ac:dyDescent="0.4">
      <c r="A2484" s="19">
        <v>43854</v>
      </c>
      <c r="B2484" s="20">
        <v>32.32</v>
      </c>
      <c r="C2484" s="21">
        <f t="shared" si="38"/>
        <v>5.9134765017117008E-3</v>
      </c>
    </row>
    <row r="2485" spans="1:3" x14ac:dyDescent="0.4">
      <c r="A2485" s="19">
        <v>43859</v>
      </c>
      <c r="B2485" s="20">
        <v>31.69</v>
      </c>
      <c r="C2485" s="21">
        <f t="shared" si="38"/>
        <v>-1.9492574257425677E-2</v>
      </c>
    </row>
    <row r="2486" spans="1:3" x14ac:dyDescent="0.4">
      <c r="A2486" s="19">
        <v>43860</v>
      </c>
      <c r="B2486" s="20">
        <v>31.03</v>
      </c>
      <c r="C2486" s="21">
        <f t="shared" si="38"/>
        <v>-2.082675923004107E-2</v>
      </c>
    </row>
    <row r="2487" spans="1:3" x14ac:dyDescent="0.4">
      <c r="A2487" s="19">
        <v>43861</v>
      </c>
      <c r="B2487" s="20">
        <v>30.64</v>
      </c>
      <c r="C2487" s="21">
        <f t="shared" si="38"/>
        <v>-1.2568482114083124E-2</v>
      </c>
    </row>
    <row r="2488" spans="1:3" x14ac:dyDescent="0.4">
      <c r="A2488" s="19">
        <v>43864</v>
      </c>
      <c r="B2488" s="20">
        <v>30.86</v>
      </c>
      <c r="C2488" s="21">
        <f t="shared" si="38"/>
        <v>7.1801566579634546E-3</v>
      </c>
    </row>
    <row r="2489" spans="1:3" x14ac:dyDescent="0.4">
      <c r="A2489" s="19">
        <v>43865</v>
      </c>
      <c r="B2489" s="20">
        <v>31.7</v>
      </c>
      <c r="C2489" s="21">
        <f t="shared" si="38"/>
        <v>2.7219701879455549E-2</v>
      </c>
    </row>
    <row r="2490" spans="1:3" x14ac:dyDescent="0.4">
      <c r="A2490" s="19">
        <v>43866</v>
      </c>
      <c r="B2490" s="20">
        <v>32.049999999999997</v>
      </c>
      <c r="C2490" s="21">
        <f t="shared" si="38"/>
        <v>1.1041009463722329E-2</v>
      </c>
    </row>
    <row r="2491" spans="1:3" x14ac:dyDescent="0.4">
      <c r="A2491" s="19">
        <v>43867</v>
      </c>
      <c r="B2491" s="20">
        <v>32.33</v>
      </c>
      <c r="C2491" s="21">
        <f t="shared" si="38"/>
        <v>8.736349453978276E-3</v>
      </c>
    </row>
    <row r="2492" spans="1:3" x14ac:dyDescent="0.4">
      <c r="A2492" s="19">
        <v>43868</v>
      </c>
      <c r="B2492" s="20">
        <v>32.340000000000003</v>
      </c>
      <c r="C2492" s="21">
        <f t="shared" si="38"/>
        <v>3.0931023816904712E-4</v>
      </c>
    </row>
    <row r="2493" spans="1:3" x14ac:dyDescent="0.4">
      <c r="A2493" s="19">
        <v>43871</v>
      </c>
      <c r="B2493" s="20">
        <v>32.380000000000003</v>
      </c>
      <c r="C2493" s="21">
        <f t="shared" si="38"/>
        <v>1.2368583797155441E-3</v>
      </c>
    </row>
    <row r="2494" spans="1:3" x14ac:dyDescent="0.4">
      <c r="A2494" s="19">
        <v>43872</v>
      </c>
      <c r="B2494" s="20">
        <v>32.83</v>
      </c>
      <c r="C2494" s="21">
        <f t="shared" si="38"/>
        <v>1.3897467572575595E-2</v>
      </c>
    </row>
    <row r="2495" spans="1:3" x14ac:dyDescent="0.4">
      <c r="A2495" s="19">
        <v>43873</v>
      </c>
      <c r="B2495" s="20">
        <v>33.19</v>
      </c>
      <c r="C2495" s="21">
        <f t="shared" si="38"/>
        <v>1.0965580261955488E-2</v>
      </c>
    </row>
    <row r="2496" spans="1:3" x14ac:dyDescent="0.4">
      <c r="A2496" s="19">
        <v>43874</v>
      </c>
      <c r="B2496" s="20">
        <v>33.36</v>
      </c>
      <c r="C2496" s="21">
        <f t="shared" si="38"/>
        <v>5.1220247062369051E-3</v>
      </c>
    </row>
    <row r="2497" spans="1:3" x14ac:dyDescent="0.4">
      <c r="A2497" s="19">
        <v>43875</v>
      </c>
      <c r="B2497" s="20">
        <v>33.380000000000003</v>
      </c>
      <c r="C2497" s="21">
        <f t="shared" si="38"/>
        <v>5.9952038369304184E-4</v>
      </c>
    </row>
    <row r="2498" spans="1:3" x14ac:dyDescent="0.4">
      <c r="A2498" s="19">
        <v>43878</v>
      </c>
      <c r="B2498" s="20">
        <v>33.35</v>
      </c>
      <c r="C2498" s="21">
        <f t="shared" si="38"/>
        <v>-8.9874176153392771E-4</v>
      </c>
    </row>
    <row r="2499" spans="1:3" x14ac:dyDescent="0.4">
      <c r="A2499" s="19">
        <v>43879</v>
      </c>
      <c r="B2499" s="20">
        <v>32.950000000000003</v>
      </c>
      <c r="C2499" s="21">
        <f t="shared" si="38"/>
        <v>-1.199400299850073E-2</v>
      </c>
    </row>
    <row r="2500" spans="1:3" x14ac:dyDescent="0.4">
      <c r="A2500" s="19">
        <v>43880</v>
      </c>
      <c r="B2500" s="20">
        <v>33.549999999999997</v>
      </c>
      <c r="C2500" s="21">
        <f t="shared" si="38"/>
        <v>1.8209408194233445E-2</v>
      </c>
    </row>
    <row r="2501" spans="1:3" x14ac:dyDescent="0.4">
      <c r="A2501" s="19">
        <v>43881</v>
      </c>
      <c r="B2501" s="20">
        <v>33.07</v>
      </c>
      <c r="C2501" s="21">
        <f t="shared" si="38"/>
        <v>-1.43070044709388E-2</v>
      </c>
    </row>
    <row r="2502" spans="1:3" x14ac:dyDescent="0.4">
      <c r="A2502" s="19">
        <v>43882</v>
      </c>
      <c r="B2502" s="20">
        <v>32.72</v>
      </c>
      <c r="C2502" s="21">
        <f t="shared" si="38"/>
        <v>-1.0583610523132836E-2</v>
      </c>
    </row>
    <row r="2503" spans="1:3" x14ac:dyDescent="0.4">
      <c r="A2503" s="19">
        <v>43885</v>
      </c>
      <c r="B2503" s="20">
        <v>31.43</v>
      </c>
      <c r="C2503" s="21">
        <f t="shared" ref="C2503:C2566" si="39">B2503/B2502-1</f>
        <v>-3.942542787286063E-2</v>
      </c>
    </row>
    <row r="2504" spans="1:3" x14ac:dyDescent="0.4">
      <c r="A2504" s="19">
        <v>43886</v>
      </c>
      <c r="B2504" s="20">
        <v>31.12</v>
      </c>
      <c r="C2504" s="21">
        <f t="shared" si="39"/>
        <v>-9.8631880369073333E-3</v>
      </c>
    </row>
    <row r="2505" spans="1:3" x14ac:dyDescent="0.4">
      <c r="A2505" s="19">
        <v>43887</v>
      </c>
      <c r="B2505" s="20">
        <v>30.81</v>
      </c>
      <c r="C2505" s="21">
        <f t="shared" si="39"/>
        <v>-9.9614395886890028E-3</v>
      </c>
    </row>
    <row r="2506" spans="1:3" x14ac:dyDescent="0.4">
      <c r="A2506" s="19">
        <v>43888</v>
      </c>
      <c r="B2506" s="20">
        <v>29.66</v>
      </c>
      <c r="C2506" s="21">
        <f t="shared" si="39"/>
        <v>-3.7325543654657567E-2</v>
      </c>
    </row>
    <row r="2507" spans="1:3" x14ac:dyDescent="0.4">
      <c r="A2507" s="19">
        <v>43889</v>
      </c>
      <c r="B2507" s="20">
        <v>28.59</v>
      </c>
      <c r="C2507" s="21">
        <f t="shared" si="39"/>
        <v>-3.6075522589345876E-2</v>
      </c>
    </row>
    <row r="2508" spans="1:3" x14ac:dyDescent="0.4">
      <c r="A2508" s="19">
        <v>43892</v>
      </c>
      <c r="B2508" s="20">
        <v>29.02</v>
      </c>
      <c r="C2508" s="21">
        <f t="shared" si="39"/>
        <v>1.5040223854494661E-2</v>
      </c>
    </row>
    <row r="2509" spans="1:3" x14ac:dyDescent="0.4">
      <c r="A2509" s="19">
        <v>43893</v>
      </c>
      <c r="B2509" s="20">
        <v>29.19</v>
      </c>
      <c r="C2509" s="21">
        <f t="shared" si="39"/>
        <v>5.8580289455547607E-3</v>
      </c>
    </row>
    <row r="2510" spans="1:3" x14ac:dyDescent="0.4">
      <c r="A2510" s="19">
        <v>43894</v>
      </c>
      <c r="B2510" s="20">
        <v>29.12</v>
      </c>
      <c r="C2510" s="21">
        <f t="shared" si="39"/>
        <v>-2.3980815347721673E-3</v>
      </c>
    </row>
    <row r="2511" spans="1:3" x14ac:dyDescent="0.4">
      <c r="A2511" s="19">
        <v>43895</v>
      </c>
      <c r="B2511" s="20">
        <v>29.13</v>
      </c>
      <c r="C2511" s="21">
        <f t="shared" si="39"/>
        <v>3.4340659340648116E-4</v>
      </c>
    </row>
    <row r="2512" spans="1:3" x14ac:dyDescent="0.4">
      <c r="A2512" s="19">
        <v>43896</v>
      </c>
      <c r="B2512" s="20">
        <v>27.74</v>
      </c>
      <c r="C2512" s="21">
        <f t="shared" si="39"/>
        <v>-4.7717130106419536E-2</v>
      </c>
    </row>
    <row r="2513" spans="1:3" x14ac:dyDescent="0.4">
      <c r="A2513" s="19">
        <v>43899</v>
      </c>
      <c r="B2513" s="20">
        <v>26.01</v>
      </c>
      <c r="C2513" s="21">
        <f t="shared" si="39"/>
        <v>-6.2364816149963809E-2</v>
      </c>
    </row>
    <row r="2514" spans="1:3" x14ac:dyDescent="0.4">
      <c r="A2514" s="19">
        <v>43900</v>
      </c>
      <c r="B2514" s="20">
        <v>26.23</v>
      </c>
      <c r="C2514" s="21">
        <f t="shared" si="39"/>
        <v>8.4582852748942283E-3</v>
      </c>
    </row>
    <row r="2515" spans="1:3" x14ac:dyDescent="0.4">
      <c r="A2515" s="19">
        <v>43901</v>
      </c>
      <c r="B2515" s="20">
        <v>26.03</v>
      </c>
      <c r="C2515" s="21">
        <f t="shared" si="39"/>
        <v>-7.6248570339305655E-3</v>
      </c>
    </row>
    <row r="2516" spans="1:3" x14ac:dyDescent="0.4">
      <c r="A2516" s="19">
        <v>43902</v>
      </c>
      <c r="B2516" s="20">
        <v>24.12</v>
      </c>
      <c r="C2516" s="21">
        <f t="shared" si="39"/>
        <v>-7.3376872839031937E-2</v>
      </c>
    </row>
    <row r="2517" spans="1:3" x14ac:dyDescent="0.4">
      <c r="A2517" s="19">
        <v>43903</v>
      </c>
      <c r="B2517" s="20">
        <v>24.16</v>
      </c>
      <c r="C2517" s="21">
        <f t="shared" si="39"/>
        <v>1.6583747927030323E-3</v>
      </c>
    </row>
    <row r="2518" spans="1:3" x14ac:dyDescent="0.4">
      <c r="A2518" s="19">
        <v>43906</v>
      </c>
      <c r="B2518" s="20">
        <v>23.31</v>
      </c>
      <c r="C2518" s="21">
        <f t="shared" si="39"/>
        <v>-3.5182119205298124E-2</v>
      </c>
    </row>
    <row r="2519" spans="1:3" x14ac:dyDescent="0.4">
      <c r="A2519" s="19">
        <v>43907</v>
      </c>
      <c r="B2519" s="20">
        <v>23.6</v>
      </c>
      <c r="C2519" s="21">
        <f t="shared" si="39"/>
        <v>1.2441012441012589E-2</v>
      </c>
    </row>
    <row r="2520" spans="1:3" x14ac:dyDescent="0.4">
      <c r="A2520" s="19">
        <v>43908</v>
      </c>
      <c r="B2520" s="20">
        <v>22.89</v>
      </c>
      <c r="C2520" s="21">
        <f t="shared" si="39"/>
        <v>-3.0084745762711917E-2</v>
      </c>
    </row>
    <row r="2521" spans="1:3" x14ac:dyDescent="0.4">
      <c r="A2521" s="19">
        <v>43909</v>
      </c>
      <c r="B2521" s="20">
        <v>23.75</v>
      </c>
      <c r="C2521" s="21">
        <f t="shared" si="39"/>
        <v>3.757099169943201E-2</v>
      </c>
    </row>
    <row r="2522" spans="1:3" x14ac:dyDescent="0.4">
      <c r="A2522" s="19">
        <v>43910</v>
      </c>
      <c r="B2522" s="20">
        <v>24.02</v>
      </c>
      <c r="C2522" s="21">
        <f t="shared" si="39"/>
        <v>1.1368421052631472E-2</v>
      </c>
    </row>
    <row r="2523" spans="1:3" x14ac:dyDescent="0.4">
      <c r="A2523" s="19">
        <v>43913</v>
      </c>
      <c r="B2523" s="20">
        <v>23.34</v>
      </c>
      <c r="C2523" s="21">
        <f t="shared" si="39"/>
        <v>-2.830974188176516E-2</v>
      </c>
    </row>
    <row r="2524" spans="1:3" x14ac:dyDescent="0.4">
      <c r="A2524" s="19">
        <v>43914</v>
      </c>
      <c r="B2524" s="20">
        <v>25.04</v>
      </c>
      <c r="C2524" s="21">
        <f t="shared" si="39"/>
        <v>7.2836332476435173E-2</v>
      </c>
    </row>
    <row r="2525" spans="1:3" x14ac:dyDescent="0.4">
      <c r="A2525" s="19">
        <v>43915</v>
      </c>
      <c r="B2525" s="20">
        <v>25.88</v>
      </c>
      <c r="C2525" s="21">
        <f t="shared" si="39"/>
        <v>3.3546325878594185E-2</v>
      </c>
    </row>
    <row r="2526" spans="1:3" x14ac:dyDescent="0.4">
      <c r="A2526" s="19">
        <v>43916</v>
      </c>
      <c r="B2526" s="20">
        <v>26</v>
      </c>
      <c r="C2526" s="21">
        <f t="shared" si="39"/>
        <v>4.6367851622874934E-3</v>
      </c>
    </row>
    <row r="2527" spans="1:3" x14ac:dyDescent="0.4">
      <c r="A2527" s="19">
        <v>43917</v>
      </c>
      <c r="B2527" s="20">
        <v>25.33</v>
      </c>
      <c r="C2527" s="21">
        <f t="shared" si="39"/>
        <v>-2.5769230769230878E-2</v>
      </c>
    </row>
    <row r="2528" spans="1:3" x14ac:dyDescent="0.4">
      <c r="A2528" s="19">
        <v>43920</v>
      </c>
      <c r="B2528" s="20">
        <v>25.84</v>
      </c>
      <c r="C2528" s="21">
        <f t="shared" si="39"/>
        <v>2.0134228187919545E-2</v>
      </c>
    </row>
    <row r="2529" spans="1:3" x14ac:dyDescent="0.4">
      <c r="A2529" s="19">
        <v>43921</v>
      </c>
      <c r="B2529" s="20">
        <v>26.21</v>
      </c>
      <c r="C2529" s="21">
        <f t="shared" si="39"/>
        <v>1.4318885448916463E-2</v>
      </c>
    </row>
    <row r="2530" spans="1:3" x14ac:dyDescent="0.4">
      <c r="A2530" s="19">
        <v>43922</v>
      </c>
      <c r="B2530" s="20">
        <v>25.18</v>
      </c>
      <c r="C2530" s="21">
        <f t="shared" si="39"/>
        <v>-3.9297977871041612E-2</v>
      </c>
    </row>
    <row r="2531" spans="1:3" x14ac:dyDescent="0.4">
      <c r="A2531" s="19">
        <v>43923</v>
      </c>
      <c r="B2531" s="20">
        <v>25.39</v>
      </c>
      <c r="C2531" s="21">
        <f t="shared" si="39"/>
        <v>8.3399523431295641E-3</v>
      </c>
    </row>
    <row r="2532" spans="1:3" x14ac:dyDescent="0.4">
      <c r="A2532" s="19">
        <v>43924</v>
      </c>
      <c r="B2532" s="20">
        <v>25.16</v>
      </c>
      <c r="C2532" s="21">
        <f t="shared" si="39"/>
        <v>-9.0586845214651879E-3</v>
      </c>
    </row>
    <row r="2533" spans="1:3" x14ac:dyDescent="0.4">
      <c r="A2533" s="19">
        <v>43927</v>
      </c>
      <c r="B2533" s="20">
        <v>26.57</v>
      </c>
      <c r="C2533" s="21">
        <f t="shared" si="39"/>
        <v>5.6041335453100194E-2</v>
      </c>
    </row>
    <row r="2534" spans="1:3" x14ac:dyDescent="0.4">
      <c r="A2534" s="19">
        <v>43928</v>
      </c>
      <c r="B2534" s="20">
        <v>27.42</v>
      </c>
      <c r="C2534" s="21">
        <f t="shared" si="39"/>
        <v>3.1990967256304126E-2</v>
      </c>
    </row>
    <row r="2535" spans="1:3" x14ac:dyDescent="0.4">
      <c r="A2535" s="19">
        <v>43929</v>
      </c>
      <c r="B2535" s="20">
        <v>27.56</v>
      </c>
      <c r="C2535" s="21">
        <f t="shared" si="39"/>
        <v>5.1057622173595885E-3</v>
      </c>
    </row>
    <row r="2536" spans="1:3" x14ac:dyDescent="0.4">
      <c r="A2536" s="19">
        <v>43930</v>
      </c>
      <c r="B2536" s="20">
        <v>27.95</v>
      </c>
      <c r="C2536" s="21">
        <f t="shared" si="39"/>
        <v>1.4150943396226356E-2</v>
      </c>
    </row>
    <row r="2537" spans="1:3" x14ac:dyDescent="0.4">
      <c r="A2537" s="19">
        <v>43935</v>
      </c>
      <c r="B2537" s="20">
        <v>28.26</v>
      </c>
      <c r="C2537" s="21">
        <f t="shared" si="39"/>
        <v>1.1091234347048395E-2</v>
      </c>
    </row>
    <row r="2538" spans="1:3" x14ac:dyDescent="0.4">
      <c r="A2538" s="19">
        <v>43936</v>
      </c>
      <c r="B2538" s="20">
        <v>27.83</v>
      </c>
      <c r="C2538" s="21">
        <f t="shared" si="39"/>
        <v>-1.5215852795470775E-2</v>
      </c>
    </row>
    <row r="2539" spans="1:3" x14ac:dyDescent="0.4">
      <c r="A2539" s="19">
        <v>43937</v>
      </c>
      <c r="B2539" s="20">
        <v>28.47</v>
      </c>
      <c r="C2539" s="21">
        <f t="shared" si="39"/>
        <v>2.2996766079770081E-2</v>
      </c>
    </row>
    <row r="2540" spans="1:3" x14ac:dyDescent="0.4">
      <c r="A2540" s="19">
        <v>43938</v>
      </c>
      <c r="B2540" s="20">
        <v>28.66</v>
      </c>
      <c r="C2540" s="21">
        <f t="shared" si="39"/>
        <v>6.6736916051985951E-3</v>
      </c>
    </row>
    <row r="2541" spans="1:3" x14ac:dyDescent="0.4">
      <c r="A2541" s="19">
        <v>43941</v>
      </c>
      <c r="B2541" s="20">
        <v>28.94</v>
      </c>
      <c r="C2541" s="21">
        <f t="shared" si="39"/>
        <v>9.7697138869505817E-3</v>
      </c>
    </row>
    <row r="2542" spans="1:3" x14ac:dyDescent="0.4">
      <c r="A2542" s="19">
        <v>43942</v>
      </c>
      <c r="B2542" s="20">
        <v>27.46</v>
      </c>
      <c r="C2542" s="21">
        <f t="shared" si="39"/>
        <v>-5.1140290255701437E-2</v>
      </c>
    </row>
    <row r="2543" spans="1:3" x14ac:dyDescent="0.4">
      <c r="A2543" s="19">
        <v>43943</v>
      </c>
      <c r="B2543" s="20">
        <v>28.28</v>
      </c>
      <c r="C2543" s="21">
        <f t="shared" si="39"/>
        <v>2.9861616897305154E-2</v>
      </c>
    </row>
    <row r="2544" spans="1:3" x14ac:dyDescent="0.4">
      <c r="A2544" s="19">
        <v>43944</v>
      </c>
      <c r="B2544" s="20">
        <v>28.72</v>
      </c>
      <c r="C2544" s="21">
        <f t="shared" si="39"/>
        <v>1.5558698727015541E-2</v>
      </c>
    </row>
    <row r="2545" spans="1:3" x14ac:dyDescent="0.4">
      <c r="A2545" s="19">
        <v>43945</v>
      </c>
      <c r="B2545" s="20">
        <v>28.55</v>
      </c>
      <c r="C2545" s="21">
        <f t="shared" si="39"/>
        <v>-5.919220055710217E-3</v>
      </c>
    </row>
    <row r="2546" spans="1:3" x14ac:dyDescent="0.4">
      <c r="A2546" s="19">
        <v>43948</v>
      </c>
      <c r="B2546" s="20">
        <v>29.32</v>
      </c>
      <c r="C2546" s="21">
        <f t="shared" si="39"/>
        <v>2.6970227670753077E-2</v>
      </c>
    </row>
    <row r="2547" spans="1:3" x14ac:dyDescent="0.4">
      <c r="A2547" s="19">
        <v>43949</v>
      </c>
      <c r="B2547" s="20">
        <v>29.4</v>
      </c>
      <c r="C2547" s="21">
        <f t="shared" si="39"/>
        <v>2.7285129604364133E-3</v>
      </c>
    </row>
    <row r="2548" spans="1:3" x14ac:dyDescent="0.4">
      <c r="A2548" s="19">
        <v>43950</v>
      </c>
      <c r="B2548" s="20">
        <v>30.22</v>
      </c>
      <c r="C2548" s="21">
        <f t="shared" si="39"/>
        <v>2.7891156462584998E-2</v>
      </c>
    </row>
    <row r="2549" spans="1:3" x14ac:dyDescent="0.4">
      <c r="A2549" s="19">
        <v>43955</v>
      </c>
      <c r="B2549" s="20">
        <v>28.57</v>
      </c>
      <c r="C2549" s="21">
        <f t="shared" si="39"/>
        <v>-5.459960291197874E-2</v>
      </c>
    </row>
    <row r="2550" spans="1:3" x14ac:dyDescent="0.4">
      <c r="A2550" s="19">
        <v>43956</v>
      </c>
      <c r="B2550" s="20">
        <v>29.6</v>
      </c>
      <c r="C2550" s="21">
        <f t="shared" si="39"/>
        <v>3.6051802590129522E-2</v>
      </c>
    </row>
    <row r="2551" spans="1:3" x14ac:dyDescent="0.4">
      <c r="A2551" s="19">
        <v>43957</v>
      </c>
      <c r="B2551" s="20">
        <v>29.83</v>
      </c>
      <c r="C2551" s="21">
        <f t="shared" si="39"/>
        <v>7.7702702702702187E-3</v>
      </c>
    </row>
    <row r="2552" spans="1:3" x14ac:dyDescent="0.4">
      <c r="A2552" s="19">
        <v>43958</v>
      </c>
      <c r="B2552" s="20">
        <v>30.21</v>
      </c>
      <c r="C2552" s="21">
        <f t="shared" si="39"/>
        <v>1.2738853503184711E-2</v>
      </c>
    </row>
    <row r="2553" spans="1:3" x14ac:dyDescent="0.4">
      <c r="A2553" s="19">
        <v>43959</v>
      </c>
      <c r="B2553" s="20">
        <v>30.49</v>
      </c>
      <c r="C2553" s="21">
        <f t="shared" si="39"/>
        <v>9.2684541542533694E-3</v>
      </c>
    </row>
    <row r="2554" spans="1:3" x14ac:dyDescent="0.4">
      <c r="A2554" s="19">
        <v>43962</v>
      </c>
      <c r="B2554" s="20">
        <v>30.58</v>
      </c>
      <c r="C2554" s="21">
        <f t="shared" si="39"/>
        <v>2.951787471302092E-3</v>
      </c>
    </row>
    <row r="2555" spans="1:3" x14ac:dyDescent="0.4">
      <c r="A2555" s="19">
        <v>43963</v>
      </c>
      <c r="B2555" s="20">
        <v>30.57</v>
      </c>
      <c r="C2555" s="21">
        <f t="shared" si="39"/>
        <v>-3.2701111837796226E-4</v>
      </c>
    </row>
    <row r="2556" spans="1:3" x14ac:dyDescent="0.4">
      <c r="A2556" s="19">
        <v>43964</v>
      </c>
      <c r="B2556" s="20">
        <v>29.52</v>
      </c>
      <c r="C2556" s="21">
        <f t="shared" si="39"/>
        <v>-3.4347399411187474E-2</v>
      </c>
    </row>
    <row r="2557" spans="1:3" x14ac:dyDescent="0.4">
      <c r="A2557" s="19">
        <v>43965</v>
      </c>
      <c r="B2557" s="20">
        <v>29.18</v>
      </c>
      <c r="C2557" s="21">
        <f t="shared" si="39"/>
        <v>-1.1517615176151796E-2</v>
      </c>
    </row>
    <row r="2558" spans="1:3" x14ac:dyDescent="0.4">
      <c r="A2558" s="19">
        <v>43966</v>
      </c>
      <c r="B2558" s="20">
        <v>29.43</v>
      </c>
      <c r="C2558" s="21">
        <f t="shared" si="39"/>
        <v>8.5675119945167744E-3</v>
      </c>
    </row>
    <row r="2559" spans="1:3" x14ac:dyDescent="0.4">
      <c r="A2559" s="19">
        <v>43969</v>
      </c>
      <c r="B2559" s="20">
        <v>30.37</v>
      </c>
      <c r="C2559" s="21">
        <f t="shared" si="39"/>
        <v>3.1940197077811705E-2</v>
      </c>
    </row>
    <row r="2560" spans="1:3" x14ac:dyDescent="0.4">
      <c r="A2560" s="19">
        <v>43970</v>
      </c>
      <c r="B2560" s="20">
        <v>30.61</v>
      </c>
      <c r="C2560" s="21">
        <f t="shared" si="39"/>
        <v>7.9025353967729917E-3</v>
      </c>
    </row>
    <row r="2561" spans="1:3" x14ac:dyDescent="0.4">
      <c r="A2561" s="19">
        <v>43971</v>
      </c>
      <c r="B2561" s="20">
        <v>31</v>
      </c>
      <c r="C2561" s="21">
        <f t="shared" si="39"/>
        <v>1.2740934335184528E-2</v>
      </c>
    </row>
    <row r="2562" spans="1:3" x14ac:dyDescent="0.4">
      <c r="A2562" s="19">
        <v>43972</v>
      </c>
      <c r="B2562" s="20">
        <v>30.67</v>
      </c>
      <c r="C2562" s="21">
        <f t="shared" si="39"/>
        <v>-1.0645161290322558E-2</v>
      </c>
    </row>
    <row r="2563" spans="1:3" x14ac:dyDescent="0.4">
      <c r="A2563" s="19">
        <v>43973</v>
      </c>
      <c r="B2563" s="20">
        <v>30.65</v>
      </c>
      <c r="C2563" s="21">
        <f t="shared" si="39"/>
        <v>-6.5210303227924982E-4</v>
      </c>
    </row>
    <row r="2564" spans="1:3" x14ac:dyDescent="0.4">
      <c r="A2564" s="19">
        <v>43976</v>
      </c>
      <c r="B2564" s="20">
        <v>31.18</v>
      </c>
      <c r="C2564" s="21">
        <f t="shared" si="39"/>
        <v>1.7292006525285508E-2</v>
      </c>
    </row>
    <row r="2565" spans="1:3" x14ac:dyDescent="0.4">
      <c r="A2565" s="19">
        <v>43977</v>
      </c>
      <c r="B2565" s="20">
        <v>31.21</v>
      </c>
      <c r="C2565" s="21">
        <f t="shared" si="39"/>
        <v>9.6215522771014861E-4</v>
      </c>
    </row>
    <row r="2566" spans="1:3" x14ac:dyDescent="0.4">
      <c r="A2566" s="19">
        <v>43978</v>
      </c>
      <c r="B2566" s="20">
        <v>30.91</v>
      </c>
      <c r="C2566" s="21">
        <f t="shared" si="39"/>
        <v>-9.6123037487985119E-3</v>
      </c>
    </row>
    <row r="2567" spans="1:3" x14ac:dyDescent="0.4">
      <c r="A2567" s="19">
        <v>43979</v>
      </c>
      <c r="B2567" s="20">
        <v>31.22</v>
      </c>
      <c r="C2567" s="21">
        <f t="shared" ref="C2567:C2630" si="40">B2567/B2566-1</f>
        <v>1.0029116790682524E-2</v>
      </c>
    </row>
    <row r="2568" spans="1:3" x14ac:dyDescent="0.4">
      <c r="A2568" s="19">
        <v>43980</v>
      </c>
      <c r="B2568" s="20">
        <v>30.66</v>
      </c>
      <c r="C2568" s="21">
        <f t="shared" si="40"/>
        <v>-1.7937219730941645E-2</v>
      </c>
    </row>
    <row r="2569" spans="1:3" x14ac:dyDescent="0.4">
      <c r="A2569" s="19">
        <v>43983</v>
      </c>
      <c r="B2569" s="20">
        <v>31.08</v>
      </c>
      <c r="C2569" s="21">
        <f t="shared" si="40"/>
        <v>1.3698630136986134E-2</v>
      </c>
    </row>
    <row r="2570" spans="1:3" x14ac:dyDescent="0.4">
      <c r="A2570" s="19">
        <v>43984</v>
      </c>
      <c r="B2570" s="20">
        <v>31.14</v>
      </c>
      <c r="C2570" s="21">
        <f t="shared" si="40"/>
        <v>1.9305019305020377E-3</v>
      </c>
    </row>
    <row r="2571" spans="1:3" x14ac:dyDescent="0.4">
      <c r="A2571" s="19">
        <v>43985</v>
      </c>
      <c r="B2571" s="20">
        <v>31.75</v>
      </c>
      <c r="C2571" s="21">
        <f t="shared" si="40"/>
        <v>1.9588953114964669E-2</v>
      </c>
    </row>
    <row r="2572" spans="1:3" x14ac:dyDescent="0.4">
      <c r="A2572" s="19">
        <v>43986</v>
      </c>
      <c r="B2572" s="20">
        <v>31.59</v>
      </c>
      <c r="C2572" s="21">
        <f t="shared" si="40"/>
        <v>-5.039370078740113E-3</v>
      </c>
    </row>
    <row r="2573" spans="1:3" x14ac:dyDescent="0.4">
      <c r="A2573" s="19">
        <v>43987</v>
      </c>
      <c r="B2573" s="20">
        <v>32.549999999999997</v>
      </c>
      <c r="C2573" s="21">
        <f t="shared" si="40"/>
        <v>3.0389363722697071E-2</v>
      </c>
    </row>
    <row r="2574" spans="1:3" x14ac:dyDescent="0.4">
      <c r="A2574" s="19">
        <v>43990</v>
      </c>
      <c r="B2574" s="20">
        <v>32.53</v>
      </c>
      <c r="C2574" s="21">
        <f t="shared" si="40"/>
        <v>-6.1443932411664459E-4</v>
      </c>
    </row>
    <row r="2575" spans="1:3" x14ac:dyDescent="0.4">
      <c r="A2575" s="19">
        <v>43991</v>
      </c>
      <c r="B2575" s="20">
        <v>32.340000000000003</v>
      </c>
      <c r="C2575" s="21">
        <f t="shared" si="40"/>
        <v>-5.840762373193864E-3</v>
      </c>
    </row>
    <row r="2576" spans="1:3" x14ac:dyDescent="0.4">
      <c r="A2576" s="19">
        <v>43992</v>
      </c>
      <c r="B2576" s="20">
        <v>32.450000000000003</v>
      </c>
      <c r="C2576" s="21">
        <f t="shared" si="40"/>
        <v>3.4013605442175798E-3</v>
      </c>
    </row>
    <row r="2577" spans="1:3" x14ac:dyDescent="0.4">
      <c r="A2577" s="19">
        <v>43993</v>
      </c>
      <c r="B2577" s="20">
        <v>31.31</v>
      </c>
      <c r="C2577" s="21">
        <f t="shared" si="40"/>
        <v>-3.5130970724191135E-2</v>
      </c>
    </row>
    <row r="2578" spans="1:3" x14ac:dyDescent="0.4">
      <c r="A2578" s="19">
        <v>43994</v>
      </c>
      <c r="B2578" s="20">
        <v>31.39</v>
      </c>
      <c r="C2578" s="21">
        <f t="shared" si="40"/>
        <v>2.5550942190994963E-3</v>
      </c>
    </row>
    <row r="2579" spans="1:3" x14ac:dyDescent="0.4">
      <c r="A2579" s="19">
        <v>43997</v>
      </c>
      <c r="B2579" s="20">
        <v>30.95</v>
      </c>
      <c r="C2579" s="21">
        <f t="shared" si="40"/>
        <v>-1.4017202930869721E-2</v>
      </c>
    </row>
    <row r="2580" spans="1:3" x14ac:dyDescent="0.4">
      <c r="A2580" s="19">
        <v>43998</v>
      </c>
      <c r="B2580" s="20">
        <v>32.049999999999997</v>
      </c>
      <c r="C2580" s="21">
        <f t="shared" si="40"/>
        <v>3.5541195476574972E-2</v>
      </c>
    </row>
    <row r="2581" spans="1:3" x14ac:dyDescent="0.4">
      <c r="A2581" s="19">
        <v>43999</v>
      </c>
      <c r="B2581" s="20">
        <v>32.33</v>
      </c>
      <c r="C2581" s="21">
        <f t="shared" si="40"/>
        <v>8.736349453978276E-3</v>
      </c>
    </row>
    <row r="2582" spans="1:3" x14ac:dyDescent="0.4">
      <c r="A2582" s="19">
        <v>44000</v>
      </c>
      <c r="B2582" s="20">
        <v>32.24</v>
      </c>
      <c r="C2582" s="21">
        <f t="shared" si="40"/>
        <v>-2.7837921435198698E-3</v>
      </c>
    </row>
    <row r="2583" spans="1:3" x14ac:dyDescent="0.4">
      <c r="A2583" s="19">
        <v>44001</v>
      </c>
      <c r="B2583" s="20">
        <v>32.630000000000003</v>
      </c>
      <c r="C2583" s="21">
        <f t="shared" si="40"/>
        <v>1.2096774193548487E-2</v>
      </c>
    </row>
    <row r="2584" spans="1:3" x14ac:dyDescent="0.4">
      <c r="A2584" s="19">
        <v>44004</v>
      </c>
      <c r="B2584" s="20">
        <v>32.25</v>
      </c>
      <c r="C2584" s="21">
        <f t="shared" si="40"/>
        <v>-1.1645724793135193E-2</v>
      </c>
    </row>
    <row r="2585" spans="1:3" x14ac:dyDescent="0.4">
      <c r="A2585" s="19">
        <v>44005</v>
      </c>
      <c r="B2585" s="20">
        <v>32.67</v>
      </c>
      <c r="C2585" s="21">
        <f t="shared" si="40"/>
        <v>1.3023255813953583E-2</v>
      </c>
    </row>
    <row r="2586" spans="1:3" x14ac:dyDescent="0.4">
      <c r="A2586" s="19">
        <v>44006</v>
      </c>
      <c r="B2586" s="20">
        <v>31.95</v>
      </c>
      <c r="C2586" s="21">
        <f t="shared" si="40"/>
        <v>-2.2038567493113059E-2</v>
      </c>
    </row>
    <row r="2587" spans="1:3" x14ac:dyDescent="0.4">
      <c r="A2587" s="19">
        <v>44008</v>
      </c>
      <c r="B2587" s="20">
        <v>32.03</v>
      </c>
      <c r="C2587" s="21">
        <f t="shared" si="40"/>
        <v>2.50391236306724E-3</v>
      </c>
    </row>
    <row r="2588" spans="1:3" x14ac:dyDescent="0.4">
      <c r="A2588" s="19">
        <v>44011</v>
      </c>
      <c r="B2588" s="20">
        <v>32.020000000000003</v>
      </c>
      <c r="C2588" s="21">
        <f t="shared" si="40"/>
        <v>-3.1220730565084676E-4</v>
      </c>
    </row>
    <row r="2589" spans="1:3" x14ac:dyDescent="0.4">
      <c r="A2589" s="19">
        <v>44012</v>
      </c>
      <c r="B2589" s="20">
        <v>32.549999999999997</v>
      </c>
      <c r="C2589" s="21">
        <f t="shared" si="40"/>
        <v>1.655215490318529E-2</v>
      </c>
    </row>
    <row r="2590" spans="1:3" x14ac:dyDescent="0.4">
      <c r="A2590" s="19">
        <v>44014</v>
      </c>
      <c r="B2590" s="20">
        <v>33</v>
      </c>
      <c r="C2590" s="21">
        <f t="shared" si="40"/>
        <v>1.3824884792626779E-2</v>
      </c>
    </row>
    <row r="2591" spans="1:3" x14ac:dyDescent="0.4">
      <c r="A2591" s="19">
        <v>44015</v>
      </c>
      <c r="B2591" s="20">
        <v>32.68</v>
      </c>
      <c r="C2591" s="21">
        <f t="shared" si="40"/>
        <v>-9.6969696969697594E-3</v>
      </c>
    </row>
    <row r="2592" spans="1:3" x14ac:dyDescent="0.4">
      <c r="A2592" s="19">
        <v>44018</v>
      </c>
      <c r="B2592" s="20">
        <v>33.450000000000003</v>
      </c>
      <c r="C2592" s="21">
        <f t="shared" si="40"/>
        <v>2.3561811505508068E-2</v>
      </c>
    </row>
    <row r="2593" spans="1:3" x14ac:dyDescent="0.4">
      <c r="A2593" s="19">
        <v>44019</v>
      </c>
      <c r="B2593" s="20">
        <v>33.4</v>
      </c>
      <c r="C2593" s="21">
        <f t="shared" si="40"/>
        <v>-1.494768310911887E-3</v>
      </c>
    </row>
    <row r="2594" spans="1:3" x14ac:dyDescent="0.4">
      <c r="A2594" s="19">
        <v>44020</v>
      </c>
      <c r="B2594" s="20">
        <v>33.090000000000003</v>
      </c>
      <c r="C2594" s="21">
        <f t="shared" si="40"/>
        <v>-9.2814371257483597E-3</v>
      </c>
    </row>
    <row r="2595" spans="1:3" x14ac:dyDescent="0.4">
      <c r="A2595" s="19">
        <v>44021</v>
      </c>
      <c r="B2595" s="20">
        <v>33.22</v>
      </c>
      <c r="C2595" s="21">
        <f t="shared" si="40"/>
        <v>3.9286793593229508E-3</v>
      </c>
    </row>
    <row r="2596" spans="1:3" x14ac:dyDescent="0.4">
      <c r="A2596" s="19">
        <v>44022</v>
      </c>
      <c r="B2596" s="20">
        <v>33.58</v>
      </c>
      <c r="C2596" s="21">
        <f t="shared" si="40"/>
        <v>1.0836845273931361E-2</v>
      </c>
    </row>
    <row r="2597" spans="1:3" x14ac:dyDescent="0.4">
      <c r="A2597" s="19">
        <v>44025</v>
      </c>
      <c r="B2597" s="20">
        <v>33.92</v>
      </c>
      <c r="C2597" s="21">
        <f t="shared" si="40"/>
        <v>1.0125074449076843E-2</v>
      </c>
    </row>
    <row r="2598" spans="1:3" x14ac:dyDescent="0.4">
      <c r="A2598" s="19">
        <v>44026</v>
      </c>
      <c r="B2598" s="20">
        <v>32.86</v>
      </c>
      <c r="C2598" s="21">
        <f t="shared" si="40"/>
        <v>-3.1250000000000111E-2</v>
      </c>
    </row>
    <row r="2599" spans="1:3" x14ac:dyDescent="0.4">
      <c r="A2599" s="19">
        <v>44027</v>
      </c>
      <c r="B2599" s="20">
        <v>33.229999999999997</v>
      </c>
      <c r="C2599" s="21">
        <f t="shared" si="40"/>
        <v>1.1259890444309084E-2</v>
      </c>
    </row>
    <row r="2600" spans="1:3" x14ac:dyDescent="0.4">
      <c r="A2600" s="19">
        <v>44028</v>
      </c>
      <c r="B2600" s="20">
        <v>33.159999999999997</v>
      </c>
      <c r="C2600" s="21">
        <f t="shared" si="40"/>
        <v>-2.1065302437556221E-3</v>
      </c>
    </row>
    <row r="2601" spans="1:3" x14ac:dyDescent="0.4">
      <c r="A2601" s="19">
        <v>44029</v>
      </c>
      <c r="B2601" s="20">
        <v>33.43</v>
      </c>
      <c r="C2601" s="21">
        <f t="shared" si="40"/>
        <v>8.1423401688782704E-3</v>
      </c>
    </row>
    <row r="2602" spans="1:3" x14ac:dyDescent="0.4">
      <c r="A2602" s="19">
        <v>44032</v>
      </c>
      <c r="B2602" s="20">
        <v>33.770000000000003</v>
      </c>
      <c r="C2602" s="21">
        <f t="shared" si="40"/>
        <v>1.0170505533951602E-2</v>
      </c>
    </row>
    <row r="2603" spans="1:3" x14ac:dyDescent="0.4">
      <c r="A2603" s="19">
        <v>44033</v>
      </c>
      <c r="B2603" s="20">
        <v>33.96</v>
      </c>
      <c r="C2603" s="21">
        <f t="shared" si="40"/>
        <v>5.6262955285755201E-3</v>
      </c>
    </row>
    <row r="2604" spans="1:3" x14ac:dyDescent="0.4">
      <c r="A2604" s="19">
        <v>44034</v>
      </c>
      <c r="B2604" s="20">
        <v>33.590000000000003</v>
      </c>
      <c r="C2604" s="21">
        <f t="shared" si="40"/>
        <v>-1.0895170789163688E-2</v>
      </c>
    </row>
    <row r="2605" spans="1:3" x14ac:dyDescent="0.4">
      <c r="A2605" s="19">
        <v>44035</v>
      </c>
      <c r="B2605" s="20">
        <v>33.630000000000003</v>
      </c>
      <c r="C2605" s="21">
        <f t="shared" si="40"/>
        <v>1.1908306043464378E-3</v>
      </c>
    </row>
    <row r="2606" spans="1:3" x14ac:dyDescent="0.4">
      <c r="A2606" s="19">
        <v>44036</v>
      </c>
      <c r="B2606" s="20">
        <v>32.79</v>
      </c>
      <c r="C2606" s="21">
        <f t="shared" si="40"/>
        <v>-2.4977698483496957E-2</v>
      </c>
    </row>
    <row r="2607" spans="1:3" x14ac:dyDescent="0.4">
      <c r="A2607" s="19">
        <v>44039</v>
      </c>
      <c r="B2607" s="20">
        <v>32.74</v>
      </c>
      <c r="C2607" s="21">
        <f t="shared" si="40"/>
        <v>-1.5248551387617715E-3</v>
      </c>
    </row>
    <row r="2608" spans="1:3" x14ac:dyDescent="0.4">
      <c r="A2608" s="19">
        <v>44040</v>
      </c>
      <c r="B2608" s="20">
        <v>32.79</v>
      </c>
      <c r="C2608" s="21">
        <f t="shared" si="40"/>
        <v>1.5271838729382647E-3</v>
      </c>
    </row>
    <row r="2609" spans="1:3" x14ac:dyDescent="0.4">
      <c r="A2609" s="19">
        <v>44041</v>
      </c>
      <c r="B2609" s="20">
        <v>32.79</v>
      </c>
      <c r="C2609" s="21">
        <f t="shared" si="40"/>
        <v>0</v>
      </c>
    </row>
    <row r="2610" spans="1:3" x14ac:dyDescent="0.4">
      <c r="A2610" s="19">
        <v>44042</v>
      </c>
      <c r="B2610" s="20">
        <v>32.71</v>
      </c>
      <c r="C2610" s="21">
        <f t="shared" si="40"/>
        <v>-2.4397682220188566E-3</v>
      </c>
    </row>
    <row r="2611" spans="1:3" x14ac:dyDescent="0.4">
      <c r="A2611" s="19">
        <v>44043</v>
      </c>
      <c r="B2611" s="20">
        <v>32.69</v>
      </c>
      <c r="C2611" s="21">
        <f t="shared" si="40"/>
        <v>-6.1143381228989657E-4</v>
      </c>
    </row>
    <row r="2612" spans="1:3" x14ac:dyDescent="0.4">
      <c r="A2612" s="19">
        <v>44046</v>
      </c>
      <c r="B2612" s="20">
        <v>33.630000000000003</v>
      </c>
      <c r="C2612" s="21">
        <f t="shared" si="40"/>
        <v>2.8754970939125268E-2</v>
      </c>
    </row>
    <row r="2613" spans="1:3" x14ac:dyDescent="0.4">
      <c r="A2613" s="19">
        <v>44047</v>
      </c>
      <c r="B2613" s="20">
        <v>33.659999999999997</v>
      </c>
      <c r="C2613" s="21">
        <f t="shared" si="40"/>
        <v>8.92060660124816E-4</v>
      </c>
    </row>
    <row r="2614" spans="1:3" x14ac:dyDescent="0.4">
      <c r="A2614" s="19">
        <v>44048</v>
      </c>
      <c r="B2614" s="20">
        <v>33.47</v>
      </c>
      <c r="C2614" s="21">
        <f t="shared" si="40"/>
        <v>-5.6446821152702498E-3</v>
      </c>
    </row>
    <row r="2615" spans="1:3" x14ac:dyDescent="0.4">
      <c r="A2615" s="19">
        <v>44049</v>
      </c>
      <c r="B2615" s="20">
        <v>33.549999999999997</v>
      </c>
      <c r="C2615" s="21">
        <f t="shared" si="40"/>
        <v>2.3902001792650562E-3</v>
      </c>
    </row>
    <row r="2616" spans="1:3" x14ac:dyDescent="0.4">
      <c r="A2616" s="19">
        <v>44050</v>
      </c>
      <c r="B2616" s="20">
        <v>33.76</v>
      </c>
      <c r="C2616" s="21">
        <f t="shared" si="40"/>
        <v>6.2593144560358915E-3</v>
      </c>
    </row>
    <row r="2617" spans="1:3" x14ac:dyDescent="0.4">
      <c r="A2617" s="19">
        <v>44053</v>
      </c>
      <c r="B2617" s="20">
        <v>33.75</v>
      </c>
      <c r="C2617" s="21">
        <f t="shared" si="40"/>
        <v>-2.9620853080558618E-4</v>
      </c>
    </row>
    <row r="2618" spans="1:3" x14ac:dyDescent="0.4">
      <c r="A2618" s="19">
        <v>44054</v>
      </c>
      <c r="B2618" s="20">
        <v>33.909999999999997</v>
      </c>
      <c r="C2618" s="21">
        <f t="shared" si="40"/>
        <v>4.7407407407407121E-3</v>
      </c>
    </row>
    <row r="2619" spans="1:3" x14ac:dyDescent="0.4">
      <c r="A2619" s="19">
        <v>44055</v>
      </c>
      <c r="B2619" s="20">
        <v>33.979999999999997</v>
      </c>
      <c r="C2619" s="21">
        <f t="shared" si="40"/>
        <v>2.0642878207017823E-3</v>
      </c>
    </row>
    <row r="2620" spans="1:3" x14ac:dyDescent="0.4">
      <c r="A2620" s="19">
        <v>44056</v>
      </c>
      <c r="B2620" s="20">
        <v>33.9</v>
      </c>
      <c r="C2620" s="21">
        <f t="shared" si="40"/>
        <v>-2.3543260741611949E-3</v>
      </c>
    </row>
    <row r="2621" spans="1:3" x14ac:dyDescent="0.4">
      <c r="A2621" s="19">
        <v>44057</v>
      </c>
      <c r="B2621" s="20">
        <v>33.6</v>
      </c>
      <c r="C2621" s="21">
        <f t="shared" si="40"/>
        <v>-8.8495575221237965E-3</v>
      </c>
    </row>
    <row r="2622" spans="1:3" x14ac:dyDescent="0.4">
      <c r="A2622" s="19">
        <v>44060</v>
      </c>
      <c r="B2622" s="20">
        <v>33.659999999999997</v>
      </c>
      <c r="C2622" s="21">
        <f t="shared" si="40"/>
        <v>1.7857142857140573E-3</v>
      </c>
    </row>
    <row r="2623" spans="1:3" x14ac:dyDescent="0.4">
      <c r="A2623" s="19">
        <v>44061</v>
      </c>
      <c r="B2623" s="20">
        <v>33.49</v>
      </c>
      <c r="C2623" s="21">
        <f t="shared" si="40"/>
        <v>-5.050505050504861E-3</v>
      </c>
    </row>
    <row r="2624" spans="1:3" x14ac:dyDescent="0.4">
      <c r="A2624" s="19">
        <v>44062</v>
      </c>
      <c r="B2624" s="20">
        <v>33.729999999999997</v>
      </c>
      <c r="C2624" s="21">
        <f t="shared" si="40"/>
        <v>7.1663183039711864E-3</v>
      </c>
    </row>
    <row r="2625" spans="1:3" x14ac:dyDescent="0.4">
      <c r="A2625" s="19">
        <v>44063</v>
      </c>
      <c r="B2625" s="20">
        <v>33.42</v>
      </c>
      <c r="C2625" s="21">
        <f t="shared" si="40"/>
        <v>-9.1906314853245075E-3</v>
      </c>
    </row>
    <row r="2626" spans="1:3" x14ac:dyDescent="0.4">
      <c r="A2626" s="19">
        <v>44064</v>
      </c>
      <c r="B2626" s="20">
        <v>33.700000000000003</v>
      </c>
      <c r="C2626" s="21">
        <f t="shared" si="40"/>
        <v>8.3782166367445399E-3</v>
      </c>
    </row>
    <row r="2627" spans="1:3" x14ac:dyDescent="0.4">
      <c r="A2627" s="19">
        <v>44067</v>
      </c>
      <c r="B2627" s="20">
        <v>34.08</v>
      </c>
      <c r="C2627" s="21">
        <f t="shared" si="40"/>
        <v>1.1275964391691318E-2</v>
      </c>
    </row>
    <row r="2628" spans="1:3" x14ac:dyDescent="0.4">
      <c r="A2628" s="19">
        <v>44068</v>
      </c>
      <c r="B2628" s="20">
        <v>34.119999999999997</v>
      </c>
      <c r="C2628" s="21">
        <f t="shared" si="40"/>
        <v>1.1737089201877549E-3</v>
      </c>
    </row>
    <row r="2629" spans="1:3" x14ac:dyDescent="0.4">
      <c r="A2629" s="19">
        <v>44069</v>
      </c>
      <c r="B2629" s="20">
        <v>34.83</v>
      </c>
      <c r="C2629" s="21">
        <f t="shared" si="40"/>
        <v>2.0808909730363423E-2</v>
      </c>
    </row>
    <row r="2630" spans="1:3" x14ac:dyDescent="0.4">
      <c r="A2630" s="19">
        <v>44070</v>
      </c>
      <c r="B2630" s="20">
        <v>34.9</v>
      </c>
      <c r="C2630" s="21">
        <f t="shared" si="40"/>
        <v>2.0097616996841428E-3</v>
      </c>
    </row>
    <row r="2631" spans="1:3" x14ac:dyDescent="0.4">
      <c r="A2631" s="19">
        <v>44071</v>
      </c>
      <c r="B2631" s="20">
        <v>34.82</v>
      </c>
      <c r="C2631" s="21">
        <f t="shared" ref="C2631:C2694" si="41">B2631/B2630-1</f>
        <v>-2.2922636103150928E-3</v>
      </c>
    </row>
    <row r="2632" spans="1:3" x14ac:dyDescent="0.4">
      <c r="A2632" s="19">
        <v>44074</v>
      </c>
      <c r="B2632" s="20">
        <v>34.630000000000003</v>
      </c>
      <c r="C2632" s="21">
        <f t="shared" si="41"/>
        <v>-5.4566341183227562E-3</v>
      </c>
    </row>
    <row r="2633" spans="1:3" x14ac:dyDescent="0.4">
      <c r="A2633" s="19">
        <v>44075</v>
      </c>
      <c r="B2633" s="20">
        <v>34.78</v>
      </c>
      <c r="C2633" s="21">
        <f t="shared" si="41"/>
        <v>4.3315044758878152E-3</v>
      </c>
    </row>
    <row r="2634" spans="1:3" x14ac:dyDescent="0.4">
      <c r="A2634" s="19">
        <v>44076</v>
      </c>
      <c r="B2634" s="20">
        <v>35.42</v>
      </c>
      <c r="C2634" s="21">
        <f t="shared" si="41"/>
        <v>1.840138010350767E-2</v>
      </c>
    </row>
    <row r="2635" spans="1:3" x14ac:dyDescent="0.4">
      <c r="A2635" s="19">
        <v>44077</v>
      </c>
      <c r="B2635" s="20">
        <v>34.53</v>
      </c>
      <c r="C2635" s="21">
        <f t="shared" si="41"/>
        <v>-2.5127046866177283E-2</v>
      </c>
    </row>
    <row r="2636" spans="1:3" x14ac:dyDescent="0.4">
      <c r="A2636" s="19">
        <v>44078</v>
      </c>
      <c r="B2636" s="20">
        <v>33.659999999999997</v>
      </c>
      <c r="C2636" s="21">
        <f t="shared" si="41"/>
        <v>-2.5195482189400598E-2</v>
      </c>
    </row>
    <row r="2637" spans="1:3" x14ac:dyDescent="0.4">
      <c r="A2637" s="19">
        <v>44081</v>
      </c>
      <c r="B2637" s="20">
        <v>34.130000000000003</v>
      </c>
      <c r="C2637" s="21">
        <f t="shared" si="41"/>
        <v>1.3963161021984805E-2</v>
      </c>
    </row>
    <row r="2638" spans="1:3" x14ac:dyDescent="0.4">
      <c r="A2638" s="19">
        <v>44082</v>
      </c>
      <c r="B2638" s="20">
        <v>33.450000000000003</v>
      </c>
      <c r="C2638" s="21">
        <f t="shared" si="41"/>
        <v>-1.9923820685613824E-2</v>
      </c>
    </row>
    <row r="2639" spans="1:3" x14ac:dyDescent="0.4">
      <c r="A2639" s="19">
        <v>44083</v>
      </c>
      <c r="B2639" s="20">
        <v>33.68</v>
      </c>
      <c r="C2639" s="21">
        <f t="shared" si="41"/>
        <v>6.8759342301942805E-3</v>
      </c>
    </row>
    <row r="2640" spans="1:3" x14ac:dyDescent="0.4">
      <c r="A2640" s="19">
        <v>44084</v>
      </c>
      <c r="B2640" s="20">
        <v>33.64</v>
      </c>
      <c r="C2640" s="21">
        <f t="shared" si="41"/>
        <v>-1.1876484560570111E-3</v>
      </c>
    </row>
    <row r="2641" spans="1:3" x14ac:dyDescent="0.4">
      <c r="A2641" s="19">
        <v>44085</v>
      </c>
      <c r="B2641" s="20">
        <v>33.340000000000003</v>
      </c>
      <c r="C2641" s="21">
        <f t="shared" si="41"/>
        <v>-8.9179548156954613E-3</v>
      </c>
    </row>
    <row r="2642" spans="1:3" x14ac:dyDescent="0.4">
      <c r="A2642" s="19">
        <v>44088</v>
      </c>
      <c r="B2642" s="20">
        <v>33.68</v>
      </c>
      <c r="C2642" s="21">
        <f t="shared" si="41"/>
        <v>1.0197960407918316E-2</v>
      </c>
    </row>
    <row r="2643" spans="1:3" x14ac:dyDescent="0.4">
      <c r="A2643" s="19">
        <v>44089</v>
      </c>
      <c r="B2643" s="20">
        <v>34.020000000000003</v>
      </c>
      <c r="C2643" s="21">
        <f t="shared" si="41"/>
        <v>1.009501187648465E-2</v>
      </c>
    </row>
    <row r="2644" spans="1:3" x14ac:dyDescent="0.4">
      <c r="A2644" s="19">
        <v>44090</v>
      </c>
      <c r="B2644" s="20">
        <v>34.14</v>
      </c>
      <c r="C2644" s="21">
        <f t="shared" si="41"/>
        <v>3.5273368606700828E-3</v>
      </c>
    </row>
    <row r="2645" spans="1:3" x14ac:dyDescent="0.4">
      <c r="A2645" s="19">
        <v>44091</v>
      </c>
      <c r="B2645" s="20">
        <v>33.54</v>
      </c>
      <c r="C2645" s="21">
        <f t="shared" si="41"/>
        <v>-1.7574692442882345E-2</v>
      </c>
    </row>
    <row r="2646" spans="1:3" x14ac:dyDescent="0.4">
      <c r="A2646" s="19">
        <v>44092</v>
      </c>
      <c r="B2646" s="20">
        <v>33.270000000000003</v>
      </c>
      <c r="C2646" s="21">
        <f t="shared" si="41"/>
        <v>-8.0500894454381688E-3</v>
      </c>
    </row>
    <row r="2647" spans="1:3" x14ac:dyDescent="0.4">
      <c r="A2647" s="19">
        <v>44095</v>
      </c>
      <c r="B2647" s="20">
        <v>32.950000000000003</v>
      </c>
      <c r="C2647" s="21">
        <f t="shared" si="41"/>
        <v>-9.6182747219717424E-3</v>
      </c>
    </row>
    <row r="2648" spans="1:3" x14ac:dyDescent="0.4">
      <c r="A2648" s="19">
        <v>44096</v>
      </c>
      <c r="B2648" s="20">
        <v>33.340000000000003</v>
      </c>
      <c r="C2648" s="21">
        <f t="shared" si="41"/>
        <v>1.1836115326251839E-2</v>
      </c>
    </row>
    <row r="2649" spans="1:3" x14ac:dyDescent="0.4">
      <c r="A2649" s="19">
        <v>44097</v>
      </c>
      <c r="B2649" s="20">
        <v>33.49</v>
      </c>
      <c r="C2649" s="21">
        <f t="shared" si="41"/>
        <v>4.4991001799639108E-3</v>
      </c>
    </row>
    <row r="2650" spans="1:3" x14ac:dyDescent="0.4">
      <c r="A2650" s="19">
        <v>44098</v>
      </c>
      <c r="B2650" s="20">
        <v>33.17</v>
      </c>
      <c r="C2650" s="21">
        <f t="shared" si="41"/>
        <v>-9.5550910719618409E-3</v>
      </c>
    </row>
    <row r="2651" spans="1:3" x14ac:dyDescent="0.4">
      <c r="A2651" s="19">
        <v>44099</v>
      </c>
      <c r="B2651" s="20">
        <v>33.26</v>
      </c>
      <c r="C2651" s="21">
        <f t="shared" si="41"/>
        <v>2.7132951462163213E-3</v>
      </c>
    </row>
    <row r="2652" spans="1:3" x14ac:dyDescent="0.4">
      <c r="A2652" s="19">
        <v>44102</v>
      </c>
      <c r="B2652" s="20">
        <v>34.020000000000003</v>
      </c>
      <c r="C2652" s="21">
        <f t="shared" si="41"/>
        <v>2.2850270595309752E-2</v>
      </c>
    </row>
    <row r="2653" spans="1:3" x14ac:dyDescent="0.4">
      <c r="A2653" s="19">
        <v>44103</v>
      </c>
      <c r="B2653" s="20">
        <v>33.909999999999997</v>
      </c>
      <c r="C2653" s="21">
        <f t="shared" si="41"/>
        <v>-3.2333921222812423E-3</v>
      </c>
    </row>
    <row r="2654" spans="1:3" x14ac:dyDescent="0.4">
      <c r="A2654" s="19">
        <v>44104</v>
      </c>
      <c r="B2654" s="20">
        <v>34.18</v>
      </c>
      <c r="C2654" s="21">
        <f t="shared" si="41"/>
        <v>7.9622530227072552E-3</v>
      </c>
    </row>
    <row r="2655" spans="1:3" x14ac:dyDescent="0.4">
      <c r="A2655" s="19">
        <v>44109</v>
      </c>
      <c r="B2655" s="20">
        <v>34.1</v>
      </c>
      <c r="C2655" s="21">
        <f t="shared" si="41"/>
        <v>-2.340550029256816E-3</v>
      </c>
    </row>
    <row r="2656" spans="1:3" x14ac:dyDescent="0.4">
      <c r="A2656" s="19">
        <v>44110</v>
      </c>
      <c r="B2656" s="20">
        <v>34.25</v>
      </c>
      <c r="C2656" s="21">
        <f t="shared" si="41"/>
        <v>4.3988269794721369E-3</v>
      </c>
    </row>
    <row r="2657" spans="1:3" x14ac:dyDescent="0.4">
      <c r="A2657" s="19">
        <v>44111</v>
      </c>
      <c r="B2657" s="20">
        <v>34.51</v>
      </c>
      <c r="C2657" s="21">
        <f t="shared" si="41"/>
        <v>7.5912408759124528E-3</v>
      </c>
    </row>
    <row r="2658" spans="1:3" x14ac:dyDescent="0.4">
      <c r="A2658" s="19">
        <v>44112</v>
      </c>
      <c r="B2658" s="20">
        <v>35</v>
      </c>
      <c r="C2658" s="21">
        <f t="shared" si="41"/>
        <v>1.4198782961460488E-2</v>
      </c>
    </row>
    <row r="2659" spans="1:3" x14ac:dyDescent="0.4">
      <c r="A2659" s="19">
        <v>44113</v>
      </c>
      <c r="B2659" s="20">
        <v>35.4</v>
      </c>
      <c r="C2659" s="21">
        <f t="shared" si="41"/>
        <v>1.1428571428571344E-2</v>
      </c>
    </row>
    <row r="2660" spans="1:3" x14ac:dyDescent="0.4">
      <c r="A2660" s="19">
        <v>44116</v>
      </c>
      <c r="B2660" s="20">
        <v>35.869999999999997</v>
      </c>
      <c r="C2660" s="21">
        <f t="shared" si="41"/>
        <v>1.3276836158192085E-2</v>
      </c>
    </row>
    <row r="2661" spans="1:3" x14ac:dyDescent="0.4">
      <c r="A2661" s="19">
        <v>44118</v>
      </c>
      <c r="B2661" s="20">
        <v>35.74</v>
      </c>
      <c r="C2661" s="21">
        <f t="shared" si="41"/>
        <v>-3.6241984945635242E-3</v>
      </c>
    </row>
    <row r="2662" spans="1:3" x14ac:dyDescent="0.4">
      <c r="A2662" s="19">
        <v>44119</v>
      </c>
      <c r="B2662" s="20">
        <v>35.549999999999997</v>
      </c>
      <c r="C2662" s="21">
        <f t="shared" si="41"/>
        <v>-5.3161723559038698E-3</v>
      </c>
    </row>
    <row r="2663" spans="1:3" x14ac:dyDescent="0.4">
      <c r="A2663" s="19">
        <v>44120</v>
      </c>
      <c r="B2663" s="20">
        <v>35.869999999999997</v>
      </c>
      <c r="C2663" s="21">
        <f t="shared" si="41"/>
        <v>9.0014064697609975E-3</v>
      </c>
    </row>
    <row r="2664" spans="1:3" x14ac:dyDescent="0.4">
      <c r="A2664" s="19">
        <v>44123</v>
      </c>
      <c r="B2664" s="20">
        <v>35.54</v>
      </c>
      <c r="C2664" s="21">
        <f t="shared" si="41"/>
        <v>-9.1998884862001251E-3</v>
      </c>
    </row>
    <row r="2665" spans="1:3" x14ac:dyDescent="0.4">
      <c r="A2665" s="19">
        <v>44124</v>
      </c>
      <c r="B2665" s="20">
        <v>35.29</v>
      </c>
      <c r="C2665" s="21">
        <f t="shared" si="41"/>
        <v>-7.0343275182892517E-3</v>
      </c>
    </row>
    <row r="2666" spans="1:3" x14ac:dyDescent="0.4">
      <c r="A2666" s="19">
        <v>44125</v>
      </c>
      <c r="B2666" s="20">
        <v>35.119999999999997</v>
      </c>
      <c r="C2666" s="21">
        <f t="shared" si="41"/>
        <v>-4.8172286766789973E-3</v>
      </c>
    </row>
    <row r="2667" spans="1:3" x14ac:dyDescent="0.4">
      <c r="A2667" s="19">
        <v>44126</v>
      </c>
      <c r="B2667" s="20">
        <v>35.15</v>
      </c>
      <c r="C2667" s="21">
        <f t="shared" si="41"/>
        <v>8.5421412300679123E-4</v>
      </c>
    </row>
    <row r="2668" spans="1:3" x14ac:dyDescent="0.4">
      <c r="A2668" s="19">
        <v>44127</v>
      </c>
      <c r="B2668" s="20">
        <v>35.15</v>
      </c>
      <c r="C2668" s="21">
        <f t="shared" si="41"/>
        <v>0</v>
      </c>
    </row>
    <row r="2669" spans="1:3" x14ac:dyDescent="0.4">
      <c r="A2669" s="19">
        <v>44131</v>
      </c>
      <c r="B2669" s="20">
        <v>34.42</v>
      </c>
      <c r="C2669" s="21">
        <f t="shared" si="41"/>
        <v>-2.0768136557610117E-2</v>
      </c>
    </row>
    <row r="2670" spans="1:3" x14ac:dyDescent="0.4">
      <c r="A2670" s="19">
        <v>44132</v>
      </c>
      <c r="B2670" s="20">
        <v>33.619999999999997</v>
      </c>
      <c r="C2670" s="21">
        <f t="shared" si="41"/>
        <v>-2.3242300987797893E-2</v>
      </c>
    </row>
    <row r="2671" spans="1:3" x14ac:dyDescent="0.4">
      <c r="A2671" s="19">
        <v>44133</v>
      </c>
      <c r="B2671" s="20">
        <v>33.97</v>
      </c>
      <c r="C2671" s="21">
        <f t="shared" si="41"/>
        <v>1.0410469958358259E-2</v>
      </c>
    </row>
    <row r="2672" spans="1:3" x14ac:dyDescent="0.4">
      <c r="A2672" s="19">
        <v>44134</v>
      </c>
      <c r="B2672" s="20">
        <v>33.51</v>
      </c>
      <c r="C2672" s="21">
        <f t="shared" si="41"/>
        <v>-1.354136002355022E-2</v>
      </c>
    </row>
    <row r="2673" spans="1:3" x14ac:dyDescent="0.4">
      <c r="A2673" s="19">
        <v>44137</v>
      </c>
      <c r="B2673" s="20">
        <v>33.86</v>
      </c>
      <c r="C2673" s="21">
        <f t="shared" si="41"/>
        <v>1.0444643390032926E-2</v>
      </c>
    </row>
    <row r="2674" spans="1:3" x14ac:dyDescent="0.4">
      <c r="A2674" s="19">
        <v>44138</v>
      </c>
      <c r="B2674" s="20">
        <v>34.340000000000003</v>
      </c>
      <c r="C2674" s="21">
        <f t="shared" si="41"/>
        <v>1.4176018901358667E-2</v>
      </c>
    </row>
    <row r="2675" spans="1:3" x14ac:dyDescent="0.4">
      <c r="A2675" s="19">
        <v>44139</v>
      </c>
      <c r="B2675" s="20">
        <v>35.24</v>
      </c>
      <c r="C2675" s="21">
        <f t="shared" si="41"/>
        <v>2.6208503203261513E-2</v>
      </c>
    </row>
    <row r="2676" spans="1:3" x14ac:dyDescent="0.4">
      <c r="A2676" s="19">
        <v>44140</v>
      </c>
      <c r="B2676" s="20">
        <v>35.65</v>
      </c>
      <c r="C2676" s="21">
        <f t="shared" si="41"/>
        <v>1.163450624290574E-2</v>
      </c>
    </row>
    <row r="2677" spans="1:3" x14ac:dyDescent="0.4">
      <c r="A2677" s="19">
        <v>44141</v>
      </c>
      <c r="B2677" s="20">
        <v>35.51</v>
      </c>
      <c r="C2677" s="21">
        <f t="shared" si="41"/>
        <v>-3.9270687237026314E-3</v>
      </c>
    </row>
    <row r="2678" spans="1:3" x14ac:dyDescent="0.4">
      <c r="A2678" s="19">
        <v>44144</v>
      </c>
      <c r="B2678" s="20">
        <v>37.07</v>
      </c>
      <c r="C2678" s="21">
        <f t="shared" si="41"/>
        <v>4.3931286961419458E-2</v>
      </c>
    </row>
    <row r="2679" spans="1:3" x14ac:dyDescent="0.4">
      <c r="A2679" s="19">
        <v>44145</v>
      </c>
      <c r="B2679" s="20">
        <v>36.32</v>
      </c>
      <c r="C2679" s="21">
        <f t="shared" si="41"/>
        <v>-2.0231993525762104E-2</v>
      </c>
    </row>
    <row r="2680" spans="1:3" x14ac:dyDescent="0.4">
      <c r="A2680" s="19">
        <v>44146</v>
      </c>
      <c r="B2680" s="20">
        <v>36.770000000000003</v>
      </c>
      <c r="C2680" s="21">
        <f t="shared" si="41"/>
        <v>1.238986784140983E-2</v>
      </c>
    </row>
    <row r="2681" spans="1:3" x14ac:dyDescent="0.4">
      <c r="A2681" s="19">
        <v>44147</v>
      </c>
      <c r="B2681" s="20">
        <v>36.450000000000003</v>
      </c>
      <c r="C2681" s="21">
        <f t="shared" si="41"/>
        <v>-8.7027468044601486E-3</v>
      </c>
    </row>
    <row r="2682" spans="1:3" x14ac:dyDescent="0.4">
      <c r="A2682" s="19">
        <v>44148</v>
      </c>
      <c r="B2682" s="20">
        <v>36.630000000000003</v>
      </c>
      <c r="C2682" s="21">
        <f t="shared" si="41"/>
        <v>4.9382716049382047E-3</v>
      </c>
    </row>
    <row r="2683" spans="1:3" x14ac:dyDescent="0.4">
      <c r="A2683" s="19">
        <v>44151</v>
      </c>
      <c r="B2683" s="20">
        <v>37.33</v>
      </c>
      <c r="C2683" s="21">
        <f t="shared" si="41"/>
        <v>1.9110019110019083E-2</v>
      </c>
    </row>
    <row r="2684" spans="1:3" x14ac:dyDescent="0.4">
      <c r="A2684" s="19">
        <v>44152</v>
      </c>
      <c r="B2684" s="20">
        <v>37.15</v>
      </c>
      <c r="C2684" s="21">
        <f t="shared" si="41"/>
        <v>-4.8218590945620088E-3</v>
      </c>
    </row>
    <row r="2685" spans="1:3" x14ac:dyDescent="0.4">
      <c r="A2685" s="19">
        <v>44153</v>
      </c>
      <c r="B2685" s="20">
        <v>37.26</v>
      </c>
      <c r="C2685" s="21">
        <f t="shared" si="41"/>
        <v>2.9609690444145631E-3</v>
      </c>
    </row>
    <row r="2686" spans="1:3" x14ac:dyDescent="0.4">
      <c r="A2686" s="19">
        <v>44154</v>
      </c>
      <c r="B2686" s="20">
        <v>37.049999999999997</v>
      </c>
      <c r="C2686" s="21">
        <f t="shared" si="41"/>
        <v>-5.6360708534621828E-3</v>
      </c>
    </row>
    <row r="2687" spans="1:3" x14ac:dyDescent="0.4">
      <c r="A2687" s="19">
        <v>44155</v>
      </c>
      <c r="B2687" s="20">
        <v>37.17</v>
      </c>
      <c r="C2687" s="21">
        <f t="shared" si="41"/>
        <v>3.2388663967612974E-3</v>
      </c>
    </row>
    <row r="2688" spans="1:3" x14ac:dyDescent="0.4">
      <c r="A2688" s="19">
        <v>44158</v>
      </c>
      <c r="B2688" s="20">
        <v>37.39</v>
      </c>
      <c r="C2688" s="21">
        <f t="shared" si="41"/>
        <v>5.9187516814636076E-3</v>
      </c>
    </row>
    <row r="2689" spans="1:3" x14ac:dyDescent="0.4">
      <c r="A2689" s="19">
        <v>44159</v>
      </c>
      <c r="B2689" s="20">
        <v>38.04</v>
      </c>
      <c r="C2689" s="21">
        <f t="shared" si="41"/>
        <v>1.7384327360256746E-2</v>
      </c>
    </row>
    <row r="2690" spans="1:3" x14ac:dyDescent="0.4">
      <c r="A2690" s="19">
        <v>44160</v>
      </c>
      <c r="B2690" s="20">
        <v>37.69</v>
      </c>
      <c r="C2690" s="21">
        <f t="shared" si="41"/>
        <v>-9.2008412197687184E-3</v>
      </c>
    </row>
    <row r="2691" spans="1:3" x14ac:dyDescent="0.4">
      <c r="A2691" s="19">
        <v>44161</v>
      </c>
      <c r="B2691" s="20">
        <v>37.86</v>
      </c>
      <c r="C2691" s="21">
        <f t="shared" si="41"/>
        <v>4.5104802334836602E-3</v>
      </c>
    </row>
    <row r="2692" spans="1:3" x14ac:dyDescent="0.4">
      <c r="A2692" s="19">
        <v>44162</v>
      </c>
      <c r="B2692" s="20">
        <v>38.119999999999997</v>
      </c>
      <c r="C2692" s="21">
        <f t="shared" si="41"/>
        <v>6.8674062334916908E-3</v>
      </c>
    </row>
    <row r="2693" spans="1:3" x14ac:dyDescent="0.4">
      <c r="A2693" s="19">
        <v>44165</v>
      </c>
      <c r="B2693" s="20">
        <v>37.78</v>
      </c>
      <c r="C2693" s="21">
        <f t="shared" si="41"/>
        <v>-8.9192025183629786E-3</v>
      </c>
    </row>
    <row r="2694" spans="1:3" x14ac:dyDescent="0.4">
      <c r="A2694" s="19">
        <v>44166</v>
      </c>
      <c r="B2694" s="20">
        <v>38.25</v>
      </c>
      <c r="C2694" s="21">
        <f t="shared" si="41"/>
        <v>1.2440444679724605E-2</v>
      </c>
    </row>
    <row r="2695" spans="1:3" x14ac:dyDescent="0.4">
      <c r="A2695" s="19">
        <v>44167</v>
      </c>
      <c r="B2695" s="20">
        <v>38.200000000000003</v>
      </c>
      <c r="C2695" s="21">
        <f t="shared" ref="C2695:C2758" si="42">B2695/B2694-1</f>
        <v>-1.3071895424835445E-3</v>
      </c>
    </row>
    <row r="2696" spans="1:3" x14ac:dyDescent="0.4">
      <c r="A2696" s="19">
        <v>44168</v>
      </c>
      <c r="B2696" s="20">
        <v>38.44</v>
      </c>
      <c r="C2696" s="21">
        <f t="shared" si="42"/>
        <v>6.282722513088812E-3</v>
      </c>
    </row>
    <row r="2697" spans="1:3" x14ac:dyDescent="0.4">
      <c r="A2697" s="19">
        <v>44169</v>
      </c>
      <c r="B2697" s="20">
        <v>38.81</v>
      </c>
      <c r="C2697" s="21">
        <f t="shared" si="42"/>
        <v>9.6253902185226003E-3</v>
      </c>
    </row>
    <row r="2698" spans="1:3" x14ac:dyDescent="0.4">
      <c r="A2698" s="19">
        <v>44172</v>
      </c>
      <c r="B2698" s="20">
        <v>39.04</v>
      </c>
      <c r="C2698" s="21">
        <f t="shared" si="42"/>
        <v>5.9263076526667735E-3</v>
      </c>
    </row>
    <row r="2699" spans="1:3" x14ac:dyDescent="0.4">
      <c r="A2699" s="19">
        <v>44173</v>
      </c>
      <c r="B2699" s="20">
        <v>39.03</v>
      </c>
      <c r="C2699" s="21">
        <f t="shared" si="42"/>
        <v>-2.5614754098357562E-4</v>
      </c>
    </row>
    <row r="2700" spans="1:3" x14ac:dyDescent="0.4">
      <c r="A2700" s="19">
        <v>44174</v>
      </c>
      <c r="B2700" s="20">
        <v>39.26</v>
      </c>
      <c r="C2700" s="21">
        <f t="shared" si="42"/>
        <v>5.8929028952088292E-3</v>
      </c>
    </row>
    <row r="2701" spans="1:3" x14ac:dyDescent="0.4">
      <c r="A2701" s="19">
        <v>44175</v>
      </c>
      <c r="B2701" s="20">
        <v>38.68</v>
      </c>
      <c r="C2701" s="21">
        <f t="shared" si="42"/>
        <v>-1.4773306164034605E-2</v>
      </c>
    </row>
    <row r="2702" spans="1:3" x14ac:dyDescent="0.4">
      <c r="A2702" s="19">
        <v>44176</v>
      </c>
      <c r="B2702" s="20">
        <v>38.4</v>
      </c>
      <c r="C2702" s="21">
        <f t="shared" si="42"/>
        <v>-7.2388831437435464E-3</v>
      </c>
    </row>
    <row r="2703" spans="1:3" x14ac:dyDescent="0.4">
      <c r="A2703" s="19">
        <v>44179</v>
      </c>
      <c r="B2703" s="20">
        <v>38.799999999999997</v>
      </c>
      <c r="C2703" s="21">
        <f t="shared" si="42"/>
        <v>1.0416666666666741E-2</v>
      </c>
    </row>
    <row r="2704" spans="1:3" x14ac:dyDescent="0.4">
      <c r="A2704" s="19">
        <v>44180</v>
      </c>
      <c r="B2704" s="20">
        <v>38.72</v>
      </c>
      <c r="C2704" s="21">
        <f t="shared" si="42"/>
        <v>-2.0618556701030855E-3</v>
      </c>
    </row>
    <row r="2705" spans="1:3" x14ac:dyDescent="0.4">
      <c r="A2705" s="19">
        <v>44181</v>
      </c>
      <c r="B2705" s="20">
        <v>39.049999999999997</v>
      </c>
      <c r="C2705" s="21">
        <f t="shared" si="42"/>
        <v>8.5227272727272929E-3</v>
      </c>
    </row>
    <row r="2706" spans="1:3" x14ac:dyDescent="0.4">
      <c r="A2706" s="19">
        <v>44182</v>
      </c>
      <c r="B2706" s="20">
        <v>38.9</v>
      </c>
      <c r="C2706" s="21">
        <f t="shared" si="42"/>
        <v>-3.8412291933418441E-3</v>
      </c>
    </row>
    <row r="2707" spans="1:3" x14ac:dyDescent="0.4">
      <c r="A2707" s="19">
        <v>44183</v>
      </c>
      <c r="B2707" s="20">
        <v>38.97</v>
      </c>
      <c r="C2707" s="21">
        <f t="shared" si="42"/>
        <v>1.7994858611825038E-3</v>
      </c>
    </row>
    <row r="2708" spans="1:3" x14ac:dyDescent="0.4">
      <c r="A2708" s="19">
        <v>44186</v>
      </c>
      <c r="B2708" s="20">
        <v>38.479999999999997</v>
      </c>
      <c r="C2708" s="21">
        <f t="shared" si="42"/>
        <v>-1.2573774698486084E-2</v>
      </c>
    </row>
    <row r="2709" spans="1:3" x14ac:dyDescent="0.4">
      <c r="A2709" s="19">
        <v>44187</v>
      </c>
      <c r="B2709" s="20">
        <v>39</v>
      </c>
      <c r="C2709" s="21">
        <f t="shared" si="42"/>
        <v>1.3513513513513598E-2</v>
      </c>
    </row>
    <row r="2710" spans="1:3" x14ac:dyDescent="0.4">
      <c r="A2710" s="19">
        <v>44188</v>
      </c>
      <c r="B2710" s="20">
        <v>39.200000000000003</v>
      </c>
      <c r="C2710" s="21">
        <f t="shared" si="42"/>
        <v>5.12820512820511E-3</v>
      </c>
    </row>
    <row r="2711" spans="1:3" x14ac:dyDescent="0.4">
      <c r="A2711" s="19">
        <v>44189</v>
      </c>
      <c r="B2711" s="20">
        <v>39.17</v>
      </c>
      <c r="C2711" s="21">
        <f t="shared" si="42"/>
        <v>-7.6530612244896101E-4</v>
      </c>
    </row>
    <row r="2712" spans="1:3" x14ac:dyDescent="0.4">
      <c r="A2712" s="19">
        <v>44193</v>
      </c>
      <c r="B2712" s="20">
        <v>39.450000000000003</v>
      </c>
      <c r="C2712" s="21">
        <f t="shared" si="42"/>
        <v>7.1483278018891205E-3</v>
      </c>
    </row>
    <row r="2713" spans="1:3" x14ac:dyDescent="0.4">
      <c r="A2713" s="19">
        <v>44194</v>
      </c>
      <c r="B2713" s="20">
        <v>39.200000000000003</v>
      </c>
      <c r="C2713" s="21">
        <f t="shared" si="42"/>
        <v>-6.3371356147021718E-3</v>
      </c>
    </row>
    <row r="2714" spans="1:3" x14ac:dyDescent="0.4">
      <c r="A2714" s="19">
        <v>44195</v>
      </c>
      <c r="B2714" s="20">
        <v>39.42</v>
      </c>
      <c r="C2714" s="21">
        <f t="shared" si="42"/>
        <v>5.6122448979591955E-3</v>
      </c>
    </row>
    <row r="2715" spans="1:3" x14ac:dyDescent="0.4">
      <c r="A2715" s="19">
        <v>44196</v>
      </c>
      <c r="B2715" s="20">
        <v>39.53</v>
      </c>
      <c r="C2715" s="21">
        <f t="shared" si="42"/>
        <v>2.7904616945713112E-3</v>
      </c>
    </row>
    <row r="2716" spans="1:3" x14ac:dyDescent="0.4">
      <c r="A2716" s="19">
        <v>44200</v>
      </c>
      <c r="B2716" s="20">
        <v>39.17</v>
      </c>
      <c r="C2716" s="21">
        <f t="shared" si="42"/>
        <v>-9.1070073362002901E-3</v>
      </c>
    </row>
    <row r="2717" spans="1:3" x14ac:dyDescent="0.4">
      <c r="A2717" s="19">
        <v>44201</v>
      </c>
      <c r="B2717" s="20">
        <v>39.479999999999997</v>
      </c>
      <c r="C2717" s="21">
        <f t="shared" si="42"/>
        <v>7.9142200663770979E-3</v>
      </c>
    </row>
    <row r="2718" spans="1:3" x14ac:dyDescent="0.4">
      <c r="A2718" s="19">
        <v>44202</v>
      </c>
      <c r="B2718" s="20">
        <v>39.950000000000003</v>
      </c>
      <c r="C2718" s="21">
        <f t="shared" si="42"/>
        <v>1.1904761904762085E-2</v>
      </c>
    </row>
    <row r="2719" spans="1:3" x14ac:dyDescent="0.4">
      <c r="A2719" s="19">
        <v>44203</v>
      </c>
      <c r="B2719" s="20">
        <v>40.35</v>
      </c>
      <c r="C2719" s="21">
        <f t="shared" si="42"/>
        <v>1.0012515644555631E-2</v>
      </c>
    </row>
    <row r="2720" spans="1:3" x14ac:dyDescent="0.4">
      <c r="A2720" s="19">
        <v>44204</v>
      </c>
      <c r="B2720" s="20">
        <v>40.880000000000003</v>
      </c>
      <c r="C2720" s="21">
        <f t="shared" si="42"/>
        <v>1.3135068153655505E-2</v>
      </c>
    </row>
    <row r="2721" spans="1:3" x14ac:dyDescent="0.4">
      <c r="A2721" s="19">
        <v>44207</v>
      </c>
      <c r="B2721" s="20">
        <v>41.04</v>
      </c>
      <c r="C2721" s="21">
        <f t="shared" si="42"/>
        <v>3.9138943248531177E-3</v>
      </c>
    </row>
    <row r="2722" spans="1:3" x14ac:dyDescent="0.4">
      <c r="A2722" s="19">
        <v>44208</v>
      </c>
      <c r="B2722" s="20">
        <v>40.89</v>
      </c>
      <c r="C2722" s="21">
        <f t="shared" si="42"/>
        <v>-3.654970760233911E-3</v>
      </c>
    </row>
    <row r="2723" spans="1:3" x14ac:dyDescent="0.4">
      <c r="A2723" s="19">
        <v>44209</v>
      </c>
      <c r="B2723" s="20">
        <v>41.04</v>
      </c>
      <c r="C2723" s="21">
        <f t="shared" si="42"/>
        <v>3.668378576669129E-3</v>
      </c>
    </row>
    <row r="2724" spans="1:3" x14ac:dyDescent="0.4">
      <c r="A2724" s="19">
        <v>44210</v>
      </c>
      <c r="B2724" s="20">
        <v>41.53</v>
      </c>
      <c r="C2724" s="21">
        <f t="shared" si="42"/>
        <v>1.1939571150097583E-2</v>
      </c>
    </row>
    <row r="2725" spans="1:3" x14ac:dyDescent="0.4">
      <c r="A2725" s="19">
        <v>44211</v>
      </c>
      <c r="B2725" s="20">
        <v>41.24</v>
      </c>
      <c r="C2725" s="21">
        <f t="shared" si="42"/>
        <v>-6.9829039248735514E-3</v>
      </c>
    </row>
    <row r="2726" spans="1:3" x14ac:dyDescent="0.4">
      <c r="A2726" s="19">
        <v>44214</v>
      </c>
      <c r="B2726" s="20">
        <v>41.14</v>
      </c>
      <c r="C2726" s="21">
        <f t="shared" si="42"/>
        <v>-2.4248302618816719E-3</v>
      </c>
    </row>
    <row r="2727" spans="1:3" x14ac:dyDescent="0.4">
      <c r="A2727" s="19">
        <v>44215</v>
      </c>
      <c r="B2727" s="20">
        <v>41.27</v>
      </c>
      <c r="C2727" s="21">
        <f t="shared" si="42"/>
        <v>3.159941662615573E-3</v>
      </c>
    </row>
    <row r="2728" spans="1:3" x14ac:dyDescent="0.4">
      <c r="A2728" s="19">
        <v>44216</v>
      </c>
      <c r="B2728" s="20">
        <v>42.09</v>
      </c>
      <c r="C2728" s="21">
        <f t="shared" si="42"/>
        <v>1.9869154349406282E-2</v>
      </c>
    </row>
    <row r="2729" spans="1:3" x14ac:dyDescent="0.4">
      <c r="A2729" s="19">
        <v>44217</v>
      </c>
      <c r="B2729" s="20">
        <v>42.28</v>
      </c>
      <c r="C2729" s="21">
        <f t="shared" si="42"/>
        <v>4.5141363744356511E-3</v>
      </c>
    </row>
    <row r="2730" spans="1:3" x14ac:dyDescent="0.4">
      <c r="A2730" s="19">
        <v>44218</v>
      </c>
      <c r="B2730" s="20">
        <v>41.92</v>
      </c>
      <c r="C2730" s="21">
        <f t="shared" si="42"/>
        <v>-8.5146641438031967E-3</v>
      </c>
    </row>
    <row r="2731" spans="1:3" x14ac:dyDescent="0.4">
      <c r="A2731" s="19">
        <v>44221</v>
      </c>
      <c r="B2731" s="20">
        <v>41.93</v>
      </c>
      <c r="C2731" s="21">
        <f t="shared" si="42"/>
        <v>2.3854961832059374E-4</v>
      </c>
    </row>
    <row r="2732" spans="1:3" x14ac:dyDescent="0.4">
      <c r="A2732" s="19">
        <v>44222</v>
      </c>
      <c r="B2732" s="20">
        <v>41.97</v>
      </c>
      <c r="C2732" s="21">
        <f t="shared" si="42"/>
        <v>9.5397090388749106E-4</v>
      </c>
    </row>
    <row r="2733" spans="1:3" x14ac:dyDescent="0.4">
      <c r="A2733" s="19">
        <v>44223</v>
      </c>
      <c r="B2733" s="20">
        <v>41.64</v>
      </c>
      <c r="C2733" s="21">
        <f t="shared" si="42"/>
        <v>-7.8627591136525288E-3</v>
      </c>
    </row>
    <row r="2734" spans="1:3" x14ac:dyDescent="0.4">
      <c r="A2734" s="19">
        <v>44224</v>
      </c>
      <c r="B2734" s="20">
        <v>41.74</v>
      </c>
      <c r="C2734" s="21">
        <f t="shared" si="42"/>
        <v>2.4015369836696276E-3</v>
      </c>
    </row>
    <row r="2735" spans="1:3" x14ac:dyDescent="0.4">
      <c r="A2735" s="19">
        <v>44225</v>
      </c>
      <c r="B2735" s="20">
        <v>41.02</v>
      </c>
      <c r="C2735" s="21">
        <f t="shared" si="42"/>
        <v>-1.7249640632486796E-2</v>
      </c>
    </row>
    <row r="2736" spans="1:3" x14ac:dyDescent="0.4">
      <c r="A2736" s="19">
        <v>44228</v>
      </c>
      <c r="B2736" s="20">
        <v>41.68</v>
      </c>
      <c r="C2736" s="21">
        <f t="shared" si="42"/>
        <v>1.6089712335445983E-2</v>
      </c>
    </row>
    <row r="2737" spans="1:3" x14ac:dyDescent="0.4">
      <c r="A2737" s="19">
        <v>44229</v>
      </c>
      <c r="B2737" s="20">
        <v>42.67</v>
      </c>
      <c r="C2737" s="21">
        <f t="shared" si="42"/>
        <v>2.3752399232245702E-2</v>
      </c>
    </row>
    <row r="2738" spans="1:3" x14ac:dyDescent="0.4">
      <c r="A2738" s="19">
        <v>44230</v>
      </c>
      <c r="B2738" s="20">
        <v>42.72</v>
      </c>
      <c r="C2738" s="21">
        <f t="shared" si="42"/>
        <v>1.1717834544175965E-3</v>
      </c>
    </row>
    <row r="2739" spans="1:3" x14ac:dyDescent="0.4">
      <c r="A2739" s="19">
        <v>44231</v>
      </c>
      <c r="B2739" s="20">
        <v>43.08</v>
      </c>
      <c r="C2739" s="21">
        <f t="shared" si="42"/>
        <v>8.4269662921347965E-3</v>
      </c>
    </row>
    <row r="2740" spans="1:3" x14ac:dyDescent="0.4">
      <c r="A2740" s="19">
        <v>44232</v>
      </c>
      <c r="B2740" s="20">
        <v>43.16</v>
      </c>
      <c r="C2740" s="21">
        <f t="shared" si="42"/>
        <v>1.8570102135562205E-3</v>
      </c>
    </row>
    <row r="2741" spans="1:3" x14ac:dyDescent="0.4">
      <c r="A2741" s="19">
        <v>44235</v>
      </c>
      <c r="B2741" s="20">
        <v>43.48</v>
      </c>
      <c r="C2741" s="21">
        <f t="shared" si="42"/>
        <v>7.4142724745134281E-3</v>
      </c>
    </row>
    <row r="2742" spans="1:3" x14ac:dyDescent="0.4">
      <c r="A2742" s="19">
        <v>44236</v>
      </c>
      <c r="B2742" s="20">
        <v>43.49</v>
      </c>
      <c r="C2742" s="21">
        <f t="shared" si="42"/>
        <v>2.2999080036800734E-4</v>
      </c>
    </row>
    <row r="2743" spans="1:3" x14ac:dyDescent="0.4">
      <c r="A2743" s="19">
        <v>44237</v>
      </c>
      <c r="B2743" s="20">
        <v>43.16</v>
      </c>
      <c r="C2743" s="21">
        <f t="shared" si="42"/>
        <v>-7.5879512531618065E-3</v>
      </c>
    </row>
    <row r="2744" spans="1:3" x14ac:dyDescent="0.4">
      <c r="A2744" s="19">
        <v>44238</v>
      </c>
      <c r="B2744" s="20">
        <v>43.71</v>
      </c>
      <c r="C2744" s="21">
        <f t="shared" si="42"/>
        <v>1.2743280815570079E-2</v>
      </c>
    </row>
    <row r="2745" spans="1:3" x14ac:dyDescent="0.4">
      <c r="A2745" s="19">
        <v>44243</v>
      </c>
      <c r="B2745" s="20">
        <v>44.09</v>
      </c>
      <c r="C2745" s="21">
        <f t="shared" si="42"/>
        <v>8.6936627773965824E-3</v>
      </c>
    </row>
    <row r="2746" spans="1:3" x14ac:dyDescent="0.4">
      <c r="A2746" s="19">
        <v>44244</v>
      </c>
      <c r="B2746" s="20">
        <v>43.87</v>
      </c>
      <c r="C2746" s="21">
        <f t="shared" si="42"/>
        <v>-4.9897936039919877E-3</v>
      </c>
    </row>
    <row r="2747" spans="1:3" x14ac:dyDescent="0.4">
      <c r="A2747" s="19">
        <v>44245</v>
      </c>
      <c r="B2747" s="20">
        <v>43.51</v>
      </c>
      <c r="C2747" s="21">
        <f t="shared" si="42"/>
        <v>-8.2060633690449469E-3</v>
      </c>
    </row>
    <row r="2748" spans="1:3" x14ac:dyDescent="0.4">
      <c r="A2748" s="19">
        <v>44246</v>
      </c>
      <c r="B2748" s="20">
        <v>43.96</v>
      </c>
      <c r="C2748" s="21">
        <f t="shared" si="42"/>
        <v>1.03424500114917E-2</v>
      </c>
    </row>
    <row r="2749" spans="1:3" x14ac:dyDescent="0.4">
      <c r="A2749" s="19">
        <v>44249</v>
      </c>
      <c r="B2749" s="20">
        <v>43.41</v>
      </c>
      <c r="C2749" s="21">
        <f t="shared" si="42"/>
        <v>-1.2511373976342277E-2</v>
      </c>
    </row>
    <row r="2750" spans="1:3" x14ac:dyDescent="0.4">
      <c r="A2750" s="19">
        <v>44250</v>
      </c>
      <c r="B2750" s="20">
        <v>42.78</v>
      </c>
      <c r="C2750" s="21">
        <f t="shared" si="42"/>
        <v>-1.4512785072563816E-2</v>
      </c>
    </row>
    <row r="2751" spans="1:3" x14ac:dyDescent="0.4">
      <c r="A2751" s="19">
        <v>44251</v>
      </c>
      <c r="B2751" s="20">
        <v>43.43</v>
      </c>
      <c r="C2751" s="21">
        <f t="shared" si="42"/>
        <v>1.5194015895278135E-2</v>
      </c>
    </row>
    <row r="2752" spans="1:3" x14ac:dyDescent="0.4">
      <c r="A2752" s="19">
        <v>44252</v>
      </c>
      <c r="B2752" s="20">
        <v>42.87</v>
      </c>
      <c r="C2752" s="21">
        <f t="shared" si="42"/>
        <v>-1.2894312687082743E-2</v>
      </c>
    </row>
    <row r="2753" spans="1:3" x14ac:dyDescent="0.4">
      <c r="A2753" s="19">
        <v>44253</v>
      </c>
      <c r="B2753" s="20">
        <v>42.97</v>
      </c>
      <c r="C2753" s="21">
        <f t="shared" si="42"/>
        <v>2.3326335432702905E-3</v>
      </c>
    </row>
    <row r="2754" spans="1:3" x14ac:dyDescent="0.4">
      <c r="A2754" s="19">
        <v>44256</v>
      </c>
      <c r="B2754" s="20">
        <v>43.79</v>
      </c>
      <c r="C2754" s="21">
        <f t="shared" si="42"/>
        <v>1.9083081219455345E-2</v>
      </c>
    </row>
    <row r="2755" spans="1:3" x14ac:dyDescent="0.4">
      <c r="A2755" s="19">
        <v>44257</v>
      </c>
      <c r="B2755" s="20">
        <v>43.35</v>
      </c>
      <c r="C2755" s="21">
        <f t="shared" si="42"/>
        <v>-1.0047956154373039E-2</v>
      </c>
    </row>
    <row r="2756" spans="1:3" x14ac:dyDescent="0.4">
      <c r="A2756" s="19">
        <v>44258</v>
      </c>
      <c r="B2756" s="20">
        <v>43.23</v>
      </c>
      <c r="C2756" s="21">
        <f t="shared" si="42"/>
        <v>-2.7681660899655514E-3</v>
      </c>
    </row>
    <row r="2757" spans="1:3" x14ac:dyDescent="0.4">
      <c r="A2757" s="19">
        <v>44259</v>
      </c>
      <c r="B2757" s="20">
        <v>42.69</v>
      </c>
      <c r="C2757" s="21">
        <f t="shared" si="42"/>
        <v>-1.2491325468424685E-2</v>
      </c>
    </row>
    <row r="2758" spans="1:3" x14ac:dyDescent="0.4">
      <c r="A2758" s="19">
        <v>44260</v>
      </c>
      <c r="B2758" s="20">
        <v>42.35</v>
      </c>
      <c r="C2758" s="21">
        <f t="shared" si="42"/>
        <v>-7.9643944717732174E-3</v>
      </c>
    </row>
    <row r="2759" spans="1:3" x14ac:dyDescent="0.4">
      <c r="A2759" s="19">
        <v>44263</v>
      </c>
      <c r="B2759" s="20">
        <v>43.28</v>
      </c>
      <c r="C2759" s="21">
        <f t="shared" ref="C2759:C2822" si="43">B2759/B2758-1</f>
        <v>2.1959858323494785E-2</v>
      </c>
    </row>
    <row r="2760" spans="1:3" x14ac:dyDescent="0.4">
      <c r="A2760" s="19">
        <v>44264</v>
      </c>
      <c r="B2760" s="20">
        <v>43.65</v>
      </c>
      <c r="C2760" s="21">
        <f t="shared" si="43"/>
        <v>8.548983364140339E-3</v>
      </c>
    </row>
    <row r="2761" spans="1:3" x14ac:dyDescent="0.4">
      <c r="A2761" s="19">
        <v>44265</v>
      </c>
      <c r="B2761" s="20">
        <v>43.69</v>
      </c>
      <c r="C2761" s="21">
        <f t="shared" si="43"/>
        <v>9.1638029782359354E-4</v>
      </c>
    </row>
    <row r="2762" spans="1:3" x14ac:dyDescent="0.4">
      <c r="A2762" s="19">
        <v>44266</v>
      </c>
      <c r="B2762" s="20">
        <v>44.14</v>
      </c>
      <c r="C2762" s="21">
        <f t="shared" si="43"/>
        <v>1.0299839780270048E-2</v>
      </c>
    </row>
    <row r="2763" spans="1:3" x14ac:dyDescent="0.4">
      <c r="A2763" s="19">
        <v>44267</v>
      </c>
      <c r="B2763" s="20">
        <v>43.86</v>
      </c>
      <c r="C2763" s="21">
        <f t="shared" si="43"/>
        <v>-6.3434526506570554E-3</v>
      </c>
    </row>
    <row r="2764" spans="1:3" x14ac:dyDescent="0.4">
      <c r="A2764" s="19">
        <v>44270</v>
      </c>
      <c r="B2764" s="20">
        <v>44.35</v>
      </c>
      <c r="C2764" s="21">
        <f t="shared" si="43"/>
        <v>1.1171910624715009E-2</v>
      </c>
    </row>
    <row r="2765" spans="1:3" x14ac:dyDescent="0.4">
      <c r="A2765" s="19">
        <v>44271</v>
      </c>
      <c r="B2765" s="20">
        <v>45.19</v>
      </c>
      <c r="C2765" s="21">
        <f t="shared" si="43"/>
        <v>1.8940248027057516E-2</v>
      </c>
    </row>
    <row r="2766" spans="1:3" x14ac:dyDescent="0.4">
      <c r="A2766" s="19">
        <v>44272</v>
      </c>
      <c r="B2766" s="20">
        <v>44.7</v>
      </c>
      <c r="C2766" s="21">
        <f t="shared" si="43"/>
        <v>-1.0843106882053477E-2</v>
      </c>
    </row>
    <row r="2767" spans="1:3" x14ac:dyDescent="0.4">
      <c r="A2767" s="19">
        <v>44273</v>
      </c>
      <c r="B2767" s="20">
        <v>44.6</v>
      </c>
      <c r="C2767" s="21">
        <f t="shared" si="43"/>
        <v>-2.2371364653244186E-3</v>
      </c>
    </row>
    <row r="2768" spans="1:3" x14ac:dyDescent="0.4">
      <c r="A2768" s="19">
        <v>44274</v>
      </c>
      <c r="B2768" s="20">
        <v>44.29</v>
      </c>
      <c r="C2768" s="21">
        <f t="shared" si="43"/>
        <v>-6.9506726457400081E-3</v>
      </c>
    </row>
    <row r="2769" spans="1:3" x14ac:dyDescent="0.4">
      <c r="A2769" s="19">
        <v>44277</v>
      </c>
      <c r="B2769" s="20">
        <v>44.67</v>
      </c>
      <c r="C2769" s="21">
        <f t="shared" si="43"/>
        <v>8.5798148566267329E-3</v>
      </c>
    </row>
    <row r="2770" spans="1:3" x14ac:dyDescent="0.4">
      <c r="A2770" s="19">
        <v>44278</v>
      </c>
      <c r="B2770" s="20">
        <v>44.55</v>
      </c>
      <c r="C2770" s="21">
        <f t="shared" si="43"/>
        <v>-2.686366689053199E-3</v>
      </c>
    </row>
    <row r="2771" spans="1:3" x14ac:dyDescent="0.4">
      <c r="A2771" s="19">
        <v>44279</v>
      </c>
      <c r="B2771" s="20">
        <v>44.41</v>
      </c>
      <c r="C2771" s="21">
        <f t="shared" si="43"/>
        <v>-3.1425364758698171E-3</v>
      </c>
    </row>
    <row r="2772" spans="1:3" x14ac:dyDescent="0.4">
      <c r="A2772" s="19">
        <v>44280</v>
      </c>
      <c r="B2772" s="20">
        <v>44.21</v>
      </c>
      <c r="C2772" s="21">
        <f t="shared" si="43"/>
        <v>-4.5034902049087E-3</v>
      </c>
    </row>
    <row r="2773" spans="1:3" x14ac:dyDescent="0.4">
      <c r="A2773" s="19">
        <v>44281</v>
      </c>
      <c r="B2773" s="20">
        <v>44.73</v>
      </c>
      <c r="C2773" s="21">
        <f t="shared" si="43"/>
        <v>1.1762044786247428E-2</v>
      </c>
    </row>
    <row r="2774" spans="1:3" x14ac:dyDescent="0.4">
      <c r="A2774" s="19">
        <v>44284</v>
      </c>
      <c r="B2774" s="20">
        <v>45.11</v>
      </c>
      <c r="C2774" s="21">
        <f t="shared" si="43"/>
        <v>8.4954169461213258E-3</v>
      </c>
    </row>
    <row r="2775" spans="1:3" x14ac:dyDescent="0.4">
      <c r="A2775" s="19">
        <v>44285</v>
      </c>
      <c r="B2775" s="20">
        <v>45.12</v>
      </c>
      <c r="C2775" s="21">
        <f t="shared" si="43"/>
        <v>2.2168033695413314E-4</v>
      </c>
    </row>
    <row r="2776" spans="1:3" x14ac:dyDescent="0.4">
      <c r="A2776" s="19">
        <v>44286</v>
      </c>
      <c r="B2776" s="20">
        <v>45.47</v>
      </c>
      <c r="C2776" s="21">
        <f t="shared" si="43"/>
        <v>7.7570921985816721E-3</v>
      </c>
    </row>
    <row r="2777" spans="1:3" x14ac:dyDescent="0.4">
      <c r="A2777" s="19">
        <v>44287</v>
      </c>
      <c r="B2777" s="20">
        <v>46.03</v>
      </c>
      <c r="C2777" s="21">
        <f t="shared" si="43"/>
        <v>1.2315812623707956E-2</v>
      </c>
    </row>
    <row r="2778" spans="1:3" x14ac:dyDescent="0.4">
      <c r="A2778" s="19">
        <v>44293</v>
      </c>
      <c r="B2778" s="20">
        <v>46.46</v>
      </c>
      <c r="C2778" s="21">
        <f t="shared" si="43"/>
        <v>9.3417336519661109E-3</v>
      </c>
    </row>
    <row r="2779" spans="1:3" x14ac:dyDescent="0.4">
      <c r="A2779" s="19">
        <v>44294</v>
      </c>
      <c r="B2779" s="20">
        <v>46.61</v>
      </c>
      <c r="C2779" s="21">
        <f t="shared" si="43"/>
        <v>3.2285837279379948E-3</v>
      </c>
    </row>
    <row r="2780" spans="1:3" x14ac:dyDescent="0.4">
      <c r="A2780" s="19">
        <v>44295</v>
      </c>
      <c r="B2780" s="20">
        <v>46.69</v>
      </c>
      <c r="C2780" s="21">
        <f t="shared" si="43"/>
        <v>1.7163698777085123E-3</v>
      </c>
    </row>
    <row r="2781" spans="1:3" x14ac:dyDescent="0.4">
      <c r="A2781" s="19">
        <v>44298</v>
      </c>
      <c r="B2781" s="20">
        <v>46.58</v>
      </c>
      <c r="C2781" s="21">
        <f t="shared" si="43"/>
        <v>-2.3559648747054629E-3</v>
      </c>
    </row>
    <row r="2782" spans="1:3" x14ac:dyDescent="0.4">
      <c r="A2782" s="19">
        <v>44299</v>
      </c>
      <c r="B2782" s="20">
        <v>46.47</v>
      </c>
      <c r="C2782" s="21">
        <f t="shared" si="43"/>
        <v>-2.3615285530270702E-3</v>
      </c>
    </row>
    <row r="2783" spans="1:3" x14ac:dyDescent="0.4">
      <c r="A2783" s="19">
        <v>44300</v>
      </c>
      <c r="B2783" s="20">
        <v>46.51</v>
      </c>
      <c r="C2783" s="21">
        <f t="shared" si="43"/>
        <v>8.6077038949849971E-4</v>
      </c>
    </row>
    <row r="2784" spans="1:3" x14ac:dyDescent="0.4">
      <c r="A2784" s="19">
        <v>44301</v>
      </c>
      <c r="B2784" s="20">
        <v>46.68</v>
      </c>
      <c r="C2784" s="21">
        <f t="shared" si="43"/>
        <v>3.6551279294776418E-3</v>
      </c>
    </row>
    <row r="2785" spans="1:3" x14ac:dyDescent="0.4">
      <c r="A2785" s="19">
        <v>44302</v>
      </c>
      <c r="B2785" s="20">
        <v>46.76</v>
      </c>
      <c r="C2785" s="21">
        <f t="shared" si="43"/>
        <v>1.7137960582689349E-3</v>
      </c>
    </row>
    <row r="2786" spans="1:3" x14ac:dyDescent="0.4">
      <c r="A2786" s="19">
        <v>44305</v>
      </c>
      <c r="B2786" s="20">
        <v>46.26</v>
      </c>
      <c r="C2786" s="21">
        <f t="shared" si="43"/>
        <v>-1.0692899914456766E-2</v>
      </c>
    </row>
    <row r="2787" spans="1:3" x14ac:dyDescent="0.4">
      <c r="A2787" s="19">
        <v>44306</v>
      </c>
      <c r="B2787" s="20">
        <v>45.68</v>
      </c>
      <c r="C2787" s="21">
        <f t="shared" si="43"/>
        <v>-1.2537829658452182E-2</v>
      </c>
    </row>
    <row r="2788" spans="1:3" x14ac:dyDescent="0.4">
      <c r="A2788" s="19">
        <v>44307</v>
      </c>
      <c r="B2788" s="20">
        <v>46.1</v>
      </c>
      <c r="C2788" s="21">
        <f t="shared" si="43"/>
        <v>9.1943957968476653E-3</v>
      </c>
    </row>
    <row r="2789" spans="1:3" x14ac:dyDescent="0.4">
      <c r="A2789" s="19">
        <v>44308</v>
      </c>
      <c r="B2789" s="20">
        <v>46.49</v>
      </c>
      <c r="C2789" s="21">
        <f t="shared" si="43"/>
        <v>8.4598698481561652E-3</v>
      </c>
    </row>
    <row r="2790" spans="1:3" x14ac:dyDescent="0.4">
      <c r="A2790" s="19">
        <v>44309</v>
      </c>
      <c r="B2790" s="20">
        <v>46.35</v>
      </c>
      <c r="C2790" s="21">
        <f t="shared" si="43"/>
        <v>-3.0114003011399992E-3</v>
      </c>
    </row>
    <row r="2791" spans="1:3" x14ac:dyDescent="0.4">
      <c r="A2791" s="19">
        <v>44312</v>
      </c>
      <c r="B2791" s="20">
        <v>46.6</v>
      </c>
      <c r="C2791" s="21">
        <f t="shared" si="43"/>
        <v>5.3937432578208266E-3</v>
      </c>
    </row>
    <row r="2792" spans="1:3" x14ac:dyDescent="0.4">
      <c r="A2792" s="19">
        <v>44313</v>
      </c>
      <c r="B2792" s="20">
        <v>46.45</v>
      </c>
      <c r="C2792" s="21">
        <f t="shared" si="43"/>
        <v>-3.2188841201716833E-3</v>
      </c>
    </row>
    <row r="2793" spans="1:3" x14ac:dyDescent="0.4">
      <c r="A2793" s="19">
        <v>44314</v>
      </c>
      <c r="B2793" s="20">
        <v>46.18</v>
      </c>
      <c r="C2793" s="21">
        <f t="shared" si="43"/>
        <v>-5.8127018299247712E-3</v>
      </c>
    </row>
    <row r="2794" spans="1:3" x14ac:dyDescent="0.4">
      <c r="A2794" s="19">
        <v>44315</v>
      </c>
      <c r="B2794" s="20">
        <v>45.89</v>
      </c>
      <c r="C2794" s="21">
        <f t="shared" si="43"/>
        <v>-6.2797747942832105E-3</v>
      </c>
    </row>
    <row r="2795" spans="1:3" x14ac:dyDescent="0.4">
      <c r="A2795" s="19">
        <v>44316</v>
      </c>
      <c r="B2795" s="20">
        <v>45.96</v>
      </c>
      <c r="C2795" s="21">
        <f t="shared" si="43"/>
        <v>1.525386794508643E-3</v>
      </c>
    </row>
    <row r="2796" spans="1:3" x14ac:dyDescent="0.4">
      <c r="A2796" s="19">
        <v>44319</v>
      </c>
      <c r="B2796" s="20">
        <v>45.64</v>
      </c>
      <c r="C2796" s="21">
        <f t="shared" si="43"/>
        <v>-6.9625761531766361E-3</v>
      </c>
    </row>
    <row r="2797" spans="1:3" x14ac:dyDescent="0.4">
      <c r="A2797" s="19">
        <v>44320</v>
      </c>
      <c r="B2797" s="20">
        <v>44.67</v>
      </c>
      <c r="C2797" s="21">
        <f t="shared" si="43"/>
        <v>-2.1253286590709908E-2</v>
      </c>
    </row>
    <row r="2798" spans="1:3" x14ac:dyDescent="0.4">
      <c r="A2798" s="19">
        <v>44321</v>
      </c>
      <c r="B2798" s="20">
        <v>45.51</v>
      </c>
      <c r="C2798" s="21">
        <f t="shared" si="43"/>
        <v>1.8804566823371394E-2</v>
      </c>
    </row>
    <row r="2799" spans="1:3" x14ac:dyDescent="0.4">
      <c r="A2799" s="19">
        <v>44322</v>
      </c>
      <c r="B2799" s="20">
        <v>45.26</v>
      </c>
      <c r="C2799" s="21">
        <f t="shared" si="43"/>
        <v>-5.4932981762250144E-3</v>
      </c>
    </row>
    <row r="2800" spans="1:3" x14ac:dyDescent="0.4">
      <c r="A2800" s="19">
        <v>44323</v>
      </c>
      <c r="B2800" s="20">
        <v>45.62</v>
      </c>
      <c r="C2800" s="21">
        <f t="shared" si="43"/>
        <v>7.9540433053468806E-3</v>
      </c>
    </row>
    <row r="2801" spans="1:3" x14ac:dyDescent="0.4">
      <c r="A2801" s="19">
        <v>44326</v>
      </c>
      <c r="B2801" s="20">
        <v>45.01</v>
      </c>
      <c r="C2801" s="21">
        <f t="shared" si="43"/>
        <v>-1.33713283647523E-2</v>
      </c>
    </row>
    <row r="2802" spans="1:3" x14ac:dyDescent="0.4">
      <c r="A2802" s="19">
        <v>44327</v>
      </c>
      <c r="B2802" s="20">
        <v>44.14</v>
      </c>
      <c r="C2802" s="21">
        <f t="shared" si="43"/>
        <v>-1.9329037991557385E-2</v>
      </c>
    </row>
    <row r="2803" spans="1:3" x14ac:dyDescent="0.4">
      <c r="A2803" s="19">
        <v>44328</v>
      </c>
      <c r="B2803" s="20">
        <v>43.52</v>
      </c>
      <c r="C2803" s="21">
        <f t="shared" si="43"/>
        <v>-1.4046216583597615E-2</v>
      </c>
    </row>
    <row r="2804" spans="1:3" x14ac:dyDescent="0.4">
      <c r="A2804" s="19">
        <v>44329</v>
      </c>
      <c r="B2804" s="20">
        <v>43.7</v>
      </c>
      <c r="C2804" s="21">
        <f t="shared" si="43"/>
        <v>4.1360294117647189E-3</v>
      </c>
    </row>
    <row r="2805" spans="1:3" x14ac:dyDescent="0.4">
      <c r="A2805" s="19">
        <v>44330</v>
      </c>
      <c r="B2805" s="20">
        <v>44.36</v>
      </c>
      <c r="C2805" s="21">
        <f t="shared" si="43"/>
        <v>1.5102974828375304E-2</v>
      </c>
    </row>
    <row r="2806" spans="1:3" x14ac:dyDescent="0.4">
      <c r="A2806" s="19">
        <v>44333</v>
      </c>
      <c r="B2806" s="20">
        <v>43.93</v>
      </c>
      <c r="C2806" s="21">
        <f t="shared" si="43"/>
        <v>-9.6934174932371553E-3</v>
      </c>
    </row>
    <row r="2807" spans="1:3" x14ac:dyDescent="0.4">
      <c r="A2807" s="19">
        <v>44334</v>
      </c>
      <c r="B2807" s="20">
        <v>44.13</v>
      </c>
      <c r="C2807" s="21">
        <f t="shared" si="43"/>
        <v>4.5526974732530423E-3</v>
      </c>
    </row>
    <row r="2808" spans="1:3" x14ac:dyDescent="0.4">
      <c r="A2808" s="19">
        <v>44336</v>
      </c>
      <c r="B2808" s="20">
        <v>44.65</v>
      </c>
      <c r="C2808" s="21">
        <f t="shared" si="43"/>
        <v>1.1783367323815908E-2</v>
      </c>
    </row>
    <row r="2809" spans="1:3" x14ac:dyDescent="0.4">
      <c r="A2809" s="19">
        <v>44337</v>
      </c>
      <c r="B2809" s="20">
        <v>44.66</v>
      </c>
      <c r="C2809" s="21">
        <f t="shared" si="43"/>
        <v>2.2396416573333688E-4</v>
      </c>
    </row>
    <row r="2810" spans="1:3" x14ac:dyDescent="0.4">
      <c r="A2810" s="19">
        <v>44340</v>
      </c>
      <c r="B2810" s="20">
        <v>45.08</v>
      </c>
      <c r="C2810" s="21">
        <f t="shared" si="43"/>
        <v>9.4043887147334804E-3</v>
      </c>
    </row>
    <row r="2811" spans="1:3" x14ac:dyDescent="0.4">
      <c r="A2811" s="19">
        <v>44341</v>
      </c>
      <c r="B2811" s="20">
        <v>45.07</v>
      </c>
      <c r="C2811" s="21">
        <f t="shared" si="43"/>
        <v>-2.2182786157931567E-4</v>
      </c>
    </row>
    <row r="2812" spans="1:3" x14ac:dyDescent="0.4">
      <c r="A2812" s="19">
        <v>44342</v>
      </c>
      <c r="B2812" s="20">
        <v>45.24</v>
      </c>
      <c r="C2812" s="21">
        <f t="shared" si="43"/>
        <v>3.7719103616595806E-3</v>
      </c>
    </row>
    <row r="2813" spans="1:3" x14ac:dyDescent="0.4">
      <c r="A2813" s="19">
        <v>44343</v>
      </c>
      <c r="B2813" s="20">
        <v>45.42</v>
      </c>
      <c r="C2813" s="21">
        <f t="shared" si="43"/>
        <v>3.9787798408488229E-3</v>
      </c>
    </row>
    <row r="2814" spans="1:3" x14ac:dyDescent="0.4">
      <c r="A2814" s="19">
        <v>44344</v>
      </c>
      <c r="B2814" s="20">
        <v>45.58</v>
      </c>
      <c r="C2814" s="21">
        <f t="shared" si="43"/>
        <v>3.5226772346983459E-3</v>
      </c>
    </row>
    <row r="2815" spans="1:3" x14ac:dyDescent="0.4">
      <c r="A2815" s="19">
        <v>44347</v>
      </c>
      <c r="B2815" s="20">
        <v>45.31</v>
      </c>
      <c r="C2815" s="21">
        <f t="shared" si="43"/>
        <v>-5.9236507240016945E-3</v>
      </c>
    </row>
    <row r="2816" spans="1:3" x14ac:dyDescent="0.4">
      <c r="A2816" s="19">
        <v>44348</v>
      </c>
      <c r="B2816" s="20">
        <v>45.31</v>
      </c>
      <c r="C2816" s="21">
        <f t="shared" si="43"/>
        <v>0</v>
      </c>
    </row>
    <row r="2817" spans="1:3" x14ac:dyDescent="0.4">
      <c r="A2817" s="19">
        <v>44349</v>
      </c>
      <c r="B2817" s="20">
        <v>45.53</v>
      </c>
      <c r="C2817" s="21">
        <f t="shared" si="43"/>
        <v>4.85544030015439E-3</v>
      </c>
    </row>
    <row r="2818" spans="1:3" x14ac:dyDescent="0.4">
      <c r="A2818" s="19">
        <v>44350</v>
      </c>
      <c r="B2818" s="20">
        <v>45.43</v>
      </c>
      <c r="C2818" s="21">
        <f t="shared" si="43"/>
        <v>-2.1963540522732528E-3</v>
      </c>
    </row>
    <row r="2819" spans="1:3" x14ac:dyDescent="0.4">
      <c r="A2819" s="19">
        <v>44351</v>
      </c>
      <c r="B2819" s="20">
        <v>45.77</v>
      </c>
      <c r="C2819" s="21">
        <f t="shared" si="43"/>
        <v>7.4840413823464846E-3</v>
      </c>
    </row>
    <row r="2820" spans="1:3" x14ac:dyDescent="0.4">
      <c r="A2820" s="19">
        <v>44354</v>
      </c>
      <c r="B2820" s="20">
        <v>45.64</v>
      </c>
      <c r="C2820" s="21">
        <f t="shared" si="43"/>
        <v>-2.8402883985143568E-3</v>
      </c>
    </row>
    <row r="2821" spans="1:3" x14ac:dyDescent="0.4">
      <c r="A2821" s="19">
        <v>44355</v>
      </c>
      <c r="B2821" s="20">
        <v>45.77</v>
      </c>
      <c r="C2821" s="21">
        <f t="shared" si="43"/>
        <v>2.8483786152497803E-3</v>
      </c>
    </row>
    <row r="2822" spans="1:3" x14ac:dyDescent="0.4">
      <c r="A2822" s="19">
        <v>44356</v>
      </c>
      <c r="B2822" s="20">
        <v>45.75</v>
      </c>
      <c r="C2822" s="21">
        <f t="shared" si="43"/>
        <v>-4.3696744592536252E-4</v>
      </c>
    </row>
    <row r="2823" spans="1:3" x14ac:dyDescent="0.4">
      <c r="A2823" s="19">
        <v>44357</v>
      </c>
      <c r="B2823" s="20">
        <v>45.91</v>
      </c>
      <c r="C2823" s="21">
        <f t="shared" ref="C2823:C2886" si="44">B2823/B2822-1</f>
        <v>3.4972677595628276E-3</v>
      </c>
    </row>
    <row r="2824" spans="1:3" x14ac:dyDescent="0.4">
      <c r="A2824" s="19">
        <v>44358</v>
      </c>
      <c r="B2824" s="20">
        <v>46.36</v>
      </c>
      <c r="C2824" s="21">
        <f t="shared" si="44"/>
        <v>9.8017861032455578E-3</v>
      </c>
    </row>
    <row r="2825" spans="1:3" x14ac:dyDescent="0.4">
      <c r="A2825" s="19">
        <v>44362</v>
      </c>
      <c r="B2825" s="20">
        <v>46.43</v>
      </c>
      <c r="C2825" s="21">
        <f t="shared" si="44"/>
        <v>1.5099223468506562E-3</v>
      </c>
    </row>
    <row r="2826" spans="1:3" x14ac:dyDescent="0.4">
      <c r="A2826" s="19">
        <v>44363</v>
      </c>
      <c r="B2826" s="20">
        <v>46.42</v>
      </c>
      <c r="C2826" s="21">
        <f t="shared" si="44"/>
        <v>-2.1537798836956945E-4</v>
      </c>
    </row>
    <row r="2827" spans="1:3" x14ac:dyDescent="0.4">
      <c r="A2827" s="19">
        <v>44364</v>
      </c>
      <c r="B2827" s="20">
        <v>47.13</v>
      </c>
      <c r="C2827" s="21">
        <f t="shared" si="44"/>
        <v>1.5295131408875395E-2</v>
      </c>
    </row>
    <row r="2828" spans="1:3" x14ac:dyDescent="0.4">
      <c r="A2828" s="19">
        <v>44365</v>
      </c>
      <c r="B2828" s="20">
        <v>46.54</v>
      </c>
      <c r="C2828" s="21">
        <f t="shared" si="44"/>
        <v>-1.2518565669425108E-2</v>
      </c>
    </row>
    <row r="2829" spans="1:3" x14ac:dyDescent="0.4">
      <c r="A2829" s="19">
        <v>44368</v>
      </c>
      <c r="B2829" s="20">
        <v>46.67</v>
      </c>
      <c r="C2829" s="21">
        <f t="shared" si="44"/>
        <v>2.7932960893854997E-3</v>
      </c>
    </row>
    <row r="2830" spans="1:3" x14ac:dyDescent="0.4">
      <c r="A2830" s="19">
        <v>44369</v>
      </c>
      <c r="B2830" s="20">
        <v>46.8</v>
      </c>
      <c r="C2830" s="21">
        <f t="shared" si="44"/>
        <v>2.7855153203342198E-3</v>
      </c>
    </row>
    <row r="2831" spans="1:3" x14ac:dyDescent="0.4">
      <c r="A2831" s="19">
        <v>44370</v>
      </c>
      <c r="B2831" s="20">
        <v>46.84</v>
      </c>
      <c r="C2831" s="21">
        <f t="shared" si="44"/>
        <v>8.5470085470107371E-4</v>
      </c>
    </row>
    <row r="2832" spans="1:3" x14ac:dyDescent="0.4">
      <c r="A2832" s="19">
        <v>44371</v>
      </c>
      <c r="B2832" s="20">
        <v>47.24</v>
      </c>
      <c r="C2832" s="21">
        <f t="shared" si="44"/>
        <v>8.5397096498718295E-3</v>
      </c>
    </row>
    <row r="2833" spans="1:3" x14ac:dyDescent="0.4">
      <c r="A2833" s="19">
        <v>44372</v>
      </c>
      <c r="B2833" s="20">
        <v>47.32</v>
      </c>
      <c r="C2833" s="21">
        <f t="shared" si="44"/>
        <v>1.6934801016088574E-3</v>
      </c>
    </row>
    <row r="2834" spans="1:3" x14ac:dyDescent="0.4">
      <c r="A2834" s="19">
        <v>44375</v>
      </c>
      <c r="B2834" s="20">
        <v>47.44</v>
      </c>
      <c r="C2834" s="21">
        <f t="shared" si="44"/>
        <v>2.5359256128485441E-3</v>
      </c>
    </row>
    <row r="2835" spans="1:3" x14ac:dyDescent="0.4">
      <c r="A2835" s="19">
        <v>44376</v>
      </c>
      <c r="B2835" s="20">
        <v>47.68</v>
      </c>
      <c r="C2835" s="21">
        <f t="shared" si="44"/>
        <v>5.0590219224284638E-3</v>
      </c>
    </row>
    <row r="2836" spans="1:3" x14ac:dyDescent="0.4">
      <c r="A2836" s="19">
        <v>44377</v>
      </c>
      <c r="B2836" s="20">
        <v>47.83</v>
      </c>
      <c r="C2836" s="21">
        <f t="shared" si="44"/>
        <v>3.1459731543623803E-3</v>
      </c>
    </row>
    <row r="2837" spans="1:3" x14ac:dyDescent="0.4">
      <c r="A2837" s="19">
        <v>44379</v>
      </c>
      <c r="B2837" s="20">
        <v>47.89</v>
      </c>
      <c r="C2837" s="21">
        <f t="shared" si="44"/>
        <v>1.2544428183149936E-3</v>
      </c>
    </row>
    <row r="2838" spans="1:3" x14ac:dyDescent="0.4">
      <c r="A2838" s="19">
        <v>44382</v>
      </c>
      <c r="B2838" s="20">
        <v>48.07</v>
      </c>
      <c r="C2838" s="21">
        <f t="shared" si="44"/>
        <v>3.7586134892462209E-3</v>
      </c>
    </row>
    <row r="2839" spans="1:3" x14ac:dyDescent="0.4">
      <c r="A2839" s="19">
        <v>44383</v>
      </c>
      <c r="B2839" s="20">
        <v>48.07</v>
      </c>
      <c r="C2839" s="21">
        <f t="shared" si="44"/>
        <v>0</v>
      </c>
    </row>
    <row r="2840" spans="1:3" x14ac:dyDescent="0.4">
      <c r="A2840" s="19">
        <v>44384</v>
      </c>
      <c r="B2840" s="20">
        <v>48.21</v>
      </c>
      <c r="C2840" s="21">
        <f t="shared" si="44"/>
        <v>2.9124193883920402E-3</v>
      </c>
    </row>
    <row r="2841" spans="1:3" x14ac:dyDescent="0.4">
      <c r="A2841" s="19">
        <v>44385</v>
      </c>
      <c r="B2841" s="20">
        <v>47.5</v>
      </c>
      <c r="C2841" s="21">
        <f t="shared" si="44"/>
        <v>-1.472723501348272E-2</v>
      </c>
    </row>
    <row r="2842" spans="1:3" x14ac:dyDescent="0.4">
      <c r="A2842" s="19">
        <v>44386</v>
      </c>
      <c r="B2842" s="20">
        <v>47.88</v>
      </c>
      <c r="C2842" s="21">
        <f t="shared" si="44"/>
        <v>8.0000000000000071E-3</v>
      </c>
    </row>
    <row r="2843" spans="1:3" x14ac:dyDescent="0.4">
      <c r="A2843" s="19">
        <v>44389</v>
      </c>
      <c r="B2843" s="20">
        <v>47.92</v>
      </c>
      <c r="C2843" s="21">
        <f t="shared" si="44"/>
        <v>8.3542188805352247E-4</v>
      </c>
    </row>
    <row r="2844" spans="1:3" x14ac:dyDescent="0.4">
      <c r="A2844" s="19">
        <v>44390</v>
      </c>
      <c r="B2844" s="20">
        <v>48.44</v>
      </c>
      <c r="C2844" s="21">
        <f t="shared" si="44"/>
        <v>1.0851419031719489E-2</v>
      </c>
    </row>
    <row r="2845" spans="1:3" x14ac:dyDescent="0.4">
      <c r="A2845" s="19">
        <v>44391</v>
      </c>
      <c r="B2845" s="20">
        <v>48.16</v>
      </c>
      <c r="C2845" s="21">
        <f t="shared" si="44"/>
        <v>-5.7803468208093012E-3</v>
      </c>
    </row>
    <row r="2846" spans="1:3" x14ac:dyDescent="0.4">
      <c r="A2846" s="19">
        <v>44392</v>
      </c>
      <c r="B2846" s="20">
        <v>47.96</v>
      </c>
      <c r="C2846" s="21">
        <f t="shared" si="44"/>
        <v>-4.1528239202657247E-3</v>
      </c>
    </row>
    <row r="2847" spans="1:3" x14ac:dyDescent="0.4">
      <c r="A2847" s="19">
        <v>44393</v>
      </c>
      <c r="B2847" s="20">
        <v>47.7</v>
      </c>
      <c r="C2847" s="21">
        <f t="shared" si="44"/>
        <v>-5.4211843202668364E-3</v>
      </c>
    </row>
    <row r="2848" spans="1:3" x14ac:dyDescent="0.4">
      <c r="A2848" s="19">
        <v>44396</v>
      </c>
      <c r="B2848" s="20">
        <v>46.69</v>
      </c>
      <c r="C2848" s="21">
        <f t="shared" si="44"/>
        <v>-2.1174004192872187E-2</v>
      </c>
    </row>
    <row r="2849" spans="1:3" x14ac:dyDescent="0.4">
      <c r="A2849" s="19">
        <v>44397</v>
      </c>
      <c r="B2849" s="20">
        <v>47.31</v>
      </c>
      <c r="C2849" s="21">
        <f t="shared" si="44"/>
        <v>1.3279074748340225E-2</v>
      </c>
    </row>
    <row r="2850" spans="1:3" x14ac:dyDescent="0.4">
      <c r="A2850" s="19">
        <v>44398</v>
      </c>
      <c r="B2850" s="20">
        <v>47.65</v>
      </c>
      <c r="C2850" s="21">
        <f t="shared" si="44"/>
        <v>7.1866413020502673E-3</v>
      </c>
    </row>
    <row r="2851" spans="1:3" x14ac:dyDescent="0.4">
      <c r="A2851" s="19">
        <v>44399</v>
      </c>
      <c r="B2851" s="20">
        <v>47.91</v>
      </c>
      <c r="C2851" s="21">
        <f t="shared" si="44"/>
        <v>5.4564533053513831E-3</v>
      </c>
    </row>
    <row r="2852" spans="1:3" x14ac:dyDescent="0.4">
      <c r="A2852" s="19">
        <v>44400</v>
      </c>
      <c r="B2852" s="20">
        <v>48.25</v>
      </c>
      <c r="C2852" s="21">
        <f t="shared" si="44"/>
        <v>7.096639532456761E-3</v>
      </c>
    </row>
    <row r="2853" spans="1:3" x14ac:dyDescent="0.4">
      <c r="A2853" s="19">
        <v>44403</v>
      </c>
      <c r="B2853" s="20">
        <v>48.05</v>
      </c>
      <c r="C2853" s="21">
        <f t="shared" si="44"/>
        <v>-4.1450777202073352E-3</v>
      </c>
    </row>
    <row r="2854" spans="1:3" x14ac:dyDescent="0.4">
      <c r="A2854" s="19">
        <v>44404</v>
      </c>
      <c r="B2854" s="20">
        <v>47.24</v>
      </c>
      <c r="C2854" s="21">
        <f t="shared" si="44"/>
        <v>-1.6857440166493154E-2</v>
      </c>
    </row>
    <row r="2855" spans="1:3" x14ac:dyDescent="0.4">
      <c r="A2855" s="19">
        <v>44405</v>
      </c>
      <c r="B2855" s="20">
        <v>47.91</v>
      </c>
      <c r="C2855" s="21">
        <f t="shared" si="44"/>
        <v>1.4182895850973543E-2</v>
      </c>
    </row>
    <row r="2856" spans="1:3" x14ac:dyDescent="0.4">
      <c r="A2856" s="19">
        <v>44406</v>
      </c>
      <c r="B2856" s="20">
        <v>47.98</v>
      </c>
      <c r="C2856" s="21">
        <f t="shared" si="44"/>
        <v>1.461072844917588E-3</v>
      </c>
    </row>
    <row r="2857" spans="1:3" x14ac:dyDescent="0.4">
      <c r="A2857" s="19">
        <v>44407</v>
      </c>
      <c r="B2857" s="20">
        <v>47.8</v>
      </c>
      <c r="C2857" s="21">
        <f t="shared" si="44"/>
        <v>-3.7515631513130865E-3</v>
      </c>
    </row>
    <row r="2858" spans="1:3" x14ac:dyDescent="0.4">
      <c r="A2858" s="19">
        <v>44410</v>
      </c>
      <c r="B2858" s="20">
        <v>48.1</v>
      </c>
      <c r="C2858" s="21">
        <f t="shared" si="44"/>
        <v>6.2761506276152179E-3</v>
      </c>
    </row>
    <row r="2859" spans="1:3" x14ac:dyDescent="0.4">
      <c r="A2859" s="19">
        <v>44411</v>
      </c>
      <c r="B2859" s="20">
        <v>47.97</v>
      </c>
      <c r="C2859" s="21">
        <f t="shared" si="44"/>
        <v>-2.7027027027027861E-3</v>
      </c>
    </row>
    <row r="2860" spans="1:3" x14ac:dyDescent="0.4">
      <c r="A2860" s="19">
        <v>44412</v>
      </c>
      <c r="B2860" s="20">
        <v>48.23</v>
      </c>
      <c r="C2860" s="21">
        <f t="shared" si="44"/>
        <v>5.4200542005420349E-3</v>
      </c>
    </row>
    <row r="2861" spans="1:3" x14ac:dyDescent="0.4">
      <c r="A2861" s="19">
        <v>44413</v>
      </c>
      <c r="B2861" s="20">
        <v>48.71</v>
      </c>
      <c r="C2861" s="21">
        <f t="shared" si="44"/>
        <v>9.9523118391042775E-3</v>
      </c>
    </row>
    <row r="2862" spans="1:3" x14ac:dyDescent="0.4">
      <c r="A2862" s="19">
        <v>44414</v>
      </c>
      <c r="B2862" s="20">
        <v>49.03</v>
      </c>
      <c r="C2862" s="21">
        <f t="shared" si="44"/>
        <v>6.5694929172654959E-3</v>
      </c>
    </row>
    <row r="2863" spans="1:3" x14ac:dyDescent="0.4">
      <c r="A2863" s="19">
        <v>44417</v>
      </c>
      <c r="B2863" s="20">
        <v>48.96</v>
      </c>
      <c r="C2863" s="21">
        <f t="shared" si="44"/>
        <v>-1.4276973281663885E-3</v>
      </c>
    </row>
    <row r="2864" spans="1:3" x14ac:dyDescent="0.4">
      <c r="A2864" s="19">
        <v>44418</v>
      </c>
      <c r="B2864" s="20">
        <v>48.67</v>
      </c>
      <c r="C2864" s="21">
        <f t="shared" si="44"/>
        <v>-5.9232026143790639E-3</v>
      </c>
    </row>
    <row r="2865" spans="1:3" x14ac:dyDescent="0.4">
      <c r="A2865" s="19">
        <v>44419</v>
      </c>
      <c r="B2865" s="20">
        <v>48.45</v>
      </c>
      <c r="C2865" s="21">
        <f t="shared" si="44"/>
        <v>-4.5202383398397217E-3</v>
      </c>
    </row>
    <row r="2866" spans="1:3" x14ac:dyDescent="0.4">
      <c r="A2866" s="19">
        <v>44420</v>
      </c>
      <c r="B2866" s="20">
        <v>48.38</v>
      </c>
      <c r="C2866" s="21">
        <f t="shared" si="44"/>
        <v>-1.4447884416924905E-3</v>
      </c>
    </row>
    <row r="2867" spans="1:3" x14ac:dyDescent="0.4">
      <c r="A2867" s="19">
        <v>44421</v>
      </c>
      <c r="B2867" s="20">
        <v>48.23</v>
      </c>
      <c r="C2867" s="21">
        <f t="shared" si="44"/>
        <v>-3.1004547333609578E-3</v>
      </c>
    </row>
    <row r="2868" spans="1:3" x14ac:dyDescent="0.4">
      <c r="A2868" s="19">
        <v>44424</v>
      </c>
      <c r="B2868" s="20">
        <v>47.98</v>
      </c>
      <c r="C2868" s="21">
        <f t="shared" si="44"/>
        <v>-5.1834957495334733E-3</v>
      </c>
    </row>
    <row r="2869" spans="1:3" x14ac:dyDescent="0.4">
      <c r="A2869" s="19">
        <v>44425</v>
      </c>
      <c r="B2869" s="20">
        <v>47.87</v>
      </c>
      <c r="C2869" s="21">
        <f t="shared" si="44"/>
        <v>-2.2926219258023739E-3</v>
      </c>
    </row>
    <row r="2870" spans="1:3" x14ac:dyDescent="0.4">
      <c r="A2870" s="19">
        <v>44426</v>
      </c>
      <c r="B2870" s="20">
        <v>48.11</v>
      </c>
      <c r="C2870" s="21">
        <f t="shared" si="44"/>
        <v>5.0135784416127649E-3</v>
      </c>
    </row>
    <row r="2871" spans="1:3" x14ac:dyDescent="0.4">
      <c r="A2871" s="19">
        <v>44427</v>
      </c>
      <c r="B2871" s="20">
        <v>47.77</v>
      </c>
      <c r="C2871" s="21">
        <f t="shared" si="44"/>
        <v>-7.0671378091872183E-3</v>
      </c>
    </row>
    <row r="2872" spans="1:3" x14ac:dyDescent="0.4">
      <c r="A2872" s="19">
        <v>44428</v>
      </c>
      <c r="B2872" s="20">
        <v>47.95</v>
      </c>
      <c r="C2872" s="21">
        <f t="shared" si="44"/>
        <v>3.7680552648104992E-3</v>
      </c>
    </row>
    <row r="2873" spans="1:3" x14ac:dyDescent="0.4">
      <c r="A2873" s="19">
        <v>44431</v>
      </c>
      <c r="B2873" s="20">
        <v>48.6</v>
      </c>
      <c r="C2873" s="21">
        <f t="shared" si="44"/>
        <v>1.3555787278414888E-2</v>
      </c>
    </row>
    <row r="2874" spans="1:3" x14ac:dyDescent="0.4">
      <c r="A2874" s="19">
        <v>44432</v>
      </c>
      <c r="B2874" s="20">
        <v>48.99</v>
      </c>
      <c r="C2874" s="21">
        <f t="shared" si="44"/>
        <v>8.0246913580246382E-3</v>
      </c>
    </row>
    <row r="2875" spans="1:3" x14ac:dyDescent="0.4">
      <c r="A2875" s="19">
        <v>44433</v>
      </c>
      <c r="B2875" s="20">
        <v>48.99</v>
      </c>
      <c r="C2875" s="21">
        <f t="shared" si="44"/>
        <v>0</v>
      </c>
    </row>
    <row r="2876" spans="1:3" x14ac:dyDescent="0.4">
      <c r="A2876" s="19">
        <v>44434</v>
      </c>
      <c r="B2876" s="20">
        <v>48.95</v>
      </c>
      <c r="C2876" s="21">
        <f t="shared" si="44"/>
        <v>-8.1649316186971355E-4</v>
      </c>
    </row>
    <row r="2877" spans="1:3" x14ac:dyDescent="0.4">
      <c r="A2877" s="19">
        <v>44435</v>
      </c>
      <c r="B2877" s="20">
        <v>49.17</v>
      </c>
      <c r="C2877" s="21">
        <f t="shared" si="44"/>
        <v>4.4943820224718767E-3</v>
      </c>
    </row>
    <row r="2878" spans="1:3" x14ac:dyDescent="0.4">
      <c r="A2878" s="19">
        <v>44438</v>
      </c>
      <c r="B2878" s="20">
        <v>49.35</v>
      </c>
      <c r="C2878" s="21">
        <f t="shared" si="44"/>
        <v>3.6607687614398365E-3</v>
      </c>
    </row>
    <row r="2879" spans="1:3" x14ac:dyDescent="0.4">
      <c r="A2879" s="19">
        <v>44439</v>
      </c>
      <c r="B2879" s="20">
        <v>49.41</v>
      </c>
      <c r="C2879" s="21">
        <f t="shared" si="44"/>
        <v>1.2158054711244315E-3</v>
      </c>
    </row>
    <row r="2880" spans="1:3" x14ac:dyDescent="0.4">
      <c r="A2880" s="19">
        <v>44440</v>
      </c>
      <c r="B2880" s="20">
        <v>49.4</v>
      </c>
      <c r="C2880" s="21">
        <f t="shared" si="44"/>
        <v>-2.0238818053019969E-4</v>
      </c>
    </row>
    <row r="2881" spans="1:3" x14ac:dyDescent="0.4">
      <c r="A2881" s="19">
        <v>44441</v>
      </c>
      <c r="B2881" s="20">
        <v>49.25</v>
      </c>
      <c r="C2881" s="21">
        <f t="shared" si="44"/>
        <v>-3.0364372469635637E-3</v>
      </c>
    </row>
    <row r="2882" spans="1:3" x14ac:dyDescent="0.4">
      <c r="A2882" s="19">
        <v>44442</v>
      </c>
      <c r="B2882" s="20">
        <v>49.17</v>
      </c>
      <c r="C2882" s="21">
        <f t="shared" si="44"/>
        <v>-1.6243654822334364E-3</v>
      </c>
    </row>
    <row r="2883" spans="1:3" x14ac:dyDescent="0.4">
      <c r="A2883" s="19">
        <v>44445</v>
      </c>
      <c r="B2883" s="20">
        <v>49.34</v>
      </c>
      <c r="C2883" s="21">
        <f t="shared" si="44"/>
        <v>3.4573927191376974E-3</v>
      </c>
    </row>
    <row r="2884" spans="1:3" x14ac:dyDescent="0.4">
      <c r="A2884" s="19">
        <v>44446</v>
      </c>
      <c r="B2884" s="20">
        <v>49.27</v>
      </c>
      <c r="C2884" s="21">
        <f t="shared" si="44"/>
        <v>-1.4187271990271366E-3</v>
      </c>
    </row>
    <row r="2885" spans="1:3" x14ac:dyDescent="0.4">
      <c r="A2885" s="19">
        <v>44447</v>
      </c>
      <c r="B2885" s="20">
        <v>48.94</v>
      </c>
      <c r="C2885" s="21">
        <f t="shared" si="44"/>
        <v>-6.6977877004262831E-3</v>
      </c>
    </row>
    <row r="2886" spans="1:3" x14ac:dyDescent="0.4">
      <c r="A2886" s="19">
        <v>44448</v>
      </c>
      <c r="B2886" s="20">
        <v>49.09</v>
      </c>
      <c r="C2886" s="21">
        <f t="shared" si="44"/>
        <v>3.0649775234983245E-3</v>
      </c>
    </row>
    <row r="2887" spans="1:3" x14ac:dyDescent="0.4">
      <c r="A2887" s="19">
        <v>44449</v>
      </c>
      <c r="B2887" s="20">
        <v>48.94</v>
      </c>
      <c r="C2887" s="21">
        <f t="shared" ref="C2887:C2950" si="45">B2887/B2886-1</f>
        <v>-3.0556121409657244E-3</v>
      </c>
    </row>
    <row r="2888" spans="1:3" x14ac:dyDescent="0.4">
      <c r="A2888" s="19">
        <v>44452</v>
      </c>
      <c r="B2888" s="20">
        <v>48.69</v>
      </c>
      <c r="C2888" s="21">
        <f t="shared" si="45"/>
        <v>-5.1082958724969485E-3</v>
      </c>
    </row>
    <row r="2889" spans="1:3" x14ac:dyDescent="0.4">
      <c r="A2889" s="19">
        <v>44453</v>
      </c>
      <c r="B2889" s="20">
        <v>48.85</v>
      </c>
      <c r="C2889" s="21">
        <f t="shared" si="45"/>
        <v>3.286095707537573E-3</v>
      </c>
    </row>
    <row r="2890" spans="1:3" x14ac:dyDescent="0.4">
      <c r="A2890" s="19">
        <v>44454</v>
      </c>
      <c r="B2890" s="20">
        <v>48.59</v>
      </c>
      <c r="C2890" s="21">
        <f t="shared" si="45"/>
        <v>-5.3224155578300847E-3</v>
      </c>
    </row>
    <row r="2891" spans="1:3" x14ac:dyDescent="0.4">
      <c r="A2891" s="19">
        <v>44455</v>
      </c>
      <c r="B2891" s="20">
        <v>48.89</v>
      </c>
      <c r="C2891" s="21">
        <f t="shared" si="45"/>
        <v>6.1741098991561216E-3</v>
      </c>
    </row>
    <row r="2892" spans="1:3" x14ac:dyDescent="0.4">
      <c r="A2892" s="19">
        <v>44456</v>
      </c>
      <c r="B2892" s="20">
        <v>48.8</v>
      </c>
      <c r="C2892" s="21">
        <f t="shared" si="45"/>
        <v>-1.84086725301702E-3</v>
      </c>
    </row>
    <row r="2893" spans="1:3" x14ac:dyDescent="0.4">
      <c r="A2893" s="19">
        <v>44459</v>
      </c>
      <c r="B2893" s="20">
        <v>47.82</v>
      </c>
      <c r="C2893" s="21">
        <f t="shared" si="45"/>
        <v>-2.0081967213114726E-2</v>
      </c>
    </row>
    <row r="2894" spans="1:3" x14ac:dyDescent="0.4">
      <c r="A2894" s="19">
        <v>44460</v>
      </c>
      <c r="B2894" s="20">
        <v>48.21</v>
      </c>
      <c r="C2894" s="21">
        <f t="shared" si="45"/>
        <v>8.1555834378921332E-3</v>
      </c>
    </row>
    <row r="2895" spans="1:3" x14ac:dyDescent="0.4">
      <c r="A2895" s="19">
        <v>44462</v>
      </c>
      <c r="B2895" s="20">
        <v>49.29</v>
      </c>
      <c r="C2895" s="21">
        <f t="shared" si="45"/>
        <v>2.2401991288114376E-2</v>
      </c>
    </row>
    <row r="2896" spans="1:3" x14ac:dyDescent="0.4">
      <c r="A2896" s="19">
        <v>44463</v>
      </c>
      <c r="B2896" s="20">
        <v>49.5</v>
      </c>
      <c r="C2896" s="21">
        <f t="shared" si="45"/>
        <v>4.2604990870358517E-3</v>
      </c>
    </row>
    <row r="2897" spans="1:3" x14ac:dyDescent="0.4">
      <c r="A2897" s="19">
        <v>44466</v>
      </c>
      <c r="B2897" s="20">
        <v>49.5</v>
      </c>
      <c r="C2897" s="21">
        <f t="shared" si="45"/>
        <v>0</v>
      </c>
    </row>
    <row r="2898" spans="1:3" x14ac:dyDescent="0.4">
      <c r="A2898" s="19">
        <v>44467</v>
      </c>
      <c r="B2898" s="20">
        <v>48.53</v>
      </c>
      <c r="C2898" s="21">
        <f t="shared" si="45"/>
        <v>-1.9595959595959611E-2</v>
      </c>
    </row>
    <row r="2899" spans="1:3" x14ac:dyDescent="0.4">
      <c r="A2899" s="19">
        <v>44468</v>
      </c>
      <c r="B2899" s="20">
        <v>48.53</v>
      </c>
      <c r="C2899" s="21">
        <f t="shared" si="45"/>
        <v>0</v>
      </c>
    </row>
    <row r="2900" spans="1:3" x14ac:dyDescent="0.4">
      <c r="A2900" s="19">
        <v>44469</v>
      </c>
      <c r="B2900" s="20">
        <v>48.46</v>
      </c>
      <c r="C2900" s="21">
        <f t="shared" si="45"/>
        <v>-1.4424067587059941E-3</v>
      </c>
    </row>
    <row r="2901" spans="1:3" x14ac:dyDescent="0.4">
      <c r="A2901" s="19">
        <v>44473</v>
      </c>
      <c r="B2901" s="20">
        <v>47.66</v>
      </c>
      <c r="C2901" s="21">
        <f t="shared" si="45"/>
        <v>-1.6508460586050488E-2</v>
      </c>
    </row>
    <row r="2902" spans="1:3" x14ac:dyDescent="0.4">
      <c r="A2902" s="19">
        <v>44474</v>
      </c>
      <c r="B2902" s="20">
        <v>48.4</v>
      </c>
      <c r="C2902" s="21">
        <f t="shared" si="45"/>
        <v>1.552664708350826E-2</v>
      </c>
    </row>
    <row r="2903" spans="1:3" x14ac:dyDescent="0.4">
      <c r="A2903" s="19">
        <v>44475</v>
      </c>
      <c r="B2903" s="20">
        <v>48.32</v>
      </c>
      <c r="C2903" s="21">
        <f t="shared" si="45"/>
        <v>-1.6528925619834212E-3</v>
      </c>
    </row>
    <row r="2904" spans="1:3" x14ac:dyDescent="0.4">
      <c r="A2904" s="19">
        <v>44476</v>
      </c>
      <c r="B2904" s="20">
        <v>49.39</v>
      </c>
      <c r="C2904" s="21">
        <f t="shared" si="45"/>
        <v>2.2144039735099375E-2</v>
      </c>
    </row>
    <row r="2905" spans="1:3" x14ac:dyDescent="0.4">
      <c r="A2905" s="19">
        <v>44477</v>
      </c>
      <c r="B2905" s="20">
        <v>49</v>
      </c>
      <c r="C2905" s="21">
        <f t="shared" si="45"/>
        <v>-7.896335290544676E-3</v>
      </c>
    </row>
    <row r="2906" spans="1:3" x14ac:dyDescent="0.4">
      <c r="A2906" s="19">
        <v>44480</v>
      </c>
      <c r="B2906" s="20">
        <v>49.23</v>
      </c>
      <c r="C2906" s="21">
        <f t="shared" si="45"/>
        <v>4.6938775510203534E-3</v>
      </c>
    </row>
    <row r="2907" spans="1:3" x14ac:dyDescent="0.4">
      <c r="A2907" s="19">
        <v>44481</v>
      </c>
      <c r="B2907" s="20">
        <v>48.7</v>
      </c>
      <c r="C2907" s="21">
        <f t="shared" si="45"/>
        <v>-1.0765793215518848E-2</v>
      </c>
    </row>
    <row r="2908" spans="1:3" x14ac:dyDescent="0.4">
      <c r="A2908" s="19">
        <v>44484</v>
      </c>
      <c r="B2908" s="20">
        <v>49.8</v>
      </c>
      <c r="C2908" s="21">
        <f t="shared" si="45"/>
        <v>2.2587268993839782E-2</v>
      </c>
    </row>
    <row r="2909" spans="1:3" x14ac:dyDescent="0.4">
      <c r="A2909" s="19">
        <v>44487</v>
      </c>
      <c r="B2909" s="20">
        <v>49.91</v>
      </c>
      <c r="C2909" s="21">
        <f t="shared" si="45"/>
        <v>2.2088353413654005E-3</v>
      </c>
    </row>
    <row r="2910" spans="1:3" x14ac:dyDescent="0.4">
      <c r="A2910" s="19">
        <v>44488</v>
      </c>
      <c r="B2910" s="20">
        <v>50.23</v>
      </c>
      <c r="C2910" s="21">
        <f t="shared" si="45"/>
        <v>6.4115407733920105E-3</v>
      </c>
    </row>
    <row r="2911" spans="1:3" x14ac:dyDescent="0.4">
      <c r="A2911" s="19">
        <v>44489</v>
      </c>
      <c r="B2911" s="20">
        <v>50.2</v>
      </c>
      <c r="C2911" s="21">
        <f t="shared" si="45"/>
        <v>-5.9725263786569727E-4</v>
      </c>
    </row>
    <row r="2912" spans="1:3" x14ac:dyDescent="0.4">
      <c r="A2912" s="19">
        <v>44490</v>
      </c>
      <c r="B2912" s="20">
        <v>50.03</v>
      </c>
      <c r="C2912" s="21">
        <f t="shared" si="45"/>
        <v>-3.3864541832669959E-3</v>
      </c>
    </row>
    <row r="2913" spans="1:3" x14ac:dyDescent="0.4">
      <c r="A2913" s="19">
        <v>44491</v>
      </c>
      <c r="B2913" s="20">
        <v>49.98</v>
      </c>
      <c r="C2913" s="21">
        <f t="shared" si="45"/>
        <v>-9.9940035978418607E-4</v>
      </c>
    </row>
    <row r="2914" spans="1:3" x14ac:dyDescent="0.4">
      <c r="A2914" s="19">
        <v>44494</v>
      </c>
      <c r="B2914" s="20">
        <v>50.16</v>
      </c>
      <c r="C2914" s="21">
        <f t="shared" si="45"/>
        <v>3.6014405762305746E-3</v>
      </c>
    </row>
    <row r="2915" spans="1:3" x14ac:dyDescent="0.4">
      <c r="A2915" s="19">
        <v>44495</v>
      </c>
      <c r="B2915" s="20">
        <v>50.31</v>
      </c>
      <c r="C2915" s="21">
        <f t="shared" si="45"/>
        <v>2.9904306220096544E-3</v>
      </c>
    </row>
    <row r="2916" spans="1:3" x14ac:dyDescent="0.4">
      <c r="A2916" s="19">
        <v>44496</v>
      </c>
      <c r="B2916" s="20">
        <v>49.79</v>
      </c>
      <c r="C2916" s="21">
        <f t="shared" si="45"/>
        <v>-1.0335917312661591E-2</v>
      </c>
    </row>
    <row r="2917" spans="1:3" x14ac:dyDescent="0.4">
      <c r="A2917" s="19">
        <v>44497</v>
      </c>
      <c r="B2917" s="20">
        <v>49.82</v>
      </c>
      <c r="C2917" s="21">
        <f t="shared" si="45"/>
        <v>6.0253062864035201E-4</v>
      </c>
    </row>
    <row r="2918" spans="1:3" x14ac:dyDescent="0.4">
      <c r="A2918" s="19">
        <v>44498</v>
      </c>
      <c r="B2918" s="20">
        <v>50.19</v>
      </c>
      <c r="C2918" s="21">
        <f t="shared" si="45"/>
        <v>7.4267362505018308E-3</v>
      </c>
    </row>
    <row r="2919" spans="1:3" x14ac:dyDescent="0.4">
      <c r="A2919" s="19">
        <v>44501</v>
      </c>
      <c r="B2919" s="20">
        <v>50.4</v>
      </c>
      <c r="C2919" s="21">
        <f t="shared" si="45"/>
        <v>4.1841004184099972E-3</v>
      </c>
    </row>
    <row r="2920" spans="1:3" x14ac:dyDescent="0.4">
      <c r="A2920" s="19">
        <v>44502</v>
      </c>
      <c r="B2920" s="20">
        <v>50.52</v>
      </c>
      <c r="C2920" s="21">
        <f t="shared" si="45"/>
        <v>2.3809523809523725E-3</v>
      </c>
    </row>
    <row r="2921" spans="1:3" x14ac:dyDescent="0.4">
      <c r="A2921" s="19">
        <v>44503</v>
      </c>
      <c r="B2921" s="20">
        <v>50.5</v>
      </c>
      <c r="C2921" s="21">
        <f t="shared" si="45"/>
        <v>-3.9588281868574438E-4</v>
      </c>
    </row>
    <row r="2922" spans="1:3" x14ac:dyDescent="0.4">
      <c r="A2922" s="19">
        <v>44504</v>
      </c>
      <c r="B2922" s="20">
        <v>51.23</v>
      </c>
      <c r="C2922" s="21">
        <f t="shared" si="45"/>
        <v>1.4455445544554468E-2</v>
      </c>
    </row>
    <row r="2923" spans="1:3" x14ac:dyDescent="0.4">
      <c r="A2923" s="19">
        <v>44505</v>
      </c>
      <c r="B2923" s="20">
        <v>51.65</v>
      </c>
      <c r="C2923" s="21">
        <f t="shared" si="45"/>
        <v>8.1983212961156404E-3</v>
      </c>
    </row>
    <row r="2924" spans="1:3" x14ac:dyDescent="0.4">
      <c r="A2924" s="19">
        <v>44508</v>
      </c>
      <c r="B2924" s="20">
        <v>51.61</v>
      </c>
      <c r="C2924" s="21">
        <f t="shared" si="45"/>
        <v>-7.7444336882859233E-4</v>
      </c>
    </row>
    <row r="2925" spans="1:3" x14ac:dyDescent="0.4">
      <c r="A2925" s="19">
        <v>44509</v>
      </c>
      <c r="B2925" s="20">
        <v>51.55</v>
      </c>
      <c r="C2925" s="21">
        <f t="shared" si="45"/>
        <v>-1.162565394303483E-3</v>
      </c>
    </row>
    <row r="2926" spans="1:3" x14ac:dyDescent="0.4">
      <c r="A2926" s="19">
        <v>44510</v>
      </c>
      <c r="B2926" s="20">
        <v>51.74</v>
      </c>
      <c r="C2926" s="21">
        <f t="shared" si="45"/>
        <v>3.6857419980602657E-3</v>
      </c>
    </row>
    <row r="2927" spans="1:3" x14ac:dyDescent="0.4">
      <c r="A2927" s="19">
        <v>44511</v>
      </c>
      <c r="B2927" s="20">
        <v>51.79</v>
      </c>
      <c r="C2927" s="21">
        <f t="shared" si="45"/>
        <v>9.6637031310398136E-4</v>
      </c>
    </row>
    <row r="2928" spans="1:3" x14ac:dyDescent="0.4">
      <c r="A2928" s="19">
        <v>44512</v>
      </c>
      <c r="B2928" s="20">
        <v>52.28</v>
      </c>
      <c r="C2928" s="21">
        <f t="shared" si="45"/>
        <v>9.4612859625411438E-3</v>
      </c>
    </row>
    <row r="2929" spans="1:3" x14ac:dyDescent="0.4">
      <c r="A2929" s="19">
        <v>44515</v>
      </c>
      <c r="B2929" s="20">
        <v>52.24</v>
      </c>
      <c r="C2929" s="21">
        <f t="shared" si="45"/>
        <v>-7.6511094108644429E-4</v>
      </c>
    </row>
    <row r="2930" spans="1:3" x14ac:dyDescent="0.4">
      <c r="A2930" s="19">
        <v>44516</v>
      </c>
      <c r="B2930" s="20">
        <v>52.72</v>
      </c>
      <c r="C2930" s="21">
        <f t="shared" si="45"/>
        <v>9.1883614088821286E-3</v>
      </c>
    </row>
    <row r="2931" spans="1:3" x14ac:dyDescent="0.4">
      <c r="A2931" s="19">
        <v>44517</v>
      </c>
      <c r="B2931" s="20">
        <v>52.67</v>
      </c>
      <c r="C2931" s="21">
        <f t="shared" si="45"/>
        <v>-9.4840667678297574E-4</v>
      </c>
    </row>
    <row r="2932" spans="1:3" x14ac:dyDescent="0.4">
      <c r="A2932" s="19">
        <v>44518</v>
      </c>
      <c r="B2932" s="20">
        <v>52.17</v>
      </c>
      <c r="C2932" s="21">
        <f t="shared" si="45"/>
        <v>-9.4930700588570227E-3</v>
      </c>
    </row>
    <row r="2933" spans="1:3" x14ac:dyDescent="0.4">
      <c r="A2933" s="19">
        <v>44519</v>
      </c>
      <c r="B2933" s="20">
        <v>52.56</v>
      </c>
      <c r="C2933" s="21">
        <f t="shared" si="45"/>
        <v>7.4755606670500185E-3</v>
      </c>
    </row>
    <row r="2934" spans="1:3" x14ac:dyDescent="0.4">
      <c r="A2934" s="19">
        <v>44522</v>
      </c>
      <c r="B2934" s="20">
        <v>52.25</v>
      </c>
      <c r="C2934" s="21">
        <f t="shared" si="45"/>
        <v>-5.8980213089802058E-3</v>
      </c>
    </row>
    <row r="2935" spans="1:3" x14ac:dyDescent="0.4">
      <c r="A2935" s="19">
        <v>44523</v>
      </c>
      <c r="B2935" s="20">
        <v>51.61</v>
      </c>
      <c r="C2935" s="21">
        <f t="shared" si="45"/>
        <v>-1.2248803827751176E-2</v>
      </c>
    </row>
    <row r="2936" spans="1:3" x14ac:dyDescent="0.4">
      <c r="A2936" s="19">
        <v>44524</v>
      </c>
      <c r="B2936" s="20">
        <v>52.09</v>
      </c>
      <c r="C2936" s="21">
        <f t="shared" si="45"/>
        <v>9.3005231544274203E-3</v>
      </c>
    </row>
    <row r="2937" spans="1:3" x14ac:dyDescent="0.4">
      <c r="A2937" s="19">
        <v>44525</v>
      </c>
      <c r="B2937" s="20">
        <v>52.16</v>
      </c>
      <c r="C2937" s="21">
        <f t="shared" si="45"/>
        <v>1.343827990017088E-3</v>
      </c>
    </row>
    <row r="2938" spans="1:3" x14ac:dyDescent="0.4">
      <c r="A2938" s="19">
        <v>44526</v>
      </c>
      <c r="B2938" s="20">
        <v>50.42</v>
      </c>
      <c r="C2938" s="21">
        <f t="shared" si="45"/>
        <v>-3.3358895705521419E-2</v>
      </c>
    </row>
    <row r="2939" spans="1:3" x14ac:dyDescent="0.4">
      <c r="A2939" s="19">
        <v>44529</v>
      </c>
      <c r="B2939" s="20">
        <v>51.2</v>
      </c>
      <c r="C2939" s="21">
        <f t="shared" si="45"/>
        <v>1.5470051566838672E-2</v>
      </c>
    </row>
    <row r="2940" spans="1:3" x14ac:dyDescent="0.4">
      <c r="A2940" s="19">
        <v>44530</v>
      </c>
      <c r="B2940" s="20">
        <v>50.38</v>
      </c>
      <c r="C2940" s="21">
        <f t="shared" si="45"/>
        <v>-1.6015624999999978E-2</v>
      </c>
    </row>
    <row r="2941" spans="1:3" x14ac:dyDescent="0.4">
      <c r="A2941" s="19">
        <v>44531</v>
      </c>
      <c r="B2941" s="20">
        <v>51.27</v>
      </c>
      <c r="C2941" s="21">
        <f t="shared" si="45"/>
        <v>1.766574037316393E-2</v>
      </c>
    </row>
    <row r="2942" spans="1:3" x14ac:dyDescent="0.4">
      <c r="A2942" s="19">
        <v>44532</v>
      </c>
      <c r="B2942" s="20">
        <v>50.51</v>
      </c>
      <c r="C2942" s="21">
        <f t="shared" si="45"/>
        <v>-1.4823483518626945E-2</v>
      </c>
    </row>
    <row r="2943" spans="1:3" x14ac:dyDescent="0.4">
      <c r="A2943" s="19">
        <v>44533</v>
      </c>
      <c r="B2943" s="20">
        <v>49.7</v>
      </c>
      <c r="C2943" s="21">
        <f t="shared" si="45"/>
        <v>-1.6036428430013738E-2</v>
      </c>
    </row>
    <row r="2944" spans="1:3" x14ac:dyDescent="0.4">
      <c r="A2944" s="19">
        <v>44536</v>
      </c>
      <c r="B2944" s="20">
        <v>50.63</v>
      </c>
      <c r="C2944" s="21">
        <f t="shared" si="45"/>
        <v>1.8712273641851018E-2</v>
      </c>
    </row>
    <row r="2945" spans="1:3" x14ac:dyDescent="0.4">
      <c r="A2945" s="19">
        <v>44537</v>
      </c>
      <c r="B2945" s="20">
        <v>52.35</v>
      </c>
      <c r="C2945" s="21">
        <f t="shared" si="45"/>
        <v>3.3971953387319731E-2</v>
      </c>
    </row>
    <row r="2946" spans="1:3" x14ac:dyDescent="0.4">
      <c r="A2946" s="19">
        <v>44538</v>
      </c>
      <c r="B2946" s="20">
        <v>51.81</v>
      </c>
      <c r="C2946" s="21">
        <f t="shared" si="45"/>
        <v>-1.0315186246418362E-2</v>
      </c>
    </row>
    <row r="2947" spans="1:3" x14ac:dyDescent="0.4">
      <c r="A2947" s="19">
        <v>44539</v>
      </c>
      <c r="B2947" s="20">
        <v>51.91</v>
      </c>
      <c r="C2947" s="21">
        <f t="shared" si="45"/>
        <v>1.9301293186642088E-3</v>
      </c>
    </row>
    <row r="2948" spans="1:3" x14ac:dyDescent="0.4">
      <c r="A2948" s="19">
        <v>44540</v>
      </c>
      <c r="B2948" s="20">
        <v>51.64</v>
      </c>
      <c r="C2948" s="21">
        <f t="shared" si="45"/>
        <v>-5.2013099595452639E-3</v>
      </c>
    </row>
    <row r="2949" spans="1:3" x14ac:dyDescent="0.4">
      <c r="A2949" s="19">
        <v>44543</v>
      </c>
      <c r="B2949" s="20">
        <v>51.31</v>
      </c>
      <c r="C2949" s="21">
        <f t="shared" si="45"/>
        <v>-6.3903950426026368E-3</v>
      </c>
    </row>
    <row r="2950" spans="1:3" x14ac:dyDescent="0.4">
      <c r="A2950" s="19">
        <v>44544</v>
      </c>
      <c r="B2950" s="20">
        <v>50.74</v>
      </c>
      <c r="C2950" s="21">
        <f t="shared" si="45"/>
        <v>-1.1108945624634603E-2</v>
      </c>
    </row>
    <row r="2951" spans="1:3" x14ac:dyDescent="0.4">
      <c r="A2951" s="19">
        <v>44545</v>
      </c>
      <c r="B2951" s="20">
        <v>50.58</v>
      </c>
      <c r="C2951" s="21">
        <f t="shared" ref="C2951:C3014" si="46">B2951/B2950-1</f>
        <v>-3.1533307055577886E-3</v>
      </c>
    </row>
    <row r="2952" spans="1:3" x14ac:dyDescent="0.4">
      <c r="A2952" s="19">
        <v>44546</v>
      </c>
      <c r="B2952" s="20">
        <v>51.03</v>
      </c>
      <c r="C2952" s="21">
        <f t="shared" si="46"/>
        <v>8.8967971530249379E-3</v>
      </c>
    </row>
    <row r="2953" spans="1:3" x14ac:dyDescent="0.4">
      <c r="A2953" s="19">
        <v>44547</v>
      </c>
      <c r="B2953" s="20">
        <v>50.83</v>
      </c>
      <c r="C2953" s="21">
        <f t="shared" si="46"/>
        <v>-3.9192631785225363E-3</v>
      </c>
    </row>
    <row r="2954" spans="1:3" x14ac:dyDescent="0.4">
      <c r="A2954" s="19">
        <v>44550</v>
      </c>
      <c r="B2954" s="20">
        <v>49.87</v>
      </c>
      <c r="C2954" s="21">
        <f t="shared" si="46"/>
        <v>-1.888648435963014E-2</v>
      </c>
    </row>
    <row r="2955" spans="1:3" x14ac:dyDescent="0.4">
      <c r="A2955" s="19">
        <v>44551</v>
      </c>
      <c r="B2955" s="20">
        <v>50.99</v>
      </c>
      <c r="C2955" s="21">
        <f t="shared" si="46"/>
        <v>2.2458391818728884E-2</v>
      </c>
    </row>
    <row r="2956" spans="1:3" x14ac:dyDescent="0.4">
      <c r="A2956" s="19">
        <v>44552</v>
      </c>
      <c r="B2956" s="20">
        <v>51.45</v>
      </c>
      <c r="C2956" s="21">
        <f t="shared" si="46"/>
        <v>9.021376740537379E-3</v>
      </c>
    </row>
    <row r="2957" spans="1:3" x14ac:dyDescent="0.4">
      <c r="A2957" s="19">
        <v>44553</v>
      </c>
      <c r="B2957" s="20">
        <v>51.89</v>
      </c>
      <c r="C2957" s="21">
        <f t="shared" si="46"/>
        <v>8.5519922254615466E-3</v>
      </c>
    </row>
    <row r="2958" spans="1:3" x14ac:dyDescent="0.4">
      <c r="A2958" s="19">
        <v>44554</v>
      </c>
      <c r="B2958" s="20">
        <v>51.92</v>
      </c>
      <c r="C2958" s="21">
        <f t="shared" si="46"/>
        <v>5.7814607824235864E-4</v>
      </c>
    </row>
    <row r="2959" spans="1:3" x14ac:dyDescent="0.4">
      <c r="A2959" s="19">
        <v>44558</v>
      </c>
      <c r="B2959" s="20">
        <v>52.55</v>
      </c>
      <c r="C2959" s="21">
        <f t="shared" si="46"/>
        <v>1.2134052388289573E-2</v>
      </c>
    </row>
    <row r="2960" spans="1:3" x14ac:dyDescent="0.4">
      <c r="A2960" s="19">
        <v>44559</v>
      </c>
      <c r="B2960" s="20">
        <v>52.27</v>
      </c>
      <c r="C2960" s="21">
        <f t="shared" si="46"/>
        <v>-5.3282588011416276E-3</v>
      </c>
    </row>
    <row r="2961" spans="1:3" x14ac:dyDescent="0.4">
      <c r="A2961" s="19">
        <v>44560</v>
      </c>
      <c r="B2961" s="20">
        <v>52.66</v>
      </c>
      <c r="C2961" s="21">
        <f t="shared" si="46"/>
        <v>7.461258848287633E-3</v>
      </c>
    </row>
    <row r="2962" spans="1:3" x14ac:dyDescent="0.4">
      <c r="A2962" s="19">
        <v>44561</v>
      </c>
      <c r="B2962" s="20">
        <v>51.99</v>
      </c>
      <c r="C2962" s="21">
        <f t="shared" si="46"/>
        <v>-1.272312951006449E-2</v>
      </c>
    </row>
    <row r="2963" spans="1:3" x14ac:dyDescent="0.4">
      <c r="A2963" s="19">
        <v>44564</v>
      </c>
      <c r="B2963" s="20">
        <v>52.48</v>
      </c>
      <c r="C2963" s="21">
        <f t="shared" si="46"/>
        <v>9.4248894018078566E-3</v>
      </c>
    </row>
    <row r="2964" spans="1:3" x14ac:dyDescent="0.4">
      <c r="A2964" s="19">
        <v>44565</v>
      </c>
      <c r="B2964" s="20">
        <v>52.41</v>
      </c>
      <c r="C2964" s="21">
        <f t="shared" si="46"/>
        <v>-1.3338414634146423E-3</v>
      </c>
    </row>
    <row r="2965" spans="1:3" x14ac:dyDescent="0.4">
      <c r="A2965" s="19">
        <v>44566</v>
      </c>
      <c r="B2965" s="20">
        <v>52.39</v>
      </c>
      <c r="C2965" s="21">
        <f t="shared" si="46"/>
        <v>-3.816065636328414E-4</v>
      </c>
    </row>
    <row r="2966" spans="1:3" x14ac:dyDescent="0.4">
      <c r="A2966" s="19">
        <v>44567</v>
      </c>
      <c r="B2966" s="20">
        <v>51.65</v>
      </c>
      <c r="C2966" s="21">
        <f t="shared" si="46"/>
        <v>-1.4124832983393842E-2</v>
      </c>
    </row>
    <row r="2967" spans="1:3" x14ac:dyDescent="0.4">
      <c r="A2967" s="19">
        <v>44568</v>
      </c>
      <c r="B2967" s="20">
        <v>51.08</v>
      </c>
      <c r="C2967" s="21">
        <f t="shared" si="46"/>
        <v>-1.1035818005808329E-2</v>
      </c>
    </row>
    <row r="2968" spans="1:3" x14ac:dyDescent="0.4">
      <c r="A2968" s="19">
        <v>44571</v>
      </c>
      <c r="B2968" s="20">
        <v>50.23</v>
      </c>
      <c r="C2968" s="21">
        <f t="shared" si="46"/>
        <v>-1.6640563821456622E-2</v>
      </c>
    </row>
    <row r="2969" spans="1:3" x14ac:dyDescent="0.4">
      <c r="A2969" s="19">
        <v>44572</v>
      </c>
      <c r="B2969" s="20">
        <v>51.38</v>
      </c>
      <c r="C2969" s="21">
        <f t="shared" si="46"/>
        <v>2.2894684451523206E-2</v>
      </c>
    </row>
    <row r="2970" spans="1:3" x14ac:dyDescent="0.4">
      <c r="A2970" s="19">
        <v>44573</v>
      </c>
      <c r="B2970" s="20">
        <v>51.47</v>
      </c>
      <c r="C2970" s="21">
        <f t="shared" si="46"/>
        <v>1.7516543402100737E-3</v>
      </c>
    </row>
    <row r="2971" spans="1:3" x14ac:dyDescent="0.4">
      <c r="A2971" s="19">
        <v>44574</v>
      </c>
      <c r="B2971" s="20">
        <v>51.32</v>
      </c>
      <c r="C2971" s="21">
        <f t="shared" si="46"/>
        <v>-2.9143190207887582E-3</v>
      </c>
    </row>
    <row r="2972" spans="1:3" x14ac:dyDescent="0.4">
      <c r="A2972" s="19">
        <v>44575</v>
      </c>
      <c r="B2972" s="20">
        <v>50.85</v>
      </c>
      <c r="C2972" s="21">
        <f t="shared" si="46"/>
        <v>-9.1582229150428685E-3</v>
      </c>
    </row>
    <row r="2973" spans="1:3" x14ac:dyDescent="0.4">
      <c r="A2973" s="19">
        <v>44578</v>
      </c>
      <c r="B2973" s="20">
        <v>51.12</v>
      </c>
      <c r="C2973" s="21">
        <f t="shared" si="46"/>
        <v>5.3097345132742113E-3</v>
      </c>
    </row>
    <row r="2974" spans="1:3" x14ac:dyDescent="0.4">
      <c r="A2974" s="19">
        <v>44579</v>
      </c>
      <c r="B2974" s="20">
        <v>50.91</v>
      </c>
      <c r="C2974" s="21">
        <f t="shared" si="46"/>
        <v>-4.107981220657253E-3</v>
      </c>
    </row>
    <row r="2975" spans="1:3" x14ac:dyDescent="0.4">
      <c r="A2975" s="19">
        <v>44580</v>
      </c>
      <c r="B2975" s="20">
        <v>50.46</v>
      </c>
      <c r="C2975" s="21">
        <f t="shared" si="46"/>
        <v>-8.8391278727164568E-3</v>
      </c>
    </row>
    <row r="2976" spans="1:3" x14ac:dyDescent="0.4">
      <c r="A2976" s="19">
        <v>44581</v>
      </c>
      <c r="B2976" s="20">
        <v>50.9</v>
      </c>
      <c r="C2976" s="21">
        <f t="shared" si="46"/>
        <v>8.7197780420134041E-3</v>
      </c>
    </row>
    <row r="2977" spans="1:3" x14ac:dyDescent="0.4">
      <c r="A2977" s="19">
        <v>44582</v>
      </c>
      <c r="B2977" s="20">
        <v>49.32</v>
      </c>
      <c r="C2977" s="21">
        <f t="shared" si="46"/>
        <v>-3.1041257367387054E-2</v>
      </c>
    </row>
    <row r="2978" spans="1:3" x14ac:dyDescent="0.4">
      <c r="A2978" s="19">
        <v>44585</v>
      </c>
      <c r="B2978" s="20">
        <v>47.11</v>
      </c>
      <c r="C2978" s="21">
        <f t="shared" si="46"/>
        <v>-4.4809407948094071E-2</v>
      </c>
    </row>
    <row r="2979" spans="1:3" x14ac:dyDescent="0.4">
      <c r="A2979" s="19">
        <v>44586</v>
      </c>
      <c r="B2979" s="20">
        <v>47.57</v>
      </c>
      <c r="C2979" s="21">
        <f t="shared" si="46"/>
        <v>9.7643812354064607E-3</v>
      </c>
    </row>
    <row r="2980" spans="1:3" x14ac:dyDescent="0.4">
      <c r="A2980" s="19">
        <v>44587</v>
      </c>
      <c r="B2980" s="20">
        <v>48.77</v>
      </c>
      <c r="C2980" s="21">
        <f t="shared" si="46"/>
        <v>2.5225982762245192E-2</v>
      </c>
    </row>
    <row r="2981" spans="1:3" x14ac:dyDescent="0.4">
      <c r="A2981" s="19">
        <v>44588</v>
      </c>
      <c r="B2981" s="20">
        <v>48.78</v>
      </c>
      <c r="C2981" s="21">
        <f t="shared" si="46"/>
        <v>2.0504408447807876E-4</v>
      </c>
    </row>
    <row r="2982" spans="1:3" x14ac:dyDescent="0.4">
      <c r="A2982" s="19">
        <v>44589</v>
      </c>
      <c r="B2982" s="20">
        <v>48.59</v>
      </c>
      <c r="C2982" s="21">
        <f t="shared" si="46"/>
        <v>-3.8950389503894511E-3</v>
      </c>
    </row>
    <row r="2983" spans="1:3" x14ac:dyDescent="0.4">
      <c r="A2983" s="19">
        <v>44592</v>
      </c>
      <c r="B2983" s="20">
        <v>49.84</v>
      </c>
      <c r="C2983" s="21">
        <f t="shared" si="46"/>
        <v>2.5725457913150951E-2</v>
      </c>
    </row>
    <row r="2984" spans="1:3" x14ac:dyDescent="0.4">
      <c r="A2984" s="19">
        <v>44596</v>
      </c>
      <c r="B2984" s="20">
        <v>48.44</v>
      </c>
      <c r="C2984" s="21">
        <f t="shared" si="46"/>
        <v>-2.8089887640449507E-2</v>
      </c>
    </row>
    <row r="2985" spans="1:3" x14ac:dyDescent="0.4">
      <c r="A2985" s="19">
        <v>44599</v>
      </c>
      <c r="B2985" s="20">
        <v>48.71</v>
      </c>
      <c r="C2985" s="21">
        <f t="shared" si="46"/>
        <v>5.5739058629231675E-3</v>
      </c>
    </row>
    <row r="2986" spans="1:3" x14ac:dyDescent="0.4">
      <c r="A2986" s="19">
        <v>44600</v>
      </c>
      <c r="B2986" s="20">
        <v>48.85</v>
      </c>
      <c r="C2986" s="21">
        <f t="shared" si="46"/>
        <v>2.8741531513036822E-3</v>
      </c>
    </row>
    <row r="2987" spans="1:3" x14ac:dyDescent="0.4">
      <c r="A2987" s="19">
        <v>44601</v>
      </c>
      <c r="B2987" s="20">
        <v>49.69</v>
      </c>
      <c r="C2987" s="21">
        <f t="shared" si="46"/>
        <v>1.7195496417604872E-2</v>
      </c>
    </row>
    <row r="2988" spans="1:3" x14ac:dyDescent="0.4">
      <c r="A2988" s="19">
        <v>44602</v>
      </c>
      <c r="B2988" s="20">
        <v>49.69</v>
      </c>
      <c r="C2988" s="21">
        <f t="shared" si="46"/>
        <v>0</v>
      </c>
    </row>
    <row r="2989" spans="1:3" x14ac:dyDescent="0.4">
      <c r="A2989" s="19">
        <v>44603</v>
      </c>
      <c r="B2989" s="20">
        <v>49.18</v>
      </c>
      <c r="C2989" s="21">
        <f t="shared" si="46"/>
        <v>-1.0263634534111499E-2</v>
      </c>
    </row>
    <row r="2990" spans="1:3" x14ac:dyDescent="0.4">
      <c r="A2990" s="19">
        <v>44606</v>
      </c>
      <c r="B2990" s="20">
        <v>48.76</v>
      </c>
      <c r="C2990" s="21">
        <f t="shared" si="46"/>
        <v>-8.5400569337129584E-3</v>
      </c>
    </row>
    <row r="2991" spans="1:3" x14ac:dyDescent="0.4">
      <c r="A2991" s="19">
        <v>44607</v>
      </c>
      <c r="B2991" s="20">
        <v>49.04</v>
      </c>
      <c r="C2991" s="21">
        <f t="shared" si="46"/>
        <v>5.7424118129614232E-3</v>
      </c>
    </row>
    <row r="2992" spans="1:3" x14ac:dyDescent="0.4">
      <c r="A2992" s="19">
        <v>44608</v>
      </c>
      <c r="B2992" s="20">
        <v>48.74</v>
      </c>
      <c r="C2992" s="21">
        <f t="shared" si="46"/>
        <v>-6.1174551386622422E-3</v>
      </c>
    </row>
    <row r="2993" spans="1:3" x14ac:dyDescent="0.4">
      <c r="A2993" s="19">
        <v>44609</v>
      </c>
      <c r="B2993" s="20">
        <v>48.44</v>
      </c>
      <c r="C2993" s="21">
        <f t="shared" si="46"/>
        <v>-6.1551087402544891E-3</v>
      </c>
    </row>
    <row r="2994" spans="1:3" x14ac:dyDescent="0.4">
      <c r="A2994" s="19">
        <v>44610</v>
      </c>
      <c r="B2994" s="20">
        <v>47.46</v>
      </c>
      <c r="C2994" s="21">
        <f t="shared" si="46"/>
        <v>-2.0231213872832332E-2</v>
      </c>
    </row>
    <row r="2995" spans="1:3" x14ac:dyDescent="0.4">
      <c r="A2995" s="19">
        <v>44613</v>
      </c>
      <c r="B2995" s="20">
        <v>47.03</v>
      </c>
      <c r="C2995" s="21">
        <f t="shared" si="46"/>
        <v>-9.0602612726506937E-3</v>
      </c>
    </row>
    <row r="2996" spans="1:3" x14ac:dyDescent="0.4">
      <c r="A2996" s="19">
        <v>44614</v>
      </c>
      <c r="B2996" s="20">
        <v>47.13</v>
      </c>
      <c r="C2996" s="21">
        <f t="shared" si="46"/>
        <v>2.1263023601956199E-3</v>
      </c>
    </row>
    <row r="2997" spans="1:3" x14ac:dyDescent="0.4">
      <c r="A2997" s="19">
        <v>44615</v>
      </c>
      <c r="B2997" s="20">
        <v>47</v>
      </c>
      <c r="C2997" s="21">
        <f t="shared" si="46"/>
        <v>-2.7583280288564493E-3</v>
      </c>
    </row>
    <row r="2998" spans="1:3" x14ac:dyDescent="0.4">
      <c r="A2998" s="19">
        <v>44616</v>
      </c>
      <c r="B2998" s="20">
        <v>46.6</v>
      </c>
      <c r="C2998" s="21">
        <f t="shared" si="46"/>
        <v>-8.5106382978723527E-3</v>
      </c>
    </row>
    <row r="2999" spans="1:3" x14ac:dyDescent="0.4">
      <c r="A2999" s="19">
        <v>44617</v>
      </c>
      <c r="B2999" s="20">
        <v>47.97</v>
      </c>
      <c r="C2999" s="21">
        <f t="shared" si="46"/>
        <v>2.9399141630901182E-2</v>
      </c>
    </row>
    <row r="3000" spans="1:3" x14ac:dyDescent="0.4">
      <c r="A3000" s="19">
        <v>44620</v>
      </c>
      <c r="B3000" s="20">
        <v>48.22</v>
      </c>
      <c r="C3000" s="21">
        <f t="shared" si="46"/>
        <v>5.2115905774441362E-3</v>
      </c>
    </row>
    <row r="3001" spans="1:3" x14ac:dyDescent="0.4">
      <c r="A3001" s="19">
        <v>44621</v>
      </c>
      <c r="B3001" s="20">
        <v>47.7</v>
      </c>
      <c r="C3001" s="21">
        <f t="shared" si="46"/>
        <v>-1.0783907092492662E-2</v>
      </c>
    </row>
    <row r="3002" spans="1:3" x14ac:dyDescent="0.4">
      <c r="A3002" s="19">
        <v>44622</v>
      </c>
      <c r="B3002" s="20">
        <v>48.1</v>
      </c>
      <c r="C3002" s="21">
        <f t="shared" si="46"/>
        <v>8.3857442348007627E-3</v>
      </c>
    </row>
    <row r="3003" spans="1:3" x14ac:dyDescent="0.4">
      <c r="A3003" s="19">
        <v>44623</v>
      </c>
      <c r="B3003" s="20">
        <v>48.02</v>
      </c>
      <c r="C3003" s="21">
        <f t="shared" si="46"/>
        <v>-1.6632016632016633E-3</v>
      </c>
    </row>
    <row r="3004" spans="1:3" x14ac:dyDescent="0.4">
      <c r="A3004" s="19">
        <v>44624</v>
      </c>
      <c r="B3004" s="20">
        <v>47.37</v>
      </c>
      <c r="C3004" s="21">
        <f t="shared" si="46"/>
        <v>-1.3536026655560307E-2</v>
      </c>
    </row>
    <row r="3005" spans="1:3" x14ac:dyDescent="0.4">
      <c r="A3005" s="19">
        <v>44627</v>
      </c>
      <c r="B3005" s="20">
        <v>46.75</v>
      </c>
      <c r="C3005" s="21">
        <f t="shared" si="46"/>
        <v>-1.3088452607135315E-2</v>
      </c>
    </row>
    <row r="3006" spans="1:3" x14ac:dyDescent="0.4">
      <c r="A3006" s="19">
        <v>44628</v>
      </c>
      <c r="B3006" s="20">
        <v>45.81</v>
      </c>
      <c r="C3006" s="21">
        <f t="shared" si="46"/>
        <v>-2.0106951871657675E-2</v>
      </c>
    </row>
    <row r="3007" spans="1:3" x14ac:dyDescent="0.4">
      <c r="A3007" s="19">
        <v>44629</v>
      </c>
      <c r="B3007" s="20">
        <v>46.74</v>
      </c>
      <c r="C3007" s="21">
        <f t="shared" si="46"/>
        <v>2.0301244269810059E-2</v>
      </c>
    </row>
    <row r="3008" spans="1:3" x14ac:dyDescent="0.4">
      <c r="A3008" s="19">
        <v>44630</v>
      </c>
      <c r="B3008" s="20">
        <v>46.28</v>
      </c>
      <c r="C3008" s="21">
        <f t="shared" si="46"/>
        <v>-9.8416773641420985E-3</v>
      </c>
    </row>
    <row r="3009" spans="1:3" x14ac:dyDescent="0.4">
      <c r="A3009" s="19">
        <v>44631</v>
      </c>
      <c r="B3009" s="20">
        <v>46.62</v>
      </c>
      <c r="C3009" s="21">
        <f t="shared" si="46"/>
        <v>7.3465859982713155E-3</v>
      </c>
    </row>
    <row r="3010" spans="1:3" x14ac:dyDescent="0.4">
      <c r="A3010" s="19">
        <v>44634</v>
      </c>
      <c r="B3010" s="20">
        <v>45.51</v>
      </c>
      <c r="C3010" s="21">
        <f t="shared" si="46"/>
        <v>-2.3809523809523836E-2</v>
      </c>
    </row>
    <row r="3011" spans="1:3" x14ac:dyDescent="0.4">
      <c r="A3011" s="19">
        <v>44635</v>
      </c>
      <c r="B3011" s="20">
        <v>45.99</v>
      </c>
      <c r="C3011" s="21">
        <f t="shared" si="46"/>
        <v>1.0547132498352152E-2</v>
      </c>
    </row>
    <row r="3012" spans="1:3" x14ac:dyDescent="0.4">
      <c r="A3012" s="19">
        <v>44636</v>
      </c>
      <c r="B3012" s="20">
        <v>47.39</v>
      </c>
      <c r="C3012" s="21">
        <f t="shared" si="46"/>
        <v>3.0441400304414001E-2</v>
      </c>
    </row>
    <row r="3013" spans="1:3" x14ac:dyDescent="0.4">
      <c r="A3013" s="19">
        <v>44637</v>
      </c>
      <c r="B3013" s="20">
        <v>47.74</v>
      </c>
      <c r="C3013" s="21">
        <f t="shared" si="46"/>
        <v>7.3855243722305008E-3</v>
      </c>
    </row>
    <row r="3014" spans="1:3" x14ac:dyDescent="0.4">
      <c r="A3014" s="19">
        <v>44638</v>
      </c>
      <c r="B3014" s="20">
        <v>49.12</v>
      </c>
      <c r="C3014" s="21">
        <f t="shared" si="46"/>
        <v>2.8906577293674074E-2</v>
      </c>
    </row>
    <row r="3015" spans="1:3" x14ac:dyDescent="0.4">
      <c r="A3015" s="19">
        <v>44641</v>
      </c>
      <c r="B3015" s="20">
        <v>48.86</v>
      </c>
      <c r="C3015" s="21">
        <f t="shared" ref="C3015:C3078" si="47">B3015/B3014-1</f>
        <v>-5.293159609120468E-3</v>
      </c>
    </row>
    <row r="3016" spans="1:3" x14ac:dyDescent="0.4">
      <c r="A3016" s="19">
        <v>44642</v>
      </c>
      <c r="B3016" s="20">
        <v>49.92</v>
      </c>
      <c r="C3016" s="21">
        <f t="shared" si="47"/>
        <v>2.1694637740482969E-2</v>
      </c>
    </row>
    <row r="3017" spans="1:3" x14ac:dyDescent="0.4">
      <c r="A3017" s="19">
        <v>44643</v>
      </c>
      <c r="B3017" s="20">
        <v>49.73</v>
      </c>
      <c r="C3017" s="21">
        <f t="shared" si="47"/>
        <v>-3.8060897435898688E-3</v>
      </c>
    </row>
    <row r="3018" spans="1:3" x14ac:dyDescent="0.4">
      <c r="A3018" s="19">
        <v>44644</v>
      </c>
      <c r="B3018" s="20">
        <v>49.85</v>
      </c>
      <c r="C3018" s="21">
        <f t="shared" si="47"/>
        <v>2.4130303639655626E-3</v>
      </c>
    </row>
    <row r="3019" spans="1:3" x14ac:dyDescent="0.4">
      <c r="A3019" s="19">
        <v>44645</v>
      </c>
      <c r="B3019" s="20">
        <v>49.99</v>
      </c>
      <c r="C3019" s="21">
        <f t="shared" si="47"/>
        <v>2.8084252758275863E-3</v>
      </c>
    </row>
    <row r="3020" spans="1:3" x14ac:dyDescent="0.4">
      <c r="A3020" s="19">
        <v>44648</v>
      </c>
      <c r="B3020" s="20">
        <v>49.93</v>
      </c>
      <c r="C3020" s="21">
        <f t="shared" si="47"/>
        <v>-1.2002400480096709E-3</v>
      </c>
    </row>
    <row r="3021" spans="1:3" x14ac:dyDescent="0.4">
      <c r="A3021" s="19">
        <v>44649</v>
      </c>
      <c r="B3021" s="20">
        <v>50.83</v>
      </c>
      <c r="C3021" s="21">
        <f t="shared" si="47"/>
        <v>1.8025235329461209E-2</v>
      </c>
    </row>
    <row r="3022" spans="1:3" x14ac:dyDescent="0.4">
      <c r="A3022" s="19">
        <v>44650</v>
      </c>
      <c r="B3022" s="20">
        <v>50.47</v>
      </c>
      <c r="C3022" s="21">
        <f t="shared" si="47"/>
        <v>-7.0824316348613303E-3</v>
      </c>
    </row>
    <row r="3023" spans="1:3" x14ac:dyDescent="0.4">
      <c r="A3023" s="19">
        <v>44651</v>
      </c>
      <c r="B3023" s="20">
        <v>50.25</v>
      </c>
      <c r="C3023" s="21">
        <f t="shared" si="47"/>
        <v>-4.3590251634634258E-3</v>
      </c>
    </row>
    <row r="3024" spans="1:3" x14ac:dyDescent="0.4">
      <c r="A3024" s="19">
        <v>44652</v>
      </c>
      <c r="B3024" s="20">
        <v>49.79</v>
      </c>
      <c r="C3024" s="21">
        <f t="shared" si="47"/>
        <v>-9.1542288557213691E-3</v>
      </c>
    </row>
    <row r="3025" spans="1:3" x14ac:dyDescent="0.4">
      <c r="A3025" s="19">
        <v>44655</v>
      </c>
      <c r="B3025" s="20">
        <v>50.96</v>
      </c>
      <c r="C3025" s="21">
        <f t="shared" si="47"/>
        <v>2.3498694516971286E-2</v>
      </c>
    </row>
    <row r="3026" spans="1:3" x14ac:dyDescent="0.4">
      <c r="A3026" s="19">
        <v>44657</v>
      </c>
      <c r="B3026" s="20">
        <v>49.22</v>
      </c>
      <c r="C3026" s="21">
        <f t="shared" si="47"/>
        <v>-3.4144427001569944E-2</v>
      </c>
    </row>
    <row r="3027" spans="1:3" x14ac:dyDescent="0.4">
      <c r="A3027" s="19">
        <v>44658</v>
      </c>
      <c r="B3027" s="20">
        <v>48.7</v>
      </c>
      <c r="C3027" s="21">
        <f t="shared" si="47"/>
        <v>-1.0564811052417689E-2</v>
      </c>
    </row>
    <row r="3028" spans="1:3" x14ac:dyDescent="0.4">
      <c r="A3028" s="19">
        <v>44659</v>
      </c>
      <c r="B3028" s="20">
        <v>49.13</v>
      </c>
      <c r="C3028" s="21">
        <f t="shared" si="47"/>
        <v>8.8295687885009411E-3</v>
      </c>
    </row>
    <row r="3029" spans="1:3" x14ac:dyDescent="0.4">
      <c r="A3029" s="19">
        <v>44662</v>
      </c>
      <c r="B3029" s="20">
        <v>48.21</v>
      </c>
      <c r="C3029" s="21">
        <f t="shared" si="47"/>
        <v>-1.8725829432118868E-2</v>
      </c>
    </row>
    <row r="3030" spans="1:3" x14ac:dyDescent="0.4">
      <c r="A3030" s="19">
        <v>44663</v>
      </c>
      <c r="B3030" s="20">
        <v>48.49</v>
      </c>
      <c r="C3030" s="21">
        <f t="shared" si="47"/>
        <v>5.8079236672889945E-3</v>
      </c>
    </row>
    <row r="3031" spans="1:3" x14ac:dyDescent="0.4">
      <c r="A3031" s="19">
        <v>44664</v>
      </c>
      <c r="B3031" s="20">
        <v>48.39</v>
      </c>
      <c r="C3031" s="21">
        <f t="shared" si="47"/>
        <v>-2.0622808826562533E-3</v>
      </c>
    </row>
    <row r="3032" spans="1:3" x14ac:dyDescent="0.4">
      <c r="A3032" s="19">
        <v>44665</v>
      </c>
      <c r="B3032" s="20">
        <v>48.44</v>
      </c>
      <c r="C3032" s="21">
        <f t="shared" si="47"/>
        <v>1.0332713370531099E-3</v>
      </c>
    </row>
    <row r="3033" spans="1:3" x14ac:dyDescent="0.4">
      <c r="A3033" s="19">
        <v>44670</v>
      </c>
      <c r="B3033" s="20">
        <v>48.73</v>
      </c>
      <c r="C3033" s="21">
        <f t="shared" si="47"/>
        <v>5.9867877786952128E-3</v>
      </c>
    </row>
    <row r="3034" spans="1:3" x14ac:dyDescent="0.4">
      <c r="A3034" s="19">
        <v>44671</v>
      </c>
      <c r="B3034" s="20">
        <v>48.07</v>
      </c>
      <c r="C3034" s="21">
        <f t="shared" si="47"/>
        <v>-1.3544018058690654E-2</v>
      </c>
    </row>
    <row r="3035" spans="1:3" x14ac:dyDescent="0.4">
      <c r="A3035" s="19">
        <v>44672</v>
      </c>
      <c r="B3035" s="20">
        <v>47.83</v>
      </c>
      <c r="C3035" s="21">
        <f t="shared" si="47"/>
        <v>-4.9927189515290848E-3</v>
      </c>
    </row>
    <row r="3036" spans="1:3" x14ac:dyDescent="0.4">
      <c r="A3036" s="19">
        <v>44673</v>
      </c>
      <c r="B3036" s="20">
        <v>46.82</v>
      </c>
      <c r="C3036" s="21">
        <f t="shared" si="47"/>
        <v>-2.1116454108300209E-2</v>
      </c>
    </row>
    <row r="3037" spans="1:3" x14ac:dyDescent="0.4">
      <c r="A3037" s="19">
        <v>44676</v>
      </c>
      <c r="B3037" s="20">
        <v>46.27</v>
      </c>
      <c r="C3037" s="21">
        <f t="shared" si="47"/>
        <v>-1.1747116616830366E-2</v>
      </c>
    </row>
    <row r="3038" spans="1:3" x14ac:dyDescent="0.4">
      <c r="A3038" s="19">
        <v>44677</v>
      </c>
      <c r="B3038" s="20">
        <v>45.96</v>
      </c>
      <c r="C3038" s="21">
        <f t="shared" si="47"/>
        <v>-6.6998054895180958E-3</v>
      </c>
    </row>
    <row r="3039" spans="1:3" x14ac:dyDescent="0.4">
      <c r="A3039" s="19">
        <v>44678</v>
      </c>
      <c r="B3039" s="20">
        <v>46.57</v>
      </c>
      <c r="C3039" s="21">
        <f t="shared" si="47"/>
        <v>1.3272410791993039E-2</v>
      </c>
    </row>
    <row r="3040" spans="1:3" x14ac:dyDescent="0.4">
      <c r="A3040" s="19">
        <v>44679</v>
      </c>
      <c r="B3040" s="20">
        <v>47.38</v>
      </c>
      <c r="C3040" s="21">
        <f t="shared" si="47"/>
        <v>1.739317156968001E-2</v>
      </c>
    </row>
    <row r="3041" spans="1:3" x14ac:dyDescent="0.4">
      <c r="A3041" s="19">
        <v>44680</v>
      </c>
      <c r="B3041" s="20">
        <v>47.79</v>
      </c>
      <c r="C3041" s="21">
        <f t="shared" si="47"/>
        <v>8.6534402701561319E-3</v>
      </c>
    </row>
    <row r="3042" spans="1:3" x14ac:dyDescent="0.4">
      <c r="A3042" s="19">
        <v>44684</v>
      </c>
      <c r="B3042" s="20">
        <v>47.69</v>
      </c>
      <c r="C3042" s="21">
        <f t="shared" si="47"/>
        <v>-2.0924879681941677E-3</v>
      </c>
    </row>
    <row r="3043" spans="1:3" x14ac:dyDescent="0.4">
      <c r="A3043" s="19">
        <v>44685</v>
      </c>
      <c r="B3043" s="20">
        <v>47.01</v>
      </c>
      <c r="C3043" s="21">
        <f t="shared" si="47"/>
        <v>-1.4258754455860778E-2</v>
      </c>
    </row>
    <row r="3044" spans="1:3" x14ac:dyDescent="0.4">
      <c r="A3044" s="19">
        <v>44686</v>
      </c>
      <c r="B3044" s="20">
        <v>46.75</v>
      </c>
      <c r="C3044" s="21">
        <f t="shared" si="47"/>
        <v>-5.5307381408210565E-3</v>
      </c>
    </row>
    <row r="3045" spans="1:3" x14ac:dyDescent="0.4">
      <c r="A3045" s="19">
        <v>44687</v>
      </c>
      <c r="B3045" s="20">
        <v>45.85</v>
      </c>
      <c r="C3045" s="21">
        <f t="shared" si="47"/>
        <v>-1.9251336898395643E-2</v>
      </c>
    </row>
    <row r="3046" spans="1:3" x14ac:dyDescent="0.4">
      <c r="A3046" s="19">
        <v>44691</v>
      </c>
      <c r="B3046" s="20">
        <v>44.24</v>
      </c>
      <c r="C3046" s="21">
        <f t="shared" si="47"/>
        <v>-3.5114503816793929E-2</v>
      </c>
    </row>
    <row r="3047" spans="1:3" x14ac:dyDescent="0.4">
      <c r="A3047" s="19">
        <v>44692</v>
      </c>
      <c r="B3047" s="20">
        <v>44.75</v>
      </c>
      <c r="C3047" s="21">
        <f t="shared" si="47"/>
        <v>1.1528028933092127E-2</v>
      </c>
    </row>
    <row r="3048" spans="1:3" x14ac:dyDescent="0.4">
      <c r="A3048" s="19">
        <v>44693</v>
      </c>
      <c r="B3048" s="20">
        <v>44.29</v>
      </c>
      <c r="C3048" s="21">
        <f t="shared" si="47"/>
        <v>-1.0279329608938514E-2</v>
      </c>
    </row>
    <row r="3049" spans="1:3" x14ac:dyDescent="0.4">
      <c r="A3049" s="19">
        <v>44694</v>
      </c>
      <c r="B3049" s="20">
        <v>46.07</v>
      </c>
      <c r="C3049" s="21">
        <f t="shared" si="47"/>
        <v>4.0189659065251737E-2</v>
      </c>
    </row>
    <row r="3050" spans="1:3" x14ac:dyDescent="0.4">
      <c r="A3050" s="19">
        <v>44697</v>
      </c>
      <c r="B3050" s="20">
        <v>45.8</v>
      </c>
      <c r="C3050" s="21">
        <f t="shared" si="47"/>
        <v>-5.8606468417625734E-3</v>
      </c>
    </row>
    <row r="3051" spans="1:3" x14ac:dyDescent="0.4">
      <c r="A3051" s="19">
        <v>44698</v>
      </c>
      <c r="B3051" s="20">
        <v>45.87</v>
      </c>
      <c r="C3051" s="21">
        <f t="shared" si="47"/>
        <v>1.5283842794759916E-3</v>
      </c>
    </row>
    <row r="3052" spans="1:3" x14ac:dyDescent="0.4">
      <c r="A3052" s="19">
        <v>44699</v>
      </c>
      <c r="B3052" s="20">
        <v>45.18</v>
      </c>
      <c r="C3052" s="21">
        <f t="shared" si="47"/>
        <v>-1.504251144538904E-2</v>
      </c>
    </row>
    <row r="3053" spans="1:3" x14ac:dyDescent="0.4">
      <c r="A3053" s="19">
        <v>44700</v>
      </c>
      <c r="B3053" s="20">
        <v>44.99</v>
      </c>
      <c r="C3053" s="21">
        <f t="shared" si="47"/>
        <v>-4.2054006197431715E-3</v>
      </c>
    </row>
    <row r="3054" spans="1:3" x14ac:dyDescent="0.4">
      <c r="A3054" s="19">
        <v>44701</v>
      </c>
      <c r="B3054" s="20">
        <v>44.44</v>
      </c>
      <c r="C3054" s="21">
        <f t="shared" si="47"/>
        <v>-1.2224938875305735E-2</v>
      </c>
    </row>
    <row r="3055" spans="1:3" x14ac:dyDescent="0.4">
      <c r="A3055" s="19">
        <v>44704</v>
      </c>
      <c r="B3055" s="20">
        <v>44.78</v>
      </c>
      <c r="C3055" s="21">
        <f t="shared" si="47"/>
        <v>7.6507650765076374E-3</v>
      </c>
    </row>
    <row r="3056" spans="1:3" x14ac:dyDescent="0.4">
      <c r="A3056" s="19">
        <v>44705</v>
      </c>
      <c r="B3056" s="20">
        <v>43.5</v>
      </c>
      <c r="C3056" s="21">
        <f t="shared" si="47"/>
        <v>-2.8584189370254642E-2</v>
      </c>
    </row>
    <row r="3057" spans="1:3" x14ac:dyDescent="0.4">
      <c r="A3057" s="19">
        <v>44706</v>
      </c>
      <c r="B3057" s="20">
        <v>44.23</v>
      </c>
      <c r="C3057" s="21">
        <f t="shared" si="47"/>
        <v>1.6781609195402281E-2</v>
      </c>
    </row>
    <row r="3058" spans="1:3" x14ac:dyDescent="0.4">
      <c r="A3058" s="19">
        <v>44707</v>
      </c>
      <c r="B3058" s="20">
        <v>45.18</v>
      </c>
      <c r="C3058" s="21">
        <f t="shared" si="47"/>
        <v>2.147863441103337E-2</v>
      </c>
    </row>
    <row r="3059" spans="1:3" x14ac:dyDescent="0.4">
      <c r="A3059" s="19">
        <v>44708</v>
      </c>
      <c r="B3059" s="20">
        <v>46.3</v>
      </c>
      <c r="C3059" s="21">
        <f t="shared" si="47"/>
        <v>2.4789729969012742E-2</v>
      </c>
    </row>
    <row r="3060" spans="1:3" x14ac:dyDescent="0.4">
      <c r="A3060" s="19">
        <v>44711</v>
      </c>
      <c r="B3060" s="20">
        <v>46.62</v>
      </c>
      <c r="C3060" s="21">
        <f t="shared" si="47"/>
        <v>6.911447084233302E-3</v>
      </c>
    </row>
    <row r="3061" spans="1:3" x14ac:dyDescent="0.4">
      <c r="A3061" s="19">
        <v>44712</v>
      </c>
      <c r="B3061" s="20">
        <v>46.44</v>
      </c>
      <c r="C3061" s="21">
        <f t="shared" si="47"/>
        <v>-3.8610038610038533E-3</v>
      </c>
    </row>
    <row r="3062" spans="1:3" x14ac:dyDescent="0.4">
      <c r="A3062" s="19">
        <v>44713</v>
      </c>
      <c r="B3062" s="20">
        <v>46.32</v>
      </c>
      <c r="C3062" s="21">
        <f t="shared" si="47"/>
        <v>-2.5839793281653423E-3</v>
      </c>
    </row>
    <row r="3063" spans="1:3" x14ac:dyDescent="0.4">
      <c r="A3063" s="19">
        <v>44714</v>
      </c>
      <c r="B3063" s="20">
        <v>46.78</v>
      </c>
      <c r="C3063" s="21">
        <f t="shared" si="47"/>
        <v>9.9309153713298404E-3</v>
      </c>
    </row>
    <row r="3064" spans="1:3" x14ac:dyDescent="0.4">
      <c r="A3064" s="19">
        <v>44718</v>
      </c>
      <c r="B3064" s="20">
        <v>47.09</v>
      </c>
      <c r="C3064" s="21">
        <f t="shared" si="47"/>
        <v>6.6267635741770192E-3</v>
      </c>
    </row>
    <row r="3065" spans="1:3" x14ac:dyDescent="0.4">
      <c r="A3065" s="19">
        <v>44719</v>
      </c>
      <c r="B3065" s="20">
        <v>46.85</v>
      </c>
      <c r="C3065" s="21">
        <f t="shared" si="47"/>
        <v>-5.0966234869399551E-3</v>
      </c>
    </row>
    <row r="3066" spans="1:3" x14ac:dyDescent="0.4">
      <c r="A3066" s="19">
        <v>44720</v>
      </c>
      <c r="B3066" s="20">
        <v>47.16</v>
      </c>
      <c r="C3066" s="21">
        <f t="shared" si="47"/>
        <v>6.6168623265741022E-3</v>
      </c>
    </row>
    <row r="3067" spans="1:3" x14ac:dyDescent="0.4">
      <c r="A3067" s="19">
        <v>44721</v>
      </c>
      <c r="B3067" s="20">
        <v>46.68</v>
      </c>
      <c r="C3067" s="21">
        <f t="shared" si="47"/>
        <v>-1.0178117048346036E-2</v>
      </c>
    </row>
    <row r="3068" spans="1:3" x14ac:dyDescent="0.4">
      <c r="A3068" s="19">
        <v>44722</v>
      </c>
      <c r="B3068" s="20">
        <v>44.89</v>
      </c>
      <c r="C3068" s="21">
        <f t="shared" si="47"/>
        <v>-3.8346186803770332E-2</v>
      </c>
    </row>
    <row r="3069" spans="1:3" x14ac:dyDescent="0.4">
      <c r="A3069" s="19">
        <v>44725</v>
      </c>
      <c r="B3069" s="20">
        <v>43.07</v>
      </c>
      <c r="C3069" s="21">
        <f t="shared" si="47"/>
        <v>-4.0543550902205405E-2</v>
      </c>
    </row>
    <row r="3070" spans="1:3" x14ac:dyDescent="0.4">
      <c r="A3070" s="19">
        <v>44726</v>
      </c>
      <c r="B3070" s="20">
        <v>43.04</v>
      </c>
      <c r="C3070" s="21">
        <f t="shared" si="47"/>
        <v>-6.9654051543999174E-4</v>
      </c>
    </row>
    <row r="3071" spans="1:3" x14ac:dyDescent="0.4">
      <c r="A3071" s="19">
        <v>44727</v>
      </c>
      <c r="B3071" s="20">
        <v>43.67</v>
      </c>
      <c r="C3071" s="21">
        <f t="shared" si="47"/>
        <v>1.4637546468401652E-2</v>
      </c>
    </row>
    <row r="3072" spans="1:3" x14ac:dyDescent="0.4">
      <c r="A3072" s="19">
        <v>44728</v>
      </c>
      <c r="B3072" s="20">
        <v>41.82</v>
      </c>
      <c r="C3072" s="21">
        <f t="shared" si="47"/>
        <v>-4.2363178383329592E-2</v>
      </c>
    </row>
    <row r="3073" spans="1:3" x14ac:dyDescent="0.4">
      <c r="A3073" s="19">
        <v>44729</v>
      </c>
      <c r="B3073" s="20">
        <v>42.23</v>
      </c>
      <c r="C3073" s="21">
        <f t="shared" si="47"/>
        <v>9.8039215686274161E-3</v>
      </c>
    </row>
    <row r="3074" spans="1:3" x14ac:dyDescent="0.4">
      <c r="A3074" s="19">
        <v>44732</v>
      </c>
      <c r="B3074" s="20">
        <v>42.48</v>
      </c>
      <c r="C3074" s="21">
        <f t="shared" si="47"/>
        <v>5.9199621122425494E-3</v>
      </c>
    </row>
    <row r="3075" spans="1:3" x14ac:dyDescent="0.4">
      <c r="A3075" s="19">
        <v>44733</v>
      </c>
      <c r="B3075" s="20">
        <v>43.06</v>
      </c>
      <c r="C3075" s="21">
        <f t="shared" si="47"/>
        <v>1.365348399246713E-2</v>
      </c>
    </row>
    <row r="3076" spans="1:3" x14ac:dyDescent="0.4">
      <c r="A3076" s="19">
        <v>44734</v>
      </c>
      <c r="B3076" s="20">
        <v>42.72</v>
      </c>
      <c r="C3076" s="21">
        <f t="shared" si="47"/>
        <v>-7.8959591267998563E-3</v>
      </c>
    </row>
    <row r="3077" spans="1:3" x14ac:dyDescent="0.4">
      <c r="A3077" s="19">
        <v>44735</v>
      </c>
      <c r="B3077" s="20">
        <v>43.17</v>
      </c>
      <c r="C3077" s="21">
        <f t="shared" si="47"/>
        <v>1.0533707865168607E-2</v>
      </c>
    </row>
    <row r="3078" spans="1:3" x14ac:dyDescent="0.4">
      <c r="A3078" s="19">
        <v>44736</v>
      </c>
      <c r="B3078" s="20">
        <v>44.74</v>
      </c>
      <c r="C3078" s="21">
        <f t="shared" si="47"/>
        <v>3.6367848042622164E-2</v>
      </c>
    </row>
    <row r="3079" spans="1:3" x14ac:dyDescent="0.4">
      <c r="A3079" s="19">
        <v>44739</v>
      </c>
      <c r="B3079" s="20">
        <v>44.79</v>
      </c>
      <c r="C3079" s="21">
        <f t="shared" ref="C3079:C3142" si="48">B3079/B3078-1</f>
        <v>1.1175681716584229E-3</v>
      </c>
    </row>
    <row r="3080" spans="1:3" x14ac:dyDescent="0.4">
      <c r="A3080" s="19">
        <v>44740</v>
      </c>
      <c r="B3080" s="20">
        <v>44.27</v>
      </c>
      <c r="C3080" s="21">
        <f t="shared" si="48"/>
        <v>-1.1609734315695341E-2</v>
      </c>
    </row>
    <row r="3081" spans="1:3" x14ac:dyDescent="0.4">
      <c r="A3081" s="19">
        <v>44741</v>
      </c>
      <c r="B3081" s="20">
        <v>43.91</v>
      </c>
      <c r="C3081" s="21">
        <f t="shared" si="48"/>
        <v>-8.1319177772759543E-3</v>
      </c>
    </row>
    <row r="3082" spans="1:3" x14ac:dyDescent="0.4">
      <c r="A3082" s="19">
        <v>44742</v>
      </c>
      <c r="B3082" s="20">
        <v>43.32</v>
      </c>
      <c r="C3082" s="21">
        <f t="shared" si="48"/>
        <v>-1.3436574812115576E-2</v>
      </c>
    </row>
    <row r="3083" spans="1:3" x14ac:dyDescent="0.4">
      <c r="A3083" s="19">
        <v>44746</v>
      </c>
      <c r="B3083" s="20">
        <v>43.45</v>
      </c>
      <c r="C3083" s="21">
        <f t="shared" si="48"/>
        <v>3.0009233610341912E-3</v>
      </c>
    </row>
    <row r="3084" spans="1:3" x14ac:dyDescent="0.4">
      <c r="A3084" s="19">
        <v>44747</v>
      </c>
      <c r="B3084" s="20">
        <v>43.8</v>
      </c>
      <c r="C3084" s="21">
        <f t="shared" si="48"/>
        <v>8.0552359033370102E-3</v>
      </c>
    </row>
    <row r="3085" spans="1:3" x14ac:dyDescent="0.4">
      <c r="A3085" s="19">
        <v>44748</v>
      </c>
      <c r="B3085" s="20">
        <v>44.7</v>
      </c>
      <c r="C3085" s="21">
        <f t="shared" si="48"/>
        <v>2.0547945205479534E-2</v>
      </c>
    </row>
    <row r="3086" spans="1:3" x14ac:dyDescent="0.4">
      <c r="A3086" s="19">
        <v>44749</v>
      </c>
      <c r="B3086" s="20">
        <v>45.9</v>
      </c>
      <c r="C3086" s="21">
        <f t="shared" si="48"/>
        <v>2.6845637583892579E-2</v>
      </c>
    </row>
    <row r="3087" spans="1:3" x14ac:dyDescent="0.4">
      <c r="A3087" s="19">
        <v>44750</v>
      </c>
      <c r="B3087" s="20">
        <v>46.2</v>
      </c>
      <c r="C3087" s="21">
        <f t="shared" si="48"/>
        <v>6.5359477124184995E-3</v>
      </c>
    </row>
    <row r="3088" spans="1:3" x14ac:dyDescent="0.4">
      <c r="A3088" s="19">
        <v>44753</v>
      </c>
      <c r="B3088" s="20">
        <v>45.56</v>
      </c>
      <c r="C3088" s="21">
        <f t="shared" si="48"/>
        <v>-1.3852813852813894E-2</v>
      </c>
    </row>
    <row r="3089" spans="1:3" x14ac:dyDescent="0.4">
      <c r="A3089" s="19">
        <v>44754</v>
      </c>
      <c r="B3089" s="20">
        <v>45.33</v>
      </c>
      <c r="C3089" s="21">
        <f t="shared" si="48"/>
        <v>-5.0482879719052631E-3</v>
      </c>
    </row>
    <row r="3090" spans="1:3" x14ac:dyDescent="0.4">
      <c r="A3090" s="19">
        <v>44755</v>
      </c>
      <c r="B3090" s="20">
        <v>44.76</v>
      </c>
      <c r="C3090" s="21">
        <f t="shared" si="48"/>
        <v>-1.2574454003970836E-2</v>
      </c>
    </row>
    <row r="3091" spans="1:3" x14ac:dyDescent="0.4">
      <c r="A3091" s="19">
        <v>44756</v>
      </c>
      <c r="B3091" s="20">
        <v>44.55</v>
      </c>
      <c r="C3091" s="21">
        <f t="shared" si="48"/>
        <v>-4.6916890080429541E-3</v>
      </c>
    </row>
    <row r="3092" spans="1:3" x14ac:dyDescent="0.4">
      <c r="A3092" s="19">
        <v>44757</v>
      </c>
      <c r="B3092" s="20">
        <v>45.3</v>
      </c>
      <c r="C3092" s="21">
        <f t="shared" si="48"/>
        <v>1.6835016835016869E-2</v>
      </c>
    </row>
    <row r="3093" spans="1:3" x14ac:dyDescent="0.4">
      <c r="A3093" s="19">
        <v>44760</v>
      </c>
      <c r="B3093" s="20">
        <v>46.05</v>
      </c>
      <c r="C3093" s="21">
        <f t="shared" si="48"/>
        <v>1.655629139072845E-2</v>
      </c>
    </row>
    <row r="3094" spans="1:3" x14ac:dyDescent="0.4">
      <c r="A3094" s="19">
        <v>44761</v>
      </c>
      <c r="B3094" s="20">
        <v>45.96</v>
      </c>
      <c r="C3094" s="21">
        <f t="shared" si="48"/>
        <v>-1.9543973941367199E-3</v>
      </c>
    </row>
    <row r="3095" spans="1:3" x14ac:dyDescent="0.4">
      <c r="A3095" s="19">
        <v>44762</v>
      </c>
      <c r="B3095" s="20">
        <v>47.18</v>
      </c>
      <c r="C3095" s="21">
        <f t="shared" si="48"/>
        <v>2.6544821583986078E-2</v>
      </c>
    </row>
    <row r="3096" spans="1:3" x14ac:dyDescent="0.4">
      <c r="A3096" s="19">
        <v>44763</v>
      </c>
      <c r="B3096" s="20">
        <v>47.43</v>
      </c>
      <c r="C3096" s="21">
        <f t="shared" si="48"/>
        <v>5.2988554472233051E-3</v>
      </c>
    </row>
    <row r="3097" spans="1:3" x14ac:dyDescent="0.4">
      <c r="A3097" s="19">
        <v>44764</v>
      </c>
      <c r="B3097" s="20">
        <v>47.08</v>
      </c>
      <c r="C3097" s="21">
        <f t="shared" si="48"/>
        <v>-7.3792958043432666E-3</v>
      </c>
    </row>
    <row r="3098" spans="1:3" x14ac:dyDescent="0.4">
      <c r="A3098" s="19">
        <v>44767</v>
      </c>
      <c r="B3098" s="20">
        <v>46.75</v>
      </c>
      <c r="C3098" s="21">
        <f t="shared" si="48"/>
        <v>-7.0093457943924964E-3</v>
      </c>
    </row>
    <row r="3099" spans="1:3" x14ac:dyDescent="0.4">
      <c r="A3099" s="19">
        <v>44768</v>
      </c>
      <c r="B3099" s="20">
        <v>46.34</v>
      </c>
      <c r="C3099" s="21">
        <f t="shared" si="48"/>
        <v>-8.7700534759357351E-3</v>
      </c>
    </row>
    <row r="3100" spans="1:3" x14ac:dyDescent="0.4">
      <c r="A3100" s="19">
        <v>44769</v>
      </c>
      <c r="B3100" s="20">
        <v>47.52</v>
      </c>
      <c r="C3100" s="21">
        <f t="shared" si="48"/>
        <v>2.5463962019853348E-2</v>
      </c>
    </row>
    <row r="3101" spans="1:3" x14ac:dyDescent="0.4">
      <c r="A3101" s="19">
        <v>44770</v>
      </c>
      <c r="B3101" s="20">
        <v>48.04</v>
      </c>
      <c r="C3101" s="21">
        <f t="shared" si="48"/>
        <v>1.094276094276081E-2</v>
      </c>
    </row>
    <row r="3102" spans="1:3" x14ac:dyDescent="0.4">
      <c r="A3102" s="19">
        <v>44771</v>
      </c>
      <c r="B3102" s="20">
        <v>48.45</v>
      </c>
      <c r="C3102" s="21">
        <f t="shared" si="48"/>
        <v>8.5345545378852083E-3</v>
      </c>
    </row>
    <row r="3103" spans="1:3" x14ac:dyDescent="0.4">
      <c r="A3103" s="19">
        <v>44774</v>
      </c>
      <c r="B3103" s="20">
        <v>48.6</v>
      </c>
      <c r="C3103" s="21">
        <f t="shared" si="48"/>
        <v>3.0959752321981782E-3</v>
      </c>
    </row>
    <row r="3104" spans="1:3" x14ac:dyDescent="0.4">
      <c r="A3104" s="19">
        <v>44775</v>
      </c>
      <c r="B3104" s="20">
        <v>48.72</v>
      </c>
      <c r="C3104" s="21">
        <f t="shared" si="48"/>
        <v>2.4691358024691024E-3</v>
      </c>
    </row>
    <row r="3105" spans="1:3" x14ac:dyDescent="0.4">
      <c r="A3105" s="19">
        <v>44776</v>
      </c>
      <c r="B3105" s="20">
        <v>49.99</v>
      </c>
      <c r="C3105" s="21">
        <f t="shared" si="48"/>
        <v>2.6067323481116622E-2</v>
      </c>
    </row>
    <row r="3106" spans="1:3" x14ac:dyDescent="0.4">
      <c r="A3106" s="19">
        <v>44777</v>
      </c>
      <c r="B3106" s="20">
        <v>49.71</v>
      </c>
      <c r="C3106" s="21">
        <f t="shared" si="48"/>
        <v>-5.6011202240447977E-3</v>
      </c>
    </row>
    <row r="3107" spans="1:3" x14ac:dyDescent="0.4">
      <c r="A3107" s="19">
        <v>44778</v>
      </c>
      <c r="B3107" s="20">
        <v>49.59</v>
      </c>
      <c r="C3107" s="21">
        <f t="shared" si="48"/>
        <v>-2.4140012070005268E-3</v>
      </c>
    </row>
    <row r="3108" spans="1:3" x14ac:dyDescent="0.4">
      <c r="A3108" s="19">
        <v>44781</v>
      </c>
      <c r="B3108" s="20">
        <v>49.98</v>
      </c>
      <c r="C3108" s="21">
        <f t="shared" si="48"/>
        <v>7.8644888082273212E-3</v>
      </c>
    </row>
    <row r="3109" spans="1:3" x14ac:dyDescent="0.4">
      <c r="A3109" s="19">
        <v>44782</v>
      </c>
      <c r="B3109" s="20">
        <v>48.84</v>
      </c>
      <c r="C3109" s="21">
        <f t="shared" si="48"/>
        <v>-2.2809123649459639E-2</v>
      </c>
    </row>
    <row r="3110" spans="1:3" x14ac:dyDescent="0.4">
      <c r="A3110" s="19">
        <v>44783</v>
      </c>
      <c r="B3110" s="20">
        <v>49.78</v>
      </c>
      <c r="C3110" s="21">
        <f t="shared" si="48"/>
        <v>1.9246519246519211E-2</v>
      </c>
    </row>
    <row r="3111" spans="1:3" x14ac:dyDescent="0.4">
      <c r="A3111" s="19">
        <v>44784</v>
      </c>
      <c r="B3111" s="20">
        <v>49.94</v>
      </c>
      <c r="C3111" s="21">
        <f t="shared" si="48"/>
        <v>3.2141422257934149E-3</v>
      </c>
    </row>
    <row r="3112" spans="1:3" x14ac:dyDescent="0.4">
      <c r="A3112" s="19">
        <v>44785</v>
      </c>
      <c r="B3112" s="20">
        <v>50.49</v>
      </c>
      <c r="C3112" s="21">
        <f t="shared" si="48"/>
        <v>1.1013215859031034E-2</v>
      </c>
    </row>
    <row r="3113" spans="1:3" x14ac:dyDescent="0.4">
      <c r="A3113" s="19">
        <v>44788</v>
      </c>
      <c r="B3113" s="20">
        <v>51.27</v>
      </c>
      <c r="C3113" s="21">
        <f t="shared" si="48"/>
        <v>1.5448603683897888E-2</v>
      </c>
    </row>
    <row r="3114" spans="1:3" x14ac:dyDescent="0.4">
      <c r="A3114" s="19">
        <v>44789</v>
      </c>
      <c r="B3114" s="20">
        <v>51.22</v>
      </c>
      <c r="C3114" s="21">
        <f t="shared" si="48"/>
        <v>-9.7522917885706217E-4</v>
      </c>
    </row>
    <row r="3115" spans="1:3" x14ac:dyDescent="0.4">
      <c r="A3115" s="19">
        <v>44790</v>
      </c>
      <c r="B3115" s="20">
        <v>50.19</v>
      </c>
      <c r="C3115" s="21">
        <f t="shared" si="48"/>
        <v>-2.0109332292073456E-2</v>
      </c>
    </row>
    <row r="3116" spans="1:3" x14ac:dyDescent="0.4">
      <c r="A3116" s="19">
        <v>44791</v>
      </c>
      <c r="B3116" s="20">
        <v>50.95</v>
      </c>
      <c r="C3116" s="21">
        <f t="shared" si="48"/>
        <v>1.5142458657103175E-2</v>
      </c>
    </row>
    <row r="3117" spans="1:3" x14ac:dyDescent="0.4">
      <c r="A3117" s="19">
        <v>44792</v>
      </c>
      <c r="B3117" s="20">
        <v>50.23</v>
      </c>
      <c r="C3117" s="21">
        <f t="shared" si="48"/>
        <v>-1.4131501472031571E-2</v>
      </c>
    </row>
    <row r="3118" spans="1:3" x14ac:dyDescent="0.4">
      <c r="A3118" s="19">
        <v>44795</v>
      </c>
      <c r="B3118" s="20">
        <v>49.71</v>
      </c>
      <c r="C3118" s="21">
        <f t="shared" si="48"/>
        <v>-1.0352379056340788E-2</v>
      </c>
    </row>
    <row r="3119" spans="1:3" x14ac:dyDescent="0.4">
      <c r="A3119" s="19">
        <v>44796</v>
      </c>
      <c r="B3119" s="20">
        <v>49.29</v>
      </c>
      <c r="C3119" s="21">
        <f t="shared" si="48"/>
        <v>-8.4490042245021213E-3</v>
      </c>
    </row>
    <row r="3120" spans="1:3" x14ac:dyDescent="0.4">
      <c r="A3120" s="19">
        <v>44797</v>
      </c>
      <c r="B3120" s="20">
        <v>49.66</v>
      </c>
      <c r="C3120" s="21">
        <f t="shared" si="48"/>
        <v>7.5065936295393154E-3</v>
      </c>
    </row>
    <row r="3121" spans="1:3" x14ac:dyDescent="0.4">
      <c r="A3121" s="19">
        <v>44798</v>
      </c>
      <c r="B3121" s="20">
        <v>50.04</v>
      </c>
      <c r="C3121" s="21">
        <f t="shared" si="48"/>
        <v>7.6520338300443136E-3</v>
      </c>
    </row>
    <row r="3122" spans="1:3" x14ac:dyDescent="0.4">
      <c r="A3122" s="19">
        <v>44799</v>
      </c>
      <c r="B3122" s="20">
        <v>49.26</v>
      </c>
      <c r="C3122" s="21">
        <f t="shared" si="48"/>
        <v>-1.5587529976019199E-2</v>
      </c>
    </row>
    <row r="3123" spans="1:3" x14ac:dyDescent="0.4">
      <c r="A3123" s="19">
        <v>44802</v>
      </c>
      <c r="B3123" s="20">
        <v>48.28</v>
      </c>
      <c r="C3123" s="21">
        <f t="shared" si="48"/>
        <v>-1.9894437677628884E-2</v>
      </c>
    </row>
    <row r="3124" spans="1:3" x14ac:dyDescent="0.4">
      <c r="A3124" s="19">
        <v>44803</v>
      </c>
      <c r="B3124" s="20">
        <v>47.68</v>
      </c>
      <c r="C3124" s="21">
        <f t="shared" si="48"/>
        <v>-1.2427506213753103E-2</v>
      </c>
    </row>
    <row r="3125" spans="1:3" x14ac:dyDescent="0.4">
      <c r="A3125" s="19">
        <v>44804</v>
      </c>
      <c r="B3125" s="20">
        <v>47.68</v>
      </c>
      <c r="C3125" s="21">
        <f t="shared" si="48"/>
        <v>0</v>
      </c>
    </row>
    <row r="3126" spans="1:3" x14ac:dyDescent="0.4">
      <c r="A3126" s="19">
        <v>44805</v>
      </c>
      <c r="B3126" s="20">
        <v>46.78</v>
      </c>
      <c r="C3126" s="21">
        <f t="shared" si="48"/>
        <v>-1.8875838926174504E-2</v>
      </c>
    </row>
    <row r="3127" spans="1:3" x14ac:dyDescent="0.4">
      <c r="A3127" s="19">
        <v>44806</v>
      </c>
      <c r="B3127" s="20">
        <v>47.75</v>
      </c>
      <c r="C3127" s="21">
        <f t="shared" si="48"/>
        <v>2.0735356990166709E-2</v>
      </c>
    </row>
    <row r="3128" spans="1:3" x14ac:dyDescent="0.4">
      <c r="A3128" s="19">
        <v>44809</v>
      </c>
      <c r="B3128" s="20">
        <v>47.2</v>
      </c>
      <c r="C3128" s="21">
        <f t="shared" si="48"/>
        <v>-1.1518324607329822E-2</v>
      </c>
    </row>
    <row r="3129" spans="1:3" x14ac:dyDescent="0.4">
      <c r="A3129" s="19">
        <v>44810</v>
      </c>
      <c r="B3129" s="20">
        <v>47.29</v>
      </c>
      <c r="C3129" s="21">
        <f t="shared" si="48"/>
        <v>1.9067796610168219E-3</v>
      </c>
    </row>
    <row r="3130" spans="1:3" x14ac:dyDescent="0.4">
      <c r="A3130" s="19">
        <v>44811</v>
      </c>
      <c r="B3130" s="20">
        <v>47.11</v>
      </c>
      <c r="C3130" s="21">
        <f t="shared" si="48"/>
        <v>-3.8063015436666792E-3</v>
      </c>
    </row>
    <row r="3131" spans="1:3" x14ac:dyDescent="0.4">
      <c r="A3131" s="19">
        <v>44812</v>
      </c>
      <c r="B3131" s="20">
        <v>47.64</v>
      </c>
      <c r="C3131" s="21">
        <f t="shared" si="48"/>
        <v>1.1250265336446574E-2</v>
      </c>
    </row>
    <row r="3132" spans="1:3" x14ac:dyDescent="0.4">
      <c r="A3132" s="19">
        <v>44813</v>
      </c>
      <c r="B3132" s="20">
        <v>48.28</v>
      </c>
      <c r="C3132" s="21">
        <f t="shared" si="48"/>
        <v>1.3434089000839533E-2</v>
      </c>
    </row>
    <row r="3133" spans="1:3" x14ac:dyDescent="0.4">
      <c r="A3133" s="19">
        <v>44817</v>
      </c>
      <c r="B3133" s="20">
        <v>47.64</v>
      </c>
      <c r="C3133" s="21">
        <f t="shared" si="48"/>
        <v>-1.3256006628003303E-2</v>
      </c>
    </row>
    <row r="3134" spans="1:3" x14ac:dyDescent="0.4">
      <c r="A3134" s="19">
        <v>44818</v>
      </c>
      <c r="B3134" s="20">
        <v>47.38</v>
      </c>
      <c r="C3134" s="21">
        <f t="shared" si="48"/>
        <v>-5.4575986565910117E-3</v>
      </c>
    </row>
    <row r="3135" spans="1:3" x14ac:dyDescent="0.4">
      <c r="A3135" s="19">
        <v>44819</v>
      </c>
      <c r="B3135" s="20">
        <v>46.89</v>
      </c>
      <c r="C3135" s="21">
        <f t="shared" si="48"/>
        <v>-1.0341916420430586E-2</v>
      </c>
    </row>
    <row r="3136" spans="1:3" x14ac:dyDescent="0.4">
      <c r="A3136" s="19">
        <v>44820</v>
      </c>
      <c r="B3136" s="20">
        <v>46.01</v>
      </c>
      <c r="C3136" s="21">
        <f t="shared" si="48"/>
        <v>-1.8767327788441035E-2</v>
      </c>
    </row>
    <row r="3137" spans="1:3" x14ac:dyDescent="0.4">
      <c r="A3137" s="19">
        <v>44823</v>
      </c>
      <c r="B3137" s="20">
        <v>45.85</v>
      </c>
      <c r="C3137" s="21">
        <f t="shared" si="48"/>
        <v>-3.4775048902411232E-3</v>
      </c>
    </row>
    <row r="3138" spans="1:3" x14ac:dyDescent="0.4">
      <c r="A3138" s="19">
        <v>44824</v>
      </c>
      <c r="B3138" s="20">
        <v>46.08</v>
      </c>
      <c r="C3138" s="21">
        <f t="shared" si="48"/>
        <v>5.0163576881132599E-3</v>
      </c>
    </row>
    <row r="3139" spans="1:3" x14ac:dyDescent="0.4">
      <c r="A3139" s="19">
        <v>44825</v>
      </c>
      <c r="B3139" s="20">
        <v>46.36</v>
      </c>
      <c r="C3139" s="21">
        <f t="shared" si="48"/>
        <v>6.0763888888888395E-3</v>
      </c>
    </row>
    <row r="3140" spans="1:3" x14ac:dyDescent="0.4">
      <c r="A3140" s="19">
        <v>44826</v>
      </c>
      <c r="B3140" s="20">
        <v>45.12</v>
      </c>
      <c r="C3140" s="21">
        <f t="shared" si="48"/>
        <v>-2.6747195858498718E-2</v>
      </c>
    </row>
    <row r="3141" spans="1:3" x14ac:dyDescent="0.4">
      <c r="A3141" s="19">
        <v>44827</v>
      </c>
      <c r="B3141" s="20">
        <v>44.67</v>
      </c>
      <c r="C3141" s="21">
        <f t="shared" si="48"/>
        <v>-9.9734042553190072E-3</v>
      </c>
    </row>
    <row r="3142" spans="1:3" x14ac:dyDescent="0.4">
      <c r="A3142" s="19">
        <v>44830</v>
      </c>
      <c r="B3142" s="20">
        <v>45.05</v>
      </c>
      <c r="C3142" s="21">
        <f t="shared" si="48"/>
        <v>8.5068278486679638E-3</v>
      </c>
    </row>
    <row r="3143" spans="1:3" x14ac:dyDescent="0.4">
      <c r="A3143" s="19">
        <v>44831</v>
      </c>
      <c r="B3143" s="20">
        <v>44.87</v>
      </c>
      <c r="C3143" s="21">
        <f t="shared" ref="C3143:C3206" si="49">B3143/B3142-1</f>
        <v>-3.9955604883462614E-3</v>
      </c>
    </row>
    <row r="3144" spans="1:3" x14ac:dyDescent="0.4">
      <c r="A3144" s="19">
        <v>44832</v>
      </c>
      <c r="B3144" s="20">
        <v>45.01</v>
      </c>
      <c r="C3144" s="21">
        <f t="shared" si="49"/>
        <v>3.1201248049921304E-3</v>
      </c>
    </row>
    <row r="3145" spans="1:3" x14ac:dyDescent="0.4">
      <c r="A3145" s="19">
        <v>44833</v>
      </c>
      <c r="B3145" s="20">
        <v>43.96</v>
      </c>
      <c r="C3145" s="21">
        <f t="shared" si="49"/>
        <v>-2.3328149300155476E-2</v>
      </c>
    </row>
    <row r="3146" spans="1:3" x14ac:dyDescent="0.4">
      <c r="A3146" s="19">
        <v>44834</v>
      </c>
      <c r="B3146" s="20">
        <v>44.17</v>
      </c>
      <c r="C3146" s="21">
        <f t="shared" si="49"/>
        <v>4.7770700636942109E-3</v>
      </c>
    </row>
    <row r="3147" spans="1:3" x14ac:dyDescent="0.4">
      <c r="A3147" s="19">
        <v>44837</v>
      </c>
      <c r="B3147" s="20">
        <v>44.13</v>
      </c>
      <c r="C3147" s="21">
        <f t="shared" si="49"/>
        <v>-9.0559203079010331E-4</v>
      </c>
    </row>
    <row r="3148" spans="1:3" x14ac:dyDescent="0.4">
      <c r="A3148" s="19">
        <v>44839</v>
      </c>
      <c r="B3148" s="20">
        <v>45.44</v>
      </c>
      <c r="C3148" s="21">
        <f t="shared" si="49"/>
        <v>2.9685021527305677E-2</v>
      </c>
    </row>
    <row r="3149" spans="1:3" x14ac:dyDescent="0.4">
      <c r="A3149" s="19">
        <v>44840</v>
      </c>
      <c r="B3149" s="20">
        <v>46.1</v>
      </c>
      <c r="C3149" s="21">
        <f t="shared" si="49"/>
        <v>1.4524647887323994E-2</v>
      </c>
    </row>
    <row r="3150" spans="1:3" x14ac:dyDescent="0.4">
      <c r="A3150" s="19">
        <v>44841</v>
      </c>
      <c r="B3150" s="20">
        <v>44.89</v>
      </c>
      <c r="C3150" s="21">
        <f t="shared" si="49"/>
        <v>-2.6247288503253863E-2</v>
      </c>
    </row>
    <row r="3151" spans="1:3" x14ac:dyDescent="0.4">
      <c r="A3151" s="19">
        <v>44844</v>
      </c>
      <c r="B3151" s="20">
        <v>44.21</v>
      </c>
      <c r="C3151" s="21">
        <f t="shared" si="49"/>
        <v>-1.514813989752728E-2</v>
      </c>
    </row>
    <row r="3152" spans="1:3" x14ac:dyDescent="0.4">
      <c r="A3152" s="19">
        <v>44845</v>
      </c>
      <c r="B3152" s="20">
        <v>43.45</v>
      </c>
      <c r="C3152" s="21">
        <f t="shared" si="49"/>
        <v>-1.7190680841438488E-2</v>
      </c>
    </row>
    <row r="3153" spans="1:3" x14ac:dyDescent="0.4">
      <c r="A3153" s="19">
        <v>44846</v>
      </c>
      <c r="B3153" s="20">
        <v>43.38</v>
      </c>
      <c r="C3153" s="21">
        <f t="shared" si="49"/>
        <v>-1.611047180667402E-3</v>
      </c>
    </row>
    <row r="3154" spans="1:3" x14ac:dyDescent="0.4">
      <c r="A3154" s="19">
        <v>44847</v>
      </c>
      <c r="B3154" s="20">
        <v>43.56</v>
      </c>
      <c r="C3154" s="21">
        <f t="shared" si="49"/>
        <v>4.1493775933609811E-3</v>
      </c>
    </row>
    <row r="3155" spans="1:3" x14ac:dyDescent="0.4">
      <c r="A3155" s="19">
        <v>44848</v>
      </c>
      <c r="B3155" s="20">
        <v>43.4</v>
      </c>
      <c r="C3155" s="21">
        <f t="shared" si="49"/>
        <v>-3.6730945821855654E-3</v>
      </c>
    </row>
    <row r="3156" spans="1:3" x14ac:dyDescent="0.4">
      <c r="A3156" s="19">
        <v>44851</v>
      </c>
      <c r="B3156" s="20">
        <v>44.19</v>
      </c>
      <c r="C3156" s="21">
        <f t="shared" si="49"/>
        <v>1.8202764976958496E-2</v>
      </c>
    </row>
    <row r="3157" spans="1:3" x14ac:dyDescent="0.4">
      <c r="A3157" s="19">
        <v>44852</v>
      </c>
      <c r="B3157" s="20">
        <v>44.38</v>
      </c>
      <c r="C3157" s="21">
        <f t="shared" si="49"/>
        <v>4.2996152975787183E-3</v>
      </c>
    </row>
    <row r="3158" spans="1:3" x14ac:dyDescent="0.4">
      <c r="A3158" s="19">
        <v>44853</v>
      </c>
      <c r="B3158" s="20">
        <v>44.66</v>
      </c>
      <c r="C3158" s="21">
        <f t="shared" si="49"/>
        <v>6.3091482649841879E-3</v>
      </c>
    </row>
    <row r="3159" spans="1:3" x14ac:dyDescent="0.4">
      <c r="A3159" s="19">
        <v>44854</v>
      </c>
      <c r="B3159" s="20">
        <v>44.9</v>
      </c>
      <c r="C3159" s="21">
        <f t="shared" si="49"/>
        <v>5.373936408419322E-3</v>
      </c>
    </row>
    <row r="3160" spans="1:3" x14ac:dyDescent="0.4">
      <c r="A3160" s="19">
        <v>44855</v>
      </c>
      <c r="B3160" s="20">
        <v>44.54</v>
      </c>
      <c r="C3160" s="21">
        <f t="shared" si="49"/>
        <v>-8.01781737193763E-3</v>
      </c>
    </row>
    <row r="3161" spans="1:3" x14ac:dyDescent="0.4">
      <c r="A3161" s="19">
        <v>44858</v>
      </c>
      <c r="B3161" s="20">
        <v>44.8</v>
      </c>
      <c r="C3161" s="21">
        <f t="shared" si="49"/>
        <v>5.837449483610202E-3</v>
      </c>
    </row>
    <row r="3162" spans="1:3" x14ac:dyDescent="0.4">
      <c r="A3162" s="19">
        <v>44859</v>
      </c>
      <c r="B3162" s="20">
        <v>45.41</v>
      </c>
      <c r="C3162" s="21">
        <f t="shared" si="49"/>
        <v>1.3616071428571352E-2</v>
      </c>
    </row>
    <row r="3163" spans="1:3" x14ac:dyDescent="0.4">
      <c r="A3163" s="19">
        <v>44860</v>
      </c>
      <c r="B3163" s="20">
        <v>45.36</v>
      </c>
      <c r="C3163" s="21">
        <f t="shared" si="49"/>
        <v>-1.1010790574762508E-3</v>
      </c>
    </row>
    <row r="3164" spans="1:3" x14ac:dyDescent="0.4">
      <c r="A3164" s="19">
        <v>44861</v>
      </c>
      <c r="B3164" s="20">
        <v>44.82</v>
      </c>
      <c r="C3164" s="21">
        <f t="shared" si="49"/>
        <v>-1.1904761904761862E-2</v>
      </c>
    </row>
    <row r="3165" spans="1:3" x14ac:dyDescent="0.4">
      <c r="A3165" s="19">
        <v>44862</v>
      </c>
      <c r="B3165" s="20">
        <v>45</v>
      </c>
      <c r="C3165" s="21">
        <f t="shared" si="49"/>
        <v>4.0160642570281624E-3</v>
      </c>
    </row>
    <row r="3166" spans="1:3" x14ac:dyDescent="0.4">
      <c r="A3166" s="19">
        <v>44865</v>
      </c>
      <c r="B3166" s="20">
        <v>45.24</v>
      </c>
      <c r="C3166" s="21">
        <f t="shared" si="49"/>
        <v>5.3333333333334121E-3</v>
      </c>
    </row>
    <row r="3167" spans="1:3" x14ac:dyDescent="0.4">
      <c r="A3167" s="19">
        <v>44866</v>
      </c>
      <c r="B3167" s="20">
        <v>45.48</v>
      </c>
      <c r="C3167" s="21">
        <f t="shared" si="49"/>
        <v>5.3050397877982824E-3</v>
      </c>
    </row>
    <row r="3168" spans="1:3" x14ac:dyDescent="0.4">
      <c r="A3168" s="19">
        <v>44867</v>
      </c>
      <c r="B3168" s="20">
        <v>44.89</v>
      </c>
      <c r="C3168" s="21">
        <f t="shared" si="49"/>
        <v>-1.2972735268249713E-2</v>
      </c>
    </row>
    <row r="3169" spans="1:3" x14ac:dyDescent="0.4">
      <c r="A3169" s="19">
        <v>44868</v>
      </c>
      <c r="B3169" s="20">
        <v>43.88</v>
      </c>
      <c r="C3169" s="21">
        <f t="shared" si="49"/>
        <v>-2.249944308309193E-2</v>
      </c>
    </row>
    <row r="3170" spans="1:3" x14ac:dyDescent="0.4">
      <c r="A3170" s="19">
        <v>44869</v>
      </c>
      <c r="B3170" s="20">
        <v>43.01</v>
      </c>
      <c r="C3170" s="21">
        <f t="shared" si="49"/>
        <v>-1.9826800364630914E-2</v>
      </c>
    </row>
    <row r="3171" spans="1:3" x14ac:dyDescent="0.4">
      <c r="A3171" s="19">
        <v>44872</v>
      </c>
      <c r="B3171" s="20">
        <v>43.37</v>
      </c>
      <c r="C3171" s="21">
        <f t="shared" si="49"/>
        <v>8.3701464775634005E-3</v>
      </c>
    </row>
    <row r="3172" spans="1:3" x14ac:dyDescent="0.4">
      <c r="A3172" s="19">
        <v>44873</v>
      </c>
      <c r="B3172" s="20">
        <v>44.34</v>
      </c>
      <c r="C3172" s="21">
        <f t="shared" si="49"/>
        <v>2.2365690569518204E-2</v>
      </c>
    </row>
    <row r="3173" spans="1:3" x14ac:dyDescent="0.4">
      <c r="A3173" s="19">
        <v>44874</v>
      </c>
      <c r="B3173" s="20">
        <v>43.73</v>
      </c>
      <c r="C3173" s="21">
        <f t="shared" si="49"/>
        <v>-1.3757329724853551E-2</v>
      </c>
    </row>
    <row r="3174" spans="1:3" x14ac:dyDescent="0.4">
      <c r="A3174" s="19">
        <v>44875</v>
      </c>
      <c r="B3174" s="20">
        <v>46.08</v>
      </c>
      <c r="C3174" s="21">
        <f t="shared" si="49"/>
        <v>5.3738852046649965E-2</v>
      </c>
    </row>
    <row r="3175" spans="1:3" x14ac:dyDescent="0.4">
      <c r="A3175" s="19">
        <v>44876</v>
      </c>
      <c r="B3175" s="20">
        <v>46.34</v>
      </c>
      <c r="C3175" s="21">
        <f t="shared" si="49"/>
        <v>5.6423611111111605E-3</v>
      </c>
    </row>
    <row r="3176" spans="1:3" x14ac:dyDescent="0.4">
      <c r="A3176" s="19">
        <v>44879</v>
      </c>
      <c r="B3176" s="20">
        <v>46.45</v>
      </c>
      <c r="C3176" s="21">
        <f t="shared" si="49"/>
        <v>2.3737591713421935E-3</v>
      </c>
    </row>
    <row r="3177" spans="1:3" x14ac:dyDescent="0.4">
      <c r="A3177" s="19">
        <v>44880</v>
      </c>
      <c r="B3177" s="20">
        <v>47.36</v>
      </c>
      <c r="C3177" s="21">
        <f t="shared" si="49"/>
        <v>1.9590958019375604E-2</v>
      </c>
    </row>
    <row r="3178" spans="1:3" x14ac:dyDescent="0.4">
      <c r="A3178" s="19">
        <v>44881</v>
      </c>
      <c r="B3178" s="20">
        <v>46</v>
      </c>
      <c r="C3178" s="21">
        <f t="shared" si="49"/>
        <v>-2.8716216216216228E-2</v>
      </c>
    </row>
    <row r="3179" spans="1:3" x14ac:dyDescent="0.4">
      <c r="A3179" s="19">
        <v>44882</v>
      </c>
      <c r="B3179" s="20">
        <v>45.66</v>
      </c>
      <c r="C3179" s="21">
        <f t="shared" si="49"/>
        <v>-7.3913043478261997E-3</v>
      </c>
    </row>
    <row r="3180" spans="1:3" x14ac:dyDescent="0.4">
      <c r="A3180" s="19">
        <v>44883</v>
      </c>
      <c r="B3180" s="20">
        <v>45.51</v>
      </c>
      <c r="C3180" s="21">
        <f t="shared" si="49"/>
        <v>-3.2851511169513792E-3</v>
      </c>
    </row>
    <row r="3181" spans="1:3" x14ac:dyDescent="0.4">
      <c r="A3181" s="19">
        <v>44886</v>
      </c>
      <c r="B3181" s="20">
        <v>45.28</v>
      </c>
      <c r="C3181" s="21">
        <f t="shared" si="49"/>
        <v>-5.0538343221269155E-3</v>
      </c>
    </row>
    <row r="3182" spans="1:3" x14ac:dyDescent="0.4">
      <c r="A3182" s="19">
        <v>44887</v>
      </c>
      <c r="B3182" s="20">
        <v>45.35</v>
      </c>
      <c r="C3182" s="21">
        <f t="shared" si="49"/>
        <v>1.5459363957597283E-3</v>
      </c>
    </row>
    <row r="3183" spans="1:3" x14ac:dyDescent="0.4">
      <c r="A3183" s="19">
        <v>44888</v>
      </c>
      <c r="B3183" s="20">
        <v>45.62</v>
      </c>
      <c r="C3183" s="21">
        <f t="shared" si="49"/>
        <v>5.9536934950386033E-3</v>
      </c>
    </row>
    <row r="3184" spans="1:3" x14ac:dyDescent="0.4">
      <c r="A3184" s="19">
        <v>44889</v>
      </c>
      <c r="B3184" s="20">
        <v>46.03</v>
      </c>
      <c r="C3184" s="21">
        <f t="shared" si="49"/>
        <v>8.9872862779483143E-3</v>
      </c>
    </row>
    <row r="3185" spans="1:3" x14ac:dyDescent="0.4">
      <c r="A3185" s="19">
        <v>44890</v>
      </c>
      <c r="B3185" s="20">
        <v>45.75</v>
      </c>
      <c r="C3185" s="21">
        <f t="shared" si="49"/>
        <v>-6.0829893547686975E-3</v>
      </c>
    </row>
    <row r="3186" spans="1:3" x14ac:dyDescent="0.4">
      <c r="A3186" s="19">
        <v>44893</v>
      </c>
      <c r="B3186" s="20">
        <v>45.3</v>
      </c>
      <c r="C3186" s="21">
        <f t="shared" si="49"/>
        <v>-9.8360655737705915E-3</v>
      </c>
    </row>
    <row r="3187" spans="1:3" x14ac:dyDescent="0.4">
      <c r="A3187" s="19">
        <v>44894</v>
      </c>
      <c r="B3187" s="20">
        <v>44.97</v>
      </c>
      <c r="C3187" s="21">
        <f t="shared" si="49"/>
        <v>-7.2847682119204782E-3</v>
      </c>
    </row>
    <row r="3188" spans="1:3" x14ac:dyDescent="0.4">
      <c r="A3188" s="19">
        <v>44895</v>
      </c>
      <c r="B3188" s="20">
        <v>45.54</v>
      </c>
      <c r="C3188" s="21">
        <f t="shared" si="49"/>
        <v>1.2675116744496284E-2</v>
      </c>
    </row>
    <row r="3189" spans="1:3" x14ac:dyDescent="0.4">
      <c r="A3189" s="19">
        <v>44896</v>
      </c>
      <c r="B3189" s="20">
        <v>46.51</v>
      </c>
      <c r="C3189" s="21">
        <f t="shared" si="49"/>
        <v>2.1299956082564853E-2</v>
      </c>
    </row>
    <row r="3190" spans="1:3" x14ac:dyDescent="0.4">
      <c r="A3190" s="19">
        <v>44897</v>
      </c>
      <c r="B3190" s="20">
        <v>46.45</v>
      </c>
      <c r="C3190" s="21">
        <f t="shared" si="49"/>
        <v>-1.2900451515801548E-3</v>
      </c>
    </row>
    <row r="3191" spans="1:3" x14ac:dyDescent="0.4">
      <c r="A3191" s="19">
        <v>44900</v>
      </c>
      <c r="B3191" s="20">
        <v>46.07</v>
      </c>
      <c r="C3191" s="21">
        <f t="shared" si="49"/>
        <v>-8.1808396124866123E-3</v>
      </c>
    </row>
    <row r="3192" spans="1:3" x14ac:dyDescent="0.4">
      <c r="A3192" s="19">
        <v>44901</v>
      </c>
      <c r="B3192" s="20">
        <v>45.03</v>
      </c>
      <c r="C3192" s="21">
        <f t="shared" si="49"/>
        <v>-2.257434339049269E-2</v>
      </c>
    </row>
    <row r="3193" spans="1:3" x14ac:dyDescent="0.4">
      <c r="A3193" s="19">
        <v>44902</v>
      </c>
      <c r="B3193" s="20">
        <v>44.44</v>
      </c>
      <c r="C3193" s="21">
        <f t="shared" si="49"/>
        <v>-1.3102376193648735E-2</v>
      </c>
    </row>
    <row r="3194" spans="1:3" x14ac:dyDescent="0.4">
      <c r="A3194" s="19">
        <v>44903</v>
      </c>
      <c r="B3194" s="20">
        <v>44.95</v>
      </c>
      <c r="C3194" s="21">
        <f t="shared" si="49"/>
        <v>1.1476147614761567E-2</v>
      </c>
    </row>
    <row r="3195" spans="1:3" x14ac:dyDescent="0.4">
      <c r="A3195" s="19">
        <v>44904</v>
      </c>
      <c r="B3195" s="20">
        <v>45.41</v>
      </c>
      <c r="C3195" s="21">
        <f t="shared" si="49"/>
        <v>1.0233592880978692E-2</v>
      </c>
    </row>
    <row r="3196" spans="1:3" x14ac:dyDescent="0.4">
      <c r="A3196" s="19">
        <v>44907</v>
      </c>
      <c r="B3196" s="20">
        <v>45.22</v>
      </c>
      <c r="C3196" s="21">
        <f t="shared" si="49"/>
        <v>-4.1841004184099972E-3</v>
      </c>
    </row>
    <row r="3197" spans="1:3" x14ac:dyDescent="0.4">
      <c r="A3197" s="19">
        <v>44908</v>
      </c>
      <c r="B3197" s="20">
        <v>45.96</v>
      </c>
      <c r="C3197" s="21">
        <f t="shared" si="49"/>
        <v>1.6364440513047418E-2</v>
      </c>
    </row>
    <row r="3198" spans="1:3" x14ac:dyDescent="0.4">
      <c r="A3198" s="19">
        <v>44909</v>
      </c>
      <c r="B3198" s="20">
        <v>45.93</v>
      </c>
      <c r="C3198" s="21">
        <f t="shared" si="49"/>
        <v>-6.5274151436034433E-4</v>
      </c>
    </row>
    <row r="3199" spans="1:3" x14ac:dyDescent="0.4">
      <c r="A3199" s="19">
        <v>44910</v>
      </c>
      <c r="B3199" s="20">
        <v>43.94</v>
      </c>
      <c r="C3199" s="21">
        <f t="shared" si="49"/>
        <v>-4.3326801654691938E-2</v>
      </c>
    </row>
    <row r="3200" spans="1:3" x14ac:dyDescent="0.4">
      <c r="A3200" s="19">
        <v>44911</v>
      </c>
      <c r="B3200" s="20">
        <v>43.32</v>
      </c>
      <c r="C3200" s="21">
        <f t="shared" si="49"/>
        <v>-1.4110150204824756E-2</v>
      </c>
    </row>
    <row r="3201" spans="1:3" x14ac:dyDescent="0.4">
      <c r="A3201" s="19">
        <v>44914</v>
      </c>
      <c r="B3201" s="20">
        <v>42.96</v>
      </c>
      <c r="C3201" s="21">
        <f t="shared" si="49"/>
        <v>-8.3102493074792561E-3</v>
      </c>
    </row>
    <row r="3202" spans="1:3" x14ac:dyDescent="0.4">
      <c r="A3202" s="19">
        <v>44915</v>
      </c>
      <c r="B3202" s="20">
        <v>42.86</v>
      </c>
      <c r="C3202" s="21">
        <f t="shared" si="49"/>
        <v>-2.3277467411545461E-3</v>
      </c>
    </row>
    <row r="3203" spans="1:3" x14ac:dyDescent="0.4">
      <c r="A3203" s="19">
        <v>44916</v>
      </c>
      <c r="B3203" s="20">
        <v>43.54</v>
      </c>
      <c r="C3203" s="21">
        <f t="shared" si="49"/>
        <v>1.5865608959402699E-2</v>
      </c>
    </row>
    <row r="3204" spans="1:3" x14ac:dyDescent="0.4">
      <c r="A3204" s="19">
        <v>44917</v>
      </c>
      <c r="B3204" s="20">
        <v>42.47</v>
      </c>
      <c r="C3204" s="21">
        <f t="shared" si="49"/>
        <v>-2.4575103353238426E-2</v>
      </c>
    </row>
    <row r="3205" spans="1:3" x14ac:dyDescent="0.4">
      <c r="A3205" s="19">
        <v>44918</v>
      </c>
      <c r="B3205" s="20">
        <v>42.47</v>
      </c>
      <c r="C3205" s="21">
        <f t="shared" si="49"/>
        <v>0</v>
      </c>
    </row>
    <row r="3206" spans="1:3" x14ac:dyDescent="0.4">
      <c r="A3206" s="19">
        <v>44923</v>
      </c>
      <c r="B3206" s="20">
        <v>41.98</v>
      </c>
      <c r="C3206" s="21">
        <f t="shared" si="49"/>
        <v>-1.1537555921827258E-2</v>
      </c>
    </row>
    <row r="3207" spans="1:3" x14ac:dyDescent="0.4">
      <c r="A3207" s="19">
        <v>44924</v>
      </c>
      <c r="B3207" s="20">
        <v>42.78</v>
      </c>
      <c r="C3207" s="21">
        <f t="shared" ref="C3207:C3270" si="50">B3207/B3206-1</f>
        <v>1.9056693663649371E-2</v>
      </c>
    </row>
    <row r="3208" spans="1:3" x14ac:dyDescent="0.4">
      <c r="A3208" s="19">
        <v>44925</v>
      </c>
      <c r="B3208" s="20">
        <v>42.27</v>
      </c>
      <c r="C3208" s="21">
        <f t="shared" si="50"/>
        <v>-1.1921458625525849E-2</v>
      </c>
    </row>
    <row r="3209" spans="1:3" x14ac:dyDescent="0.4">
      <c r="A3209" s="19">
        <v>44929</v>
      </c>
      <c r="B3209" s="20">
        <v>43.08</v>
      </c>
      <c r="C3209" s="21">
        <f t="shared" si="50"/>
        <v>1.9162526614620257E-2</v>
      </c>
    </row>
    <row r="3210" spans="1:3" x14ac:dyDescent="0.4">
      <c r="A3210" s="19">
        <v>44930</v>
      </c>
      <c r="B3210" s="20">
        <v>43.78</v>
      </c>
      <c r="C3210" s="21">
        <f t="shared" si="50"/>
        <v>1.6248839368616652E-2</v>
      </c>
    </row>
    <row r="3211" spans="1:3" x14ac:dyDescent="0.4">
      <c r="A3211" s="19">
        <v>44931</v>
      </c>
      <c r="B3211" s="20">
        <v>43.65</v>
      </c>
      <c r="C3211" s="21">
        <f t="shared" si="50"/>
        <v>-2.9693924166286356E-3</v>
      </c>
    </row>
    <row r="3212" spans="1:3" x14ac:dyDescent="0.4">
      <c r="A3212" s="19">
        <v>44932</v>
      </c>
      <c r="B3212" s="20">
        <v>44.03</v>
      </c>
      <c r="C3212" s="21">
        <f t="shared" si="50"/>
        <v>8.7056128293241386E-3</v>
      </c>
    </row>
    <row r="3213" spans="1:3" x14ac:dyDescent="0.4">
      <c r="A3213" s="19">
        <v>44935</v>
      </c>
      <c r="B3213" s="20">
        <v>45.01</v>
      </c>
      <c r="C3213" s="21">
        <f t="shared" si="50"/>
        <v>2.22575516693162E-2</v>
      </c>
    </row>
    <row r="3214" spans="1:3" x14ac:dyDescent="0.4">
      <c r="A3214" s="19">
        <v>44936</v>
      </c>
      <c r="B3214" s="20">
        <v>44.67</v>
      </c>
      <c r="C3214" s="21">
        <f t="shared" si="50"/>
        <v>-7.5538769162407648E-3</v>
      </c>
    </row>
    <row r="3215" spans="1:3" x14ac:dyDescent="0.4">
      <c r="A3215" s="19">
        <v>44937</v>
      </c>
      <c r="B3215" s="20">
        <v>45.27</v>
      </c>
      <c r="C3215" s="21">
        <f t="shared" si="50"/>
        <v>1.3431833445265218E-2</v>
      </c>
    </row>
    <row r="3216" spans="1:3" x14ac:dyDescent="0.4">
      <c r="A3216" s="19">
        <v>44938</v>
      </c>
      <c r="B3216" s="20">
        <v>45.49</v>
      </c>
      <c r="C3216" s="21">
        <f t="shared" si="50"/>
        <v>4.8597305058537543E-3</v>
      </c>
    </row>
    <row r="3217" spans="1:3" x14ac:dyDescent="0.4">
      <c r="A3217" s="19">
        <v>44939</v>
      </c>
      <c r="B3217" s="20">
        <v>45.65</v>
      </c>
      <c r="C3217" s="21">
        <f t="shared" si="50"/>
        <v>3.517256539898872E-3</v>
      </c>
    </row>
    <row r="3218" spans="1:3" x14ac:dyDescent="0.4">
      <c r="A3218" s="19">
        <v>44942</v>
      </c>
      <c r="B3218" s="20">
        <v>45.92</v>
      </c>
      <c r="C3218" s="21">
        <f t="shared" si="50"/>
        <v>5.9145673603504534E-3</v>
      </c>
    </row>
    <row r="3219" spans="1:3" x14ac:dyDescent="0.4">
      <c r="A3219" s="19">
        <v>44943</v>
      </c>
      <c r="B3219" s="20">
        <v>46.03</v>
      </c>
      <c r="C3219" s="21">
        <f t="shared" si="50"/>
        <v>2.3954703832751445E-3</v>
      </c>
    </row>
    <row r="3220" spans="1:3" x14ac:dyDescent="0.4">
      <c r="A3220" s="19">
        <v>44944</v>
      </c>
      <c r="B3220" s="20">
        <v>45.95</v>
      </c>
      <c r="C3220" s="21">
        <f t="shared" si="50"/>
        <v>-1.7379969585052946E-3</v>
      </c>
    </row>
    <row r="3221" spans="1:3" x14ac:dyDescent="0.4">
      <c r="A3221" s="19">
        <v>44945</v>
      </c>
      <c r="B3221" s="20">
        <v>45.23</v>
      </c>
      <c r="C3221" s="21">
        <f t="shared" si="50"/>
        <v>-1.5669205658324414E-2</v>
      </c>
    </row>
    <row r="3222" spans="1:3" x14ac:dyDescent="0.4">
      <c r="A3222" s="19">
        <v>44946</v>
      </c>
      <c r="B3222" s="20">
        <v>45.99</v>
      </c>
      <c r="C3222" s="21">
        <f t="shared" si="50"/>
        <v>1.6803006853858271E-2</v>
      </c>
    </row>
    <row r="3223" spans="1:3" x14ac:dyDescent="0.4">
      <c r="A3223" s="19">
        <v>44952</v>
      </c>
      <c r="B3223" s="20">
        <v>47.41</v>
      </c>
      <c r="C3223" s="21">
        <f t="shared" si="50"/>
        <v>3.0876277451619805E-2</v>
      </c>
    </row>
    <row r="3224" spans="1:3" x14ac:dyDescent="0.4">
      <c r="A3224" s="19">
        <v>44953</v>
      </c>
      <c r="B3224" s="20">
        <v>47.99</v>
      </c>
      <c r="C3224" s="21">
        <f t="shared" si="50"/>
        <v>1.2233705969205033E-2</v>
      </c>
    </row>
    <row r="3225" spans="1:3" x14ac:dyDescent="0.4">
      <c r="A3225" s="19">
        <v>44956</v>
      </c>
      <c r="B3225" s="20">
        <v>47.58</v>
      </c>
      <c r="C3225" s="21">
        <f t="shared" si="50"/>
        <v>-8.5434465513649638E-3</v>
      </c>
    </row>
    <row r="3226" spans="1:3" x14ac:dyDescent="0.4">
      <c r="A3226" s="19">
        <v>44957</v>
      </c>
      <c r="B3226" s="20">
        <v>47.54</v>
      </c>
      <c r="C3226" s="21">
        <f t="shared" si="50"/>
        <v>-8.4068936527947891E-4</v>
      </c>
    </row>
    <row r="3227" spans="1:3" x14ac:dyDescent="0.4">
      <c r="A3227" s="19">
        <v>44958</v>
      </c>
      <c r="B3227" s="20">
        <v>47.59</v>
      </c>
      <c r="C3227" s="21">
        <f t="shared" si="50"/>
        <v>1.0517458981911254E-3</v>
      </c>
    </row>
    <row r="3228" spans="1:3" x14ac:dyDescent="0.4">
      <c r="A3228" s="19">
        <v>44959</v>
      </c>
      <c r="B3228" s="20">
        <v>49.85</v>
      </c>
      <c r="C3228" s="21">
        <f t="shared" si="50"/>
        <v>4.7488968270644971E-2</v>
      </c>
    </row>
    <row r="3229" spans="1:3" x14ac:dyDescent="0.4">
      <c r="A3229" s="19">
        <v>44960</v>
      </c>
      <c r="B3229" s="20">
        <v>49.93</v>
      </c>
      <c r="C3229" s="21">
        <f t="shared" si="50"/>
        <v>1.6048144433300493E-3</v>
      </c>
    </row>
    <row r="3230" spans="1:3" x14ac:dyDescent="0.4">
      <c r="A3230" s="19">
        <v>44963</v>
      </c>
      <c r="B3230" s="20">
        <v>49.22</v>
      </c>
      <c r="C3230" s="21">
        <f t="shared" si="50"/>
        <v>-1.4219907871019455E-2</v>
      </c>
    </row>
    <row r="3231" spans="1:3" x14ac:dyDescent="0.4">
      <c r="A3231" s="19">
        <v>44964</v>
      </c>
      <c r="B3231" s="20">
        <v>49.31</v>
      </c>
      <c r="C3231" s="21">
        <f t="shared" si="50"/>
        <v>1.8285249898415401E-3</v>
      </c>
    </row>
    <row r="3232" spans="1:3" x14ac:dyDescent="0.4">
      <c r="A3232" s="19">
        <v>44965</v>
      </c>
      <c r="B3232" s="20">
        <v>49.38</v>
      </c>
      <c r="C3232" s="21">
        <f t="shared" si="50"/>
        <v>1.4195903467857374E-3</v>
      </c>
    </row>
    <row r="3233" spans="1:3" x14ac:dyDescent="0.4">
      <c r="A3233" s="19">
        <v>44966</v>
      </c>
      <c r="B3233" s="20">
        <v>49.54</v>
      </c>
      <c r="C3233" s="21">
        <f t="shared" si="50"/>
        <v>3.240178209801492E-3</v>
      </c>
    </row>
    <row r="3234" spans="1:3" x14ac:dyDescent="0.4">
      <c r="A3234" s="19">
        <v>44967</v>
      </c>
      <c r="B3234" s="20">
        <v>48.79</v>
      </c>
      <c r="C3234" s="21">
        <f t="shared" si="50"/>
        <v>-1.5139281388776737E-2</v>
      </c>
    </row>
    <row r="3235" spans="1:3" x14ac:dyDescent="0.4">
      <c r="A3235" s="19">
        <v>44970</v>
      </c>
      <c r="B3235" s="20">
        <v>49.03</v>
      </c>
      <c r="C3235" s="21">
        <f t="shared" si="50"/>
        <v>4.9190407870465247E-3</v>
      </c>
    </row>
    <row r="3236" spans="1:3" x14ac:dyDescent="0.4">
      <c r="A3236" s="19">
        <v>44971</v>
      </c>
      <c r="B3236" s="20">
        <v>48.87</v>
      </c>
      <c r="C3236" s="21">
        <f t="shared" si="50"/>
        <v>-3.2633081786661577E-3</v>
      </c>
    </row>
    <row r="3237" spans="1:3" x14ac:dyDescent="0.4">
      <c r="A3237" s="19">
        <v>44972</v>
      </c>
      <c r="B3237" s="20">
        <v>49.48</v>
      </c>
      <c r="C3237" s="21">
        <f t="shared" si="50"/>
        <v>1.2482095355023537E-2</v>
      </c>
    </row>
    <row r="3238" spans="1:3" x14ac:dyDescent="0.4">
      <c r="A3238" s="19">
        <v>44973</v>
      </c>
      <c r="B3238" s="20">
        <v>49.6</v>
      </c>
      <c r="C3238" s="21">
        <f t="shared" si="50"/>
        <v>2.4252223120453387E-3</v>
      </c>
    </row>
    <row r="3239" spans="1:3" x14ac:dyDescent="0.4">
      <c r="A3239" s="19">
        <v>44974</v>
      </c>
      <c r="B3239" s="20">
        <v>48.44</v>
      </c>
      <c r="C3239" s="21">
        <f t="shared" si="50"/>
        <v>-2.3387096774193594E-2</v>
      </c>
    </row>
    <row r="3240" spans="1:3" x14ac:dyDescent="0.4">
      <c r="A3240" s="19">
        <v>44977</v>
      </c>
      <c r="B3240" s="20">
        <v>48.6</v>
      </c>
      <c r="C3240" s="21">
        <f t="shared" si="50"/>
        <v>3.303055326176807E-3</v>
      </c>
    </row>
    <row r="3241" spans="1:3" x14ac:dyDescent="0.4">
      <c r="A3241" s="19">
        <v>44978</v>
      </c>
      <c r="B3241" s="20">
        <v>47.82</v>
      </c>
      <c r="C3241" s="21">
        <f t="shared" si="50"/>
        <v>-1.6049382716049387E-2</v>
      </c>
    </row>
    <row r="3242" spans="1:3" x14ac:dyDescent="0.4">
      <c r="A3242" s="19">
        <v>44979</v>
      </c>
      <c r="B3242" s="20">
        <v>47.71</v>
      </c>
      <c r="C3242" s="21">
        <f t="shared" si="50"/>
        <v>-2.3002927645336957E-3</v>
      </c>
    </row>
    <row r="3243" spans="1:3" x14ac:dyDescent="0.4">
      <c r="A3243" s="19">
        <v>44980</v>
      </c>
      <c r="B3243" s="20">
        <v>47.8</v>
      </c>
      <c r="C3243" s="21">
        <f t="shared" si="50"/>
        <v>1.8863969817648485E-3</v>
      </c>
    </row>
    <row r="3244" spans="1:3" x14ac:dyDescent="0.4">
      <c r="A3244" s="19">
        <v>44981</v>
      </c>
      <c r="B3244" s="20">
        <v>47.64</v>
      </c>
      <c r="C3244" s="21">
        <f t="shared" si="50"/>
        <v>-3.3472803347279756E-3</v>
      </c>
    </row>
    <row r="3245" spans="1:3" x14ac:dyDescent="0.4">
      <c r="A3245" s="19">
        <v>44984</v>
      </c>
      <c r="B3245" s="20">
        <v>47.88</v>
      </c>
      <c r="C3245" s="21">
        <f t="shared" si="50"/>
        <v>5.0377833753147971E-3</v>
      </c>
    </row>
    <row r="3246" spans="1:3" x14ac:dyDescent="0.4">
      <c r="A3246" s="19">
        <v>44985</v>
      </c>
      <c r="B3246" s="20">
        <v>47.81</v>
      </c>
      <c r="C3246" s="21">
        <f t="shared" si="50"/>
        <v>-1.4619883040936088E-3</v>
      </c>
    </row>
    <row r="3247" spans="1:3" x14ac:dyDescent="0.4">
      <c r="A3247" s="19">
        <v>44986</v>
      </c>
      <c r="B3247" s="20">
        <v>47.61</v>
      </c>
      <c r="C3247" s="21">
        <f t="shared" si="50"/>
        <v>-4.1832252666806902E-3</v>
      </c>
    </row>
    <row r="3248" spans="1:3" x14ac:dyDescent="0.4">
      <c r="A3248" s="19">
        <v>44987</v>
      </c>
      <c r="B3248" s="20">
        <v>47.86</v>
      </c>
      <c r="C3248" s="21">
        <f t="shared" si="50"/>
        <v>5.2509976895609434E-3</v>
      </c>
    </row>
    <row r="3249" spans="1:3" x14ac:dyDescent="0.4">
      <c r="A3249" s="19">
        <v>44988</v>
      </c>
      <c r="B3249" s="20">
        <v>48.91</v>
      </c>
      <c r="C3249" s="21">
        <f t="shared" si="50"/>
        <v>2.1938988717091545E-2</v>
      </c>
    </row>
    <row r="3250" spans="1:3" x14ac:dyDescent="0.4">
      <c r="A3250" s="19">
        <v>44991</v>
      </c>
      <c r="B3250" s="20">
        <v>49.3</v>
      </c>
      <c r="C3250" s="21">
        <f t="shared" si="50"/>
        <v>7.9738294827234046E-3</v>
      </c>
    </row>
    <row r="3251" spans="1:3" x14ac:dyDescent="0.4">
      <c r="A3251" s="19">
        <v>44992</v>
      </c>
      <c r="B3251" s="20">
        <v>48.82</v>
      </c>
      <c r="C3251" s="21">
        <f t="shared" si="50"/>
        <v>-9.7363083164299091E-3</v>
      </c>
    </row>
    <row r="3252" spans="1:3" x14ac:dyDescent="0.4">
      <c r="A3252" s="19">
        <v>44993</v>
      </c>
      <c r="B3252" s="20">
        <v>49.05</v>
      </c>
      <c r="C3252" s="21">
        <f t="shared" si="50"/>
        <v>4.7111839410076684E-3</v>
      </c>
    </row>
    <row r="3253" spans="1:3" x14ac:dyDescent="0.4">
      <c r="A3253" s="19">
        <v>44994</v>
      </c>
      <c r="B3253" s="20">
        <v>48.92</v>
      </c>
      <c r="C3253" s="21">
        <f t="shared" si="50"/>
        <v>-2.6503567787971027E-3</v>
      </c>
    </row>
    <row r="3254" spans="1:3" x14ac:dyDescent="0.4">
      <c r="A3254" s="19">
        <v>44995</v>
      </c>
      <c r="B3254" s="20">
        <v>47.46</v>
      </c>
      <c r="C3254" s="21">
        <f t="shared" si="50"/>
        <v>-2.9844644317252644E-2</v>
      </c>
    </row>
    <row r="3255" spans="1:3" x14ac:dyDescent="0.4">
      <c r="A3255" s="19">
        <v>44998</v>
      </c>
      <c r="B3255" s="20">
        <v>46.62</v>
      </c>
      <c r="C3255" s="21">
        <f t="shared" si="50"/>
        <v>-1.7699115044247815E-2</v>
      </c>
    </row>
    <row r="3256" spans="1:3" x14ac:dyDescent="0.4">
      <c r="A3256" s="19">
        <v>44999</v>
      </c>
      <c r="B3256" s="20">
        <v>47.4</v>
      </c>
      <c r="C3256" s="21">
        <f t="shared" si="50"/>
        <v>1.6731016731016846E-2</v>
      </c>
    </row>
    <row r="3257" spans="1:3" x14ac:dyDescent="0.4">
      <c r="A3257" s="19">
        <v>45000</v>
      </c>
      <c r="B3257" s="20">
        <v>47.18</v>
      </c>
      <c r="C3257" s="21">
        <f t="shared" si="50"/>
        <v>-4.6413502109704519E-3</v>
      </c>
    </row>
    <row r="3258" spans="1:3" x14ac:dyDescent="0.4">
      <c r="A3258" s="19">
        <v>45001</v>
      </c>
      <c r="B3258" s="20">
        <v>48.28</v>
      </c>
      <c r="C3258" s="21">
        <f t="shared" si="50"/>
        <v>2.3314963967782987E-2</v>
      </c>
    </row>
    <row r="3259" spans="1:3" x14ac:dyDescent="0.4">
      <c r="A3259" s="19">
        <v>45002</v>
      </c>
      <c r="B3259" s="20">
        <v>47.96</v>
      </c>
      <c r="C3259" s="21">
        <f t="shared" si="50"/>
        <v>-6.6280033140017069E-3</v>
      </c>
    </row>
    <row r="3260" spans="1:3" x14ac:dyDescent="0.4">
      <c r="A3260" s="19">
        <v>45005</v>
      </c>
      <c r="B3260" s="20">
        <v>47.73</v>
      </c>
      <c r="C3260" s="21">
        <f t="shared" si="50"/>
        <v>-4.7956630525438637E-3</v>
      </c>
    </row>
    <row r="3261" spans="1:3" x14ac:dyDescent="0.4">
      <c r="A3261" s="19">
        <v>45006</v>
      </c>
      <c r="B3261" s="20">
        <v>48.11</v>
      </c>
      <c r="C3261" s="21">
        <f t="shared" si="50"/>
        <v>7.9614498219149343E-3</v>
      </c>
    </row>
    <row r="3262" spans="1:3" x14ac:dyDescent="0.4">
      <c r="A3262" s="19">
        <v>45007</v>
      </c>
      <c r="B3262" s="20">
        <v>48.11</v>
      </c>
      <c r="C3262" s="21">
        <f t="shared" si="50"/>
        <v>0</v>
      </c>
    </row>
    <row r="3263" spans="1:3" x14ac:dyDescent="0.4">
      <c r="A3263" s="19">
        <v>45008</v>
      </c>
      <c r="B3263" s="20">
        <v>48.09</v>
      </c>
      <c r="C3263" s="21">
        <f t="shared" si="50"/>
        <v>-4.1571398877560117E-4</v>
      </c>
    </row>
    <row r="3264" spans="1:3" x14ac:dyDescent="0.4">
      <c r="A3264" s="19">
        <v>45009</v>
      </c>
      <c r="B3264" s="20">
        <v>47.99</v>
      </c>
      <c r="C3264" s="21">
        <f t="shared" si="50"/>
        <v>-2.0794343938449478E-3</v>
      </c>
    </row>
    <row r="3265" spans="1:3" x14ac:dyDescent="0.4">
      <c r="A3265" s="19">
        <v>45012</v>
      </c>
      <c r="B3265" s="20">
        <v>47.82</v>
      </c>
      <c r="C3265" s="21">
        <f t="shared" si="50"/>
        <v>-3.5424046676391097E-3</v>
      </c>
    </row>
    <row r="3266" spans="1:3" x14ac:dyDescent="0.4">
      <c r="A3266" s="19">
        <v>45013</v>
      </c>
      <c r="B3266" s="20">
        <v>47.56</v>
      </c>
      <c r="C3266" s="21">
        <f t="shared" si="50"/>
        <v>-5.4370556252613111E-3</v>
      </c>
    </row>
    <row r="3267" spans="1:3" x14ac:dyDescent="0.4">
      <c r="A3267" s="19">
        <v>45014</v>
      </c>
      <c r="B3267" s="20">
        <v>48.36</v>
      </c>
      <c r="C3267" s="21">
        <f t="shared" si="50"/>
        <v>1.6820857863750982E-2</v>
      </c>
    </row>
    <row r="3268" spans="1:3" x14ac:dyDescent="0.4">
      <c r="A3268" s="19">
        <v>45015</v>
      </c>
      <c r="B3268" s="20">
        <v>48.92</v>
      </c>
      <c r="C3268" s="21">
        <f t="shared" si="50"/>
        <v>1.1579818031431044E-2</v>
      </c>
    </row>
    <row r="3269" spans="1:3" x14ac:dyDescent="0.4">
      <c r="A3269" s="19">
        <v>45016</v>
      </c>
      <c r="B3269" s="20">
        <v>49.49</v>
      </c>
      <c r="C3269" s="21">
        <f t="shared" si="50"/>
        <v>1.1651676206050787E-2</v>
      </c>
    </row>
    <row r="3270" spans="1:3" x14ac:dyDescent="0.4">
      <c r="A3270" s="19">
        <v>45019</v>
      </c>
      <c r="B3270" s="20">
        <v>49.19</v>
      </c>
      <c r="C3270" s="21">
        <f t="shared" si="50"/>
        <v>-6.0618306728632554E-3</v>
      </c>
    </row>
    <row r="3271" spans="1:3" x14ac:dyDescent="0.4">
      <c r="A3271" s="19">
        <v>45020</v>
      </c>
      <c r="B3271" s="20">
        <v>48.83</v>
      </c>
      <c r="C3271" s="21">
        <f t="shared" ref="C3271:C3334" si="51">B3271/B3270-1</f>
        <v>-7.3185606830656891E-3</v>
      </c>
    </row>
    <row r="3272" spans="1:3" x14ac:dyDescent="0.4">
      <c r="A3272" s="19">
        <v>45022</v>
      </c>
      <c r="B3272" s="20">
        <v>48.33</v>
      </c>
      <c r="C3272" s="21">
        <f t="shared" si="51"/>
        <v>-1.0239606799098966E-2</v>
      </c>
    </row>
    <row r="3273" spans="1:3" x14ac:dyDescent="0.4">
      <c r="A3273" s="19">
        <v>45027</v>
      </c>
      <c r="B3273" s="20">
        <v>48.38</v>
      </c>
      <c r="C3273" s="21">
        <f t="shared" si="51"/>
        <v>1.0345541071798969E-3</v>
      </c>
    </row>
    <row r="3274" spans="1:3" x14ac:dyDescent="0.4">
      <c r="A3274" s="19">
        <v>45028</v>
      </c>
      <c r="B3274" s="20">
        <v>47.94</v>
      </c>
      <c r="C3274" s="21">
        <f t="shared" si="51"/>
        <v>-9.0946672178586763E-3</v>
      </c>
    </row>
    <row r="3275" spans="1:3" x14ac:dyDescent="0.4">
      <c r="A3275" s="19">
        <v>45029</v>
      </c>
      <c r="B3275" s="20">
        <v>47.98</v>
      </c>
      <c r="C3275" s="21">
        <f t="shared" si="51"/>
        <v>8.343763037128582E-4</v>
      </c>
    </row>
    <row r="3276" spans="1:3" x14ac:dyDescent="0.4">
      <c r="A3276" s="19">
        <v>45030</v>
      </c>
      <c r="B3276" s="20">
        <v>48.16</v>
      </c>
      <c r="C3276" s="21">
        <f t="shared" si="51"/>
        <v>3.7515631513129755E-3</v>
      </c>
    </row>
    <row r="3277" spans="1:3" x14ac:dyDescent="0.4">
      <c r="A3277" s="19">
        <v>45033</v>
      </c>
      <c r="B3277" s="20">
        <v>48.47</v>
      </c>
      <c r="C3277" s="21">
        <f t="shared" si="51"/>
        <v>6.4368770764120509E-3</v>
      </c>
    </row>
    <row r="3278" spans="1:3" x14ac:dyDescent="0.4">
      <c r="A3278" s="19">
        <v>45034</v>
      </c>
      <c r="B3278" s="20">
        <v>48.31</v>
      </c>
      <c r="C3278" s="21">
        <f t="shared" si="51"/>
        <v>-3.3010109345986693E-3</v>
      </c>
    </row>
    <row r="3279" spans="1:3" x14ac:dyDescent="0.4">
      <c r="A3279" s="19">
        <v>45035</v>
      </c>
      <c r="B3279" s="20">
        <v>48.12</v>
      </c>
      <c r="C3279" s="21">
        <f t="shared" si="51"/>
        <v>-3.9329331401367629E-3</v>
      </c>
    </row>
    <row r="3280" spans="1:3" x14ac:dyDescent="0.4">
      <c r="A3280" s="19">
        <v>45036</v>
      </c>
      <c r="B3280" s="20">
        <v>47.93</v>
      </c>
      <c r="C3280" s="21">
        <f t="shared" si="51"/>
        <v>-3.9484621778885787E-3</v>
      </c>
    </row>
    <row r="3281" spans="1:3" x14ac:dyDescent="0.4">
      <c r="A3281" s="19">
        <v>45037</v>
      </c>
      <c r="B3281" s="20">
        <v>47.76</v>
      </c>
      <c r="C3281" s="21">
        <f t="shared" si="51"/>
        <v>-3.5468391404130939E-3</v>
      </c>
    </row>
    <row r="3282" spans="1:3" x14ac:dyDescent="0.4">
      <c r="A3282" s="19">
        <v>45040</v>
      </c>
      <c r="B3282" s="20">
        <v>47.19</v>
      </c>
      <c r="C3282" s="21">
        <f t="shared" si="51"/>
        <v>-1.1934673366834181E-2</v>
      </c>
    </row>
    <row r="3283" spans="1:3" x14ac:dyDescent="0.4">
      <c r="A3283" s="19">
        <v>45041</v>
      </c>
      <c r="B3283" s="20">
        <v>46.96</v>
      </c>
      <c r="C3283" s="21">
        <f t="shared" si="51"/>
        <v>-4.8739139648229513E-3</v>
      </c>
    </row>
    <row r="3284" spans="1:3" x14ac:dyDescent="0.4">
      <c r="A3284" s="19">
        <v>45042</v>
      </c>
      <c r="B3284" s="20">
        <v>46.69</v>
      </c>
      <c r="C3284" s="21">
        <f t="shared" si="51"/>
        <v>-5.7495741056218241E-3</v>
      </c>
    </row>
    <row r="3285" spans="1:3" x14ac:dyDescent="0.4">
      <c r="A3285" s="19">
        <v>45043</v>
      </c>
      <c r="B3285" s="20">
        <v>47.06</v>
      </c>
      <c r="C3285" s="21">
        <f t="shared" si="51"/>
        <v>7.9246091240094962E-3</v>
      </c>
    </row>
    <row r="3286" spans="1:3" x14ac:dyDescent="0.4">
      <c r="A3286" s="19">
        <v>45044</v>
      </c>
      <c r="B3286" s="20">
        <v>47.44</v>
      </c>
      <c r="C3286" s="21">
        <f t="shared" si="51"/>
        <v>8.0747981300466343E-3</v>
      </c>
    </row>
    <row r="3287" spans="1:3" x14ac:dyDescent="0.4">
      <c r="A3287" s="19">
        <v>45048</v>
      </c>
      <c r="B3287" s="20">
        <v>47.01</v>
      </c>
      <c r="C3287" s="21">
        <f t="shared" si="51"/>
        <v>-9.0640809443507386E-3</v>
      </c>
    </row>
    <row r="3288" spans="1:3" x14ac:dyDescent="0.4">
      <c r="A3288" s="19">
        <v>45049</v>
      </c>
      <c r="B3288" s="20">
        <v>47.09</v>
      </c>
      <c r="C3288" s="21">
        <f t="shared" si="51"/>
        <v>1.701765581791248E-3</v>
      </c>
    </row>
    <row r="3289" spans="1:3" x14ac:dyDescent="0.4">
      <c r="A3289" s="19">
        <v>45050</v>
      </c>
      <c r="B3289" s="20">
        <v>46.79</v>
      </c>
      <c r="C3289" s="21">
        <f t="shared" si="51"/>
        <v>-6.3707793586749162E-3</v>
      </c>
    </row>
    <row r="3290" spans="1:3" x14ac:dyDescent="0.4">
      <c r="A3290" s="19">
        <v>45051</v>
      </c>
      <c r="B3290" s="20">
        <v>47.38</v>
      </c>
      <c r="C3290" s="21">
        <f t="shared" si="51"/>
        <v>1.2609531951271791E-2</v>
      </c>
    </row>
    <row r="3291" spans="1:3" x14ac:dyDescent="0.4">
      <c r="A3291" s="19">
        <v>45054</v>
      </c>
      <c r="B3291" s="20">
        <v>47.68</v>
      </c>
      <c r="C3291" s="21">
        <f t="shared" si="51"/>
        <v>6.3317855635287579E-3</v>
      </c>
    </row>
    <row r="3292" spans="1:3" x14ac:dyDescent="0.4">
      <c r="A3292" s="19">
        <v>45055</v>
      </c>
      <c r="B3292" s="20">
        <v>47.71</v>
      </c>
      <c r="C3292" s="21">
        <f t="shared" si="51"/>
        <v>6.2919463087252048E-4</v>
      </c>
    </row>
    <row r="3293" spans="1:3" x14ac:dyDescent="0.4">
      <c r="A3293" s="19">
        <v>45056</v>
      </c>
      <c r="B3293" s="20">
        <v>47.88</v>
      </c>
      <c r="C3293" s="21">
        <f t="shared" si="51"/>
        <v>3.5631942988891829E-3</v>
      </c>
    </row>
    <row r="3294" spans="1:3" x14ac:dyDescent="0.4">
      <c r="A3294" s="19">
        <v>45057</v>
      </c>
      <c r="B3294" s="20">
        <v>47.94</v>
      </c>
      <c r="C3294" s="21">
        <f t="shared" si="51"/>
        <v>1.2531328320801727E-3</v>
      </c>
    </row>
    <row r="3295" spans="1:3" x14ac:dyDescent="0.4">
      <c r="A3295" s="19">
        <v>45058</v>
      </c>
      <c r="B3295" s="20">
        <v>48.08</v>
      </c>
      <c r="C3295" s="21">
        <f t="shared" si="51"/>
        <v>2.9203170629954478E-3</v>
      </c>
    </row>
    <row r="3296" spans="1:3" x14ac:dyDescent="0.4">
      <c r="A3296" s="19">
        <v>45061</v>
      </c>
      <c r="B3296" s="20">
        <v>48.31</v>
      </c>
      <c r="C3296" s="21">
        <f t="shared" si="51"/>
        <v>4.7836938435941168E-3</v>
      </c>
    </row>
    <row r="3297" spans="1:3" x14ac:dyDescent="0.4">
      <c r="A3297" s="19">
        <v>45062</v>
      </c>
      <c r="B3297" s="20">
        <v>48.54</v>
      </c>
      <c r="C3297" s="21">
        <f t="shared" si="51"/>
        <v>4.7609190643758126E-3</v>
      </c>
    </row>
    <row r="3298" spans="1:3" x14ac:dyDescent="0.4">
      <c r="A3298" s="19">
        <v>45063</v>
      </c>
      <c r="B3298" s="20">
        <v>48.92</v>
      </c>
      <c r="C3298" s="21">
        <f t="shared" si="51"/>
        <v>7.8285949732179727E-3</v>
      </c>
    </row>
    <row r="3299" spans="1:3" x14ac:dyDescent="0.4">
      <c r="A3299" s="19">
        <v>45064</v>
      </c>
      <c r="B3299" s="20">
        <v>49.94</v>
      </c>
      <c r="C3299" s="21">
        <f t="shared" si="51"/>
        <v>2.0850367947669479E-2</v>
      </c>
    </row>
    <row r="3300" spans="1:3" x14ac:dyDescent="0.4">
      <c r="A3300" s="19">
        <v>45065</v>
      </c>
      <c r="B3300" s="20">
        <v>49.86</v>
      </c>
      <c r="C3300" s="21">
        <f t="shared" si="51"/>
        <v>-1.6019223067680333E-3</v>
      </c>
    </row>
    <row r="3301" spans="1:3" x14ac:dyDescent="0.4">
      <c r="A3301" s="19">
        <v>45068</v>
      </c>
      <c r="B3301" s="20">
        <v>50.18</v>
      </c>
      <c r="C3301" s="21">
        <f t="shared" si="51"/>
        <v>6.4179703168874003E-3</v>
      </c>
    </row>
    <row r="3302" spans="1:3" x14ac:dyDescent="0.4">
      <c r="A3302" s="19">
        <v>45069</v>
      </c>
      <c r="B3302" s="20">
        <v>50.08</v>
      </c>
      <c r="C3302" s="21">
        <f t="shared" si="51"/>
        <v>-1.9928258270227595E-3</v>
      </c>
    </row>
    <row r="3303" spans="1:3" x14ac:dyDescent="0.4">
      <c r="A3303" s="19">
        <v>45070</v>
      </c>
      <c r="B3303" s="20">
        <v>49.17</v>
      </c>
      <c r="C3303" s="21">
        <f t="shared" si="51"/>
        <v>-1.8170926517571795E-2</v>
      </c>
    </row>
    <row r="3304" spans="1:3" x14ac:dyDescent="0.4">
      <c r="A3304" s="19">
        <v>45071</v>
      </c>
      <c r="B3304" s="20">
        <v>49.64</v>
      </c>
      <c r="C3304" s="21">
        <f t="shared" si="51"/>
        <v>9.5586739882040916E-3</v>
      </c>
    </row>
    <row r="3305" spans="1:3" x14ac:dyDescent="0.4">
      <c r="A3305" s="19">
        <v>45075</v>
      </c>
      <c r="B3305" s="20">
        <v>50.99</v>
      </c>
      <c r="C3305" s="21">
        <f t="shared" si="51"/>
        <v>2.7195809830781625E-2</v>
      </c>
    </row>
    <row r="3306" spans="1:3" x14ac:dyDescent="0.4">
      <c r="A3306" s="19">
        <v>45076</v>
      </c>
      <c r="B3306" s="20">
        <v>51.08</v>
      </c>
      <c r="C3306" s="21">
        <f t="shared" si="51"/>
        <v>1.7650519709746515E-3</v>
      </c>
    </row>
    <row r="3307" spans="1:3" x14ac:dyDescent="0.4">
      <c r="A3307" s="19">
        <v>45077</v>
      </c>
      <c r="B3307" s="20">
        <v>50.85</v>
      </c>
      <c r="C3307" s="21">
        <f t="shared" si="51"/>
        <v>-4.502740798747018E-3</v>
      </c>
    </row>
    <row r="3308" spans="1:3" x14ac:dyDescent="0.4">
      <c r="A3308" s="19">
        <v>45078</v>
      </c>
      <c r="B3308" s="20">
        <v>51.18</v>
      </c>
      <c r="C3308" s="21">
        <f t="shared" si="51"/>
        <v>6.4896755162242581E-3</v>
      </c>
    </row>
    <row r="3309" spans="1:3" x14ac:dyDescent="0.4">
      <c r="A3309" s="19">
        <v>45079</v>
      </c>
      <c r="B3309" s="20">
        <v>51.93</v>
      </c>
      <c r="C3309" s="21">
        <f t="shared" si="51"/>
        <v>1.4654161781946007E-2</v>
      </c>
    </row>
    <row r="3310" spans="1:3" x14ac:dyDescent="0.4">
      <c r="A3310" s="19">
        <v>45082</v>
      </c>
      <c r="B3310" s="20">
        <v>51.81</v>
      </c>
      <c r="C3310" s="21">
        <f t="shared" si="51"/>
        <v>-2.3108030040438488E-3</v>
      </c>
    </row>
    <row r="3311" spans="1:3" x14ac:dyDescent="0.4">
      <c r="A3311" s="19">
        <v>45083</v>
      </c>
      <c r="B3311" s="20">
        <v>52.18</v>
      </c>
      <c r="C3311" s="21">
        <f t="shared" si="51"/>
        <v>7.1414784790579944E-3</v>
      </c>
    </row>
    <row r="3312" spans="1:3" x14ac:dyDescent="0.4">
      <c r="A3312" s="19">
        <v>45084</v>
      </c>
      <c r="B3312" s="20">
        <v>51.81</v>
      </c>
      <c r="C3312" s="21">
        <f t="shared" si="51"/>
        <v>-7.0908394020696708E-3</v>
      </c>
    </row>
    <row r="3313" spans="1:3" x14ac:dyDescent="0.4">
      <c r="A3313" s="19">
        <v>45085</v>
      </c>
      <c r="B3313" s="20">
        <v>51.47</v>
      </c>
      <c r="C3313" s="21">
        <f t="shared" si="51"/>
        <v>-6.5624396834588206E-3</v>
      </c>
    </row>
    <row r="3314" spans="1:3" x14ac:dyDescent="0.4">
      <c r="A3314" s="19">
        <v>45086</v>
      </c>
      <c r="B3314" s="20">
        <v>51.69</v>
      </c>
      <c r="C3314" s="21">
        <f t="shared" si="51"/>
        <v>4.2743345638236452E-3</v>
      </c>
    </row>
    <row r="3315" spans="1:3" x14ac:dyDescent="0.4">
      <c r="A3315" s="19">
        <v>45089</v>
      </c>
      <c r="B3315" s="20">
        <v>52.21</v>
      </c>
      <c r="C3315" s="21">
        <f t="shared" si="51"/>
        <v>1.0059972915457571E-2</v>
      </c>
    </row>
    <row r="3316" spans="1:3" x14ac:dyDescent="0.4">
      <c r="A3316" s="19">
        <v>45090</v>
      </c>
      <c r="B3316" s="20">
        <v>52.83</v>
      </c>
      <c r="C3316" s="21">
        <f t="shared" si="51"/>
        <v>1.1875119708868009E-2</v>
      </c>
    </row>
    <row r="3317" spans="1:3" x14ac:dyDescent="0.4">
      <c r="A3317" s="19">
        <v>45091</v>
      </c>
      <c r="B3317" s="20">
        <v>52.77</v>
      </c>
      <c r="C3317" s="21">
        <f t="shared" si="51"/>
        <v>-1.1357183418511108E-3</v>
      </c>
    </row>
    <row r="3318" spans="1:3" x14ac:dyDescent="0.4">
      <c r="A3318" s="19">
        <v>45092</v>
      </c>
      <c r="B3318" s="20">
        <v>52.53</v>
      </c>
      <c r="C3318" s="21">
        <f t="shared" si="51"/>
        <v>-4.5480386583286458E-3</v>
      </c>
    </row>
    <row r="3319" spans="1:3" x14ac:dyDescent="0.4">
      <c r="A3319" s="19">
        <v>45093</v>
      </c>
      <c r="B3319" s="20">
        <v>52.65</v>
      </c>
      <c r="C3319" s="21">
        <f t="shared" si="51"/>
        <v>2.2844089091946795E-3</v>
      </c>
    </row>
    <row r="3320" spans="1:3" x14ac:dyDescent="0.4">
      <c r="A3320" s="19">
        <v>45096</v>
      </c>
      <c r="B3320" s="20">
        <v>52.4</v>
      </c>
      <c r="C3320" s="21">
        <f t="shared" si="51"/>
        <v>-4.7483380816714105E-3</v>
      </c>
    </row>
    <row r="3321" spans="1:3" x14ac:dyDescent="0.4">
      <c r="A3321" s="19">
        <v>45097</v>
      </c>
      <c r="B3321" s="20">
        <v>51.86</v>
      </c>
      <c r="C3321" s="21">
        <f t="shared" si="51"/>
        <v>-1.0305343511450404E-2</v>
      </c>
    </row>
    <row r="3322" spans="1:3" x14ac:dyDescent="0.4">
      <c r="A3322" s="19">
        <v>45098</v>
      </c>
      <c r="B3322" s="20">
        <v>51.13</v>
      </c>
      <c r="C3322" s="21">
        <f t="shared" si="51"/>
        <v>-1.4076359429232466E-2</v>
      </c>
    </row>
    <row r="3323" spans="1:3" x14ac:dyDescent="0.4">
      <c r="A3323" s="19">
        <v>45100</v>
      </c>
      <c r="B3323" s="20">
        <v>50.92</v>
      </c>
      <c r="C3323" s="21">
        <f t="shared" si="51"/>
        <v>-4.1071777821239941E-3</v>
      </c>
    </row>
    <row r="3324" spans="1:3" x14ac:dyDescent="0.4">
      <c r="A3324" s="19">
        <v>45103</v>
      </c>
      <c r="B3324" s="20">
        <v>51.1</v>
      </c>
      <c r="C3324" s="21">
        <f t="shared" si="51"/>
        <v>3.5349567949725103E-3</v>
      </c>
    </row>
    <row r="3325" spans="1:3" x14ac:dyDescent="0.4">
      <c r="A3325" s="19">
        <v>45104</v>
      </c>
      <c r="B3325" s="20">
        <v>51.06</v>
      </c>
      <c r="C3325" s="21">
        <f t="shared" si="51"/>
        <v>-7.8277886497057914E-4</v>
      </c>
    </row>
    <row r="3326" spans="1:3" x14ac:dyDescent="0.4">
      <c r="A3326" s="19">
        <v>45105</v>
      </c>
      <c r="B3326" s="20">
        <v>51.87</v>
      </c>
      <c r="C3326" s="21">
        <f t="shared" si="51"/>
        <v>1.5863689776733247E-2</v>
      </c>
    </row>
    <row r="3327" spans="1:3" x14ac:dyDescent="0.4">
      <c r="A3327" s="19">
        <v>45106</v>
      </c>
      <c r="B3327" s="20">
        <v>51.92</v>
      </c>
      <c r="C3327" s="21">
        <f t="shared" si="51"/>
        <v>9.6394833236956856E-4</v>
      </c>
    </row>
    <row r="3328" spans="1:3" x14ac:dyDescent="0.4">
      <c r="A3328" s="19">
        <v>45107</v>
      </c>
      <c r="B3328" s="20">
        <v>52.29</v>
      </c>
      <c r="C3328" s="21">
        <f t="shared" si="51"/>
        <v>7.1263482280430335E-3</v>
      </c>
    </row>
    <row r="3329" spans="1:3" x14ac:dyDescent="0.4">
      <c r="A3329" s="19">
        <v>45110</v>
      </c>
      <c r="B3329" s="20">
        <v>52.51</v>
      </c>
      <c r="C3329" s="21">
        <f t="shared" si="51"/>
        <v>4.2073054121247733E-3</v>
      </c>
    </row>
    <row r="3330" spans="1:3" x14ac:dyDescent="0.4">
      <c r="A3330" s="19">
        <v>45111</v>
      </c>
      <c r="B3330" s="20">
        <v>52.75</v>
      </c>
      <c r="C3330" s="21">
        <f t="shared" si="51"/>
        <v>4.57055798895456E-3</v>
      </c>
    </row>
    <row r="3331" spans="1:3" x14ac:dyDescent="0.4">
      <c r="A3331" s="19">
        <v>45112</v>
      </c>
      <c r="B3331" s="20">
        <v>52.52</v>
      </c>
      <c r="C3331" s="21">
        <f t="shared" si="51"/>
        <v>-4.3601895734596274E-3</v>
      </c>
    </row>
    <row r="3332" spans="1:3" x14ac:dyDescent="0.4">
      <c r="A3332" s="19">
        <v>45113</v>
      </c>
      <c r="B3332" s="20">
        <v>51.54</v>
      </c>
      <c r="C3332" s="21">
        <f t="shared" si="51"/>
        <v>-1.8659558263518727E-2</v>
      </c>
    </row>
    <row r="3333" spans="1:3" x14ac:dyDescent="0.4">
      <c r="A3333" s="19">
        <v>45114</v>
      </c>
      <c r="B3333" s="20">
        <v>51.84</v>
      </c>
      <c r="C3333" s="21">
        <f t="shared" si="51"/>
        <v>5.8207217694994373E-3</v>
      </c>
    </row>
    <row r="3334" spans="1:3" x14ac:dyDescent="0.4">
      <c r="A3334" s="19">
        <v>45117</v>
      </c>
      <c r="B3334" s="20">
        <v>51.68</v>
      </c>
      <c r="C3334" s="21">
        <f t="shared" si="51"/>
        <v>-3.0864197530865445E-3</v>
      </c>
    </row>
    <row r="3335" spans="1:3" x14ac:dyDescent="0.4">
      <c r="A3335" s="19">
        <v>45118</v>
      </c>
      <c r="B3335" s="20">
        <v>52.06</v>
      </c>
      <c r="C3335" s="21">
        <f t="shared" ref="C3335:C3398" si="52">B3335/B3334-1</f>
        <v>7.3529411764705621E-3</v>
      </c>
    </row>
    <row r="3336" spans="1:3" x14ac:dyDescent="0.4">
      <c r="A3336" s="19">
        <v>45119</v>
      </c>
      <c r="B3336" s="20">
        <v>52.19</v>
      </c>
      <c r="C3336" s="21">
        <f t="shared" si="52"/>
        <v>2.4971187091815672E-3</v>
      </c>
    </row>
    <row r="3337" spans="1:3" x14ac:dyDescent="0.4">
      <c r="A3337" s="19">
        <v>45120</v>
      </c>
      <c r="B3337" s="20">
        <v>52.71</v>
      </c>
      <c r="C3337" s="21">
        <f t="shared" si="52"/>
        <v>9.9635945583445018E-3</v>
      </c>
    </row>
    <row r="3338" spans="1:3" x14ac:dyDescent="0.4">
      <c r="A3338" s="19">
        <v>45121</v>
      </c>
      <c r="B3338" s="20">
        <v>52.45</v>
      </c>
      <c r="C3338" s="21">
        <f t="shared" si="52"/>
        <v>-4.9326503509770081E-3</v>
      </c>
    </row>
    <row r="3339" spans="1:3" x14ac:dyDescent="0.4">
      <c r="A3339" s="19">
        <v>45125</v>
      </c>
      <c r="B3339" s="20">
        <v>52.51</v>
      </c>
      <c r="C3339" s="21">
        <f t="shared" si="52"/>
        <v>1.1439466158245093E-3</v>
      </c>
    </row>
    <row r="3340" spans="1:3" x14ac:dyDescent="0.4">
      <c r="A3340" s="19">
        <v>45126</v>
      </c>
      <c r="B3340" s="20">
        <v>53.14</v>
      </c>
      <c r="C3340" s="21">
        <f t="shared" si="52"/>
        <v>1.1997714721005526E-2</v>
      </c>
    </row>
    <row r="3341" spans="1:3" x14ac:dyDescent="0.4">
      <c r="A3341" s="19">
        <v>45127</v>
      </c>
      <c r="B3341" s="20">
        <v>52.49</v>
      </c>
      <c r="C3341" s="21">
        <f t="shared" si="52"/>
        <v>-1.2231840421528029E-2</v>
      </c>
    </row>
    <row r="3342" spans="1:3" x14ac:dyDescent="0.4">
      <c r="A3342" s="19">
        <v>45128</v>
      </c>
      <c r="B3342" s="20">
        <v>52.38</v>
      </c>
      <c r="C3342" s="21">
        <f t="shared" si="52"/>
        <v>-2.0956372642407795E-3</v>
      </c>
    </row>
    <row r="3343" spans="1:3" x14ac:dyDescent="0.4">
      <c r="A3343" s="19">
        <v>45131</v>
      </c>
      <c r="B3343" s="20">
        <v>52.58</v>
      </c>
      <c r="C3343" s="21">
        <f t="shared" si="52"/>
        <v>3.8182512409314917E-3</v>
      </c>
    </row>
    <row r="3344" spans="1:3" x14ac:dyDescent="0.4">
      <c r="A3344" s="19">
        <v>45132</v>
      </c>
      <c r="B3344" s="20">
        <v>53.02</v>
      </c>
      <c r="C3344" s="21">
        <f t="shared" si="52"/>
        <v>8.3682008368202165E-3</v>
      </c>
    </row>
    <row r="3345" spans="1:3" x14ac:dyDescent="0.4">
      <c r="A3345" s="19">
        <v>45133</v>
      </c>
      <c r="B3345" s="20">
        <v>52.96</v>
      </c>
      <c r="C3345" s="21">
        <f t="shared" si="52"/>
        <v>-1.1316484345530453E-3</v>
      </c>
    </row>
    <row r="3346" spans="1:3" x14ac:dyDescent="0.4">
      <c r="A3346" s="19">
        <v>45134</v>
      </c>
      <c r="B3346" s="20">
        <v>53.97</v>
      </c>
      <c r="C3346" s="21">
        <f t="shared" si="52"/>
        <v>1.907099697885184E-2</v>
      </c>
    </row>
    <row r="3347" spans="1:3" x14ac:dyDescent="0.4">
      <c r="A3347" s="19">
        <v>45135</v>
      </c>
      <c r="B3347" s="20">
        <v>53.99</v>
      </c>
      <c r="C3347" s="21">
        <f t="shared" si="52"/>
        <v>3.7057624606262607E-4</v>
      </c>
    </row>
    <row r="3348" spans="1:3" x14ac:dyDescent="0.4">
      <c r="A3348" s="19">
        <v>45138</v>
      </c>
      <c r="B3348" s="20">
        <v>54.05</v>
      </c>
      <c r="C3348" s="21">
        <f t="shared" si="52"/>
        <v>1.1113169105390064E-3</v>
      </c>
    </row>
    <row r="3349" spans="1:3" x14ac:dyDescent="0.4">
      <c r="A3349" s="19">
        <v>45139</v>
      </c>
      <c r="B3349" s="20">
        <v>54.07</v>
      </c>
      <c r="C3349" s="21">
        <f t="shared" si="52"/>
        <v>3.7002775208150318E-4</v>
      </c>
    </row>
    <row r="3350" spans="1:3" x14ac:dyDescent="0.4">
      <c r="A3350" s="19">
        <v>45140</v>
      </c>
      <c r="B3350" s="20">
        <v>52.93</v>
      </c>
      <c r="C3350" s="21">
        <f t="shared" si="52"/>
        <v>-2.1083780284815945E-2</v>
      </c>
    </row>
    <row r="3351" spans="1:3" x14ac:dyDescent="0.4">
      <c r="A3351" s="19">
        <v>45141</v>
      </c>
      <c r="B3351" s="20">
        <v>52.63</v>
      </c>
      <c r="C3351" s="21">
        <f t="shared" si="52"/>
        <v>-5.66786321556767E-3</v>
      </c>
    </row>
    <row r="3352" spans="1:3" x14ac:dyDescent="0.4">
      <c r="A3352" s="19">
        <v>45142</v>
      </c>
      <c r="B3352" s="20">
        <v>52.96</v>
      </c>
      <c r="C3352" s="21">
        <f t="shared" si="52"/>
        <v>6.2701881056430597E-3</v>
      </c>
    </row>
    <row r="3353" spans="1:3" x14ac:dyDescent="0.4">
      <c r="A3353" s="19">
        <v>45145</v>
      </c>
      <c r="B3353" s="20">
        <v>52.81</v>
      </c>
      <c r="C3353" s="21">
        <f t="shared" si="52"/>
        <v>-2.8323262839878849E-3</v>
      </c>
    </row>
    <row r="3354" spans="1:3" x14ac:dyDescent="0.4">
      <c r="A3354" s="19">
        <v>45146</v>
      </c>
      <c r="B3354" s="20">
        <v>52.2</v>
      </c>
      <c r="C3354" s="21">
        <f t="shared" si="52"/>
        <v>-1.1550842643438752E-2</v>
      </c>
    </row>
    <row r="3355" spans="1:3" x14ac:dyDescent="0.4">
      <c r="A3355" s="19">
        <v>45147</v>
      </c>
      <c r="B3355" s="20">
        <v>52.24</v>
      </c>
      <c r="C3355" s="21">
        <f t="shared" si="52"/>
        <v>7.6628352490426543E-4</v>
      </c>
    </row>
    <row r="3356" spans="1:3" x14ac:dyDescent="0.4">
      <c r="A3356" s="19">
        <v>45148</v>
      </c>
      <c r="B3356" s="20">
        <v>52.43</v>
      </c>
      <c r="C3356" s="21">
        <f t="shared" si="52"/>
        <v>3.6370597243491343E-3</v>
      </c>
    </row>
    <row r="3357" spans="1:3" x14ac:dyDescent="0.4">
      <c r="A3357" s="19">
        <v>45149</v>
      </c>
      <c r="B3357" s="20">
        <v>51.99</v>
      </c>
      <c r="C3357" s="21">
        <f t="shared" si="52"/>
        <v>-8.3921419034903577E-3</v>
      </c>
    </row>
    <row r="3358" spans="1:3" x14ac:dyDescent="0.4">
      <c r="A3358" s="19">
        <v>45152</v>
      </c>
      <c r="B3358" s="20">
        <v>52.31</v>
      </c>
      <c r="C3358" s="21">
        <f t="shared" si="52"/>
        <v>6.1550298134256387E-3</v>
      </c>
    </row>
    <row r="3359" spans="1:3" x14ac:dyDescent="0.4">
      <c r="A3359" s="19">
        <v>45153</v>
      </c>
      <c r="B3359" s="20">
        <v>51.98</v>
      </c>
      <c r="C3359" s="21">
        <f t="shared" si="52"/>
        <v>-6.3085452112408014E-3</v>
      </c>
    </row>
    <row r="3360" spans="1:3" x14ac:dyDescent="0.4">
      <c r="A3360" s="19">
        <v>45154</v>
      </c>
      <c r="B3360" s="20">
        <v>51.66</v>
      </c>
      <c r="C3360" s="21">
        <f t="shared" si="52"/>
        <v>-6.1562139284340178E-3</v>
      </c>
    </row>
    <row r="3361" spans="1:3" x14ac:dyDescent="0.4">
      <c r="A3361" s="19">
        <v>45155</v>
      </c>
      <c r="B3361" s="20">
        <v>51.31</v>
      </c>
      <c r="C3361" s="21">
        <f t="shared" si="52"/>
        <v>-6.7750677506773771E-3</v>
      </c>
    </row>
    <row r="3362" spans="1:3" x14ac:dyDescent="0.4">
      <c r="A3362" s="19">
        <v>45156</v>
      </c>
      <c r="B3362" s="20">
        <v>51.01</v>
      </c>
      <c r="C3362" s="21">
        <f t="shared" si="52"/>
        <v>-5.8468134866498378E-3</v>
      </c>
    </row>
    <row r="3363" spans="1:3" x14ac:dyDescent="0.4">
      <c r="A3363" s="19">
        <v>45159</v>
      </c>
      <c r="B3363" s="20">
        <v>50.79</v>
      </c>
      <c r="C3363" s="21">
        <f t="shared" si="52"/>
        <v>-4.3128798274847391E-3</v>
      </c>
    </row>
    <row r="3364" spans="1:3" x14ac:dyDescent="0.4">
      <c r="A3364" s="19">
        <v>45160</v>
      </c>
      <c r="B3364" s="20">
        <v>51.48</v>
      </c>
      <c r="C3364" s="21">
        <f t="shared" si="52"/>
        <v>1.358535144713513E-2</v>
      </c>
    </row>
    <row r="3365" spans="1:3" x14ac:dyDescent="0.4">
      <c r="A3365" s="19">
        <v>45161</v>
      </c>
      <c r="B3365" s="20">
        <v>51.98</v>
      </c>
      <c r="C3365" s="21">
        <f t="shared" si="52"/>
        <v>9.7125097125096982E-3</v>
      </c>
    </row>
    <row r="3366" spans="1:3" x14ac:dyDescent="0.4">
      <c r="A3366" s="19">
        <v>45162</v>
      </c>
      <c r="B3366" s="20">
        <v>51.62</v>
      </c>
      <c r="C3366" s="21">
        <f t="shared" si="52"/>
        <v>-6.9257406694882562E-3</v>
      </c>
    </row>
    <row r="3367" spans="1:3" x14ac:dyDescent="0.4">
      <c r="A3367" s="19">
        <v>45163</v>
      </c>
      <c r="B3367" s="20">
        <v>51.59</v>
      </c>
      <c r="C3367" s="21">
        <f t="shared" si="52"/>
        <v>-5.8117008911262591E-4</v>
      </c>
    </row>
    <row r="3368" spans="1:3" x14ac:dyDescent="0.4">
      <c r="A3368" s="19">
        <v>45166</v>
      </c>
      <c r="B3368" s="20">
        <v>52.26</v>
      </c>
      <c r="C3368" s="21">
        <f t="shared" si="52"/>
        <v>1.298701298701288E-2</v>
      </c>
    </row>
    <row r="3369" spans="1:3" x14ac:dyDescent="0.4">
      <c r="A3369" s="19">
        <v>45167</v>
      </c>
      <c r="B3369" s="20">
        <v>52.82</v>
      </c>
      <c r="C3369" s="21">
        <f t="shared" si="52"/>
        <v>1.0715652506697371E-2</v>
      </c>
    </row>
    <row r="3370" spans="1:3" x14ac:dyDescent="0.4">
      <c r="A3370" s="19">
        <v>45168</v>
      </c>
      <c r="B3370" s="20">
        <v>52.75</v>
      </c>
      <c r="C3370" s="21">
        <f t="shared" si="52"/>
        <v>-1.3252555850057357E-3</v>
      </c>
    </row>
    <row r="3371" spans="1:3" x14ac:dyDescent="0.4">
      <c r="A3371" s="19">
        <v>45169</v>
      </c>
      <c r="B3371" s="20">
        <v>53.36</v>
      </c>
      <c r="C3371" s="21">
        <f t="shared" si="52"/>
        <v>1.1563981042653992E-2</v>
      </c>
    </row>
    <row r="3372" spans="1:3" x14ac:dyDescent="0.4">
      <c r="A3372" s="19">
        <v>45173</v>
      </c>
      <c r="B3372" s="20">
        <v>54.02</v>
      </c>
      <c r="C3372" s="21">
        <f t="shared" si="52"/>
        <v>1.236881559220393E-2</v>
      </c>
    </row>
    <row r="3373" spans="1:3" x14ac:dyDescent="0.4">
      <c r="A3373" s="19">
        <v>45174</v>
      </c>
      <c r="B3373" s="20">
        <v>54.24</v>
      </c>
      <c r="C3373" s="21">
        <f t="shared" si="52"/>
        <v>4.0725657164013551E-3</v>
      </c>
    </row>
    <row r="3374" spans="1:3" x14ac:dyDescent="0.4">
      <c r="A3374" s="19">
        <v>45175</v>
      </c>
      <c r="B3374" s="20">
        <v>53.99</v>
      </c>
      <c r="C3374" s="21">
        <f t="shared" si="52"/>
        <v>-4.6091445427728361E-3</v>
      </c>
    </row>
    <row r="3375" spans="1:3" x14ac:dyDescent="0.4">
      <c r="A3375" s="19">
        <v>45176</v>
      </c>
      <c r="B3375" s="20">
        <v>53.36</v>
      </c>
      <c r="C3375" s="21">
        <f t="shared" si="52"/>
        <v>-1.1668827560659456E-2</v>
      </c>
    </row>
    <row r="3376" spans="1:3" x14ac:dyDescent="0.4">
      <c r="A3376" s="19">
        <v>45180</v>
      </c>
      <c r="B3376" s="20">
        <v>53.44</v>
      </c>
      <c r="C3376" s="21">
        <f t="shared" si="52"/>
        <v>1.4992503748125774E-3</v>
      </c>
    </row>
    <row r="3377" spans="1:3" x14ac:dyDescent="0.4">
      <c r="A3377" s="19">
        <v>45181</v>
      </c>
      <c r="B3377" s="20">
        <v>53.47</v>
      </c>
      <c r="C3377" s="21">
        <f t="shared" si="52"/>
        <v>5.6137724550908707E-4</v>
      </c>
    </row>
    <row r="3378" spans="1:3" x14ac:dyDescent="0.4">
      <c r="A3378" s="19">
        <v>45182</v>
      </c>
      <c r="B3378" s="20">
        <v>53.34</v>
      </c>
      <c r="C3378" s="21">
        <f t="shared" si="52"/>
        <v>-2.4312698709555436E-3</v>
      </c>
    </row>
    <row r="3379" spans="1:3" x14ac:dyDescent="0.4">
      <c r="A3379" s="19">
        <v>45183</v>
      </c>
      <c r="B3379" s="20">
        <v>54.07</v>
      </c>
      <c r="C3379" s="21">
        <f t="shared" si="52"/>
        <v>1.3685789276340454E-2</v>
      </c>
    </row>
    <row r="3380" spans="1:3" x14ac:dyDescent="0.4">
      <c r="A3380" s="19">
        <v>45184</v>
      </c>
      <c r="B3380" s="20">
        <v>53.68</v>
      </c>
      <c r="C3380" s="21">
        <f t="shared" si="52"/>
        <v>-7.2128722027001713E-3</v>
      </c>
    </row>
    <row r="3381" spans="1:3" x14ac:dyDescent="0.4">
      <c r="A3381" s="19">
        <v>45187</v>
      </c>
      <c r="B3381" s="20">
        <v>53.4</v>
      </c>
      <c r="C3381" s="21">
        <f t="shared" si="52"/>
        <v>-5.2160953800298726E-3</v>
      </c>
    </row>
    <row r="3382" spans="1:3" x14ac:dyDescent="0.4">
      <c r="A3382" s="19">
        <v>45188</v>
      </c>
      <c r="B3382" s="20">
        <v>53.08</v>
      </c>
      <c r="C3382" s="21">
        <f t="shared" si="52"/>
        <v>-5.9925093632958726E-3</v>
      </c>
    </row>
    <row r="3383" spans="1:3" x14ac:dyDescent="0.4">
      <c r="A3383" s="19">
        <v>45189</v>
      </c>
      <c r="B3383" s="20">
        <v>53.25</v>
      </c>
      <c r="C3383" s="21">
        <f t="shared" si="52"/>
        <v>3.2027128862095466E-3</v>
      </c>
    </row>
    <row r="3384" spans="1:3" x14ac:dyDescent="0.4">
      <c r="A3384" s="19">
        <v>45190</v>
      </c>
      <c r="B3384" s="20">
        <v>52.32</v>
      </c>
      <c r="C3384" s="21">
        <f t="shared" si="52"/>
        <v>-1.7464788732394321E-2</v>
      </c>
    </row>
    <row r="3385" spans="1:3" x14ac:dyDescent="0.4">
      <c r="A3385" s="19">
        <v>45191</v>
      </c>
      <c r="B3385" s="20">
        <v>52.52</v>
      </c>
      <c r="C3385" s="21">
        <f t="shared" si="52"/>
        <v>3.8226299694190669E-3</v>
      </c>
    </row>
    <row r="3386" spans="1:3" x14ac:dyDescent="0.4">
      <c r="A3386" s="19">
        <v>45194</v>
      </c>
      <c r="B3386" s="20">
        <v>52.61</v>
      </c>
      <c r="C3386" s="21">
        <f t="shared" si="52"/>
        <v>1.7136329017517493E-3</v>
      </c>
    </row>
    <row r="3387" spans="1:3" x14ac:dyDescent="0.4">
      <c r="A3387" s="19">
        <v>45195</v>
      </c>
      <c r="B3387" s="20">
        <v>52.01</v>
      </c>
      <c r="C3387" s="21">
        <f t="shared" si="52"/>
        <v>-1.1404675917126017E-2</v>
      </c>
    </row>
    <row r="3388" spans="1:3" x14ac:dyDescent="0.4">
      <c r="A3388" s="19">
        <v>45196</v>
      </c>
      <c r="B3388" s="20">
        <v>52.13</v>
      </c>
      <c r="C3388" s="21">
        <f t="shared" si="52"/>
        <v>2.3072486060373709E-3</v>
      </c>
    </row>
    <row r="3389" spans="1:3" x14ac:dyDescent="0.4">
      <c r="A3389" s="19">
        <v>45197</v>
      </c>
      <c r="B3389" s="20">
        <v>52.3</v>
      </c>
      <c r="C3389" s="21">
        <f t="shared" si="52"/>
        <v>3.2610780740456313E-3</v>
      </c>
    </row>
    <row r="3390" spans="1:3" x14ac:dyDescent="0.4">
      <c r="A3390" s="19">
        <v>45198</v>
      </c>
      <c r="B3390" s="20">
        <v>52.61</v>
      </c>
      <c r="C3390" s="21">
        <f t="shared" si="52"/>
        <v>5.9273422562142741E-3</v>
      </c>
    </row>
    <row r="3391" spans="1:3" x14ac:dyDescent="0.4">
      <c r="A3391" s="19">
        <v>45202</v>
      </c>
      <c r="B3391" s="20">
        <v>52.21</v>
      </c>
      <c r="C3391" s="21">
        <f t="shared" si="52"/>
        <v>-7.6031172780839373E-3</v>
      </c>
    </row>
    <row r="3392" spans="1:3" x14ac:dyDescent="0.4">
      <c r="A3392" s="19">
        <v>45203</v>
      </c>
      <c r="B3392" s="20">
        <v>52.08</v>
      </c>
      <c r="C3392" s="21">
        <f t="shared" si="52"/>
        <v>-2.4899444550853245E-3</v>
      </c>
    </row>
    <row r="3393" spans="1:3" x14ac:dyDescent="0.4">
      <c r="A3393" s="19">
        <v>45204</v>
      </c>
      <c r="B3393" s="20">
        <v>51.75</v>
      </c>
      <c r="C3393" s="21">
        <f t="shared" si="52"/>
        <v>-6.336405529953848E-3</v>
      </c>
    </row>
    <row r="3394" spans="1:3" x14ac:dyDescent="0.4">
      <c r="A3394" s="19">
        <v>45205</v>
      </c>
      <c r="B3394" s="20">
        <v>52.37</v>
      </c>
      <c r="C3394" s="21">
        <f t="shared" si="52"/>
        <v>1.1980676328502415E-2</v>
      </c>
    </row>
    <row r="3395" spans="1:3" x14ac:dyDescent="0.4">
      <c r="A3395" s="19">
        <v>45208</v>
      </c>
      <c r="B3395" s="20">
        <v>52.37</v>
      </c>
      <c r="C3395" s="21">
        <f t="shared" si="52"/>
        <v>0</v>
      </c>
    </row>
    <row r="3396" spans="1:3" x14ac:dyDescent="0.4">
      <c r="A3396" s="19">
        <v>45209</v>
      </c>
      <c r="B3396" s="20">
        <v>53.02</v>
      </c>
      <c r="C3396" s="21">
        <f t="shared" si="52"/>
        <v>1.2411686079816908E-2</v>
      </c>
    </row>
    <row r="3397" spans="1:3" x14ac:dyDescent="0.4">
      <c r="A3397" s="19">
        <v>45210</v>
      </c>
      <c r="B3397" s="20">
        <v>52.92</v>
      </c>
      <c r="C3397" s="21">
        <f t="shared" si="52"/>
        <v>-1.8860807242550015E-3</v>
      </c>
    </row>
    <row r="3398" spans="1:3" x14ac:dyDescent="0.4">
      <c r="A3398" s="19">
        <v>45211</v>
      </c>
      <c r="B3398" s="20">
        <v>53.43</v>
      </c>
      <c r="C3398" s="21">
        <f t="shared" si="52"/>
        <v>9.6371882086168092E-3</v>
      </c>
    </row>
    <row r="3399" spans="1:3" x14ac:dyDescent="0.4">
      <c r="A3399" s="19">
        <v>45212</v>
      </c>
      <c r="B3399" s="20">
        <v>52.69</v>
      </c>
      <c r="C3399" s="21">
        <f t="shared" ref="C3399:C3462" si="53">B3399/B3398-1</f>
        <v>-1.3849897061575911E-2</v>
      </c>
    </row>
    <row r="3400" spans="1:3" x14ac:dyDescent="0.4">
      <c r="A3400" s="19">
        <v>45215</v>
      </c>
      <c r="B3400" s="20">
        <v>52.91</v>
      </c>
      <c r="C3400" s="21">
        <f t="shared" si="53"/>
        <v>4.1753653444676075E-3</v>
      </c>
    </row>
    <row r="3401" spans="1:3" x14ac:dyDescent="0.4">
      <c r="A3401" s="19">
        <v>45216</v>
      </c>
      <c r="B3401" s="20">
        <v>52.75</v>
      </c>
      <c r="C3401" s="21">
        <f t="shared" si="53"/>
        <v>-3.0240030240029636E-3</v>
      </c>
    </row>
    <row r="3402" spans="1:3" x14ac:dyDescent="0.4">
      <c r="A3402" s="19">
        <v>45217</v>
      </c>
      <c r="B3402" s="20">
        <v>52.4</v>
      </c>
      <c r="C3402" s="21">
        <f t="shared" si="53"/>
        <v>-6.6350710900474619E-3</v>
      </c>
    </row>
    <row r="3403" spans="1:3" x14ac:dyDescent="0.4">
      <c r="A3403" s="19">
        <v>45218</v>
      </c>
      <c r="B3403" s="20">
        <v>52.21</v>
      </c>
      <c r="C3403" s="21">
        <f t="shared" si="53"/>
        <v>-3.6259541984732246E-3</v>
      </c>
    </row>
    <row r="3404" spans="1:3" x14ac:dyDescent="0.4">
      <c r="A3404" s="19">
        <v>45219</v>
      </c>
      <c r="B3404" s="20">
        <v>51.29</v>
      </c>
      <c r="C3404" s="21">
        <f t="shared" si="53"/>
        <v>-1.7621145374449365E-2</v>
      </c>
    </row>
    <row r="3405" spans="1:3" x14ac:dyDescent="0.4">
      <c r="A3405" s="19">
        <v>45223</v>
      </c>
      <c r="B3405" s="20">
        <v>51.26</v>
      </c>
      <c r="C3405" s="21">
        <f t="shared" si="53"/>
        <v>-5.849093390524196E-4</v>
      </c>
    </row>
    <row r="3406" spans="1:3" x14ac:dyDescent="0.4">
      <c r="A3406" s="19">
        <v>45224</v>
      </c>
      <c r="B3406" s="20">
        <v>50.29</v>
      </c>
      <c r="C3406" s="21">
        <f t="shared" si="53"/>
        <v>-1.8923136948888031E-2</v>
      </c>
    </row>
    <row r="3407" spans="1:3" x14ac:dyDescent="0.4">
      <c r="A3407" s="19">
        <v>45225</v>
      </c>
      <c r="B3407" s="20">
        <v>49.88</v>
      </c>
      <c r="C3407" s="21">
        <f t="shared" si="53"/>
        <v>-8.1527142573075695E-3</v>
      </c>
    </row>
    <row r="3408" spans="1:3" x14ac:dyDescent="0.4">
      <c r="A3408" s="19">
        <v>45226</v>
      </c>
      <c r="B3408" s="20">
        <v>49.8</v>
      </c>
      <c r="C3408" s="21">
        <f t="shared" si="53"/>
        <v>-1.6038492381716951E-3</v>
      </c>
    </row>
    <row r="3409" spans="1:3" x14ac:dyDescent="0.4">
      <c r="A3409" s="19">
        <v>45229</v>
      </c>
      <c r="B3409" s="20">
        <v>49.74</v>
      </c>
      <c r="C3409" s="21">
        <f t="shared" si="53"/>
        <v>-1.2048192771083599E-3</v>
      </c>
    </row>
    <row r="3410" spans="1:3" x14ac:dyDescent="0.4">
      <c r="A3410" s="19">
        <v>45230</v>
      </c>
      <c r="B3410" s="20">
        <v>50.41</v>
      </c>
      <c r="C3410" s="21">
        <f t="shared" si="53"/>
        <v>1.3470044229995981E-2</v>
      </c>
    </row>
    <row r="3411" spans="1:3" x14ac:dyDescent="0.4">
      <c r="A3411" s="19">
        <v>45231</v>
      </c>
      <c r="B3411" s="20">
        <v>50.79</v>
      </c>
      <c r="C3411" s="21">
        <f t="shared" si="53"/>
        <v>7.5381868676849262E-3</v>
      </c>
    </row>
    <row r="3412" spans="1:3" x14ac:dyDescent="0.4">
      <c r="A3412" s="19">
        <v>45232</v>
      </c>
      <c r="B3412" s="20">
        <v>51.76</v>
      </c>
      <c r="C3412" s="21">
        <f t="shared" si="53"/>
        <v>1.9098247686552439E-2</v>
      </c>
    </row>
    <row r="3413" spans="1:3" x14ac:dyDescent="0.4">
      <c r="A3413" s="19">
        <v>45233</v>
      </c>
      <c r="B3413" s="20">
        <v>52.3</v>
      </c>
      <c r="C3413" s="21">
        <f t="shared" si="53"/>
        <v>1.0432766615146916E-2</v>
      </c>
    </row>
    <row r="3414" spans="1:3" x14ac:dyDescent="0.4">
      <c r="A3414" s="19">
        <v>45236</v>
      </c>
      <c r="B3414" s="20">
        <v>52.17</v>
      </c>
      <c r="C3414" s="21">
        <f t="shared" si="53"/>
        <v>-2.4856596558316957E-3</v>
      </c>
    </row>
    <row r="3415" spans="1:3" x14ac:dyDescent="0.4">
      <c r="A3415" s="19">
        <v>45237</v>
      </c>
      <c r="B3415" s="20">
        <v>52.81</v>
      </c>
      <c r="C3415" s="21">
        <f t="shared" si="53"/>
        <v>1.2267586735671854E-2</v>
      </c>
    </row>
    <row r="3416" spans="1:3" x14ac:dyDescent="0.4">
      <c r="A3416" s="19">
        <v>45238</v>
      </c>
      <c r="B3416" s="20">
        <v>52.7</v>
      </c>
      <c r="C3416" s="21">
        <f t="shared" si="53"/>
        <v>-2.0829388373414526E-3</v>
      </c>
    </row>
    <row r="3417" spans="1:3" x14ac:dyDescent="0.4">
      <c r="A3417" s="19">
        <v>45239</v>
      </c>
      <c r="B3417" s="20">
        <v>53.44</v>
      </c>
      <c r="C3417" s="21">
        <f t="shared" si="53"/>
        <v>1.404174573055017E-2</v>
      </c>
    </row>
    <row r="3418" spans="1:3" x14ac:dyDescent="0.4">
      <c r="A3418" s="19">
        <v>45240</v>
      </c>
      <c r="B3418" s="20">
        <v>53.41</v>
      </c>
      <c r="C3418" s="21">
        <f t="shared" si="53"/>
        <v>-5.6137724550897605E-4</v>
      </c>
    </row>
    <row r="3419" spans="1:3" x14ac:dyDescent="0.4">
      <c r="A3419" s="19">
        <v>45243</v>
      </c>
      <c r="B3419" s="20">
        <v>53.79</v>
      </c>
      <c r="C3419" s="21">
        <f t="shared" si="53"/>
        <v>7.1147725145104257E-3</v>
      </c>
    </row>
    <row r="3420" spans="1:3" x14ac:dyDescent="0.4">
      <c r="A3420" s="19">
        <v>45244</v>
      </c>
      <c r="B3420" s="20">
        <v>54.25</v>
      </c>
      <c r="C3420" s="21">
        <f t="shared" si="53"/>
        <v>8.5517754229411658E-3</v>
      </c>
    </row>
    <row r="3421" spans="1:3" x14ac:dyDescent="0.4">
      <c r="A3421" s="19">
        <v>45245</v>
      </c>
      <c r="B3421" s="20">
        <v>54.85</v>
      </c>
      <c r="C3421" s="21">
        <f t="shared" si="53"/>
        <v>1.1059907834101379E-2</v>
      </c>
    </row>
    <row r="3422" spans="1:3" x14ac:dyDescent="0.4">
      <c r="A3422" s="19">
        <v>45246</v>
      </c>
      <c r="B3422" s="20">
        <v>54.41</v>
      </c>
      <c r="C3422" s="21">
        <f t="shared" si="53"/>
        <v>-8.0218778486782494E-3</v>
      </c>
    </row>
    <row r="3423" spans="1:3" x14ac:dyDescent="0.4">
      <c r="A3423" s="19">
        <v>45247</v>
      </c>
      <c r="B3423" s="20">
        <v>54.58</v>
      </c>
      <c r="C3423" s="21">
        <f t="shared" si="53"/>
        <v>3.1244256570484019E-3</v>
      </c>
    </row>
    <row r="3424" spans="1:3" x14ac:dyDescent="0.4">
      <c r="A3424" s="19">
        <v>45250</v>
      </c>
      <c r="B3424" s="20">
        <v>54.81</v>
      </c>
      <c r="C3424" s="21">
        <f t="shared" si="53"/>
        <v>4.2139978013924217E-3</v>
      </c>
    </row>
    <row r="3425" spans="1:3" x14ac:dyDescent="0.4">
      <c r="A3425" s="19">
        <v>45251</v>
      </c>
      <c r="B3425" s="20">
        <v>54.68</v>
      </c>
      <c r="C3425" s="21">
        <f t="shared" si="53"/>
        <v>-2.371829958036864E-3</v>
      </c>
    </row>
    <row r="3426" spans="1:3" x14ac:dyDescent="0.4">
      <c r="A3426" s="19">
        <v>45252</v>
      </c>
      <c r="B3426" s="20">
        <v>55.15</v>
      </c>
      <c r="C3426" s="21">
        <f t="shared" si="53"/>
        <v>8.5954645208485836E-3</v>
      </c>
    </row>
    <row r="3427" spans="1:3" x14ac:dyDescent="0.4">
      <c r="A3427" s="19">
        <v>45253</v>
      </c>
      <c r="B3427" s="20">
        <v>54.9</v>
      </c>
      <c r="C3427" s="21">
        <f t="shared" si="53"/>
        <v>-4.5330915684497208E-3</v>
      </c>
    </row>
    <row r="3428" spans="1:3" x14ac:dyDescent="0.4">
      <c r="A3428" s="19">
        <v>45254</v>
      </c>
      <c r="B3428" s="20">
        <v>54.85</v>
      </c>
      <c r="C3428" s="21">
        <f t="shared" si="53"/>
        <v>-9.1074681238612065E-4</v>
      </c>
    </row>
    <row r="3429" spans="1:3" x14ac:dyDescent="0.4">
      <c r="A3429" s="19">
        <v>45257</v>
      </c>
      <c r="B3429" s="20">
        <v>54.91</v>
      </c>
      <c r="C3429" s="21">
        <f t="shared" si="53"/>
        <v>1.0938924339105593E-3</v>
      </c>
    </row>
    <row r="3430" spans="1:3" x14ac:dyDescent="0.4">
      <c r="A3430" s="19">
        <v>45258</v>
      </c>
      <c r="B3430" s="20">
        <v>54.86</v>
      </c>
      <c r="C3430" s="21">
        <f t="shared" si="53"/>
        <v>-9.1058095064644462E-4</v>
      </c>
    </row>
    <row r="3431" spans="1:3" x14ac:dyDescent="0.4">
      <c r="A3431" s="19">
        <v>45259</v>
      </c>
      <c r="B3431" s="20">
        <v>55.57</v>
      </c>
      <c r="C3431" s="21">
        <f t="shared" si="53"/>
        <v>1.2942034269048497E-2</v>
      </c>
    </row>
    <row r="3432" spans="1:3" x14ac:dyDescent="0.4">
      <c r="A3432" s="19">
        <v>45260</v>
      </c>
      <c r="B3432" s="20">
        <v>55.67</v>
      </c>
      <c r="C3432" s="21">
        <f t="shared" si="53"/>
        <v>1.7995321216484061E-3</v>
      </c>
    </row>
    <row r="3433" spans="1:3" x14ac:dyDescent="0.4">
      <c r="A3433" s="19">
        <v>45261</v>
      </c>
      <c r="B3433" s="20">
        <v>56.44</v>
      </c>
      <c r="C3433" s="21">
        <f t="shared" si="53"/>
        <v>1.3831507095383389E-2</v>
      </c>
    </row>
    <row r="3434" spans="1:3" x14ac:dyDescent="0.4">
      <c r="A3434" s="19">
        <v>45264</v>
      </c>
      <c r="B3434" s="20">
        <v>56.53</v>
      </c>
      <c r="C3434" s="21">
        <f t="shared" si="53"/>
        <v>1.5946137491140711E-3</v>
      </c>
    </row>
    <row r="3435" spans="1:3" x14ac:dyDescent="0.4">
      <c r="A3435" s="19">
        <v>45265</v>
      </c>
      <c r="B3435" s="20">
        <v>56.78</v>
      </c>
      <c r="C3435" s="21">
        <f t="shared" si="53"/>
        <v>4.4224305678399745E-3</v>
      </c>
    </row>
    <row r="3436" spans="1:3" x14ac:dyDescent="0.4">
      <c r="A3436" s="19">
        <v>45266</v>
      </c>
      <c r="B3436" s="20">
        <v>57.1</v>
      </c>
      <c r="C3436" s="21">
        <f t="shared" si="53"/>
        <v>5.6357872490313543E-3</v>
      </c>
    </row>
    <row r="3437" spans="1:3" x14ac:dyDescent="0.4">
      <c r="A3437" s="19">
        <v>45267</v>
      </c>
      <c r="B3437" s="20">
        <v>57.02</v>
      </c>
      <c r="C3437" s="21">
        <f t="shared" si="53"/>
        <v>-1.4010507880910517E-3</v>
      </c>
    </row>
    <row r="3438" spans="1:3" x14ac:dyDescent="0.4">
      <c r="A3438" s="19">
        <v>45268</v>
      </c>
      <c r="B3438" s="20">
        <v>57.62</v>
      </c>
      <c r="C3438" s="21">
        <f t="shared" si="53"/>
        <v>1.0522623640827788E-2</v>
      </c>
    </row>
    <row r="3439" spans="1:3" x14ac:dyDescent="0.4">
      <c r="A3439" s="19">
        <v>45271</v>
      </c>
      <c r="B3439" s="20">
        <v>57.97</v>
      </c>
      <c r="C3439" s="21">
        <f t="shared" si="53"/>
        <v>6.0742797639707913E-3</v>
      </c>
    </row>
    <row r="3440" spans="1:3" x14ac:dyDescent="0.4">
      <c r="A3440" s="19">
        <v>45272</v>
      </c>
      <c r="B3440" s="20">
        <v>57.83</v>
      </c>
      <c r="C3440" s="21">
        <f t="shared" si="53"/>
        <v>-2.4150422632396307E-3</v>
      </c>
    </row>
    <row r="3441" spans="1:3" x14ac:dyDescent="0.4">
      <c r="A3441" s="19">
        <v>45273</v>
      </c>
      <c r="B3441" s="20">
        <v>57.75</v>
      </c>
      <c r="C3441" s="21">
        <f t="shared" si="53"/>
        <v>-1.3833650354486693E-3</v>
      </c>
    </row>
    <row r="3442" spans="1:3" x14ac:dyDescent="0.4">
      <c r="A3442" s="19">
        <v>45274</v>
      </c>
      <c r="B3442" s="20">
        <v>58.2</v>
      </c>
      <c r="C3442" s="21">
        <f t="shared" si="53"/>
        <v>7.7922077922079058E-3</v>
      </c>
    </row>
    <row r="3443" spans="1:3" x14ac:dyDescent="0.4">
      <c r="A3443" s="19">
        <v>45275</v>
      </c>
      <c r="B3443" s="20">
        <v>58.73</v>
      </c>
      <c r="C3443" s="21">
        <f t="shared" si="53"/>
        <v>9.1065292096219608E-3</v>
      </c>
    </row>
    <row r="3444" spans="1:3" x14ac:dyDescent="0.4">
      <c r="A3444" s="19">
        <v>45278</v>
      </c>
      <c r="B3444" s="20">
        <v>58.44</v>
      </c>
      <c r="C3444" s="21">
        <f t="shared" si="53"/>
        <v>-4.9378511833815253E-3</v>
      </c>
    </row>
    <row r="3445" spans="1:3" x14ac:dyDescent="0.4">
      <c r="A3445" s="19">
        <v>45279</v>
      </c>
      <c r="B3445" s="20">
        <v>58.57</v>
      </c>
      <c r="C3445" s="21">
        <f t="shared" si="53"/>
        <v>2.2245037645449717E-3</v>
      </c>
    </row>
    <row r="3446" spans="1:3" x14ac:dyDescent="0.4">
      <c r="A3446" s="19">
        <v>45280</v>
      </c>
      <c r="B3446" s="20">
        <v>58.87</v>
      </c>
      <c r="C3446" s="21">
        <f t="shared" si="53"/>
        <v>5.1220761481987065E-3</v>
      </c>
    </row>
    <row r="3447" spans="1:3" x14ac:dyDescent="0.4">
      <c r="A3447" s="19">
        <v>45281</v>
      </c>
      <c r="B3447" s="20">
        <v>58.43</v>
      </c>
      <c r="C3447" s="21">
        <f t="shared" si="53"/>
        <v>-7.4740954645828861E-3</v>
      </c>
    </row>
    <row r="3448" spans="1:3" x14ac:dyDescent="0.4">
      <c r="A3448" s="19">
        <v>45282</v>
      </c>
      <c r="B3448" s="20">
        <v>58.7</v>
      </c>
      <c r="C3448" s="21">
        <f t="shared" si="53"/>
        <v>4.6209139140853672E-3</v>
      </c>
    </row>
    <row r="3449" spans="1:3" x14ac:dyDescent="0.4">
      <c r="A3449" s="19">
        <v>45287</v>
      </c>
      <c r="B3449" s="20">
        <v>58.67</v>
      </c>
      <c r="C3449" s="21">
        <f t="shared" si="53"/>
        <v>-5.110732538330387E-4</v>
      </c>
    </row>
    <row r="3450" spans="1:3" x14ac:dyDescent="0.4">
      <c r="A3450" s="19">
        <v>45288</v>
      </c>
      <c r="B3450" s="20">
        <v>59.11</v>
      </c>
      <c r="C3450" s="21">
        <f t="shared" si="53"/>
        <v>7.4995738878471663E-3</v>
      </c>
    </row>
    <row r="3451" spans="1:3" x14ac:dyDescent="0.4">
      <c r="A3451" s="19">
        <v>45289</v>
      </c>
      <c r="B3451" s="20">
        <v>58.87</v>
      </c>
      <c r="C3451" s="21">
        <f t="shared" si="53"/>
        <v>-4.0602266959905986E-3</v>
      </c>
    </row>
    <row r="3452" spans="1:3" x14ac:dyDescent="0.4">
      <c r="A3452" s="19">
        <v>45293</v>
      </c>
      <c r="B3452" s="20">
        <v>58.65</v>
      </c>
      <c r="C3452" s="21">
        <f t="shared" si="53"/>
        <v>-3.737047732291443E-3</v>
      </c>
    </row>
    <row r="3453" spans="1:3" x14ac:dyDescent="0.4">
      <c r="A3453" s="19">
        <v>45294</v>
      </c>
      <c r="B3453" s="20">
        <v>57.95</v>
      </c>
      <c r="C3453" s="21">
        <f t="shared" si="53"/>
        <v>-1.1935208866155067E-2</v>
      </c>
    </row>
    <row r="3454" spans="1:3" x14ac:dyDescent="0.4">
      <c r="A3454" s="19">
        <v>45295</v>
      </c>
      <c r="B3454" s="20">
        <v>57.62</v>
      </c>
      <c r="C3454" s="21">
        <f t="shared" si="53"/>
        <v>-5.6945642795513951E-3</v>
      </c>
    </row>
    <row r="3455" spans="1:3" x14ac:dyDescent="0.4">
      <c r="A3455" s="19">
        <v>45296</v>
      </c>
      <c r="B3455" s="20">
        <v>57.46</v>
      </c>
      <c r="C3455" s="21">
        <f t="shared" si="53"/>
        <v>-2.7768136063865967E-3</v>
      </c>
    </row>
    <row r="3456" spans="1:3" x14ac:dyDescent="0.4">
      <c r="A3456" s="19">
        <v>45299</v>
      </c>
      <c r="B3456" s="20">
        <v>57.89</v>
      </c>
      <c r="C3456" s="21">
        <f t="shared" si="53"/>
        <v>7.483466759484747E-3</v>
      </c>
    </row>
    <row r="3457" spans="1:3" x14ac:dyDescent="0.4">
      <c r="A3457" s="19">
        <v>45300</v>
      </c>
      <c r="B3457" s="20">
        <v>58.23</v>
      </c>
      <c r="C3457" s="21">
        <f t="shared" si="53"/>
        <v>5.8732078079115624E-3</v>
      </c>
    </row>
    <row r="3458" spans="1:3" x14ac:dyDescent="0.4">
      <c r="A3458" s="19">
        <v>45301</v>
      </c>
      <c r="B3458" s="20">
        <v>58.05</v>
      </c>
      <c r="C3458" s="21">
        <f t="shared" si="53"/>
        <v>-3.0911901081916993E-3</v>
      </c>
    </row>
    <row r="3459" spans="1:3" x14ac:dyDescent="0.4">
      <c r="A3459" s="19">
        <v>45302</v>
      </c>
      <c r="B3459" s="20">
        <v>57.96</v>
      </c>
      <c r="C3459" s="21">
        <f t="shared" si="53"/>
        <v>-1.5503875968991832E-3</v>
      </c>
    </row>
    <row r="3460" spans="1:3" x14ac:dyDescent="0.4">
      <c r="A3460" s="19">
        <v>45303</v>
      </c>
      <c r="B3460" s="20">
        <v>58.64</v>
      </c>
      <c r="C3460" s="21">
        <f t="shared" si="53"/>
        <v>1.1732229123533555E-2</v>
      </c>
    </row>
    <row r="3461" spans="1:3" x14ac:dyDescent="0.4">
      <c r="A3461" s="19">
        <v>45306</v>
      </c>
      <c r="B3461" s="20">
        <v>58.58</v>
      </c>
      <c r="C3461" s="21">
        <f t="shared" si="53"/>
        <v>-1.0231923601637938E-3</v>
      </c>
    </row>
    <row r="3462" spans="1:3" x14ac:dyDescent="0.4">
      <c r="A3462" s="19">
        <v>45307</v>
      </c>
      <c r="B3462" s="20">
        <v>58.42</v>
      </c>
      <c r="C3462" s="21">
        <f t="shared" si="53"/>
        <v>-2.7313076135199177E-3</v>
      </c>
    </row>
    <row r="3463" spans="1:3" x14ac:dyDescent="0.4">
      <c r="A3463" s="19">
        <v>45308</v>
      </c>
      <c r="B3463" s="20">
        <v>57.7</v>
      </c>
      <c r="C3463" s="21">
        <f t="shared" ref="C3463:C3526" si="54">B3463/B3462-1</f>
        <v>-1.2324546388223223E-2</v>
      </c>
    </row>
    <row r="3464" spans="1:3" x14ac:dyDescent="0.4">
      <c r="A3464" s="19">
        <v>45309</v>
      </c>
      <c r="B3464" s="20">
        <v>58.6</v>
      </c>
      <c r="C3464" s="21">
        <f t="shared" si="54"/>
        <v>1.5597920277296229E-2</v>
      </c>
    </row>
    <row r="3465" spans="1:3" x14ac:dyDescent="0.4">
      <c r="A3465" s="19">
        <v>45310</v>
      </c>
      <c r="B3465" s="20">
        <v>58.98</v>
      </c>
      <c r="C3465" s="21">
        <f t="shared" si="54"/>
        <v>6.4846416382251526E-3</v>
      </c>
    </row>
    <row r="3466" spans="1:3" x14ac:dyDescent="0.4">
      <c r="A3466" s="19">
        <v>45313</v>
      </c>
      <c r="B3466" s="20">
        <v>59.71</v>
      </c>
      <c r="C3466" s="21">
        <f t="shared" si="54"/>
        <v>1.2377076975245815E-2</v>
      </c>
    </row>
    <row r="3467" spans="1:3" x14ac:dyDescent="0.4">
      <c r="A3467" s="19">
        <v>45314</v>
      </c>
      <c r="B3467" s="20">
        <v>60.24</v>
      </c>
      <c r="C3467" s="21">
        <f t="shared" si="54"/>
        <v>8.8762351364930492E-3</v>
      </c>
    </row>
    <row r="3468" spans="1:3" x14ac:dyDescent="0.4">
      <c r="A3468" s="19">
        <v>45315</v>
      </c>
      <c r="B3468" s="20">
        <v>60.61</v>
      </c>
      <c r="C3468" s="21">
        <f t="shared" si="54"/>
        <v>6.1420982735722607E-3</v>
      </c>
    </row>
    <row r="3469" spans="1:3" x14ac:dyDescent="0.4">
      <c r="A3469" s="19">
        <v>45316</v>
      </c>
      <c r="B3469" s="20">
        <v>60.89</v>
      </c>
      <c r="C3469" s="21">
        <f t="shared" si="54"/>
        <v>4.6196997195182554E-3</v>
      </c>
    </row>
    <row r="3470" spans="1:3" x14ac:dyDescent="0.4">
      <c r="A3470" s="19">
        <v>45317</v>
      </c>
      <c r="B3470" s="20">
        <v>60.66</v>
      </c>
      <c r="C3470" s="21">
        <f t="shared" si="54"/>
        <v>-3.7773033338808215E-3</v>
      </c>
    </row>
    <row r="3471" spans="1:3" x14ac:dyDescent="0.4">
      <c r="A3471" s="19">
        <v>45320</v>
      </c>
      <c r="B3471" s="20">
        <v>60.79</v>
      </c>
      <c r="C3471" s="21">
        <f t="shared" si="54"/>
        <v>2.1430926475436429E-3</v>
      </c>
    </row>
    <row r="3472" spans="1:3" x14ac:dyDescent="0.4">
      <c r="A3472" s="19">
        <v>45321</v>
      </c>
      <c r="B3472" s="20">
        <v>60.61</v>
      </c>
      <c r="C3472" s="21">
        <f t="shared" si="54"/>
        <v>-2.9610133245600023E-3</v>
      </c>
    </row>
    <row r="3473" spans="1:3" x14ac:dyDescent="0.4">
      <c r="A3473" s="19">
        <v>45322</v>
      </c>
      <c r="B3473" s="20">
        <v>59.89</v>
      </c>
      <c r="C3473" s="21">
        <f t="shared" si="54"/>
        <v>-1.1879227850189689E-2</v>
      </c>
    </row>
    <row r="3474" spans="1:3" x14ac:dyDescent="0.4">
      <c r="A3474" s="19">
        <v>45323</v>
      </c>
      <c r="B3474" s="20">
        <v>59.65</v>
      </c>
      <c r="C3474" s="21">
        <f t="shared" si="54"/>
        <v>-4.0073468024712788E-3</v>
      </c>
    </row>
    <row r="3475" spans="1:3" x14ac:dyDescent="0.4">
      <c r="A3475" s="19">
        <v>45324</v>
      </c>
      <c r="B3475" s="20">
        <v>60.48</v>
      </c>
      <c r="C3475" s="21">
        <f t="shared" si="54"/>
        <v>1.3914501257334511E-2</v>
      </c>
    </row>
    <row r="3476" spans="1:3" x14ac:dyDescent="0.4">
      <c r="A3476" s="19">
        <v>45327</v>
      </c>
      <c r="B3476" s="20">
        <v>60.62</v>
      </c>
      <c r="C3476" s="21">
        <f t="shared" si="54"/>
        <v>2.3148148148148806E-3</v>
      </c>
    </row>
    <row r="3477" spans="1:3" x14ac:dyDescent="0.4">
      <c r="A3477" s="19">
        <v>45328</v>
      </c>
      <c r="B3477" s="20">
        <v>60.95</v>
      </c>
      <c r="C3477" s="21">
        <f t="shared" si="54"/>
        <v>5.4437479379743081E-3</v>
      </c>
    </row>
    <row r="3478" spans="1:3" x14ac:dyDescent="0.4">
      <c r="A3478" s="19">
        <v>45329</v>
      </c>
      <c r="B3478" s="20">
        <v>61.19</v>
      </c>
      <c r="C3478" s="21">
        <f t="shared" si="54"/>
        <v>3.9376538146020934E-3</v>
      </c>
    </row>
    <row r="3479" spans="1:3" x14ac:dyDescent="0.4">
      <c r="A3479" s="19">
        <v>45330</v>
      </c>
      <c r="B3479" s="20">
        <v>61.66</v>
      </c>
      <c r="C3479" s="21">
        <f t="shared" si="54"/>
        <v>7.6809936264095047E-3</v>
      </c>
    </row>
    <row r="3480" spans="1:3" x14ac:dyDescent="0.4">
      <c r="A3480" s="19">
        <v>45331</v>
      </c>
      <c r="B3480" s="20">
        <v>62.03</v>
      </c>
      <c r="C3480" s="21">
        <f t="shared" si="54"/>
        <v>6.0006487187804769E-3</v>
      </c>
    </row>
    <row r="3481" spans="1:3" x14ac:dyDescent="0.4">
      <c r="A3481" s="19">
        <v>45336</v>
      </c>
      <c r="B3481" s="20">
        <v>61.75</v>
      </c>
      <c r="C3481" s="21">
        <f t="shared" si="54"/>
        <v>-4.5139448653876979E-3</v>
      </c>
    </row>
    <row r="3482" spans="1:3" x14ac:dyDescent="0.4">
      <c r="A3482" s="19">
        <v>45337</v>
      </c>
      <c r="B3482" s="20">
        <v>62.16</v>
      </c>
      <c r="C3482" s="21">
        <f t="shared" si="54"/>
        <v>6.6396761133602489E-3</v>
      </c>
    </row>
    <row r="3483" spans="1:3" x14ac:dyDescent="0.4">
      <c r="A3483" s="19">
        <v>45338</v>
      </c>
      <c r="B3483" s="20">
        <v>62.3</v>
      </c>
      <c r="C3483" s="21">
        <f t="shared" si="54"/>
        <v>2.2522522522523403E-3</v>
      </c>
    </row>
    <row r="3484" spans="1:3" x14ac:dyDescent="0.4">
      <c r="A3484" s="19">
        <v>45341</v>
      </c>
      <c r="B3484" s="20">
        <v>62.03</v>
      </c>
      <c r="C3484" s="21">
        <f t="shared" si="54"/>
        <v>-4.3338683788121113E-3</v>
      </c>
    </row>
    <row r="3485" spans="1:3" x14ac:dyDescent="0.4">
      <c r="A3485" s="19">
        <v>45342</v>
      </c>
      <c r="B3485" s="20">
        <v>61.34</v>
      </c>
      <c r="C3485" s="21">
        <f t="shared" si="54"/>
        <v>-1.1123649846848216E-2</v>
      </c>
    </row>
    <row r="3486" spans="1:3" x14ac:dyDescent="0.4">
      <c r="A3486" s="19">
        <v>45343</v>
      </c>
      <c r="B3486" s="20">
        <v>61.29</v>
      </c>
      <c r="C3486" s="21">
        <f t="shared" si="54"/>
        <v>-8.1512879034895125E-4</v>
      </c>
    </row>
    <row r="3487" spans="1:3" x14ac:dyDescent="0.4">
      <c r="A3487" s="19">
        <v>45344</v>
      </c>
      <c r="B3487" s="20">
        <v>62.36</v>
      </c>
      <c r="C3487" s="21">
        <f t="shared" si="54"/>
        <v>1.7457986620982302E-2</v>
      </c>
    </row>
    <row r="3488" spans="1:3" x14ac:dyDescent="0.4">
      <c r="A3488" s="19">
        <v>45345</v>
      </c>
      <c r="B3488" s="20">
        <v>62.45</v>
      </c>
      <c r="C3488" s="21">
        <f t="shared" si="54"/>
        <v>1.4432328415652229E-3</v>
      </c>
    </row>
    <row r="3489" spans="1:3" x14ac:dyDescent="0.4">
      <c r="A3489" s="19">
        <v>45348</v>
      </c>
      <c r="B3489" s="20">
        <v>62.45</v>
      </c>
      <c r="C3489" s="21">
        <f t="shared" si="54"/>
        <v>0</v>
      </c>
    </row>
    <row r="3490" spans="1:3" x14ac:dyDescent="0.4">
      <c r="A3490" s="19">
        <v>45349</v>
      </c>
      <c r="B3490" s="20">
        <v>62.39</v>
      </c>
      <c r="C3490" s="21">
        <f t="shared" si="54"/>
        <v>-9.607686148919159E-4</v>
      </c>
    </row>
    <row r="3491" spans="1:3" x14ac:dyDescent="0.4">
      <c r="A3491" s="19">
        <v>45350</v>
      </c>
      <c r="B3491" s="20">
        <v>62.09</v>
      </c>
      <c r="C3491" s="21">
        <f t="shared" si="54"/>
        <v>-4.8084628946946095E-3</v>
      </c>
    </row>
    <row r="3492" spans="1:3" x14ac:dyDescent="0.4">
      <c r="A3492" s="19">
        <v>45351</v>
      </c>
      <c r="B3492" s="20">
        <v>62.39</v>
      </c>
      <c r="C3492" s="21">
        <f t="shared" si="54"/>
        <v>4.8316959252696634E-3</v>
      </c>
    </row>
    <row r="3493" spans="1:3" x14ac:dyDescent="0.4">
      <c r="A3493" s="19">
        <v>45352</v>
      </c>
      <c r="B3493" s="20">
        <v>62.9</v>
      </c>
      <c r="C3493" s="21">
        <f t="shared" si="54"/>
        <v>8.1743869209809361E-3</v>
      </c>
    </row>
    <row r="3494" spans="1:3" x14ac:dyDescent="0.4">
      <c r="A3494" s="19">
        <v>45355</v>
      </c>
      <c r="B3494" s="20">
        <v>62.93</v>
      </c>
      <c r="C3494" s="21">
        <f t="shared" si="54"/>
        <v>4.769475357710995E-4</v>
      </c>
    </row>
    <row r="3495" spans="1:3" x14ac:dyDescent="0.4">
      <c r="A3495" s="19">
        <v>45356</v>
      </c>
      <c r="B3495" s="20">
        <v>62.07</v>
      </c>
      <c r="C3495" s="21">
        <f t="shared" si="54"/>
        <v>-1.3665978070872442E-2</v>
      </c>
    </row>
    <row r="3496" spans="1:3" x14ac:dyDescent="0.4">
      <c r="A3496" s="19">
        <v>45357</v>
      </c>
      <c r="B3496" s="20">
        <v>62.48</v>
      </c>
      <c r="C3496" s="21">
        <f t="shared" si="54"/>
        <v>6.6054454647976879E-3</v>
      </c>
    </row>
    <row r="3497" spans="1:3" x14ac:dyDescent="0.4">
      <c r="A3497" s="19">
        <v>45358</v>
      </c>
      <c r="B3497" s="20">
        <v>62.55</v>
      </c>
      <c r="C3497" s="21">
        <f t="shared" si="54"/>
        <v>1.1203585147248063E-3</v>
      </c>
    </row>
    <row r="3498" spans="1:3" x14ac:dyDescent="0.4">
      <c r="A3498" s="19">
        <v>45359</v>
      </c>
      <c r="B3498" s="20">
        <v>62.59</v>
      </c>
      <c r="C3498" s="21">
        <f t="shared" si="54"/>
        <v>6.3948840927263717E-4</v>
      </c>
    </row>
    <row r="3499" spans="1:3" x14ac:dyDescent="0.4">
      <c r="A3499" s="19">
        <v>45362</v>
      </c>
      <c r="B3499" s="20">
        <v>62.47</v>
      </c>
      <c r="C3499" s="21">
        <f t="shared" si="54"/>
        <v>-1.917239175587282E-3</v>
      </c>
    </row>
    <row r="3500" spans="1:3" x14ac:dyDescent="0.4">
      <c r="A3500" s="19">
        <v>45363</v>
      </c>
      <c r="B3500" s="20">
        <v>63.09</v>
      </c>
      <c r="C3500" s="21">
        <f t="shared" si="54"/>
        <v>9.9247638866657439E-3</v>
      </c>
    </row>
    <row r="3501" spans="1:3" x14ac:dyDescent="0.4">
      <c r="A3501" s="19">
        <v>45364</v>
      </c>
      <c r="B3501" s="20">
        <v>62.85</v>
      </c>
      <c r="C3501" s="21">
        <f t="shared" si="54"/>
        <v>-3.8040893961008848E-3</v>
      </c>
    </row>
    <row r="3502" spans="1:3" x14ac:dyDescent="0.4">
      <c r="A3502" s="19">
        <v>45365</v>
      </c>
      <c r="B3502" s="20">
        <v>62.81</v>
      </c>
      <c r="C3502" s="21">
        <f t="shared" si="54"/>
        <v>-6.3643595863160929E-4</v>
      </c>
    </row>
    <row r="3503" spans="1:3" x14ac:dyDescent="0.4">
      <c r="A3503" s="19">
        <v>45366</v>
      </c>
      <c r="B3503" s="20">
        <v>62.19</v>
      </c>
      <c r="C3503" s="21">
        <f t="shared" si="54"/>
        <v>-9.8710396433689951E-3</v>
      </c>
    </row>
    <row r="3504" spans="1:3" x14ac:dyDescent="0.4">
      <c r="A3504" s="19">
        <v>45369</v>
      </c>
      <c r="B3504" s="20">
        <v>62.6</v>
      </c>
      <c r="C3504" s="21">
        <f t="shared" si="54"/>
        <v>6.59269979096333E-3</v>
      </c>
    </row>
    <row r="3505" spans="1:3" x14ac:dyDescent="0.4">
      <c r="A3505" s="19">
        <v>45370</v>
      </c>
      <c r="B3505" s="20">
        <v>62.55</v>
      </c>
      <c r="C3505" s="21">
        <f t="shared" si="54"/>
        <v>-7.9872204472852815E-4</v>
      </c>
    </row>
    <row r="3506" spans="1:3" x14ac:dyDescent="0.4">
      <c r="A3506" s="19">
        <v>45371</v>
      </c>
      <c r="B3506" s="20">
        <v>62.84</v>
      </c>
      <c r="C3506" s="21">
        <f t="shared" si="54"/>
        <v>4.6362909672263974E-3</v>
      </c>
    </row>
    <row r="3507" spans="1:3" x14ac:dyDescent="0.4">
      <c r="A3507" s="19">
        <v>45372</v>
      </c>
      <c r="B3507" s="20">
        <v>64.099999999999994</v>
      </c>
      <c r="C3507" s="21">
        <f t="shared" si="54"/>
        <v>2.0050922978994024E-2</v>
      </c>
    </row>
    <row r="3508" spans="1:3" x14ac:dyDescent="0.4">
      <c r="A3508" s="19">
        <v>45373</v>
      </c>
      <c r="B3508" s="20">
        <v>64.03</v>
      </c>
      <c r="C3508" s="21">
        <f t="shared" si="54"/>
        <v>-1.0920436817472012E-3</v>
      </c>
    </row>
    <row r="3509" spans="1:3" x14ac:dyDescent="0.4">
      <c r="A3509" s="19">
        <v>45376</v>
      </c>
      <c r="B3509" s="20">
        <v>63.57</v>
      </c>
      <c r="C3509" s="21">
        <f t="shared" si="54"/>
        <v>-7.1841324379197102E-3</v>
      </c>
    </row>
    <row r="3510" spans="1:3" x14ac:dyDescent="0.4">
      <c r="A3510" s="19">
        <v>45377</v>
      </c>
      <c r="B3510" s="20">
        <v>63.74</v>
      </c>
      <c r="C3510" s="21">
        <f t="shared" si="54"/>
        <v>2.6742173981437745E-3</v>
      </c>
    </row>
    <row r="3511" spans="1:3" x14ac:dyDescent="0.4">
      <c r="A3511" s="19">
        <v>45378</v>
      </c>
      <c r="B3511" s="20">
        <v>63.7</v>
      </c>
      <c r="C3511" s="21">
        <f t="shared" si="54"/>
        <v>-6.275494195168152E-4</v>
      </c>
    </row>
    <row r="3512" spans="1:3" x14ac:dyDescent="0.4">
      <c r="A3512" s="19">
        <v>45379</v>
      </c>
      <c r="B3512" s="20">
        <v>64.14</v>
      </c>
      <c r="C3512" s="21">
        <f t="shared" si="54"/>
        <v>6.9073783359496765E-3</v>
      </c>
    </row>
    <row r="3513" spans="1:3" x14ac:dyDescent="0.4">
      <c r="A3513" s="19">
        <v>45384</v>
      </c>
      <c r="B3513" s="20">
        <v>63.95</v>
      </c>
      <c r="C3513" s="21">
        <f t="shared" si="54"/>
        <v>-2.9622700342999408E-3</v>
      </c>
    </row>
    <row r="3514" spans="1:3" x14ac:dyDescent="0.4">
      <c r="A3514" s="19">
        <v>45385</v>
      </c>
      <c r="B3514" s="20">
        <v>63.95</v>
      </c>
      <c r="C3514" s="21">
        <f t="shared" si="54"/>
        <v>0</v>
      </c>
    </row>
    <row r="3515" spans="1:3" x14ac:dyDescent="0.4">
      <c r="A3515" s="19">
        <v>45387</v>
      </c>
      <c r="B3515" s="20">
        <v>63.6</v>
      </c>
      <c r="C3515" s="21">
        <f t="shared" si="54"/>
        <v>-5.4730258014074051E-3</v>
      </c>
    </row>
    <row r="3516" spans="1:3" x14ac:dyDescent="0.4">
      <c r="A3516" s="19">
        <v>45390</v>
      </c>
      <c r="B3516" s="20">
        <v>63.83</v>
      </c>
      <c r="C3516" s="21">
        <f t="shared" si="54"/>
        <v>3.6163522012577776E-3</v>
      </c>
    </row>
    <row r="3517" spans="1:3" x14ac:dyDescent="0.4">
      <c r="A3517" s="19">
        <v>45391</v>
      </c>
      <c r="B3517" s="20">
        <v>63.93</v>
      </c>
      <c r="C3517" s="21">
        <f t="shared" si="54"/>
        <v>1.5666614444618254E-3</v>
      </c>
    </row>
    <row r="3518" spans="1:3" x14ac:dyDescent="0.4">
      <c r="A3518" s="19">
        <v>45392</v>
      </c>
      <c r="B3518" s="20">
        <v>64.040000000000006</v>
      </c>
      <c r="C3518" s="21">
        <f t="shared" si="54"/>
        <v>1.7206319411857685E-3</v>
      </c>
    </row>
    <row r="3519" spans="1:3" x14ac:dyDescent="0.4">
      <c r="A3519" s="19">
        <v>45393</v>
      </c>
      <c r="B3519" s="20">
        <v>64.28</v>
      </c>
      <c r="C3519" s="21">
        <f t="shared" si="54"/>
        <v>3.7476577139288203E-3</v>
      </c>
    </row>
    <row r="3520" spans="1:3" x14ac:dyDescent="0.4">
      <c r="A3520" s="19">
        <v>45394</v>
      </c>
      <c r="B3520" s="20">
        <v>64.12</v>
      </c>
      <c r="C3520" s="21">
        <f t="shared" si="54"/>
        <v>-2.4891101431238072E-3</v>
      </c>
    </row>
    <row r="3521" spans="1:3" x14ac:dyDescent="0.4">
      <c r="A3521" s="19">
        <v>45397</v>
      </c>
      <c r="B3521" s="20">
        <v>63.87</v>
      </c>
      <c r="C3521" s="21">
        <f t="shared" si="54"/>
        <v>-3.8989394884592077E-3</v>
      </c>
    </row>
    <row r="3522" spans="1:3" x14ac:dyDescent="0.4">
      <c r="A3522" s="19">
        <v>45398</v>
      </c>
      <c r="B3522" s="20">
        <v>62.82</v>
      </c>
      <c r="C3522" s="21">
        <f t="shared" si="54"/>
        <v>-1.6439643024894313E-2</v>
      </c>
    </row>
    <row r="3523" spans="1:3" x14ac:dyDescent="0.4">
      <c r="A3523" s="19">
        <v>45399</v>
      </c>
      <c r="B3523" s="20">
        <v>62.34</v>
      </c>
      <c r="C3523" s="21">
        <f t="shared" si="54"/>
        <v>-7.6408787010505685E-3</v>
      </c>
    </row>
    <row r="3524" spans="1:3" x14ac:dyDescent="0.4">
      <c r="A3524" s="19">
        <v>45400</v>
      </c>
      <c r="B3524" s="20">
        <v>62.31</v>
      </c>
      <c r="C3524" s="21">
        <f t="shared" si="54"/>
        <v>-4.8123195380178618E-4</v>
      </c>
    </row>
    <row r="3525" spans="1:3" x14ac:dyDescent="0.4">
      <c r="A3525" s="19">
        <v>45401</v>
      </c>
      <c r="B3525" s="20">
        <v>61.32</v>
      </c>
      <c r="C3525" s="21">
        <f t="shared" si="54"/>
        <v>-1.5888300433317348E-2</v>
      </c>
    </row>
    <row r="3526" spans="1:3" x14ac:dyDescent="0.4">
      <c r="A3526" s="19">
        <v>45404</v>
      </c>
      <c r="B3526" s="20">
        <v>61.48</v>
      </c>
      <c r="C3526" s="21">
        <f t="shared" si="54"/>
        <v>2.6092628832354858E-3</v>
      </c>
    </row>
    <row r="3527" spans="1:3" x14ac:dyDescent="0.4">
      <c r="A3527" s="19">
        <v>45405</v>
      </c>
      <c r="B3527" s="20">
        <v>62.27</v>
      </c>
      <c r="C3527" s="21">
        <f t="shared" ref="C3527:C3590" si="55">B3527/B3526-1</f>
        <v>1.2849707221860962E-2</v>
      </c>
    </row>
    <row r="3528" spans="1:3" x14ac:dyDescent="0.4">
      <c r="A3528" s="19">
        <v>45406</v>
      </c>
      <c r="B3528" s="20">
        <v>62.71</v>
      </c>
      <c r="C3528" s="21">
        <f t="shared" si="55"/>
        <v>7.0660028906375238E-3</v>
      </c>
    </row>
    <row r="3529" spans="1:3" x14ac:dyDescent="0.4">
      <c r="A3529" s="19">
        <v>45407</v>
      </c>
      <c r="B3529" s="20">
        <v>61.72</v>
      </c>
      <c r="C3529" s="21">
        <f t="shared" si="55"/>
        <v>-1.5786955828416604E-2</v>
      </c>
    </row>
    <row r="3530" spans="1:3" x14ac:dyDescent="0.4">
      <c r="A3530" s="19">
        <v>45408</v>
      </c>
      <c r="B3530" s="20">
        <v>63.15</v>
      </c>
      <c r="C3530" s="21">
        <f t="shared" si="55"/>
        <v>2.3169151004536648E-2</v>
      </c>
    </row>
    <row r="3531" spans="1:3" x14ac:dyDescent="0.4">
      <c r="A3531" s="19">
        <v>45411</v>
      </c>
      <c r="B3531" s="20">
        <v>63.02</v>
      </c>
      <c r="C3531" s="21">
        <f t="shared" si="55"/>
        <v>-2.0585906571654045E-3</v>
      </c>
    </row>
    <row r="3532" spans="1:3" x14ac:dyDescent="0.4">
      <c r="A3532" s="19">
        <v>45412</v>
      </c>
      <c r="B3532" s="20">
        <v>63.02</v>
      </c>
      <c r="C3532" s="21">
        <f t="shared" si="55"/>
        <v>0</v>
      </c>
    </row>
    <row r="3533" spans="1:3" x14ac:dyDescent="0.4">
      <c r="A3533" s="19">
        <v>45414</v>
      </c>
      <c r="B3533" s="20">
        <v>63.02</v>
      </c>
      <c r="C3533" s="21">
        <f t="shared" si="55"/>
        <v>0</v>
      </c>
    </row>
    <row r="3534" spans="1:3" x14ac:dyDescent="0.4">
      <c r="A3534" s="19">
        <v>45415</v>
      </c>
      <c r="B3534" s="20">
        <v>63.02</v>
      </c>
      <c r="C3534" s="21">
        <f t="shared" si="55"/>
        <v>0</v>
      </c>
    </row>
    <row r="3535" spans="1:3" x14ac:dyDescent="0.4">
      <c r="A3535" s="19">
        <v>45418</v>
      </c>
      <c r="B3535" s="20">
        <v>63.75</v>
      </c>
      <c r="C3535" s="21">
        <f t="shared" si="55"/>
        <v>1.1583624246271018E-2</v>
      </c>
    </row>
    <row r="3536" spans="1:3" x14ac:dyDescent="0.4">
      <c r="A3536" s="19">
        <v>45419</v>
      </c>
      <c r="B3536" s="20">
        <v>64.22</v>
      </c>
      <c r="C3536" s="21">
        <f t="shared" si="55"/>
        <v>7.3725490196079324E-3</v>
      </c>
    </row>
    <row r="3537" spans="1:3" x14ac:dyDescent="0.4">
      <c r="A3537" s="19">
        <v>45420</v>
      </c>
      <c r="B3537" s="20">
        <v>64.25</v>
      </c>
      <c r="C3537" s="21">
        <f t="shared" si="55"/>
        <v>4.6714419184046285E-4</v>
      </c>
    </row>
    <row r="3538" spans="1:3" x14ac:dyDescent="0.4">
      <c r="A3538" s="19">
        <v>45421</v>
      </c>
      <c r="B3538" s="20">
        <v>64.319999999999993</v>
      </c>
      <c r="C3538" s="21">
        <f t="shared" si="55"/>
        <v>1.0894941634240762E-3</v>
      </c>
    </row>
    <row r="3539" spans="1:3" x14ac:dyDescent="0.4">
      <c r="A3539" s="19">
        <v>45422</v>
      </c>
      <c r="B3539" s="20">
        <v>64.44</v>
      </c>
      <c r="C3539" s="21">
        <f t="shared" si="55"/>
        <v>1.8656716417910779E-3</v>
      </c>
    </row>
    <row r="3540" spans="1:3" x14ac:dyDescent="0.4">
      <c r="A3540" s="19">
        <v>45425</v>
      </c>
      <c r="B3540" s="20">
        <v>64.739999999999995</v>
      </c>
      <c r="C3540" s="21">
        <f t="shared" si="55"/>
        <v>4.6554934823090921E-3</v>
      </c>
    </row>
    <row r="3541" spans="1:3" x14ac:dyDescent="0.4">
      <c r="A3541" s="19">
        <v>45426</v>
      </c>
      <c r="B3541" s="20">
        <v>64.87</v>
      </c>
      <c r="C3541" s="21">
        <f t="shared" si="55"/>
        <v>2.0080321285143032E-3</v>
      </c>
    </row>
    <row r="3542" spans="1:3" x14ac:dyDescent="0.4">
      <c r="A3542" s="19">
        <v>45428</v>
      </c>
      <c r="B3542" s="20">
        <v>65.819999999999993</v>
      </c>
      <c r="C3542" s="21">
        <f t="shared" si="55"/>
        <v>1.4644673963311039E-2</v>
      </c>
    </row>
    <row r="3543" spans="1:3" x14ac:dyDescent="0.4">
      <c r="A3543" s="19">
        <v>45429</v>
      </c>
      <c r="B3543" s="20">
        <v>65.58</v>
      </c>
      <c r="C3543" s="21">
        <f t="shared" si="55"/>
        <v>-3.6463081130354569E-3</v>
      </c>
    </row>
    <row r="3544" spans="1:3" x14ac:dyDescent="0.4">
      <c r="A3544" s="19">
        <v>45432</v>
      </c>
      <c r="B3544" s="20">
        <v>65.58</v>
      </c>
      <c r="C3544" s="21">
        <f t="shared" si="55"/>
        <v>0</v>
      </c>
    </row>
    <row r="3545" spans="1:3" x14ac:dyDescent="0.4">
      <c r="A3545" s="19">
        <v>45433</v>
      </c>
      <c r="B3545" s="20">
        <v>65.62</v>
      </c>
      <c r="C3545" s="21">
        <f t="shared" si="55"/>
        <v>6.0994205550479741E-4</v>
      </c>
    </row>
    <row r="3546" spans="1:3" x14ac:dyDescent="0.4">
      <c r="A3546" s="19">
        <v>45434</v>
      </c>
      <c r="B3546" s="20">
        <v>65.900000000000006</v>
      </c>
      <c r="C3546" s="21">
        <f t="shared" si="55"/>
        <v>4.266991770801587E-3</v>
      </c>
    </row>
    <row r="3547" spans="1:3" x14ac:dyDescent="0.4">
      <c r="A3547" s="19">
        <v>45435</v>
      </c>
      <c r="B3547" s="20">
        <v>65.81</v>
      </c>
      <c r="C3547" s="21">
        <f t="shared" si="55"/>
        <v>-1.3657056145676139E-3</v>
      </c>
    </row>
    <row r="3548" spans="1:3" x14ac:dyDescent="0.4">
      <c r="A3548" s="19">
        <v>45436</v>
      </c>
      <c r="B3548" s="20">
        <v>65.45</v>
      </c>
      <c r="C3548" s="21">
        <f t="shared" si="55"/>
        <v>-5.470293268500237E-3</v>
      </c>
    </row>
    <row r="3549" spans="1:3" x14ac:dyDescent="0.4">
      <c r="A3549" s="19">
        <v>45439</v>
      </c>
      <c r="B3549" s="20">
        <v>65.56</v>
      </c>
      <c r="C3549" s="21">
        <f t="shared" si="55"/>
        <v>1.6806722689075571E-3</v>
      </c>
    </row>
    <row r="3550" spans="1:3" x14ac:dyDescent="0.4">
      <c r="A3550" s="19">
        <v>45440</v>
      </c>
      <c r="B3550" s="20">
        <v>65.459999999999994</v>
      </c>
      <c r="C3550" s="21">
        <f t="shared" si="55"/>
        <v>-1.5253203172667096E-3</v>
      </c>
    </row>
    <row r="3551" spans="1:3" x14ac:dyDescent="0.4">
      <c r="A3551" s="19">
        <v>45441</v>
      </c>
      <c r="B3551" s="20">
        <v>64.86</v>
      </c>
      <c r="C3551" s="21">
        <f t="shared" si="55"/>
        <v>-9.1659028414298183E-3</v>
      </c>
    </row>
    <row r="3552" spans="1:3" x14ac:dyDescent="0.4">
      <c r="A3552" s="19">
        <v>45442</v>
      </c>
      <c r="B3552" s="20">
        <v>64.319999999999993</v>
      </c>
      <c r="C3552" s="21">
        <f t="shared" si="55"/>
        <v>-8.3256244218317121E-3</v>
      </c>
    </row>
    <row r="3553" spans="1:3" x14ac:dyDescent="0.4">
      <c r="A3553" s="19">
        <v>45443</v>
      </c>
      <c r="B3553" s="20">
        <v>63.58</v>
      </c>
      <c r="C3553" s="21">
        <f t="shared" si="55"/>
        <v>-1.1504975124377981E-2</v>
      </c>
    </row>
    <row r="3554" spans="1:3" x14ac:dyDescent="0.4">
      <c r="A3554" s="19">
        <v>45446</v>
      </c>
      <c r="B3554" s="20">
        <v>64.38</v>
      </c>
      <c r="C3554" s="21">
        <f t="shared" si="55"/>
        <v>1.2582573136206365E-2</v>
      </c>
    </row>
    <row r="3555" spans="1:3" x14ac:dyDescent="0.4">
      <c r="A3555" s="19">
        <v>45447</v>
      </c>
      <c r="B3555" s="20">
        <v>64.040000000000006</v>
      </c>
      <c r="C3555" s="21">
        <f t="shared" si="55"/>
        <v>-5.2811432121775415E-3</v>
      </c>
    </row>
    <row r="3556" spans="1:3" x14ac:dyDescent="0.4">
      <c r="A3556" s="19">
        <v>45448</v>
      </c>
      <c r="B3556" s="20">
        <v>65.010000000000005</v>
      </c>
      <c r="C3556" s="21">
        <f t="shared" si="55"/>
        <v>1.5146783260462149E-2</v>
      </c>
    </row>
    <row r="3557" spans="1:3" x14ac:dyDescent="0.4">
      <c r="A3557" s="19">
        <v>45449</v>
      </c>
      <c r="B3557" s="20">
        <v>65.34</v>
      </c>
      <c r="C3557" s="21">
        <f t="shared" si="55"/>
        <v>5.0761421319795996E-3</v>
      </c>
    </row>
    <row r="3558" spans="1:3" x14ac:dyDescent="0.4">
      <c r="A3558" s="19">
        <v>45450</v>
      </c>
      <c r="B3558" s="20">
        <v>65.34</v>
      </c>
      <c r="C3558" s="21">
        <f t="shared" si="55"/>
        <v>0</v>
      </c>
    </row>
    <row r="3559" spans="1:3" x14ac:dyDescent="0.4">
      <c r="A3559" s="19">
        <v>45454</v>
      </c>
      <c r="B3559" s="20">
        <v>65.8</v>
      </c>
      <c r="C3559" s="21">
        <f t="shared" si="55"/>
        <v>7.040097949188695E-3</v>
      </c>
    </row>
    <row r="3560" spans="1:3" x14ac:dyDescent="0.4">
      <c r="A3560" s="19">
        <v>45455</v>
      </c>
      <c r="B3560" s="20">
        <v>66.66</v>
      </c>
      <c r="C3560" s="21">
        <f t="shared" si="55"/>
        <v>1.3069908814589581E-2</v>
      </c>
    </row>
    <row r="3561" spans="1:3" x14ac:dyDescent="0.4">
      <c r="A3561" s="19">
        <v>45456</v>
      </c>
      <c r="B3561" s="20">
        <v>66.37</v>
      </c>
      <c r="C3561" s="21">
        <f t="shared" si="55"/>
        <v>-4.3504350435041861E-3</v>
      </c>
    </row>
    <row r="3562" spans="1:3" x14ac:dyDescent="0.4">
      <c r="A3562" s="19">
        <v>45457</v>
      </c>
      <c r="B3562" s="20">
        <v>66.52</v>
      </c>
      <c r="C3562" s="21">
        <f t="shared" si="55"/>
        <v>2.2600572547837317E-3</v>
      </c>
    </row>
    <row r="3563" spans="1:3" x14ac:dyDescent="0.4">
      <c r="A3563" s="19">
        <v>45460</v>
      </c>
      <c r="B3563" s="20">
        <v>66.47</v>
      </c>
      <c r="C3563" s="21">
        <f t="shared" si="55"/>
        <v>-7.5165363800355767E-4</v>
      </c>
    </row>
    <row r="3564" spans="1:3" x14ac:dyDescent="0.4">
      <c r="A3564" s="19">
        <v>45461</v>
      </c>
      <c r="B3564" s="20">
        <v>66.88</v>
      </c>
      <c r="C3564" s="21">
        <f t="shared" si="55"/>
        <v>6.1681961787272144E-3</v>
      </c>
    </row>
    <row r="3565" spans="1:3" x14ac:dyDescent="0.4">
      <c r="A3565" s="19">
        <v>45462</v>
      </c>
      <c r="B3565" s="20">
        <v>66.88</v>
      </c>
      <c r="C3565" s="21">
        <f t="shared" si="55"/>
        <v>0</v>
      </c>
    </row>
    <row r="3566" spans="1:3" x14ac:dyDescent="0.4">
      <c r="A3566" s="19">
        <v>45463</v>
      </c>
      <c r="B3566" s="20">
        <v>67.319999999999993</v>
      </c>
      <c r="C3566" s="21">
        <f t="shared" si="55"/>
        <v>6.5789473684210176E-3</v>
      </c>
    </row>
    <row r="3567" spans="1:3" x14ac:dyDescent="0.4">
      <c r="A3567" s="19">
        <v>45464</v>
      </c>
      <c r="B3567" s="20">
        <v>67.27</v>
      </c>
      <c r="C3567" s="21">
        <f t="shared" si="55"/>
        <v>-7.4272133095654169E-4</v>
      </c>
    </row>
    <row r="3568" spans="1:3" x14ac:dyDescent="0.4">
      <c r="A3568" s="19">
        <v>45467</v>
      </c>
      <c r="B3568" s="20">
        <v>67.400000000000006</v>
      </c>
      <c r="C3568" s="21">
        <f t="shared" si="55"/>
        <v>1.932510777464147E-3</v>
      </c>
    </row>
    <row r="3569" spans="1:3" x14ac:dyDescent="0.4">
      <c r="A3569" s="19">
        <v>45468</v>
      </c>
      <c r="B3569" s="20">
        <v>67.400000000000006</v>
      </c>
      <c r="C3569" s="21">
        <f t="shared" si="55"/>
        <v>0</v>
      </c>
    </row>
    <row r="3570" spans="1:3" x14ac:dyDescent="0.4">
      <c r="A3570" s="19">
        <v>45469</v>
      </c>
      <c r="B3570" s="20">
        <v>67.61</v>
      </c>
      <c r="C3570" s="21">
        <f t="shared" si="55"/>
        <v>3.1157270029673612E-3</v>
      </c>
    </row>
    <row r="3571" spans="1:3" x14ac:dyDescent="0.4">
      <c r="A3571" s="19">
        <v>45470</v>
      </c>
      <c r="B3571" s="20">
        <v>67.8</v>
      </c>
      <c r="C3571" s="21">
        <f t="shared" si="55"/>
        <v>2.8102351723118257E-3</v>
      </c>
    </row>
    <row r="3572" spans="1:3" x14ac:dyDescent="0.4">
      <c r="A3572" s="19">
        <v>45471</v>
      </c>
      <c r="B3572" s="20">
        <v>68.05</v>
      </c>
      <c r="C3572" s="21">
        <f t="shared" si="55"/>
        <v>3.6873156342183133E-3</v>
      </c>
    </row>
    <row r="3573" spans="1:3" x14ac:dyDescent="0.4">
      <c r="A3573" s="19">
        <v>45475</v>
      </c>
      <c r="B3573" s="20">
        <v>68</v>
      </c>
      <c r="C3573" s="21">
        <f t="shared" si="55"/>
        <v>-7.3475385745769284E-4</v>
      </c>
    </row>
    <row r="3574" spans="1:3" x14ac:dyDescent="0.4">
      <c r="A3574" s="19">
        <v>45476</v>
      </c>
      <c r="B3574" s="20">
        <v>68.42</v>
      </c>
      <c r="C3574" s="21">
        <f t="shared" si="55"/>
        <v>6.1764705882352278E-3</v>
      </c>
    </row>
    <row r="3575" spans="1:3" x14ac:dyDescent="0.4">
      <c r="A3575" s="19">
        <v>45477</v>
      </c>
      <c r="B3575" s="20">
        <v>68.53</v>
      </c>
      <c r="C3575" s="21">
        <f t="shared" si="55"/>
        <v>1.607717041800738E-3</v>
      </c>
    </row>
    <row r="3576" spans="1:3" x14ac:dyDescent="0.4">
      <c r="A3576" s="19">
        <v>45478</v>
      </c>
      <c r="B3576" s="20">
        <v>68.760000000000005</v>
      </c>
      <c r="C3576" s="21">
        <f t="shared" si="55"/>
        <v>3.3561943674302874E-3</v>
      </c>
    </row>
    <row r="3577" spans="1:3" x14ac:dyDescent="0.4">
      <c r="A3577" s="19">
        <v>45481</v>
      </c>
      <c r="B3577" s="20">
        <v>68.84</v>
      </c>
      <c r="C3577" s="21">
        <f t="shared" si="55"/>
        <v>1.1634671320535084E-3</v>
      </c>
    </row>
    <row r="3578" spans="1:3" x14ac:dyDescent="0.4">
      <c r="A3578" s="19">
        <v>45482</v>
      </c>
      <c r="B3578" s="20">
        <v>68.58</v>
      </c>
      <c r="C3578" s="21">
        <f t="shared" si="55"/>
        <v>-3.7768739105171756E-3</v>
      </c>
    </row>
    <row r="3579" spans="1:3" x14ac:dyDescent="0.4">
      <c r="A3579" s="19">
        <v>45483</v>
      </c>
      <c r="B3579" s="20">
        <v>68.88</v>
      </c>
      <c r="C3579" s="21">
        <f t="shared" si="55"/>
        <v>4.3744531933507247E-3</v>
      </c>
    </row>
    <row r="3580" spans="1:3" x14ac:dyDescent="0.4">
      <c r="A3580" s="19">
        <v>45484</v>
      </c>
      <c r="B3580" s="20">
        <v>69.09</v>
      </c>
      <c r="C3580" s="21">
        <f t="shared" si="55"/>
        <v>3.0487804878049918E-3</v>
      </c>
    </row>
    <row r="3581" spans="1:3" x14ac:dyDescent="0.4">
      <c r="A3581" s="19">
        <v>45485</v>
      </c>
      <c r="B3581" s="20">
        <v>69.48</v>
      </c>
      <c r="C3581" s="21">
        <f t="shared" si="55"/>
        <v>5.6448111159357328E-3</v>
      </c>
    </row>
    <row r="3582" spans="1:3" x14ac:dyDescent="0.4">
      <c r="A3582" s="19">
        <v>45488</v>
      </c>
      <c r="B3582" s="20">
        <v>69.569999999999993</v>
      </c>
      <c r="C3582" s="21">
        <f t="shared" si="55"/>
        <v>1.2953367875645494E-3</v>
      </c>
    </row>
    <row r="3583" spans="1:3" x14ac:dyDescent="0.4">
      <c r="A3583" s="19">
        <v>45489</v>
      </c>
      <c r="B3583" s="20">
        <v>69.94</v>
      </c>
      <c r="C3583" s="21">
        <f t="shared" si="55"/>
        <v>5.3183843610753456E-3</v>
      </c>
    </row>
    <row r="3584" spans="1:3" x14ac:dyDescent="0.4">
      <c r="A3584" s="19">
        <v>45490</v>
      </c>
      <c r="B3584" s="20">
        <v>68.88</v>
      </c>
      <c r="C3584" s="21">
        <f t="shared" si="55"/>
        <v>-1.5155847869602557E-2</v>
      </c>
    </row>
    <row r="3585" spans="1:3" x14ac:dyDescent="0.4">
      <c r="A3585" s="19">
        <v>45491</v>
      </c>
      <c r="B3585" s="20">
        <v>68.2</v>
      </c>
      <c r="C3585" s="21">
        <f t="shared" si="55"/>
        <v>-9.8722415795585716E-3</v>
      </c>
    </row>
    <row r="3586" spans="1:3" x14ac:dyDescent="0.4">
      <c r="A3586" s="19">
        <v>45492</v>
      </c>
      <c r="B3586" s="20">
        <v>67.61</v>
      </c>
      <c r="C3586" s="21">
        <f t="shared" si="55"/>
        <v>-8.6510263929618914E-3</v>
      </c>
    </row>
    <row r="3587" spans="1:3" x14ac:dyDescent="0.4">
      <c r="A3587" s="19">
        <v>45495</v>
      </c>
      <c r="B3587" s="20">
        <v>67.86</v>
      </c>
      <c r="C3587" s="21">
        <f t="shared" si="55"/>
        <v>3.6976778583048819E-3</v>
      </c>
    </row>
    <row r="3588" spans="1:3" x14ac:dyDescent="0.4">
      <c r="A3588" s="19">
        <v>45496</v>
      </c>
      <c r="B3588" s="20">
        <v>68.45</v>
      </c>
      <c r="C3588" s="21">
        <f t="shared" si="55"/>
        <v>8.6943707633362344E-3</v>
      </c>
    </row>
    <row r="3589" spans="1:3" x14ac:dyDescent="0.4">
      <c r="A3589" s="19">
        <v>45497</v>
      </c>
      <c r="B3589" s="20">
        <v>66.92</v>
      </c>
      <c r="C3589" s="21">
        <f t="shared" si="55"/>
        <v>-2.2352081811541247E-2</v>
      </c>
    </row>
    <row r="3590" spans="1:3" x14ac:dyDescent="0.4">
      <c r="A3590" s="19">
        <v>45498</v>
      </c>
      <c r="B3590" s="20">
        <v>66.38</v>
      </c>
      <c r="C3590" s="21">
        <f t="shared" si="55"/>
        <v>-8.069336521219439E-3</v>
      </c>
    </row>
    <row r="3591" spans="1:3" x14ac:dyDescent="0.4">
      <c r="A3591" s="19">
        <v>45499</v>
      </c>
      <c r="B3591" s="20">
        <v>66.8</v>
      </c>
      <c r="C3591" s="21">
        <f t="shared" ref="C3591:C3634" si="56">B3591/B3590-1</f>
        <v>6.327206990057288E-3</v>
      </c>
    </row>
    <row r="3592" spans="1:3" x14ac:dyDescent="0.4">
      <c r="A3592" s="19">
        <v>45502</v>
      </c>
      <c r="B3592" s="20">
        <v>67.16</v>
      </c>
      <c r="C3592" s="21">
        <f t="shared" si="56"/>
        <v>5.3892215568862589E-3</v>
      </c>
    </row>
    <row r="3593" spans="1:3" x14ac:dyDescent="0.4">
      <c r="A3593" s="19">
        <v>45503</v>
      </c>
      <c r="B3593" s="20">
        <v>66.930000000000007</v>
      </c>
      <c r="C3593" s="21">
        <f t="shared" si="56"/>
        <v>-3.424657534246478E-3</v>
      </c>
    </row>
    <row r="3594" spans="1:3" x14ac:dyDescent="0.4">
      <c r="A3594" s="19">
        <v>45504</v>
      </c>
      <c r="B3594" s="20">
        <v>67.989999999999995</v>
      </c>
      <c r="C3594" s="21">
        <f t="shared" si="56"/>
        <v>1.5837442103690202E-2</v>
      </c>
    </row>
    <row r="3595" spans="1:3" x14ac:dyDescent="0.4">
      <c r="A3595" s="19">
        <v>45505</v>
      </c>
      <c r="B3595" s="20">
        <v>67.05</v>
      </c>
      <c r="C3595" s="21">
        <f t="shared" si="56"/>
        <v>-1.3825562582732709E-2</v>
      </c>
    </row>
    <row r="3596" spans="1:3" x14ac:dyDescent="0.4">
      <c r="A3596" s="19">
        <v>45506</v>
      </c>
      <c r="B3596" s="20">
        <v>63.92</v>
      </c>
      <c r="C3596" s="21">
        <f t="shared" si="56"/>
        <v>-4.6681580909768816E-2</v>
      </c>
    </row>
    <row r="3597" spans="1:3" x14ac:dyDescent="0.4">
      <c r="A3597" s="19">
        <v>45509</v>
      </c>
      <c r="B3597" s="20">
        <v>62.13</v>
      </c>
      <c r="C3597" s="21">
        <f t="shared" si="56"/>
        <v>-2.8003754693366689E-2</v>
      </c>
    </row>
    <row r="3598" spans="1:3" x14ac:dyDescent="0.4">
      <c r="A3598" s="19">
        <v>45510</v>
      </c>
      <c r="B3598" s="20">
        <v>62.76</v>
      </c>
      <c r="C3598" s="21">
        <f t="shared" si="56"/>
        <v>1.0140028971511228E-2</v>
      </c>
    </row>
    <row r="3599" spans="1:3" x14ac:dyDescent="0.4">
      <c r="A3599" s="19">
        <v>45511</v>
      </c>
      <c r="B3599" s="20">
        <v>63.73</v>
      </c>
      <c r="C3599" s="21">
        <f t="shared" si="56"/>
        <v>1.5455704270235904E-2</v>
      </c>
    </row>
    <row r="3600" spans="1:3" x14ac:dyDescent="0.4">
      <c r="A3600" s="19">
        <v>45512</v>
      </c>
      <c r="B3600" s="20">
        <v>63.74</v>
      </c>
      <c r="C3600" s="21">
        <f t="shared" si="56"/>
        <v>1.569119723836554E-4</v>
      </c>
    </row>
    <row r="3601" spans="1:3" x14ac:dyDescent="0.4">
      <c r="A3601" s="19">
        <v>45513</v>
      </c>
      <c r="B3601" s="20">
        <v>63.79</v>
      </c>
      <c r="C3601" s="21">
        <f t="shared" si="56"/>
        <v>7.8443677439588022E-4</v>
      </c>
    </row>
    <row r="3602" spans="1:3" x14ac:dyDescent="0.4">
      <c r="A3602" s="19">
        <v>45516</v>
      </c>
      <c r="B3602" s="20">
        <v>64.319999999999993</v>
      </c>
      <c r="C3602" s="21">
        <f t="shared" si="56"/>
        <v>8.3085123060040456E-3</v>
      </c>
    </row>
    <row r="3603" spans="1:3" x14ac:dyDescent="0.4">
      <c r="A3603" s="19">
        <v>45517</v>
      </c>
      <c r="B3603" s="20">
        <v>64.790000000000006</v>
      </c>
      <c r="C3603" s="21">
        <f t="shared" si="56"/>
        <v>7.3072139303484995E-3</v>
      </c>
    </row>
    <row r="3604" spans="1:3" x14ac:dyDescent="0.4">
      <c r="A3604" s="19">
        <v>45518</v>
      </c>
      <c r="B3604" s="20">
        <v>64.72</v>
      </c>
      <c r="C3604" s="21">
        <f t="shared" si="56"/>
        <v>-1.0804136440809575E-3</v>
      </c>
    </row>
    <row r="3605" spans="1:3" x14ac:dyDescent="0.4">
      <c r="A3605" s="19">
        <v>45519</v>
      </c>
      <c r="B3605" s="20">
        <v>66.16</v>
      </c>
      <c r="C3605" s="21">
        <f t="shared" si="56"/>
        <v>2.2249690976514191E-2</v>
      </c>
    </row>
    <row r="3606" spans="1:3" x14ac:dyDescent="0.4">
      <c r="A3606" s="19">
        <v>45520</v>
      </c>
      <c r="B3606" s="20">
        <v>66.39</v>
      </c>
      <c r="C3606" s="21">
        <f t="shared" si="56"/>
        <v>3.4764207980653161E-3</v>
      </c>
    </row>
    <row r="3607" spans="1:3" x14ac:dyDescent="0.4">
      <c r="A3607" s="19">
        <v>45523</v>
      </c>
      <c r="B3607" s="20">
        <v>66.38</v>
      </c>
      <c r="C3607" s="21">
        <f t="shared" si="56"/>
        <v>-1.5062509414076608E-4</v>
      </c>
    </row>
    <row r="3608" spans="1:3" x14ac:dyDescent="0.4">
      <c r="A3608" s="19">
        <v>45524</v>
      </c>
      <c r="B3608" s="20">
        <v>66.22</v>
      </c>
      <c r="C3608" s="21">
        <f t="shared" si="56"/>
        <v>-2.4103645676407659E-3</v>
      </c>
    </row>
    <row r="3609" spans="1:3" x14ac:dyDescent="0.4">
      <c r="A3609" s="19">
        <v>45525</v>
      </c>
      <c r="B3609" s="20">
        <v>66.3</v>
      </c>
      <c r="C3609" s="21">
        <f t="shared" si="56"/>
        <v>1.2080942313499321E-3</v>
      </c>
    </row>
    <row r="3610" spans="1:3" x14ac:dyDescent="0.4">
      <c r="A3610" s="19">
        <v>45526</v>
      </c>
      <c r="B3610" s="20">
        <v>66.319999999999993</v>
      </c>
      <c r="C3610" s="21">
        <f t="shared" si="56"/>
        <v>3.0165912518853588E-4</v>
      </c>
    </row>
    <row r="3611" spans="1:3" x14ac:dyDescent="0.4">
      <c r="A3611" s="19">
        <v>45527</v>
      </c>
      <c r="B3611" s="20">
        <v>66.58</v>
      </c>
      <c r="C3611" s="21">
        <f t="shared" si="56"/>
        <v>3.9203860072376528E-3</v>
      </c>
    </row>
    <row r="3612" spans="1:3" x14ac:dyDescent="0.4">
      <c r="A3612" s="19">
        <v>45530</v>
      </c>
      <c r="B3612" s="20">
        <v>66.52</v>
      </c>
      <c r="C3612" s="21">
        <f t="shared" si="56"/>
        <v>-9.0117152297986003E-4</v>
      </c>
    </row>
    <row r="3613" spans="1:3" x14ac:dyDescent="0.4">
      <c r="A3613" s="19">
        <v>45531</v>
      </c>
      <c r="B3613" s="20">
        <v>66.63</v>
      </c>
      <c r="C3613" s="21">
        <f t="shared" si="56"/>
        <v>1.6536380036078491E-3</v>
      </c>
    </row>
    <row r="3614" spans="1:3" x14ac:dyDescent="0.4">
      <c r="A3614" s="19">
        <v>45532</v>
      </c>
      <c r="B3614" s="20">
        <v>66.36</v>
      </c>
      <c r="C3614" s="21">
        <f t="shared" si="56"/>
        <v>-4.0522287257991341E-3</v>
      </c>
    </row>
    <row r="3615" spans="1:3" x14ac:dyDescent="0.4">
      <c r="A3615" s="19">
        <v>45533</v>
      </c>
      <c r="B3615" s="20">
        <v>67.430000000000007</v>
      </c>
      <c r="C3615" s="21">
        <f t="shared" si="56"/>
        <v>1.6124171187462455E-2</v>
      </c>
    </row>
    <row r="3616" spans="1:3" x14ac:dyDescent="0.4">
      <c r="A3616" s="19">
        <v>45534</v>
      </c>
      <c r="B3616" s="20">
        <v>67.430000000000007</v>
      </c>
      <c r="C3616" s="21">
        <f t="shared" si="56"/>
        <v>0</v>
      </c>
    </row>
    <row r="3617" spans="1:3" x14ac:dyDescent="0.4">
      <c r="A3617" s="19">
        <v>45537</v>
      </c>
      <c r="B3617" s="20">
        <v>67.09</v>
      </c>
      <c r="C3617" s="21">
        <f t="shared" si="56"/>
        <v>-5.0422660536854069E-3</v>
      </c>
    </row>
    <row r="3618" spans="1:3" x14ac:dyDescent="0.4">
      <c r="A3618" s="19">
        <v>45538</v>
      </c>
      <c r="B3618" s="20">
        <v>66.09</v>
      </c>
      <c r="C3618" s="21">
        <f t="shared" si="56"/>
        <v>-1.4905351021016533E-2</v>
      </c>
    </row>
    <row r="3619" spans="1:3" x14ac:dyDescent="0.4">
      <c r="A3619" s="19">
        <v>45539</v>
      </c>
      <c r="B3619" s="20">
        <v>65.34</v>
      </c>
      <c r="C3619" s="21">
        <f t="shared" si="56"/>
        <v>-1.1348161597821149E-2</v>
      </c>
    </row>
    <row r="3620" spans="1:3" x14ac:dyDescent="0.4">
      <c r="A3620" s="19">
        <v>45540</v>
      </c>
      <c r="B3620" s="20">
        <v>64.98</v>
      </c>
      <c r="C3620" s="21">
        <f t="shared" si="56"/>
        <v>-5.5096418732781816E-3</v>
      </c>
    </row>
    <row r="3621" spans="1:3" x14ac:dyDescent="0.4">
      <c r="A3621" s="19">
        <v>45544</v>
      </c>
      <c r="B3621" s="20">
        <v>64.7</v>
      </c>
      <c r="C3621" s="21">
        <f t="shared" si="56"/>
        <v>-4.3090181594337418E-3</v>
      </c>
    </row>
    <row r="3622" spans="1:3" x14ac:dyDescent="0.4">
      <c r="A3622" s="19">
        <v>45545</v>
      </c>
      <c r="B3622" s="20">
        <v>64.47</v>
      </c>
      <c r="C3622" s="21">
        <f t="shared" si="56"/>
        <v>-3.5548686244204486E-3</v>
      </c>
    </row>
    <row r="3623" spans="1:3" x14ac:dyDescent="0.4">
      <c r="A3623" s="19">
        <v>45546</v>
      </c>
      <c r="B3623" s="20">
        <v>64.62</v>
      </c>
      <c r="C3623" s="21">
        <f t="shared" si="56"/>
        <v>2.3266635644487721E-3</v>
      </c>
    </row>
    <row r="3624" spans="1:3" x14ac:dyDescent="0.4">
      <c r="A3624" s="19">
        <v>45547</v>
      </c>
      <c r="B3624" s="20">
        <v>65.540000000000006</v>
      </c>
      <c r="C3624" s="21">
        <f t="shared" si="56"/>
        <v>1.4237078303930728E-2</v>
      </c>
    </row>
    <row r="3625" spans="1:3" x14ac:dyDescent="0.4">
      <c r="A3625" s="19">
        <v>45548</v>
      </c>
      <c r="B3625" s="20">
        <v>65.540000000000006</v>
      </c>
      <c r="C3625" s="21">
        <f t="shared" si="56"/>
        <v>0</v>
      </c>
    </row>
    <row r="3626" spans="1:3" x14ac:dyDescent="0.4">
      <c r="A3626" s="19">
        <v>45551</v>
      </c>
      <c r="B3626" s="20">
        <v>65.540000000000006</v>
      </c>
      <c r="C3626" s="21">
        <f t="shared" si="56"/>
        <v>0</v>
      </c>
    </row>
    <row r="3627" spans="1:3" x14ac:dyDescent="0.4">
      <c r="A3627" s="19">
        <v>45552</v>
      </c>
      <c r="B3627" s="20">
        <v>66.06</v>
      </c>
      <c r="C3627" s="21">
        <f t="shared" si="56"/>
        <v>7.9340860543180014E-3</v>
      </c>
    </row>
    <row r="3628" spans="1:3" x14ac:dyDescent="0.4">
      <c r="A3628" s="19">
        <v>45554</v>
      </c>
      <c r="B3628" s="20">
        <v>66.900000000000006</v>
      </c>
      <c r="C3628" s="21">
        <f t="shared" si="56"/>
        <v>1.2715712988192518E-2</v>
      </c>
    </row>
    <row r="3629" spans="1:3" x14ac:dyDescent="0.4">
      <c r="A3629" s="19">
        <v>45555</v>
      </c>
      <c r="B3629" s="20">
        <v>66.44</v>
      </c>
      <c r="C3629" s="21">
        <f t="shared" si="56"/>
        <v>-6.8759342301943915E-3</v>
      </c>
    </row>
    <row r="3630" spans="1:3" x14ac:dyDescent="0.4">
      <c r="A3630" s="19">
        <v>45558</v>
      </c>
      <c r="B3630" s="20">
        <v>66.94</v>
      </c>
      <c r="C3630" s="21">
        <f t="shared" si="56"/>
        <v>7.5255869957857602E-3</v>
      </c>
    </row>
    <row r="3631" spans="1:3" x14ac:dyDescent="0.4">
      <c r="A3631" s="19">
        <v>45559</v>
      </c>
      <c r="B3631" s="20">
        <v>67.33</v>
      </c>
      <c r="C3631" s="21">
        <f t="shared" si="56"/>
        <v>5.8261129369585607E-3</v>
      </c>
    </row>
    <row r="3632" spans="1:3" x14ac:dyDescent="0.4">
      <c r="A3632" s="19">
        <v>45560</v>
      </c>
      <c r="B3632" s="20">
        <v>67.27</v>
      </c>
      <c r="C3632" s="21">
        <f t="shared" si="56"/>
        <v>-8.9113322441702891E-4</v>
      </c>
    </row>
    <row r="3633" spans="1:3" x14ac:dyDescent="0.4">
      <c r="A3633" s="19">
        <v>45561</v>
      </c>
      <c r="B3633" s="20">
        <v>67.97</v>
      </c>
      <c r="C3633" s="21">
        <f t="shared" si="56"/>
        <v>1.0405827263267442E-2</v>
      </c>
    </row>
    <row r="3634" spans="1:3" x14ac:dyDescent="0.4">
      <c r="A3634" s="19">
        <v>45562</v>
      </c>
      <c r="B3634" s="20">
        <v>68.36</v>
      </c>
      <c r="C3634" s="21">
        <f t="shared" si="56"/>
        <v>5.7378255112550125E-3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15ABB-2A79-4062-B40D-200B365D2F7E}">
  <dimension ref="A1:A2"/>
  <sheetViews>
    <sheetView tabSelected="1" topLeftCell="H13" workbookViewId="0">
      <selection activeCell="A3" sqref="A3"/>
    </sheetView>
  </sheetViews>
  <sheetFormatPr defaultRowHeight="15" x14ac:dyDescent="0.4"/>
  <cols>
    <col min="1" max="1" width="15" bestFit="1" customWidth="1"/>
    <col min="16" max="16" width="12.76171875" bestFit="1" customWidth="1"/>
  </cols>
  <sheetData>
    <row r="1" spans="1:1" x14ac:dyDescent="0.4">
      <c r="A1" s="23" t="s">
        <v>30</v>
      </c>
    </row>
    <row r="2" spans="1:1" x14ac:dyDescent="0.4">
      <c r="A2" t="s">
        <v>6298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8DEE2-E8DB-4065-B0C3-9CC3CB2443C8}">
  <dimension ref="A1:B6233"/>
  <sheetViews>
    <sheetView workbookViewId="0">
      <selection activeCell="C16" sqref="C16"/>
    </sheetView>
  </sheetViews>
  <sheetFormatPr defaultRowHeight="15" x14ac:dyDescent="0.4"/>
  <cols>
    <col min="1" max="1" width="11" bestFit="1" customWidth="1"/>
    <col min="2" max="2" width="24.8203125" bestFit="1" customWidth="1"/>
  </cols>
  <sheetData>
    <row r="1" spans="1:2" x14ac:dyDescent="0.4">
      <c r="B1" s="18" t="str">
        <f>[1]!s_info_name(B2)</f>
        <v>iShares S&amp;P 500 Growth ETF</v>
      </c>
    </row>
    <row r="2" spans="1:2" x14ac:dyDescent="0.4">
      <c r="B2" s="18" t="s">
        <v>31</v>
      </c>
    </row>
    <row r="3" spans="1:2" x14ac:dyDescent="0.4">
      <c r="A3" s="18" t="s">
        <v>32</v>
      </c>
      <c r="B3" s="18" t="s">
        <v>34</v>
      </c>
    </row>
    <row r="4" spans="1:2" x14ac:dyDescent="0.4">
      <c r="A4" s="18" t="s">
        <v>33</v>
      </c>
      <c r="B4" s="18" t="s">
        <v>35</v>
      </c>
    </row>
    <row r="5" spans="1:2" x14ac:dyDescent="0.4">
      <c r="A5" s="19">
        <v>36528</v>
      </c>
      <c r="B5" s="20" t="str">
        <f>[1]!WSD(B2,B4:B4,"2000-01-01","","TradingCalendar=AMEX","rptType=1","ShowParams=Y","cols=1;rows=6229")</f>
        <v/>
      </c>
    </row>
    <row r="6" spans="1:2" x14ac:dyDescent="0.4">
      <c r="A6" s="19">
        <v>36529</v>
      </c>
      <c r="B6" s="20"/>
    </row>
    <row r="7" spans="1:2" x14ac:dyDescent="0.4">
      <c r="A7" s="19">
        <v>36530</v>
      </c>
      <c r="B7" s="20"/>
    </row>
    <row r="8" spans="1:2" x14ac:dyDescent="0.4">
      <c r="A8" s="19">
        <v>36531</v>
      </c>
      <c r="B8" s="20"/>
    </row>
    <row r="9" spans="1:2" x14ac:dyDescent="0.4">
      <c r="A9" s="19">
        <v>36532</v>
      </c>
      <c r="B9" s="20"/>
    </row>
    <row r="10" spans="1:2" x14ac:dyDescent="0.4">
      <c r="A10" s="19">
        <v>36535</v>
      </c>
      <c r="B10" s="20"/>
    </row>
    <row r="11" spans="1:2" x14ac:dyDescent="0.4">
      <c r="A11" s="19">
        <v>36536</v>
      </c>
      <c r="B11" s="20"/>
    </row>
    <row r="12" spans="1:2" x14ac:dyDescent="0.4">
      <c r="A12" s="19">
        <v>36537</v>
      </c>
      <c r="B12" s="20"/>
    </row>
    <row r="13" spans="1:2" x14ac:dyDescent="0.4">
      <c r="A13" s="19">
        <v>36538</v>
      </c>
      <c r="B13" s="20"/>
    </row>
    <row r="14" spans="1:2" x14ac:dyDescent="0.4">
      <c r="A14" s="19">
        <v>36539</v>
      </c>
      <c r="B14" s="20"/>
    </row>
    <row r="15" spans="1:2" x14ac:dyDescent="0.4">
      <c r="A15" s="19">
        <v>36543</v>
      </c>
      <c r="B15" s="20"/>
    </row>
    <row r="16" spans="1:2" x14ac:dyDescent="0.4">
      <c r="A16" s="19">
        <v>36544</v>
      </c>
      <c r="B16" s="20"/>
    </row>
    <row r="17" spans="1:2" x14ac:dyDescent="0.4">
      <c r="A17" s="19">
        <v>36545</v>
      </c>
      <c r="B17" s="20"/>
    </row>
    <row r="18" spans="1:2" x14ac:dyDescent="0.4">
      <c r="A18" s="19">
        <v>36546</v>
      </c>
      <c r="B18" s="20"/>
    </row>
    <row r="19" spans="1:2" x14ac:dyDescent="0.4">
      <c r="A19" s="19">
        <v>36549</v>
      </c>
      <c r="B19" s="20"/>
    </row>
    <row r="20" spans="1:2" x14ac:dyDescent="0.4">
      <c r="A20" s="19">
        <v>36550</v>
      </c>
      <c r="B20" s="20"/>
    </row>
    <row r="21" spans="1:2" x14ac:dyDescent="0.4">
      <c r="A21" s="19">
        <v>36551</v>
      </c>
      <c r="B21" s="20"/>
    </row>
    <row r="22" spans="1:2" x14ac:dyDescent="0.4">
      <c r="A22" s="19">
        <v>36552</v>
      </c>
      <c r="B22" s="20"/>
    </row>
    <row r="23" spans="1:2" x14ac:dyDescent="0.4">
      <c r="A23" s="19">
        <v>36553</v>
      </c>
      <c r="B23" s="20"/>
    </row>
    <row r="24" spans="1:2" x14ac:dyDescent="0.4">
      <c r="A24" s="19">
        <v>36556</v>
      </c>
      <c r="B24" s="20"/>
    </row>
    <row r="25" spans="1:2" x14ac:dyDescent="0.4">
      <c r="A25" s="19">
        <v>36557</v>
      </c>
      <c r="B25" s="20"/>
    </row>
    <row r="26" spans="1:2" x14ac:dyDescent="0.4">
      <c r="A26" s="19">
        <v>36558</v>
      </c>
      <c r="B26" s="20"/>
    </row>
    <row r="27" spans="1:2" x14ac:dyDescent="0.4">
      <c r="A27" s="19">
        <v>36559</v>
      </c>
      <c r="B27" s="20"/>
    </row>
    <row r="28" spans="1:2" x14ac:dyDescent="0.4">
      <c r="A28" s="19">
        <v>36560</v>
      </c>
      <c r="B28" s="20"/>
    </row>
    <row r="29" spans="1:2" x14ac:dyDescent="0.4">
      <c r="A29" s="19">
        <v>36563</v>
      </c>
      <c r="B29" s="20"/>
    </row>
    <row r="30" spans="1:2" x14ac:dyDescent="0.4">
      <c r="A30" s="19">
        <v>36564</v>
      </c>
      <c r="B30" s="20"/>
    </row>
    <row r="31" spans="1:2" x14ac:dyDescent="0.4">
      <c r="A31" s="19">
        <v>36565</v>
      </c>
      <c r="B31" s="20"/>
    </row>
    <row r="32" spans="1:2" x14ac:dyDescent="0.4">
      <c r="A32" s="19">
        <v>36566</v>
      </c>
      <c r="B32" s="20"/>
    </row>
    <row r="33" spans="1:2" x14ac:dyDescent="0.4">
      <c r="A33" s="19">
        <v>36567</v>
      </c>
      <c r="B33" s="20"/>
    </row>
    <row r="34" spans="1:2" x14ac:dyDescent="0.4">
      <c r="A34" s="19">
        <v>36570</v>
      </c>
      <c r="B34" s="20"/>
    </row>
    <row r="35" spans="1:2" x14ac:dyDescent="0.4">
      <c r="A35" s="19">
        <v>36571</v>
      </c>
      <c r="B35" s="20"/>
    </row>
    <row r="36" spans="1:2" x14ac:dyDescent="0.4">
      <c r="A36" s="19">
        <v>36572</v>
      </c>
      <c r="B36" s="20"/>
    </row>
    <row r="37" spans="1:2" x14ac:dyDescent="0.4">
      <c r="A37" s="19">
        <v>36573</v>
      </c>
      <c r="B37" s="20"/>
    </row>
    <row r="38" spans="1:2" x14ac:dyDescent="0.4">
      <c r="A38" s="19">
        <v>36574</v>
      </c>
      <c r="B38" s="20"/>
    </row>
    <row r="39" spans="1:2" x14ac:dyDescent="0.4">
      <c r="A39" s="19">
        <v>36578</v>
      </c>
      <c r="B39" s="20"/>
    </row>
    <row r="40" spans="1:2" x14ac:dyDescent="0.4">
      <c r="A40" s="19">
        <v>36579</v>
      </c>
      <c r="B40" s="20"/>
    </row>
    <row r="41" spans="1:2" x14ac:dyDescent="0.4">
      <c r="A41" s="19">
        <v>36580</v>
      </c>
      <c r="B41" s="20"/>
    </row>
    <row r="42" spans="1:2" x14ac:dyDescent="0.4">
      <c r="A42" s="19">
        <v>36581</v>
      </c>
      <c r="B42" s="20"/>
    </row>
    <row r="43" spans="1:2" x14ac:dyDescent="0.4">
      <c r="A43" s="19">
        <v>36584</v>
      </c>
      <c r="B43" s="20"/>
    </row>
    <row r="44" spans="1:2" x14ac:dyDescent="0.4">
      <c r="A44" s="19">
        <v>36585</v>
      </c>
      <c r="B44" s="20"/>
    </row>
    <row r="45" spans="1:2" x14ac:dyDescent="0.4">
      <c r="A45" s="19">
        <v>36586</v>
      </c>
      <c r="B45" s="20"/>
    </row>
    <row r="46" spans="1:2" x14ac:dyDescent="0.4">
      <c r="A46" s="19">
        <v>36587</v>
      </c>
      <c r="B46" s="20"/>
    </row>
    <row r="47" spans="1:2" x14ac:dyDescent="0.4">
      <c r="A47" s="19">
        <v>36588</v>
      </c>
      <c r="B47" s="20"/>
    </row>
    <row r="48" spans="1:2" x14ac:dyDescent="0.4">
      <c r="A48" s="19">
        <v>36591</v>
      </c>
      <c r="B48" s="20"/>
    </row>
    <row r="49" spans="1:2" x14ac:dyDescent="0.4">
      <c r="A49" s="19">
        <v>36592</v>
      </c>
      <c r="B49" s="20"/>
    </row>
    <row r="50" spans="1:2" x14ac:dyDescent="0.4">
      <c r="A50" s="19">
        <v>36593</v>
      </c>
      <c r="B50" s="20"/>
    </row>
    <row r="51" spans="1:2" x14ac:dyDescent="0.4">
      <c r="A51" s="19">
        <v>36594</v>
      </c>
      <c r="B51" s="20"/>
    </row>
    <row r="52" spans="1:2" x14ac:dyDescent="0.4">
      <c r="A52" s="19">
        <v>36595</v>
      </c>
      <c r="B52" s="20"/>
    </row>
    <row r="53" spans="1:2" x14ac:dyDescent="0.4">
      <c r="A53" s="19">
        <v>36598</v>
      </c>
      <c r="B53" s="20"/>
    </row>
    <row r="54" spans="1:2" x14ac:dyDescent="0.4">
      <c r="A54" s="19">
        <v>36599</v>
      </c>
      <c r="B54" s="20"/>
    </row>
    <row r="55" spans="1:2" x14ac:dyDescent="0.4">
      <c r="A55" s="19">
        <v>36600</v>
      </c>
      <c r="B55" s="20"/>
    </row>
    <row r="56" spans="1:2" x14ac:dyDescent="0.4">
      <c r="A56" s="19">
        <v>36601</v>
      </c>
      <c r="B56" s="20"/>
    </row>
    <row r="57" spans="1:2" x14ac:dyDescent="0.4">
      <c r="A57" s="19">
        <v>36602</v>
      </c>
      <c r="B57" s="20"/>
    </row>
    <row r="58" spans="1:2" x14ac:dyDescent="0.4">
      <c r="A58" s="19">
        <v>36605</v>
      </c>
      <c r="B58" s="20"/>
    </row>
    <row r="59" spans="1:2" x14ac:dyDescent="0.4">
      <c r="A59" s="19">
        <v>36606</v>
      </c>
      <c r="B59" s="20"/>
    </row>
    <row r="60" spans="1:2" x14ac:dyDescent="0.4">
      <c r="A60" s="19">
        <v>36607</v>
      </c>
      <c r="B60" s="20"/>
    </row>
    <row r="61" spans="1:2" x14ac:dyDescent="0.4">
      <c r="A61" s="19">
        <v>36608</v>
      </c>
      <c r="B61" s="20"/>
    </row>
    <row r="62" spans="1:2" x14ac:dyDescent="0.4">
      <c r="A62" s="19">
        <v>36609</v>
      </c>
      <c r="B62" s="20"/>
    </row>
    <row r="63" spans="1:2" x14ac:dyDescent="0.4">
      <c r="A63" s="19">
        <v>36612</v>
      </c>
      <c r="B63" s="20"/>
    </row>
    <row r="64" spans="1:2" x14ac:dyDescent="0.4">
      <c r="A64" s="19">
        <v>36613</v>
      </c>
      <c r="B64" s="20"/>
    </row>
    <row r="65" spans="1:2" x14ac:dyDescent="0.4">
      <c r="A65" s="19">
        <v>36614</v>
      </c>
      <c r="B65" s="20"/>
    </row>
    <row r="66" spans="1:2" x14ac:dyDescent="0.4">
      <c r="A66" s="19">
        <v>36615</v>
      </c>
      <c r="B66" s="20"/>
    </row>
    <row r="67" spans="1:2" x14ac:dyDescent="0.4">
      <c r="A67" s="19">
        <v>36616</v>
      </c>
      <c r="B67" s="20"/>
    </row>
    <row r="68" spans="1:2" x14ac:dyDescent="0.4">
      <c r="A68" s="19">
        <v>36619</v>
      </c>
      <c r="B68" s="20"/>
    </row>
    <row r="69" spans="1:2" x14ac:dyDescent="0.4">
      <c r="A69" s="19">
        <v>36620</v>
      </c>
      <c r="B69" s="20"/>
    </row>
    <row r="70" spans="1:2" x14ac:dyDescent="0.4">
      <c r="A70" s="19">
        <v>36621</v>
      </c>
      <c r="B70" s="20"/>
    </row>
    <row r="71" spans="1:2" x14ac:dyDescent="0.4">
      <c r="A71" s="19">
        <v>36622</v>
      </c>
      <c r="B71" s="20"/>
    </row>
    <row r="72" spans="1:2" x14ac:dyDescent="0.4">
      <c r="A72" s="19">
        <v>36623</v>
      </c>
      <c r="B72" s="20"/>
    </row>
    <row r="73" spans="1:2" x14ac:dyDescent="0.4">
      <c r="A73" s="19">
        <v>36626</v>
      </c>
      <c r="B73" s="20"/>
    </row>
    <row r="74" spans="1:2" x14ac:dyDescent="0.4">
      <c r="A74" s="19">
        <v>36627</v>
      </c>
      <c r="B74" s="20"/>
    </row>
    <row r="75" spans="1:2" x14ac:dyDescent="0.4">
      <c r="A75" s="19">
        <v>36628</v>
      </c>
      <c r="B75" s="20"/>
    </row>
    <row r="76" spans="1:2" x14ac:dyDescent="0.4">
      <c r="A76" s="19">
        <v>36629</v>
      </c>
      <c r="B76" s="20"/>
    </row>
    <row r="77" spans="1:2" x14ac:dyDescent="0.4">
      <c r="A77" s="19">
        <v>36630</v>
      </c>
      <c r="B77" s="20"/>
    </row>
    <row r="78" spans="1:2" x14ac:dyDescent="0.4">
      <c r="A78" s="19">
        <v>36633</v>
      </c>
      <c r="B78" s="20"/>
    </row>
    <row r="79" spans="1:2" x14ac:dyDescent="0.4">
      <c r="A79" s="19">
        <v>36634</v>
      </c>
      <c r="B79" s="20"/>
    </row>
    <row r="80" spans="1:2" x14ac:dyDescent="0.4">
      <c r="A80" s="19">
        <v>36635</v>
      </c>
      <c r="B80" s="20"/>
    </row>
    <row r="81" spans="1:2" x14ac:dyDescent="0.4">
      <c r="A81" s="19">
        <v>36636</v>
      </c>
      <c r="B81" s="20"/>
    </row>
    <row r="82" spans="1:2" x14ac:dyDescent="0.4">
      <c r="A82" s="19">
        <v>36640</v>
      </c>
      <c r="B82" s="20"/>
    </row>
    <row r="83" spans="1:2" x14ac:dyDescent="0.4">
      <c r="A83" s="19">
        <v>36641</v>
      </c>
      <c r="B83" s="20"/>
    </row>
    <row r="84" spans="1:2" x14ac:dyDescent="0.4">
      <c r="A84" s="19">
        <v>36642</v>
      </c>
      <c r="B84" s="20"/>
    </row>
    <row r="85" spans="1:2" x14ac:dyDescent="0.4">
      <c r="A85" s="19">
        <v>36643</v>
      </c>
      <c r="B85" s="20"/>
    </row>
    <row r="86" spans="1:2" x14ac:dyDescent="0.4">
      <c r="A86" s="19">
        <v>36644</v>
      </c>
      <c r="B86" s="20"/>
    </row>
    <row r="87" spans="1:2" x14ac:dyDescent="0.4">
      <c r="A87" s="19">
        <v>36647</v>
      </c>
      <c r="B87" s="20"/>
    </row>
    <row r="88" spans="1:2" x14ac:dyDescent="0.4">
      <c r="A88" s="19">
        <v>36648</v>
      </c>
      <c r="B88" s="20"/>
    </row>
    <row r="89" spans="1:2" x14ac:dyDescent="0.4">
      <c r="A89" s="19">
        <v>36649</v>
      </c>
      <c r="B89" s="20"/>
    </row>
    <row r="90" spans="1:2" x14ac:dyDescent="0.4">
      <c r="A90" s="19">
        <v>36650</v>
      </c>
      <c r="B90" s="20"/>
    </row>
    <row r="91" spans="1:2" x14ac:dyDescent="0.4">
      <c r="A91" s="19">
        <v>36651</v>
      </c>
      <c r="B91" s="20"/>
    </row>
    <row r="92" spans="1:2" x14ac:dyDescent="0.4">
      <c r="A92" s="19">
        <v>36654</v>
      </c>
      <c r="B92" s="20"/>
    </row>
    <row r="93" spans="1:2" x14ac:dyDescent="0.4">
      <c r="A93" s="19">
        <v>36655</v>
      </c>
      <c r="B93" s="20"/>
    </row>
    <row r="94" spans="1:2" x14ac:dyDescent="0.4">
      <c r="A94" s="19">
        <v>36656</v>
      </c>
      <c r="B94" s="20"/>
    </row>
    <row r="95" spans="1:2" x14ac:dyDescent="0.4">
      <c r="A95" s="19">
        <v>36657</v>
      </c>
      <c r="B95" s="20"/>
    </row>
    <row r="96" spans="1:2" x14ac:dyDescent="0.4">
      <c r="A96" s="19">
        <v>36658</v>
      </c>
      <c r="B96" s="20"/>
    </row>
    <row r="97" spans="1:2" x14ac:dyDescent="0.4">
      <c r="A97" s="19">
        <v>36661</v>
      </c>
      <c r="B97" s="20"/>
    </row>
    <row r="98" spans="1:2" x14ac:dyDescent="0.4">
      <c r="A98" s="19">
        <v>36662</v>
      </c>
      <c r="B98" s="20"/>
    </row>
    <row r="99" spans="1:2" x14ac:dyDescent="0.4">
      <c r="A99" s="19">
        <v>36663</v>
      </c>
      <c r="B99" s="20"/>
    </row>
    <row r="100" spans="1:2" x14ac:dyDescent="0.4">
      <c r="A100" s="19">
        <v>36664</v>
      </c>
      <c r="B100" s="20"/>
    </row>
    <row r="101" spans="1:2" x14ac:dyDescent="0.4">
      <c r="A101" s="19">
        <v>36665</v>
      </c>
      <c r="B101" s="20"/>
    </row>
    <row r="102" spans="1:2" x14ac:dyDescent="0.4">
      <c r="A102" s="19">
        <v>36668</v>
      </c>
      <c r="B102" s="20"/>
    </row>
    <row r="103" spans="1:2" x14ac:dyDescent="0.4">
      <c r="A103" s="19">
        <v>36669</v>
      </c>
      <c r="B103" s="20"/>
    </row>
    <row r="104" spans="1:2" x14ac:dyDescent="0.4">
      <c r="A104" s="19">
        <v>36670</v>
      </c>
      <c r="B104" s="20"/>
    </row>
    <row r="105" spans="1:2" x14ac:dyDescent="0.4">
      <c r="A105" s="19">
        <v>36671</v>
      </c>
      <c r="B105" s="20"/>
    </row>
    <row r="106" spans="1:2" x14ac:dyDescent="0.4">
      <c r="A106" s="19">
        <v>36672</v>
      </c>
      <c r="B106" s="20"/>
    </row>
    <row r="107" spans="1:2" x14ac:dyDescent="0.4">
      <c r="A107" s="19">
        <v>36676</v>
      </c>
      <c r="B107" s="20"/>
    </row>
    <row r="108" spans="1:2" x14ac:dyDescent="0.4">
      <c r="A108" s="19">
        <v>36677</v>
      </c>
      <c r="B108" s="20"/>
    </row>
    <row r="109" spans="1:2" x14ac:dyDescent="0.4">
      <c r="A109" s="19">
        <v>36678</v>
      </c>
      <c r="B109" s="20"/>
    </row>
    <row r="110" spans="1:2" x14ac:dyDescent="0.4">
      <c r="A110" s="19">
        <v>36679</v>
      </c>
      <c r="B110" s="20"/>
    </row>
    <row r="111" spans="1:2" x14ac:dyDescent="0.4">
      <c r="A111" s="19">
        <v>36682</v>
      </c>
      <c r="B111" s="20"/>
    </row>
    <row r="112" spans="1:2" x14ac:dyDescent="0.4">
      <c r="A112" s="19">
        <v>36683</v>
      </c>
      <c r="B112" s="20"/>
    </row>
    <row r="113" spans="1:2" x14ac:dyDescent="0.4">
      <c r="A113" s="19">
        <v>36684</v>
      </c>
      <c r="B113" s="20"/>
    </row>
    <row r="114" spans="1:2" x14ac:dyDescent="0.4">
      <c r="A114" s="19">
        <v>36685</v>
      </c>
      <c r="B114" s="20"/>
    </row>
    <row r="115" spans="1:2" x14ac:dyDescent="0.4">
      <c r="A115" s="19">
        <v>36686</v>
      </c>
      <c r="B115" s="20"/>
    </row>
    <row r="116" spans="1:2" x14ac:dyDescent="0.4">
      <c r="A116" s="19">
        <v>36689</v>
      </c>
      <c r="B116" s="20"/>
    </row>
    <row r="117" spans="1:2" x14ac:dyDescent="0.4">
      <c r="A117" s="19">
        <v>36690</v>
      </c>
      <c r="B117" s="20"/>
    </row>
    <row r="118" spans="1:2" x14ac:dyDescent="0.4">
      <c r="A118" s="19">
        <v>36691</v>
      </c>
      <c r="B118" s="20"/>
    </row>
    <row r="119" spans="1:2" x14ac:dyDescent="0.4">
      <c r="A119" s="19">
        <v>36692</v>
      </c>
      <c r="B119" s="20"/>
    </row>
    <row r="120" spans="1:2" x14ac:dyDescent="0.4">
      <c r="A120" s="19">
        <v>36693</v>
      </c>
      <c r="B120" s="20"/>
    </row>
    <row r="121" spans="1:2" x14ac:dyDescent="0.4">
      <c r="A121" s="19">
        <v>36696</v>
      </c>
      <c r="B121" s="20"/>
    </row>
    <row r="122" spans="1:2" x14ac:dyDescent="0.4">
      <c r="A122" s="19">
        <v>36697</v>
      </c>
      <c r="B122" s="20"/>
    </row>
    <row r="123" spans="1:2" x14ac:dyDescent="0.4">
      <c r="A123" s="19">
        <v>36698</v>
      </c>
      <c r="B123" s="20"/>
    </row>
    <row r="124" spans="1:2" x14ac:dyDescent="0.4">
      <c r="A124" s="19">
        <v>36699</v>
      </c>
      <c r="B124" s="20"/>
    </row>
    <row r="125" spans="1:2" x14ac:dyDescent="0.4">
      <c r="A125" s="19">
        <v>36700</v>
      </c>
      <c r="B125" s="20"/>
    </row>
    <row r="126" spans="1:2" x14ac:dyDescent="0.4">
      <c r="A126" s="19">
        <v>36703</v>
      </c>
      <c r="B126" s="20"/>
    </row>
    <row r="127" spans="1:2" x14ac:dyDescent="0.4">
      <c r="A127" s="19">
        <v>36704</v>
      </c>
      <c r="B127" s="20"/>
    </row>
    <row r="128" spans="1:2" x14ac:dyDescent="0.4">
      <c r="A128" s="19">
        <v>36705</v>
      </c>
      <c r="B128" s="20"/>
    </row>
    <row r="129" spans="1:2" x14ac:dyDescent="0.4">
      <c r="A129" s="19">
        <v>36706</v>
      </c>
      <c r="B129" s="20"/>
    </row>
    <row r="130" spans="1:2" x14ac:dyDescent="0.4">
      <c r="A130" s="19">
        <v>36707</v>
      </c>
      <c r="B130" s="20"/>
    </row>
    <row r="131" spans="1:2" x14ac:dyDescent="0.4">
      <c r="A131" s="19">
        <v>36710</v>
      </c>
      <c r="B131" s="20"/>
    </row>
    <row r="132" spans="1:2" x14ac:dyDescent="0.4">
      <c r="A132" s="19">
        <v>36712</v>
      </c>
      <c r="B132" s="20"/>
    </row>
    <row r="133" spans="1:2" x14ac:dyDescent="0.4">
      <c r="A133" s="19">
        <v>36713</v>
      </c>
      <c r="B133" s="20"/>
    </row>
    <row r="134" spans="1:2" x14ac:dyDescent="0.4">
      <c r="A134" s="19">
        <v>36714</v>
      </c>
      <c r="B134" s="20"/>
    </row>
    <row r="135" spans="1:2" x14ac:dyDescent="0.4">
      <c r="A135" s="19">
        <v>36717</v>
      </c>
      <c r="B135" s="20"/>
    </row>
    <row r="136" spans="1:2" x14ac:dyDescent="0.4">
      <c r="A136" s="19">
        <v>36718</v>
      </c>
      <c r="B136" s="20"/>
    </row>
    <row r="137" spans="1:2" x14ac:dyDescent="0.4">
      <c r="A137" s="19">
        <v>36719</v>
      </c>
      <c r="B137" s="20"/>
    </row>
    <row r="138" spans="1:2" x14ac:dyDescent="0.4">
      <c r="A138" s="19">
        <v>36720</v>
      </c>
      <c r="B138" s="20"/>
    </row>
    <row r="139" spans="1:2" x14ac:dyDescent="0.4">
      <c r="A139" s="19">
        <v>36721</v>
      </c>
      <c r="B139" s="20"/>
    </row>
    <row r="140" spans="1:2" x14ac:dyDescent="0.4">
      <c r="A140" s="19">
        <v>36724</v>
      </c>
      <c r="B140" s="20"/>
    </row>
    <row r="141" spans="1:2" x14ac:dyDescent="0.4">
      <c r="A141" s="19">
        <v>36725</v>
      </c>
      <c r="B141" s="20"/>
    </row>
    <row r="142" spans="1:2" x14ac:dyDescent="0.4">
      <c r="A142" s="19">
        <v>36726</v>
      </c>
      <c r="B142" s="20"/>
    </row>
    <row r="143" spans="1:2" x14ac:dyDescent="0.4">
      <c r="A143" s="19">
        <v>36727</v>
      </c>
      <c r="B143" s="20"/>
    </row>
    <row r="144" spans="1:2" x14ac:dyDescent="0.4">
      <c r="A144" s="19">
        <v>36728</v>
      </c>
      <c r="B144" s="20"/>
    </row>
    <row r="145" spans="1:2" x14ac:dyDescent="0.4">
      <c r="A145" s="19">
        <v>36731</v>
      </c>
      <c r="B145" s="20"/>
    </row>
    <row r="146" spans="1:2" x14ac:dyDescent="0.4">
      <c r="A146" s="19">
        <v>36732</v>
      </c>
      <c r="B146" s="20"/>
    </row>
    <row r="147" spans="1:2" x14ac:dyDescent="0.4">
      <c r="A147" s="19">
        <v>36733</v>
      </c>
      <c r="B147" s="20"/>
    </row>
    <row r="148" spans="1:2" x14ac:dyDescent="0.4">
      <c r="A148" s="19">
        <v>36734</v>
      </c>
      <c r="B148" s="20"/>
    </row>
    <row r="149" spans="1:2" x14ac:dyDescent="0.4">
      <c r="A149" s="19">
        <v>36735</v>
      </c>
      <c r="B149" s="20"/>
    </row>
    <row r="150" spans="1:2" x14ac:dyDescent="0.4">
      <c r="A150" s="19">
        <v>36738</v>
      </c>
      <c r="B150" s="20"/>
    </row>
    <row r="151" spans="1:2" x14ac:dyDescent="0.4">
      <c r="A151" s="19">
        <v>36739</v>
      </c>
      <c r="B151" s="20"/>
    </row>
    <row r="152" spans="1:2" x14ac:dyDescent="0.4">
      <c r="A152" s="19">
        <v>36740</v>
      </c>
      <c r="B152" s="20"/>
    </row>
    <row r="153" spans="1:2" x14ac:dyDescent="0.4">
      <c r="A153" s="19">
        <v>36741</v>
      </c>
      <c r="B153" s="20"/>
    </row>
    <row r="154" spans="1:2" x14ac:dyDescent="0.4">
      <c r="A154" s="19">
        <v>36742</v>
      </c>
      <c r="B154" s="20"/>
    </row>
    <row r="155" spans="1:2" x14ac:dyDescent="0.4">
      <c r="A155" s="19">
        <v>36745</v>
      </c>
      <c r="B155" s="20"/>
    </row>
    <row r="156" spans="1:2" x14ac:dyDescent="0.4">
      <c r="A156" s="19">
        <v>36746</v>
      </c>
      <c r="B156" s="20"/>
    </row>
    <row r="157" spans="1:2" x14ac:dyDescent="0.4">
      <c r="A157" s="19">
        <v>36747</v>
      </c>
      <c r="B157" s="20"/>
    </row>
    <row r="158" spans="1:2" x14ac:dyDescent="0.4">
      <c r="A158" s="19">
        <v>36748</v>
      </c>
      <c r="B158" s="20"/>
    </row>
    <row r="159" spans="1:2" x14ac:dyDescent="0.4">
      <c r="A159" s="19">
        <v>36749</v>
      </c>
      <c r="B159" s="20"/>
    </row>
    <row r="160" spans="1:2" x14ac:dyDescent="0.4">
      <c r="A160" s="19">
        <v>36752</v>
      </c>
      <c r="B160" s="20"/>
    </row>
    <row r="161" spans="1:2" x14ac:dyDescent="0.4">
      <c r="A161" s="19">
        <v>36753</v>
      </c>
      <c r="B161" s="20"/>
    </row>
    <row r="162" spans="1:2" x14ac:dyDescent="0.4">
      <c r="A162" s="19">
        <v>36754</v>
      </c>
      <c r="B162" s="20"/>
    </row>
    <row r="163" spans="1:2" x14ac:dyDescent="0.4">
      <c r="A163" s="19">
        <v>36755</v>
      </c>
      <c r="B163" s="20"/>
    </row>
    <row r="164" spans="1:2" x14ac:dyDescent="0.4">
      <c r="A164" s="19">
        <v>36756</v>
      </c>
      <c r="B164" s="20"/>
    </row>
    <row r="165" spans="1:2" x14ac:dyDescent="0.4">
      <c r="A165" s="19">
        <v>36759</v>
      </c>
      <c r="B165" s="20"/>
    </row>
    <row r="166" spans="1:2" x14ac:dyDescent="0.4">
      <c r="A166" s="19">
        <v>36760</v>
      </c>
      <c r="B166" s="20"/>
    </row>
    <row r="167" spans="1:2" x14ac:dyDescent="0.4">
      <c r="A167" s="19">
        <v>36761</v>
      </c>
      <c r="B167" s="20"/>
    </row>
    <row r="168" spans="1:2" x14ac:dyDescent="0.4">
      <c r="A168" s="19">
        <v>36762</v>
      </c>
      <c r="B168" s="20"/>
    </row>
    <row r="169" spans="1:2" x14ac:dyDescent="0.4">
      <c r="A169" s="19">
        <v>36763</v>
      </c>
      <c r="B169" s="20"/>
    </row>
    <row r="170" spans="1:2" x14ac:dyDescent="0.4">
      <c r="A170" s="19">
        <v>36766</v>
      </c>
      <c r="B170" s="20"/>
    </row>
    <row r="171" spans="1:2" x14ac:dyDescent="0.4">
      <c r="A171" s="19">
        <v>36767</v>
      </c>
      <c r="B171" s="20"/>
    </row>
    <row r="172" spans="1:2" x14ac:dyDescent="0.4">
      <c r="A172" s="19">
        <v>36768</v>
      </c>
      <c r="B172" s="20"/>
    </row>
    <row r="173" spans="1:2" x14ac:dyDescent="0.4">
      <c r="A173" s="19">
        <v>36769</v>
      </c>
      <c r="B173" s="20"/>
    </row>
    <row r="174" spans="1:2" x14ac:dyDescent="0.4">
      <c r="A174" s="19">
        <v>36770</v>
      </c>
      <c r="B174" s="20"/>
    </row>
    <row r="175" spans="1:2" x14ac:dyDescent="0.4">
      <c r="A175" s="19">
        <v>36774</v>
      </c>
      <c r="B175" s="20"/>
    </row>
    <row r="176" spans="1:2" x14ac:dyDescent="0.4">
      <c r="A176" s="19">
        <v>36775</v>
      </c>
      <c r="B176" s="20"/>
    </row>
    <row r="177" spans="1:2" x14ac:dyDescent="0.4">
      <c r="A177" s="19">
        <v>36776</v>
      </c>
      <c r="B177" s="20"/>
    </row>
    <row r="178" spans="1:2" x14ac:dyDescent="0.4">
      <c r="A178" s="19">
        <v>36777</v>
      </c>
      <c r="B178" s="20"/>
    </row>
    <row r="179" spans="1:2" x14ac:dyDescent="0.4">
      <c r="A179" s="19">
        <v>36780</v>
      </c>
      <c r="B179" s="20"/>
    </row>
    <row r="180" spans="1:2" x14ac:dyDescent="0.4">
      <c r="A180" s="19">
        <v>36781</v>
      </c>
      <c r="B180" s="20"/>
    </row>
    <row r="181" spans="1:2" x14ac:dyDescent="0.4">
      <c r="A181" s="19">
        <v>36782</v>
      </c>
      <c r="B181" s="20"/>
    </row>
    <row r="182" spans="1:2" x14ac:dyDescent="0.4">
      <c r="A182" s="19">
        <v>36783</v>
      </c>
      <c r="B182" s="20"/>
    </row>
    <row r="183" spans="1:2" x14ac:dyDescent="0.4">
      <c r="A183" s="19">
        <v>36784</v>
      </c>
      <c r="B183" s="20"/>
    </row>
    <row r="184" spans="1:2" x14ac:dyDescent="0.4">
      <c r="A184" s="19">
        <v>36787</v>
      </c>
      <c r="B184" s="20"/>
    </row>
    <row r="185" spans="1:2" x14ac:dyDescent="0.4">
      <c r="A185" s="19">
        <v>36788</v>
      </c>
      <c r="B185" s="20"/>
    </row>
    <row r="186" spans="1:2" x14ac:dyDescent="0.4">
      <c r="A186" s="19">
        <v>36789</v>
      </c>
      <c r="B186" s="20"/>
    </row>
    <row r="187" spans="1:2" x14ac:dyDescent="0.4">
      <c r="A187" s="19">
        <v>36790</v>
      </c>
      <c r="B187" s="20"/>
    </row>
    <row r="188" spans="1:2" x14ac:dyDescent="0.4">
      <c r="A188" s="19">
        <v>36791</v>
      </c>
      <c r="B188" s="20"/>
    </row>
    <row r="189" spans="1:2" x14ac:dyDescent="0.4">
      <c r="A189" s="19">
        <v>36794</v>
      </c>
      <c r="B189" s="20"/>
    </row>
    <row r="190" spans="1:2" x14ac:dyDescent="0.4">
      <c r="A190" s="19">
        <v>36795</v>
      </c>
      <c r="B190" s="20"/>
    </row>
    <row r="191" spans="1:2" x14ac:dyDescent="0.4">
      <c r="A191" s="19">
        <v>36796</v>
      </c>
      <c r="B191" s="20"/>
    </row>
    <row r="192" spans="1:2" x14ac:dyDescent="0.4">
      <c r="A192" s="19">
        <v>36797</v>
      </c>
      <c r="B192" s="20"/>
    </row>
    <row r="193" spans="1:2" x14ac:dyDescent="0.4">
      <c r="A193" s="19">
        <v>36798</v>
      </c>
      <c r="B193" s="20"/>
    </row>
    <row r="194" spans="1:2" x14ac:dyDescent="0.4">
      <c r="A194" s="19">
        <v>36801</v>
      </c>
      <c r="B194" s="20"/>
    </row>
    <row r="195" spans="1:2" x14ac:dyDescent="0.4">
      <c r="A195" s="19">
        <v>36802</v>
      </c>
      <c r="B195" s="20"/>
    </row>
    <row r="196" spans="1:2" x14ac:dyDescent="0.4">
      <c r="A196" s="19">
        <v>36803</v>
      </c>
      <c r="B196" s="20"/>
    </row>
    <row r="197" spans="1:2" x14ac:dyDescent="0.4">
      <c r="A197" s="19">
        <v>36804</v>
      </c>
      <c r="B197" s="20"/>
    </row>
    <row r="198" spans="1:2" x14ac:dyDescent="0.4">
      <c r="A198" s="19">
        <v>36805</v>
      </c>
      <c r="B198" s="20"/>
    </row>
    <row r="199" spans="1:2" x14ac:dyDescent="0.4">
      <c r="A199" s="19">
        <v>36808</v>
      </c>
      <c r="B199" s="20"/>
    </row>
    <row r="200" spans="1:2" x14ac:dyDescent="0.4">
      <c r="A200" s="19">
        <v>36809</v>
      </c>
      <c r="B200" s="20"/>
    </row>
    <row r="201" spans="1:2" x14ac:dyDescent="0.4">
      <c r="A201" s="19">
        <v>36810</v>
      </c>
      <c r="B201" s="20"/>
    </row>
    <row r="202" spans="1:2" x14ac:dyDescent="0.4">
      <c r="A202" s="19">
        <v>36811</v>
      </c>
      <c r="B202" s="20"/>
    </row>
    <row r="203" spans="1:2" x14ac:dyDescent="0.4">
      <c r="A203" s="19">
        <v>36812</v>
      </c>
      <c r="B203" s="20"/>
    </row>
    <row r="204" spans="1:2" x14ac:dyDescent="0.4">
      <c r="A204" s="19">
        <v>36815</v>
      </c>
      <c r="B204" s="20"/>
    </row>
    <row r="205" spans="1:2" x14ac:dyDescent="0.4">
      <c r="A205" s="19">
        <v>36816</v>
      </c>
      <c r="B205" s="20"/>
    </row>
    <row r="206" spans="1:2" x14ac:dyDescent="0.4">
      <c r="A206" s="19">
        <v>36817</v>
      </c>
      <c r="B206" s="20"/>
    </row>
    <row r="207" spans="1:2" x14ac:dyDescent="0.4">
      <c r="A207" s="19">
        <v>36818</v>
      </c>
      <c r="B207" s="20"/>
    </row>
    <row r="208" spans="1:2" x14ac:dyDescent="0.4">
      <c r="A208" s="19">
        <v>36819</v>
      </c>
      <c r="B208" s="20"/>
    </row>
    <row r="209" spans="1:2" x14ac:dyDescent="0.4">
      <c r="A209" s="19">
        <v>36822</v>
      </c>
      <c r="B209" s="20"/>
    </row>
    <row r="210" spans="1:2" x14ac:dyDescent="0.4">
      <c r="A210" s="19">
        <v>36823</v>
      </c>
      <c r="B210" s="20"/>
    </row>
    <row r="211" spans="1:2" x14ac:dyDescent="0.4">
      <c r="A211" s="19">
        <v>36824</v>
      </c>
      <c r="B211" s="20"/>
    </row>
    <row r="212" spans="1:2" x14ac:dyDescent="0.4">
      <c r="A212" s="19">
        <v>36825</v>
      </c>
      <c r="B212" s="20"/>
    </row>
    <row r="213" spans="1:2" x14ac:dyDescent="0.4">
      <c r="A213" s="19">
        <v>36826</v>
      </c>
      <c r="B213" s="20"/>
    </row>
    <row r="214" spans="1:2" x14ac:dyDescent="0.4">
      <c r="A214" s="19">
        <v>36829</v>
      </c>
      <c r="B214" s="20"/>
    </row>
    <row r="215" spans="1:2" x14ac:dyDescent="0.4">
      <c r="A215" s="19">
        <v>36830</v>
      </c>
      <c r="B215" s="20"/>
    </row>
    <row r="216" spans="1:2" x14ac:dyDescent="0.4">
      <c r="A216" s="19">
        <v>36831</v>
      </c>
      <c r="B216" s="20"/>
    </row>
    <row r="217" spans="1:2" x14ac:dyDescent="0.4">
      <c r="A217" s="19">
        <v>36832</v>
      </c>
      <c r="B217" s="20"/>
    </row>
    <row r="218" spans="1:2" x14ac:dyDescent="0.4">
      <c r="A218" s="19">
        <v>36833</v>
      </c>
      <c r="B218" s="20"/>
    </row>
    <row r="219" spans="1:2" x14ac:dyDescent="0.4">
      <c r="A219" s="19">
        <v>36836</v>
      </c>
      <c r="B219" s="20"/>
    </row>
    <row r="220" spans="1:2" x14ac:dyDescent="0.4">
      <c r="A220" s="19">
        <v>36837</v>
      </c>
      <c r="B220" s="20"/>
    </row>
    <row r="221" spans="1:2" x14ac:dyDescent="0.4">
      <c r="A221" s="19">
        <v>36838</v>
      </c>
      <c r="B221" s="20"/>
    </row>
    <row r="222" spans="1:2" x14ac:dyDescent="0.4">
      <c r="A222" s="19">
        <v>36839</v>
      </c>
      <c r="B222" s="20"/>
    </row>
    <row r="223" spans="1:2" x14ac:dyDescent="0.4">
      <c r="A223" s="19">
        <v>36840</v>
      </c>
      <c r="B223" s="20"/>
    </row>
    <row r="224" spans="1:2" x14ac:dyDescent="0.4">
      <c r="A224" s="19">
        <v>36843</v>
      </c>
      <c r="B224" s="20"/>
    </row>
    <row r="225" spans="1:2" x14ac:dyDescent="0.4">
      <c r="A225" s="19">
        <v>36844</v>
      </c>
      <c r="B225" s="20"/>
    </row>
    <row r="226" spans="1:2" x14ac:dyDescent="0.4">
      <c r="A226" s="19">
        <v>36845</v>
      </c>
      <c r="B226" s="20"/>
    </row>
    <row r="227" spans="1:2" x14ac:dyDescent="0.4">
      <c r="A227" s="19">
        <v>36846</v>
      </c>
      <c r="B227" s="20"/>
    </row>
    <row r="228" spans="1:2" x14ac:dyDescent="0.4">
      <c r="A228" s="19">
        <v>36847</v>
      </c>
      <c r="B228" s="20"/>
    </row>
    <row r="229" spans="1:2" x14ac:dyDescent="0.4">
      <c r="A229" s="19">
        <v>36850</v>
      </c>
      <c r="B229" s="20"/>
    </row>
    <row r="230" spans="1:2" x14ac:dyDescent="0.4">
      <c r="A230" s="19">
        <v>36851</v>
      </c>
      <c r="B230" s="20"/>
    </row>
    <row r="231" spans="1:2" x14ac:dyDescent="0.4">
      <c r="A231" s="19">
        <v>36852</v>
      </c>
      <c r="B231" s="20"/>
    </row>
    <row r="232" spans="1:2" x14ac:dyDescent="0.4">
      <c r="A232" s="19">
        <v>36854</v>
      </c>
      <c r="B232" s="20"/>
    </row>
    <row r="233" spans="1:2" x14ac:dyDescent="0.4">
      <c r="A233" s="19">
        <v>36857</v>
      </c>
      <c r="B233" s="20"/>
    </row>
    <row r="234" spans="1:2" x14ac:dyDescent="0.4">
      <c r="A234" s="19">
        <v>36858</v>
      </c>
      <c r="B234" s="20"/>
    </row>
    <row r="235" spans="1:2" x14ac:dyDescent="0.4">
      <c r="A235" s="19">
        <v>36859</v>
      </c>
      <c r="B235" s="20"/>
    </row>
    <row r="236" spans="1:2" x14ac:dyDescent="0.4">
      <c r="A236" s="19">
        <v>36860</v>
      </c>
      <c r="B236" s="20"/>
    </row>
    <row r="237" spans="1:2" x14ac:dyDescent="0.4">
      <c r="A237" s="19">
        <v>36861</v>
      </c>
      <c r="B237" s="20"/>
    </row>
    <row r="238" spans="1:2" x14ac:dyDescent="0.4">
      <c r="A238" s="19">
        <v>36864</v>
      </c>
      <c r="B238" s="20"/>
    </row>
    <row r="239" spans="1:2" x14ac:dyDescent="0.4">
      <c r="A239" s="19">
        <v>36865</v>
      </c>
      <c r="B239" s="20"/>
    </row>
    <row r="240" spans="1:2" x14ac:dyDescent="0.4">
      <c r="A240" s="19">
        <v>36866</v>
      </c>
      <c r="B240" s="20"/>
    </row>
    <row r="241" spans="1:2" x14ac:dyDescent="0.4">
      <c r="A241" s="19">
        <v>36867</v>
      </c>
      <c r="B241" s="20"/>
    </row>
    <row r="242" spans="1:2" x14ac:dyDescent="0.4">
      <c r="A242" s="19">
        <v>36868</v>
      </c>
      <c r="B242" s="20"/>
    </row>
    <row r="243" spans="1:2" x14ac:dyDescent="0.4">
      <c r="A243" s="19">
        <v>36871</v>
      </c>
      <c r="B243" s="20"/>
    </row>
    <row r="244" spans="1:2" x14ac:dyDescent="0.4">
      <c r="A244" s="19">
        <v>36872</v>
      </c>
      <c r="B244" s="20"/>
    </row>
    <row r="245" spans="1:2" x14ac:dyDescent="0.4">
      <c r="A245" s="19">
        <v>36873</v>
      </c>
      <c r="B245" s="20"/>
    </row>
    <row r="246" spans="1:2" x14ac:dyDescent="0.4">
      <c r="A246" s="19">
        <v>36874</v>
      </c>
      <c r="B246" s="20"/>
    </row>
    <row r="247" spans="1:2" x14ac:dyDescent="0.4">
      <c r="A247" s="19">
        <v>36875</v>
      </c>
      <c r="B247" s="20"/>
    </row>
    <row r="248" spans="1:2" x14ac:dyDescent="0.4">
      <c r="A248" s="19">
        <v>36878</v>
      </c>
      <c r="B248" s="20"/>
    </row>
    <row r="249" spans="1:2" x14ac:dyDescent="0.4">
      <c r="A249" s="19">
        <v>36879</v>
      </c>
      <c r="B249" s="20"/>
    </row>
    <row r="250" spans="1:2" x14ac:dyDescent="0.4">
      <c r="A250" s="19">
        <v>36880</v>
      </c>
      <c r="B250" s="20"/>
    </row>
    <row r="251" spans="1:2" x14ac:dyDescent="0.4">
      <c r="A251" s="19">
        <v>36881</v>
      </c>
      <c r="B251" s="20"/>
    </row>
    <row r="252" spans="1:2" x14ac:dyDescent="0.4">
      <c r="A252" s="19">
        <v>36882</v>
      </c>
      <c r="B252" s="20"/>
    </row>
    <row r="253" spans="1:2" x14ac:dyDescent="0.4">
      <c r="A253" s="19">
        <v>36886</v>
      </c>
      <c r="B253" s="20"/>
    </row>
    <row r="254" spans="1:2" x14ac:dyDescent="0.4">
      <c r="A254" s="19">
        <v>36887</v>
      </c>
      <c r="B254" s="20"/>
    </row>
    <row r="255" spans="1:2" x14ac:dyDescent="0.4">
      <c r="A255" s="19">
        <v>36888</v>
      </c>
      <c r="B255" s="20"/>
    </row>
    <row r="256" spans="1:2" x14ac:dyDescent="0.4">
      <c r="A256" s="19">
        <v>36889</v>
      </c>
      <c r="B256" s="20"/>
    </row>
    <row r="257" spans="1:2" x14ac:dyDescent="0.4">
      <c r="A257" s="19">
        <v>36893</v>
      </c>
      <c r="B257" s="20"/>
    </row>
    <row r="258" spans="1:2" x14ac:dyDescent="0.4">
      <c r="A258" s="19">
        <v>36894</v>
      </c>
      <c r="B258" s="20"/>
    </row>
    <row r="259" spans="1:2" x14ac:dyDescent="0.4">
      <c r="A259" s="19">
        <v>36895</v>
      </c>
      <c r="B259" s="20"/>
    </row>
    <row r="260" spans="1:2" x14ac:dyDescent="0.4">
      <c r="A260" s="19">
        <v>36896</v>
      </c>
      <c r="B260" s="20"/>
    </row>
    <row r="261" spans="1:2" x14ac:dyDescent="0.4">
      <c r="A261" s="19">
        <v>36899</v>
      </c>
      <c r="B261" s="20"/>
    </row>
    <row r="262" spans="1:2" x14ac:dyDescent="0.4">
      <c r="A262" s="19">
        <v>36900</v>
      </c>
      <c r="B262" s="20"/>
    </row>
    <row r="263" spans="1:2" x14ac:dyDescent="0.4">
      <c r="A263" s="19">
        <v>36901</v>
      </c>
      <c r="B263" s="20"/>
    </row>
    <row r="264" spans="1:2" x14ac:dyDescent="0.4">
      <c r="A264" s="19">
        <v>36902</v>
      </c>
      <c r="B264" s="20"/>
    </row>
    <row r="265" spans="1:2" x14ac:dyDescent="0.4">
      <c r="A265" s="19">
        <v>36903</v>
      </c>
      <c r="B265" s="20"/>
    </row>
    <row r="266" spans="1:2" x14ac:dyDescent="0.4">
      <c r="A266" s="19">
        <v>36907</v>
      </c>
      <c r="B266" s="20"/>
    </row>
    <row r="267" spans="1:2" x14ac:dyDescent="0.4">
      <c r="A267" s="19">
        <v>36908</v>
      </c>
      <c r="B267" s="20"/>
    </row>
    <row r="268" spans="1:2" x14ac:dyDescent="0.4">
      <c r="A268" s="19">
        <v>36909</v>
      </c>
      <c r="B268" s="20"/>
    </row>
    <row r="269" spans="1:2" x14ac:dyDescent="0.4">
      <c r="A269" s="19">
        <v>36910</v>
      </c>
      <c r="B269" s="20"/>
    </row>
    <row r="270" spans="1:2" x14ac:dyDescent="0.4">
      <c r="A270" s="19">
        <v>36913</v>
      </c>
      <c r="B270" s="20"/>
    </row>
    <row r="271" spans="1:2" x14ac:dyDescent="0.4">
      <c r="A271" s="19">
        <v>36914</v>
      </c>
      <c r="B271" s="20"/>
    </row>
    <row r="272" spans="1:2" x14ac:dyDescent="0.4">
      <c r="A272" s="19">
        <v>36915</v>
      </c>
      <c r="B272" s="20"/>
    </row>
    <row r="273" spans="1:2" x14ac:dyDescent="0.4">
      <c r="A273" s="19">
        <v>36916</v>
      </c>
      <c r="B273" s="20"/>
    </row>
    <row r="274" spans="1:2" x14ac:dyDescent="0.4">
      <c r="A274" s="19">
        <v>36917</v>
      </c>
      <c r="B274" s="20"/>
    </row>
    <row r="275" spans="1:2" x14ac:dyDescent="0.4">
      <c r="A275" s="19">
        <v>36920</v>
      </c>
      <c r="B275" s="20"/>
    </row>
    <row r="276" spans="1:2" x14ac:dyDescent="0.4">
      <c r="A276" s="19">
        <v>36921</v>
      </c>
      <c r="B276" s="20"/>
    </row>
    <row r="277" spans="1:2" x14ac:dyDescent="0.4">
      <c r="A277" s="19">
        <v>36922</v>
      </c>
      <c r="B277" s="20"/>
    </row>
    <row r="278" spans="1:2" x14ac:dyDescent="0.4">
      <c r="A278" s="19">
        <v>36923</v>
      </c>
      <c r="B278" s="20"/>
    </row>
    <row r="279" spans="1:2" x14ac:dyDescent="0.4">
      <c r="A279" s="19">
        <v>36924</v>
      </c>
      <c r="B279" s="20"/>
    </row>
    <row r="280" spans="1:2" x14ac:dyDescent="0.4">
      <c r="A280" s="19">
        <v>36927</v>
      </c>
      <c r="B280" s="20"/>
    </row>
    <row r="281" spans="1:2" x14ac:dyDescent="0.4">
      <c r="A281" s="19">
        <v>36928</v>
      </c>
      <c r="B281" s="20"/>
    </row>
    <row r="282" spans="1:2" x14ac:dyDescent="0.4">
      <c r="A282" s="19">
        <v>36929</v>
      </c>
      <c r="B282" s="20"/>
    </row>
    <row r="283" spans="1:2" x14ac:dyDescent="0.4">
      <c r="A283" s="19">
        <v>36930</v>
      </c>
      <c r="B283" s="20"/>
    </row>
    <row r="284" spans="1:2" x14ac:dyDescent="0.4">
      <c r="A284" s="19">
        <v>36931</v>
      </c>
      <c r="B284" s="20"/>
    </row>
    <row r="285" spans="1:2" x14ac:dyDescent="0.4">
      <c r="A285" s="19">
        <v>36934</v>
      </c>
      <c r="B285" s="20"/>
    </row>
    <row r="286" spans="1:2" x14ac:dyDescent="0.4">
      <c r="A286" s="19">
        <v>36935</v>
      </c>
      <c r="B286" s="20"/>
    </row>
    <row r="287" spans="1:2" x14ac:dyDescent="0.4">
      <c r="A287" s="19">
        <v>36936</v>
      </c>
      <c r="B287" s="20"/>
    </row>
    <row r="288" spans="1:2" x14ac:dyDescent="0.4">
      <c r="A288" s="19">
        <v>36937</v>
      </c>
      <c r="B288" s="20"/>
    </row>
    <row r="289" spans="1:2" x14ac:dyDescent="0.4">
      <c r="A289" s="19">
        <v>36938</v>
      </c>
      <c r="B289" s="20"/>
    </row>
    <row r="290" spans="1:2" x14ac:dyDescent="0.4">
      <c r="A290" s="19">
        <v>36942</v>
      </c>
      <c r="B290" s="20"/>
    </row>
    <row r="291" spans="1:2" x14ac:dyDescent="0.4">
      <c r="A291" s="19">
        <v>36943</v>
      </c>
      <c r="B291" s="20"/>
    </row>
    <row r="292" spans="1:2" x14ac:dyDescent="0.4">
      <c r="A292" s="19">
        <v>36944</v>
      </c>
      <c r="B292" s="20"/>
    </row>
    <row r="293" spans="1:2" x14ac:dyDescent="0.4">
      <c r="A293" s="19">
        <v>36945</v>
      </c>
      <c r="B293" s="20"/>
    </row>
    <row r="294" spans="1:2" x14ac:dyDescent="0.4">
      <c r="A294" s="19">
        <v>36948</v>
      </c>
      <c r="B294" s="20"/>
    </row>
    <row r="295" spans="1:2" x14ac:dyDescent="0.4">
      <c r="A295" s="19">
        <v>36949</v>
      </c>
      <c r="B295" s="20"/>
    </row>
    <row r="296" spans="1:2" x14ac:dyDescent="0.4">
      <c r="A296" s="19">
        <v>36950</v>
      </c>
      <c r="B296" s="20"/>
    </row>
    <row r="297" spans="1:2" x14ac:dyDescent="0.4">
      <c r="A297" s="19">
        <v>36951</v>
      </c>
      <c r="B297" s="20"/>
    </row>
    <row r="298" spans="1:2" x14ac:dyDescent="0.4">
      <c r="A298" s="19">
        <v>36952</v>
      </c>
      <c r="B298" s="20"/>
    </row>
    <row r="299" spans="1:2" x14ac:dyDescent="0.4">
      <c r="A299" s="19">
        <v>36955</v>
      </c>
      <c r="B299" s="20"/>
    </row>
    <row r="300" spans="1:2" x14ac:dyDescent="0.4">
      <c r="A300" s="19">
        <v>36956</v>
      </c>
      <c r="B300" s="20"/>
    </row>
    <row r="301" spans="1:2" x14ac:dyDescent="0.4">
      <c r="A301" s="19">
        <v>36957</v>
      </c>
      <c r="B301" s="20"/>
    </row>
    <row r="302" spans="1:2" x14ac:dyDescent="0.4">
      <c r="A302" s="19">
        <v>36958</v>
      </c>
      <c r="B302" s="20"/>
    </row>
    <row r="303" spans="1:2" x14ac:dyDescent="0.4">
      <c r="A303" s="19">
        <v>36959</v>
      </c>
      <c r="B303" s="20"/>
    </row>
    <row r="304" spans="1:2" x14ac:dyDescent="0.4">
      <c r="A304" s="19">
        <v>36962</v>
      </c>
      <c r="B304" s="20"/>
    </row>
    <row r="305" spans="1:2" x14ac:dyDescent="0.4">
      <c r="A305" s="19">
        <v>36963</v>
      </c>
      <c r="B305" s="20"/>
    </row>
    <row r="306" spans="1:2" x14ac:dyDescent="0.4">
      <c r="A306" s="19">
        <v>36964</v>
      </c>
      <c r="B306" s="20"/>
    </row>
    <row r="307" spans="1:2" x14ac:dyDescent="0.4">
      <c r="A307" s="19">
        <v>36965</v>
      </c>
      <c r="B307" s="20"/>
    </row>
    <row r="308" spans="1:2" x14ac:dyDescent="0.4">
      <c r="A308" s="19">
        <v>36966</v>
      </c>
      <c r="B308" s="20"/>
    </row>
    <row r="309" spans="1:2" x14ac:dyDescent="0.4">
      <c r="A309" s="19">
        <v>36969</v>
      </c>
      <c r="B309" s="20"/>
    </row>
    <row r="310" spans="1:2" x14ac:dyDescent="0.4">
      <c r="A310" s="19">
        <v>36970</v>
      </c>
      <c r="B310" s="20"/>
    </row>
    <row r="311" spans="1:2" x14ac:dyDescent="0.4">
      <c r="A311" s="19">
        <v>36971</v>
      </c>
      <c r="B311" s="20"/>
    </row>
    <row r="312" spans="1:2" x14ac:dyDescent="0.4">
      <c r="A312" s="19">
        <v>36972</v>
      </c>
      <c r="B312" s="20"/>
    </row>
    <row r="313" spans="1:2" x14ac:dyDescent="0.4">
      <c r="A313" s="19">
        <v>36973</v>
      </c>
      <c r="B313" s="20"/>
    </row>
    <row r="314" spans="1:2" x14ac:dyDescent="0.4">
      <c r="A314" s="19">
        <v>36976</v>
      </c>
      <c r="B314" s="20"/>
    </row>
    <row r="315" spans="1:2" x14ac:dyDescent="0.4">
      <c r="A315" s="19">
        <v>36977</v>
      </c>
      <c r="B315" s="20"/>
    </row>
    <row r="316" spans="1:2" x14ac:dyDescent="0.4">
      <c r="A316" s="19">
        <v>36978</v>
      </c>
      <c r="B316" s="20"/>
    </row>
    <row r="317" spans="1:2" x14ac:dyDescent="0.4">
      <c r="A317" s="19">
        <v>36979</v>
      </c>
      <c r="B317" s="20"/>
    </row>
    <row r="318" spans="1:2" x14ac:dyDescent="0.4">
      <c r="A318" s="19">
        <v>36980</v>
      </c>
      <c r="B318" s="20"/>
    </row>
    <row r="319" spans="1:2" x14ac:dyDescent="0.4">
      <c r="A319" s="19">
        <v>36983</v>
      </c>
      <c r="B319" s="20"/>
    </row>
    <row r="320" spans="1:2" x14ac:dyDescent="0.4">
      <c r="A320" s="19">
        <v>36984</v>
      </c>
      <c r="B320" s="20"/>
    </row>
    <row r="321" spans="1:2" x14ac:dyDescent="0.4">
      <c r="A321" s="19">
        <v>36985</v>
      </c>
      <c r="B321" s="20"/>
    </row>
    <row r="322" spans="1:2" x14ac:dyDescent="0.4">
      <c r="A322" s="19">
        <v>36986</v>
      </c>
      <c r="B322" s="20"/>
    </row>
    <row r="323" spans="1:2" x14ac:dyDescent="0.4">
      <c r="A323" s="19">
        <v>36987</v>
      </c>
      <c r="B323" s="20"/>
    </row>
    <row r="324" spans="1:2" x14ac:dyDescent="0.4">
      <c r="A324" s="19">
        <v>36990</v>
      </c>
      <c r="B324" s="20"/>
    </row>
    <row r="325" spans="1:2" x14ac:dyDescent="0.4">
      <c r="A325" s="19">
        <v>36991</v>
      </c>
      <c r="B325" s="20"/>
    </row>
    <row r="326" spans="1:2" x14ac:dyDescent="0.4">
      <c r="A326" s="19">
        <v>36992</v>
      </c>
      <c r="B326" s="20"/>
    </row>
    <row r="327" spans="1:2" x14ac:dyDescent="0.4">
      <c r="A327" s="19">
        <v>36993</v>
      </c>
      <c r="B327" s="20"/>
    </row>
    <row r="328" spans="1:2" x14ac:dyDescent="0.4">
      <c r="A328" s="19">
        <v>36997</v>
      </c>
      <c r="B328" s="20"/>
    </row>
    <row r="329" spans="1:2" x14ac:dyDescent="0.4">
      <c r="A329" s="19">
        <v>36998</v>
      </c>
      <c r="B329" s="20"/>
    </row>
    <row r="330" spans="1:2" x14ac:dyDescent="0.4">
      <c r="A330" s="19">
        <v>36999</v>
      </c>
      <c r="B330" s="20"/>
    </row>
    <row r="331" spans="1:2" x14ac:dyDescent="0.4">
      <c r="A331" s="19">
        <v>37000</v>
      </c>
      <c r="B331" s="20"/>
    </row>
    <row r="332" spans="1:2" x14ac:dyDescent="0.4">
      <c r="A332" s="19">
        <v>37001</v>
      </c>
      <c r="B332" s="20"/>
    </row>
    <row r="333" spans="1:2" x14ac:dyDescent="0.4">
      <c r="A333" s="19">
        <v>37004</v>
      </c>
      <c r="B333" s="20"/>
    </row>
    <row r="334" spans="1:2" x14ac:dyDescent="0.4">
      <c r="A334" s="19">
        <v>37005</v>
      </c>
      <c r="B334" s="20"/>
    </row>
    <row r="335" spans="1:2" x14ac:dyDescent="0.4">
      <c r="A335" s="19">
        <v>37006</v>
      </c>
      <c r="B335" s="20"/>
    </row>
    <row r="336" spans="1:2" x14ac:dyDescent="0.4">
      <c r="A336" s="19">
        <v>37007</v>
      </c>
      <c r="B336" s="20"/>
    </row>
    <row r="337" spans="1:2" x14ac:dyDescent="0.4">
      <c r="A337" s="19">
        <v>37008</v>
      </c>
      <c r="B337" s="20"/>
    </row>
    <row r="338" spans="1:2" x14ac:dyDescent="0.4">
      <c r="A338" s="19">
        <v>37011</v>
      </c>
      <c r="B338" s="20"/>
    </row>
    <row r="339" spans="1:2" x14ac:dyDescent="0.4">
      <c r="A339" s="19">
        <v>37012</v>
      </c>
      <c r="B339" s="20"/>
    </row>
    <row r="340" spans="1:2" x14ac:dyDescent="0.4">
      <c r="A340" s="19">
        <v>37013</v>
      </c>
      <c r="B340" s="20"/>
    </row>
    <row r="341" spans="1:2" x14ac:dyDescent="0.4">
      <c r="A341" s="19">
        <v>37014</v>
      </c>
      <c r="B341" s="20"/>
    </row>
    <row r="342" spans="1:2" x14ac:dyDescent="0.4">
      <c r="A342" s="19">
        <v>37015</v>
      </c>
      <c r="B342" s="20"/>
    </row>
    <row r="343" spans="1:2" x14ac:dyDescent="0.4">
      <c r="A343" s="19">
        <v>37018</v>
      </c>
      <c r="B343" s="20"/>
    </row>
    <row r="344" spans="1:2" x14ac:dyDescent="0.4">
      <c r="A344" s="19">
        <v>37019</v>
      </c>
      <c r="B344" s="20"/>
    </row>
    <row r="345" spans="1:2" x14ac:dyDescent="0.4">
      <c r="A345" s="19">
        <v>37020</v>
      </c>
      <c r="B345" s="20"/>
    </row>
    <row r="346" spans="1:2" x14ac:dyDescent="0.4">
      <c r="A346" s="19">
        <v>37021</v>
      </c>
      <c r="B346" s="20"/>
    </row>
    <row r="347" spans="1:2" x14ac:dyDescent="0.4">
      <c r="A347" s="19">
        <v>37022</v>
      </c>
      <c r="B347" s="20"/>
    </row>
    <row r="348" spans="1:2" x14ac:dyDescent="0.4">
      <c r="A348" s="19">
        <v>37025</v>
      </c>
      <c r="B348" s="20"/>
    </row>
    <row r="349" spans="1:2" x14ac:dyDescent="0.4">
      <c r="A349" s="19">
        <v>37026</v>
      </c>
      <c r="B349" s="20"/>
    </row>
    <row r="350" spans="1:2" x14ac:dyDescent="0.4">
      <c r="A350" s="19">
        <v>37027</v>
      </c>
      <c r="B350" s="20"/>
    </row>
    <row r="351" spans="1:2" x14ac:dyDescent="0.4">
      <c r="A351" s="19">
        <v>37028</v>
      </c>
      <c r="B351" s="20"/>
    </row>
    <row r="352" spans="1:2" x14ac:dyDescent="0.4">
      <c r="A352" s="19">
        <v>37029</v>
      </c>
      <c r="B352" s="20"/>
    </row>
    <row r="353" spans="1:2" x14ac:dyDescent="0.4">
      <c r="A353" s="19">
        <v>37032</v>
      </c>
      <c r="B353" s="20"/>
    </row>
    <row r="354" spans="1:2" x14ac:dyDescent="0.4">
      <c r="A354" s="19">
        <v>37033</v>
      </c>
      <c r="B354" s="20"/>
    </row>
    <row r="355" spans="1:2" x14ac:dyDescent="0.4">
      <c r="A355" s="19">
        <v>37034</v>
      </c>
      <c r="B355" s="20"/>
    </row>
    <row r="356" spans="1:2" x14ac:dyDescent="0.4">
      <c r="A356" s="19">
        <v>37035</v>
      </c>
      <c r="B356" s="20"/>
    </row>
    <row r="357" spans="1:2" x14ac:dyDescent="0.4">
      <c r="A357" s="19">
        <v>37036</v>
      </c>
      <c r="B357" s="20"/>
    </row>
    <row r="358" spans="1:2" x14ac:dyDescent="0.4">
      <c r="A358" s="19">
        <v>37040</v>
      </c>
      <c r="B358" s="20"/>
    </row>
    <row r="359" spans="1:2" x14ac:dyDescent="0.4">
      <c r="A359" s="19">
        <v>37041</v>
      </c>
      <c r="B359" s="20"/>
    </row>
    <row r="360" spans="1:2" x14ac:dyDescent="0.4">
      <c r="A360" s="19">
        <v>37042</v>
      </c>
      <c r="B360" s="20"/>
    </row>
    <row r="361" spans="1:2" x14ac:dyDescent="0.4">
      <c r="A361" s="19">
        <v>37043</v>
      </c>
      <c r="B361" s="20"/>
    </row>
    <row r="362" spans="1:2" x14ac:dyDescent="0.4">
      <c r="A362" s="19">
        <v>37046</v>
      </c>
      <c r="B362" s="20"/>
    </row>
    <row r="363" spans="1:2" x14ac:dyDescent="0.4">
      <c r="A363" s="19">
        <v>37047</v>
      </c>
      <c r="B363" s="20"/>
    </row>
    <row r="364" spans="1:2" x14ac:dyDescent="0.4">
      <c r="A364" s="19">
        <v>37048</v>
      </c>
      <c r="B364" s="20"/>
    </row>
    <row r="365" spans="1:2" x14ac:dyDescent="0.4">
      <c r="A365" s="19">
        <v>37049</v>
      </c>
      <c r="B365" s="20"/>
    </row>
    <row r="366" spans="1:2" x14ac:dyDescent="0.4">
      <c r="A366" s="19">
        <v>37050</v>
      </c>
      <c r="B366" s="20"/>
    </row>
    <row r="367" spans="1:2" x14ac:dyDescent="0.4">
      <c r="A367" s="19">
        <v>37053</v>
      </c>
      <c r="B367" s="20"/>
    </row>
    <row r="368" spans="1:2" x14ac:dyDescent="0.4">
      <c r="A368" s="19">
        <v>37054</v>
      </c>
      <c r="B368" s="20"/>
    </row>
    <row r="369" spans="1:2" x14ac:dyDescent="0.4">
      <c r="A369" s="19">
        <v>37055</v>
      </c>
      <c r="B369" s="20"/>
    </row>
    <row r="370" spans="1:2" x14ac:dyDescent="0.4">
      <c r="A370" s="19">
        <v>37056</v>
      </c>
      <c r="B370" s="20"/>
    </row>
    <row r="371" spans="1:2" x14ac:dyDescent="0.4">
      <c r="A371" s="19">
        <v>37057</v>
      </c>
      <c r="B371" s="20"/>
    </row>
    <row r="372" spans="1:2" x14ac:dyDescent="0.4">
      <c r="A372" s="19">
        <v>37060</v>
      </c>
      <c r="B372" s="20"/>
    </row>
    <row r="373" spans="1:2" x14ac:dyDescent="0.4">
      <c r="A373" s="19">
        <v>37061</v>
      </c>
      <c r="B373" s="20"/>
    </row>
    <row r="374" spans="1:2" x14ac:dyDescent="0.4">
      <c r="A374" s="19">
        <v>37062</v>
      </c>
      <c r="B374" s="20"/>
    </row>
    <row r="375" spans="1:2" x14ac:dyDescent="0.4">
      <c r="A375" s="19">
        <v>37063</v>
      </c>
      <c r="B375" s="20"/>
    </row>
    <row r="376" spans="1:2" x14ac:dyDescent="0.4">
      <c r="A376" s="19">
        <v>37064</v>
      </c>
      <c r="B376" s="20"/>
    </row>
    <row r="377" spans="1:2" x14ac:dyDescent="0.4">
      <c r="A377" s="19">
        <v>37067</v>
      </c>
      <c r="B377" s="20"/>
    </row>
    <row r="378" spans="1:2" x14ac:dyDescent="0.4">
      <c r="A378" s="19">
        <v>37068</v>
      </c>
      <c r="B378" s="20"/>
    </row>
    <row r="379" spans="1:2" x14ac:dyDescent="0.4">
      <c r="A379" s="19">
        <v>37069</v>
      </c>
      <c r="B379" s="20"/>
    </row>
    <row r="380" spans="1:2" x14ac:dyDescent="0.4">
      <c r="A380" s="19">
        <v>37070</v>
      </c>
      <c r="B380" s="20"/>
    </row>
    <row r="381" spans="1:2" x14ac:dyDescent="0.4">
      <c r="A381" s="19">
        <v>37071</v>
      </c>
      <c r="B381" s="20"/>
    </row>
    <row r="382" spans="1:2" x14ac:dyDescent="0.4">
      <c r="A382" s="19">
        <v>37074</v>
      </c>
      <c r="B382" s="20"/>
    </row>
    <row r="383" spans="1:2" x14ac:dyDescent="0.4">
      <c r="A383" s="19">
        <v>37075</v>
      </c>
      <c r="B383" s="20"/>
    </row>
    <row r="384" spans="1:2" x14ac:dyDescent="0.4">
      <c r="A384" s="19">
        <v>37077</v>
      </c>
      <c r="B384" s="20"/>
    </row>
    <row r="385" spans="1:2" x14ac:dyDescent="0.4">
      <c r="A385" s="19">
        <v>37078</v>
      </c>
      <c r="B385" s="20"/>
    </row>
    <row r="386" spans="1:2" x14ac:dyDescent="0.4">
      <c r="A386" s="19">
        <v>37081</v>
      </c>
      <c r="B386" s="20"/>
    </row>
    <row r="387" spans="1:2" x14ac:dyDescent="0.4">
      <c r="A387" s="19">
        <v>37082</v>
      </c>
      <c r="B387" s="20"/>
    </row>
    <row r="388" spans="1:2" x14ac:dyDescent="0.4">
      <c r="A388" s="19">
        <v>37083</v>
      </c>
      <c r="B388" s="20"/>
    </row>
    <row r="389" spans="1:2" x14ac:dyDescent="0.4">
      <c r="A389" s="19">
        <v>37084</v>
      </c>
      <c r="B389" s="20"/>
    </row>
    <row r="390" spans="1:2" x14ac:dyDescent="0.4">
      <c r="A390" s="19">
        <v>37085</v>
      </c>
      <c r="B390" s="20"/>
    </row>
    <row r="391" spans="1:2" x14ac:dyDescent="0.4">
      <c r="A391" s="19">
        <v>37088</v>
      </c>
      <c r="B391" s="20"/>
    </row>
    <row r="392" spans="1:2" x14ac:dyDescent="0.4">
      <c r="A392" s="19">
        <v>37089</v>
      </c>
      <c r="B392" s="20"/>
    </row>
    <row r="393" spans="1:2" x14ac:dyDescent="0.4">
      <c r="A393" s="19">
        <v>37090</v>
      </c>
      <c r="B393" s="20"/>
    </row>
    <row r="394" spans="1:2" x14ac:dyDescent="0.4">
      <c r="A394" s="19">
        <v>37091</v>
      </c>
      <c r="B394" s="20"/>
    </row>
    <row r="395" spans="1:2" x14ac:dyDescent="0.4">
      <c r="A395" s="19">
        <v>37092</v>
      </c>
      <c r="B395" s="20"/>
    </row>
    <row r="396" spans="1:2" x14ac:dyDescent="0.4">
      <c r="A396" s="19">
        <v>37095</v>
      </c>
      <c r="B396" s="20"/>
    </row>
    <row r="397" spans="1:2" x14ac:dyDescent="0.4">
      <c r="A397" s="19">
        <v>37096</v>
      </c>
      <c r="B397" s="20"/>
    </row>
    <row r="398" spans="1:2" x14ac:dyDescent="0.4">
      <c r="A398" s="19">
        <v>37097</v>
      </c>
      <c r="B398" s="20"/>
    </row>
    <row r="399" spans="1:2" x14ac:dyDescent="0.4">
      <c r="A399" s="19">
        <v>37098</v>
      </c>
      <c r="B399" s="20"/>
    </row>
    <row r="400" spans="1:2" x14ac:dyDescent="0.4">
      <c r="A400" s="19">
        <v>37099</v>
      </c>
      <c r="B400" s="20"/>
    </row>
    <row r="401" spans="1:2" x14ac:dyDescent="0.4">
      <c r="A401" s="19">
        <v>37102</v>
      </c>
      <c r="B401" s="20"/>
    </row>
    <row r="402" spans="1:2" x14ac:dyDescent="0.4">
      <c r="A402" s="19">
        <v>37103</v>
      </c>
      <c r="B402" s="20"/>
    </row>
    <row r="403" spans="1:2" x14ac:dyDescent="0.4">
      <c r="A403" s="19">
        <v>37104</v>
      </c>
      <c r="B403" s="20"/>
    </row>
    <row r="404" spans="1:2" x14ac:dyDescent="0.4">
      <c r="A404" s="19">
        <v>37105</v>
      </c>
      <c r="B404" s="20"/>
    </row>
    <row r="405" spans="1:2" x14ac:dyDescent="0.4">
      <c r="A405" s="19">
        <v>37106</v>
      </c>
      <c r="B405" s="20"/>
    </row>
    <row r="406" spans="1:2" x14ac:dyDescent="0.4">
      <c r="A406" s="19">
        <v>37109</v>
      </c>
      <c r="B406" s="20"/>
    </row>
    <row r="407" spans="1:2" x14ac:dyDescent="0.4">
      <c r="A407" s="19">
        <v>37110</v>
      </c>
      <c r="B407" s="20"/>
    </row>
    <row r="408" spans="1:2" x14ac:dyDescent="0.4">
      <c r="A408" s="19">
        <v>37111</v>
      </c>
      <c r="B408" s="20"/>
    </row>
    <row r="409" spans="1:2" x14ac:dyDescent="0.4">
      <c r="A409" s="19">
        <v>37112</v>
      </c>
      <c r="B409" s="20"/>
    </row>
    <row r="410" spans="1:2" x14ac:dyDescent="0.4">
      <c r="A410" s="19">
        <v>37113</v>
      </c>
      <c r="B410" s="20"/>
    </row>
    <row r="411" spans="1:2" x14ac:dyDescent="0.4">
      <c r="A411" s="19">
        <v>37116</v>
      </c>
      <c r="B411" s="20"/>
    </row>
    <row r="412" spans="1:2" x14ac:dyDescent="0.4">
      <c r="A412" s="19">
        <v>37117</v>
      </c>
      <c r="B412" s="20"/>
    </row>
    <row r="413" spans="1:2" x14ac:dyDescent="0.4">
      <c r="A413" s="19">
        <v>37118</v>
      </c>
      <c r="B413" s="20"/>
    </row>
    <row r="414" spans="1:2" x14ac:dyDescent="0.4">
      <c r="A414" s="19">
        <v>37119</v>
      </c>
      <c r="B414" s="20"/>
    </row>
    <row r="415" spans="1:2" x14ac:dyDescent="0.4">
      <c r="A415" s="19">
        <v>37120</v>
      </c>
      <c r="B415" s="20"/>
    </row>
    <row r="416" spans="1:2" x14ac:dyDescent="0.4">
      <c r="A416" s="19">
        <v>37123</v>
      </c>
      <c r="B416" s="20"/>
    </row>
    <row r="417" spans="1:2" x14ac:dyDescent="0.4">
      <c r="A417" s="19">
        <v>37124</v>
      </c>
      <c r="B417" s="20"/>
    </row>
    <row r="418" spans="1:2" x14ac:dyDescent="0.4">
      <c r="A418" s="19">
        <v>37125</v>
      </c>
      <c r="B418" s="20"/>
    </row>
    <row r="419" spans="1:2" x14ac:dyDescent="0.4">
      <c r="A419" s="19">
        <v>37126</v>
      </c>
      <c r="B419" s="20"/>
    </row>
    <row r="420" spans="1:2" x14ac:dyDescent="0.4">
      <c r="A420" s="19">
        <v>37127</v>
      </c>
      <c r="B420" s="20"/>
    </row>
    <row r="421" spans="1:2" x14ac:dyDescent="0.4">
      <c r="A421" s="19">
        <v>37130</v>
      </c>
      <c r="B421" s="20"/>
    </row>
    <row r="422" spans="1:2" x14ac:dyDescent="0.4">
      <c r="A422" s="19">
        <v>37131</v>
      </c>
      <c r="B422" s="20"/>
    </row>
    <row r="423" spans="1:2" x14ac:dyDescent="0.4">
      <c r="A423" s="19">
        <v>37132</v>
      </c>
      <c r="B423" s="20"/>
    </row>
    <row r="424" spans="1:2" x14ac:dyDescent="0.4">
      <c r="A424" s="19">
        <v>37133</v>
      </c>
      <c r="B424" s="20"/>
    </row>
    <row r="425" spans="1:2" x14ac:dyDescent="0.4">
      <c r="A425" s="19">
        <v>37134</v>
      </c>
      <c r="B425" s="20"/>
    </row>
    <row r="426" spans="1:2" x14ac:dyDescent="0.4">
      <c r="A426" s="19">
        <v>37138</v>
      </c>
      <c r="B426" s="20"/>
    </row>
    <row r="427" spans="1:2" x14ac:dyDescent="0.4">
      <c r="A427" s="19">
        <v>37139</v>
      </c>
      <c r="B427" s="20"/>
    </row>
    <row r="428" spans="1:2" x14ac:dyDescent="0.4">
      <c r="A428" s="19">
        <v>37140</v>
      </c>
      <c r="B428" s="20"/>
    </row>
    <row r="429" spans="1:2" x14ac:dyDescent="0.4">
      <c r="A429" s="19">
        <v>37141</v>
      </c>
      <c r="B429" s="20"/>
    </row>
    <row r="430" spans="1:2" x14ac:dyDescent="0.4">
      <c r="A430" s="19">
        <v>37144</v>
      </c>
      <c r="B430" s="20"/>
    </row>
    <row r="431" spans="1:2" x14ac:dyDescent="0.4">
      <c r="A431" s="19">
        <v>37151</v>
      </c>
      <c r="B431" s="20"/>
    </row>
    <row r="432" spans="1:2" x14ac:dyDescent="0.4">
      <c r="A432" s="19">
        <v>37152</v>
      </c>
      <c r="B432" s="20"/>
    </row>
    <row r="433" spans="1:2" x14ac:dyDescent="0.4">
      <c r="A433" s="19">
        <v>37153</v>
      </c>
      <c r="B433" s="20"/>
    </row>
    <row r="434" spans="1:2" x14ac:dyDescent="0.4">
      <c r="A434" s="19">
        <v>37154</v>
      </c>
      <c r="B434" s="20"/>
    </row>
    <row r="435" spans="1:2" x14ac:dyDescent="0.4">
      <c r="A435" s="19">
        <v>37155</v>
      </c>
      <c r="B435" s="20"/>
    </row>
    <row r="436" spans="1:2" x14ac:dyDescent="0.4">
      <c r="A436" s="19">
        <v>37158</v>
      </c>
      <c r="B436" s="20"/>
    </row>
    <row r="437" spans="1:2" x14ac:dyDescent="0.4">
      <c r="A437" s="19">
        <v>37159</v>
      </c>
      <c r="B437" s="20"/>
    </row>
    <row r="438" spans="1:2" x14ac:dyDescent="0.4">
      <c r="A438" s="19">
        <v>37160</v>
      </c>
      <c r="B438" s="20"/>
    </row>
    <row r="439" spans="1:2" x14ac:dyDescent="0.4">
      <c r="A439" s="19">
        <v>37161</v>
      </c>
      <c r="B439" s="20"/>
    </row>
    <row r="440" spans="1:2" x14ac:dyDescent="0.4">
      <c r="A440" s="19">
        <v>37162</v>
      </c>
      <c r="B440" s="20"/>
    </row>
    <row r="441" spans="1:2" x14ac:dyDescent="0.4">
      <c r="A441" s="19">
        <v>37165</v>
      </c>
      <c r="B441" s="20"/>
    </row>
    <row r="442" spans="1:2" x14ac:dyDescent="0.4">
      <c r="A442" s="19">
        <v>37166</v>
      </c>
      <c r="B442" s="20"/>
    </row>
    <row r="443" spans="1:2" x14ac:dyDescent="0.4">
      <c r="A443" s="19">
        <v>37167</v>
      </c>
      <c r="B443" s="20"/>
    </row>
    <row r="444" spans="1:2" x14ac:dyDescent="0.4">
      <c r="A444" s="19">
        <v>37168</v>
      </c>
      <c r="B444" s="20"/>
    </row>
    <row r="445" spans="1:2" x14ac:dyDescent="0.4">
      <c r="A445" s="19">
        <v>37169</v>
      </c>
      <c r="B445" s="20"/>
    </row>
    <row r="446" spans="1:2" x14ac:dyDescent="0.4">
      <c r="A446" s="19">
        <v>37172</v>
      </c>
      <c r="B446" s="20"/>
    </row>
    <row r="447" spans="1:2" x14ac:dyDescent="0.4">
      <c r="A447" s="19">
        <v>37173</v>
      </c>
      <c r="B447" s="20"/>
    </row>
    <row r="448" spans="1:2" x14ac:dyDescent="0.4">
      <c r="A448" s="19">
        <v>37174</v>
      </c>
      <c r="B448" s="20"/>
    </row>
    <row r="449" spans="1:2" x14ac:dyDescent="0.4">
      <c r="A449" s="19">
        <v>37175</v>
      </c>
      <c r="B449" s="20"/>
    </row>
    <row r="450" spans="1:2" x14ac:dyDescent="0.4">
      <c r="A450" s="19">
        <v>37176</v>
      </c>
      <c r="B450" s="20"/>
    </row>
    <row r="451" spans="1:2" x14ac:dyDescent="0.4">
      <c r="A451" s="19">
        <v>37179</v>
      </c>
      <c r="B451" s="20"/>
    </row>
    <row r="452" spans="1:2" x14ac:dyDescent="0.4">
      <c r="A452" s="19">
        <v>37180</v>
      </c>
      <c r="B452" s="20"/>
    </row>
    <row r="453" spans="1:2" x14ac:dyDescent="0.4">
      <c r="A453" s="19">
        <v>37181</v>
      </c>
      <c r="B453" s="20"/>
    </row>
    <row r="454" spans="1:2" x14ac:dyDescent="0.4">
      <c r="A454" s="19">
        <v>37182</v>
      </c>
      <c r="B454" s="20"/>
    </row>
    <row r="455" spans="1:2" x14ac:dyDescent="0.4">
      <c r="A455" s="19">
        <v>37183</v>
      </c>
      <c r="B455" s="20"/>
    </row>
    <row r="456" spans="1:2" x14ac:dyDescent="0.4">
      <c r="A456" s="19">
        <v>37186</v>
      </c>
      <c r="B456" s="20"/>
    </row>
    <row r="457" spans="1:2" x14ac:dyDescent="0.4">
      <c r="A457" s="19">
        <v>37187</v>
      </c>
      <c r="B457" s="20"/>
    </row>
    <row r="458" spans="1:2" x14ac:dyDescent="0.4">
      <c r="A458" s="19">
        <v>37188</v>
      </c>
      <c r="B458" s="20"/>
    </row>
    <row r="459" spans="1:2" x14ac:dyDescent="0.4">
      <c r="A459" s="19">
        <v>37189</v>
      </c>
      <c r="B459" s="20"/>
    </row>
    <row r="460" spans="1:2" x14ac:dyDescent="0.4">
      <c r="A460" s="19">
        <v>37190</v>
      </c>
      <c r="B460" s="20"/>
    </row>
    <row r="461" spans="1:2" x14ac:dyDescent="0.4">
      <c r="A461" s="19">
        <v>37193</v>
      </c>
      <c r="B461" s="20"/>
    </row>
    <row r="462" spans="1:2" x14ac:dyDescent="0.4">
      <c r="A462" s="19">
        <v>37194</v>
      </c>
      <c r="B462" s="20"/>
    </row>
    <row r="463" spans="1:2" x14ac:dyDescent="0.4">
      <c r="A463" s="19">
        <v>37195</v>
      </c>
      <c r="B463" s="20"/>
    </row>
    <row r="464" spans="1:2" x14ac:dyDescent="0.4">
      <c r="A464" s="19">
        <v>37196</v>
      </c>
      <c r="B464" s="20"/>
    </row>
    <row r="465" spans="1:2" x14ac:dyDescent="0.4">
      <c r="A465" s="19">
        <v>37197</v>
      </c>
      <c r="B465" s="20"/>
    </row>
    <row r="466" spans="1:2" x14ac:dyDescent="0.4">
      <c r="A466" s="19">
        <v>37200</v>
      </c>
      <c r="B466" s="20"/>
    </row>
    <row r="467" spans="1:2" x14ac:dyDescent="0.4">
      <c r="A467" s="19">
        <v>37201</v>
      </c>
      <c r="B467" s="20"/>
    </row>
    <row r="468" spans="1:2" x14ac:dyDescent="0.4">
      <c r="A468" s="19">
        <v>37202</v>
      </c>
      <c r="B468" s="20"/>
    </row>
    <row r="469" spans="1:2" x14ac:dyDescent="0.4">
      <c r="A469" s="19">
        <v>37203</v>
      </c>
      <c r="B469" s="20"/>
    </row>
    <row r="470" spans="1:2" x14ac:dyDescent="0.4">
      <c r="A470" s="19">
        <v>37204</v>
      </c>
      <c r="B470" s="20"/>
    </row>
    <row r="471" spans="1:2" x14ac:dyDescent="0.4">
      <c r="A471" s="19">
        <v>37207</v>
      </c>
      <c r="B471" s="20"/>
    </row>
    <row r="472" spans="1:2" x14ac:dyDescent="0.4">
      <c r="A472" s="19">
        <v>37208</v>
      </c>
      <c r="B472" s="20"/>
    </row>
    <row r="473" spans="1:2" x14ac:dyDescent="0.4">
      <c r="A473" s="19">
        <v>37209</v>
      </c>
      <c r="B473" s="20"/>
    </row>
    <row r="474" spans="1:2" x14ac:dyDescent="0.4">
      <c r="A474" s="19">
        <v>37210</v>
      </c>
      <c r="B474" s="20"/>
    </row>
    <row r="475" spans="1:2" x14ac:dyDescent="0.4">
      <c r="A475" s="19">
        <v>37211</v>
      </c>
      <c r="B475" s="20"/>
    </row>
    <row r="476" spans="1:2" x14ac:dyDescent="0.4">
      <c r="A476" s="19">
        <v>37214</v>
      </c>
      <c r="B476" s="20"/>
    </row>
    <row r="477" spans="1:2" x14ac:dyDescent="0.4">
      <c r="A477" s="19">
        <v>37215</v>
      </c>
      <c r="B477" s="20"/>
    </row>
    <row r="478" spans="1:2" x14ac:dyDescent="0.4">
      <c r="A478" s="19">
        <v>37216</v>
      </c>
      <c r="B478" s="20"/>
    </row>
    <row r="479" spans="1:2" x14ac:dyDescent="0.4">
      <c r="A479" s="19">
        <v>37218</v>
      </c>
      <c r="B479" s="20"/>
    </row>
    <row r="480" spans="1:2" x14ac:dyDescent="0.4">
      <c r="A480" s="19">
        <v>37221</v>
      </c>
      <c r="B480" s="20"/>
    </row>
    <row r="481" spans="1:2" x14ac:dyDescent="0.4">
      <c r="A481" s="19">
        <v>37222</v>
      </c>
      <c r="B481" s="20"/>
    </row>
    <row r="482" spans="1:2" x14ac:dyDescent="0.4">
      <c r="A482" s="19">
        <v>37223</v>
      </c>
      <c r="B482" s="20"/>
    </row>
    <row r="483" spans="1:2" x14ac:dyDescent="0.4">
      <c r="A483" s="19">
        <v>37224</v>
      </c>
      <c r="B483" s="20"/>
    </row>
    <row r="484" spans="1:2" x14ac:dyDescent="0.4">
      <c r="A484" s="19">
        <v>37225</v>
      </c>
      <c r="B484" s="20"/>
    </row>
    <row r="485" spans="1:2" x14ac:dyDescent="0.4">
      <c r="A485" s="19">
        <v>37228</v>
      </c>
      <c r="B485" s="20"/>
    </row>
    <row r="486" spans="1:2" x14ac:dyDescent="0.4">
      <c r="A486" s="19">
        <v>37229</v>
      </c>
      <c r="B486" s="20"/>
    </row>
    <row r="487" spans="1:2" x14ac:dyDescent="0.4">
      <c r="A487" s="19">
        <v>37230</v>
      </c>
      <c r="B487" s="20"/>
    </row>
    <row r="488" spans="1:2" x14ac:dyDescent="0.4">
      <c r="A488" s="19">
        <v>37231</v>
      </c>
      <c r="B488" s="20"/>
    </row>
    <row r="489" spans="1:2" x14ac:dyDescent="0.4">
      <c r="A489" s="19">
        <v>37232</v>
      </c>
      <c r="B489" s="20"/>
    </row>
    <row r="490" spans="1:2" x14ac:dyDescent="0.4">
      <c r="A490" s="19">
        <v>37235</v>
      </c>
      <c r="B490" s="20"/>
    </row>
    <row r="491" spans="1:2" x14ac:dyDescent="0.4">
      <c r="A491" s="19">
        <v>37236</v>
      </c>
      <c r="B491" s="20"/>
    </row>
    <row r="492" spans="1:2" x14ac:dyDescent="0.4">
      <c r="A492" s="19">
        <v>37237</v>
      </c>
      <c r="B492" s="20"/>
    </row>
    <row r="493" spans="1:2" x14ac:dyDescent="0.4">
      <c r="A493" s="19">
        <v>37238</v>
      </c>
      <c r="B493" s="20"/>
    </row>
    <row r="494" spans="1:2" x14ac:dyDescent="0.4">
      <c r="A494" s="19">
        <v>37239</v>
      </c>
      <c r="B494" s="20"/>
    </row>
    <row r="495" spans="1:2" x14ac:dyDescent="0.4">
      <c r="A495" s="19">
        <v>37242</v>
      </c>
      <c r="B495" s="20"/>
    </row>
    <row r="496" spans="1:2" x14ac:dyDescent="0.4">
      <c r="A496" s="19">
        <v>37243</v>
      </c>
      <c r="B496" s="20"/>
    </row>
    <row r="497" spans="1:2" x14ac:dyDescent="0.4">
      <c r="A497" s="19">
        <v>37244</v>
      </c>
      <c r="B497" s="20"/>
    </row>
    <row r="498" spans="1:2" x14ac:dyDescent="0.4">
      <c r="A498" s="19">
        <v>37245</v>
      </c>
      <c r="B498" s="20"/>
    </row>
    <row r="499" spans="1:2" x14ac:dyDescent="0.4">
      <c r="A499" s="19">
        <v>37246</v>
      </c>
      <c r="B499" s="20"/>
    </row>
    <row r="500" spans="1:2" x14ac:dyDescent="0.4">
      <c r="A500" s="19">
        <v>37249</v>
      </c>
      <c r="B500" s="20"/>
    </row>
    <row r="501" spans="1:2" x14ac:dyDescent="0.4">
      <c r="A501" s="19">
        <v>37251</v>
      </c>
      <c r="B501" s="20"/>
    </row>
    <row r="502" spans="1:2" x14ac:dyDescent="0.4">
      <c r="A502" s="19">
        <v>37252</v>
      </c>
      <c r="B502" s="20"/>
    </row>
    <row r="503" spans="1:2" x14ac:dyDescent="0.4">
      <c r="A503" s="19">
        <v>37253</v>
      </c>
      <c r="B503" s="20"/>
    </row>
    <row r="504" spans="1:2" x14ac:dyDescent="0.4">
      <c r="A504" s="19">
        <v>37256</v>
      </c>
      <c r="B504" s="20"/>
    </row>
    <row r="505" spans="1:2" x14ac:dyDescent="0.4">
      <c r="A505" s="19">
        <v>37258</v>
      </c>
      <c r="B505" s="20"/>
    </row>
    <row r="506" spans="1:2" x14ac:dyDescent="0.4">
      <c r="A506" s="19">
        <v>37259</v>
      </c>
      <c r="B506" s="20"/>
    </row>
    <row r="507" spans="1:2" x14ac:dyDescent="0.4">
      <c r="A507" s="19">
        <v>37260</v>
      </c>
      <c r="B507" s="20"/>
    </row>
    <row r="508" spans="1:2" x14ac:dyDescent="0.4">
      <c r="A508" s="19">
        <v>37263</v>
      </c>
      <c r="B508" s="20"/>
    </row>
    <row r="509" spans="1:2" x14ac:dyDescent="0.4">
      <c r="A509" s="19">
        <v>37264</v>
      </c>
      <c r="B509" s="20"/>
    </row>
    <row r="510" spans="1:2" x14ac:dyDescent="0.4">
      <c r="A510" s="19">
        <v>37265</v>
      </c>
      <c r="B510" s="20"/>
    </row>
    <row r="511" spans="1:2" x14ac:dyDescent="0.4">
      <c r="A511" s="19">
        <v>37266</v>
      </c>
      <c r="B511" s="20"/>
    </row>
    <row r="512" spans="1:2" x14ac:dyDescent="0.4">
      <c r="A512" s="19">
        <v>37267</v>
      </c>
      <c r="B512" s="20"/>
    </row>
    <row r="513" spans="1:2" x14ac:dyDescent="0.4">
      <c r="A513" s="19">
        <v>37270</v>
      </c>
      <c r="B513" s="20"/>
    </row>
    <row r="514" spans="1:2" x14ac:dyDescent="0.4">
      <c r="A514" s="19">
        <v>37271</v>
      </c>
      <c r="B514" s="20"/>
    </row>
    <row r="515" spans="1:2" x14ac:dyDescent="0.4">
      <c r="A515" s="19">
        <v>37272</v>
      </c>
      <c r="B515" s="20"/>
    </row>
    <row r="516" spans="1:2" x14ac:dyDescent="0.4">
      <c r="A516" s="19">
        <v>37273</v>
      </c>
      <c r="B516" s="20"/>
    </row>
    <row r="517" spans="1:2" x14ac:dyDescent="0.4">
      <c r="A517" s="19">
        <v>37274</v>
      </c>
      <c r="B517" s="20"/>
    </row>
    <row r="518" spans="1:2" x14ac:dyDescent="0.4">
      <c r="A518" s="19">
        <v>37278</v>
      </c>
      <c r="B518" s="20"/>
    </row>
    <row r="519" spans="1:2" x14ac:dyDescent="0.4">
      <c r="A519" s="19">
        <v>37279</v>
      </c>
      <c r="B519" s="20"/>
    </row>
    <row r="520" spans="1:2" x14ac:dyDescent="0.4">
      <c r="A520" s="19">
        <v>37280</v>
      </c>
      <c r="B520" s="20"/>
    </row>
    <row r="521" spans="1:2" x14ac:dyDescent="0.4">
      <c r="A521" s="19">
        <v>37281</v>
      </c>
      <c r="B521" s="20"/>
    </row>
    <row r="522" spans="1:2" x14ac:dyDescent="0.4">
      <c r="A522" s="19">
        <v>37284</v>
      </c>
      <c r="B522" s="20"/>
    </row>
    <row r="523" spans="1:2" x14ac:dyDescent="0.4">
      <c r="A523" s="19">
        <v>37285</v>
      </c>
      <c r="B523" s="20"/>
    </row>
    <row r="524" spans="1:2" x14ac:dyDescent="0.4">
      <c r="A524" s="19">
        <v>37286</v>
      </c>
      <c r="B524" s="20"/>
    </row>
    <row r="525" spans="1:2" x14ac:dyDescent="0.4">
      <c r="A525" s="19">
        <v>37287</v>
      </c>
      <c r="B525" s="20"/>
    </row>
    <row r="526" spans="1:2" x14ac:dyDescent="0.4">
      <c r="A526" s="19">
        <v>37288</v>
      </c>
      <c r="B526" s="20"/>
    </row>
    <row r="527" spans="1:2" x14ac:dyDescent="0.4">
      <c r="A527" s="19">
        <v>37291</v>
      </c>
      <c r="B527" s="20"/>
    </row>
    <row r="528" spans="1:2" x14ac:dyDescent="0.4">
      <c r="A528" s="19">
        <v>37292</v>
      </c>
      <c r="B528" s="20"/>
    </row>
    <row r="529" spans="1:2" x14ac:dyDescent="0.4">
      <c r="A529" s="19">
        <v>37293</v>
      </c>
      <c r="B529" s="20"/>
    </row>
    <row r="530" spans="1:2" x14ac:dyDescent="0.4">
      <c r="A530" s="19">
        <v>37294</v>
      </c>
      <c r="B530" s="20"/>
    </row>
    <row r="531" spans="1:2" x14ac:dyDescent="0.4">
      <c r="A531" s="19">
        <v>37295</v>
      </c>
      <c r="B531" s="20"/>
    </row>
    <row r="532" spans="1:2" x14ac:dyDescent="0.4">
      <c r="A532" s="19">
        <v>37298</v>
      </c>
      <c r="B532" s="20"/>
    </row>
    <row r="533" spans="1:2" x14ac:dyDescent="0.4">
      <c r="A533" s="19">
        <v>37299</v>
      </c>
      <c r="B533" s="20"/>
    </row>
    <row r="534" spans="1:2" x14ac:dyDescent="0.4">
      <c r="A534" s="19">
        <v>37300</v>
      </c>
      <c r="B534" s="20"/>
    </row>
    <row r="535" spans="1:2" x14ac:dyDescent="0.4">
      <c r="A535" s="19">
        <v>37301</v>
      </c>
      <c r="B535" s="20"/>
    </row>
    <row r="536" spans="1:2" x14ac:dyDescent="0.4">
      <c r="A536" s="19">
        <v>37302</v>
      </c>
      <c r="B536" s="20"/>
    </row>
    <row r="537" spans="1:2" x14ac:dyDescent="0.4">
      <c r="A537" s="19">
        <v>37306</v>
      </c>
      <c r="B537" s="20"/>
    </row>
    <row r="538" spans="1:2" x14ac:dyDescent="0.4">
      <c r="A538" s="19">
        <v>37307</v>
      </c>
      <c r="B538" s="20"/>
    </row>
    <row r="539" spans="1:2" x14ac:dyDescent="0.4">
      <c r="A539" s="19">
        <v>37308</v>
      </c>
      <c r="B539" s="20"/>
    </row>
    <row r="540" spans="1:2" x14ac:dyDescent="0.4">
      <c r="A540" s="19">
        <v>37309</v>
      </c>
      <c r="B540" s="20"/>
    </row>
    <row r="541" spans="1:2" x14ac:dyDescent="0.4">
      <c r="A541" s="19">
        <v>37312</v>
      </c>
      <c r="B541" s="20"/>
    </row>
    <row r="542" spans="1:2" x14ac:dyDescent="0.4">
      <c r="A542" s="19">
        <v>37313</v>
      </c>
      <c r="B542" s="20"/>
    </row>
    <row r="543" spans="1:2" x14ac:dyDescent="0.4">
      <c r="A543" s="19">
        <v>37314</v>
      </c>
      <c r="B543" s="20"/>
    </row>
    <row r="544" spans="1:2" x14ac:dyDescent="0.4">
      <c r="A544" s="19">
        <v>37315</v>
      </c>
      <c r="B544" s="20"/>
    </row>
    <row r="545" spans="1:2" x14ac:dyDescent="0.4">
      <c r="A545" s="19">
        <v>37316</v>
      </c>
      <c r="B545" s="20"/>
    </row>
    <row r="546" spans="1:2" x14ac:dyDescent="0.4">
      <c r="A546" s="19">
        <v>37319</v>
      </c>
      <c r="B546" s="20"/>
    </row>
    <row r="547" spans="1:2" x14ac:dyDescent="0.4">
      <c r="A547" s="19">
        <v>37320</v>
      </c>
      <c r="B547" s="20"/>
    </row>
    <row r="548" spans="1:2" x14ac:dyDescent="0.4">
      <c r="A548" s="19">
        <v>37321</v>
      </c>
      <c r="B548" s="20"/>
    </row>
    <row r="549" spans="1:2" x14ac:dyDescent="0.4">
      <c r="A549" s="19">
        <v>37322</v>
      </c>
      <c r="B549" s="20"/>
    </row>
    <row r="550" spans="1:2" x14ac:dyDescent="0.4">
      <c r="A550" s="19">
        <v>37323</v>
      </c>
      <c r="B550" s="20"/>
    </row>
    <row r="551" spans="1:2" x14ac:dyDescent="0.4">
      <c r="A551" s="19">
        <v>37326</v>
      </c>
      <c r="B551" s="20"/>
    </row>
    <row r="552" spans="1:2" x14ac:dyDescent="0.4">
      <c r="A552" s="19">
        <v>37327</v>
      </c>
      <c r="B552" s="20"/>
    </row>
    <row r="553" spans="1:2" x14ac:dyDescent="0.4">
      <c r="A553" s="19">
        <v>37328</v>
      </c>
      <c r="B553" s="20"/>
    </row>
    <row r="554" spans="1:2" x14ac:dyDescent="0.4">
      <c r="A554" s="19">
        <v>37329</v>
      </c>
      <c r="B554" s="20"/>
    </row>
    <row r="555" spans="1:2" x14ac:dyDescent="0.4">
      <c r="A555" s="19">
        <v>37330</v>
      </c>
      <c r="B555" s="20"/>
    </row>
    <row r="556" spans="1:2" x14ac:dyDescent="0.4">
      <c r="A556" s="19">
        <v>37333</v>
      </c>
      <c r="B556" s="20"/>
    </row>
    <row r="557" spans="1:2" x14ac:dyDescent="0.4">
      <c r="A557" s="19">
        <v>37334</v>
      </c>
      <c r="B557" s="20"/>
    </row>
    <row r="558" spans="1:2" x14ac:dyDescent="0.4">
      <c r="A558" s="19">
        <v>37335</v>
      </c>
      <c r="B558" s="20"/>
    </row>
    <row r="559" spans="1:2" x14ac:dyDescent="0.4">
      <c r="A559" s="19">
        <v>37336</v>
      </c>
      <c r="B559" s="20"/>
    </row>
    <row r="560" spans="1:2" x14ac:dyDescent="0.4">
      <c r="A560" s="19">
        <v>37337</v>
      </c>
      <c r="B560" s="20"/>
    </row>
    <row r="561" spans="1:2" x14ac:dyDescent="0.4">
      <c r="A561" s="19">
        <v>37340</v>
      </c>
      <c r="B561" s="20"/>
    </row>
    <row r="562" spans="1:2" x14ac:dyDescent="0.4">
      <c r="A562" s="19">
        <v>37341</v>
      </c>
      <c r="B562" s="20"/>
    </row>
    <row r="563" spans="1:2" x14ac:dyDescent="0.4">
      <c r="A563" s="19">
        <v>37342</v>
      </c>
      <c r="B563" s="20"/>
    </row>
    <row r="564" spans="1:2" x14ac:dyDescent="0.4">
      <c r="A564" s="19">
        <v>37343</v>
      </c>
      <c r="B564" s="20"/>
    </row>
    <row r="565" spans="1:2" x14ac:dyDescent="0.4">
      <c r="A565" s="19">
        <v>37347</v>
      </c>
      <c r="B565" s="20"/>
    </row>
    <row r="566" spans="1:2" x14ac:dyDescent="0.4">
      <c r="A566" s="19">
        <v>37348</v>
      </c>
      <c r="B566" s="20"/>
    </row>
    <row r="567" spans="1:2" x14ac:dyDescent="0.4">
      <c r="A567" s="19">
        <v>37349</v>
      </c>
      <c r="B567" s="20"/>
    </row>
    <row r="568" spans="1:2" x14ac:dyDescent="0.4">
      <c r="A568" s="19">
        <v>37350</v>
      </c>
      <c r="B568" s="20"/>
    </row>
    <row r="569" spans="1:2" x14ac:dyDescent="0.4">
      <c r="A569" s="19">
        <v>37351</v>
      </c>
      <c r="B569" s="20"/>
    </row>
    <row r="570" spans="1:2" x14ac:dyDescent="0.4">
      <c r="A570" s="19">
        <v>37354</v>
      </c>
      <c r="B570" s="20"/>
    </row>
    <row r="571" spans="1:2" x14ac:dyDescent="0.4">
      <c r="A571" s="19">
        <v>37355</v>
      </c>
      <c r="B571" s="20"/>
    </row>
    <row r="572" spans="1:2" x14ac:dyDescent="0.4">
      <c r="A572" s="19">
        <v>37356</v>
      </c>
      <c r="B572" s="20"/>
    </row>
    <row r="573" spans="1:2" x14ac:dyDescent="0.4">
      <c r="A573" s="19">
        <v>37357</v>
      </c>
      <c r="B573" s="20"/>
    </row>
    <row r="574" spans="1:2" x14ac:dyDescent="0.4">
      <c r="A574" s="19">
        <v>37358</v>
      </c>
      <c r="B574" s="20"/>
    </row>
    <row r="575" spans="1:2" x14ac:dyDescent="0.4">
      <c r="A575" s="19">
        <v>37361</v>
      </c>
      <c r="B575" s="20"/>
    </row>
    <row r="576" spans="1:2" x14ac:dyDescent="0.4">
      <c r="A576" s="19">
        <v>37362</v>
      </c>
      <c r="B576" s="20"/>
    </row>
    <row r="577" spans="1:2" x14ac:dyDescent="0.4">
      <c r="A577" s="19">
        <v>37363</v>
      </c>
      <c r="B577" s="20"/>
    </row>
    <row r="578" spans="1:2" x14ac:dyDescent="0.4">
      <c r="A578" s="19">
        <v>37364</v>
      </c>
      <c r="B578" s="20"/>
    </row>
    <row r="579" spans="1:2" x14ac:dyDescent="0.4">
      <c r="A579" s="19">
        <v>37365</v>
      </c>
      <c r="B579" s="20"/>
    </row>
    <row r="580" spans="1:2" x14ac:dyDescent="0.4">
      <c r="A580" s="19">
        <v>37368</v>
      </c>
      <c r="B580" s="20"/>
    </row>
    <row r="581" spans="1:2" x14ac:dyDescent="0.4">
      <c r="A581" s="19">
        <v>37369</v>
      </c>
      <c r="B581" s="20"/>
    </row>
    <row r="582" spans="1:2" x14ac:dyDescent="0.4">
      <c r="A582" s="19">
        <v>37370</v>
      </c>
      <c r="B582" s="20"/>
    </row>
    <row r="583" spans="1:2" x14ac:dyDescent="0.4">
      <c r="A583" s="19">
        <v>37371</v>
      </c>
      <c r="B583" s="20"/>
    </row>
    <row r="584" spans="1:2" x14ac:dyDescent="0.4">
      <c r="A584" s="19">
        <v>37372</v>
      </c>
      <c r="B584" s="20"/>
    </row>
    <row r="585" spans="1:2" x14ac:dyDescent="0.4">
      <c r="A585" s="19">
        <v>37375</v>
      </c>
      <c r="B585" s="20"/>
    </row>
    <row r="586" spans="1:2" x14ac:dyDescent="0.4">
      <c r="A586" s="19">
        <v>37376</v>
      </c>
      <c r="B586" s="20"/>
    </row>
    <row r="587" spans="1:2" x14ac:dyDescent="0.4">
      <c r="A587" s="19">
        <v>37377</v>
      </c>
      <c r="B587" s="20"/>
    </row>
    <row r="588" spans="1:2" x14ac:dyDescent="0.4">
      <c r="A588" s="19">
        <v>37378</v>
      </c>
      <c r="B588" s="20"/>
    </row>
    <row r="589" spans="1:2" x14ac:dyDescent="0.4">
      <c r="A589" s="19">
        <v>37379</v>
      </c>
      <c r="B589" s="20"/>
    </row>
    <row r="590" spans="1:2" x14ac:dyDescent="0.4">
      <c r="A590" s="19">
        <v>37382</v>
      </c>
      <c r="B590" s="20"/>
    </row>
    <row r="591" spans="1:2" x14ac:dyDescent="0.4">
      <c r="A591" s="19">
        <v>37383</v>
      </c>
      <c r="B591" s="20"/>
    </row>
    <row r="592" spans="1:2" x14ac:dyDescent="0.4">
      <c r="A592" s="19">
        <v>37384</v>
      </c>
      <c r="B592" s="20"/>
    </row>
    <row r="593" spans="1:2" x14ac:dyDescent="0.4">
      <c r="A593" s="19">
        <v>37385</v>
      </c>
      <c r="B593" s="20"/>
    </row>
    <row r="594" spans="1:2" x14ac:dyDescent="0.4">
      <c r="A594" s="19">
        <v>37386</v>
      </c>
      <c r="B594" s="20"/>
    </row>
    <row r="595" spans="1:2" x14ac:dyDescent="0.4">
      <c r="A595" s="19">
        <v>37389</v>
      </c>
      <c r="B595" s="20"/>
    </row>
    <row r="596" spans="1:2" x14ac:dyDescent="0.4">
      <c r="A596" s="19">
        <v>37390</v>
      </c>
      <c r="B596" s="20"/>
    </row>
    <row r="597" spans="1:2" x14ac:dyDescent="0.4">
      <c r="A597" s="19">
        <v>37391</v>
      </c>
      <c r="B597" s="20"/>
    </row>
    <row r="598" spans="1:2" x14ac:dyDescent="0.4">
      <c r="A598" s="19">
        <v>37392</v>
      </c>
      <c r="B598" s="20"/>
    </row>
    <row r="599" spans="1:2" x14ac:dyDescent="0.4">
      <c r="A599" s="19">
        <v>37393</v>
      </c>
      <c r="B599" s="20"/>
    </row>
    <row r="600" spans="1:2" x14ac:dyDescent="0.4">
      <c r="A600" s="19">
        <v>37396</v>
      </c>
      <c r="B600" s="20"/>
    </row>
    <row r="601" spans="1:2" x14ac:dyDescent="0.4">
      <c r="A601" s="19">
        <v>37397</v>
      </c>
      <c r="B601" s="20"/>
    </row>
    <row r="602" spans="1:2" x14ac:dyDescent="0.4">
      <c r="A602" s="19">
        <v>37398</v>
      </c>
      <c r="B602" s="20"/>
    </row>
    <row r="603" spans="1:2" x14ac:dyDescent="0.4">
      <c r="A603" s="19">
        <v>37399</v>
      </c>
      <c r="B603" s="20"/>
    </row>
    <row r="604" spans="1:2" x14ac:dyDescent="0.4">
      <c r="A604" s="19">
        <v>37400</v>
      </c>
      <c r="B604" s="20"/>
    </row>
    <row r="605" spans="1:2" x14ac:dyDescent="0.4">
      <c r="A605" s="19">
        <v>37404</v>
      </c>
      <c r="B605" s="20"/>
    </row>
    <row r="606" spans="1:2" x14ac:dyDescent="0.4">
      <c r="A606" s="19">
        <v>37405</v>
      </c>
      <c r="B606" s="20"/>
    </row>
    <row r="607" spans="1:2" x14ac:dyDescent="0.4">
      <c r="A607" s="19">
        <v>37406</v>
      </c>
      <c r="B607" s="20"/>
    </row>
    <row r="608" spans="1:2" x14ac:dyDescent="0.4">
      <c r="A608" s="19">
        <v>37407</v>
      </c>
      <c r="B608" s="20"/>
    </row>
    <row r="609" spans="1:2" x14ac:dyDescent="0.4">
      <c r="A609" s="19">
        <v>37410</v>
      </c>
      <c r="B609" s="20"/>
    </row>
    <row r="610" spans="1:2" x14ac:dyDescent="0.4">
      <c r="A610" s="19">
        <v>37411</v>
      </c>
      <c r="B610" s="20"/>
    </row>
    <row r="611" spans="1:2" x14ac:dyDescent="0.4">
      <c r="A611" s="19">
        <v>37412</v>
      </c>
      <c r="B611" s="20"/>
    </row>
    <row r="612" spans="1:2" x14ac:dyDescent="0.4">
      <c r="A612" s="19">
        <v>37413</v>
      </c>
      <c r="B612" s="20"/>
    </row>
    <row r="613" spans="1:2" x14ac:dyDescent="0.4">
      <c r="A613" s="19">
        <v>37414</v>
      </c>
      <c r="B613" s="20"/>
    </row>
    <row r="614" spans="1:2" x14ac:dyDescent="0.4">
      <c r="A614" s="19">
        <v>37417</v>
      </c>
      <c r="B614" s="20"/>
    </row>
    <row r="615" spans="1:2" x14ac:dyDescent="0.4">
      <c r="A615" s="19">
        <v>37418</v>
      </c>
      <c r="B615" s="20"/>
    </row>
    <row r="616" spans="1:2" x14ac:dyDescent="0.4">
      <c r="A616" s="19">
        <v>37419</v>
      </c>
      <c r="B616" s="20"/>
    </row>
    <row r="617" spans="1:2" x14ac:dyDescent="0.4">
      <c r="A617" s="19">
        <v>37420</v>
      </c>
      <c r="B617" s="20"/>
    </row>
    <row r="618" spans="1:2" x14ac:dyDescent="0.4">
      <c r="A618" s="19">
        <v>37421</v>
      </c>
      <c r="B618" s="20"/>
    </row>
    <row r="619" spans="1:2" x14ac:dyDescent="0.4">
      <c r="A619" s="19">
        <v>37424</v>
      </c>
      <c r="B619" s="20"/>
    </row>
    <row r="620" spans="1:2" x14ac:dyDescent="0.4">
      <c r="A620" s="19">
        <v>37425</v>
      </c>
      <c r="B620" s="20"/>
    </row>
    <row r="621" spans="1:2" x14ac:dyDescent="0.4">
      <c r="A621" s="19">
        <v>37426</v>
      </c>
      <c r="B621" s="20"/>
    </row>
    <row r="622" spans="1:2" x14ac:dyDescent="0.4">
      <c r="A622" s="19">
        <v>37427</v>
      </c>
      <c r="B622" s="20"/>
    </row>
    <row r="623" spans="1:2" x14ac:dyDescent="0.4">
      <c r="A623" s="19">
        <v>37428</v>
      </c>
      <c r="B623" s="20"/>
    </row>
    <row r="624" spans="1:2" x14ac:dyDescent="0.4">
      <c r="A624" s="19">
        <v>37431</v>
      </c>
      <c r="B624" s="20"/>
    </row>
    <row r="625" spans="1:2" x14ac:dyDescent="0.4">
      <c r="A625" s="19">
        <v>37432</v>
      </c>
      <c r="B625" s="20"/>
    </row>
    <row r="626" spans="1:2" x14ac:dyDescent="0.4">
      <c r="A626" s="19">
        <v>37433</v>
      </c>
      <c r="B626" s="20"/>
    </row>
    <row r="627" spans="1:2" x14ac:dyDescent="0.4">
      <c r="A627" s="19">
        <v>37434</v>
      </c>
      <c r="B627" s="20"/>
    </row>
    <row r="628" spans="1:2" x14ac:dyDescent="0.4">
      <c r="A628" s="19">
        <v>37435</v>
      </c>
      <c r="B628" s="20"/>
    </row>
    <row r="629" spans="1:2" x14ac:dyDescent="0.4">
      <c r="A629" s="19">
        <v>37438</v>
      </c>
      <c r="B629" s="20"/>
    </row>
    <row r="630" spans="1:2" x14ac:dyDescent="0.4">
      <c r="A630" s="19">
        <v>37439</v>
      </c>
      <c r="B630" s="20"/>
    </row>
    <row r="631" spans="1:2" x14ac:dyDescent="0.4">
      <c r="A631" s="19">
        <v>37440</v>
      </c>
      <c r="B631" s="20"/>
    </row>
    <row r="632" spans="1:2" x14ac:dyDescent="0.4">
      <c r="A632" s="19">
        <v>37442</v>
      </c>
      <c r="B632" s="20"/>
    </row>
    <row r="633" spans="1:2" x14ac:dyDescent="0.4">
      <c r="A633" s="19">
        <v>37445</v>
      </c>
      <c r="B633" s="20"/>
    </row>
    <row r="634" spans="1:2" x14ac:dyDescent="0.4">
      <c r="A634" s="19">
        <v>37446</v>
      </c>
      <c r="B634" s="20"/>
    </row>
    <row r="635" spans="1:2" x14ac:dyDescent="0.4">
      <c r="A635" s="19">
        <v>37447</v>
      </c>
      <c r="B635" s="20"/>
    </row>
    <row r="636" spans="1:2" x14ac:dyDescent="0.4">
      <c r="A636" s="19">
        <v>37448</v>
      </c>
      <c r="B636" s="20"/>
    </row>
    <row r="637" spans="1:2" x14ac:dyDescent="0.4">
      <c r="A637" s="19">
        <v>37449</v>
      </c>
      <c r="B637" s="20"/>
    </row>
    <row r="638" spans="1:2" x14ac:dyDescent="0.4">
      <c r="A638" s="19">
        <v>37452</v>
      </c>
      <c r="B638" s="20"/>
    </row>
    <row r="639" spans="1:2" x14ac:dyDescent="0.4">
      <c r="A639" s="19">
        <v>37453</v>
      </c>
      <c r="B639" s="20"/>
    </row>
    <row r="640" spans="1:2" x14ac:dyDescent="0.4">
      <c r="A640" s="19">
        <v>37454</v>
      </c>
      <c r="B640" s="20"/>
    </row>
    <row r="641" spans="1:2" x14ac:dyDescent="0.4">
      <c r="A641" s="19">
        <v>37455</v>
      </c>
      <c r="B641" s="20"/>
    </row>
    <row r="642" spans="1:2" x14ac:dyDescent="0.4">
      <c r="A642" s="19">
        <v>37456</v>
      </c>
      <c r="B642" s="20"/>
    </row>
    <row r="643" spans="1:2" x14ac:dyDescent="0.4">
      <c r="A643" s="19">
        <v>37459</v>
      </c>
      <c r="B643" s="20"/>
    </row>
    <row r="644" spans="1:2" x14ac:dyDescent="0.4">
      <c r="A644" s="19">
        <v>37460</v>
      </c>
      <c r="B644" s="20"/>
    </row>
    <row r="645" spans="1:2" x14ac:dyDescent="0.4">
      <c r="A645" s="19">
        <v>37461</v>
      </c>
      <c r="B645" s="20"/>
    </row>
    <row r="646" spans="1:2" x14ac:dyDescent="0.4">
      <c r="A646" s="19">
        <v>37462</v>
      </c>
      <c r="B646" s="20"/>
    </row>
    <row r="647" spans="1:2" x14ac:dyDescent="0.4">
      <c r="A647" s="19">
        <v>37463</v>
      </c>
      <c r="B647" s="20"/>
    </row>
    <row r="648" spans="1:2" x14ac:dyDescent="0.4">
      <c r="A648" s="19">
        <v>37466</v>
      </c>
      <c r="B648" s="20"/>
    </row>
    <row r="649" spans="1:2" x14ac:dyDescent="0.4">
      <c r="A649" s="19">
        <v>37467</v>
      </c>
      <c r="B649" s="20"/>
    </row>
    <row r="650" spans="1:2" x14ac:dyDescent="0.4">
      <c r="A650" s="19">
        <v>37468</v>
      </c>
      <c r="B650" s="20"/>
    </row>
    <row r="651" spans="1:2" x14ac:dyDescent="0.4">
      <c r="A651" s="19">
        <v>37469</v>
      </c>
      <c r="B651" s="20"/>
    </row>
    <row r="652" spans="1:2" x14ac:dyDescent="0.4">
      <c r="A652" s="19">
        <v>37470</v>
      </c>
      <c r="B652" s="20"/>
    </row>
    <row r="653" spans="1:2" x14ac:dyDescent="0.4">
      <c r="A653" s="19">
        <v>37473</v>
      </c>
      <c r="B653" s="20"/>
    </row>
    <row r="654" spans="1:2" x14ac:dyDescent="0.4">
      <c r="A654" s="19">
        <v>37474</v>
      </c>
      <c r="B654" s="20"/>
    </row>
    <row r="655" spans="1:2" x14ac:dyDescent="0.4">
      <c r="A655" s="19">
        <v>37475</v>
      </c>
      <c r="B655" s="20"/>
    </row>
    <row r="656" spans="1:2" x14ac:dyDescent="0.4">
      <c r="A656" s="19">
        <v>37476</v>
      </c>
      <c r="B656" s="20"/>
    </row>
    <row r="657" spans="1:2" x14ac:dyDescent="0.4">
      <c r="A657" s="19">
        <v>37477</v>
      </c>
      <c r="B657" s="20"/>
    </row>
    <row r="658" spans="1:2" x14ac:dyDescent="0.4">
      <c r="A658" s="19">
        <v>37480</v>
      </c>
      <c r="B658" s="20"/>
    </row>
    <row r="659" spans="1:2" x14ac:dyDescent="0.4">
      <c r="A659" s="19">
        <v>37481</v>
      </c>
      <c r="B659" s="20"/>
    </row>
    <row r="660" spans="1:2" x14ac:dyDescent="0.4">
      <c r="A660" s="19">
        <v>37482</v>
      </c>
      <c r="B660" s="20"/>
    </row>
    <row r="661" spans="1:2" x14ac:dyDescent="0.4">
      <c r="A661" s="19">
        <v>37483</v>
      </c>
      <c r="B661" s="20"/>
    </row>
    <row r="662" spans="1:2" x14ac:dyDescent="0.4">
      <c r="A662" s="19">
        <v>37484</v>
      </c>
      <c r="B662" s="20"/>
    </row>
    <row r="663" spans="1:2" x14ac:dyDescent="0.4">
      <c r="A663" s="19">
        <v>37487</v>
      </c>
      <c r="B663" s="20"/>
    </row>
    <row r="664" spans="1:2" x14ac:dyDescent="0.4">
      <c r="A664" s="19">
        <v>37488</v>
      </c>
      <c r="B664" s="20"/>
    </row>
    <row r="665" spans="1:2" x14ac:dyDescent="0.4">
      <c r="A665" s="19">
        <v>37489</v>
      </c>
      <c r="B665" s="20"/>
    </row>
    <row r="666" spans="1:2" x14ac:dyDescent="0.4">
      <c r="A666" s="19">
        <v>37490</v>
      </c>
      <c r="B666" s="20"/>
    </row>
    <row r="667" spans="1:2" x14ac:dyDescent="0.4">
      <c r="A667" s="19">
        <v>37491</v>
      </c>
      <c r="B667" s="20"/>
    </row>
    <row r="668" spans="1:2" x14ac:dyDescent="0.4">
      <c r="A668" s="19">
        <v>37494</v>
      </c>
      <c r="B668" s="20"/>
    </row>
    <row r="669" spans="1:2" x14ac:dyDescent="0.4">
      <c r="A669" s="19">
        <v>37495</v>
      </c>
      <c r="B669" s="20"/>
    </row>
    <row r="670" spans="1:2" x14ac:dyDescent="0.4">
      <c r="A670" s="19">
        <v>37496</v>
      </c>
      <c r="B670" s="20"/>
    </row>
    <row r="671" spans="1:2" x14ac:dyDescent="0.4">
      <c r="A671" s="19">
        <v>37497</v>
      </c>
      <c r="B671" s="20"/>
    </row>
    <row r="672" spans="1:2" x14ac:dyDescent="0.4">
      <c r="A672" s="19">
        <v>37498</v>
      </c>
      <c r="B672" s="20"/>
    </row>
    <row r="673" spans="1:2" x14ac:dyDescent="0.4">
      <c r="A673" s="19">
        <v>37502</v>
      </c>
      <c r="B673" s="20"/>
    </row>
    <row r="674" spans="1:2" x14ac:dyDescent="0.4">
      <c r="A674" s="19">
        <v>37503</v>
      </c>
      <c r="B674" s="20"/>
    </row>
    <row r="675" spans="1:2" x14ac:dyDescent="0.4">
      <c r="A675" s="19">
        <v>37504</v>
      </c>
      <c r="B675" s="20"/>
    </row>
    <row r="676" spans="1:2" x14ac:dyDescent="0.4">
      <c r="A676" s="19">
        <v>37505</v>
      </c>
      <c r="B676" s="20"/>
    </row>
    <row r="677" spans="1:2" x14ac:dyDescent="0.4">
      <c r="A677" s="19">
        <v>37508</v>
      </c>
      <c r="B677" s="20"/>
    </row>
    <row r="678" spans="1:2" x14ac:dyDescent="0.4">
      <c r="A678" s="19">
        <v>37509</v>
      </c>
      <c r="B678" s="20"/>
    </row>
    <row r="679" spans="1:2" x14ac:dyDescent="0.4">
      <c r="A679" s="19">
        <v>37510</v>
      </c>
      <c r="B679" s="20"/>
    </row>
    <row r="680" spans="1:2" x14ac:dyDescent="0.4">
      <c r="A680" s="19">
        <v>37511</v>
      </c>
      <c r="B680" s="20"/>
    </row>
    <row r="681" spans="1:2" x14ac:dyDescent="0.4">
      <c r="A681" s="19">
        <v>37512</v>
      </c>
      <c r="B681" s="20"/>
    </row>
    <row r="682" spans="1:2" x14ac:dyDescent="0.4">
      <c r="A682" s="19">
        <v>37515</v>
      </c>
      <c r="B682" s="20"/>
    </row>
    <row r="683" spans="1:2" x14ac:dyDescent="0.4">
      <c r="A683" s="19">
        <v>37516</v>
      </c>
      <c r="B683" s="20"/>
    </row>
    <row r="684" spans="1:2" x14ac:dyDescent="0.4">
      <c r="A684" s="19">
        <v>37517</v>
      </c>
      <c r="B684" s="20"/>
    </row>
    <row r="685" spans="1:2" x14ac:dyDescent="0.4">
      <c r="A685" s="19">
        <v>37518</v>
      </c>
      <c r="B685" s="20"/>
    </row>
    <row r="686" spans="1:2" x14ac:dyDescent="0.4">
      <c r="A686" s="19">
        <v>37519</v>
      </c>
      <c r="B686" s="20"/>
    </row>
    <row r="687" spans="1:2" x14ac:dyDescent="0.4">
      <c r="A687" s="19">
        <v>37522</v>
      </c>
      <c r="B687" s="20"/>
    </row>
    <row r="688" spans="1:2" x14ac:dyDescent="0.4">
      <c r="A688" s="19">
        <v>37523</v>
      </c>
      <c r="B688" s="20"/>
    </row>
    <row r="689" spans="1:2" x14ac:dyDescent="0.4">
      <c r="A689" s="19">
        <v>37524</v>
      </c>
      <c r="B689" s="20"/>
    </row>
    <row r="690" spans="1:2" x14ac:dyDescent="0.4">
      <c r="A690" s="19">
        <v>37525</v>
      </c>
      <c r="B690" s="20"/>
    </row>
    <row r="691" spans="1:2" x14ac:dyDescent="0.4">
      <c r="A691" s="19">
        <v>37526</v>
      </c>
      <c r="B691" s="20"/>
    </row>
    <row r="692" spans="1:2" x14ac:dyDescent="0.4">
      <c r="A692" s="19">
        <v>37529</v>
      </c>
      <c r="B692" s="20"/>
    </row>
    <row r="693" spans="1:2" x14ac:dyDescent="0.4">
      <c r="A693" s="19">
        <v>37530</v>
      </c>
      <c r="B693" s="20"/>
    </row>
    <row r="694" spans="1:2" x14ac:dyDescent="0.4">
      <c r="A694" s="19">
        <v>37531</v>
      </c>
      <c r="B694" s="20"/>
    </row>
    <row r="695" spans="1:2" x14ac:dyDescent="0.4">
      <c r="A695" s="19">
        <v>37532</v>
      </c>
      <c r="B695" s="20"/>
    </row>
    <row r="696" spans="1:2" x14ac:dyDescent="0.4">
      <c r="A696" s="19">
        <v>37533</v>
      </c>
      <c r="B696" s="20"/>
    </row>
    <row r="697" spans="1:2" x14ac:dyDescent="0.4">
      <c r="A697" s="19">
        <v>37536</v>
      </c>
      <c r="B697" s="20"/>
    </row>
    <row r="698" spans="1:2" x14ac:dyDescent="0.4">
      <c r="A698" s="19">
        <v>37537</v>
      </c>
      <c r="B698" s="20"/>
    </row>
    <row r="699" spans="1:2" x14ac:dyDescent="0.4">
      <c r="A699" s="19">
        <v>37538</v>
      </c>
      <c r="B699" s="20"/>
    </row>
    <row r="700" spans="1:2" x14ac:dyDescent="0.4">
      <c r="A700" s="19">
        <v>37539</v>
      </c>
      <c r="B700" s="20"/>
    </row>
    <row r="701" spans="1:2" x14ac:dyDescent="0.4">
      <c r="A701" s="19">
        <v>37540</v>
      </c>
      <c r="B701" s="20"/>
    </row>
    <row r="702" spans="1:2" x14ac:dyDescent="0.4">
      <c r="A702" s="19">
        <v>37543</v>
      </c>
      <c r="B702" s="20"/>
    </row>
    <row r="703" spans="1:2" x14ac:dyDescent="0.4">
      <c r="A703" s="19">
        <v>37544</v>
      </c>
      <c r="B703" s="20"/>
    </row>
    <row r="704" spans="1:2" x14ac:dyDescent="0.4">
      <c r="A704" s="19">
        <v>37545</v>
      </c>
      <c r="B704" s="20"/>
    </row>
    <row r="705" spans="1:2" x14ac:dyDescent="0.4">
      <c r="A705" s="19">
        <v>37546</v>
      </c>
      <c r="B705" s="20"/>
    </row>
    <row r="706" spans="1:2" x14ac:dyDescent="0.4">
      <c r="A706" s="19">
        <v>37547</v>
      </c>
      <c r="B706" s="20"/>
    </row>
    <row r="707" spans="1:2" x14ac:dyDescent="0.4">
      <c r="A707" s="19">
        <v>37550</v>
      </c>
      <c r="B707" s="20"/>
    </row>
    <row r="708" spans="1:2" x14ac:dyDescent="0.4">
      <c r="A708" s="19">
        <v>37551</v>
      </c>
      <c r="B708" s="20"/>
    </row>
    <row r="709" spans="1:2" x14ac:dyDescent="0.4">
      <c r="A709" s="19">
        <v>37552</v>
      </c>
      <c r="B709" s="20"/>
    </row>
    <row r="710" spans="1:2" x14ac:dyDescent="0.4">
      <c r="A710" s="19">
        <v>37553</v>
      </c>
      <c r="B710" s="20"/>
    </row>
    <row r="711" spans="1:2" x14ac:dyDescent="0.4">
      <c r="A711" s="19">
        <v>37554</v>
      </c>
      <c r="B711" s="20"/>
    </row>
    <row r="712" spans="1:2" x14ac:dyDescent="0.4">
      <c r="A712" s="19">
        <v>37557</v>
      </c>
      <c r="B712" s="20"/>
    </row>
    <row r="713" spans="1:2" x14ac:dyDescent="0.4">
      <c r="A713" s="19">
        <v>37558</v>
      </c>
      <c r="B713" s="20"/>
    </row>
    <row r="714" spans="1:2" x14ac:dyDescent="0.4">
      <c r="A714" s="19">
        <v>37559</v>
      </c>
      <c r="B714" s="20"/>
    </row>
    <row r="715" spans="1:2" x14ac:dyDescent="0.4">
      <c r="A715" s="19">
        <v>37560</v>
      </c>
      <c r="B715" s="20"/>
    </row>
    <row r="716" spans="1:2" x14ac:dyDescent="0.4">
      <c r="A716" s="19">
        <v>37561</v>
      </c>
      <c r="B716" s="20"/>
    </row>
    <row r="717" spans="1:2" x14ac:dyDescent="0.4">
      <c r="A717" s="19">
        <v>37564</v>
      </c>
      <c r="B717" s="20"/>
    </row>
    <row r="718" spans="1:2" x14ac:dyDescent="0.4">
      <c r="A718" s="19">
        <v>37565</v>
      </c>
      <c r="B718" s="20"/>
    </row>
    <row r="719" spans="1:2" x14ac:dyDescent="0.4">
      <c r="A719" s="19">
        <v>37566</v>
      </c>
      <c r="B719" s="20"/>
    </row>
    <row r="720" spans="1:2" x14ac:dyDescent="0.4">
      <c r="A720" s="19">
        <v>37567</v>
      </c>
      <c r="B720" s="20"/>
    </row>
    <row r="721" spans="1:2" x14ac:dyDescent="0.4">
      <c r="A721" s="19">
        <v>37568</v>
      </c>
      <c r="B721" s="20"/>
    </row>
    <row r="722" spans="1:2" x14ac:dyDescent="0.4">
      <c r="A722" s="19">
        <v>37571</v>
      </c>
      <c r="B722" s="20"/>
    </row>
    <row r="723" spans="1:2" x14ac:dyDescent="0.4">
      <c r="A723" s="19">
        <v>37572</v>
      </c>
      <c r="B723" s="20"/>
    </row>
    <row r="724" spans="1:2" x14ac:dyDescent="0.4">
      <c r="A724" s="19">
        <v>37573</v>
      </c>
      <c r="B724" s="20"/>
    </row>
    <row r="725" spans="1:2" x14ac:dyDescent="0.4">
      <c r="A725" s="19">
        <v>37574</v>
      </c>
      <c r="B725" s="20"/>
    </row>
    <row r="726" spans="1:2" x14ac:dyDescent="0.4">
      <c r="A726" s="19">
        <v>37575</v>
      </c>
      <c r="B726" s="20"/>
    </row>
    <row r="727" spans="1:2" x14ac:dyDescent="0.4">
      <c r="A727" s="19">
        <v>37578</v>
      </c>
      <c r="B727" s="20"/>
    </row>
    <row r="728" spans="1:2" x14ac:dyDescent="0.4">
      <c r="A728" s="19">
        <v>37579</v>
      </c>
      <c r="B728" s="20"/>
    </row>
    <row r="729" spans="1:2" x14ac:dyDescent="0.4">
      <c r="A729" s="19">
        <v>37580</v>
      </c>
      <c r="B729" s="20"/>
    </row>
    <row r="730" spans="1:2" x14ac:dyDescent="0.4">
      <c r="A730" s="19">
        <v>37581</v>
      </c>
      <c r="B730" s="20"/>
    </row>
    <row r="731" spans="1:2" x14ac:dyDescent="0.4">
      <c r="A731" s="19">
        <v>37582</v>
      </c>
      <c r="B731" s="20"/>
    </row>
    <row r="732" spans="1:2" x14ac:dyDescent="0.4">
      <c r="A732" s="19">
        <v>37585</v>
      </c>
      <c r="B732" s="20"/>
    </row>
    <row r="733" spans="1:2" x14ac:dyDescent="0.4">
      <c r="A733" s="19">
        <v>37586</v>
      </c>
      <c r="B733" s="20"/>
    </row>
    <row r="734" spans="1:2" x14ac:dyDescent="0.4">
      <c r="A734" s="19">
        <v>37587</v>
      </c>
      <c r="B734" s="20"/>
    </row>
    <row r="735" spans="1:2" x14ac:dyDescent="0.4">
      <c r="A735" s="19">
        <v>37589</v>
      </c>
      <c r="B735" s="20"/>
    </row>
    <row r="736" spans="1:2" x14ac:dyDescent="0.4">
      <c r="A736" s="19">
        <v>37592</v>
      </c>
      <c r="B736" s="20"/>
    </row>
    <row r="737" spans="1:2" x14ac:dyDescent="0.4">
      <c r="A737" s="19">
        <v>37593</v>
      </c>
      <c r="B737" s="20"/>
    </row>
    <row r="738" spans="1:2" x14ac:dyDescent="0.4">
      <c r="A738" s="19">
        <v>37594</v>
      </c>
      <c r="B738" s="20"/>
    </row>
    <row r="739" spans="1:2" x14ac:dyDescent="0.4">
      <c r="A739" s="19">
        <v>37595</v>
      </c>
      <c r="B739" s="20"/>
    </row>
    <row r="740" spans="1:2" x14ac:dyDescent="0.4">
      <c r="A740" s="19">
        <v>37596</v>
      </c>
      <c r="B740" s="20"/>
    </row>
    <row r="741" spans="1:2" x14ac:dyDescent="0.4">
      <c r="A741" s="19">
        <v>37599</v>
      </c>
      <c r="B741" s="20"/>
    </row>
    <row r="742" spans="1:2" x14ac:dyDescent="0.4">
      <c r="A742" s="19">
        <v>37600</v>
      </c>
      <c r="B742" s="20"/>
    </row>
    <row r="743" spans="1:2" x14ac:dyDescent="0.4">
      <c r="A743" s="19">
        <v>37601</v>
      </c>
      <c r="B743" s="20"/>
    </row>
    <row r="744" spans="1:2" x14ac:dyDescent="0.4">
      <c r="A744" s="19">
        <v>37602</v>
      </c>
      <c r="B744" s="20"/>
    </row>
    <row r="745" spans="1:2" x14ac:dyDescent="0.4">
      <c r="A745" s="19">
        <v>37603</v>
      </c>
      <c r="B745" s="20"/>
    </row>
    <row r="746" spans="1:2" x14ac:dyDescent="0.4">
      <c r="A746" s="19">
        <v>37606</v>
      </c>
      <c r="B746" s="20"/>
    </row>
    <row r="747" spans="1:2" x14ac:dyDescent="0.4">
      <c r="A747" s="19">
        <v>37607</v>
      </c>
      <c r="B747" s="20"/>
    </row>
    <row r="748" spans="1:2" x14ac:dyDescent="0.4">
      <c r="A748" s="19">
        <v>37608</v>
      </c>
      <c r="B748" s="20"/>
    </row>
    <row r="749" spans="1:2" x14ac:dyDescent="0.4">
      <c r="A749" s="19">
        <v>37609</v>
      </c>
      <c r="B749" s="20"/>
    </row>
    <row r="750" spans="1:2" x14ac:dyDescent="0.4">
      <c r="A750" s="19">
        <v>37610</v>
      </c>
      <c r="B750" s="20"/>
    </row>
    <row r="751" spans="1:2" x14ac:dyDescent="0.4">
      <c r="A751" s="19">
        <v>37613</v>
      </c>
      <c r="B751" s="20"/>
    </row>
    <row r="752" spans="1:2" x14ac:dyDescent="0.4">
      <c r="A752" s="19">
        <v>37614</v>
      </c>
      <c r="B752" s="20"/>
    </row>
    <row r="753" spans="1:2" x14ac:dyDescent="0.4">
      <c r="A753" s="19">
        <v>37616</v>
      </c>
      <c r="B753" s="20"/>
    </row>
    <row r="754" spans="1:2" x14ac:dyDescent="0.4">
      <c r="A754" s="19">
        <v>37617</v>
      </c>
      <c r="B754" s="20"/>
    </row>
    <row r="755" spans="1:2" x14ac:dyDescent="0.4">
      <c r="A755" s="19">
        <v>37620</v>
      </c>
      <c r="B755" s="20"/>
    </row>
    <row r="756" spans="1:2" x14ac:dyDescent="0.4">
      <c r="A756" s="19">
        <v>37621</v>
      </c>
      <c r="B756" s="20"/>
    </row>
    <row r="757" spans="1:2" x14ac:dyDescent="0.4">
      <c r="A757" s="19">
        <v>37623</v>
      </c>
      <c r="B757" s="20"/>
    </row>
    <row r="758" spans="1:2" x14ac:dyDescent="0.4">
      <c r="A758" s="19">
        <v>37624</v>
      </c>
      <c r="B758" s="20"/>
    </row>
    <row r="759" spans="1:2" x14ac:dyDescent="0.4">
      <c r="A759" s="19">
        <v>37627</v>
      </c>
      <c r="B759" s="20"/>
    </row>
    <row r="760" spans="1:2" x14ac:dyDescent="0.4">
      <c r="A760" s="19">
        <v>37628</v>
      </c>
      <c r="B760" s="20"/>
    </row>
    <row r="761" spans="1:2" x14ac:dyDescent="0.4">
      <c r="A761" s="19">
        <v>37629</v>
      </c>
      <c r="B761" s="20"/>
    </row>
    <row r="762" spans="1:2" x14ac:dyDescent="0.4">
      <c r="A762" s="19">
        <v>37630</v>
      </c>
      <c r="B762" s="20"/>
    </row>
    <row r="763" spans="1:2" x14ac:dyDescent="0.4">
      <c r="A763" s="19">
        <v>37631</v>
      </c>
      <c r="B763" s="20"/>
    </row>
    <row r="764" spans="1:2" x14ac:dyDescent="0.4">
      <c r="A764" s="19">
        <v>37634</v>
      </c>
      <c r="B764" s="20"/>
    </row>
    <row r="765" spans="1:2" x14ac:dyDescent="0.4">
      <c r="A765" s="19">
        <v>37635</v>
      </c>
      <c r="B765" s="20"/>
    </row>
    <row r="766" spans="1:2" x14ac:dyDescent="0.4">
      <c r="A766" s="19">
        <v>37636</v>
      </c>
      <c r="B766" s="20"/>
    </row>
    <row r="767" spans="1:2" x14ac:dyDescent="0.4">
      <c r="A767" s="19">
        <v>37637</v>
      </c>
      <c r="B767" s="20"/>
    </row>
    <row r="768" spans="1:2" x14ac:dyDescent="0.4">
      <c r="A768" s="19">
        <v>37638</v>
      </c>
      <c r="B768" s="20"/>
    </row>
    <row r="769" spans="1:2" x14ac:dyDescent="0.4">
      <c r="A769" s="19">
        <v>37642</v>
      </c>
      <c r="B769" s="20"/>
    </row>
    <row r="770" spans="1:2" x14ac:dyDescent="0.4">
      <c r="A770" s="19">
        <v>37643</v>
      </c>
      <c r="B770" s="20"/>
    </row>
    <row r="771" spans="1:2" x14ac:dyDescent="0.4">
      <c r="A771" s="19">
        <v>37644</v>
      </c>
      <c r="B771" s="20"/>
    </row>
    <row r="772" spans="1:2" x14ac:dyDescent="0.4">
      <c r="A772" s="19">
        <v>37645</v>
      </c>
      <c r="B772" s="20"/>
    </row>
    <row r="773" spans="1:2" x14ac:dyDescent="0.4">
      <c r="A773" s="19">
        <v>37648</v>
      </c>
      <c r="B773" s="20"/>
    </row>
    <row r="774" spans="1:2" x14ac:dyDescent="0.4">
      <c r="A774" s="19">
        <v>37649</v>
      </c>
      <c r="B774" s="20"/>
    </row>
    <row r="775" spans="1:2" x14ac:dyDescent="0.4">
      <c r="A775" s="19">
        <v>37650</v>
      </c>
      <c r="B775" s="20"/>
    </row>
    <row r="776" spans="1:2" x14ac:dyDescent="0.4">
      <c r="A776" s="19">
        <v>37651</v>
      </c>
      <c r="B776" s="20"/>
    </row>
    <row r="777" spans="1:2" x14ac:dyDescent="0.4">
      <c r="A777" s="19">
        <v>37652</v>
      </c>
      <c r="B777" s="20"/>
    </row>
    <row r="778" spans="1:2" x14ac:dyDescent="0.4">
      <c r="A778" s="19">
        <v>37655</v>
      </c>
      <c r="B778" s="20"/>
    </row>
    <row r="779" spans="1:2" x14ac:dyDescent="0.4">
      <c r="A779" s="19">
        <v>37656</v>
      </c>
      <c r="B779" s="20"/>
    </row>
    <row r="780" spans="1:2" x14ac:dyDescent="0.4">
      <c r="A780" s="19">
        <v>37657</v>
      </c>
      <c r="B780" s="20"/>
    </row>
    <row r="781" spans="1:2" x14ac:dyDescent="0.4">
      <c r="A781" s="19">
        <v>37658</v>
      </c>
      <c r="B781" s="20"/>
    </row>
    <row r="782" spans="1:2" x14ac:dyDescent="0.4">
      <c r="A782" s="19">
        <v>37659</v>
      </c>
      <c r="B782" s="20"/>
    </row>
    <row r="783" spans="1:2" x14ac:dyDescent="0.4">
      <c r="A783" s="19">
        <v>37662</v>
      </c>
      <c r="B783" s="20"/>
    </row>
    <row r="784" spans="1:2" x14ac:dyDescent="0.4">
      <c r="A784" s="19">
        <v>37663</v>
      </c>
      <c r="B784" s="20"/>
    </row>
    <row r="785" spans="1:2" x14ac:dyDescent="0.4">
      <c r="A785" s="19">
        <v>37664</v>
      </c>
      <c r="B785" s="20"/>
    </row>
    <row r="786" spans="1:2" x14ac:dyDescent="0.4">
      <c r="A786" s="19">
        <v>37665</v>
      </c>
      <c r="B786" s="20"/>
    </row>
    <row r="787" spans="1:2" x14ac:dyDescent="0.4">
      <c r="A787" s="19">
        <v>37666</v>
      </c>
      <c r="B787" s="20"/>
    </row>
    <row r="788" spans="1:2" x14ac:dyDescent="0.4">
      <c r="A788" s="19">
        <v>37670</v>
      </c>
      <c r="B788" s="20"/>
    </row>
    <row r="789" spans="1:2" x14ac:dyDescent="0.4">
      <c r="A789" s="19">
        <v>37671</v>
      </c>
      <c r="B789" s="20"/>
    </row>
    <row r="790" spans="1:2" x14ac:dyDescent="0.4">
      <c r="A790" s="19">
        <v>37672</v>
      </c>
      <c r="B790" s="20"/>
    </row>
    <row r="791" spans="1:2" x14ac:dyDescent="0.4">
      <c r="A791" s="19">
        <v>37673</v>
      </c>
      <c r="B791" s="20"/>
    </row>
    <row r="792" spans="1:2" x14ac:dyDescent="0.4">
      <c r="A792" s="19">
        <v>37676</v>
      </c>
      <c r="B792" s="20"/>
    </row>
    <row r="793" spans="1:2" x14ac:dyDescent="0.4">
      <c r="A793" s="19">
        <v>37677</v>
      </c>
      <c r="B793" s="20"/>
    </row>
    <row r="794" spans="1:2" x14ac:dyDescent="0.4">
      <c r="A794" s="19">
        <v>37678</v>
      </c>
      <c r="B794" s="20"/>
    </row>
    <row r="795" spans="1:2" x14ac:dyDescent="0.4">
      <c r="A795" s="19">
        <v>37679</v>
      </c>
      <c r="B795" s="20"/>
    </row>
    <row r="796" spans="1:2" x14ac:dyDescent="0.4">
      <c r="A796" s="19">
        <v>37680</v>
      </c>
      <c r="B796" s="20"/>
    </row>
    <row r="797" spans="1:2" x14ac:dyDescent="0.4">
      <c r="A797" s="19">
        <v>37683</v>
      </c>
      <c r="B797" s="20"/>
    </row>
    <row r="798" spans="1:2" x14ac:dyDescent="0.4">
      <c r="A798" s="19">
        <v>37684</v>
      </c>
      <c r="B798" s="20"/>
    </row>
    <row r="799" spans="1:2" x14ac:dyDescent="0.4">
      <c r="A799" s="19">
        <v>37685</v>
      </c>
      <c r="B799" s="20"/>
    </row>
    <row r="800" spans="1:2" x14ac:dyDescent="0.4">
      <c r="A800" s="19">
        <v>37686</v>
      </c>
      <c r="B800" s="20"/>
    </row>
    <row r="801" spans="1:2" x14ac:dyDescent="0.4">
      <c r="A801" s="19">
        <v>37687</v>
      </c>
      <c r="B801" s="20"/>
    </row>
    <row r="802" spans="1:2" x14ac:dyDescent="0.4">
      <c r="A802" s="19">
        <v>37690</v>
      </c>
      <c r="B802" s="20"/>
    </row>
    <row r="803" spans="1:2" x14ac:dyDescent="0.4">
      <c r="A803" s="19">
        <v>37691</v>
      </c>
      <c r="B803" s="20"/>
    </row>
    <row r="804" spans="1:2" x14ac:dyDescent="0.4">
      <c r="A804" s="19">
        <v>37692</v>
      </c>
      <c r="B804" s="20"/>
    </row>
    <row r="805" spans="1:2" x14ac:dyDescent="0.4">
      <c r="A805" s="19">
        <v>37693</v>
      </c>
      <c r="B805" s="20"/>
    </row>
    <row r="806" spans="1:2" x14ac:dyDescent="0.4">
      <c r="A806" s="19">
        <v>37694</v>
      </c>
      <c r="B806" s="20"/>
    </row>
    <row r="807" spans="1:2" x14ac:dyDescent="0.4">
      <c r="A807" s="19">
        <v>37697</v>
      </c>
      <c r="B807" s="20"/>
    </row>
    <row r="808" spans="1:2" x14ac:dyDescent="0.4">
      <c r="A808" s="19">
        <v>37698</v>
      </c>
      <c r="B808" s="20"/>
    </row>
    <row r="809" spans="1:2" x14ac:dyDescent="0.4">
      <c r="A809" s="19">
        <v>37699</v>
      </c>
      <c r="B809" s="20"/>
    </row>
    <row r="810" spans="1:2" x14ac:dyDescent="0.4">
      <c r="A810" s="19">
        <v>37700</v>
      </c>
      <c r="B810" s="20"/>
    </row>
    <row r="811" spans="1:2" x14ac:dyDescent="0.4">
      <c r="A811" s="19">
        <v>37701</v>
      </c>
      <c r="B811" s="20"/>
    </row>
    <row r="812" spans="1:2" x14ac:dyDescent="0.4">
      <c r="A812" s="19">
        <v>37704</v>
      </c>
      <c r="B812" s="20"/>
    </row>
    <row r="813" spans="1:2" x14ac:dyDescent="0.4">
      <c r="A813" s="19">
        <v>37705</v>
      </c>
      <c r="B813" s="20"/>
    </row>
    <row r="814" spans="1:2" x14ac:dyDescent="0.4">
      <c r="A814" s="19">
        <v>37706</v>
      </c>
      <c r="B814" s="20"/>
    </row>
    <row r="815" spans="1:2" x14ac:dyDescent="0.4">
      <c r="A815" s="19">
        <v>37707</v>
      </c>
      <c r="B815" s="20"/>
    </row>
    <row r="816" spans="1:2" x14ac:dyDescent="0.4">
      <c r="A816" s="19">
        <v>37708</v>
      </c>
      <c r="B816" s="20"/>
    </row>
    <row r="817" spans="1:2" x14ac:dyDescent="0.4">
      <c r="A817" s="19">
        <v>37711</v>
      </c>
      <c r="B817" s="20"/>
    </row>
    <row r="818" spans="1:2" x14ac:dyDescent="0.4">
      <c r="A818" s="19">
        <v>37712</v>
      </c>
      <c r="B818" s="20"/>
    </row>
    <row r="819" spans="1:2" x14ac:dyDescent="0.4">
      <c r="A819" s="19">
        <v>37713</v>
      </c>
      <c r="B819" s="20"/>
    </row>
    <row r="820" spans="1:2" x14ac:dyDescent="0.4">
      <c r="A820" s="19">
        <v>37714</v>
      </c>
      <c r="B820" s="20"/>
    </row>
    <row r="821" spans="1:2" x14ac:dyDescent="0.4">
      <c r="A821" s="19">
        <v>37715</v>
      </c>
      <c r="B821" s="20"/>
    </row>
    <row r="822" spans="1:2" x14ac:dyDescent="0.4">
      <c r="A822" s="19">
        <v>37718</v>
      </c>
      <c r="B822" s="20"/>
    </row>
    <row r="823" spans="1:2" x14ac:dyDescent="0.4">
      <c r="A823" s="19">
        <v>37719</v>
      </c>
      <c r="B823" s="20"/>
    </row>
    <row r="824" spans="1:2" x14ac:dyDescent="0.4">
      <c r="A824" s="19">
        <v>37720</v>
      </c>
      <c r="B824" s="20"/>
    </row>
    <row r="825" spans="1:2" x14ac:dyDescent="0.4">
      <c r="A825" s="19">
        <v>37721</v>
      </c>
      <c r="B825" s="20"/>
    </row>
    <row r="826" spans="1:2" x14ac:dyDescent="0.4">
      <c r="A826" s="19">
        <v>37722</v>
      </c>
      <c r="B826" s="20"/>
    </row>
    <row r="827" spans="1:2" x14ac:dyDescent="0.4">
      <c r="A827" s="19">
        <v>37725</v>
      </c>
      <c r="B827" s="20"/>
    </row>
    <row r="828" spans="1:2" x14ac:dyDescent="0.4">
      <c r="A828" s="19">
        <v>37726</v>
      </c>
      <c r="B828" s="20"/>
    </row>
    <row r="829" spans="1:2" x14ac:dyDescent="0.4">
      <c r="A829" s="19">
        <v>37727</v>
      </c>
      <c r="B829" s="20"/>
    </row>
    <row r="830" spans="1:2" x14ac:dyDescent="0.4">
      <c r="A830" s="19">
        <v>37728</v>
      </c>
      <c r="B830" s="20"/>
    </row>
    <row r="831" spans="1:2" x14ac:dyDescent="0.4">
      <c r="A831" s="19">
        <v>37732</v>
      </c>
      <c r="B831" s="20"/>
    </row>
    <row r="832" spans="1:2" x14ac:dyDescent="0.4">
      <c r="A832" s="19">
        <v>37733</v>
      </c>
      <c r="B832" s="20"/>
    </row>
    <row r="833" spans="1:2" x14ac:dyDescent="0.4">
      <c r="A833" s="19">
        <v>37734</v>
      </c>
      <c r="B833" s="20"/>
    </row>
    <row r="834" spans="1:2" x14ac:dyDescent="0.4">
      <c r="A834" s="19">
        <v>37735</v>
      </c>
      <c r="B834" s="20"/>
    </row>
    <row r="835" spans="1:2" x14ac:dyDescent="0.4">
      <c r="A835" s="19">
        <v>37736</v>
      </c>
      <c r="B835" s="20"/>
    </row>
    <row r="836" spans="1:2" x14ac:dyDescent="0.4">
      <c r="A836" s="19">
        <v>37739</v>
      </c>
      <c r="B836" s="20"/>
    </row>
    <row r="837" spans="1:2" x14ac:dyDescent="0.4">
      <c r="A837" s="19">
        <v>37740</v>
      </c>
      <c r="B837" s="20"/>
    </row>
    <row r="838" spans="1:2" x14ac:dyDescent="0.4">
      <c r="A838" s="19">
        <v>37741</v>
      </c>
      <c r="B838" s="20"/>
    </row>
    <row r="839" spans="1:2" x14ac:dyDescent="0.4">
      <c r="A839" s="19">
        <v>37742</v>
      </c>
      <c r="B839" s="20"/>
    </row>
    <row r="840" spans="1:2" x14ac:dyDescent="0.4">
      <c r="A840" s="19">
        <v>37743</v>
      </c>
      <c r="B840" s="20"/>
    </row>
    <row r="841" spans="1:2" x14ac:dyDescent="0.4">
      <c r="A841" s="19">
        <v>37746</v>
      </c>
      <c r="B841" s="20"/>
    </row>
    <row r="842" spans="1:2" x14ac:dyDescent="0.4">
      <c r="A842" s="19">
        <v>37747</v>
      </c>
      <c r="B842" s="20"/>
    </row>
    <row r="843" spans="1:2" x14ac:dyDescent="0.4">
      <c r="A843" s="19">
        <v>37748</v>
      </c>
      <c r="B843" s="20"/>
    </row>
    <row r="844" spans="1:2" x14ac:dyDescent="0.4">
      <c r="A844" s="19">
        <v>37749</v>
      </c>
      <c r="B844" s="20"/>
    </row>
    <row r="845" spans="1:2" x14ac:dyDescent="0.4">
      <c r="A845" s="19">
        <v>37750</v>
      </c>
      <c r="B845" s="20"/>
    </row>
    <row r="846" spans="1:2" x14ac:dyDescent="0.4">
      <c r="A846" s="19">
        <v>37753</v>
      </c>
      <c r="B846" s="20"/>
    </row>
    <row r="847" spans="1:2" x14ac:dyDescent="0.4">
      <c r="A847" s="19">
        <v>37754</v>
      </c>
      <c r="B847" s="20"/>
    </row>
    <row r="848" spans="1:2" x14ac:dyDescent="0.4">
      <c r="A848" s="19">
        <v>37755</v>
      </c>
      <c r="B848" s="20"/>
    </row>
    <row r="849" spans="1:2" x14ac:dyDescent="0.4">
      <c r="A849" s="19">
        <v>37756</v>
      </c>
      <c r="B849" s="20"/>
    </row>
    <row r="850" spans="1:2" x14ac:dyDescent="0.4">
      <c r="A850" s="19">
        <v>37757</v>
      </c>
      <c r="B850" s="20"/>
    </row>
    <row r="851" spans="1:2" x14ac:dyDescent="0.4">
      <c r="A851" s="19">
        <v>37760</v>
      </c>
      <c r="B851" s="20"/>
    </row>
    <row r="852" spans="1:2" x14ac:dyDescent="0.4">
      <c r="A852" s="19">
        <v>37761</v>
      </c>
      <c r="B852" s="20"/>
    </row>
    <row r="853" spans="1:2" x14ac:dyDescent="0.4">
      <c r="A853" s="19">
        <v>37762</v>
      </c>
      <c r="B853" s="20"/>
    </row>
    <row r="854" spans="1:2" x14ac:dyDescent="0.4">
      <c r="A854" s="19">
        <v>37763</v>
      </c>
      <c r="B854" s="20"/>
    </row>
    <row r="855" spans="1:2" x14ac:dyDescent="0.4">
      <c r="A855" s="19">
        <v>37764</v>
      </c>
      <c r="B855" s="20"/>
    </row>
    <row r="856" spans="1:2" x14ac:dyDescent="0.4">
      <c r="A856" s="19">
        <v>37768</v>
      </c>
      <c r="B856" s="20"/>
    </row>
    <row r="857" spans="1:2" x14ac:dyDescent="0.4">
      <c r="A857" s="19">
        <v>37769</v>
      </c>
      <c r="B857" s="20"/>
    </row>
    <row r="858" spans="1:2" x14ac:dyDescent="0.4">
      <c r="A858" s="19">
        <v>37770</v>
      </c>
      <c r="B858" s="20"/>
    </row>
    <row r="859" spans="1:2" x14ac:dyDescent="0.4">
      <c r="A859" s="19">
        <v>37771</v>
      </c>
      <c r="B859" s="20"/>
    </row>
    <row r="860" spans="1:2" x14ac:dyDescent="0.4">
      <c r="A860" s="19">
        <v>37774</v>
      </c>
      <c r="B860" s="20"/>
    </row>
    <row r="861" spans="1:2" x14ac:dyDescent="0.4">
      <c r="A861" s="19">
        <v>37775</v>
      </c>
      <c r="B861" s="20"/>
    </row>
    <row r="862" spans="1:2" x14ac:dyDescent="0.4">
      <c r="A862" s="19">
        <v>37776</v>
      </c>
      <c r="B862" s="20"/>
    </row>
    <row r="863" spans="1:2" x14ac:dyDescent="0.4">
      <c r="A863" s="19">
        <v>37777</v>
      </c>
      <c r="B863" s="20"/>
    </row>
    <row r="864" spans="1:2" x14ac:dyDescent="0.4">
      <c r="A864" s="19">
        <v>37778</v>
      </c>
      <c r="B864" s="20"/>
    </row>
    <row r="865" spans="1:2" x14ac:dyDescent="0.4">
      <c r="A865" s="19">
        <v>37781</v>
      </c>
      <c r="B865" s="20"/>
    </row>
    <row r="866" spans="1:2" x14ac:dyDescent="0.4">
      <c r="A866" s="19">
        <v>37782</v>
      </c>
      <c r="B866" s="20"/>
    </row>
    <row r="867" spans="1:2" x14ac:dyDescent="0.4">
      <c r="A867" s="19">
        <v>37783</v>
      </c>
      <c r="B867" s="20"/>
    </row>
    <row r="868" spans="1:2" x14ac:dyDescent="0.4">
      <c r="A868" s="19">
        <v>37784</v>
      </c>
      <c r="B868" s="20"/>
    </row>
    <row r="869" spans="1:2" x14ac:dyDescent="0.4">
      <c r="A869" s="19">
        <v>37785</v>
      </c>
      <c r="B869" s="20"/>
    </row>
    <row r="870" spans="1:2" x14ac:dyDescent="0.4">
      <c r="A870" s="19">
        <v>37788</v>
      </c>
      <c r="B870" s="20"/>
    </row>
    <row r="871" spans="1:2" x14ac:dyDescent="0.4">
      <c r="A871" s="19">
        <v>37789</v>
      </c>
      <c r="B871" s="20"/>
    </row>
    <row r="872" spans="1:2" x14ac:dyDescent="0.4">
      <c r="A872" s="19">
        <v>37790</v>
      </c>
      <c r="B872" s="20"/>
    </row>
    <row r="873" spans="1:2" x14ac:dyDescent="0.4">
      <c r="A873" s="19">
        <v>37791</v>
      </c>
      <c r="B873" s="20"/>
    </row>
    <row r="874" spans="1:2" x14ac:dyDescent="0.4">
      <c r="A874" s="19">
        <v>37792</v>
      </c>
      <c r="B874" s="20"/>
    </row>
    <row r="875" spans="1:2" x14ac:dyDescent="0.4">
      <c r="A875" s="19">
        <v>37795</v>
      </c>
      <c r="B875" s="20"/>
    </row>
    <row r="876" spans="1:2" x14ac:dyDescent="0.4">
      <c r="A876" s="19">
        <v>37796</v>
      </c>
      <c r="B876" s="20"/>
    </row>
    <row r="877" spans="1:2" x14ac:dyDescent="0.4">
      <c r="A877" s="19">
        <v>37797</v>
      </c>
      <c r="B877" s="20"/>
    </row>
    <row r="878" spans="1:2" x14ac:dyDescent="0.4">
      <c r="A878" s="19">
        <v>37798</v>
      </c>
      <c r="B878" s="20"/>
    </row>
    <row r="879" spans="1:2" x14ac:dyDescent="0.4">
      <c r="A879" s="19">
        <v>37799</v>
      </c>
      <c r="B879" s="20"/>
    </row>
    <row r="880" spans="1:2" x14ac:dyDescent="0.4">
      <c r="A880" s="19">
        <v>37802</v>
      </c>
      <c r="B880" s="20"/>
    </row>
    <row r="881" spans="1:2" x14ac:dyDescent="0.4">
      <c r="A881" s="19">
        <v>37803</v>
      </c>
      <c r="B881" s="20"/>
    </row>
    <row r="882" spans="1:2" x14ac:dyDescent="0.4">
      <c r="A882" s="19">
        <v>37804</v>
      </c>
      <c r="B882" s="20"/>
    </row>
    <row r="883" spans="1:2" x14ac:dyDescent="0.4">
      <c r="A883" s="19">
        <v>37805</v>
      </c>
      <c r="B883" s="20"/>
    </row>
    <row r="884" spans="1:2" x14ac:dyDescent="0.4">
      <c r="A884" s="19">
        <v>37809</v>
      </c>
      <c r="B884" s="20"/>
    </row>
    <row r="885" spans="1:2" x14ac:dyDescent="0.4">
      <c r="A885" s="19">
        <v>37810</v>
      </c>
      <c r="B885" s="20"/>
    </row>
    <row r="886" spans="1:2" x14ac:dyDescent="0.4">
      <c r="A886" s="19">
        <v>37811</v>
      </c>
      <c r="B886" s="20"/>
    </row>
    <row r="887" spans="1:2" x14ac:dyDescent="0.4">
      <c r="A887" s="19">
        <v>37812</v>
      </c>
      <c r="B887" s="20"/>
    </row>
    <row r="888" spans="1:2" x14ac:dyDescent="0.4">
      <c r="A888" s="19">
        <v>37813</v>
      </c>
      <c r="B888" s="20"/>
    </row>
    <row r="889" spans="1:2" x14ac:dyDescent="0.4">
      <c r="A889" s="19">
        <v>37816</v>
      </c>
      <c r="B889" s="20"/>
    </row>
    <row r="890" spans="1:2" x14ac:dyDescent="0.4">
      <c r="A890" s="19">
        <v>37817</v>
      </c>
      <c r="B890" s="20"/>
    </row>
    <row r="891" spans="1:2" x14ac:dyDescent="0.4">
      <c r="A891" s="19">
        <v>37818</v>
      </c>
      <c r="B891" s="20"/>
    </row>
    <row r="892" spans="1:2" x14ac:dyDescent="0.4">
      <c r="A892" s="19">
        <v>37819</v>
      </c>
      <c r="B892" s="20"/>
    </row>
    <row r="893" spans="1:2" x14ac:dyDescent="0.4">
      <c r="A893" s="19">
        <v>37820</v>
      </c>
      <c r="B893" s="20"/>
    </row>
    <row r="894" spans="1:2" x14ac:dyDescent="0.4">
      <c r="A894" s="19">
        <v>37823</v>
      </c>
      <c r="B894" s="20"/>
    </row>
    <row r="895" spans="1:2" x14ac:dyDescent="0.4">
      <c r="A895" s="19">
        <v>37824</v>
      </c>
      <c r="B895" s="20"/>
    </row>
    <row r="896" spans="1:2" x14ac:dyDescent="0.4">
      <c r="A896" s="19">
        <v>37825</v>
      </c>
      <c r="B896" s="20"/>
    </row>
    <row r="897" spans="1:2" x14ac:dyDescent="0.4">
      <c r="A897" s="19">
        <v>37826</v>
      </c>
      <c r="B897" s="20"/>
    </row>
    <row r="898" spans="1:2" x14ac:dyDescent="0.4">
      <c r="A898" s="19">
        <v>37827</v>
      </c>
      <c r="B898" s="20"/>
    </row>
    <row r="899" spans="1:2" x14ac:dyDescent="0.4">
      <c r="A899" s="19">
        <v>37830</v>
      </c>
      <c r="B899" s="20"/>
    </row>
    <row r="900" spans="1:2" x14ac:dyDescent="0.4">
      <c r="A900" s="19">
        <v>37831</v>
      </c>
      <c r="B900" s="20"/>
    </row>
    <row r="901" spans="1:2" x14ac:dyDescent="0.4">
      <c r="A901" s="19">
        <v>37832</v>
      </c>
      <c r="B901" s="20"/>
    </row>
    <row r="902" spans="1:2" x14ac:dyDescent="0.4">
      <c r="A902" s="19">
        <v>37833</v>
      </c>
      <c r="B902" s="20"/>
    </row>
    <row r="903" spans="1:2" x14ac:dyDescent="0.4">
      <c r="A903" s="19">
        <v>37834</v>
      </c>
      <c r="B903" s="20"/>
    </row>
    <row r="904" spans="1:2" x14ac:dyDescent="0.4">
      <c r="A904" s="19">
        <v>37837</v>
      </c>
      <c r="B904" s="20"/>
    </row>
    <row r="905" spans="1:2" x14ac:dyDescent="0.4">
      <c r="A905" s="19">
        <v>37838</v>
      </c>
      <c r="B905" s="20"/>
    </row>
    <row r="906" spans="1:2" x14ac:dyDescent="0.4">
      <c r="A906" s="19">
        <v>37839</v>
      </c>
      <c r="B906" s="20"/>
    </row>
    <row r="907" spans="1:2" x14ac:dyDescent="0.4">
      <c r="A907" s="19">
        <v>37840</v>
      </c>
      <c r="B907" s="20"/>
    </row>
    <row r="908" spans="1:2" x14ac:dyDescent="0.4">
      <c r="A908" s="19">
        <v>37841</v>
      </c>
      <c r="B908" s="20"/>
    </row>
    <row r="909" spans="1:2" x14ac:dyDescent="0.4">
      <c r="A909" s="19">
        <v>37844</v>
      </c>
      <c r="B909" s="20"/>
    </row>
    <row r="910" spans="1:2" x14ac:dyDescent="0.4">
      <c r="A910" s="19">
        <v>37845</v>
      </c>
      <c r="B910" s="20"/>
    </row>
    <row r="911" spans="1:2" x14ac:dyDescent="0.4">
      <c r="A911" s="19">
        <v>37846</v>
      </c>
      <c r="B911" s="20"/>
    </row>
    <row r="912" spans="1:2" x14ac:dyDescent="0.4">
      <c r="A912" s="19">
        <v>37847</v>
      </c>
      <c r="B912" s="20"/>
    </row>
    <row r="913" spans="1:2" x14ac:dyDescent="0.4">
      <c r="A913" s="19">
        <v>37848</v>
      </c>
      <c r="B913" s="20"/>
    </row>
    <row r="914" spans="1:2" x14ac:dyDescent="0.4">
      <c r="A914" s="19">
        <v>37851</v>
      </c>
      <c r="B914" s="20"/>
    </row>
    <row r="915" spans="1:2" x14ac:dyDescent="0.4">
      <c r="A915" s="19">
        <v>37852</v>
      </c>
      <c r="B915" s="20"/>
    </row>
    <row r="916" spans="1:2" x14ac:dyDescent="0.4">
      <c r="A916" s="19">
        <v>37853</v>
      </c>
      <c r="B916" s="20"/>
    </row>
    <row r="917" spans="1:2" x14ac:dyDescent="0.4">
      <c r="A917" s="19">
        <v>37854</v>
      </c>
      <c r="B917" s="20"/>
    </row>
    <row r="918" spans="1:2" x14ac:dyDescent="0.4">
      <c r="A918" s="19">
        <v>37855</v>
      </c>
      <c r="B918" s="20"/>
    </row>
    <row r="919" spans="1:2" x14ac:dyDescent="0.4">
      <c r="A919" s="19">
        <v>37858</v>
      </c>
      <c r="B919" s="20"/>
    </row>
    <row r="920" spans="1:2" x14ac:dyDescent="0.4">
      <c r="A920" s="19">
        <v>37859</v>
      </c>
      <c r="B920" s="20"/>
    </row>
    <row r="921" spans="1:2" x14ac:dyDescent="0.4">
      <c r="A921" s="19">
        <v>37860</v>
      </c>
      <c r="B921" s="20"/>
    </row>
    <row r="922" spans="1:2" x14ac:dyDescent="0.4">
      <c r="A922" s="19">
        <v>37861</v>
      </c>
      <c r="B922" s="20"/>
    </row>
    <row r="923" spans="1:2" x14ac:dyDescent="0.4">
      <c r="A923" s="19">
        <v>37862</v>
      </c>
      <c r="B923" s="20"/>
    </row>
    <row r="924" spans="1:2" x14ac:dyDescent="0.4">
      <c r="A924" s="19">
        <v>37866</v>
      </c>
      <c r="B924" s="20"/>
    </row>
    <row r="925" spans="1:2" x14ac:dyDescent="0.4">
      <c r="A925" s="19">
        <v>37867</v>
      </c>
      <c r="B925" s="20"/>
    </row>
    <row r="926" spans="1:2" x14ac:dyDescent="0.4">
      <c r="A926" s="19">
        <v>37868</v>
      </c>
      <c r="B926" s="20"/>
    </row>
    <row r="927" spans="1:2" x14ac:dyDescent="0.4">
      <c r="A927" s="19">
        <v>37869</v>
      </c>
      <c r="B927" s="20"/>
    </row>
    <row r="928" spans="1:2" x14ac:dyDescent="0.4">
      <c r="A928" s="19">
        <v>37872</v>
      </c>
      <c r="B928" s="20"/>
    </row>
    <row r="929" spans="1:2" x14ac:dyDescent="0.4">
      <c r="A929" s="19">
        <v>37873</v>
      </c>
      <c r="B929" s="20"/>
    </row>
    <row r="930" spans="1:2" x14ac:dyDescent="0.4">
      <c r="A930" s="19">
        <v>37874</v>
      </c>
      <c r="B930" s="20"/>
    </row>
    <row r="931" spans="1:2" x14ac:dyDescent="0.4">
      <c r="A931" s="19">
        <v>37875</v>
      </c>
      <c r="B931" s="20"/>
    </row>
    <row r="932" spans="1:2" x14ac:dyDescent="0.4">
      <c r="A932" s="19">
        <v>37876</v>
      </c>
      <c r="B932" s="20"/>
    </row>
    <row r="933" spans="1:2" x14ac:dyDescent="0.4">
      <c r="A933" s="19">
        <v>37879</v>
      </c>
      <c r="B933" s="20"/>
    </row>
    <row r="934" spans="1:2" x14ac:dyDescent="0.4">
      <c r="A934" s="19">
        <v>37880</v>
      </c>
      <c r="B934" s="20"/>
    </row>
    <row r="935" spans="1:2" x14ac:dyDescent="0.4">
      <c r="A935" s="19">
        <v>37881</v>
      </c>
      <c r="B935" s="20"/>
    </row>
    <row r="936" spans="1:2" x14ac:dyDescent="0.4">
      <c r="A936" s="19">
        <v>37882</v>
      </c>
      <c r="B936" s="20"/>
    </row>
    <row r="937" spans="1:2" x14ac:dyDescent="0.4">
      <c r="A937" s="19">
        <v>37883</v>
      </c>
      <c r="B937" s="20"/>
    </row>
    <row r="938" spans="1:2" x14ac:dyDescent="0.4">
      <c r="A938" s="19">
        <v>37886</v>
      </c>
      <c r="B938" s="20"/>
    </row>
    <row r="939" spans="1:2" x14ac:dyDescent="0.4">
      <c r="A939" s="19">
        <v>37887</v>
      </c>
      <c r="B939" s="20"/>
    </row>
    <row r="940" spans="1:2" x14ac:dyDescent="0.4">
      <c r="A940" s="19">
        <v>37888</v>
      </c>
      <c r="B940" s="20"/>
    </row>
    <row r="941" spans="1:2" x14ac:dyDescent="0.4">
      <c r="A941" s="19">
        <v>37889</v>
      </c>
      <c r="B941" s="20"/>
    </row>
    <row r="942" spans="1:2" x14ac:dyDescent="0.4">
      <c r="A942" s="19">
        <v>37890</v>
      </c>
      <c r="B942" s="20"/>
    </row>
    <row r="943" spans="1:2" x14ac:dyDescent="0.4">
      <c r="A943" s="19">
        <v>37893</v>
      </c>
      <c r="B943" s="20"/>
    </row>
    <row r="944" spans="1:2" x14ac:dyDescent="0.4">
      <c r="A944" s="19">
        <v>37894</v>
      </c>
      <c r="B944" s="20"/>
    </row>
    <row r="945" spans="1:2" x14ac:dyDescent="0.4">
      <c r="A945" s="19">
        <v>37895</v>
      </c>
      <c r="B945" s="20"/>
    </row>
    <row r="946" spans="1:2" x14ac:dyDescent="0.4">
      <c r="A946" s="19">
        <v>37896</v>
      </c>
      <c r="B946" s="20"/>
    </row>
    <row r="947" spans="1:2" x14ac:dyDescent="0.4">
      <c r="A947" s="19">
        <v>37897</v>
      </c>
      <c r="B947" s="20"/>
    </row>
    <row r="948" spans="1:2" x14ac:dyDescent="0.4">
      <c r="A948" s="19">
        <v>37900</v>
      </c>
      <c r="B948" s="20"/>
    </row>
    <row r="949" spans="1:2" x14ac:dyDescent="0.4">
      <c r="A949" s="19">
        <v>37901</v>
      </c>
      <c r="B949" s="20"/>
    </row>
    <row r="950" spans="1:2" x14ac:dyDescent="0.4">
      <c r="A950" s="19">
        <v>37902</v>
      </c>
      <c r="B950" s="20"/>
    </row>
    <row r="951" spans="1:2" x14ac:dyDescent="0.4">
      <c r="A951" s="19">
        <v>37903</v>
      </c>
      <c r="B951" s="20"/>
    </row>
    <row r="952" spans="1:2" x14ac:dyDescent="0.4">
      <c r="A952" s="19">
        <v>37904</v>
      </c>
      <c r="B952" s="20"/>
    </row>
    <row r="953" spans="1:2" x14ac:dyDescent="0.4">
      <c r="A953" s="19">
        <v>37907</v>
      </c>
      <c r="B953" s="20"/>
    </row>
    <row r="954" spans="1:2" x14ac:dyDescent="0.4">
      <c r="A954" s="19">
        <v>37908</v>
      </c>
      <c r="B954" s="20"/>
    </row>
    <row r="955" spans="1:2" x14ac:dyDescent="0.4">
      <c r="A955" s="19">
        <v>37909</v>
      </c>
      <c r="B955" s="20"/>
    </row>
    <row r="956" spans="1:2" x14ac:dyDescent="0.4">
      <c r="A956" s="19">
        <v>37910</v>
      </c>
      <c r="B956" s="20"/>
    </row>
    <row r="957" spans="1:2" x14ac:dyDescent="0.4">
      <c r="A957" s="19">
        <v>37911</v>
      </c>
      <c r="B957" s="20"/>
    </row>
    <row r="958" spans="1:2" x14ac:dyDescent="0.4">
      <c r="A958" s="19">
        <v>37914</v>
      </c>
      <c r="B958" s="20"/>
    </row>
    <row r="959" spans="1:2" x14ac:dyDescent="0.4">
      <c r="A959" s="19">
        <v>37915</v>
      </c>
      <c r="B959" s="20"/>
    </row>
    <row r="960" spans="1:2" x14ac:dyDescent="0.4">
      <c r="A960" s="19">
        <v>37916</v>
      </c>
      <c r="B960" s="20"/>
    </row>
    <row r="961" spans="1:2" x14ac:dyDescent="0.4">
      <c r="A961" s="19">
        <v>37917</v>
      </c>
      <c r="B961" s="20"/>
    </row>
    <row r="962" spans="1:2" x14ac:dyDescent="0.4">
      <c r="A962" s="19">
        <v>37918</v>
      </c>
      <c r="B962" s="20"/>
    </row>
    <row r="963" spans="1:2" x14ac:dyDescent="0.4">
      <c r="A963" s="19">
        <v>37921</v>
      </c>
      <c r="B963" s="20"/>
    </row>
    <row r="964" spans="1:2" x14ac:dyDescent="0.4">
      <c r="A964" s="19">
        <v>37922</v>
      </c>
      <c r="B964" s="20"/>
    </row>
    <row r="965" spans="1:2" x14ac:dyDescent="0.4">
      <c r="A965" s="19">
        <v>37923</v>
      </c>
      <c r="B965" s="20"/>
    </row>
    <row r="966" spans="1:2" x14ac:dyDescent="0.4">
      <c r="A966" s="19">
        <v>37924</v>
      </c>
      <c r="B966" s="20"/>
    </row>
    <row r="967" spans="1:2" x14ac:dyDescent="0.4">
      <c r="A967" s="19">
        <v>37925</v>
      </c>
      <c r="B967" s="20"/>
    </row>
    <row r="968" spans="1:2" x14ac:dyDescent="0.4">
      <c r="A968" s="19">
        <v>37928</v>
      </c>
      <c r="B968" s="20"/>
    </row>
    <row r="969" spans="1:2" x14ac:dyDescent="0.4">
      <c r="A969" s="19">
        <v>37929</v>
      </c>
      <c r="B969" s="20"/>
    </row>
    <row r="970" spans="1:2" x14ac:dyDescent="0.4">
      <c r="A970" s="19">
        <v>37930</v>
      </c>
      <c r="B970" s="20"/>
    </row>
    <row r="971" spans="1:2" x14ac:dyDescent="0.4">
      <c r="A971" s="19">
        <v>37931</v>
      </c>
      <c r="B971" s="20"/>
    </row>
    <row r="972" spans="1:2" x14ac:dyDescent="0.4">
      <c r="A972" s="19">
        <v>37932</v>
      </c>
      <c r="B972" s="20"/>
    </row>
    <row r="973" spans="1:2" x14ac:dyDescent="0.4">
      <c r="A973" s="19">
        <v>37935</v>
      </c>
      <c r="B973" s="20"/>
    </row>
    <row r="974" spans="1:2" x14ac:dyDescent="0.4">
      <c r="A974" s="19">
        <v>37936</v>
      </c>
      <c r="B974" s="20"/>
    </row>
    <row r="975" spans="1:2" x14ac:dyDescent="0.4">
      <c r="A975" s="19">
        <v>37937</v>
      </c>
      <c r="B975" s="20"/>
    </row>
    <row r="976" spans="1:2" x14ac:dyDescent="0.4">
      <c r="A976" s="19">
        <v>37938</v>
      </c>
      <c r="B976" s="20"/>
    </row>
    <row r="977" spans="1:2" x14ac:dyDescent="0.4">
      <c r="A977" s="19">
        <v>37939</v>
      </c>
      <c r="B977" s="20"/>
    </row>
    <row r="978" spans="1:2" x14ac:dyDescent="0.4">
      <c r="A978" s="19">
        <v>37942</v>
      </c>
      <c r="B978" s="20"/>
    </row>
    <row r="979" spans="1:2" x14ac:dyDescent="0.4">
      <c r="A979" s="19">
        <v>37943</v>
      </c>
      <c r="B979" s="20"/>
    </row>
    <row r="980" spans="1:2" x14ac:dyDescent="0.4">
      <c r="A980" s="19">
        <v>37944</v>
      </c>
      <c r="B980" s="20"/>
    </row>
    <row r="981" spans="1:2" x14ac:dyDescent="0.4">
      <c r="A981" s="19">
        <v>37945</v>
      </c>
      <c r="B981" s="20"/>
    </row>
    <row r="982" spans="1:2" x14ac:dyDescent="0.4">
      <c r="A982" s="19">
        <v>37946</v>
      </c>
      <c r="B982" s="20"/>
    </row>
    <row r="983" spans="1:2" x14ac:dyDescent="0.4">
      <c r="A983" s="19">
        <v>37949</v>
      </c>
      <c r="B983" s="20"/>
    </row>
    <row r="984" spans="1:2" x14ac:dyDescent="0.4">
      <c r="A984" s="19">
        <v>37950</v>
      </c>
      <c r="B984" s="20"/>
    </row>
    <row r="985" spans="1:2" x14ac:dyDescent="0.4">
      <c r="A985" s="19">
        <v>37951</v>
      </c>
      <c r="B985" s="20"/>
    </row>
    <row r="986" spans="1:2" x14ac:dyDescent="0.4">
      <c r="A986" s="19">
        <v>37953</v>
      </c>
      <c r="B986" s="20"/>
    </row>
    <row r="987" spans="1:2" x14ac:dyDescent="0.4">
      <c r="A987" s="19">
        <v>37956</v>
      </c>
      <c r="B987" s="20"/>
    </row>
    <row r="988" spans="1:2" x14ac:dyDescent="0.4">
      <c r="A988" s="19">
        <v>37957</v>
      </c>
      <c r="B988" s="20"/>
    </row>
    <row r="989" spans="1:2" x14ac:dyDescent="0.4">
      <c r="A989" s="19">
        <v>37958</v>
      </c>
      <c r="B989" s="20"/>
    </row>
    <row r="990" spans="1:2" x14ac:dyDescent="0.4">
      <c r="A990" s="19">
        <v>37959</v>
      </c>
      <c r="B990" s="20"/>
    </row>
    <row r="991" spans="1:2" x14ac:dyDescent="0.4">
      <c r="A991" s="19">
        <v>37960</v>
      </c>
      <c r="B991" s="20"/>
    </row>
    <row r="992" spans="1:2" x14ac:dyDescent="0.4">
      <c r="A992" s="19">
        <v>37963</v>
      </c>
      <c r="B992" s="20"/>
    </row>
    <row r="993" spans="1:2" x14ac:dyDescent="0.4">
      <c r="A993" s="19">
        <v>37964</v>
      </c>
      <c r="B993" s="20"/>
    </row>
    <row r="994" spans="1:2" x14ac:dyDescent="0.4">
      <c r="A994" s="19">
        <v>37965</v>
      </c>
      <c r="B994" s="20"/>
    </row>
    <row r="995" spans="1:2" x14ac:dyDescent="0.4">
      <c r="A995" s="19">
        <v>37966</v>
      </c>
      <c r="B995" s="20"/>
    </row>
    <row r="996" spans="1:2" x14ac:dyDescent="0.4">
      <c r="A996" s="19">
        <v>37967</v>
      </c>
      <c r="B996" s="20"/>
    </row>
    <row r="997" spans="1:2" x14ac:dyDescent="0.4">
      <c r="A997" s="19">
        <v>37970</v>
      </c>
      <c r="B997" s="20"/>
    </row>
    <row r="998" spans="1:2" x14ac:dyDescent="0.4">
      <c r="A998" s="19">
        <v>37971</v>
      </c>
      <c r="B998" s="20"/>
    </row>
    <row r="999" spans="1:2" x14ac:dyDescent="0.4">
      <c r="A999" s="19">
        <v>37972</v>
      </c>
      <c r="B999" s="20"/>
    </row>
    <row r="1000" spans="1:2" x14ac:dyDescent="0.4">
      <c r="A1000" s="19">
        <v>37973</v>
      </c>
      <c r="B1000" s="20"/>
    </row>
    <row r="1001" spans="1:2" x14ac:dyDescent="0.4">
      <c r="A1001" s="19">
        <v>37974</v>
      </c>
      <c r="B1001" s="20"/>
    </row>
    <row r="1002" spans="1:2" x14ac:dyDescent="0.4">
      <c r="A1002" s="19">
        <v>37977</v>
      </c>
      <c r="B1002" s="20"/>
    </row>
    <row r="1003" spans="1:2" x14ac:dyDescent="0.4">
      <c r="A1003" s="19">
        <v>37978</v>
      </c>
      <c r="B1003" s="20"/>
    </row>
    <row r="1004" spans="1:2" x14ac:dyDescent="0.4">
      <c r="A1004" s="19">
        <v>37979</v>
      </c>
      <c r="B1004" s="20"/>
    </row>
    <row r="1005" spans="1:2" x14ac:dyDescent="0.4">
      <c r="A1005" s="19">
        <v>37981</v>
      </c>
      <c r="B1005" s="20"/>
    </row>
    <row r="1006" spans="1:2" x14ac:dyDescent="0.4">
      <c r="A1006" s="19">
        <v>37984</v>
      </c>
      <c r="B1006" s="20"/>
    </row>
    <row r="1007" spans="1:2" x14ac:dyDescent="0.4">
      <c r="A1007" s="19">
        <v>37985</v>
      </c>
      <c r="B1007" s="20"/>
    </row>
    <row r="1008" spans="1:2" x14ac:dyDescent="0.4">
      <c r="A1008" s="19">
        <v>37986</v>
      </c>
      <c r="B1008" s="20"/>
    </row>
    <row r="1009" spans="1:2" x14ac:dyDescent="0.4">
      <c r="A1009" s="19">
        <v>37988</v>
      </c>
      <c r="B1009" s="20"/>
    </row>
    <row r="1010" spans="1:2" x14ac:dyDescent="0.4">
      <c r="A1010" s="19">
        <v>37991</v>
      </c>
      <c r="B1010" s="20"/>
    </row>
    <row r="1011" spans="1:2" x14ac:dyDescent="0.4">
      <c r="A1011" s="19">
        <v>37992</v>
      </c>
      <c r="B1011" s="20"/>
    </row>
    <row r="1012" spans="1:2" x14ac:dyDescent="0.4">
      <c r="A1012" s="19">
        <v>37993</v>
      </c>
      <c r="B1012" s="20"/>
    </row>
    <row r="1013" spans="1:2" x14ac:dyDescent="0.4">
      <c r="A1013" s="19">
        <v>37994</v>
      </c>
      <c r="B1013" s="20"/>
    </row>
    <row r="1014" spans="1:2" x14ac:dyDescent="0.4">
      <c r="A1014" s="19">
        <v>37995</v>
      </c>
      <c r="B1014" s="20"/>
    </row>
    <row r="1015" spans="1:2" x14ac:dyDescent="0.4">
      <c r="A1015" s="19">
        <v>37998</v>
      </c>
      <c r="B1015" s="20"/>
    </row>
    <row r="1016" spans="1:2" x14ac:dyDescent="0.4">
      <c r="A1016" s="19">
        <v>37999</v>
      </c>
      <c r="B1016" s="20"/>
    </row>
    <row r="1017" spans="1:2" x14ac:dyDescent="0.4">
      <c r="A1017" s="19">
        <v>38000</v>
      </c>
      <c r="B1017" s="20"/>
    </row>
    <row r="1018" spans="1:2" x14ac:dyDescent="0.4">
      <c r="A1018" s="19">
        <v>38001</v>
      </c>
      <c r="B1018" s="20"/>
    </row>
    <row r="1019" spans="1:2" x14ac:dyDescent="0.4">
      <c r="A1019" s="19">
        <v>38002</v>
      </c>
      <c r="B1019" s="20"/>
    </row>
    <row r="1020" spans="1:2" x14ac:dyDescent="0.4">
      <c r="A1020" s="19">
        <v>38006</v>
      </c>
      <c r="B1020" s="20"/>
    </row>
    <row r="1021" spans="1:2" x14ac:dyDescent="0.4">
      <c r="A1021" s="19">
        <v>38007</v>
      </c>
      <c r="B1021" s="20"/>
    </row>
    <row r="1022" spans="1:2" x14ac:dyDescent="0.4">
      <c r="A1022" s="19">
        <v>38008</v>
      </c>
      <c r="B1022" s="20"/>
    </row>
    <row r="1023" spans="1:2" x14ac:dyDescent="0.4">
      <c r="A1023" s="19">
        <v>38009</v>
      </c>
      <c r="B1023" s="20"/>
    </row>
    <row r="1024" spans="1:2" x14ac:dyDescent="0.4">
      <c r="A1024" s="19">
        <v>38012</v>
      </c>
      <c r="B1024" s="20"/>
    </row>
    <row r="1025" spans="1:2" x14ac:dyDescent="0.4">
      <c r="A1025" s="19">
        <v>38013</v>
      </c>
      <c r="B1025" s="20"/>
    </row>
    <row r="1026" spans="1:2" x14ac:dyDescent="0.4">
      <c r="A1026" s="19">
        <v>38014</v>
      </c>
      <c r="B1026" s="20"/>
    </row>
    <row r="1027" spans="1:2" x14ac:dyDescent="0.4">
      <c r="A1027" s="19">
        <v>38015</v>
      </c>
      <c r="B1027" s="20"/>
    </row>
    <row r="1028" spans="1:2" x14ac:dyDescent="0.4">
      <c r="A1028" s="19">
        <v>38016</v>
      </c>
      <c r="B1028" s="20"/>
    </row>
    <row r="1029" spans="1:2" x14ac:dyDescent="0.4">
      <c r="A1029" s="19">
        <v>38019</v>
      </c>
      <c r="B1029" s="20"/>
    </row>
    <row r="1030" spans="1:2" x14ac:dyDescent="0.4">
      <c r="A1030" s="19">
        <v>38020</v>
      </c>
      <c r="B1030" s="20"/>
    </row>
    <row r="1031" spans="1:2" x14ac:dyDescent="0.4">
      <c r="A1031" s="19">
        <v>38021</v>
      </c>
      <c r="B1031" s="20"/>
    </row>
    <row r="1032" spans="1:2" x14ac:dyDescent="0.4">
      <c r="A1032" s="19">
        <v>38022</v>
      </c>
      <c r="B1032" s="20"/>
    </row>
    <row r="1033" spans="1:2" x14ac:dyDescent="0.4">
      <c r="A1033" s="19">
        <v>38023</v>
      </c>
      <c r="B1033" s="20"/>
    </row>
    <row r="1034" spans="1:2" x14ac:dyDescent="0.4">
      <c r="A1034" s="19">
        <v>38026</v>
      </c>
      <c r="B1034" s="20"/>
    </row>
    <row r="1035" spans="1:2" x14ac:dyDescent="0.4">
      <c r="A1035" s="19">
        <v>38027</v>
      </c>
      <c r="B1035" s="20"/>
    </row>
    <row r="1036" spans="1:2" x14ac:dyDescent="0.4">
      <c r="A1036" s="19">
        <v>38028</v>
      </c>
      <c r="B1036" s="20"/>
    </row>
    <row r="1037" spans="1:2" x14ac:dyDescent="0.4">
      <c r="A1037" s="19">
        <v>38029</v>
      </c>
      <c r="B1037" s="20"/>
    </row>
    <row r="1038" spans="1:2" x14ac:dyDescent="0.4">
      <c r="A1038" s="19">
        <v>38030</v>
      </c>
      <c r="B1038" s="20"/>
    </row>
    <row r="1039" spans="1:2" x14ac:dyDescent="0.4">
      <c r="A1039" s="19">
        <v>38034</v>
      </c>
      <c r="B1039" s="20"/>
    </row>
    <row r="1040" spans="1:2" x14ac:dyDescent="0.4">
      <c r="A1040" s="19">
        <v>38035</v>
      </c>
      <c r="B1040" s="20"/>
    </row>
    <row r="1041" spans="1:2" x14ac:dyDescent="0.4">
      <c r="A1041" s="19">
        <v>38036</v>
      </c>
      <c r="B1041" s="20"/>
    </row>
    <row r="1042" spans="1:2" x14ac:dyDescent="0.4">
      <c r="A1042" s="19">
        <v>38037</v>
      </c>
      <c r="B1042" s="20"/>
    </row>
    <row r="1043" spans="1:2" x14ac:dyDescent="0.4">
      <c r="A1043" s="19">
        <v>38040</v>
      </c>
      <c r="B1043" s="20"/>
    </row>
    <row r="1044" spans="1:2" x14ac:dyDescent="0.4">
      <c r="A1044" s="19">
        <v>38041</v>
      </c>
      <c r="B1044" s="20"/>
    </row>
    <row r="1045" spans="1:2" x14ac:dyDescent="0.4">
      <c r="A1045" s="19">
        <v>38042</v>
      </c>
      <c r="B1045" s="20"/>
    </row>
    <row r="1046" spans="1:2" x14ac:dyDescent="0.4">
      <c r="A1046" s="19">
        <v>38043</v>
      </c>
      <c r="B1046" s="20"/>
    </row>
    <row r="1047" spans="1:2" x14ac:dyDescent="0.4">
      <c r="A1047" s="19">
        <v>38044</v>
      </c>
      <c r="B1047" s="20"/>
    </row>
    <row r="1048" spans="1:2" x14ac:dyDescent="0.4">
      <c r="A1048" s="19">
        <v>38047</v>
      </c>
      <c r="B1048" s="20"/>
    </row>
    <row r="1049" spans="1:2" x14ac:dyDescent="0.4">
      <c r="A1049" s="19">
        <v>38048</v>
      </c>
      <c r="B1049" s="20"/>
    </row>
    <row r="1050" spans="1:2" x14ac:dyDescent="0.4">
      <c r="A1050" s="19">
        <v>38049</v>
      </c>
      <c r="B1050" s="20"/>
    </row>
    <row r="1051" spans="1:2" x14ac:dyDescent="0.4">
      <c r="A1051" s="19">
        <v>38050</v>
      </c>
      <c r="B1051" s="20"/>
    </row>
    <row r="1052" spans="1:2" x14ac:dyDescent="0.4">
      <c r="A1052" s="19">
        <v>38051</v>
      </c>
      <c r="B1052" s="20"/>
    </row>
    <row r="1053" spans="1:2" x14ac:dyDescent="0.4">
      <c r="A1053" s="19">
        <v>38054</v>
      </c>
      <c r="B1053" s="20"/>
    </row>
    <row r="1054" spans="1:2" x14ac:dyDescent="0.4">
      <c r="A1054" s="19">
        <v>38055</v>
      </c>
      <c r="B1054" s="20"/>
    </row>
    <row r="1055" spans="1:2" x14ac:dyDescent="0.4">
      <c r="A1055" s="19">
        <v>38056</v>
      </c>
      <c r="B1055" s="20"/>
    </row>
    <row r="1056" spans="1:2" x14ac:dyDescent="0.4">
      <c r="A1056" s="19">
        <v>38057</v>
      </c>
      <c r="B1056" s="20"/>
    </row>
    <row r="1057" spans="1:2" x14ac:dyDescent="0.4">
      <c r="A1057" s="19">
        <v>38058</v>
      </c>
      <c r="B1057" s="20"/>
    </row>
    <row r="1058" spans="1:2" x14ac:dyDescent="0.4">
      <c r="A1058" s="19">
        <v>38061</v>
      </c>
      <c r="B1058" s="20"/>
    </row>
    <row r="1059" spans="1:2" x14ac:dyDescent="0.4">
      <c r="A1059" s="19">
        <v>38062</v>
      </c>
      <c r="B1059" s="20"/>
    </row>
    <row r="1060" spans="1:2" x14ac:dyDescent="0.4">
      <c r="A1060" s="19">
        <v>38063</v>
      </c>
      <c r="B1060" s="20"/>
    </row>
    <row r="1061" spans="1:2" x14ac:dyDescent="0.4">
      <c r="A1061" s="19">
        <v>38064</v>
      </c>
      <c r="B1061" s="20"/>
    </row>
    <row r="1062" spans="1:2" x14ac:dyDescent="0.4">
      <c r="A1062" s="19">
        <v>38065</v>
      </c>
      <c r="B1062" s="20"/>
    </row>
    <row r="1063" spans="1:2" x14ac:dyDescent="0.4">
      <c r="A1063" s="19">
        <v>38068</v>
      </c>
      <c r="B1063" s="20"/>
    </row>
    <row r="1064" spans="1:2" x14ac:dyDescent="0.4">
      <c r="A1064" s="19">
        <v>38069</v>
      </c>
      <c r="B1064" s="20"/>
    </row>
    <row r="1065" spans="1:2" x14ac:dyDescent="0.4">
      <c r="A1065" s="19">
        <v>38070</v>
      </c>
      <c r="B1065" s="20"/>
    </row>
    <row r="1066" spans="1:2" x14ac:dyDescent="0.4">
      <c r="A1066" s="19">
        <v>38071</v>
      </c>
      <c r="B1066" s="20"/>
    </row>
    <row r="1067" spans="1:2" x14ac:dyDescent="0.4">
      <c r="A1067" s="19">
        <v>38072</v>
      </c>
      <c r="B1067" s="20"/>
    </row>
    <row r="1068" spans="1:2" x14ac:dyDescent="0.4">
      <c r="A1068" s="19">
        <v>38075</v>
      </c>
      <c r="B1068" s="20"/>
    </row>
    <row r="1069" spans="1:2" x14ac:dyDescent="0.4">
      <c r="A1069" s="19">
        <v>38076</v>
      </c>
      <c r="B1069" s="20"/>
    </row>
    <row r="1070" spans="1:2" x14ac:dyDescent="0.4">
      <c r="A1070" s="19">
        <v>38077</v>
      </c>
      <c r="B1070" s="20"/>
    </row>
    <row r="1071" spans="1:2" x14ac:dyDescent="0.4">
      <c r="A1071" s="19">
        <v>38078</v>
      </c>
      <c r="B1071" s="20"/>
    </row>
    <row r="1072" spans="1:2" x14ac:dyDescent="0.4">
      <c r="A1072" s="19">
        <v>38079</v>
      </c>
      <c r="B1072" s="20"/>
    </row>
    <row r="1073" spans="1:2" x14ac:dyDescent="0.4">
      <c r="A1073" s="19">
        <v>38082</v>
      </c>
      <c r="B1073" s="20"/>
    </row>
    <row r="1074" spans="1:2" x14ac:dyDescent="0.4">
      <c r="A1074" s="19">
        <v>38083</v>
      </c>
      <c r="B1074" s="20"/>
    </row>
    <row r="1075" spans="1:2" x14ac:dyDescent="0.4">
      <c r="A1075" s="19">
        <v>38084</v>
      </c>
      <c r="B1075" s="20"/>
    </row>
    <row r="1076" spans="1:2" x14ac:dyDescent="0.4">
      <c r="A1076" s="19">
        <v>38085</v>
      </c>
      <c r="B1076" s="20"/>
    </row>
    <row r="1077" spans="1:2" x14ac:dyDescent="0.4">
      <c r="A1077" s="19">
        <v>38089</v>
      </c>
      <c r="B1077" s="20"/>
    </row>
    <row r="1078" spans="1:2" x14ac:dyDescent="0.4">
      <c r="A1078" s="19">
        <v>38090</v>
      </c>
      <c r="B1078" s="20"/>
    </row>
    <row r="1079" spans="1:2" x14ac:dyDescent="0.4">
      <c r="A1079" s="19">
        <v>38091</v>
      </c>
      <c r="B1079" s="20"/>
    </row>
    <row r="1080" spans="1:2" x14ac:dyDescent="0.4">
      <c r="A1080" s="19">
        <v>38092</v>
      </c>
      <c r="B1080" s="20"/>
    </row>
    <row r="1081" spans="1:2" x14ac:dyDescent="0.4">
      <c r="A1081" s="19">
        <v>38093</v>
      </c>
      <c r="B1081" s="20"/>
    </row>
    <row r="1082" spans="1:2" x14ac:dyDescent="0.4">
      <c r="A1082" s="19">
        <v>38096</v>
      </c>
      <c r="B1082" s="20"/>
    </row>
    <row r="1083" spans="1:2" x14ac:dyDescent="0.4">
      <c r="A1083" s="19">
        <v>38097</v>
      </c>
      <c r="B1083" s="20"/>
    </row>
    <row r="1084" spans="1:2" x14ac:dyDescent="0.4">
      <c r="A1084" s="19">
        <v>38098</v>
      </c>
      <c r="B1084" s="20"/>
    </row>
    <row r="1085" spans="1:2" x14ac:dyDescent="0.4">
      <c r="A1085" s="19">
        <v>38099</v>
      </c>
      <c r="B1085" s="20"/>
    </row>
    <row r="1086" spans="1:2" x14ac:dyDescent="0.4">
      <c r="A1086" s="19">
        <v>38100</v>
      </c>
      <c r="B1086" s="20"/>
    </row>
    <row r="1087" spans="1:2" x14ac:dyDescent="0.4">
      <c r="A1087" s="19">
        <v>38103</v>
      </c>
      <c r="B1087" s="20"/>
    </row>
    <row r="1088" spans="1:2" x14ac:dyDescent="0.4">
      <c r="A1088" s="19">
        <v>38104</v>
      </c>
      <c r="B1088" s="20"/>
    </row>
    <row r="1089" spans="1:2" x14ac:dyDescent="0.4">
      <c r="A1089" s="19">
        <v>38105</v>
      </c>
      <c r="B1089" s="20"/>
    </row>
    <row r="1090" spans="1:2" x14ac:dyDescent="0.4">
      <c r="A1090" s="19">
        <v>38106</v>
      </c>
      <c r="B1090" s="20"/>
    </row>
    <row r="1091" spans="1:2" x14ac:dyDescent="0.4">
      <c r="A1091" s="19">
        <v>38107</v>
      </c>
      <c r="B1091" s="20"/>
    </row>
    <row r="1092" spans="1:2" x14ac:dyDescent="0.4">
      <c r="A1092" s="19">
        <v>38110</v>
      </c>
      <c r="B1092" s="20"/>
    </row>
    <row r="1093" spans="1:2" x14ac:dyDescent="0.4">
      <c r="A1093" s="19">
        <v>38111</v>
      </c>
      <c r="B1093" s="20"/>
    </row>
    <row r="1094" spans="1:2" x14ac:dyDescent="0.4">
      <c r="A1094" s="19">
        <v>38112</v>
      </c>
      <c r="B1094" s="20"/>
    </row>
    <row r="1095" spans="1:2" x14ac:dyDescent="0.4">
      <c r="A1095" s="19">
        <v>38113</v>
      </c>
      <c r="B1095" s="20"/>
    </row>
    <row r="1096" spans="1:2" x14ac:dyDescent="0.4">
      <c r="A1096" s="19">
        <v>38114</v>
      </c>
      <c r="B1096" s="20"/>
    </row>
    <row r="1097" spans="1:2" x14ac:dyDescent="0.4">
      <c r="A1097" s="19">
        <v>38117</v>
      </c>
      <c r="B1097" s="20"/>
    </row>
    <row r="1098" spans="1:2" x14ac:dyDescent="0.4">
      <c r="A1098" s="19">
        <v>38118</v>
      </c>
      <c r="B1098" s="20"/>
    </row>
    <row r="1099" spans="1:2" x14ac:dyDescent="0.4">
      <c r="A1099" s="19">
        <v>38119</v>
      </c>
      <c r="B1099" s="20"/>
    </row>
    <row r="1100" spans="1:2" x14ac:dyDescent="0.4">
      <c r="A1100" s="19">
        <v>38120</v>
      </c>
      <c r="B1100" s="20"/>
    </row>
    <row r="1101" spans="1:2" x14ac:dyDescent="0.4">
      <c r="A1101" s="19">
        <v>38121</v>
      </c>
      <c r="B1101" s="20"/>
    </row>
    <row r="1102" spans="1:2" x14ac:dyDescent="0.4">
      <c r="A1102" s="19">
        <v>38124</v>
      </c>
      <c r="B1102" s="20"/>
    </row>
    <row r="1103" spans="1:2" x14ac:dyDescent="0.4">
      <c r="A1103" s="19">
        <v>38125</v>
      </c>
      <c r="B1103" s="20"/>
    </row>
    <row r="1104" spans="1:2" x14ac:dyDescent="0.4">
      <c r="A1104" s="19">
        <v>38126</v>
      </c>
      <c r="B1104" s="20"/>
    </row>
    <row r="1105" spans="1:2" x14ac:dyDescent="0.4">
      <c r="A1105" s="19">
        <v>38127</v>
      </c>
      <c r="B1105" s="20"/>
    </row>
    <row r="1106" spans="1:2" x14ac:dyDescent="0.4">
      <c r="A1106" s="19">
        <v>38128</v>
      </c>
      <c r="B1106" s="20"/>
    </row>
    <row r="1107" spans="1:2" x14ac:dyDescent="0.4">
      <c r="A1107" s="19">
        <v>38131</v>
      </c>
      <c r="B1107" s="20"/>
    </row>
    <row r="1108" spans="1:2" x14ac:dyDescent="0.4">
      <c r="A1108" s="19">
        <v>38132</v>
      </c>
      <c r="B1108" s="20"/>
    </row>
    <row r="1109" spans="1:2" x14ac:dyDescent="0.4">
      <c r="A1109" s="19">
        <v>38133</v>
      </c>
      <c r="B1109" s="20"/>
    </row>
    <row r="1110" spans="1:2" x14ac:dyDescent="0.4">
      <c r="A1110" s="19">
        <v>38134</v>
      </c>
      <c r="B1110" s="20"/>
    </row>
    <row r="1111" spans="1:2" x14ac:dyDescent="0.4">
      <c r="A1111" s="19">
        <v>38135</v>
      </c>
      <c r="B1111" s="20"/>
    </row>
    <row r="1112" spans="1:2" x14ac:dyDescent="0.4">
      <c r="A1112" s="19">
        <v>38139</v>
      </c>
      <c r="B1112" s="20"/>
    </row>
    <row r="1113" spans="1:2" x14ac:dyDescent="0.4">
      <c r="A1113" s="19">
        <v>38140</v>
      </c>
      <c r="B1113" s="20"/>
    </row>
    <row r="1114" spans="1:2" x14ac:dyDescent="0.4">
      <c r="A1114" s="19">
        <v>38141</v>
      </c>
      <c r="B1114" s="20"/>
    </row>
    <row r="1115" spans="1:2" x14ac:dyDescent="0.4">
      <c r="A1115" s="19">
        <v>38142</v>
      </c>
      <c r="B1115" s="20"/>
    </row>
    <row r="1116" spans="1:2" x14ac:dyDescent="0.4">
      <c r="A1116" s="19">
        <v>38145</v>
      </c>
      <c r="B1116" s="20"/>
    </row>
    <row r="1117" spans="1:2" x14ac:dyDescent="0.4">
      <c r="A1117" s="19">
        <v>38146</v>
      </c>
      <c r="B1117" s="20"/>
    </row>
    <row r="1118" spans="1:2" x14ac:dyDescent="0.4">
      <c r="A1118" s="19">
        <v>38147</v>
      </c>
      <c r="B1118" s="20"/>
    </row>
    <row r="1119" spans="1:2" x14ac:dyDescent="0.4">
      <c r="A1119" s="19">
        <v>38148</v>
      </c>
      <c r="B1119" s="20"/>
    </row>
    <row r="1120" spans="1:2" x14ac:dyDescent="0.4">
      <c r="A1120" s="19">
        <v>38152</v>
      </c>
      <c r="B1120" s="20"/>
    </row>
    <row r="1121" spans="1:2" x14ac:dyDescent="0.4">
      <c r="A1121" s="19">
        <v>38153</v>
      </c>
      <c r="B1121" s="20"/>
    </row>
    <row r="1122" spans="1:2" x14ac:dyDescent="0.4">
      <c r="A1122" s="19">
        <v>38154</v>
      </c>
      <c r="B1122" s="20"/>
    </row>
    <row r="1123" spans="1:2" x14ac:dyDescent="0.4">
      <c r="A1123" s="19">
        <v>38155</v>
      </c>
      <c r="B1123" s="20"/>
    </row>
    <row r="1124" spans="1:2" x14ac:dyDescent="0.4">
      <c r="A1124" s="19">
        <v>38156</v>
      </c>
      <c r="B1124" s="20"/>
    </row>
    <row r="1125" spans="1:2" x14ac:dyDescent="0.4">
      <c r="A1125" s="19">
        <v>38159</v>
      </c>
      <c r="B1125" s="20"/>
    </row>
    <row r="1126" spans="1:2" x14ac:dyDescent="0.4">
      <c r="A1126" s="19">
        <v>38160</v>
      </c>
      <c r="B1126" s="20"/>
    </row>
    <row r="1127" spans="1:2" x14ac:dyDescent="0.4">
      <c r="A1127" s="19">
        <v>38161</v>
      </c>
      <c r="B1127" s="20"/>
    </row>
    <row r="1128" spans="1:2" x14ac:dyDescent="0.4">
      <c r="A1128" s="19">
        <v>38162</v>
      </c>
      <c r="B1128" s="20"/>
    </row>
    <row r="1129" spans="1:2" x14ac:dyDescent="0.4">
      <c r="A1129" s="19">
        <v>38163</v>
      </c>
      <c r="B1129" s="20"/>
    </row>
    <row r="1130" spans="1:2" x14ac:dyDescent="0.4">
      <c r="A1130" s="19">
        <v>38166</v>
      </c>
      <c r="B1130" s="20"/>
    </row>
    <row r="1131" spans="1:2" x14ac:dyDescent="0.4">
      <c r="A1131" s="19">
        <v>38167</v>
      </c>
      <c r="B1131" s="20"/>
    </row>
    <row r="1132" spans="1:2" x14ac:dyDescent="0.4">
      <c r="A1132" s="19">
        <v>38168</v>
      </c>
      <c r="B1132" s="20"/>
    </row>
    <row r="1133" spans="1:2" x14ac:dyDescent="0.4">
      <c r="A1133" s="19">
        <v>38169</v>
      </c>
      <c r="B1133" s="20"/>
    </row>
    <row r="1134" spans="1:2" x14ac:dyDescent="0.4">
      <c r="A1134" s="19">
        <v>38170</v>
      </c>
      <c r="B1134" s="20"/>
    </row>
    <row r="1135" spans="1:2" x14ac:dyDescent="0.4">
      <c r="A1135" s="19">
        <v>38174</v>
      </c>
      <c r="B1135" s="20"/>
    </row>
    <row r="1136" spans="1:2" x14ac:dyDescent="0.4">
      <c r="A1136" s="19">
        <v>38175</v>
      </c>
      <c r="B1136" s="20"/>
    </row>
    <row r="1137" spans="1:2" x14ac:dyDescent="0.4">
      <c r="A1137" s="19">
        <v>38176</v>
      </c>
      <c r="B1137" s="20"/>
    </row>
    <row r="1138" spans="1:2" x14ac:dyDescent="0.4">
      <c r="A1138" s="19">
        <v>38177</v>
      </c>
      <c r="B1138" s="20"/>
    </row>
    <row r="1139" spans="1:2" x14ac:dyDescent="0.4">
      <c r="A1139" s="19">
        <v>38180</v>
      </c>
      <c r="B1139" s="20"/>
    </row>
    <row r="1140" spans="1:2" x14ac:dyDescent="0.4">
      <c r="A1140" s="19">
        <v>38181</v>
      </c>
      <c r="B1140" s="20"/>
    </row>
    <row r="1141" spans="1:2" x14ac:dyDescent="0.4">
      <c r="A1141" s="19">
        <v>38182</v>
      </c>
      <c r="B1141" s="20"/>
    </row>
    <row r="1142" spans="1:2" x14ac:dyDescent="0.4">
      <c r="A1142" s="19">
        <v>38183</v>
      </c>
      <c r="B1142" s="20"/>
    </row>
    <row r="1143" spans="1:2" x14ac:dyDescent="0.4">
      <c r="A1143" s="19">
        <v>38184</v>
      </c>
      <c r="B1143" s="20"/>
    </row>
    <row r="1144" spans="1:2" x14ac:dyDescent="0.4">
      <c r="A1144" s="19">
        <v>38187</v>
      </c>
      <c r="B1144" s="20"/>
    </row>
    <row r="1145" spans="1:2" x14ac:dyDescent="0.4">
      <c r="A1145" s="19">
        <v>38188</v>
      </c>
      <c r="B1145" s="20"/>
    </row>
    <row r="1146" spans="1:2" x14ac:dyDescent="0.4">
      <c r="A1146" s="19">
        <v>38189</v>
      </c>
      <c r="B1146" s="20"/>
    </row>
    <row r="1147" spans="1:2" x14ac:dyDescent="0.4">
      <c r="A1147" s="19">
        <v>38190</v>
      </c>
      <c r="B1147" s="20"/>
    </row>
    <row r="1148" spans="1:2" x14ac:dyDescent="0.4">
      <c r="A1148" s="19">
        <v>38191</v>
      </c>
      <c r="B1148" s="20"/>
    </row>
    <row r="1149" spans="1:2" x14ac:dyDescent="0.4">
      <c r="A1149" s="19">
        <v>38194</v>
      </c>
      <c r="B1149" s="20"/>
    </row>
    <row r="1150" spans="1:2" x14ac:dyDescent="0.4">
      <c r="A1150" s="19">
        <v>38195</v>
      </c>
      <c r="B1150" s="20"/>
    </row>
    <row r="1151" spans="1:2" x14ac:dyDescent="0.4">
      <c r="A1151" s="19">
        <v>38196</v>
      </c>
      <c r="B1151" s="20"/>
    </row>
    <row r="1152" spans="1:2" x14ac:dyDescent="0.4">
      <c r="A1152" s="19">
        <v>38197</v>
      </c>
      <c r="B1152" s="20"/>
    </row>
    <row r="1153" spans="1:2" x14ac:dyDescent="0.4">
      <c r="A1153" s="19">
        <v>38198</v>
      </c>
      <c r="B1153" s="20"/>
    </row>
    <row r="1154" spans="1:2" x14ac:dyDescent="0.4">
      <c r="A1154" s="19">
        <v>38201</v>
      </c>
      <c r="B1154" s="20"/>
    </row>
    <row r="1155" spans="1:2" x14ac:dyDescent="0.4">
      <c r="A1155" s="19">
        <v>38202</v>
      </c>
      <c r="B1155" s="20"/>
    </row>
    <row r="1156" spans="1:2" x14ac:dyDescent="0.4">
      <c r="A1156" s="19">
        <v>38203</v>
      </c>
      <c r="B1156" s="20"/>
    </row>
    <row r="1157" spans="1:2" x14ac:dyDescent="0.4">
      <c r="A1157" s="19">
        <v>38204</v>
      </c>
      <c r="B1157" s="20"/>
    </row>
    <row r="1158" spans="1:2" x14ac:dyDescent="0.4">
      <c r="A1158" s="19">
        <v>38205</v>
      </c>
      <c r="B1158" s="20"/>
    </row>
    <row r="1159" spans="1:2" x14ac:dyDescent="0.4">
      <c r="A1159" s="19">
        <v>38208</v>
      </c>
      <c r="B1159" s="20"/>
    </row>
    <row r="1160" spans="1:2" x14ac:dyDescent="0.4">
      <c r="A1160" s="19">
        <v>38209</v>
      </c>
      <c r="B1160" s="20"/>
    </row>
    <row r="1161" spans="1:2" x14ac:dyDescent="0.4">
      <c r="A1161" s="19">
        <v>38210</v>
      </c>
      <c r="B1161" s="20"/>
    </row>
    <row r="1162" spans="1:2" x14ac:dyDescent="0.4">
      <c r="A1162" s="19">
        <v>38211</v>
      </c>
      <c r="B1162" s="20"/>
    </row>
    <row r="1163" spans="1:2" x14ac:dyDescent="0.4">
      <c r="A1163" s="19">
        <v>38212</v>
      </c>
      <c r="B1163" s="20"/>
    </row>
    <row r="1164" spans="1:2" x14ac:dyDescent="0.4">
      <c r="A1164" s="19">
        <v>38215</v>
      </c>
      <c r="B1164" s="20"/>
    </row>
    <row r="1165" spans="1:2" x14ac:dyDescent="0.4">
      <c r="A1165" s="19">
        <v>38216</v>
      </c>
      <c r="B1165" s="20"/>
    </row>
    <row r="1166" spans="1:2" x14ac:dyDescent="0.4">
      <c r="A1166" s="19">
        <v>38217</v>
      </c>
      <c r="B1166" s="20"/>
    </row>
    <row r="1167" spans="1:2" x14ac:dyDescent="0.4">
      <c r="A1167" s="19">
        <v>38218</v>
      </c>
      <c r="B1167" s="20"/>
    </row>
    <row r="1168" spans="1:2" x14ac:dyDescent="0.4">
      <c r="A1168" s="19">
        <v>38219</v>
      </c>
      <c r="B1168" s="20"/>
    </row>
    <row r="1169" spans="1:2" x14ac:dyDescent="0.4">
      <c r="A1169" s="19">
        <v>38222</v>
      </c>
      <c r="B1169" s="20"/>
    </row>
    <row r="1170" spans="1:2" x14ac:dyDescent="0.4">
      <c r="A1170" s="19">
        <v>38223</v>
      </c>
      <c r="B1170" s="20"/>
    </row>
    <row r="1171" spans="1:2" x14ac:dyDescent="0.4">
      <c r="A1171" s="19">
        <v>38224</v>
      </c>
      <c r="B1171" s="20"/>
    </row>
    <row r="1172" spans="1:2" x14ac:dyDescent="0.4">
      <c r="A1172" s="19">
        <v>38225</v>
      </c>
      <c r="B1172" s="20"/>
    </row>
    <row r="1173" spans="1:2" x14ac:dyDescent="0.4">
      <c r="A1173" s="19">
        <v>38226</v>
      </c>
      <c r="B1173" s="20"/>
    </row>
    <row r="1174" spans="1:2" x14ac:dyDescent="0.4">
      <c r="A1174" s="19">
        <v>38229</v>
      </c>
      <c r="B1174" s="20"/>
    </row>
    <row r="1175" spans="1:2" x14ac:dyDescent="0.4">
      <c r="A1175" s="19">
        <v>38230</v>
      </c>
      <c r="B1175" s="20"/>
    </row>
    <row r="1176" spans="1:2" x14ac:dyDescent="0.4">
      <c r="A1176" s="19">
        <v>38231</v>
      </c>
      <c r="B1176" s="20"/>
    </row>
    <row r="1177" spans="1:2" x14ac:dyDescent="0.4">
      <c r="A1177" s="19">
        <v>38232</v>
      </c>
      <c r="B1177" s="20"/>
    </row>
    <row r="1178" spans="1:2" x14ac:dyDescent="0.4">
      <c r="A1178" s="19">
        <v>38233</v>
      </c>
      <c r="B1178" s="20"/>
    </row>
    <row r="1179" spans="1:2" x14ac:dyDescent="0.4">
      <c r="A1179" s="19">
        <v>38237</v>
      </c>
      <c r="B1179" s="20"/>
    </row>
    <row r="1180" spans="1:2" x14ac:dyDescent="0.4">
      <c r="A1180" s="19">
        <v>38238</v>
      </c>
      <c r="B1180" s="20"/>
    </row>
    <row r="1181" spans="1:2" x14ac:dyDescent="0.4">
      <c r="A1181" s="19">
        <v>38239</v>
      </c>
      <c r="B1181" s="20"/>
    </row>
    <row r="1182" spans="1:2" x14ac:dyDescent="0.4">
      <c r="A1182" s="19">
        <v>38240</v>
      </c>
      <c r="B1182" s="20"/>
    </row>
    <row r="1183" spans="1:2" x14ac:dyDescent="0.4">
      <c r="A1183" s="19">
        <v>38243</v>
      </c>
      <c r="B1183" s="20"/>
    </row>
    <row r="1184" spans="1:2" x14ac:dyDescent="0.4">
      <c r="A1184" s="19">
        <v>38244</v>
      </c>
      <c r="B1184" s="20"/>
    </row>
    <row r="1185" spans="1:2" x14ac:dyDescent="0.4">
      <c r="A1185" s="19">
        <v>38245</v>
      </c>
      <c r="B1185" s="20"/>
    </row>
    <row r="1186" spans="1:2" x14ac:dyDescent="0.4">
      <c r="A1186" s="19">
        <v>38246</v>
      </c>
      <c r="B1186" s="20"/>
    </row>
    <row r="1187" spans="1:2" x14ac:dyDescent="0.4">
      <c r="A1187" s="19">
        <v>38247</v>
      </c>
      <c r="B1187" s="20"/>
    </row>
    <row r="1188" spans="1:2" x14ac:dyDescent="0.4">
      <c r="A1188" s="19">
        <v>38250</v>
      </c>
      <c r="B1188" s="20"/>
    </row>
    <row r="1189" spans="1:2" x14ac:dyDescent="0.4">
      <c r="A1189" s="19">
        <v>38251</v>
      </c>
      <c r="B1189" s="20"/>
    </row>
    <row r="1190" spans="1:2" x14ac:dyDescent="0.4">
      <c r="A1190" s="19">
        <v>38252</v>
      </c>
      <c r="B1190" s="20"/>
    </row>
    <row r="1191" spans="1:2" x14ac:dyDescent="0.4">
      <c r="A1191" s="19">
        <v>38253</v>
      </c>
      <c r="B1191" s="20"/>
    </row>
    <row r="1192" spans="1:2" x14ac:dyDescent="0.4">
      <c r="A1192" s="19">
        <v>38254</v>
      </c>
      <c r="B1192" s="20"/>
    </row>
    <row r="1193" spans="1:2" x14ac:dyDescent="0.4">
      <c r="A1193" s="19">
        <v>38257</v>
      </c>
      <c r="B1193" s="20"/>
    </row>
    <row r="1194" spans="1:2" x14ac:dyDescent="0.4">
      <c r="A1194" s="19">
        <v>38258</v>
      </c>
      <c r="B1194" s="20"/>
    </row>
    <row r="1195" spans="1:2" x14ac:dyDescent="0.4">
      <c r="A1195" s="19">
        <v>38259</v>
      </c>
      <c r="B1195" s="20"/>
    </row>
    <row r="1196" spans="1:2" x14ac:dyDescent="0.4">
      <c r="A1196" s="19">
        <v>38260</v>
      </c>
      <c r="B1196" s="20"/>
    </row>
    <row r="1197" spans="1:2" x14ac:dyDescent="0.4">
      <c r="A1197" s="19">
        <v>38261</v>
      </c>
      <c r="B1197" s="20"/>
    </row>
    <row r="1198" spans="1:2" x14ac:dyDescent="0.4">
      <c r="A1198" s="19">
        <v>38264</v>
      </c>
      <c r="B1198" s="20"/>
    </row>
    <row r="1199" spans="1:2" x14ac:dyDescent="0.4">
      <c r="A1199" s="19">
        <v>38265</v>
      </c>
      <c r="B1199" s="20"/>
    </row>
    <row r="1200" spans="1:2" x14ac:dyDescent="0.4">
      <c r="A1200" s="19">
        <v>38266</v>
      </c>
      <c r="B1200" s="20"/>
    </row>
    <row r="1201" spans="1:2" x14ac:dyDescent="0.4">
      <c r="A1201" s="19">
        <v>38267</v>
      </c>
      <c r="B1201" s="20"/>
    </row>
    <row r="1202" spans="1:2" x14ac:dyDescent="0.4">
      <c r="A1202" s="19">
        <v>38268</v>
      </c>
      <c r="B1202" s="20"/>
    </row>
    <row r="1203" spans="1:2" x14ac:dyDescent="0.4">
      <c r="A1203" s="19">
        <v>38271</v>
      </c>
      <c r="B1203" s="20"/>
    </row>
    <row r="1204" spans="1:2" x14ac:dyDescent="0.4">
      <c r="A1204" s="19">
        <v>38272</v>
      </c>
      <c r="B1204" s="20"/>
    </row>
    <row r="1205" spans="1:2" x14ac:dyDescent="0.4">
      <c r="A1205" s="19">
        <v>38273</v>
      </c>
      <c r="B1205" s="20"/>
    </row>
    <row r="1206" spans="1:2" x14ac:dyDescent="0.4">
      <c r="A1206" s="19">
        <v>38274</v>
      </c>
      <c r="B1206" s="20"/>
    </row>
    <row r="1207" spans="1:2" x14ac:dyDescent="0.4">
      <c r="A1207" s="19">
        <v>38275</v>
      </c>
      <c r="B1207" s="20"/>
    </row>
    <row r="1208" spans="1:2" x14ac:dyDescent="0.4">
      <c r="A1208" s="19">
        <v>38278</v>
      </c>
      <c r="B1208" s="20"/>
    </row>
    <row r="1209" spans="1:2" x14ac:dyDescent="0.4">
      <c r="A1209" s="19">
        <v>38279</v>
      </c>
      <c r="B1209" s="20"/>
    </row>
    <row r="1210" spans="1:2" x14ac:dyDescent="0.4">
      <c r="A1210" s="19">
        <v>38280</v>
      </c>
      <c r="B1210" s="20"/>
    </row>
    <row r="1211" spans="1:2" x14ac:dyDescent="0.4">
      <c r="A1211" s="19">
        <v>38281</v>
      </c>
      <c r="B1211" s="20"/>
    </row>
    <row r="1212" spans="1:2" x14ac:dyDescent="0.4">
      <c r="A1212" s="19">
        <v>38282</v>
      </c>
      <c r="B1212" s="20"/>
    </row>
    <row r="1213" spans="1:2" x14ac:dyDescent="0.4">
      <c r="A1213" s="19">
        <v>38285</v>
      </c>
      <c r="B1213" s="20"/>
    </row>
    <row r="1214" spans="1:2" x14ac:dyDescent="0.4">
      <c r="A1214" s="19">
        <v>38286</v>
      </c>
      <c r="B1214" s="20"/>
    </row>
    <row r="1215" spans="1:2" x14ac:dyDescent="0.4">
      <c r="A1215" s="19">
        <v>38287</v>
      </c>
      <c r="B1215" s="20"/>
    </row>
    <row r="1216" spans="1:2" x14ac:dyDescent="0.4">
      <c r="A1216" s="19">
        <v>38288</v>
      </c>
      <c r="B1216" s="20"/>
    </row>
    <row r="1217" spans="1:2" x14ac:dyDescent="0.4">
      <c r="A1217" s="19">
        <v>38289</v>
      </c>
      <c r="B1217" s="20"/>
    </row>
    <row r="1218" spans="1:2" x14ac:dyDescent="0.4">
      <c r="A1218" s="19">
        <v>38292</v>
      </c>
      <c r="B1218" s="20"/>
    </row>
    <row r="1219" spans="1:2" x14ac:dyDescent="0.4">
      <c r="A1219" s="19">
        <v>38293</v>
      </c>
      <c r="B1219" s="20"/>
    </row>
    <row r="1220" spans="1:2" x14ac:dyDescent="0.4">
      <c r="A1220" s="19">
        <v>38294</v>
      </c>
      <c r="B1220" s="20"/>
    </row>
    <row r="1221" spans="1:2" x14ac:dyDescent="0.4">
      <c r="A1221" s="19">
        <v>38295</v>
      </c>
      <c r="B1221" s="20"/>
    </row>
    <row r="1222" spans="1:2" x14ac:dyDescent="0.4">
      <c r="A1222" s="19">
        <v>38296</v>
      </c>
      <c r="B1222" s="20"/>
    </row>
    <row r="1223" spans="1:2" x14ac:dyDescent="0.4">
      <c r="A1223" s="19">
        <v>38299</v>
      </c>
      <c r="B1223" s="20"/>
    </row>
    <row r="1224" spans="1:2" x14ac:dyDescent="0.4">
      <c r="A1224" s="19">
        <v>38300</v>
      </c>
      <c r="B1224" s="20"/>
    </row>
    <row r="1225" spans="1:2" x14ac:dyDescent="0.4">
      <c r="A1225" s="19">
        <v>38301</v>
      </c>
      <c r="B1225" s="20"/>
    </row>
    <row r="1226" spans="1:2" x14ac:dyDescent="0.4">
      <c r="A1226" s="19">
        <v>38302</v>
      </c>
      <c r="B1226" s="20"/>
    </row>
    <row r="1227" spans="1:2" x14ac:dyDescent="0.4">
      <c r="A1227" s="19">
        <v>38303</v>
      </c>
      <c r="B1227" s="20"/>
    </row>
    <row r="1228" spans="1:2" x14ac:dyDescent="0.4">
      <c r="A1228" s="19">
        <v>38306</v>
      </c>
      <c r="B1228" s="20"/>
    </row>
    <row r="1229" spans="1:2" x14ac:dyDescent="0.4">
      <c r="A1229" s="19">
        <v>38307</v>
      </c>
      <c r="B1229" s="20"/>
    </row>
    <row r="1230" spans="1:2" x14ac:dyDescent="0.4">
      <c r="A1230" s="19">
        <v>38308</v>
      </c>
      <c r="B1230" s="20"/>
    </row>
    <row r="1231" spans="1:2" x14ac:dyDescent="0.4">
      <c r="A1231" s="19">
        <v>38309</v>
      </c>
      <c r="B1231" s="20"/>
    </row>
    <row r="1232" spans="1:2" x14ac:dyDescent="0.4">
      <c r="A1232" s="19">
        <v>38310</v>
      </c>
      <c r="B1232" s="20"/>
    </row>
    <row r="1233" spans="1:2" x14ac:dyDescent="0.4">
      <c r="A1233" s="19">
        <v>38313</v>
      </c>
      <c r="B1233" s="20"/>
    </row>
    <row r="1234" spans="1:2" x14ac:dyDescent="0.4">
      <c r="A1234" s="19">
        <v>38314</v>
      </c>
      <c r="B1234" s="20"/>
    </row>
    <row r="1235" spans="1:2" x14ac:dyDescent="0.4">
      <c r="A1235" s="19">
        <v>38315</v>
      </c>
      <c r="B1235" s="20"/>
    </row>
    <row r="1236" spans="1:2" x14ac:dyDescent="0.4">
      <c r="A1236" s="19">
        <v>38317</v>
      </c>
      <c r="B1236" s="20"/>
    </row>
    <row r="1237" spans="1:2" x14ac:dyDescent="0.4">
      <c r="A1237" s="19">
        <v>38320</v>
      </c>
      <c r="B1237" s="20"/>
    </row>
    <row r="1238" spans="1:2" x14ac:dyDescent="0.4">
      <c r="A1238" s="19">
        <v>38321</v>
      </c>
      <c r="B1238" s="20"/>
    </row>
    <row r="1239" spans="1:2" x14ac:dyDescent="0.4">
      <c r="A1239" s="19">
        <v>38322</v>
      </c>
      <c r="B1239" s="20"/>
    </row>
    <row r="1240" spans="1:2" x14ac:dyDescent="0.4">
      <c r="A1240" s="19">
        <v>38323</v>
      </c>
      <c r="B1240" s="20"/>
    </row>
    <row r="1241" spans="1:2" x14ac:dyDescent="0.4">
      <c r="A1241" s="19">
        <v>38324</v>
      </c>
      <c r="B1241" s="20"/>
    </row>
    <row r="1242" spans="1:2" x14ac:dyDescent="0.4">
      <c r="A1242" s="19">
        <v>38327</v>
      </c>
      <c r="B1242" s="20"/>
    </row>
    <row r="1243" spans="1:2" x14ac:dyDescent="0.4">
      <c r="A1243" s="19">
        <v>38328</v>
      </c>
      <c r="B1243" s="20"/>
    </row>
    <row r="1244" spans="1:2" x14ac:dyDescent="0.4">
      <c r="A1244" s="19">
        <v>38329</v>
      </c>
      <c r="B1244" s="20"/>
    </row>
    <row r="1245" spans="1:2" x14ac:dyDescent="0.4">
      <c r="A1245" s="19">
        <v>38330</v>
      </c>
      <c r="B1245" s="20"/>
    </row>
    <row r="1246" spans="1:2" x14ac:dyDescent="0.4">
      <c r="A1246" s="19">
        <v>38331</v>
      </c>
      <c r="B1246" s="20"/>
    </row>
    <row r="1247" spans="1:2" x14ac:dyDescent="0.4">
      <c r="A1247" s="19">
        <v>38334</v>
      </c>
      <c r="B1247" s="20"/>
    </row>
    <row r="1248" spans="1:2" x14ac:dyDescent="0.4">
      <c r="A1248" s="19">
        <v>38335</v>
      </c>
      <c r="B1248" s="20"/>
    </row>
    <row r="1249" spans="1:2" x14ac:dyDescent="0.4">
      <c r="A1249" s="19">
        <v>38336</v>
      </c>
      <c r="B1249" s="20"/>
    </row>
    <row r="1250" spans="1:2" x14ac:dyDescent="0.4">
      <c r="A1250" s="19">
        <v>38337</v>
      </c>
      <c r="B1250" s="20"/>
    </row>
    <row r="1251" spans="1:2" x14ac:dyDescent="0.4">
      <c r="A1251" s="19">
        <v>38338</v>
      </c>
      <c r="B1251" s="20"/>
    </row>
    <row r="1252" spans="1:2" x14ac:dyDescent="0.4">
      <c r="A1252" s="19">
        <v>38341</v>
      </c>
      <c r="B1252" s="20"/>
    </row>
    <row r="1253" spans="1:2" x14ac:dyDescent="0.4">
      <c r="A1253" s="19">
        <v>38342</v>
      </c>
      <c r="B1253" s="20"/>
    </row>
    <row r="1254" spans="1:2" x14ac:dyDescent="0.4">
      <c r="A1254" s="19">
        <v>38343</v>
      </c>
      <c r="B1254" s="20"/>
    </row>
    <row r="1255" spans="1:2" x14ac:dyDescent="0.4">
      <c r="A1255" s="19">
        <v>38344</v>
      </c>
      <c r="B1255" s="20"/>
    </row>
    <row r="1256" spans="1:2" x14ac:dyDescent="0.4">
      <c r="A1256" s="19">
        <v>38348</v>
      </c>
      <c r="B1256" s="20"/>
    </row>
    <row r="1257" spans="1:2" x14ac:dyDescent="0.4">
      <c r="A1257" s="19">
        <v>38349</v>
      </c>
      <c r="B1257" s="20"/>
    </row>
    <row r="1258" spans="1:2" x14ac:dyDescent="0.4">
      <c r="A1258" s="19">
        <v>38350</v>
      </c>
      <c r="B1258" s="20"/>
    </row>
    <row r="1259" spans="1:2" x14ac:dyDescent="0.4">
      <c r="A1259" s="19">
        <v>38351</v>
      </c>
      <c r="B1259" s="20"/>
    </row>
    <row r="1260" spans="1:2" x14ac:dyDescent="0.4">
      <c r="A1260" s="19">
        <v>38352</v>
      </c>
      <c r="B1260" s="20"/>
    </row>
    <row r="1261" spans="1:2" x14ac:dyDescent="0.4">
      <c r="A1261" s="19">
        <v>38355</v>
      </c>
      <c r="B1261" s="20"/>
    </row>
    <row r="1262" spans="1:2" x14ac:dyDescent="0.4">
      <c r="A1262" s="19">
        <v>38356</v>
      </c>
      <c r="B1262" s="20"/>
    </row>
    <row r="1263" spans="1:2" x14ac:dyDescent="0.4">
      <c r="A1263" s="19">
        <v>38357</v>
      </c>
      <c r="B1263" s="20"/>
    </row>
    <row r="1264" spans="1:2" x14ac:dyDescent="0.4">
      <c r="A1264" s="19">
        <v>38358</v>
      </c>
      <c r="B1264" s="20"/>
    </row>
    <row r="1265" spans="1:2" x14ac:dyDescent="0.4">
      <c r="A1265" s="19">
        <v>38359</v>
      </c>
      <c r="B1265" s="20"/>
    </row>
    <row r="1266" spans="1:2" x14ac:dyDescent="0.4">
      <c r="A1266" s="19">
        <v>38362</v>
      </c>
      <c r="B1266" s="20"/>
    </row>
    <row r="1267" spans="1:2" x14ac:dyDescent="0.4">
      <c r="A1267" s="19">
        <v>38363</v>
      </c>
      <c r="B1267" s="20"/>
    </row>
    <row r="1268" spans="1:2" x14ac:dyDescent="0.4">
      <c r="A1268" s="19">
        <v>38364</v>
      </c>
      <c r="B1268" s="20"/>
    </row>
    <row r="1269" spans="1:2" x14ac:dyDescent="0.4">
      <c r="A1269" s="19">
        <v>38365</v>
      </c>
      <c r="B1269" s="20"/>
    </row>
    <row r="1270" spans="1:2" x14ac:dyDescent="0.4">
      <c r="A1270" s="19">
        <v>38366</v>
      </c>
      <c r="B1270" s="20"/>
    </row>
    <row r="1271" spans="1:2" x14ac:dyDescent="0.4">
      <c r="A1271" s="19">
        <v>38370</v>
      </c>
      <c r="B1271" s="20"/>
    </row>
    <row r="1272" spans="1:2" x14ac:dyDescent="0.4">
      <c r="A1272" s="19">
        <v>38371</v>
      </c>
      <c r="B1272" s="20"/>
    </row>
    <row r="1273" spans="1:2" x14ac:dyDescent="0.4">
      <c r="A1273" s="19">
        <v>38372</v>
      </c>
      <c r="B1273" s="20"/>
    </row>
    <row r="1274" spans="1:2" x14ac:dyDescent="0.4">
      <c r="A1274" s="19">
        <v>38373</v>
      </c>
      <c r="B1274" s="20"/>
    </row>
    <row r="1275" spans="1:2" x14ac:dyDescent="0.4">
      <c r="A1275" s="19">
        <v>38376</v>
      </c>
      <c r="B1275" s="20"/>
    </row>
    <row r="1276" spans="1:2" x14ac:dyDescent="0.4">
      <c r="A1276" s="19">
        <v>38377</v>
      </c>
      <c r="B1276" s="20"/>
    </row>
    <row r="1277" spans="1:2" x14ac:dyDescent="0.4">
      <c r="A1277" s="19">
        <v>38378</v>
      </c>
      <c r="B1277" s="20"/>
    </row>
    <row r="1278" spans="1:2" x14ac:dyDescent="0.4">
      <c r="A1278" s="19">
        <v>38379</v>
      </c>
      <c r="B1278" s="20"/>
    </row>
    <row r="1279" spans="1:2" x14ac:dyDescent="0.4">
      <c r="A1279" s="19">
        <v>38380</v>
      </c>
      <c r="B1279" s="20"/>
    </row>
    <row r="1280" spans="1:2" x14ac:dyDescent="0.4">
      <c r="A1280" s="19">
        <v>38383</v>
      </c>
      <c r="B1280" s="20"/>
    </row>
    <row r="1281" spans="1:2" x14ac:dyDescent="0.4">
      <c r="A1281" s="19">
        <v>38384</v>
      </c>
      <c r="B1281" s="20"/>
    </row>
    <row r="1282" spans="1:2" x14ac:dyDescent="0.4">
      <c r="A1282" s="19">
        <v>38385</v>
      </c>
      <c r="B1282" s="20"/>
    </row>
    <row r="1283" spans="1:2" x14ac:dyDescent="0.4">
      <c r="A1283" s="19">
        <v>38386</v>
      </c>
      <c r="B1283" s="20"/>
    </row>
    <row r="1284" spans="1:2" x14ac:dyDescent="0.4">
      <c r="A1284" s="19">
        <v>38387</v>
      </c>
      <c r="B1284" s="20"/>
    </row>
    <row r="1285" spans="1:2" x14ac:dyDescent="0.4">
      <c r="A1285" s="19">
        <v>38390</v>
      </c>
      <c r="B1285" s="20"/>
    </row>
    <row r="1286" spans="1:2" x14ac:dyDescent="0.4">
      <c r="A1286" s="19">
        <v>38391</v>
      </c>
      <c r="B1286" s="20"/>
    </row>
    <row r="1287" spans="1:2" x14ac:dyDescent="0.4">
      <c r="A1287" s="19">
        <v>38392</v>
      </c>
      <c r="B1287" s="20"/>
    </row>
    <row r="1288" spans="1:2" x14ac:dyDescent="0.4">
      <c r="A1288" s="19">
        <v>38393</v>
      </c>
      <c r="B1288" s="20"/>
    </row>
    <row r="1289" spans="1:2" x14ac:dyDescent="0.4">
      <c r="A1289" s="19">
        <v>38394</v>
      </c>
      <c r="B1289" s="20"/>
    </row>
    <row r="1290" spans="1:2" x14ac:dyDescent="0.4">
      <c r="A1290" s="19">
        <v>38397</v>
      </c>
      <c r="B1290" s="20"/>
    </row>
    <row r="1291" spans="1:2" x14ac:dyDescent="0.4">
      <c r="A1291" s="19">
        <v>38398</v>
      </c>
      <c r="B1291" s="20"/>
    </row>
    <row r="1292" spans="1:2" x14ac:dyDescent="0.4">
      <c r="A1292" s="19">
        <v>38399</v>
      </c>
      <c r="B1292" s="20"/>
    </row>
    <row r="1293" spans="1:2" x14ac:dyDescent="0.4">
      <c r="A1293" s="19">
        <v>38400</v>
      </c>
      <c r="B1293" s="20"/>
    </row>
    <row r="1294" spans="1:2" x14ac:dyDescent="0.4">
      <c r="A1294" s="19">
        <v>38401</v>
      </c>
      <c r="B1294" s="20"/>
    </row>
    <row r="1295" spans="1:2" x14ac:dyDescent="0.4">
      <c r="A1295" s="19">
        <v>38405</v>
      </c>
      <c r="B1295" s="20"/>
    </row>
    <row r="1296" spans="1:2" x14ac:dyDescent="0.4">
      <c r="A1296" s="19">
        <v>38406</v>
      </c>
      <c r="B1296" s="20"/>
    </row>
    <row r="1297" spans="1:2" x14ac:dyDescent="0.4">
      <c r="A1297" s="19">
        <v>38407</v>
      </c>
      <c r="B1297" s="20"/>
    </row>
    <row r="1298" spans="1:2" x14ac:dyDescent="0.4">
      <c r="A1298" s="19">
        <v>38408</v>
      </c>
      <c r="B1298" s="20"/>
    </row>
    <row r="1299" spans="1:2" x14ac:dyDescent="0.4">
      <c r="A1299" s="19">
        <v>38411</v>
      </c>
      <c r="B1299" s="20"/>
    </row>
    <row r="1300" spans="1:2" x14ac:dyDescent="0.4">
      <c r="A1300" s="19">
        <v>38412</v>
      </c>
      <c r="B1300" s="20"/>
    </row>
    <row r="1301" spans="1:2" x14ac:dyDescent="0.4">
      <c r="A1301" s="19">
        <v>38413</v>
      </c>
      <c r="B1301" s="20"/>
    </row>
    <row r="1302" spans="1:2" x14ac:dyDescent="0.4">
      <c r="A1302" s="19">
        <v>38414</v>
      </c>
      <c r="B1302" s="20"/>
    </row>
    <row r="1303" spans="1:2" x14ac:dyDescent="0.4">
      <c r="A1303" s="19">
        <v>38415</v>
      </c>
      <c r="B1303" s="20"/>
    </row>
    <row r="1304" spans="1:2" x14ac:dyDescent="0.4">
      <c r="A1304" s="19">
        <v>38418</v>
      </c>
      <c r="B1304" s="20"/>
    </row>
    <row r="1305" spans="1:2" x14ac:dyDescent="0.4">
      <c r="A1305" s="19">
        <v>38419</v>
      </c>
      <c r="B1305" s="20"/>
    </row>
    <row r="1306" spans="1:2" x14ac:dyDescent="0.4">
      <c r="A1306" s="19">
        <v>38420</v>
      </c>
      <c r="B1306" s="20"/>
    </row>
    <row r="1307" spans="1:2" x14ac:dyDescent="0.4">
      <c r="A1307" s="19">
        <v>38421</v>
      </c>
      <c r="B1307" s="20"/>
    </row>
    <row r="1308" spans="1:2" x14ac:dyDescent="0.4">
      <c r="A1308" s="19">
        <v>38422</v>
      </c>
      <c r="B1308" s="20"/>
    </row>
    <row r="1309" spans="1:2" x14ac:dyDescent="0.4">
      <c r="A1309" s="19">
        <v>38425</v>
      </c>
      <c r="B1309" s="20"/>
    </row>
    <row r="1310" spans="1:2" x14ac:dyDescent="0.4">
      <c r="A1310" s="19">
        <v>38426</v>
      </c>
      <c r="B1310" s="20"/>
    </row>
    <row r="1311" spans="1:2" x14ac:dyDescent="0.4">
      <c r="A1311" s="19">
        <v>38427</v>
      </c>
      <c r="B1311" s="20"/>
    </row>
    <row r="1312" spans="1:2" x14ac:dyDescent="0.4">
      <c r="A1312" s="19">
        <v>38428</v>
      </c>
      <c r="B1312" s="20"/>
    </row>
    <row r="1313" spans="1:2" x14ac:dyDescent="0.4">
      <c r="A1313" s="19">
        <v>38429</v>
      </c>
      <c r="B1313" s="20"/>
    </row>
    <row r="1314" spans="1:2" x14ac:dyDescent="0.4">
      <c r="A1314" s="19">
        <v>38432</v>
      </c>
      <c r="B1314" s="20"/>
    </row>
    <row r="1315" spans="1:2" x14ac:dyDescent="0.4">
      <c r="A1315" s="19">
        <v>38433</v>
      </c>
      <c r="B1315" s="20"/>
    </row>
    <row r="1316" spans="1:2" x14ac:dyDescent="0.4">
      <c r="A1316" s="19">
        <v>38434</v>
      </c>
      <c r="B1316" s="20"/>
    </row>
    <row r="1317" spans="1:2" x14ac:dyDescent="0.4">
      <c r="A1317" s="19">
        <v>38435</v>
      </c>
      <c r="B1317" s="20"/>
    </row>
    <row r="1318" spans="1:2" x14ac:dyDescent="0.4">
      <c r="A1318" s="19">
        <v>38439</v>
      </c>
      <c r="B1318" s="20"/>
    </row>
    <row r="1319" spans="1:2" x14ac:dyDescent="0.4">
      <c r="A1319" s="19">
        <v>38440</v>
      </c>
      <c r="B1319" s="20"/>
    </row>
    <row r="1320" spans="1:2" x14ac:dyDescent="0.4">
      <c r="A1320" s="19">
        <v>38441</v>
      </c>
      <c r="B1320" s="20"/>
    </row>
    <row r="1321" spans="1:2" x14ac:dyDescent="0.4">
      <c r="A1321" s="19">
        <v>38442</v>
      </c>
      <c r="B1321" s="20"/>
    </row>
    <row r="1322" spans="1:2" x14ac:dyDescent="0.4">
      <c r="A1322" s="19">
        <v>38443</v>
      </c>
      <c r="B1322" s="20"/>
    </row>
    <row r="1323" spans="1:2" x14ac:dyDescent="0.4">
      <c r="A1323" s="19">
        <v>38446</v>
      </c>
      <c r="B1323" s="20"/>
    </row>
    <row r="1324" spans="1:2" x14ac:dyDescent="0.4">
      <c r="A1324" s="19">
        <v>38447</v>
      </c>
      <c r="B1324" s="20"/>
    </row>
    <row r="1325" spans="1:2" x14ac:dyDescent="0.4">
      <c r="A1325" s="19">
        <v>38448</v>
      </c>
      <c r="B1325" s="20"/>
    </row>
    <row r="1326" spans="1:2" x14ac:dyDescent="0.4">
      <c r="A1326" s="19">
        <v>38449</v>
      </c>
      <c r="B1326" s="20"/>
    </row>
    <row r="1327" spans="1:2" x14ac:dyDescent="0.4">
      <c r="A1327" s="19">
        <v>38450</v>
      </c>
      <c r="B1327" s="20"/>
    </row>
    <row r="1328" spans="1:2" x14ac:dyDescent="0.4">
      <c r="A1328" s="19">
        <v>38453</v>
      </c>
      <c r="B1328" s="20"/>
    </row>
    <row r="1329" spans="1:2" x14ac:dyDescent="0.4">
      <c r="A1329" s="19">
        <v>38454</v>
      </c>
      <c r="B1329" s="20"/>
    </row>
    <row r="1330" spans="1:2" x14ac:dyDescent="0.4">
      <c r="A1330" s="19">
        <v>38455</v>
      </c>
      <c r="B1330" s="20"/>
    </row>
    <row r="1331" spans="1:2" x14ac:dyDescent="0.4">
      <c r="A1331" s="19">
        <v>38456</v>
      </c>
      <c r="B1331" s="20"/>
    </row>
    <row r="1332" spans="1:2" x14ac:dyDescent="0.4">
      <c r="A1332" s="19">
        <v>38457</v>
      </c>
      <c r="B1332" s="20"/>
    </row>
    <row r="1333" spans="1:2" x14ac:dyDescent="0.4">
      <c r="A1333" s="19">
        <v>38460</v>
      </c>
      <c r="B1333" s="20"/>
    </row>
    <row r="1334" spans="1:2" x14ac:dyDescent="0.4">
      <c r="A1334" s="19">
        <v>38461</v>
      </c>
      <c r="B1334" s="20"/>
    </row>
    <row r="1335" spans="1:2" x14ac:dyDescent="0.4">
      <c r="A1335" s="19">
        <v>38462</v>
      </c>
      <c r="B1335" s="20"/>
    </row>
    <row r="1336" spans="1:2" x14ac:dyDescent="0.4">
      <c r="A1336" s="19">
        <v>38463</v>
      </c>
      <c r="B1336" s="20"/>
    </row>
    <row r="1337" spans="1:2" x14ac:dyDescent="0.4">
      <c r="A1337" s="19">
        <v>38464</v>
      </c>
      <c r="B1337" s="20"/>
    </row>
    <row r="1338" spans="1:2" x14ac:dyDescent="0.4">
      <c r="A1338" s="19">
        <v>38467</v>
      </c>
      <c r="B1338" s="20"/>
    </row>
    <row r="1339" spans="1:2" x14ac:dyDescent="0.4">
      <c r="A1339" s="19">
        <v>38468</v>
      </c>
      <c r="B1339" s="20"/>
    </row>
    <row r="1340" spans="1:2" x14ac:dyDescent="0.4">
      <c r="A1340" s="19">
        <v>38469</v>
      </c>
      <c r="B1340" s="20"/>
    </row>
    <row r="1341" spans="1:2" x14ac:dyDescent="0.4">
      <c r="A1341" s="19">
        <v>38470</v>
      </c>
      <c r="B1341" s="20"/>
    </row>
    <row r="1342" spans="1:2" x14ac:dyDescent="0.4">
      <c r="A1342" s="19">
        <v>38471</v>
      </c>
      <c r="B1342" s="20"/>
    </row>
    <row r="1343" spans="1:2" x14ac:dyDescent="0.4">
      <c r="A1343" s="19">
        <v>38474</v>
      </c>
      <c r="B1343" s="20"/>
    </row>
    <row r="1344" spans="1:2" x14ac:dyDescent="0.4">
      <c r="A1344" s="19">
        <v>38475</v>
      </c>
      <c r="B1344" s="20"/>
    </row>
    <row r="1345" spans="1:2" x14ac:dyDescent="0.4">
      <c r="A1345" s="19">
        <v>38476</v>
      </c>
      <c r="B1345" s="20"/>
    </row>
    <row r="1346" spans="1:2" x14ac:dyDescent="0.4">
      <c r="A1346" s="19">
        <v>38477</v>
      </c>
      <c r="B1346" s="20"/>
    </row>
    <row r="1347" spans="1:2" x14ac:dyDescent="0.4">
      <c r="A1347" s="19">
        <v>38478</v>
      </c>
      <c r="B1347" s="20"/>
    </row>
    <row r="1348" spans="1:2" x14ac:dyDescent="0.4">
      <c r="A1348" s="19">
        <v>38481</v>
      </c>
      <c r="B1348" s="20"/>
    </row>
    <row r="1349" spans="1:2" x14ac:dyDescent="0.4">
      <c r="A1349" s="19">
        <v>38482</v>
      </c>
      <c r="B1349" s="20"/>
    </row>
    <row r="1350" spans="1:2" x14ac:dyDescent="0.4">
      <c r="A1350" s="19">
        <v>38483</v>
      </c>
      <c r="B1350" s="20"/>
    </row>
    <row r="1351" spans="1:2" x14ac:dyDescent="0.4">
      <c r="A1351" s="19">
        <v>38484</v>
      </c>
      <c r="B1351" s="20"/>
    </row>
    <row r="1352" spans="1:2" x14ac:dyDescent="0.4">
      <c r="A1352" s="19">
        <v>38485</v>
      </c>
      <c r="B1352" s="20"/>
    </row>
    <row r="1353" spans="1:2" x14ac:dyDescent="0.4">
      <c r="A1353" s="19">
        <v>38488</v>
      </c>
      <c r="B1353" s="20"/>
    </row>
    <row r="1354" spans="1:2" x14ac:dyDescent="0.4">
      <c r="A1354" s="19">
        <v>38489</v>
      </c>
      <c r="B1354" s="20"/>
    </row>
    <row r="1355" spans="1:2" x14ac:dyDescent="0.4">
      <c r="A1355" s="19">
        <v>38490</v>
      </c>
      <c r="B1355" s="20"/>
    </row>
    <row r="1356" spans="1:2" x14ac:dyDescent="0.4">
      <c r="A1356" s="19">
        <v>38491</v>
      </c>
      <c r="B1356" s="20"/>
    </row>
    <row r="1357" spans="1:2" x14ac:dyDescent="0.4">
      <c r="A1357" s="19">
        <v>38492</v>
      </c>
      <c r="B1357" s="20"/>
    </row>
    <row r="1358" spans="1:2" x14ac:dyDescent="0.4">
      <c r="A1358" s="19">
        <v>38495</v>
      </c>
      <c r="B1358" s="20"/>
    </row>
    <row r="1359" spans="1:2" x14ac:dyDescent="0.4">
      <c r="A1359" s="19">
        <v>38496</v>
      </c>
      <c r="B1359" s="20"/>
    </row>
    <row r="1360" spans="1:2" x14ac:dyDescent="0.4">
      <c r="A1360" s="19">
        <v>38497</v>
      </c>
      <c r="B1360" s="20"/>
    </row>
    <row r="1361" spans="1:2" x14ac:dyDescent="0.4">
      <c r="A1361" s="19">
        <v>38498</v>
      </c>
      <c r="B1361" s="20"/>
    </row>
    <row r="1362" spans="1:2" x14ac:dyDescent="0.4">
      <c r="A1362" s="19">
        <v>38499</v>
      </c>
      <c r="B1362" s="20"/>
    </row>
    <row r="1363" spans="1:2" x14ac:dyDescent="0.4">
      <c r="A1363" s="19">
        <v>38503</v>
      </c>
      <c r="B1363" s="20"/>
    </row>
    <row r="1364" spans="1:2" x14ac:dyDescent="0.4">
      <c r="A1364" s="19">
        <v>38504</v>
      </c>
      <c r="B1364" s="20"/>
    </row>
    <row r="1365" spans="1:2" x14ac:dyDescent="0.4">
      <c r="A1365" s="19">
        <v>38505</v>
      </c>
      <c r="B1365" s="20"/>
    </row>
    <row r="1366" spans="1:2" x14ac:dyDescent="0.4">
      <c r="A1366" s="19">
        <v>38506</v>
      </c>
      <c r="B1366" s="20"/>
    </row>
    <row r="1367" spans="1:2" x14ac:dyDescent="0.4">
      <c r="A1367" s="19">
        <v>38509</v>
      </c>
      <c r="B1367" s="20"/>
    </row>
    <row r="1368" spans="1:2" x14ac:dyDescent="0.4">
      <c r="A1368" s="19">
        <v>38510</v>
      </c>
      <c r="B1368" s="20"/>
    </row>
    <row r="1369" spans="1:2" x14ac:dyDescent="0.4">
      <c r="A1369" s="19">
        <v>38511</v>
      </c>
      <c r="B1369" s="20"/>
    </row>
    <row r="1370" spans="1:2" x14ac:dyDescent="0.4">
      <c r="A1370" s="19">
        <v>38512</v>
      </c>
      <c r="B1370" s="20"/>
    </row>
    <row r="1371" spans="1:2" x14ac:dyDescent="0.4">
      <c r="A1371" s="19">
        <v>38513</v>
      </c>
      <c r="B1371" s="20"/>
    </row>
    <row r="1372" spans="1:2" x14ac:dyDescent="0.4">
      <c r="A1372" s="19">
        <v>38516</v>
      </c>
      <c r="B1372" s="20"/>
    </row>
    <row r="1373" spans="1:2" x14ac:dyDescent="0.4">
      <c r="A1373" s="19">
        <v>38517</v>
      </c>
      <c r="B1373" s="20"/>
    </row>
    <row r="1374" spans="1:2" x14ac:dyDescent="0.4">
      <c r="A1374" s="19">
        <v>38518</v>
      </c>
      <c r="B1374" s="20"/>
    </row>
    <row r="1375" spans="1:2" x14ac:dyDescent="0.4">
      <c r="A1375" s="19">
        <v>38519</v>
      </c>
      <c r="B1375" s="20"/>
    </row>
    <row r="1376" spans="1:2" x14ac:dyDescent="0.4">
      <c r="A1376" s="19">
        <v>38520</v>
      </c>
      <c r="B1376" s="20"/>
    </row>
    <row r="1377" spans="1:2" x14ac:dyDescent="0.4">
      <c r="A1377" s="19">
        <v>38523</v>
      </c>
      <c r="B1377" s="20"/>
    </row>
    <row r="1378" spans="1:2" x14ac:dyDescent="0.4">
      <c r="A1378" s="19">
        <v>38524</v>
      </c>
      <c r="B1378" s="20"/>
    </row>
    <row r="1379" spans="1:2" x14ac:dyDescent="0.4">
      <c r="A1379" s="19">
        <v>38525</v>
      </c>
      <c r="B1379" s="20"/>
    </row>
    <row r="1380" spans="1:2" x14ac:dyDescent="0.4">
      <c r="A1380" s="19">
        <v>38526</v>
      </c>
      <c r="B1380" s="20"/>
    </row>
    <row r="1381" spans="1:2" x14ac:dyDescent="0.4">
      <c r="A1381" s="19">
        <v>38527</v>
      </c>
      <c r="B1381" s="20"/>
    </row>
    <row r="1382" spans="1:2" x14ac:dyDescent="0.4">
      <c r="A1382" s="19">
        <v>38530</v>
      </c>
      <c r="B1382" s="20"/>
    </row>
    <row r="1383" spans="1:2" x14ac:dyDescent="0.4">
      <c r="A1383" s="19">
        <v>38531</v>
      </c>
      <c r="B1383" s="20"/>
    </row>
    <row r="1384" spans="1:2" x14ac:dyDescent="0.4">
      <c r="A1384" s="19">
        <v>38532</v>
      </c>
      <c r="B1384" s="20"/>
    </row>
    <row r="1385" spans="1:2" x14ac:dyDescent="0.4">
      <c r="A1385" s="19">
        <v>38533</v>
      </c>
      <c r="B1385" s="20"/>
    </row>
    <row r="1386" spans="1:2" x14ac:dyDescent="0.4">
      <c r="A1386" s="19">
        <v>38534</v>
      </c>
      <c r="B1386" s="20"/>
    </row>
    <row r="1387" spans="1:2" x14ac:dyDescent="0.4">
      <c r="A1387" s="19">
        <v>38538</v>
      </c>
      <c r="B1387" s="20"/>
    </row>
    <row r="1388" spans="1:2" x14ac:dyDescent="0.4">
      <c r="A1388" s="19">
        <v>38539</v>
      </c>
      <c r="B1388" s="20"/>
    </row>
    <row r="1389" spans="1:2" x14ac:dyDescent="0.4">
      <c r="A1389" s="19">
        <v>38540</v>
      </c>
      <c r="B1389" s="20"/>
    </row>
    <row r="1390" spans="1:2" x14ac:dyDescent="0.4">
      <c r="A1390" s="19">
        <v>38541</v>
      </c>
      <c r="B1390" s="20"/>
    </row>
    <row r="1391" spans="1:2" x14ac:dyDescent="0.4">
      <c r="A1391" s="19">
        <v>38544</v>
      </c>
      <c r="B1391" s="20"/>
    </row>
    <row r="1392" spans="1:2" x14ac:dyDescent="0.4">
      <c r="A1392" s="19">
        <v>38545</v>
      </c>
      <c r="B1392" s="20"/>
    </row>
    <row r="1393" spans="1:2" x14ac:dyDescent="0.4">
      <c r="A1393" s="19">
        <v>38546</v>
      </c>
      <c r="B1393" s="20"/>
    </row>
    <row r="1394" spans="1:2" x14ac:dyDescent="0.4">
      <c r="A1394" s="19">
        <v>38547</v>
      </c>
      <c r="B1394" s="20"/>
    </row>
    <row r="1395" spans="1:2" x14ac:dyDescent="0.4">
      <c r="A1395" s="19">
        <v>38548</v>
      </c>
      <c r="B1395" s="20"/>
    </row>
    <row r="1396" spans="1:2" x14ac:dyDescent="0.4">
      <c r="A1396" s="19">
        <v>38551</v>
      </c>
      <c r="B1396" s="20"/>
    </row>
    <row r="1397" spans="1:2" x14ac:dyDescent="0.4">
      <c r="A1397" s="19">
        <v>38552</v>
      </c>
      <c r="B1397" s="20"/>
    </row>
    <row r="1398" spans="1:2" x14ac:dyDescent="0.4">
      <c r="A1398" s="19">
        <v>38553</v>
      </c>
      <c r="B1398" s="20"/>
    </row>
    <row r="1399" spans="1:2" x14ac:dyDescent="0.4">
      <c r="A1399" s="19">
        <v>38554</v>
      </c>
      <c r="B1399" s="20"/>
    </row>
    <row r="1400" spans="1:2" x14ac:dyDescent="0.4">
      <c r="A1400" s="19">
        <v>38555</v>
      </c>
      <c r="B1400" s="20"/>
    </row>
    <row r="1401" spans="1:2" x14ac:dyDescent="0.4">
      <c r="A1401" s="19">
        <v>38558</v>
      </c>
      <c r="B1401" s="20"/>
    </row>
    <row r="1402" spans="1:2" x14ac:dyDescent="0.4">
      <c r="A1402" s="19">
        <v>38559</v>
      </c>
      <c r="B1402" s="20"/>
    </row>
    <row r="1403" spans="1:2" x14ac:dyDescent="0.4">
      <c r="A1403" s="19">
        <v>38560</v>
      </c>
      <c r="B1403" s="20"/>
    </row>
    <row r="1404" spans="1:2" x14ac:dyDescent="0.4">
      <c r="A1404" s="19">
        <v>38561</v>
      </c>
      <c r="B1404" s="20"/>
    </row>
    <row r="1405" spans="1:2" x14ac:dyDescent="0.4">
      <c r="A1405" s="19">
        <v>38562</v>
      </c>
      <c r="B1405" s="20"/>
    </row>
    <row r="1406" spans="1:2" x14ac:dyDescent="0.4">
      <c r="A1406" s="19">
        <v>38565</v>
      </c>
      <c r="B1406" s="20"/>
    </row>
    <row r="1407" spans="1:2" x14ac:dyDescent="0.4">
      <c r="A1407" s="19">
        <v>38566</v>
      </c>
      <c r="B1407" s="20"/>
    </row>
    <row r="1408" spans="1:2" x14ac:dyDescent="0.4">
      <c r="A1408" s="19">
        <v>38567</v>
      </c>
      <c r="B1408" s="20"/>
    </row>
    <row r="1409" spans="1:2" x14ac:dyDescent="0.4">
      <c r="A1409" s="19">
        <v>38568</v>
      </c>
      <c r="B1409" s="20"/>
    </row>
    <row r="1410" spans="1:2" x14ac:dyDescent="0.4">
      <c r="A1410" s="19">
        <v>38569</v>
      </c>
      <c r="B1410" s="20"/>
    </row>
    <row r="1411" spans="1:2" x14ac:dyDescent="0.4">
      <c r="A1411" s="19">
        <v>38572</v>
      </c>
      <c r="B1411" s="20"/>
    </row>
    <row r="1412" spans="1:2" x14ac:dyDescent="0.4">
      <c r="A1412" s="19">
        <v>38573</v>
      </c>
      <c r="B1412" s="20"/>
    </row>
    <row r="1413" spans="1:2" x14ac:dyDescent="0.4">
      <c r="A1413" s="19">
        <v>38574</v>
      </c>
      <c r="B1413" s="20"/>
    </row>
    <row r="1414" spans="1:2" x14ac:dyDescent="0.4">
      <c r="A1414" s="19">
        <v>38575</v>
      </c>
      <c r="B1414" s="20"/>
    </row>
    <row r="1415" spans="1:2" x14ac:dyDescent="0.4">
      <c r="A1415" s="19">
        <v>38576</v>
      </c>
      <c r="B1415" s="20"/>
    </row>
    <row r="1416" spans="1:2" x14ac:dyDescent="0.4">
      <c r="A1416" s="19">
        <v>38579</v>
      </c>
      <c r="B1416" s="20"/>
    </row>
    <row r="1417" spans="1:2" x14ac:dyDescent="0.4">
      <c r="A1417" s="19">
        <v>38580</v>
      </c>
      <c r="B1417" s="20"/>
    </row>
    <row r="1418" spans="1:2" x14ac:dyDescent="0.4">
      <c r="A1418" s="19">
        <v>38581</v>
      </c>
      <c r="B1418" s="20"/>
    </row>
    <row r="1419" spans="1:2" x14ac:dyDescent="0.4">
      <c r="A1419" s="19">
        <v>38582</v>
      </c>
      <c r="B1419" s="20"/>
    </row>
    <row r="1420" spans="1:2" x14ac:dyDescent="0.4">
      <c r="A1420" s="19">
        <v>38583</v>
      </c>
      <c r="B1420" s="20"/>
    </row>
    <row r="1421" spans="1:2" x14ac:dyDescent="0.4">
      <c r="A1421" s="19">
        <v>38586</v>
      </c>
      <c r="B1421" s="20"/>
    </row>
    <row r="1422" spans="1:2" x14ac:dyDescent="0.4">
      <c r="A1422" s="19">
        <v>38587</v>
      </c>
      <c r="B1422" s="20"/>
    </row>
    <row r="1423" spans="1:2" x14ac:dyDescent="0.4">
      <c r="A1423" s="19">
        <v>38588</v>
      </c>
      <c r="B1423" s="20"/>
    </row>
    <row r="1424" spans="1:2" x14ac:dyDescent="0.4">
      <c r="A1424" s="19">
        <v>38589</v>
      </c>
      <c r="B1424" s="20"/>
    </row>
    <row r="1425" spans="1:2" x14ac:dyDescent="0.4">
      <c r="A1425" s="19">
        <v>38590</v>
      </c>
      <c r="B1425" s="20"/>
    </row>
    <row r="1426" spans="1:2" x14ac:dyDescent="0.4">
      <c r="A1426" s="19">
        <v>38593</v>
      </c>
      <c r="B1426" s="20"/>
    </row>
    <row r="1427" spans="1:2" x14ac:dyDescent="0.4">
      <c r="A1427" s="19">
        <v>38594</v>
      </c>
      <c r="B1427" s="20"/>
    </row>
    <row r="1428" spans="1:2" x14ac:dyDescent="0.4">
      <c r="A1428" s="19">
        <v>38595</v>
      </c>
      <c r="B1428" s="20"/>
    </row>
    <row r="1429" spans="1:2" x14ac:dyDescent="0.4">
      <c r="A1429" s="19">
        <v>38596</v>
      </c>
      <c r="B1429" s="20"/>
    </row>
    <row r="1430" spans="1:2" x14ac:dyDescent="0.4">
      <c r="A1430" s="19">
        <v>38597</v>
      </c>
      <c r="B1430" s="20"/>
    </row>
    <row r="1431" spans="1:2" x14ac:dyDescent="0.4">
      <c r="A1431" s="19">
        <v>38601</v>
      </c>
      <c r="B1431" s="20"/>
    </row>
    <row r="1432" spans="1:2" x14ac:dyDescent="0.4">
      <c r="A1432" s="19">
        <v>38602</v>
      </c>
      <c r="B1432" s="20"/>
    </row>
    <row r="1433" spans="1:2" x14ac:dyDescent="0.4">
      <c r="A1433" s="19">
        <v>38603</v>
      </c>
      <c r="B1433" s="20"/>
    </row>
    <row r="1434" spans="1:2" x14ac:dyDescent="0.4">
      <c r="A1434" s="19">
        <v>38604</v>
      </c>
      <c r="B1434" s="20"/>
    </row>
    <row r="1435" spans="1:2" x14ac:dyDescent="0.4">
      <c r="A1435" s="19">
        <v>38607</v>
      </c>
      <c r="B1435" s="20"/>
    </row>
    <row r="1436" spans="1:2" x14ac:dyDescent="0.4">
      <c r="A1436" s="19">
        <v>38608</v>
      </c>
      <c r="B1436" s="20"/>
    </row>
    <row r="1437" spans="1:2" x14ac:dyDescent="0.4">
      <c r="A1437" s="19">
        <v>38609</v>
      </c>
      <c r="B1437" s="20"/>
    </row>
    <row r="1438" spans="1:2" x14ac:dyDescent="0.4">
      <c r="A1438" s="19">
        <v>38610</v>
      </c>
      <c r="B1438" s="20"/>
    </row>
    <row r="1439" spans="1:2" x14ac:dyDescent="0.4">
      <c r="A1439" s="19">
        <v>38611</v>
      </c>
      <c r="B1439" s="20"/>
    </row>
    <row r="1440" spans="1:2" x14ac:dyDescent="0.4">
      <c r="A1440" s="19">
        <v>38614</v>
      </c>
      <c r="B1440" s="20"/>
    </row>
    <row r="1441" spans="1:2" x14ac:dyDescent="0.4">
      <c r="A1441" s="19">
        <v>38615</v>
      </c>
      <c r="B1441" s="20"/>
    </row>
    <row r="1442" spans="1:2" x14ac:dyDescent="0.4">
      <c r="A1442" s="19">
        <v>38616</v>
      </c>
      <c r="B1442" s="20"/>
    </row>
    <row r="1443" spans="1:2" x14ac:dyDescent="0.4">
      <c r="A1443" s="19">
        <v>38617</v>
      </c>
      <c r="B1443" s="20"/>
    </row>
    <row r="1444" spans="1:2" x14ac:dyDescent="0.4">
      <c r="A1444" s="19">
        <v>38618</v>
      </c>
      <c r="B1444" s="20"/>
    </row>
    <row r="1445" spans="1:2" x14ac:dyDescent="0.4">
      <c r="A1445" s="19">
        <v>38621</v>
      </c>
      <c r="B1445" s="20"/>
    </row>
    <row r="1446" spans="1:2" x14ac:dyDescent="0.4">
      <c r="A1446" s="19">
        <v>38622</v>
      </c>
      <c r="B1446" s="20"/>
    </row>
    <row r="1447" spans="1:2" x14ac:dyDescent="0.4">
      <c r="A1447" s="19">
        <v>38623</v>
      </c>
      <c r="B1447" s="20"/>
    </row>
    <row r="1448" spans="1:2" x14ac:dyDescent="0.4">
      <c r="A1448" s="19">
        <v>38624</v>
      </c>
      <c r="B1448" s="20"/>
    </row>
    <row r="1449" spans="1:2" x14ac:dyDescent="0.4">
      <c r="A1449" s="19">
        <v>38625</v>
      </c>
      <c r="B1449" s="20"/>
    </row>
    <row r="1450" spans="1:2" x14ac:dyDescent="0.4">
      <c r="A1450" s="19">
        <v>38628</v>
      </c>
      <c r="B1450" s="20"/>
    </row>
    <row r="1451" spans="1:2" x14ac:dyDescent="0.4">
      <c r="A1451" s="19">
        <v>38629</v>
      </c>
      <c r="B1451" s="20"/>
    </row>
    <row r="1452" spans="1:2" x14ac:dyDescent="0.4">
      <c r="A1452" s="19">
        <v>38630</v>
      </c>
      <c r="B1452" s="20"/>
    </row>
    <row r="1453" spans="1:2" x14ac:dyDescent="0.4">
      <c r="A1453" s="19">
        <v>38631</v>
      </c>
      <c r="B1453" s="20"/>
    </row>
    <row r="1454" spans="1:2" x14ac:dyDescent="0.4">
      <c r="A1454" s="19">
        <v>38632</v>
      </c>
      <c r="B1454" s="20"/>
    </row>
    <row r="1455" spans="1:2" x14ac:dyDescent="0.4">
      <c r="A1455" s="19">
        <v>38635</v>
      </c>
      <c r="B1455" s="20"/>
    </row>
    <row r="1456" spans="1:2" x14ac:dyDescent="0.4">
      <c r="A1456" s="19">
        <v>38636</v>
      </c>
      <c r="B1456" s="20"/>
    </row>
    <row r="1457" spans="1:2" x14ac:dyDescent="0.4">
      <c r="A1457" s="19">
        <v>38637</v>
      </c>
      <c r="B1457" s="20"/>
    </row>
    <row r="1458" spans="1:2" x14ac:dyDescent="0.4">
      <c r="A1458" s="19">
        <v>38638</v>
      </c>
      <c r="B1458" s="20"/>
    </row>
    <row r="1459" spans="1:2" x14ac:dyDescent="0.4">
      <c r="A1459" s="19">
        <v>38639</v>
      </c>
      <c r="B1459" s="20"/>
    </row>
    <row r="1460" spans="1:2" x14ac:dyDescent="0.4">
      <c r="A1460" s="19">
        <v>38642</v>
      </c>
      <c r="B1460" s="20"/>
    </row>
    <row r="1461" spans="1:2" x14ac:dyDescent="0.4">
      <c r="A1461" s="19">
        <v>38643</v>
      </c>
      <c r="B1461" s="20"/>
    </row>
    <row r="1462" spans="1:2" x14ac:dyDescent="0.4">
      <c r="A1462" s="19">
        <v>38644</v>
      </c>
      <c r="B1462" s="20"/>
    </row>
    <row r="1463" spans="1:2" x14ac:dyDescent="0.4">
      <c r="A1463" s="19">
        <v>38645</v>
      </c>
      <c r="B1463" s="20"/>
    </row>
    <row r="1464" spans="1:2" x14ac:dyDescent="0.4">
      <c r="A1464" s="19">
        <v>38646</v>
      </c>
      <c r="B1464" s="20"/>
    </row>
    <row r="1465" spans="1:2" x14ac:dyDescent="0.4">
      <c r="A1465" s="19">
        <v>38649</v>
      </c>
      <c r="B1465" s="20"/>
    </row>
    <row r="1466" spans="1:2" x14ac:dyDescent="0.4">
      <c r="A1466" s="19">
        <v>38650</v>
      </c>
      <c r="B1466" s="20"/>
    </row>
    <row r="1467" spans="1:2" x14ac:dyDescent="0.4">
      <c r="A1467" s="19">
        <v>38651</v>
      </c>
      <c r="B1467" s="20"/>
    </row>
    <row r="1468" spans="1:2" x14ac:dyDescent="0.4">
      <c r="A1468" s="19">
        <v>38652</v>
      </c>
      <c r="B1468" s="20"/>
    </row>
    <row r="1469" spans="1:2" x14ac:dyDescent="0.4">
      <c r="A1469" s="19">
        <v>38653</v>
      </c>
      <c r="B1469" s="20"/>
    </row>
    <row r="1470" spans="1:2" x14ac:dyDescent="0.4">
      <c r="A1470" s="19">
        <v>38656</v>
      </c>
      <c r="B1470" s="20"/>
    </row>
    <row r="1471" spans="1:2" x14ac:dyDescent="0.4">
      <c r="A1471" s="19">
        <v>38657</v>
      </c>
      <c r="B1471" s="20"/>
    </row>
    <row r="1472" spans="1:2" x14ac:dyDescent="0.4">
      <c r="A1472" s="19">
        <v>38658</v>
      </c>
      <c r="B1472" s="20"/>
    </row>
    <row r="1473" spans="1:2" x14ac:dyDescent="0.4">
      <c r="A1473" s="19">
        <v>38659</v>
      </c>
      <c r="B1473" s="20"/>
    </row>
    <row r="1474" spans="1:2" x14ac:dyDescent="0.4">
      <c r="A1474" s="19">
        <v>38660</v>
      </c>
      <c r="B1474" s="20"/>
    </row>
    <row r="1475" spans="1:2" x14ac:dyDescent="0.4">
      <c r="A1475" s="19">
        <v>38663</v>
      </c>
      <c r="B1475" s="20"/>
    </row>
    <row r="1476" spans="1:2" x14ac:dyDescent="0.4">
      <c r="A1476" s="19">
        <v>38664</v>
      </c>
      <c r="B1476" s="20"/>
    </row>
    <row r="1477" spans="1:2" x14ac:dyDescent="0.4">
      <c r="A1477" s="19">
        <v>38665</v>
      </c>
      <c r="B1477" s="20"/>
    </row>
    <row r="1478" spans="1:2" x14ac:dyDescent="0.4">
      <c r="A1478" s="19">
        <v>38666</v>
      </c>
      <c r="B1478" s="20"/>
    </row>
    <row r="1479" spans="1:2" x14ac:dyDescent="0.4">
      <c r="A1479" s="19">
        <v>38667</v>
      </c>
      <c r="B1479" s="20"/>
    </row>
    <row r="1480" spans="1:2" x14ac:dyDescent="0.4">
      <c r="A1480" s="19">
        <v>38670</v>
      </c>
      <c r="B1480" s="20"/>
    </row>
    <row r="1481" spans="1:2" x14ac:dyDescent="0.4">
      <c r="A1481" s="19">
        <v>38671</v>
      </c>
      <c r="B1481" s="20"/>
    </row>
    <row r="1482" spans="1:2" x14ac:dyDescent="0.4">
      <c r="A1482" s="19">
        <v>38672</v>
      </c>
      <c r="B1482" s="20"/>
    </row>
    <row r="1483" spans="1:2" x14ac:dyDescent="0.4">
      <c r="A1483" s="19">
        <v>38673</v>
      </c>
      <c r="B1483" s="20"/>
    </row>
    <row r="1484" spans="1:2" x14ac:dyDescent="0.4">
      <c r="A1484" s="19">
        <v>38674</v>
      </c>
      <c r="B1484" s="20"/>
    </row>
    <row r="1485" spans="1:2" x14ac:dyDescent="0.4">
      <c r="A1485" s="19">
        <v>38677</v>
      </c>
      <c r="B1485" s="20"/>
    </row>
    <row r="1486" spans="1:2" x14ac:dyDescent="0.4">
      <c r="A1486" s="19">
        <v>38678</v>
      </c>
      <c r="B1486" s="20"/>
    </row>
    <row r="1487" spans="1:2" x14ac:dyDescent="0.4">
      <c r="A1487" s="19">
        <v>38679</v>
      </c>
      <c r="B1487" s="20"/>
    </row>
    <row r="1488" spans="1:2" x14ac:dyDescent="0.4">
      <c r="A1488" s="19">
        <v>38681</v>
      </c>
      <c r="B1488" s="20"/>
    </row>
    <row r="1489" spans="1:2" x14ac:dyDescent="0.4">
      <c r="A1489" s="19">
        <v>38684</v>
      </c>
      <c r="B1489" s="20"/>
    </row>
    <row r="1490" spans="1:2" x14ac:dyDescent="0.4">
      <c r="A1490" s="19">
        <v>38685</v>
      </c>
      <c r="B1490" s="20"/>
    </row>
    <row r="1491" spans="1:2" x14ac:dyDescent="0.4">
      <c r="A1491" s="19">
        <v>38686</v>
      </c>
      <c r="B1491" s="20"/>
    </row>
    <row r="1492" spans="1:2" x14ac:dyDescent="0.4">
      <c r="A1492" s="19">
        <v>38687</v>
      </c>
      <c r="B1492" s="20"/>
    </row>
    <row r="1493" spans="1:2" x14ac:dyDescent="0.4">
      <c r="A1493" s="19">
        <v>38688</v>
      </c>
      <c r="B1493" s="20"/>
    </row>
    <row r="1494" spans="1:2" x14ac:dyDescent="0.4">
      <c r="A1494" s="19">
        <v>38691</v>
      </c>
      <c r="B1494" s="20"/>
    </row>
    <row r="1495" spans="1:2" x14ac:dyDescent="0.4">
      <c r="A1495" s="19">
        <v>38692</v>
      </c>
      <c r="B1495" s="20"/>
    </row>
    <row r="1496" spans="1:2" x14ac:dyDescent="0.4">
      <c r="A1496" s="19">
        <v>38693</v>
      </c>
      <c r="B1496" s="20"/>
    </row>
    <row r="1497" spans="1:2" x14ac:dyDescent="0.4">
      <c r="A1497" s="19">
        <v>38694</v>
      </c>
      <c r="B1497" s="20"/>
    </row>
    <row r="1498" spans="1:2" x14ac:dyDescent="0.4">
      <c r="A1498" s="19">
        <v>38695</v>
      </c>
      <c r="B1498" s="20"/>
    </row>
    <row r="1499" spans="1:2" x14ac:dyDescent="0.4">
      <c r="A1499" s="19">
        <v>38698</v>
      </c>
      <c r="B1499" s="20"/>
    </row>
    <row r="1500" spans="1:2" x14ac:dyDescent="0.4">
      <c r="A1500" s="19">
        <v>38699</v>
      </c>
      <c r="B1500" s="20"/>
    </row>
    <row r="1501" spans="1:2" x14ac:dyDescent="0.4">
      <c r="A1501" s="19">
        <v>38700</v>
      </c>
      <c r="B1501" s="20"/>
    </row>
    <row r="1502" spans="1:2" x14ac:dyDescent="0.4">
      <c r="A1502" s="19">
        <v>38701</v>
      </c>
      <c r="B1502" s="20"/>
    </row>
    <row r="1503" spans="1:2" x14ac:dyDescent="0.4">
      <c r="A1503" s="19">
        <v>38702</v>
      </c>
      <c r="B1503" s="20"/>
    </row>
    <row r="1504" spans="1:2" x14ac:dyDescent="0.4">
      <c r="A1504" s="19">
        <v>38705</v>
      </c>
      <c r="B1504" s="20"/>
    </row>
    <row r="1505" spans="1:2" x14ac:dyDescent="0.4">
      <c r="A1505" s="19">
        <v>38706</v>
      </c>
      <c r="B1505" s="20"/>
    </row>
    <row r="1506" spans="1:2" x14ac:dyDescent="0.4">
      <c r="A1506" s="19">
        <v>38707</v>
      </c>
      <c r="B1506" s="20"/>
    </row>
    <row r="1507" spans="1:2" x14ac:dyDescent="0.4">
      <c r="A1507" s="19">
        <v>38708</v>
      </c>
      <c r="B1507" s="20"/>
    </row>
    <row r="1508" spans="1:2" x14ac:dyDescent="0.4">
      <c r="A1508" s="19">
        <v>38709</v>
      </c>
      <c r="B1508" s="20"/>
    </row>
    <row r="1509" spans="1:2" x14ac:dyDescent="0.4">
      <c r="A1509" s="19">
        <v>38713</v>
      </c>
      <c r="B1509" s="20"/>
    </row>
    <row r="1510" spans="1:2" x14ac:dyDescent="0.4">
      <c r="A1510" s="19">
        <v>38714</v>
      </c>
      <c r="B1510" s="20"/>
    </row>
    <row r="1511" spans="1:2" x14ac:dyDescent="0.4">
      <c r="A1511" s="19">
        <v>38715</v>
      </c>
      <c r="B1511" s="20"/>
    </row>
    <row r="1512" spans="1:2" x14ac:dyDescent="0.4">
      <c r="A1512" s="19">
        <v>38716</v>
      </c>
      <c r="B1512" s="20"/>
    </row>
    <row r="1513" spans="1:2" x14ac:dyDescent="0.4">
      <c r="A1513" s="19">
        <v>38720</v>
      </c>
      <c r="B1513" s="20"/>
    </row>
    <row r="1514" spans="1:2" x14ac:dyDescent="0.4">
      <c r="A1514" s="19">
        <v>38721</v>
      </c>
      <c r="B1514" s="20"/>
    </row>
    <row r="1515" spans="1:2" x14ac:dyDescent="0.4">
      <c r="A1515" s="19">
        <v>38722</v>
      </c>
      <c r="B1515" s="20"/>
    </row>
    <row r="1516" spans="1:2" x14ac:dyDescent="0.4">
      <c r="A1516" s="19">
        <v>38723</v>
      </c>
      <c r="B1516" s="20"/>
    </row>
    <row r="1517" spans="1:2" x14ac:dyDescent="0.4">
      <c r="A1517" s="19">
        <v>38726</v>
      </c>
      <c r="B1517" s="20"/>
    </row>
    <row r="1518" spans="1:2" x14ac:dyDescent="0.4">
      <c r="A1518" s="19">
        <v>38727</v>
      </c>
      <c r="B1518" s="20"/>
    </row>
    <row r="1519" spans="1:2" x14ac:dyDescent="0.4">
      <c r="A1519" s="19">
        <v>38728</v>
      </c>
      <c r="B1519" s="20"/>
    </row>
    <row r="1520" spans="1:2" x14ac:dyDescent="0.4">
      <c r="A1520" s="19">
        <v>38729</v>
      </c>
      <c r="B1520" s="20"/>
    </row>
    <row r="1521" spans="1:2" x14ac:dyDescent="0.4">
      <c r="A1521" s="19">
        <v>38730</v>
      </c>
      <c r="B1521" s="20"/>
    </row>
    <row r="1522" spans="1:2" x14ac:dyDescent="0.4">
      <c r="A1522" s="19">
        <v>38734</v>
      </c>
      <c r="B1522" s="20"/>
    </row>
    <row r="1523" spans="1:2" x14ac:dyDescent="0.4">
      <c r="A1523" s="19">
        <v>38735</v>
      </c>
      <c r="B1523" s="20"/>
    </row>
    <row r="1524" spans="1:2" x14ac:dyDescent="0.4">
      <c r="A1524" s="19">
        <v>38736</v>
      </c>
      <c r="B1524" s="20"/>
    </row>
    <row r="1525" spans="1:2" x14ac:dyDescent="0.4">
      <c r="A1525" s="19">
        <v>38737</v>
      </c>
      <c r="B1525" s="20"/>
    </row>
    <row r="1526" spans="1:2" x14ac:dyDescent="0.4">
      <c r="A1526" s="19">
        <v>38740</v>
      </c>
      <c r="B1526" s="20"/>
    </row>
    <row r="1527" spans="1:2" x14ac:dyDescent="0.4">
      <c r="A1527" s="19">
        <v>38741</v>
      </c>
      <c r="B1527" s="20"/>
    </row>
    <row r="1528" spans="1:2" x14ac:dyDescent="0.4">
      <c r="A1528" s="19">
        <v>38742</v>
      </c>
      <c r="B1528" s="20"/>
    </row>
    <row r="1529" spans="1:2" x14ac:dyDescent="0.4">
      <c r="A1529" s="19">
        <v>38743</v>
      </c>
      <c r="B1529" s="20"/>
    </row>
    <row r="1530" spans="1:2" x14ac:dyDescent="0.4">
      <c r="A1530" s="19">
        <v>38744</v>
      </c>
      <c r="B1530" s="20"/>
    </row>
    <row r="1531" spans="1:2" x14ac:dyDescent="0.4">
      <c r="A1531" s="19">
        <v>38747</v>
      </c>
      <c r="B1531" s="20"/>
    </row>
    <row r="1532" spans="1:2" x14ac:dyDescent="0.4">
      <c r="A1532" s="19">
        <v>38748</v>
      </c>
      <c r="B1532" s="20"/>
    </row>
    <row r="1533" spans="1:2" x14ac:dyDescent="0.4">
      <c r="A1533" s="19">
        <v>38749</v>
      </c>
      <c r="B1533" s="20"/>
    </row>
    <row r="1534" spans="1:2" x14ac:dyDescent="0.4">
      <c r="A1534" s="19">
        <v>38750</v>
      </c>
      <c r="B1534" s="20"/>
    </row>
    <row r="1535" spans="1:2" x14ac:dyDescent="0.4">
      <c r="A1535" s="19">
        <v>38751</v>
      </c>
      <c r="B1535" s="20"/>
    </row>
    <row r="1536" spans="1:2" x14ac:dyDescent="0.4">
      <c r="A1536" s="19">
        <v>38754</v>
      </c>
      <c r="B1536" s="20"/>
    </row>
    <row r="1537" spans="1:2" x14ac:dyDescent="0.4">
      <c r="A1537" s="19">
        <v>38755</v>
      </c>
      <c r="B1537" s="20"/>
    </row>
    <row r="1538" spans="1:2" x14ac:dyDescent="0.4">
      <c r="A1538" s="19">
        <v>38756</v>
      </c>
      <c r="B1538" s="20"/>
    </row>
    <row r="1539" spans="1:2" x14ac:dyDescent="0.4">
      <c r="A1539" s="19">
        <v>38757</v>
      </c>
      <c r="B1539" s="20"/>
    </row>
    <row r="1540" spans="1:2" x14ac:dyDescent="0.4">
      <c r="A1540" s="19">
        <v>38758</v>
      </c>
      <c r="B1540" s="20"/>
    </row>
    <row r="1541" spans="1:2" x14ac:dyDescent="0.4">
      <c r="A1541" s="19">
        <v>38761</v>
      </c>
      <c r="B1541" s="20"/>
    </row>
    <row r="1542" spans="1:2" x14ac:dyDescent="0.4">
      <c r="A1542" s="19">
        <v>38762</v>
      </c>
      <c r="B1542" s="20"/>
    </row>
    <row r="1543" spans="1:2" x14ac:dyDescent="0.4">
      <c r="A1543" s="19">
        <v>38763</v>
      </c>
      <c r="B1543" s="20"/>
    </row>
    <row r="1544" spans="1:2" x14ac:dyDescent="0.4">
      <c r="A1544" s="19">
        <v>38764</v>
      </c>
      <c r="B1544" s="20"/>
    </row>
    <row r="1545" spans="1:2" x14ac:dyDescent="0.4">
      <c r="A1545" s="19">
        <v>38765</v>
      </c>
      <c r="B1545" s="20"/>
    </row>
    <row r="1546" spans="1:2" x14ac:dyDescent="0.4">
      <c r="A1546" s="19">
        <v>38769</v>
      </c>
      <c r="B1546" s="20"/>
    </row>
    <row r="1547" spans="1:2" x14ac:dyDescent="0.4">
      <c r="A1547" s="19">
        <v>38770</v>
      </c>
      <c r="B1547" s="20"/>
    </row>
    <row r="1548" spans="1:2" x14ac:dyDescent="0.4">
      <c r="A1548" s="19">
        <v>38771</v>
      </c>
      <c r="B1548" s="20"/>
    </row>
    <row r="1549" spans="1:2" x14ac:dyDescent="0.4">
      <c r="A1549" s="19">
        <v>38772</v>
      </c>
      <c r="B1549" s="20"/>
    </row>
    <row r="1550" spans="1:2" x14ac:dyDescent="0.4">
      <c r="A1550" s="19">
        <v>38775</v>
      </c>
      <c r="B1550" s="20"/>
    </row>
    <row r="1551" spans="1:2" x14ac:dyDescent="0.4">
      <c r="A1551" s="19">
        <v>38776</v>
      </c>
      <c r="B1551" s="20"/>
    </row>
    <row r="1552" spans="1:2" x14ac:dyDescent="0.4">
      <c r="A1552" s="19">
        <v>38777</v>
      </c>
      <c r="B1552" s="20"/>
    </row>
    <row r="1553" spans="1:2" x14ac:dyDescent="0.4">
      <c r="A1553" s="19">
        <v>38778</v>
      </c>
      <c r="B1553" s="20"/>
    </row>
    <row r="1554" spans="1:2" x14ac:dyDescent="0.4">
      <c r="A1554" s="19">
        <v>38779</v>
      </c>
      <c r="B1554" s="20"/>
    </row>
    <row r="1555" spans="1:2" x14ac:dyDescent="0.4">
      <c r="A1555" s="19">
        <v>38782</v>
      </c>
      <c r="B1555" s="20"/>
    </row>
    <row r="1556" spans="1:2" x14ac:dyDescent="0.4">
      <c r="A1556" s="19">
        <v>38783</v>
      </c>
      <c r="B1556" s="20"/>
    </row>
    <row r="1557" spans="1:2" x14ac:dyDescent="0.4">
      <c r="A1557" s="19">
        <v>38784</v>
      </c>
      <c r="B1557" s="20"/>
    </row>
    <row r="1558" spans="1:2" x14ac:dyDescent="0.4">
      <c r="A1558" s="19">
        <v>38785</v>
      </c>
      <c r="B1558" s="20"/>
    </row>
    <row r="1559" spans="1:2" x14ac:dyDescent="0.4">
      <c r="A1559" s="19">
        <v>38786</v>
      </c>
      <c r="B1559" s="20"/>
    </row>
    <row r="1560" spans="1:2" x14ac:dyDescent="0.4">
      <c r="A1560" s="19">
        <v>38789</v>
      </c>
      <c r="B1560" s="20"/>
    </row>
    <row r="1561" spans="1:2" x14ac:dyDescent="0.4">
      <c r="A1561" s="19">
        <v>38790</v>
      </c>
      <c r="B1561" s="20"/>
    </row>
    <row r="1562" spans="1:2" x14ac:dyDescent="0.4">
      <c r="A1562" s="19">
        <v>38791</v>
      </c>
      <c r="B1562" s="20"/>
    </row>
    <row r="1563" spans="1:2" x14ac:dyDescent="0.4">
      <c r="A1563" s="19">
        <v>38792</v>
      </c>
      <c r="B1563" s="20"/>
    </row>
    <row r="1564" spans="1:2" x14ac:dyDescent="0.4">
      <c r="A1564" s="19">
        <v>38793</v>
      </c>
      <c r="B1564" s="20"/>
    </row>
    <row r="1565" spans="1:2" x14ac:dyDescent="0.4">
      <c r="A1565" s="19">
        <v>38796</v>
      </c>
      <c r="B1565" s="20"/>
    </row>
    <row r="1566" spans="1:2" x14ac:dyDescent="0.4">
      <c r="A1566" s="19">
        <v>38797</v>
      </c>
      <c r="B1566" s="20"/>
    </row>
    <row r="1567" spans="1:2" x14ac:dyDescent="0.4">
      <c r="A1567" s="19">
        <v>38798</v>
      </c>
      <c r="B1567" s="20"/>
    </row>
    <row r="1568" spans="1:2" x14ac:dyDescent="0.4">
      <c r="A1568" s="19">
        <v>38799</v>
      </c>
      <c r="B1568" s="20"/>
    </row>
    <row r="1569" spans="1:2" x14ac:dyDescent="0.4">
      <c r="A1569" s="19">
        <v>38800</v>
      </c>
      <c r="B1569" s="20"/>
    </row>
    <row r="1570" spans="1:2" x14ac:dyDescent="0.4">
      <c r="A1570" s="19">
        <v>38803</v>
      </c>
      <c r="B1570" s="20"/>
    </row>
    <row r="1571" spans="1:2" x14ac:dyDescent="0.4">
      <c r="A1571" s="19">
        <v>38804</v>
      </c>
      <c r="B1571" s="20"/>
    </row>
    <row r="1572" spans="1:2" x14ac:dyDescent="0.4">
      <c r="A1572" s="19">
        <v>38805</v>
      </c>
      <c r="B1572" s="20"/>
    </row>
    <row r="1573" spans="1:2" x14ac:dyDescent="0.4">
      <c r="A1573" s="19">
        <v>38806</v>
      </c>
      <c r="B1573" s="20"/>
    </row>
    <row r="1574" spans="1:2" x14ac:dyDescent="0.4">
      <c r="A1574" s="19">
        <v>38807</v>
      </c>
      <c r="B1574" s="20"/>
    </row>
    <row r="1575" spans="1:2" x14ac:dyDescent="0.4">
      <c r="A1575" s="19">
        <v>38810</v>
      </c>
      <c r="B1575" s="20"/>
    </row>
    <row r="1576" spans="1:2" x14ac:dyDescent="0.4">
      <c r="A1576" s="19">
        <v>38811</v>
      </c>
      <c r="B1576" s="20"/>
    </row>
    <row r="1577" spans="1:2" x14ac:dyDescent="0.4">
      <c r="A1577" s="19">
        <v>38812</v>
      </c>
      <c r="B1577" s="20"/>
    </row>
    <row r="1578" spans="1:2" x14ac:dyDescent="0.4">
      <c r="A1578" s="19">
        <v>38813</v>
      </c>
      <c r="B1578" s="20"/>
    </row>
    <row r="1579" spans="1:2" x14ac:dyDescent="0.4">
      <c r="A1579" s="19">
        <v>38814</v>
      </c>
      <c r="B1579" s="20"/>
    </row>
    <row r="1580" spans="1:2" x14ac:dyDescent="0.4">
      <c r="A1580" s="19">
        <v>38817</v>
      </c>
      <c r="B1580" s="20"/>
    </row>
    <row r="1581" spans="1:2" x14ac:dyDescent="0.4">
      <c r="A1581" s="19">
        <v>38818</v>
      </c>
      <c r="B1581" s="20"/>
    </row>
    <row r="1582" spans="1:2" x14ac:dyDescent="0.4">
      <c r="A1582" s="19">
        <v>38819</v>
      </c>
      <c r="B1582" s="20"/>
    </row>
    <row r="1583" spans="1:2" x14ac:dyDescent="0.4">
      <c r="A1583" s="19">
        <v>38820</v>
      </c>
      <c r="B1583" s="20"/>
    </row>
    <row r="1584" spans="1:2" x14ac:dyDescent="0.4">
      <c r="A1584" s="19">
        <v>38824</v>
      </c>
      <c r="B1584" s="20"/>
    </row>
    <row r="1585" spans="1:2" x14ac:dyDescent="0.4">
      <c r="A1585" s="19">
        <v>38825</v>
      </c>
      <c r="B1585" s="20"/>
    </row>
    <row r="1586" spans="1:2" x14ac:dyDescent="0.4">
      <c r="A1586" s="19">
        <v>38826</v>
      </c>
      <c r="B1586" s="20"/>
    </row>
    <row r="1587" spans="1:2" x14ac:dyDescent="0.4">
      <c r="A1587" s="19">
        <v>38827</v>
      </c>
      <c r="B1587" s="20"/>
    </row>
    <row r="1588" spans="1:2" x14ac:dyDescent="0.4">
      <c r="A1588" s="19">
        <v>38828</v>
      </c>
      <c r="B1588" s="20"/>
    </row>
    <row r="1589" spans="1:2" x14ac:dyDescent="0.4">
      <c r="A1589" s="19">
        <v>38831</v>
      </c>
      <c r="B1589" s="20"/>
    </row>
    <row r="1590" spans="1:2" x14ac:dyDescent="0.4">
      <c r="A1590" s="19">
        <v>38832</v>
      </c>
      <c r="B1590" s="20"/>
    </row>
    <row r="1591" spans="1:2" x14ac:dyDescent="0.4">
      <c r="A1591" s="19">
        <v>38833</v>
      </c>
      <c r="B1591" s="20"/>
    </row>
    <row r="1592" spans="1:2" x14ac:dyDescent="0.4">
      <c r="A1592" s="19">
        <v>38834</v>
      </c>
      <c r="B1592" s="20"/>
    </row>
    <row r="1593" spans="1:2" x14ac:dyDescent="0.4">
      <c r="A1593" s="19">
        <v>38835</v>
      </c>
      <c r="B1593" s="20"/>
    </row>
    <row r="1594" spans="1:2" x14ac:dyDescent="0.4">
      <c r="A1594" s="19">
        <v>38838</v>
      </c>
      <c r="B1594" s="20"/>
    </row>
    <row r="1595" spans="1:2" x14ac:dyDescent="0.4">
      <c r="A1595" s="19">
        <v>38839</v>
      </c>
      <c r="B1595" s="20"/>
    </row>
    <row r="1596" spans="1:2" x14ac:dyDescent="0.4">
      <c r="A1596" s="19">
        <v>38840</v>
      </c>
      <c r="B1596" s="20"/>
    </row>
    <row r="1597" spans="1:2" x14ac:dyDescent="0.4">
      <c r="A1597" s="19">
        <v>38841</v>
      </c>
      <c r="B1597" s="20"/>
    </row>
    <row r="1598" spans="1:2" x14ac:dyDescent="0.4">
      <c r="A1598" s="19">
        <v>38842</v>
      </c>
      <c r="B1598" s="20"/>
    </row>
    <row r="1599" spans="1:2" x14ac:dyDescent="0.4">
      <c r="A1599" s="19">
        <v>38845</v>
      </c>
      <c r="B1599" s="20"/>
    </row>
    <row r="1600" spans="1:2" x14ac:dyDescent="0.4">
      <c r="A1600" s="19">
        <v>38846</v>
      </c>
      <c r="B1600" s="20"/>
    </row>
    <row r="1601" spans="1:2" x14ac:dyDescent="0.4">
      <c r="A1601" s="19">
        <v>38847</v>
      </c>
      <c r="B1601" s="20"/>
    </row>
    <row r="1602" spans="1:2" x14ac:dyDescent="0.4">
      <c r="A1602" s="19">
        <v>38848</v>
      </c>
      <c r="B1602" s="20"/>
    </row>
    <row r="1603" spans="1:2" x14ac:dyDescent="0.4">
      <c r="A1603" s="19">
        <v>38849</v>
      </c>
      <c r="B1603" s="20"/>
    </row>
    <row r="1604" spans="1:2" x14ac:dyDescent="0.4">
      <c r="A1604" s="19">
        <v>38852</v>
      </c>
      <c r="B1604" s="20"/>
    </row>
    <row r="1605" spans="1:2" x14ac:dyDescent="0.4">
      <c r="A1605" s="19">
        <v>38853</v>
      </c>
      <c r="B1605" s="20"/>
    </row>
    <row r="1606" spans="1:2" x14ac:dyDescent="0.4">
      <c r="A1606" s="19">
        <v>38854</v>
      </c>
      <c r="B1606" s="20"/>
    </row>
    <row r="1607" spans="1:2" x14ac:dyDescent="0.4">
      <c r="A1607" s="19">
        <v>38855</v>
      </c>
      <c r="B1607" s="20"/>
    </row>
    <row r="1608" spans="1:2" x14ac:dyDescent="0.4">
      <c r="A1608" s="19">
        <v>38856</v>
      </c>
      <c r="B1608" s="20"/>
    </row>
    <row r="1609" spans="1:2" x14ac:dyDescent="0.4">
      <c r="A1609" s="19">
        <v>38859</v>
      </c>
      <c r="B1609" s="20"/>
    </row>
    <row r="1610" spans="1:2" x14ac:dyDescent="0.4">
      <c r="A1610" s="19">
        <v>38860</v>
      </c>
      <c r="B1610" s="20"/>
    </row>
    <row r="1611" spans="1:2" x14ac:dyDescent="0.4">
      <c r="A1611" s="19">
        <v>38861</v>
      </c>
      <c r="B1611" s="20"/>
    </row>
    <row r="1612" spans="1:2" x14ac:dyDescent="0.4">
      <c r="A1612" s="19">
        <v>38862</v>
      </c>
      <c r="B1612" s="20"/>
    </row>
    <row r="1613" spans="1:2" x14ac:dyDescent="0.4">
      <c r="A1613" s="19">
        <v>38863</v>
      </c>
      <c r="B1613" s="20"/>
    </row>
    <row r="1614" spans="1:2" x14ac:dyDescent="0.4">
      <c r="A1614" s="19">
        <v>38867</v>
      </c>
      <c r="B1614" s="20"/>
    </row>
    <row r="1615" spans="1:2" x14ac:dyDescent="0.4">
      <c r="A1615" s="19">
        <v>38868</v>
      </c>
      <c r="B1615" s="20"/>
    </row>
    <row r="1616" spans="1:2" x14ac:dyDescent="0.4">
      <c r="A1616" s="19">
        <v>38869</v>
      </c>
      <c r="B1616" s="20"/>
    </row>
    <row r="1617" spans="1:2" x14ac:dyDescent="0.4">
      <c r="A1617" s="19">
        <v>38870</v>
      </c>
      <c r="B1617" s="20"/>
    </row>
    <row r="1618" spans="1:2" x14ac:dyDescent="0.4">
      <c r="A1618" s="19">
        <v>38873</v>
      </c>
      <c r="B1618" s="20"/>
    </row>
    <row r="1619" spans="1:2" x14ac:dyDescent="0.4">
      <c r="A1619" s="19">
        <v>38874</v>
      </c>
      <c r="B1619" s="20"/>
    </row>
    <row r="1620" spans="1:2" x14ac:dyDescent="0.4">
      <c r="A1620" s="19">
        <v>38875</v>
      </c>
      <c r="B1620" s="20"/>
    </row>
    <row r="1621" spans="1:2" x14ac:dyDescent="0.4">
      <c r="A1621" s="19">
        <v>38876</v>
      </c>
      <c r="B1621" s="20"/>
    </row>
    <row r="1622" spans="1:2" x14ac:dyDescent="0.4">
      <c r="A1622" s="19">
        <v>38877</v>
      </c>
      <c r="B1622" s="20"/>
    </row>
    <row r="1623" spans="1:2" x14ac:dyDescent="0.4">
      <c r="A1623" s="19">
        <v>38880</v>
      </c>
      <c r="B1623" s="20"/>
    </row>
    <row r="1624" spans="1:2" x14ac:dyDescent="0.4">
      <c r="A1624" s="19">
        <v>38881</v>
      </c>
      <c r="B1624" s="20"/>
    </row>
    <row r="1625" spans="1:2" x14ac:dyDescent="0.4">
      <c r="A1625" s="19">
        <v>38882</v>
      </c>
      <c r="B1625" s="20"/>
    </row>
    <row r="1626" spans="1:2" x14ac:dyDescent="0.4">
      <c r="A1626" s="19">
        <v>38883</v>
      </c>
      <c r="B1626" s="20"/>
    </row>
    <row r="1627" spans="1:2" x14ac:dyDescent="0.4">
      <c r="A1627" s="19">
        <v>38884</v>
      </c>
      <c r="B1627" s="20"/>
    </row>
    <row r="1628" spans="1:2" x14ac:dyDescent="0.4">
      <c r="A1628" s="19">
        <v>38887</v>
      </c>
      <c r="B1628" s="20"/>
    </row>
    <row r="1629" spans="1:2" x14ac:dyDescent="0.4">
      <c r="A1629" s="19">
        <v>38888</v>
      </c>
      <c r="B1629" s="20"/>
    </row>
    <row r="1630" spans="1:2" x14ac:dyDescent="0.4">
      <c r="A1630" s="19">
        <v>38889</v>
      </c>
      <c r="B1630" s="20"/>
    </row>
    <row r="1631" spans="1:2" x14ac:dyDescent="0.4">
      <c r="A1631" s="19">
        <v>38890</v>
      </c>
      <c r="B1631" s="20"/>
    </row>
    <row r="1632" spans="1:2" x14ac:dyDescent="0.4">
      <c r="A1632" s="19">
        <v>38891</v>
      </c>
      <c r="B1632" s="20"/>
    </row>
    <row r="1633" spans="1:2" x14ac:dyDescent="0.4">
      <c r="A1633" s="19">
        <v>38894</v>
      </c>
      <c r="B1633" s="20"/>
    </row>
    <row r="1634" spans="1:2" x14ac:dyDescent="0.4">
      <c r="A1634" s="19">
        <v>38895</v>
      </c>
      <c r="B1634" s="20"/>
    </row>
    <row r="1635" spans="1:2" x14ac:dyDescent="0.4">
      <c r="A1635" s="19">
        <v>38896</v>
      </c>
      <c r="B1635" s="20"/>
    </row>
    <row r="1636" spans="1:2" x14ac:dyDescent="0.4">
      <c r="A1636" s="19">
        <v>38897</v>
      </c>
      <c r="B1636" s="20"/>
    </row>
    <row r="1637" spans="1:2" x14ac:dyDescent="0.4">
      <c r="A1637" s="19">
        <v>38898</v>
      </c>
      <c r="B1637" s="20"/>
    </row>
    <row r="1638" spans="1:2" x14ac:dyDescent="0.4">
      <c r="A1638" s="19">
        <v>38901</v>
      </c>
      <c r="B1638" s="20"/>
    </row>
    <row r="1639" spans="1:2" x14ac:dyDescent="0.4">
      <c r="A1639" s="19">
        <v>38903</v>
      </c>
      <c r="B1639" s="20"/>
    </row>
    <row r="1640" spans="1:2" x14ac:dyDescent="0.4">
      <c r="A1640" s="19">
        <v>38904</v>
      </c>
      <c r="B1640" s="20"/>
    </row>
    <row r="1641" spans="1:2" x14ac:dyDescent="0.4">
      <c r="A1641" s="19">
        <v>38905</v>
      </c>
      <c r="B1641" s="20"/>
    </row>
    <row r="1642" spans="1:2" x14ac:dyDescent="0.4">
      <c r="A1642" s="19">
        <v>38908</v>
      </c>
      <c r="B1642" s="20"/>
    </row>
    <row r="1643" spans="1:2" x14ac:dyDescent="0.4">
      <c r="A1643" s="19">
        <v>38909</v>
      </c>
      <c r="B1643" s="20"/>
    </row>
    <row r="1644" spans="1:2" x14ac:dyDescent="0.4">
      <c r="A1644" s="19">
        <v>38910</v>
      </c>
      <c r="B1644" s="20"/>
    </row>
    <row r="1645" spans="1:2" x14ac:dyDescent="0.4">
      <c r="A1645" s="19">
        <v>38911</v>
      </c>
      <c r="B1645" s="20"/>
    </row>
    <row r="1646" spans="1:2" x14ac:dyDescent="0.4">
      <c r="A1646" s="19">
        <v>38912</v>
      </c>
      <c r="B1646" s="20"/>
    </row>
    <row r="1647" spans="1:2" x14ac:dyDescent="0.4">
      <c r="A1647" s="19">
        <v>38915</v>
      </c>
      <c r="B1647" s="20"/>
    </row>
    <row r="1648" spans="1:2" x14ac:dyDescent="0.4">
      <c r="A1648" s="19">
        <v>38916</v>
      </c>
      <c r="B1648" s="20"/>
    </row>
    <row r="1649" spans="1:2" x14ac:dyDescent="0.4">
      <c r="A1649" s="19">
        <v>38917</v>
      </c>
      <c r="B1649" s="20"/>
    </row>
    <row r="1650" spans="1:2" x14ac:dyDescent="0.4">
      <c r="A1650" s="19">
        <v>38918</v>
      </c>
      <c r="B1650" s="20"/>
    </row>
    <row r="1651" spans="1:2" x14ac:dyDescent="0.4">
      <c r="A1651" s="19">
        <v>38919</v>
      </c>
      <c r="B1651" s="20"/>
    </row>
    <row r="1652" spans="1:2" x14ac:dyDescent="0.4">
      <c r="A1652" s="19">
        <v>38922</v>
      </c>
      <c r="B1652" s="20"/>
    </row>
    <row r="1653" spans="1:2" x14ac:dyDescent="0.4">
      <c r="A1653" s="19">
        <v>38923</v>
      </c>
      <c r="B1653" s="20"/>
    </row>
    <row r="1654" spans="1:2" x14ac:dyDescent="0.4">
      <c r="A1654" s="19">
        <v>38924</v>
      </c>
      <c r="B1654" s="20"/>
    </row>
    <row r="1655" spans="1:2" x14ac:dyDescent="0.4">
      <c r="A1655" s="19">
        <v>38925</v>
      </c>
      <c r="B1655" s="20"/>
    </row>
    <row r="1656" spans="1:2" x14ac:dyDescent="0.4">
      <c r="A1656" s="19">
        <v>38926</v>
      </c>
      <c r="B1656" s="20"/>
    </row>
    <row r="1657" spans="1:2" x14ac:dyDescent="0.4">
      <c r="A1657" s="19">
        <v>38929</v>
      </c>
      <c r="B1657" s="20"/>
    </row>
    <row r="1658" spans="1:2" x14ac:dyDescent="0.4">
      <c r="A1658" s="19">
        <v>38930</v>
      </c>
      <c r="B1658" s="20"/>
    </row>
    <row r="1659" spans="1:2" x14ac:dyDescent="0.4">
      <c r="A1659" s="19">
        <v>38931</v>
      </c>
      <c r="B1659" s="20"/>
    </row>
    <row r="1660" spans="1:2" x14ac:dyDescent="0.4">
      <c r="A1660" s="19">
        <v>38932</v>
      </c>
      <c r="B1660" s="20"/>
    </row>
    <row r="1661" spans="1:2" x14ac:dyDescent="0.4">
      <c r="A1661" s="19">
        <v>38933</v>
      </c>
      <c r="B1661" s="20"/>
    </row>
    <row r="1662" spans="1:2" x14ac:dyDescent="0.4">
      <c r="A1662" s="19">
        <v>38936</v>
      </c>
      <c r="B1662" s="20"/>
    </row>
    <row r="1663" spans="1:2" x14ac:dyDescent="0.4">
      <c r="A1663" s="19">
        <v>38937</v>
      </c>
      <c r="B1663" s="20"/>
    </row>
    <row r="1664" spans="1:2" x14ac:dyDescent="0.4">
      <c r="A1664" s="19">
        <v>38938</v>
      </c>
      <c r="B1664" s="20"/>
    </row>
    <row r="1665" spans="1:2" x14ac:dyDescent="0.4">
      <c r="A1665" s="19">
        <v>38939</v>
      </c>
      <c r="B1665" s="20"/>
    </row>
    <row r="1666" spans="1:2" x14ac:dyDescent="0.4">
      <c r="A1666" s="19">
        <v>38940</v>
      </c>
      <c r="B1666" s="20"/>
    </row>
    <row r="1667" spans="1:2" x14ac:dyDescent="0.4">
      <c r="A1667" s="19">
        <v>38943</v>
      </c>
      <c r="B1667" s="20"/>
    </row>
    <row r="1668" spans="1:2" x14ac:dyDescent="0.4">
      <c r="A1668" s="19">
        <v>38944</v>
      </c>
      <c r="B1668" s="20"/>
    </row>
    <row r="1669" spans="1:2" x14ac:dyDescent="0.4">
      <c r="A1669" s="19">
        <v>38945</v>
      </c>
      <c r="B1669" s="20"/>
    </row>
    <row r="1670" spans="1:2" x14ac:dyDescent="0.4">
      <c r="A1670" s="19">
        <v>38946</v>
      </c>
      <c r="B1670" s="20"/>
    </row>
    <row r="1671" spans="1:2" x14ac:dyDescent="0.4">
      <c r="A1671" s="19">
        <v>38947</v>
      </c>
      <c r="B1671" s="20"/>
    </row>
    <row r="1672" spans="1:2" x14ac:dyDescent="0.4">
      <c r="A1672" s="19">
        <v>38950</v>
      </c>
      <c r="B1672" s="20"/>
    </row>
    <row r="1673" spans="1:2" x14ac:dyDescent="0.4">
      <c r="A1673" s="19">
        <v>38951</v>
      </c>
      <c r="B1673" s="20"/>
    </row>
    <row r="1674" spans="1:2" x14ac:dyDescent="0.4">
      <c r="A1674" s="19">
        <v>38952</v>
      </c>
      <c r="B1674" s="20"/>
    </row>
    <row r="1675" spans="1:2" x14ac:dyDescent="0.4">
      <c r="A1675" s="19">
        <v>38953</v>
      </c>
      <c r="B1675" s="20"/>
    </row>
    <row r="1676" spans="1:2" x14ac:dyDescent="0.4">
      <c r="A1676" s="19">
        <v>38954</v>
      </c>
      <c r="B1676" s="20"/>
    </row>
    <row r="1677" spans="1:2" x14ac:dyDescent="0.4">
      <c r="A1677" s="19">
        <v>38957</v>
      </c>
      <c r="B1677" s="20"/>
    </row>
    <row r="1678" spans="1:2" x14ac:dyDescent="0.4">
      <c r="A1678" s="19">
        <v>38958</v>
      </c>
      <c r="B1678" s="20"/>
    </row>
    <row r="1679" spans="1:2" x14ac:dyDescent="0.4">
      <c r="A1679" s="19">
        <v>38959</v>
      </c>
      <c r="B1679" s="20"/>
    </row>
    <row r="1680" spans="1:2" x14ac:dyDescent="0.4">
      <c r="A1680" s="19">
        <v>38960</v>
      </c>
      <c r="B1680" s="20"/>
    </row>
    <row r="1681" spans="1:2" x14ac:dyDescent="0.4">
      <c r="A1681" s="19">
        <v>38961</v>
      </c>
      <c r="B1681" s="20"/>
    </row>
    <row r="1682" spans="1:2" x14ac:dyDescent="0.4">
      <c r="A1682" s="19">
        <v>38965</v>
      </c>
      <c r="B1682" s="20"/>
    </row>
    <row r="1683" spans="1:2" x14ac:dyDescent="0.4">
      <c r="A1683" s="19">
        <v>38966</v>
      </c>
      <c r="B1683" s="20"/>
    </row>
    <row r="1684" spans="1:2" x14ac:dyDescent="0.4">
      <c r="A1684" s="19">
        <v>38967</v>
      </c>
      <c r="B1684" s="20"/>
    </row>
    <row r="1685" spans="1:2" x14ac:dyDescent="0.4">
      <c r="A1685" s="19">
        <v>38968</v>
      </c>
      <c r="B1685" s="20"/>
    </row>
    <row r="1686" spans="1:2" x14ac:dyDescent="0.4">
      <c r="A1686" s="19">
        <v>38971</v>
      </c>
      <c r="B1686" s="20"/>
    </row>
    <row r="1687" spans="1:2" x14ac:dyDescent="0.4">
      <c r="A1687" s="19">
        <v>38972</v>
      </c>
      <c r="B1687" s="20"/>
    </row>
    <row r="1688" spans="1:2" x14ac:dyDescent="0.4">
      <c r="A1688" s="19">
        <v>38973</v>
      </c>
      <c r="B1688" s="20"/>
    </row>
    <row r="1689" spans="1:2" x14ac:dyDescent="0.4">
      <c r="A1689" s="19">
        <v>38974</v>
      </c>
      <c r="B1689" s="20"/>
    </row>
    <row r="1690" spans="1:2" x14ac:dyDescent="0.4">
      <c r="A1690" s="19">
        <v>38975</v>
      </c>
      <c r="B1690" s="20"/>
    </row>
    <row r="1691" spans="1:2" x14ac:dyDescent="0.4">
      <c r="A1691" s="19">
        <v>38978</v>
      </c>
      <c r="B1691" s="20"/>
    </row>
    <row r="1692" spans="1:2" x14ac:dyDescent="0.4">
      <c r="A1692" s="19">
        <v>38979</v>
      </c>
      <c r="B1692" s="20"/>
    </row>
    <row r="1693" spans="1:2" x14ac:dyDescent="0.4">
      <c r="A1693" s="19">
        <v>38980</v>
      </c>
      <c r="B1693" s="20"/>
    </row>
    <row r="1694" spans="1:2" x14ac:dyDescent="0.4">
      <c r="A1694" s="19">
        <v>38981</v>
      </c>
      <c r="B1694" s="20"/>
    </row>
    <row r="1695" spans="1:2" x14ac:dyDescent="0.4">
      <c r="A1695" s="19">
        <v>38982</v>
      </c>
      <c r="B1695" s="20"/>
    </row>
    <row r="1696" spans="1:2" x14ac:dyDescent="0.4">
      <c r="A1696" s="19">
        <v>38985</v>
      </c>
      <c r="B1696" s="20"/>
    </row>
    <row r="1697" spans="1:2" x14ac:dyDescent="0.4">
      <c r="A1697" s="19">
        <v>38986</v>
      </c>
      <c r="B1697" s="20"/>
    </row>
    <row r="1698" spans="1:2" x14ac:dyDescent="0.4">
      <c r="A1698" s="19">
        <v>38987</v>
      </c>
      <c r="B1698" s="20"/>
    </row>
    <row r="1699" spans="1:2" x14ac:dyDescent="0.4">
      <c r="A1699" s="19">
        <v>38988</v>
      </c>
      <c r="B1699" s="20"/>
    </row>
    <row r="1700" spans="1:2" x14ac:dyDescent="0.4">
      <c r="A1700" s="19">
        <v>38989</v>
      </c>
      <c r="B1700" s="20"/>
    </row>
    <row r="1701" spans="1:2" x14ac:dyDescent="0.4">
      <c r="A1701" s="19">
        <v>38992</v>
      </c>
      <c r="B1701" s="20"/>
    </row>
    <row r="1702" spans="1:2" x14ac:dyDescent="0.4">
      <c r="A1702" s="19">
        <v>38993</v>
      </c>
      <c r="B1702" s="20"/>
    </row>
    <row r="1703" spans="1:2" x14ac:dyDescent="0.4">
      <c r="A1703" s="19">
        <v>38994</v>
      </c>
      <c r="B1703" s="20"/>
    </row>
    <row r="1704" spans="1:2" x14ac:dyDescent="0.4">
      <c r="A1704" s="19">
        <v>38995</v>
      </c>
      <c r="B1704" s="20"/>
    </row>
    <row r="1705" spans="1:2" x14ac:dyDescent="0.4">
      <c r="A1705" s="19">
        <v>38996</v>
      </c>
      <c r="B1705" s="20"/>
    </row>
    <row r="1706" spans="1:2" x14ac:dyDescent="0.4">
      <c r="A1706" s="19">
        <v>38999</v>
      </c>
      <c r="B1706" s="20"/>
    </row>
    <row r="1707" spans="1:2" x14ac:dyDescent="0.4">
      <c r="A1707" s="19">
        <v>39000</v>
      </c>
      <c r="B1707" s="20"/>
    </row>
    <row r="1708" spans="1:2" x14ac:dyDescent="0.4">
      <c r="A1708" s="19">
        <v>39001</v>
      </c>
      <c r="B1708" s="20"/>
    </row>
    <row r="1709" spans="1:2" x14ac:dyDescent="0.4">
      <c r="A1709" s="19">
        <v>39002</v>
      </c>
      <c r="B1709" s="20"/>
    </row>
    <row r="1710" spans="1:2" x14ac:dyDescent="0.4">
      <c r="A1710" s="19">
        <v>39003</v>
      </c>
      <c r="B1710" s="20"/>
    </row>
    <row r="1711" spans="1:2" x14ac:dyDescent="0.4">
      <c r="A1711" s="19">
        <v>39006</v>
      </c>
      <c r="B1711" s="20"/>
    </row>
    <row r="1712" spans="1:2" x14ac:dyDescent="0.4">
      <c r="A1712" s="19">
        <v>39007</v>
      </c>
      <c r="B1712" s="20"/>
    </row>
    <row r="1713" spans="1:2" x14ac:dyDescent="0.4">
      <c r="A1713" s="19">
        <v>39008</v>
      </c>
      <c r="B1713" s="20"/>
    </row>
    <row r="1714" spans="1:2" x14ac:dyDescent="0.4">
      <c r="A1714" s="19">
        <v>39009</v>
      </c>
      <c r="B1714" s="20"/>
    </row>
    <row r="1715" spans="1:2" x14ac:dyDescent="0.4">
      <c r="A1715" s="19">
        <v>39010</v>
      </c>
      <c r="B1715" s="20"/>
    </row>
    <row r="1716" spans="1:2" x14ac:dyDescent="0.4">
      <c r="A1716" s="19">
        <v>39013</v>
      </c>
      <c r="B1716" s="20"/>
    </row>
    <row r="1717" spans="1:2" x14ac:dyDescent="0.4">
      <c r="A1717" s="19">
        <v>39014</v>
      </c>
      <c r="B1717" s="20"/>
    </row>
    <row r="1718" spans="1:2" x14ac:dyDescent="0.4">
      <c r="A1718" s="19">
        <v>39015</v>
      </c>
      <c r="B1718" s="20"/>
    </row>
    <row r="1719" spans="1:2" x14ac:dyDescent="0.4">
      <c r="A1719" s="19">
        <v>39016</v>
      </c>
      <c r="B1719" s="20"/>
    </row>
    <row r="1720" spans="1:2" x14ac:dyDescent="0.4">
      <c r="A1720" s="19">
        <v>39017</v>
      </c>
      <c r="B1720" s="20"/>
    </row>
    <row r="1721" spans="1:2" x14ac:dyDescent="0.4">
      <c r="A1721" s="19">
        <v>39020</v>
      </c>
      <c r="B1721" s="20"/>
    </row>
    <row r="1722" spans="1:2" x14ac:dyDescent="0.4">
      <c r="A1722" s="19">
        <v>39021</v>
      </c>
      <c r="B1722" s="20"/>
    </row>
    <row r="1723" spans="1:2" x14ac:dyDescent="0.4">
      <c r="A1723" s="19">
        <v>39022</v>
      </c>
      <c r="B1723" s="20"/>
    </row>
    <row r="1724" spans="1:2" x14ac:dyDescent="0.4">
      <c r="A1724" s="19">
        <v>39023</v>
      </c>
      <c r="B1724" s="20"/>
    </row>
    <row r="1725" spans="1:2" x14ac:dyDescent="0.4">
      <c r="A1725" s="19">
        <v>39024</v>
      </c>
      <c r="B1725" s="20"/>
    </row>
    <row r="1726" spans="1:2" x14ac:dyDescent="0.4">
      <c r="A1726" s="19">
        <v>39027</v>
      </c>
      <c r="B1726" s="20"/>
    </row>
    <row r="1727" spans="1:2" x14ac:dyDescent="0.4">
      <c r="A1727" s="19">
        <v>39028</v>
      </c>
      <c r="B1727" s="20"/>
    </row>
    <row r="1728" spans="1:2" x14ac:dyDescent="0.4">
      <c r="A1728" s="19">
        <v>39029</v>
      </c>
      <c r="B1728" s="20"/>
    </row>
    <row r="1729" spans="1:2" x14ac:dyDescent="0.4">
      <c r="A1729" s="19">
        <v>39030</v>
      </c>
      <c r="B1729" s="20"/>
    </row>
    <row r="1730" spans="1:2" x14ac:dyDescent="0.4">
      <c r="A1730" s="19">
        <v>39031</v>
      </c>
      <c r="B1730" s="20"/>
    </row>
    <row r="1731" spans="1:2" x14ac:dyDescent="0.4">
      <c r="A1731" s="19">
        <v>39034</v>
      </c>
      <c r="B1731" s="20"/>
    </row>
    <row r="1732" spans="1:2" x14ac:dyDescent="0.4">
      <c r="A1732" s="19">
        <v>39035</v>
      </c>
      <c r="B1732" s="20"/>
    </row>
    <row r="1733" spans="1:2" x14ac:dyDescent="0.4">
      <c r="A1733" s="19">
        <v>39036</v>
      </c>
      <c r="B1733" s="20"/>
    </row>
    <row r="1734" spans="1:2" x14ac:dyDescent="0.4">
      <c r="A1734" s="19">
        <v>39037</v>
      </c>
      <c r="B1734" s="20"/>
    </row>
    <row r="1735" spans="1:2" x14ac:dyDescent="0.4">
      <c r="A1735" s="19">
        <v>39038</v>
      </c>
      <c r="B1735" s="20"/>
    </row>
    <row r="1736" spans="1:2" x14ac:dyDescent="0.4">
      <c r="A1736" s="19">
        <v>39041</v>
      </c>
      <c r="B1736" s="20"/>
    </row>
    <row r="1737" spans="1:2" x14ac:dyDescent="0.4">
      <c r="A1737" s="19">
        <v>39042</v>
      </c>
      <c r="B1737" s="20"/>
    </row>
    <row r="1738" spans="1:2" x14ac:dyDescent="0.4">
      <c r="A1738" s="19">
        <v>39043</v>
      </c>
      <c r="B1738" s="20"/>
    </row>
    <row r="1739" spans="1:2" x14ac:dyDescent="0.4">
      <c r="A1739" s="19">
        <v>39045</v>
      </c>
      <c r="B1739" s="20"/>
    </row>
    <row r="1740" spans="1:2" x14ac:dyDescent="0.4">
      <c r="A1740" s="19">
        <v>39048</v>
      </c>
      <c r="B1740" s="20"/>
    </row>
    <row r="1741" spans="1:2" x14ac:dyDescent="0.4">
      <c r="A1741" s="19">
        <v>39049</v>
      </c>
      <c r="B1741" s="20"/>
    </row>
    <row r="1742" spans="1:2" x14ac:dyDescent="0.4">
      <c r="A1742" s="19">
        <v>39050</v>
      </c>
      <c r="B1742" s="20"/>
    </row>
    <row r="1743" spans="1:2" x14ac:dyDescent="0.4">
      <c r="A1743" s="19">
        <v>39051</v>
      </c>
      <c r="B1743" s="20"/>
    </row>
    <row r="1744" spans="1:2" x14ac:dyDescent="0.4">
      <c r="A1744" s="19">
        <v>39052</v>
      </c>
      <c r="B1744" s="20"/>
    </row>
    <row r="1745" spans="1:2" x14ac:dyDescent="0.4">
      <c r="A1745" s="19">
        <v>39055</v>
      </c>
      <c r="B1745" s="20"/>
    </row>
    <row r="1746" spans="1:2" x14ac:dyDescent="0.4">
      <c r="A1746" s="19">
        <v>39056</v>
      </c>
      <c r="B1746" s="20"/>
    </row>
    <row r="1747" spans="1:2" x14ac:dyDescent="0.4">
      <c r="A1747" s="19">
        <v>39057</v>
      </c>
      <c r="B1747" s="20"/>
    </row>
    <row r="1748" spans="1:2" x14ac:dyDescent="0.4">
      <c r="A1748" s="19">
        <v>39058</v>
      </c>
      <c r="B1748" s="20"/>
    </row>
    <row r="1749" spans="1:2" x14ac:dyDescent="0.4">
      <c r="A1749" s="19">
        <v>39059</v>
      </c>
      <c r="B1749" s="20"/>
    </row>
    <row r="1750" spans="1:2" x14ac:dyDescent="0.4">
      <c r="A1750" s="19">
        <v>39062</v>
      </c>
      <c r="B1750" s="20"/>
    </row>
    <row r="1751" spans="1:2" x14ac:dyDescent="0.4">
      <c r="A1751" s="19">
        <v>39063</v>
      </c>
      <c r="B1751" s="20"/>
    </row>
    <row r="1752" spans="1:2" x14ac:dyDescent="0.4">
      <c r="A1752" s="19">
        <v>39064</v>
      </c>
      <c r="B1752" s="20"/>
    </row>
    <row r="1753" spans="1:2" x14ac:dyDescent="0.4">
      <c r="A1753" s="19">
        <v>39065</v>
      </c>
      <c r="B1753" s="20"/>
    </row>
    <row r="1754" spans="1:2" x14ac:dyDescent="0.4">
      <c r="A1754" s="19">
        <v>39066</v>
      </c>
      <c r="B1754" s="20"/>
    </row>
    <row r="1755" spans="1:2" x14ac:dyDescent="0.4">
      <c r="A1755" s="19">
        <v>39069</v>
      </c>
      <c r="B1755" s="20"/>
    </row>
    <row r="1756" spans="1:2" x14ac:dyDescent="0.4">
      <c r="A1756" s="19">
        <v>39070</v>
      </c>
      <c r="B1756" s="20"/>
    </row>
    <row r="1757" spans="1:2" x14ac:dyDescent="0.4">
      <c r="A1757" s="19">
        <v>39071</v>
      </c>
      <c r="B1757" s="20"/>
    </row>
    <row r="1758" spans="1:2" x14ac:dyDescent="0.4">
      <c r="A1758" s="19">
        <v>39072</v>
      </c>
      <c r="B1758" s="20"/>
    </row>
    <row r="1759" spans="1:2" x14ac:dyDescent="0.4">
      <c r="A1759" s="19">
        <v>39073</v>
      </c>
      <c r="B1759" s="20"/>
    </row>
    <row r="1760" spans="1:2" x14ac:dyDescent="0.4">
      <c r="A1760" s="19">
        <v>39077</v>
      </c>
      <c r="B1760" s="20"/>
    </row>
    <row r="1761" spans="1:2" x14ac:dyDescent="0.4">
      <c r="A1761" s="19">
        <v>39078</v>
      </c>
      <c r="B1761" s="20"/>
    </row>
    <row r="1762" spans="1:2" x14ac:dyDescent="0.4">
      <c r="A1762" s="19">
        <v>39079</v>
      </c>
      <c r="B1762" s="20"/>
    </row>
    <row r="1763" spans="1:2" x14ac:dyDescent="0.4">
      <c r="A1763" s="19">
        <v>39080</v>
      </c>
      <c r="B1763" s="20"/>
    </row>
    <row r="1764" spans="1:2" x14ac:dyDescent="0.4">
      <c r="A1764" s="19">
        <v>39085</v>
      </c>
      <c r="B1764" s="20"/>
    </row>
    <row r="1765" spans="1:2" x14ac:dyDescent="0.4">
      <c r="A1765" s="19">
        <v>39086</v>
      </c>
      <c r="B1765" s="20"/>
    </row>
    <row r="1766" spans="1:2" x14ac:dyDescent="0.4">
      <c r="A1766" s="19">
        <v>39087</v>
      </c>
      <c r="B1766" s="20"/>
    </row>
    <row r="1767" spans="1:2" x14ac:dyDescent="0.4">
      <c r="A1767" s="19">
        <v>39090</v>
      </c>
      <c r="B1767" s="20"/>
    </row>
    <row r="1768" spans="1:2" x14ac:dyDescent="0.4">
      <c r="A1768" s="19">
        <v>39091</v>
      </c>
      <c r="B1768" s="20"/>
    </row>
    <row r="1769" spans="1:2" x14ac:dyDescent="0.4">
      <c r="A1769" s="19">
        <v>39092</v>
      </c>
      <c r="B1769" s="20"/>
    </row>
    <row r="1770" spans="1:2" x14ac:dyDescent="0.4">
      <c r="A1770" s="19">
        <v>39093</v>
      </c>
      <c r="B1770" s="20"/>
    </row>
    <row r="1771" spans="1:2" x14ac:dyDescent="0.4">
      <c r="A1771" s="19">
        <v>39094</v>
      </c>
      <c r="B1771" s="20"/>
    </row>
    <row r="1772" spans="1:2" x14ac:dyDescent="0.4">
      <c r="A1772" s="19">
        <v>39098</v>
      </c>
      <c r="B1772" s="20"/>
    </row>
    <row r="1773" spans="1:2" x14ac:dyDescent="0.4">
      <c r="A1773" s="19">
        <v>39099</v>
      </c>
      <c r="B1773" s="20"/>
    </row>
    <row r="1774" spans="1:2" x14ac:dyDescent="0.4">
      <c r="A1774" s="19">
        <v>39100</v>
      </c>
      <c r="B1774" s="20"/>
    </row>
    <row r="1775" spans="1:2" x14ac:dyDescent="0.4">
      <c r="A1775" s="19">
        <v>39101</v>
      </c>
      <c r="B1775" s="20"/>
    </row>
    <row r="1776" spans="1:2" x14ac:dyDescent="0.4">
      <c r="A1776" s="19">
        <v>39104</v>
      </c>
      <c r="B1776" s="20"/>
    </row>
    <row r="1777" spans="1:2" x14ac:dyDescent="0.4">
      <c r="A1777" s="19">
        <v>39105</v>
      </c>
      <c r="B1777" s="20"/>
    </row>
    <row r="1778" spans="1:2" x14ac:dyDescent="0.4">
      <c r="A1778" s="19">
        <v>39106</v>
      </c>
      <c r="B1778" s="20"/>
    </row>
    <row r="1779" spans="1:2" x14ac:dyDescent="0.4">
      <c r="A1779" s="19">
        <v>39107</v>
      </c>
      <c r="B1779" s="20"/>
    </row>
    <row r="1780" spans="1:2" x14ac:dyDescent="0.4">
      <c r="A1780" s="19">
        <v>39108</v>
      </c>
      <c r="B1780" s="20"/>
    </row>
    <row r="1781" spans="1:2" x14ac:dyDescent="0.4">
      <c r="A1781" s="19">
        <v>39111</v>
      </c>
      <c r="B1781" s="20"/>
    </row>
    <row r="1782" spans="1:2" x14ac:dyDescent="0.4">
      <c r="A1782" s="19">
        <v>39112</v>
      </c>
      <c r="B1782" s="20"/>
    </row>
    <row r="1783" spans="1:2" x14ac:dyDescent="0.4">
      <c r="A1783" s="19">
        <v>39113</v>
      </c>
      <c r="B1783" s="20"/>
    </row>
    <row r="1784" spans="1:2" x14ac:dyDescent="0.4">
      <c r="A1784" s="19">
        <v>39114</v>
      </c>
      <c r="B1784" s="20"/>
    </row>
    <row r="1785" spans="1:2" x14ac:dyDescent="0.4">
      <c r="A1785" s="19">
        <v>39115</v>
      </c>
      <c r="B1785" s="20"/>
    </row>
    <row r="1786" spans="1:2" x14ac:dyDescent="0.4">
      <c r="A1786" s="19">
        <v>39118</v>
      </c>
      <c r="B1786" s="20"/>
    </row>
    <row r="1787" spans="1:2" x14ac:dyDescent="0.4">
      <c r="A1787" s="19">
        <v>39119</v>
      </c>
      <c r="B1787" s="20"/>
    </row>
    <row r="1788" spans="1:2" x14ac:dyDescent="0.4">
      <c r="A1788" s="19">
        <v>39120</v>
      </c>
      <c r="B1788" s="20"/>
    </row>
    <row r="1789" spans="1:2" x14ac:dyDescent="0.4">
      <c r="A1789" s="19">
        <v>39121</v>
      </c>
      <c r="B1789" s="20"/>
    </row>
    <row r="1790" spans="1:2" x14ac:dyDescent="0.4">
      <c r="A1790" s="19">
        <v>39122</v>
      </c>
      <c r="B1790" s="20"/>
    </row>
    <row r="1791" spans="1:2" x14ac:dyDescent="0.4">
      <c r="A1791" s="19">
        <v>39125</v>
      </c>
      <c r="B1791" s="20"/>
    </row>
    <row r="1792" spans="1:2" x14ac:dyDescent="0.4">
      <c r="A1792" s="19">
        <v>39126</v>
      </c>
      <c r="B1792" s="20"/>
    </row>
    <row r="1793" spans="1:2" x14ac:dyDescent="0.4">
      <c r="A1793" s="19">
        <v>39127</v>
      </c>
      <c r="B1793" s="20"/>
    </row>
    <row r="1794" spans="1:2" x14ac:dyDescent="0.4">
      <c r="A1794" s="19">
        <v>39128</v>
      </c>
      <c r="B1794" s="20"/>
    </row>
    <row r="1795" spans="1:2" x14ac:dyDescent="0.4">
      <c r="A1795" s="19">
        <v>39129</v>
      </c>
      <c r="B1795" s="20"/>
    </row>
    <row r="1796" spans="1:2" x14ac:dyDescent="0.4">
      <c r="A1796" s="19">
        <v>39133</v>
      </c>
      <c r="B1796" s="20"/>
    </row>
    <row r="1797" spans="1:2" x14ac:dyDescent="0.4">
      <c r="A1797" s="19">
        <v>39134</v>
      </c>
      <c r="B1797" s="20"/>
    </row>
    <row r="1798" spans="1:2" x14ac:dyDescent="0.4">
      <c r="A1798" s="19">
        <v>39135</v>
      </c>
      <c r="B1798" s="20"/>
    </row>
    <row r="1799" spans="1:2" x14ac:dyDescent="0.4">
      <c r="A1799" s="19">
        <v>39136</v>
      </c>
      <c r="B1799" s="20"/>
    </row>
    <row r="1800" spans="1:2" x14ac:dyDescent="0.4">
      <c r="A1800" s="19">
        <v>39139</v>
      </c>
      <c r="B1800" s="20"/>
    </row>
    <row r="1801" spans="1:2" x14ac:dyDescent="0.4">
      <c r="A1801" s="19">
        <v>39140</v>
      </c>
      <c r="B1801" s="20"/>
    </row>
    <row r="1802" spans="1:2" x14ac:dyDescent="0.4">
      <c r="A1802" s="19">
        <v>39141</v>
      </c>
      <c r="B1802" s="20"/>
    </row>
    <row r="1803" spans="1:2" x14ac:dyDescent="0.4">
      <c r="A1803" s="19">
        <v>39142</v>
      </c>
      <c r="B1803" s="20"/>
    </row>
    <row r="1804" spans="1:2" x14ac:dyDescent="0.4">
      <c r="A1804" s="19">
        <v>39143</v>
      </c>
      <c r="B1804" s="20"/>
    </row>
    <row r="1805" spans="1:2" x14ac:dyDescent="0.4">
      <c r="A1805" s="19">
        <v>39146</v>
      </c>
      <c r="B1805" s="20"/>
    </row>
    <row r="1806" spans="1:2" x14ac:dyDescent="0.4">
      <c r="A1806" s="19">
        <v>39147</v>
      </c>
      <c r="B1806" s="20"/>
    </row>
    <row r="1807" spans="1:2" x14ac:dyDescent="0.4">
      <c r="A1807" s="19">
        <v>39148</v>
      </c>
      <c r="B1807" s="20"/>
    </row>
    <row r="1808" spans="1:2" x14ac:dyDescent="0.4">
      <c r="A1808" s="19">
        <v>39149</v>
      </c>
      <c r="B1808" s="20"/>
    </row>
    <row r="1809" spans="1:2" x14ac:dyDescent="0.4">
      <c r="A1809" s="19">
        <v>39150</v>
      </c>
      <c r="B1809" s="20"/>
    </row>
    <row r="1810" spans="1:2" x14ac:dyDescent="0.4">
      <c r="A1810" s="19">
        <v>39153</v>
      </c>
      <c r="B1810" s="20"/>
    </row>
    <row r="1811" spans="1:2" x14ac:dyDescent="0.4">
      <c r="A1811" s="19">
        <v>39154</v>
      </c>
      <c r="B1811" s="20"/>
    </row>
    <row r="1812" spans="1:2" x14ac:dyDescent="0.4">
      <c r="A1812" s="19">
        <v>39155</v>
      </c>
      <c r="B1812" s="20"/>
    </row>
    <row r="1813" spans="1:2" x14ac:dyDescent="0.4">
      <c r="A1813" s="19">
        <v>39156</v>
      </c>
      <c r="B1813" s="20"/>
    </row>
    <row r="1814" spans="1:2" x14ac:dyDescent="0.4">
      <c r="A1814" s="19">
        <v>39157</v>
      </c>
      <c r="B1814" s="20"/>
    </row>
    <row r="1815" spans="1:2" x14ac:dyDescent="0.4">
      <c r="A1815" s="19">
        <v>39160</v>
      </c>
      <c r="B1815" s="20"/>
    </row>
    <row r="1816" spans="1:2" x14ac:dyDescent="0.4">
      <c r="A1816" s="19">
        <v>39161</v>
      </c>
      <c r="B1816" s="20"/>
    </row>
    <row r="1817" spans="1:2" x14ac:dyDescent="0.4">
      <c r="A1817" s="19">
        <v>39162</v>
      </c>
      <c r="B1817" s="20"/>
    </row>
    <row r="1818" spans="1:2" x14ac:dyDescent="0.4">
      <c r="A1818" s="19">
        <v>39163</v>
      </c>
      <c r="B1818" s="20"/>
    </row>
    <row r="1819" spans="1:2" x14ac:dyDescent="0.4">
      <c r="A1819" s="19">
        <v>39164</v>
      </c>
      <c r="B1819" s="20"/>
    </row>
    <row r="1820" spans="1:2" x14ac:dyDescent="0.4">
      <c r="A1820" s="19">
        <v>39167</v>
      </c>
      <c r="B1820" s="20"/>
    </row>
    <row r="1821" spans="1:2" x14ac:dyDescent="0.4">
      <c r="A1821" s="19">
        <v>39168</v>
      </c>
      <c r="B1821" s="20"/>
    </row>
    <row r="1822" spans="1:2" x14ac:dyDescent="0.4">
      <c r="A1822" s="19">
        <v>39169</v>
      </c>
      <c r="B1822" s="20"/>
    </row>
    <row r="1823" spans="1:2" x14ac:dyDescent="0.4">
      <c r="A1823" s="19">
        <v>39170</v>
      </c>
      <c r="B1823" s="20"/>
    </row>
    <row r="1824" spans="1:2" x14ac:dyDescent="0.4">
      <c r="A1824" s="19">
        <v>39171</v>
      </c>
      <c r="B1824" s="20"/>
    </row>
    <row r="1825" spans="1:2" x14ac:dyDescent="0.4">
      <c r="A1825" s="19">
        <v>39174</v>
      </c>
      <c r="B1825" s="20"/>
    </row>
    <row r="1826" spans="1:2" x14ac:dyDescent="0.4">
      <c r="A1826" s="19">
        <v>39175</v>
      </c>
      <c r="B1826" s="20"/>
    </row>
    <row r="1827" spans="1:2" x14ac:dyDescent="0.4">
      <c r="A1827" s="19">
        <v>39176</v>
      </c>
      <c r="B1827" s="20"/>
    </row>
    <row r="1828" spans="1:2" x14ac:dyDescent="0.4">
      <c r="A1828" s="19">
        <v>39177</v>
      </c>
      <c r="B1828" s="20"/>
    </row>
    <row r="1829" spans="1:2" x14ac:dyDescent="0.4">
      <c r="A1829" s="19">
        <v>39181</v>
      </c>
      <c r="B1829" s="20"/>
    </row>
    <row r="1830" spans="1:2" x14ac:dyDescent="0.4">
      <c r="A1830" s="19">
        <v>39182</v>
      </c>
      <c r="B1830" s="20"/>
    </row>
    <row r="1831" spans="1:2" x14ac:dyDescent="0.4">
      <c r="A1831" s="19">
        <v>39183</v>
      </c>
      <c r="B1831" s="20"/>
    </row>
    <row r="1832" spans="1:2" x14ac:dyDescent="0.4">
      <c r="A1832" s="19">
        <v>39184</v>
      </c>
      <c r="B1832" s="20"/>
    </row>
    <row r="1833" spans="1:2" x14ac:dyDescent="0.4">
      <c r="A1833" s="19">
        <v>39185</v>
      </c>
      <c r="B1833" s="20"/>
    </row>
    <row r="1834" spans="1:2" x14ac:dyDescent="0.4">
      <c r="A1834" s="19">
        <v>39188</v>
      </c>
      <c r="B1834" s="20"/>
    </row>
    <row r="1835" spans="1:2" x14ac:dyDescent="0.4">
      <c r="A1835" s="19">
        <v>39189</v>
      </c>
      <c r="B1835" s="20"/>
    </row>
    <row r="1836" spans="1:2" x14ac:dyDescent="0.4">
      <c r="A1836" s="19">
        <v>39190</v>
      </c>
      <c r="B1836" s="20"/>
    </row>
    <row r="1837" spans="1:2" x14ac:dyDescent="0.4">
      <c r="A1837" s="19">
        <v>39191</v>
      </c>
      <c r="B1837" s="20"/>
    </row>
    <row r="1838" spans="1:2" x14ac:dyDescent="0.4">
      <c r="A1838" s="19">
        <v>39192</v>
      </c>
      <c r="B1838" s="20"/>
    </row>
    <row r="1839" spans="1:2" x14ac:dyDescent="0.4">
      <c r="A1839" s="19">
        <v>39195</v>
      </c>
      <c r="B1839" s="20"/>
    </row>
    <row r="1840" spans="1:2" x14ac:dyDescent="0.4">
      <c r="A1840" s="19">
        <v>39196</v>
      </c>
      <c r="B1840" s="20"/>
    </row>
    <row r="1841" spans="1:2" x14ac:dyDescent="0.4">
      <c r="A1841" s="19">
        <v>39197</v>
      </c>
      <c r="B1841" s="20"/>
    </row>
    <row r="1842" spans="1:2" x14ac:dyDescent="0.4">
      <c r="A1842" s="19">
        <v>39198</v>
      </c>
      <c r="B1842" s="20"/>
    </row>
    <row r="1843" spans="1:2" x14ac:dyDescent="0.4">
      <c r="A1843" s="19">
        <v>39199</v>
      </c>
      <c r="B1843" s="20"/>
    </row>
    <row r="1844" spans="1:2" x14ac:dyDescent="0.4">
      <c r="A1844" s="19">
        <v>39202</v>
      </c>
      <c r="B1844" s="20"/>
    </row>
    <row r="1845" spans="1:2" x14ac:dyDescent="0.4">
      <c r="A1845" s="19">
        <v>39203</v>
      </c>
      <c r="B1845" s="20"/>
    </row>
    <row r="1846" spans="1:2" x14ac:dyDescent="0.4">
      <c r="A1846" s="19">
        <v>39204</v>
      </c>
      <c r="B1846" s="20"/>
    </row>
    <row r="1847" spans="1:2" x14ac:dyDescent="0.4">
      <c r="A1847" s="19">
        <v>39205</v>
      </c>
      <c r="B1847" s="20"/>
    </row>
    <row r="1848" spans="1:2" x14ac:dyDescent="0.4">
      <c r="A1848" s="19">
        <v>39206</v>
      </c>
      <c r="B1848" s="20"/>
    </row>
    <row r="1849" spans="1:2" x14ac:dyDescent="0.4">
      <c r="A1849" s="19">
        <v>39209</v>
      </c>
      <c r="B1849" s="20"/>
    </row>
    <row r="1850" spans="1:2" x14ac:dyDescent="0.4">
      <c r="A1850" s="19">
        <v>39210</v>
      </c>
      <c r="B1850" s="20"/>
    </row>
    <row r="1851" spans="1:2" x14ac:dyDescent="0.4">
      <c r="A1851" s="19">
        <v>39211</v>
      </c>
      <c r="B1851" s="20"/>
    </row>
    <row r="1852" spans="1:2" x14ac:dyDescent="0.4">
      <c r="A1852" s="19">
        <v>39212</v>
      </c>
      <c r="B1852" s="20"/>
    </row>
    <row r="1853" spans="1:2" x14ac:dyDescent="0.4">
      <c r="A1853" s="19">
        <v>39213</v>
      </c>
      <c r="B1853" s="20"/>
    </row>
    <row r="1854" spans="1:2" x14ac:dyDescent="0.4">
      <c r="A1854" s="19">
        <v>39216</v>
      </c>
      <c r="B1854" s="20"/>
    </row>
    <row r="1855" spans="1:2" x14ac:dyDescent="0.4">
      <c r="A1855" s="19">
        <v>39217</v>
      </c>
      <c r="B1855" s="20"/>
    </row>
    <row r="1856" spans="1:2" x14ac:dyDescent="0.4">
      <c r="A1856" s="19">
        <v>39218</v>
      </c>
      <c r="B1856" s="20"/>
    </row>
    <row r="1857" spans="1:2" x14ac:dyDescent="0.4">
      <c r="A1857" s="19">
        <v>39219</v>
      </c>
      <c r="B1857" s="20"/>
    </row>
    <row r="1858" spans="1:2" x14ac:dyDescent="0.4">
      <c r="A1858" s="19">
        <v>39220</v>
      </c>
      <c r="B1858" s="20"/>
    </row>
    <row r="1859" spans="1:2" x14ac:dyDescent="0.4">
      <c r="A1859" s="19">
        <v>39223</v>
      </c>
      <c r="B1859" s="20"/>
    </row>
    <row r="1860" spans="1:2" x14ac:dyDescent="0.4">
      <c r="A1860" s="19">
        <v>39224</v>
      </c>
      <c r="B1860" s="20"/>
    </row>
    <row r="1861" spans="1:2" x14ac:dyDescent="0.4">
      <c r="A1861" s="19">
        <v>39225</v>
      </c>
      <c r="B1861" s="20"/>
    </row>
    <row r="1862" spans="1:2" x14ac:dyDescent="0.4">
      <c r="A1862" s="19">
        <v>39226</v>
      </c>
      <c r="B1862" s="20"/>
    </row>
    <row r="1863" spans="1:2" x14ac:dyDescent="0.4">
      <c r="A1863" s="19">
        <v>39227</v>
      </c>
      <c r="B1863" s="20"/>
    </row>
    <row r="1864" spans="1:2" x14ac:dyDescent="0.4">
      <c r="A1864" s="19">
        <v>39231</v>
      </c>
      <c r="B1864" s="20"/>
    </row>
    <row r="1865" spans="1:2" x14ac:dyDescent="0.4">
      <c r="A1865" s="19">
        <v>39232</v>
      </c>
      <c r="B1865" s="20"/>
    </row>
    <row r="1866" spans="1:2" x14ac:dyDescent="0.4">
      <c r="A1866" s="19">
        <v>39233</v>
      </c>
      <c r="B1866" s="20"/>
    </row>
    <row r="1867" spans="1:2" x14ac:dyDescent="0.4">
      <c r="A1867" s="19">
        <v>39234</v>
      </c>
      <c r="B1867" s="20"/>
    </row>
    <row r="1868" spans="1:2" x14ac:dyDescent="0.4">
      <c r="A1868" s="19">
        <v>39237</v>
      </c>
      <c r="B1868" s="20"/>
    </row>
    <row r="1869" spans="1:2" x14ac:dyDescent="0.4">
      <c r="A1869" s="19">
        <v>39238</v>
      </c>
      <c r="B1869" s="20"/>
    </row>
    <row r="1870" spans="1:2" x14ac:dyDescent="0.4">
      <c r="A1870" s="19">
        <v>39239</v>
      </c>
      <c r="B1870" s="20"/>
    </row>
    <row r="1871" spans="1:2" x14ac:dyDescent="0.4">
      <c r="A1871" s="19">
        <v>39240</v>
      </c>
      <c r="B1871" s="20"/>
    </row>
    <row r="1872" spans="1:2" x14ac:dyDescent="0.4">
      <c r="A1872" s="19">
        <v>39241</v>
      </c>
      <c r="B1872" s="20"/>
    </row>
    <row r="1873" spans="1:2" x14ac:dyDescent="0.4">
      <c r="A1873" s="19">
        <v>39244</v>
      </c>
      <c r="B1873" s="20"/>
    </row>
    <row r="1874" spans="1:2" x14ac:dyDescent="0.4">
      <c r="A1874" s="19">
        <v>39245</v>
      </c>
      <c r="B1874" s="20"/>
    </row>
    <row r="1875" spans="1:2" x14ac:dyDescent="0.4">
      <c r="A1875" s="19">
        <v>39246</v>
      </c>
      <c r="B1875" s="20"/>
    </row>
    <row r="1876" spans="1:2" x14ac:dyDescent="0.4">
      <c r="A1876" s="19">
        <v>39247</v>
      </c>
      <c r="B1876" s="20"/>
    </row>
    <row r="1877" spans="1:2" x14ac:dyDescent="0.4">
      <c r="A1877" s="19">
        <v>39248</v>
      </c>
      <c r="B1877" s="20"/>
    </row>
    <row r="1878" spans="1:2" x14ac:dyDescent="0.4">
      <c r="A1878" s="19">
        <v>39251</v>
      </c>
      <c r="B1878" s="20"/>
    </row>
    <row r="1879" spans="1:2" x14ac:dyDescent="0.4">
      <c r="A1879" s="19">
        <v>39252</v>
      </c>
      <c r="B1879" s="20"/>
    </row>
    <row r="1880" spans="1:2" x14ac:dyDescent="0.4">
      <c r="A1880" s="19">
        <v>39253</v>
      </c>
      <c r="B1880" s="20"/>
    </row>
    <row r="1881" spans="1:2" x14ac:dyDescent="0.4">
      <c r="A1881" s="19">
        <v>39254</v>
      </c>
      <c r="B1881" s="20"/>
    </row>
    <row r="1882" spans="1:2" x14ac:dyDescent="0.4">
      <c r="A1882" s="19">
        <v>39255</v>
      </c>
      <c r="B1882" s="20"/>
    </row>
    <row r="1883" spans="1:2" x14ac:dyDescent="0.4">
      <c r="A1883" s="19">
        <v>39258</v>
      </c>
      <c r="B1883" s="20"/>
    </row>
    <row r="1884" spans="1:2" x14ac:dyDescent="0.4">
      <c r="A1884" s="19">
        <v>39259</v>
      </c>
      <c r="B1884" s="20"/>
    </row>
    <row r="1885" spans="1:2" x14ac:dyDescent="0.4">
      <c r="A1885" s="19">
        <v>39260</v>
      </c>
      <c r="B1885" s="20"/>
    </row>
    <row r="1886" spans="1:2" x14ac:dyDescent="0.4">
      <c r="A1886" s="19">
        <v>39261</v>
      </c>
      <c r="B1886" s="20"/>
    </row>
    <row r="1887" spans="1:2" x14ac:dyDescent="0.4">
      <c r="A1887" s="19">
        <v>39262</v>
      </c>
      <c r="B1887" s="20"/>
    </row>
    <row r="1888" spans="1:2" x14ac:dyDescent="0.4">
      <c r="A1888" s="19">
        <v>39265</v>
      </c>
      <c r="B1888" s="20"/>
    </row>
    <row r="1889" spans="1:2" x14ac:dyDescent="0.4">
      <c r="A1889" s="19">
        <v>39266</v>
      </c>
      <c r="B1889" s="20"/>
    </row>
    <row r="1890" spans="1:2" x14ac:dyDescent="0.4">
      <c r="A1890" s="19">
        <v>39268</v>
      </c>
      <c r="B1890" s="20"/>
    </row>
    <row r="1891" spans="1:2" x14ac:dyDescent="0.4">
      <c r="A1891" s="19">
        <v>39269</v>
      </c>
      <c r="B1891" s="20"/>
    </row>
    <row r="1892" spans="1:2" x14ac:dyDescent="0.4">
      <c r="A1892" s="19">
        <v>39272</v>
      </c>
      <c r="B1892" s="20"/>
    </row>
    <row r="1893" spans="1:2" x14ac:dyDescent="0.4">
      <c r="A1893" s="19">
        <v>39273</v>
      </c>
      <c r="B1893" s="20"/>
    </row>
    <row r="1894" spans="1:2" x14ac:dyDescent="0.4">
      <c r="A1894" s="19">
        <v>39274</v>
      </c>
      <c r="B1894" s="20"/>
    </row>
    <row r="1895" spans="1:2" x14ac:dyDescent="0.4">
      <c r="A1895" s="19">
        <v>39275</v>
      </c>
      <c r="B1895" s="20"/>
    </row>
    <row r="1896" spans="1:2" x14ac:dyDescent="0.4">
      <c r="A1896" s="19">
        <v>39276</v>
      </c>
      <c r="B1896" s="20"/>
    </row>
    <row r="1897" spans="1:2" x14ac:dyDescent="0.4">
      <c r="A1897" s="19">
        <v>39279</v>
      </c>
      <c r="B1897" s="20"/>
    </row>
    <row r="1898" spans="1:2" x14ac:dyDescent="0.4">
      <c r="A1898" s="19">
        <v>39280</v>
      </c>
      <c r="B1898" s="20"/>
    </row>
    <row r="1899" spans="1:2" x14ac:dyDescent="0.4">
      <c r="A1899" s="19">
        <v>39281</v>
      </c>
      <c r="B1899" s="20"/>
    </row>
    <row r="1900" spans="1:2" x14ac:dyDescent="0.4">
      <c r="A1900" s="19">
        <v>39282</v>
      </c>
      <c r="B1900" s="20"/>
    </row>
    <row r="1901" spans="1:2" x14ac:dyDescent="0.4">
      <c r="A1901" s="19">
        <v>39283</v>
      </c>
      <c r="B1901" s="20"/>
    </row>
    <row r="1902" spans="1:2" x14ac:dyDescent="0.4">
      <c r="A1902" s="19">
        <v>39286</v>
      </c>
      <c r="B1902" s="20"/>
    </row>
    <row r="1903" spans="1:2" x14ac:dyDescent="0.4">
      <c r="A1903" s="19">
        <v>39287</v>
      </c>
      <c r="B1903" s="20"/>
    </row>
    <row r="1904" spans="1:2" x14ac:dyDescent="0.4">
      <c r="A1904" s="19">
        <v>39288</v>
      </c>
      <c r="B1904" s="20"/>
    </row>
    <row r="1905" spans="1:2" x14ac:dyDescent="0.4">
      <c r="A1905" s="19">
        <v>39289</v>
      </c>
      <c r="B1905" s="20"/>
    </row>
    <row r="1906" spans="1:2" x14ac:dyDescent="0.4">
      <c r="A1906" s="19">
        <v>39290</v>
      </c>
      <c r="B1906" s="20"/>
    </row>
    <row r="1907" spans="1:2" x14ac:dyDescent="0.4">
      <c r="A1907" s="19">
        <v>39293</v>
      </c>
      <c r="B1907" s="20"/>
    </row>
    <row r="1908" spans="1:2" x14ac:dyDescent="0.4">
      <c r="A1908" s="19">
        <v>39294</v>
      </c>
      <c r="B1908" s="20"/>
    </row>
    <row r="1909" spans="1:2" x14ac:dyDescent="0.4">
      <c r="A1909" s="19">
        <v>39295</v>
      </c>
      <c r="B1909" s="20"/>
    </row>
    <row r="1910" spans="1:2" x14ac:dyDescent="0.4">
      <c r="A1910" s="19">
        <v>39296</v>
      </c>
      <c r="B1910" s="20"/>
    </row>
    <row r="1911" spans="1:2" x14ac:dyDescent="0.4">
      <c r="A1911" s="19">
        <v>39297</v>
      </c>
      <c r="B1911" s="20"/>
    </row>
    <row r="1912" spans="1:2" x14ac:dyDescent="0.4">
      <c r="A1912" s="19">
        <v>39300</v>
      </c>
      <c r="B1912" s="20"/>
    </row>
    <row r="1913" spans="1:2" x14ac:dyDescent="0.4">
      <c r="A1913" s="19">
        <v>39301</v>
      </c>
      <c r="B1913" s="20"/>
    </row>
    <row r="1914" spans="1:2" x14ac:dyDescent="0.4">
      <c r="A1914" s="19">
        <v>39302</v>
      </c>
      <c r="B1914" s="20"/>
    </row>
    <row r="1915" spans="1:2" x14ac:dyDescent="0.4">
      <c r="A1915" s="19">
        <v>39303</v>
      </c>
      <c r="B1915" s="20"/>
    </row>
    <row r="1916" spans="1:2" x14ac:dyDescent="0.4">
      <c r="A1916" s="19">
        <v>39304</v>
      </c>
      <c r="B1916" s="20"/>
    </row>
    <row r="1917" spans="1:2" x14ac:dyDescent="0.4">
      <c r="A1917" s="19">
        <v>39307</v>
      </c>
      <c r="B1917" s="20"/>
    </row>
    <row r="1918" spans="1:2" x14ac:dyDescent="0.4">
      <c r="A1918" s="19">
        <v>39308</v>
      </c>
      <c r="B1918" s="20"/>
    </row>
    <row r="1919" spans="1:2" x14ac:dyDescent="0.4">
      <c r="A1919" s="19">
        <v>39309</v>
      </c>
      <c r="B1919" s="20"/>
    </row>
    <row r="1920" spans="1:2" x14ac:dyDescent="0.4">
      <c r="A1920" s="19">
        <v>39310</v>
      </c>
      <c r="B1920" s="20"/>
    </row>
    <row r="1921" spans="1:2" x14ac:dyDescent="0.4">
      <c r="A1921" s="19">
        <v>39311</v>
      </c>
      <c r="B1921" s="20"/>
    </row>
    <row r="1922" spans="1:2" x14ac:dyDescent="0.4">
      <c r="A1922" s="19">
        <v>39314</v>
      </c>
      <c r="B1922" s="20"/>
    </row>
    <row r="1923" spans="1:2" x14ac:dyDescent="0.4">
      <c r="A1923" s="19">
        <v>39315</v>
      </c>
      <c r="B1923" s="20"/>
    </row>
    <row r="1924" spans="1:2" x14ac:dyDescent="0.4">
      <c r="A1924" s="19">
        <v>39316</v>
      </c>
      <c r="B1924" s="20"/>
    </row>
    <row r="1925" spans="1:2" x14ac:dyDescent="0.4">
      <c r="A1925" s="19">
        <v>39317</v>
      </c>
      <c r="B1925" s="20"/>
    </row>
    <row r="1926" spans="1:2" x14ac:dyDescent="0.4">
      <c r="A1926" s="19">
        <v>39318</v>
      </c>
      <c r="B1926" s="20"/>
    </row>
    <row r="1927" spans="1:2" x14ac:dyDescent="0.4">
      <c r="A1927" s="19">
        <v>39321</v>
      </c>
      <c r="B1927" s="20"/>
    </row>
    <row r="1928" spans="1:2" x14ac:dyDescent="0.4">
      <c r="A1928" s="19">
        <v>39322</v>
      </c>
      <c r="B1928" s="20"/>
    </row>
    <row r="1929" spans="1:2" x14ac:dyDescent="0.4">
      <c r="A1929" s="19">
        <v>39323</v>
      </c>
      <c r="B1929" s="20"/>
    </row>
    <row r="1930" spans="1:2" x14ac:dyDescent="0.4">
      <c r="A1930" s="19">
        <v>39324</v>
      </c>
      <c r="B1930" s="20"/>
    </row>
    <row r="1931" spans="1:2" x14ac:dyDescent="0.4">
      <c r="A1931" s="19">
        <v>39325</v>
      </c>
      <c r="B1931" s="20"/>
    </row>
    <row r="1932" spans="1:2" x14ac:dyDescent="0.4">
      <c r="A1932" s="19">
        <v>39329</v>
      </c>
      <c r="B1932" s="20"/>
    </row>
    <row r="1933" spans="1:2" x14ac:dyDescent="0.4">
      <c r="A1933" s="19">
        <v>39330</v>
      </c>
      <c r="B1933" s="20"/>
    </row>
    <row r="1934" spans="1:2" x14ac:dyDescent="0.4">
      <c r="A1934" s="19">
        <v>39331</v>
      </c>
      <c r="B1934" s="20"/>
    </row>
    <row r="1935" spans="1:2" x14ac:dyDescent="0.4">
      <c r="A1935" s="19">
        <v>39332</v>
      </c>
      <c r="B1935" s="20"/>
    </row>
    <row r="1936" spans="1:2" x14ac:dyDescent="0.4">
      <c r="A1936" s="19">
        <v>39335</v>
      </c>
      <c r="B1936" s="20"/>
    </row>
    <row r="1937" spans="1:2" x14ac:dyDescent="0.4">
      <c r="A1937" s="19">
        <v>39336</v>
      </c>
      <c r="B1937" s="20"/>
    </row>
    <row r="1938" spans="1:2" x14ac:dyDescent="0.4">
      <c r="A1938" s="19">
        <v>39337</v>
      </c>
      <c r="B1938" s="20"/>
    </row>
    <row r="1939" spans="1:2" x14ac:dyDescent="0.4">
      <c r="A1939" s="19">
        <v>39338</v>
      </c>
      <c r="B1939" s="20"/>
    </row>
    <row r="1940" spans="1:2" x14ac:dyDescent="0.4">
      <c r="A1940" s="19">
        <v>39339</v>
      </c>
      <c r="B1940" s="20"/>
    </row>
    <row r="1941" spans="1:2" x14ac:dyDescent="0.4">
      <c r="A1941" s="19">
        <v>39342</v>
      </c>
      <c r="B1941" s="20"/>
    </row>
    <row r="1942" spans="1:2" x14ac:dyDescent="0.4">
      <c r="A1942" s="19">
        <v>39343</v>
      </c>
      <c r="B1942" s="20"/>
    </row>
    <row r="1943" spans="1:2" x14ac:dyDescent="0.4">
      <c r="A1943" s="19">
        <v>39344</v>
      </c>
      <c r="B1943" s="20"/>
    </row>
    <row r="1944" spans="1:2" x14ac:dyDescent="0.4">
      <c r="A1944" s="19">
        <v>39345</v>
      </c>
      <c r="B1944" s="20"/>
    </row>
    <row r="1945" spans="1:2" x14ac:dyDescent="0.4">
      <c r="A1945" s="19">
        <v>39346</v>
      </c>
      <c r="B1945" s="20"/>
    </row>
    <row r="1946" spans="1:2" x14ac:dyDescent="0.4">
      <c r="A1946" s="19">
        <v>39349</v>
      </c>
      <c r="B1946" s="20"/>
    </row>
    <row r="1947" spans="1:2" x14ac:dyDescent="0.4">
      <c r="A1947" s="19">
        <v>39350</v>
      </c>
      <c r="B1947" s="20"/>
    </row>
    <row r="1948" spans="1:2" x14ac:dyDescent="0.4">
      <c r="A1948" s="19">
        <v>39351</v>
      </c>
      <c r="B1948" s="20"/>
    </row>
    <row r="1949" spans="1:2" x14ac:dyDescent="0.4">
      <c r="A1949" s="19">
        <v>39352</v>
      </c>
      <c r="B1949" s="20"/>
    </row>
    <row r="1950" spans="1:2" x14ac:dyDescent="0.4">
      <c r="A1950" s="19">
        <v>39353</v>
      </c>
      <c r="B1950" s="20"/>
    </row>
    <row r="1951" spans="1:2" x14ac:dyDescent="0.4">
      <c r="A1951" s="19">
        <v>39356</v>
      </c>
      <c r="B1951" s="20"/>
    </row>
    <row r="1952" spans="1:2" x14ac:dyDescent="0.4">
      <c r="A1952" s="19">
        <v>39357</v>
      </c>
      <c r="B1952" s="20"/>
    </row>
    <row r="1953" spans="1:2" x14ac:dyDescent="0.4">
      <c r="A1953" s="19">
        <v>39358</v>
      </c>
      <c r="B1953" s="20"/>
    </row>
    <row r="1954" spans="1:2" x14ac:dyDescent="0.4">
      <c r="A1954" s="19">
        <v>39359</v>
      </c>
      <c r="B1954" s="20"/>
    </row>
    <row r="1955" spans="1:2" x14ac:dyDescent="0.4">
      <c r="A1955" s="19">
        <v>39360</v>
      </c>
      <c r="B1955" s="20"/>
    </row>
    <row r="1956" spans="1:2" x14ac:dyDescent="0.4">
      <c r="A1956" s="19">
        <v>39363</v>
      </c>
      <c r="B1956" s="20"/>
    </row>
    <row r="1957" spans="1:2" x14ac:dyDescent="0.4">
      <c r="A1957" s="19">
        <v>39364</v>
      </c>
      <c r="B1957" s="20"/>
    </row>
    <row r="1958" spans="1:2" x14ac:dyDescent="0.4">
      <c r="A1958" s="19">
        <v>39365</v>
      </c>
      <c r="B1958" s="20"/>
    </row>
    <row r="1959" spans="1:2" x14ac:dyDescent="0.4">
      <c r="A1959" s="19">
        <v>39366</v>
      </c>
      <c r="B1959" s="20"/>
    </row>
    <row r="1960" spans="1:2" x14ac:dyDescent="0.4">
      <c r="A1960" s="19">
        <v>39367</v>
      </c>
      <c r="B1960" s="20"/>
    </row>
    <row r="1961" spans="1:2" x14ac:dyDescent="0.4">
      <c r="A1961" s="19">
        <v>39370</v>
      </c>
      <c r="B1961" s="20"/>
    </row>
    <row r="1962" spans="1:2" x14ac:dyDescent="0.4">
      <c r="A1962" s="19">
        <v>39371</v>
      </c>
      <c r="B1962" s="20"/>
    </row>
    <row r="1963" spans="1:2" x14ac:dyDescent="0.4">
      <c r="A1963" s="19">
        <v>39372</v>
      </c>
      <c r="B1963" s="20"/>
    </row>
    <row r="1964" spans="1:2" x14ac:dyDescent="0.4">
      <c r="A1964" s="19">
        <v>39373</v>
      </c>
      <c r="B1964" s="20"/>
    </row>
    <row r="1965" spans="1:2" x14ac:dyDescent="0.4">
      <c r="A1965" s="19">
        <v>39374</v>
      </c>
      <c r="B1965" s="20"/>
    </row>
    <row r="1966" spans="1:2" x14ac:dyDescent="0.4">
      <c r="A1966" s="19">
        <v>39377</v>
      </c>
      <c r="B1966" s="20"/>
    </row>
    <row r="1967" spans="1:2" x14ac:dyDescent="0.4">
      <c r="A1967" s="19">
        <v>39378</v>
      </c>
      <c r="B1967" s="20"/>
    </row>
    <row r="1968" spans="1:2" x14ac:dyDescent="0.4">
      <c r="A1968" s="19">
        <v>39379</v>
      </c>
      <c r="B1968" s="20"/>
    </row>
    <row r="1969" spans="1:2" x14ac:dyDescent="0.4">
      <c r="A1969" s="19">
        <v>39380</v>
      </c>
      <c r="B1969" s="20"/>
    </row>
    <row r="1970" spans="1:2" x14ac:dyDescent="0.4">
      <c r="A1970" s="19">
        <v>39381</v>
      </c>
      <c r="B1970" s="20"/>
    </row>
    <row r="1971" spans="1:2" x14ac:dyDescent="0.4">
      <c r="A1971" s="19">
        <v>39384</v>
      </c>
      <c r="B1971" s="20"/>
    </row>
    <row r="1972" spans="1:2" x14ac:dyDescent="0.4">
      <c r="A1972" s="19">
        <v>39385</v>
      </c>
      <c r="B1972" s="20"/>
    </row>
    <row r="1973" spans="1:2" x14ac:dyDescent="0.4">
      <c r="A1973" s="19">
        <v>39386</v>
      </c>
      <c r="B1973" s="20"/>
    </row>
    <row r="1974" spans="1:2" x14ac:dyDescent="0.4">
      <c r="A1974" s="19">
        <v>39387</v>
      </c>
      <c r="B1974" s="20"/>
    </row>
    <row r="1975" spans="1:2" x14ac:dyDescent="0.4">
      <c r="A1975" s="19">
        <v>39388</v>
      </c>
      <c r="B1975" s="20"/>
    </row>
    <row r="1976" spans="1:2" x14ac:dyDescent="0.4">
      <c r="A1976" s="19">
        <v>39391</v>
      </c>
      <c r="B1976" s="20"/>
    </row>
    <row r="1977" spans="1:2" x14ac:dyDescent="0.4">
      <c r="A1977" s="19">
        <v>39392</v>
      </c>
      <c r="B1977" s="20"/>
    </row>
    <row r="1978" spans="1:2" x14ac:dyDescent="0.4">
      <c r="A1978" s="19">
        <v>39393</v>
      </c>
      <c r="B1978" s="20"/>
    </row>
    <row r="1979" spans="1:2" x14ac:dyDescent="0.4">
      <c r="A1979" s="19">
        <v>39394</v>
      </c>
      <c r="B1979" s="20"/>
    </row>
    <row r="1980" spans="1:2" x14ac:dyDescent="0.4">
      <c r="A1980" s="19">
        <v>39395</v>
      </c>
      <c r="B1980" s="20"/>
    </row>
    <row r="1981" spans="1:2" x14ac:dyDescent="0.4">
      <c r="A1981" s="19">
        <v>39398</v>
      </c>
      <c r="B1981" s="20"/>
    </row>
    <row r="1982" spans="1:2" x14ac:dyDescent="0.4">
      <c r="A1982" s="19">
        <v>39399</v>
      </c>
      <c r="B1982" s="20"/>
    </row>
    <row r="1983" spans="1:2" x14ac:dyDescent="0.4">
      <c r="A1983" s="19">
        <v>39400</v>
      </c>
      <c r="B1983" s="20"/>
    </row>
    <row r="1984" spans="1:2" x14ac:dyDescent="0.4">
      <c r="A1984" s="19">
        <v>39401</v>
      </c>
      <c r="B1984" s="20"/>
    </row>
    <row r="1985" spans="1:2" x14ac:dyDescent="0.4">
      <c r="A1985" s="19">
        <v>39402</v>
      </c>
      <c r="B1985" s="20"/>
    </row>
    <row r="1986" spans="1:2" x14ac:dyDescent="0.4">
      <c r="A1986" s="19">
        <v>39405</v>
      </c>
      <c r="B1986" s="20"/>
    </row>
    <row r="1987" spans="1:2" x14ac:dyDescent="0.4">
      <c r="A1987" s="19">
        <v>39406</v>
      </c>
      <c r="B1987" s="20"/>
    </row>
    <row r="1988" spans="1:2" x14ac:dyDescent="0.4">
      <c r="A1988" s="19">
        <v>39407</v>
      </c>
      <c r="B1988" s="20"/>
    </row>
    <row r="1989" spans="1:2" x14ac:dyDescent="0.4">
      <c r="A1989" s="19">
        <v>39409</v>
      </c>
      <c r="B1989" s="20"/>
    </row>
    <row r="1990" spans="1:2" x14ac:dyDescent="0.4">
      <c r="A1990" s="19">
        <v>39412</v>
      </c>
      <c r="B1990" s="20"/>
    </row>
    <row r="1991" spans="1:2" x14ac:dyDescent="0.4">
      <c r="A1991" s="19">
        <v>39413</v>
      </c>
      <c r="B1991" s="20"/>
    </row>
    <row r="1992" spans="1:2" x14ac:dyDescent="0.4">
      <c r="A1992" s="19">
        <v>39414</v>
      </c>
      <c r="B1992" s="20"/>
    </row>
    <row r="1993" spans="1:2" x14ac:dyDescent="0.4">
      <c r="A1993" s="19">
        <v>39415</v>
      </c>
      <c r="B1993" s="20"/>
    </row>
    <row r="1994" spans="1:2" x14ac:dyDescent="0.4">
      <c r="A1994" s="19">
        <v>39416</v>
      </c>
      <c r="B1994" s="20"/>
    </row>
    <row r="1995" spans="1:2" x14ac:dyDescent="0.4">
      <c r="A1995" s="19">
        <v>39419</v>
      </c>
      <c r="B1995" s="20"/>
    </row>
    <row r="1996" spans="1:2" x14ac:dyDescent="0.4">
      <c r="A1996" s="19">
        <v>39420</v>
      </c>
      <c r="B1996" s="20"/>
    </row>
    <row r="1997" spans="1:2" x14ac:dyDescent="0.4">
      <c r="A1997" s="19">
        <v>39421</v>
      </c>
      <c r="B1997" s="20"/>
    </row>
    <row r="1998" spans="1:2" x14ac:dyDescent="0.4">
      <c r="A1998" s="19">
        <v>39422</v>
      </c>
      <c r="B1998" s="20"/>
    </row>
    <row r="1999" spans="1:2" x14ac:dyDescent="0.4">
      <c r="A1999" s="19">
        <v>39423</v>
      </c>
      <c r="B1999" s="20"/>
    </row>
    <row r="2000" spans="1:2" x14ac:dyDescent="0.4">
      <c r="A2000" s="19">
        <v>39426</v>
      </c>
      <c r="B2000" s="20"/>
    </row>
    <row r="2001" spans="1:2" x14ac:dyDescent="0.4">
      <c r="A2001" s="19">
        <v>39427</v>
      </c>
      <c r="B2001" s="20"/>
    </row>
    <row r="2002" spans="1:2" x14ac:dyDescent="0.4">
      <c r="A2002" s="19">
        <v>39428</v>
      </c>
      <c r="B2002" s="20"/>
    </row>
    <row r="2003" spans="1:2" x14ac:dyDescent="0.4">
      <c r="A2003" s="19">
        <v>39429</v>
      </c>
      <c r="B2003" s="20"/>
    </row>
    <row r="2004" spans="1:2" x14ac:dyDescent="0.4">
      <c r="A2004" s="19">
        <v>39430</v>
      </c>
      <c r="B2004" s="20"/>
    </row>
    <row r="2005" spans="1:2" x14ac:dyDescent="0.4">
      <c r="A2005" s="19">
        <v>39433</v>
      </c>
      <c r="B2005" s="20"/>
    </row>
    <row r="2006" spans="1:2" x14ac:dyDescent="0.4">
      <c r="A2006" s="19">
        <v>39434</v>
      </c>
      <c r="B2006" s="20"/>
    </row>
    <row r="2007" spans="1:2" x14ac:dyDescent="0.4">
      <c r="A2007" s="19">
        <v>39435</v>
      </c>
      <c r="B2007" s="20"/>
    </row>
    <row r="2008" spans="1:2" x14ac:dyDescent="0.4">
      <c r="A2008" s="19">
        <v>39436</v>
      </c>
      <c r="B2008" s="20"/>
    </row>
    <row r="2009" spans="1:2" x14ac:dyDescent="0.4">
      <c r="A2009" s="19">
        <v>39437</v>
      </c>
      <c r="B2009" s="20"/>
    </row>
    <row r="2010" spans="1:2" x14ac:dyDescent="0.4">
      <c r="A2010" s="19">
        <v>39440</v>
      </c>
      <c r="B2010" s="20"/>
    </row>
    <row r="2011" spans="1:2" x14ac:dyDescent="0.4">
      <c r="A2011" s="19">
        <v>39442</v>
      </c>
      <c r="B2011" s="20"/>
    </row>
    <row r="2012" spans="1:2" x14ac:dyDescent="0.4">
      <c r="A2012" s="19">
        <v>39443</v>
      </c>
      <c r="B2012" s="20"/>
    </row>
    <row r="2013" spans="1:2" x14ac:dyDescent="0.4">
      <c r="A2013" s="19">
        <v>39444</v>
      </c>
      <c r="B2013" s="20"/>
    </row>
    <row r="2014" spans="1:2" x14ac:dyDescent="0.4">
      <c r="A2014" s="19">
        <v>39447</v>
      </c>
      <c r="B2014" s="20"/>
    </row>
    <row r="2015" spans="1:2" x14ac:dyDescent="0.4">
      <c r="A2015" s="19">
        <v>39449</v>
      </c>
      <c r="B2015" s="20"/>
    </row>
    <row r="2016" spans="1:2" x14ac:dyDescent="0.4">
      <c r="A2016" s="19">
        <v>39450</v>
      </c>
      <c r="B2016" s="20"/>
    </row>
    <row r="2017" spans="1:2" x14ac:dyDescent="0.4">
      <c r="A2017" s="19">
        <v>39451</v>
      </c>
      <c r="B2017" s="20"/>
    </row>
    <row r="2018" spans="1:2" x14ac:dyDescent="0.4">
      <c r="A2018" s="19">
        <v>39454</v>
      </c>
      <c r="B2018" s="20"/>
    </row>
    <row r="2019" spans="1:2" x14ac:dyDescent="0.4">
      <c r="A2019" s="19">
        <v>39455</v>
      </c>
      <c r="B2019" s="20"/>
    </row>
    <row r="2020" spans="1:2" x14ac:dyDescent="0.4">
      <c r="A2020" s="19">
        <v>39456</v>
      </c>
      <c r="B2020" s="20"/>
    </row>
    <row r="2021" spans="1:2" x14ac:dyDescent="0.4">
      <c r="A2021" s="19">
        <v>39457</v>
      </c>
      <c r="B2021" s="20"/>
    </row>
    <row r="2022" spans="1:2" x14ac:dyDescent="0.4">
      <c r="A2022" s="19">
        <v>39458</v>
      </c>
      <c r="B2022" s="20"/>
    </row>
    <row r="2023" spans="1:2" x14ac:dyDescent="0.4">
      <c r="A2023" s="19">
        <v>39461</v>
      </c>
      <c r="B2023" s="20"/>
    </row>
    <row r="2024" spans="1:2" x14ac:dyDescent="0.4">
      <c r="A2024" s="19">
        <v>39462</v>
      </c>
      <c r="B2024" s="20"/>
    </row>
    <row r="2025" spans="1:2" x14ac:dyDescent="0.4">
      <c r="A2025" s="19">
        <v>39463</v>
      </c>
      <c r="B2025" s="20"/>
    </row>
    <row r="2026" spans="1:2" x14ac:dyDescent="0.4">
      <c r="A2026" s="19">
        <v>39464</v>
      </c>
      <c r="B2026" s="20"/>
    </row>
    <row r="2027" spans="1:2" x14ac:dyDescent="0.4">
      <c r="A2027" s="19">
        <v>39465</v>
      </c>
      <c r="B2027" s="20"/>
    </row>
    <row r="2028" spans="1:2" x14ac:dyDescent="0.4">
      <c r="A2028" s="19">
        <v>39469</v>
      </c>
      <c r="B2028" s="20"/>
    </row>
    <row r="2029" spans="1:2" x14ac:dyDescent="0.4">
      <c r="A2029" s="19">
        <v>39470</v>
      </c>
      <c r="B2029" s="20"/>
    </row>
    <row r="2030" spans="1:2" x14ac:dyDescent="0.4">
      <c r="A2030" s="19">
        <v>39471</v>
      </c>
      <c r="B2030" s="20"/>
    </row>
    <row r="2031" spans="1:2" x14ac:dyDescent="0.4">
      <c r="A2031" s="19">
        <v>39472</v>
      </c>
      <c r="B2031" s="20"/>
    </row>
    <row r="2032" spans="1:2" x14ac:dyDescent="0.4">
      <c r="A2032" s="19">
        <v>39475</v>
      </c>
      <c r="B2032" s="20"/>
    </row>
    <row r="2033" spans="1:2" x14ac:dyDescent="0.4">
      <c r="A2033" s="19">
        <v>39476</v>
      </c>
      <c r="B2033" s="20"/>
    </row>
    <row r="2034" spans="1:2" x14ac:dyDescent="0.4">
      <c r="A2034" s="19">
        <v>39477</v>
      </c>
      <c r="B2034" s="20"/>
    </row>
    <row r="2035" spans="1:2" x14ac:dyDescent="0.4">
      <c r="A2035" s="19">
        <v>39478</v>
      </c>
      <c r="B2035" s="20"/>
    </row>
    <row r="2036" spans="1:2" x14ac:dyDescent="0.4">
      <c r="A2036" s="19">
        <v>39479</v>
      </c>
      <c r="B2036" s="20"/>
    </row>
    <row r="2037" spans="1:2" x14ac:dyDescent="0.4">
      <c r="A2037" s="19">
        <v>39482</v>
      </c>
      <c r="B2037" s="20"/>
    </row>
    <row r="2038" spans="1:2" x14ac:dyDescent="0.4">
      <c r="A2038" s="19">
        <v>39483</v>
      </c>
      <c r="B2038" s="20"/>
    </row>
    <row r="2039" spans="1:2" x14ac:dyDescent="0.4">
      <c r="A2039" s="19">
        <v>39484</v>
      </c>
      <c r="B2039" s="20"/>
    </row>
    <row r="2040" spans="1:2" x14ac:dyDescent="0.4">
      <c r="A2040" s="19">
        <v>39485</v>
      </c>
      <c r="B2040" s="20"/>
    </row>
    <row r="2041" spans="1:2" x14ac:dyDescent="0.4">
      <c r="A2041" s="19">
        <v>39486</v>
      </c>
      <c r="B2041" s="20"/>
    </row>
    <row r="2042" spans="1:2" x14ac:dyDescent="0.4">
      <c r="A2042" s="19">
        <v>39489</v>
      </c>
      <c r="B2042" s="20"/>
    </row>
    <row r="2043" spans="1:2" x14ac:dyDescent="0.4">
      <c r="A2043" s="19">
        <v>39490</v>
      </c>
      <c r="B2043" s="20"/>
    </row>
    <row r="2044" spans="1:2" x14ac:dyDescent="0.4">
      <c r="A2044" s="19">
        <v>39491</v>
      </c>
      <c r="B2044" s="20"/>
    </row>
    <row r="2045" spans="1:2" x14ac:dyDescent="0.4">
      <c r="A2045" s="19">
        <v>39492</v>
      </c>
      <c r="B2045" s="20"/>
    </row>
    <row r="2046" spans="1:2" x14ac:dyDescent="0.4">
      <c r="A2046" s="19">
        <v>39493</v>
      </c>
      <c r="B2046" s="20"/>
    </row>
    <row r="2047" spans="1:2" x14ac:dyDescent="0.4">
      <c r="A2047" s="19">
        <v>39497</v>
      </c>
      <c r="B2047" s="20"/>
    </row>
    <row r="2048" spans="1:2" x14ac:dyDescent="0.4">
      <c r="A2048" s="19">
        <v>39498</v>
      </c>
      <c r="B2048" s="20"/>
    </row>
    <row r="2049" spans="1:2" x14ac:dyDescent="0.4">
      <c r="A2049" s="19">
        <v>39499</v>
      </c>
      <c r="B2049" s="20"/>
    </row>
    <row r="2050" spans="1:2" x14ac:dyDescent="0.4">
      <c r="A2050" s="19">
        <v>39500</v>
      </c>
      <c r="B2050" s="20"/>
    </row>
    <row r="2051" spans="1:2" x14ac:dyDescent="0.4">
      <c r="A2051" s="19">
        <v>39503</v>
      </c>
      <c r="B2051" s="20"/>
    </row>
    <row r="2052" spans="1:2" x14ac:dyDescent="0.4">
      <c r="A2052" s="19">
        <v>39504</v>
      </c>
      <c r="B2052" s="20"/>
    </row>
    <row r="2053" spans="1:2" x14ac:dyDescent="0.4">
      <c r="A2053" s="19">
        <v>39505</v>
      </c>
      <c r="B2053" s="20"/>
    </row>
    <row r="2054" spans="1:2" x14ac:dyDescent="0.4">
      <c r="A2054" s="19">
        <v>39506</v>
      </c>
      <c r="B2054" s="20"/>
    </row>
    <row r="2055" spans="1:2" x14ac:dyDescent="0.4">
      <c r="A2055" s="19">
        <v>39507</v>
      </c>
      <c r="B2055" s="20"/>
    </row>
    <row r="2056" spans="1:2" x14ac:dyDescent="0.4">
      <c r="A2056" s="19">
        <v>39510</v>
      </c>
      <c r="B2056" s="20"/>
    </row>
    <row r="2057" spans="1:2" x14ac:dyDescent="0.4">
      <c r="A2057" s="19">
        <v>39511</v>
      </c>
      <c r="B2057" s="20"/>
    </row>
    <row r="2058" spans="1:2" x14ac:dyDescent="0.4">
      <c r="A2058" s="19">
        <v>39512</v>
      </c>
      <c r="B2058" s="20"/>
    </row>
    <row r="2059" spans="1:2" x14ac:dyDescent="0.4">
      <c r="A2059" s="19">
        <v>39513</v>
      </c>
      <c r="B2059" s="20"/>
    </row>
    <row r="2060" spans="1:2" x14ac:dyDescent="0.4">
      <c r="A2060" s="19">
        <v>39514</v>
      </c>
      <c r="B2060" s="20"/>
    </row>
    <row r="2061" spans="1:2" x14ac:dyDescent="0.4">
      <c r="A2061" s="19">
        <v>39517</v>
      </c>
      <c r="B2061" s="20"/>
    </row>
    <row r="2062" spans="1:2" x14ac:dyDescent="0.4">
      <c r="A2062" s="19">
        <v>39518</v>
      </c>
      <c r="B2062" s="20"/>
    </row>
    <row r="2063" spans="1:2" x14ac:dyDescent="0.4">
      <c r="A2063" s="19">
        <v>39519</v>
      </c>
      <c r="B2063" s="20"/>
    </row>
    <row r="2064" spans="1:2" x14ac:dyDescent="0.4">
      <c r="A2064" s="19">
        <v>39520</v>
      </c>
      <c r="B2064" s="20"/>
    </row>
    <row r="2065" spans="1:2" x14ac:dyDescent="0.4">
      <c r="A2065" s="19">
        <v>39521</v>
      </c>
      <c r="B2065" s="20"/>
    </row>
    <row r="2066" spans="1:2" x14ac:dyDescent="0.4">
      <c r="A2066" s="19">
        <v>39524</v>
      </c>
      <c r="B2066" s="20"/>
    </row>
    <row r="2067" spans="1:2" x14ac:dyDescent="0.4">
      <c r="A2067" s="19">
        <v>39525</v>
      </c>
      <c r="B2067" s="20"/>
    </row>
    <row r="2068" spans="1:2" x14ac:dyDescent="0.4">
      <c r="A2068" s="19">
        <v>39526</v>
      </c>
      <c r="B2068" s="20"/>
    </row>
    <row r="2069" spans="1:2" x14ac:dyDescent="0.4">
      <c r="A2069" s="19">
        <v>39527</v>
      </c>
      <c r="B2069" s="20"/>
    </row>
    <row r="2070" spans="1:2" x14ac:dyDescent="0.4">
      <c r="A2070" s="19">
        <v>39531</v>
      </c>
      <c r="B2070" s="20"/>
    </row>
    <row r="2071" spans="1:2" x14ac:dyDescent="0.4">
      <c r="A2071" s="19">
        <v>39532</v>
      </c>
      <c r="B2071" s="20"/>
    </row>
    <row r="2072" spans="1:2" x14ac:dyDescent="0.4">
      <c r="A2072" s="19">
        <v>39533</v>
      </c>
      <c r="B2072" s="20"/>
    </row>
    <row r="2073" spans="1:2" x14ac:dyDescent="0.4">
      <c r="A2073" s="19">
        <v>39534</v>
      </c>
      <c r="B2073" s="20"/>
    </row>
    <row r="2074" spans="1:2" x14ac:dyDescent="0.4">
      <c r="A2074" s="19">
        <v>39535</v>
      </c>
      <c r="B2074" s="20"/>
    </row>
    <row r="2075" spans="1:2" x14ac:dyDescent="0.4">
      <c r="A2075" s="19">
        <v>39538</v>
      </c>
      <c r="B2075" s="20"/>
    </row>
    <row r="2076" spans="1:2" x14ac:dyDescent="0.4">
      <c r="A2076" s="19">
        <v>39539</v>
      </c>
      <c r="B2076" s="20"/>
    </row>
    <row r="2077" spans="1:2" x14ac:dyDescent="0.4">
      <c r="A2077" s="19">
        <v>39540</v>
      </c>
      <c r="B2077" s="20"/>
    </row>
    <row r="2078" spans="1:2" x14ac:dyDescent="0.4">
      <c r="A2078" s="19">
        <v>39541</v>
      </c>
      <c r="B2078" s="20"/>
    </row>
    <row r="2079" spans="1:2" x14ac:dyDescent="0.4">
      <c r="A2079" s="19">
        <v>39542</v>
      </c>
      <c r="B2079" s="20"/>
    </row>
    <row r="2080" spans="1:2" x14ac:dyDescent="0.4">
      <c r="A2080" s="19">
        <v>39545</v>
      </c>
      <c r="B2080" s="20"/>
    </row>
    <row r="2081" spans="1:2" x14ac:dyDescent="0.4">
      <c r="A2081" s="19">
        <v>39546</v>
      </c>
      <c r="B2081" s="20"/>
    </row>
    <row r="2082" spans="1:2" x14ac:dyDescent="0.4">
      <c r="A2082" s="19">
        <v>39547</v>
      </c>
      <c r="B2082" s="20"/>
    </row>
    <row r="2083" spans="1:2" x14ac:dyDescent="0.4">
      <c r="A2083" s="19">
        <v>39548</v>
      </c>
      <c r="B2083" s="20"/>
    </row>
    <row r="2084" spans="1:2" x14ac:dyDescent="0.4">
      <c r="A2084" s="19">
        <v>39549</v>
      </c>
      <c r="B2084" s="20"/>
    </row>
    <row r="2085" spans="1:2" x14ac:dyDescent="0.4">
      <c r="A2085" s="19">
        <v>39552</v>
      </c>
      <c r="B2085" s="20"/>
    </row>
    <row r="2086" spans="1:2" x14ac:dyDescent="0.4">
      <c r="A2086" s="19">
        <v>39553</v>
      </c>
      <c r="B2086" s="20"/>
    </row>
    <row r="2087" spans="1:2" x14ac:dyDescent="0.4">
      <c r="A2087" s="19">
        <v>39554</v>
      </c>
      <c r="B2087" s="20"/>
    </row>
    <row r="2088" spans="1:2" x14ac:dyDescent="0.4">
      <c r="A2088" s="19">
        <v>39555</v>
      </c>
      <c r="B2088" s="20"/>
    </row>
    <row r="2089" spans="1:2" x14ac:dyDescent="0.4">
      <c r="A2089" s="19">
        <v>39556</v>
      </c>
      <c r="B2089" s="20"/>
    </row>
    <row r="2090" spans="1:2" x14ac:dyDescent="0.4">
      <c r="A2090" s="19">
        <v>39559</v>
      </c>
      <c r="B2090" s="20"/>
    </row>
    <row r="2091" spans="1:2" x14ac:dyDescent="0.4">
      <c r="A2091" s="19">
        <v>39560</v>
      </c>
      <c r="B2091" s="20"/>
    </row>
    <row r="2092" spans="1:2" x14ac:dyDescent="0.4">
      <c r="A2092" s="19">
        <v>39561</v>
      </c>
      <c r="B2092" s="20"/>
    </row>
    <row r="2093" spans="1:2" x14ac:dyDescent="0.4">
      <c r="A2093" s="19">
        <v>39562</v>
      </c>
      <c r="B2093" s="20"/>
    </row>
    <row r="2094" spans="1:2" x14ac:dyDescent="0.4">
      <c r="A2094" s="19">
        <v>39563</v>
      </c>
      <c r="B2094" s="20"/>
    </row>
    <row r="2095" spans="1:2" x14ac:dyDescent="0.4">
      <c r="A2095" s="19">
        <v>39566</v>
      </c>
      <c r="B2095" s="20"/>
    </row>
    <row r="2096" spans="1:2" x14ac:dyDescent="0.4">
      <c r="A2096" s="19">
        <v>39567</v>
      </c>
      <c r="B2096" s="20"/>
    </row>
    <row r="2097" spans="1:2" x14ac:dyDescent="0.4">
      <c r="A2097" s="19">
        <v>39568</v>
      </c>
      <c r="B2097" s="20"/>
    </row>
    <row r="2098" spans="1:2" x14ac:dyDescent="0.4">
      <c r="A2098" s="19">
        <v>39569</v>
      </c>
      <c r="B2098" s="20"/>
    </row>
    <row r="2099" spans="1:2" x14ac:dyDescent="0.4">
      <c r="A2099" s="19">
        <v>39570</v>
      </c>
      <c r="B2099" s="20"/>
    </row>
    <row r="2100" spans="1:2" x14ac:dyDescent="0.4">
      <c r="A2100" s="19">
        <v>39573</v>
      </c>
      <c r="B2100" s="20"/>
    </row>
    <row r="2101" spans="1:2" x14ac:dyDescent="0.4">
      <c r="A2101" s="19">
        <v>39574</v>
      </c>
      <c r="B2101" s="20"/>
    </row>
    <row r="2102" spans="1:2" x14ac:dyDescent="0.4">
      <c r="A2102" s="19">
        <v>39575</v>
      </c>
      <c r="B2102" s="20"/>
    </row>
    <row r="2103" spans="1:2" x14ac:dyDescent="0.4">
      <c r="A2103" s="19">
        <v>39576</v>
      </c>
      <c r="B2103" s="20"/>
    </row>
    <row r="2104" spans="1:2" x14ac:dyDescent="0.4">
      <c r="A2104" s="19">
        <v>39577</v>
      </c>
      <c r="B2104" s="20"/>
    </row>
    <row r="2105" spans="1:2" x14ac:dyDescent="0.4">
      <c r="A2105" s="19">
        <v>39580</v>
      </c>
      <c r="B2105" s="20"/>
    </row>
    <row r="2106" spans="1:2" x14ac:dyDescent="0.4">
      <c r="A2106" s="19">
        <v>39581</v>
      </c>
      <c r="B2106" s="20"/>
    </row>
    <row r="2107" spans="1:2" x14ac:dyDescent="0.4">
      <c r="A2107" s="19">
        <v>39582</v>
      </c>
      <c r="B2107" s="20"/>
    </row>
    <row r="2108" spans="1:2" x14ac:dyDescent="0.4">
      <c r="A2108" s="19">
        <v>39583</v>
      </c>
      <c r="B2108" s="20"/>
    </row>
    <row r="2109" spans="1:2" x14ac:dyDescent="0.4">
      <c r="A2109" s="19">
        <v>39584</v>
      </c>
      <c r="B2109" s="20"/>
    </row>
    <row r="2110" spans="1:2" x14ac:dyDescent="0.4">
      <c r="A2110" s="19">
        <v>39587</v>
      </c>
      <c r="B2110" s="20"/>
    </row>
    <row r="2111" spans="1:2" x14ac:dyDescent="0.4">
      <c r="A2111" s="19">
        <v>39588</v>
      </c>
      <c r="B2111" s="20"/>
    </row>
    <row r="2112" spans="1:2" x14ac:dyDescent="0.4">
      <c r="A2112" s="19">
        <v>39589</v>
      </c>
      <c r="B2112" s="20"/>
    </row>
    <row r="2113" spans="1:2" x14ac:dyDescent="0.4">
      <c r="A2113" s="19">
        <v>39590</v>
      </c>
      <c r="B2113" s="20"/>
    </row>
    <row r="2114" spans="1:2" x14ac:dyDescent="0.4">
      <c r="A2114" s="19">
        <v>39591</v>
      </c>
      <c r="B2114" s="20"/>
    </row>
    <row r="2115" spans="1:2" x14ac:dyDescent="0.4">
      <c r="A2115" s="19">
        <v>39595</v>
      </c>
      <c r="B2115" s="20"/>
    </row>
    <row r="2116" spans="1:2" x14ac:dyDescent="0.4">
      <c r="A2116" s="19">
        <v>39596</v>
      </c>
      <c r="B2116" s="20"/>
    </row>
    <row r="2117" spans="1:2" x14ac:dyDescent="0.4">
      <c r="A2117" s="19">
        <v>39597</v>
      </c>
      <c r="B2117" s="20"/>
    </row>
    <row r="2118" spans="1:2" x14ac:dyDescent="0.4">
      <c r="A2118" s="19">
        <v>39598</v>
      </c>
      <c r="B2118" s="20"/>
    </row>
    <row r="2119" spans="1:2" x14ac:dyDescent="0.4">
      <c r="A2119" s="19">
        <v>39601</v>
      </c>
      <c r="B2119" s="20"/>
    </row>
    <row r="2120" spans="1:2" x14ac:dyDescent="0.4">
      <c r="A2120" s="19">
        <v>39602</v>
      </c>
      <c r="B2120" s="20"/>
    </row>
    <row r="2121" spans="1:2" x14ac:dyDescent="0.4">
      <c r="A2121" s="19">
        <v>39603</v>
      </c>
      <c r="B2121" s="20"/>
    </row>
    <row r="2122" spans="1:2" x14ac:dyDescent="0.4">
      <c r="A2122" s="19">
        <v>39604</v>
      </c>
      <c r="B2122" s="20"/>
    </row>
    <row r="2123" spans="1:2" x14ac:dyDescent="0.4">
      <c r="A2123" s="19">
        <v>39605</v>
      </c>
      <c r="B2123" s="20"/>
    </row>
    <row r="2124" spans="1:2" x14ac:dyDescent="0.4">
      <c r="A2124" s="19">
        <v>39608</v>
      </c>
      <c r="B2124" s="20"/>
    </row>
    <row r="2125" spans="1:2" x14ac:dyDescent="0.4">
      <c r="A2125" s="19">
        <v>39609</v>
      </c>
      <c r="B2125" s="20"/>
    </row>
    <row r="2126" spans="1:2" x14ac:dyDescent="0.4">
      <c r="A2126" s="19">
        <v>39610</v>
      </c>
      <c r="B2126" s="20"/>
    </row>
    <row r="2127" spans="1:2" x14ac:dyDescent="0.4">
      <c r="A2127" s="19">
        <v>39611</v>
      </c>
      <c r="B2127" s="20"/>
    </row>
    <row r="2128" spans="1:2" x14ac:dyDescent="0.4">
      <c r="A2128" s="19">
        <v>39612</v>
      </c>
      <c r="B2128" s="20"/>
    </row>
    <row r="2129" spans="1:2" x14ac:dyDescent="0.4">
      <c r="A2129" s="19">
        <v>39615</v>
      </c>
      <c r="B2129" s="20"/>
    </row>
    <row r="2130" spans="1:2" x14ac:dyDescent="0.4">
      <c r="A2130" s="19">
        <v>39616</v>
      </c>
      <c r="B2130" s="20"/>
    </row>
    <row r="2131" spans="1:2" x14ac:dyDescent="0.4">
      <c r="A2131" s="19">
        <v>39617</v>
      </c>
      <c r="B2131" s="20"/>
    </row>
    <row r="2132" spans="1:2" x14ac:dyDescent="0.4">
      <c r="A2132" s="19">
        <v>39618</v>
      </c>
      <c r="B2132" s="20"/>
    </row>
    <row r="2133" spans="1:2" x14ac:dyDescent="0.4">
      <c r="A2133" s="19">
        <v>39619</v>
      </c>
      <c r="B2133" s="20"/>
    </row>
    <row r="2134" spans="1:2" x14ac:dyDescent="0.4">
      <c r="A2134" s="19">
        <v>39622</v>
      </c>
      <c r="B2134" s="20"/>
    </row>
    <row r="2135" spans="1:2" x14ac:dyDescent="0.4">
      <c r="A2135" s="19">
        <v>39623</v>
      </c>
      <c r="B2135" s="20"/>
    </row>
    <row r="2136" spans="1:2" x14ac:dyDescent="0.4">
      <c r="A2136" s="19">
        <v>39624</v>
      </c>
      <c r="B2136" s="20"/>
    </row>
    <row r="2137" spans="1:2" x14ac:dyDescent="0.4">
      <c r="A2137" s="19">
        <v>39625</v>
      </c>
      <c r="B2137" s="20"/>
    </row>
    <row r="2138" spans="1:2" x14ac:dyDescent="0.4">
      <c r="A2138" s="19">
        <v>39626</v>
      </c>
      <c r="B2138" s="20"/>
    </row>
    <row r="2139" spans="1:2" x14ac:dyDescent="0.4">
      <c r="A2139" s="19">
        <v>39629</v>
      </c>
      <c r="B2139" s="20"/>
    </row>
    <row r="2140" spans="1:2" x14ac:dyDescent="0.4">
      <c r="A2140" s="19">
        <v>39630</v>
      </c>
      <c r="B2140" s="20"/>
    </row>
    <row r="2141" spans="1:2" x14ac:dyDescent="0.4">
      <c r="A2141" s="19">
        <v>39631</v>
      </c>
      <c r="B2141" s="20"/>
    </row>
    <row r="2142" spans="1:2" x14ac:dyDescent="0.4">
      <c r="A2142" s="19">
        <v>39632</v>
      </c>
      <c r="B2142" s="20"/>
    </row>
    <row r="2143" spans="1:2" x14ac:dyDescent="0.4">
      <c r="A2143" s="19">
        <v>39636</v>
      </c>
      <c r="B2143" s="20"/>
    </row>
    <row r="2144" spans="1:2" x14ac:dyDescent="0.4">
      <c r="A2144" s="19">
        <v>39637</v>
      </c>
      <c r="B2144" s="20"/>
    </row>
    <row r="2145" spans="1:2" x14ac:dyDescent="0.4">
      <c r="A2145" s="19">
        <v>39638</v>
      </c>
      <c r="B2145" s="20"/>
    </row>
    <row r="2146" spans="1:2" x14ac:dyDescent="0.4">
      <c r="A2146" s="19">
        <v>39639</v>
      </c>
      <c r="B2146" s="20"/>
    </row>
    <row r="2147" spans="1:2" x14ac:dyDescent="0.4">
      <c r="A2147" s="19">
        <v>39640</v>
      </c>
      <c r="B2147" s="20"/>
    </row>
    <row r="2148" spans="1:2" x14ac:dyDescent="0.4">
      <c r="A2148" s="19">
        <v>39643</v>
      </c>
      <c r="B2148" s="20"/>
    </row>
    <row r="2149" spans="1:2" x14ac:dyDescent="0.4">
      <c r="A2149" s="19">
        <v>39644</v>
      </c>
      <c r="B2149" s="20"/>
    </row>
    <row r="2150" spans="1:2" x14ac:dyDescent="0.4">
      <c r="A2150" s="19">
        <v>39645</v>
      </c>
      <c r="B2150" s="20"/>
    </row>
    <row r="2151" spans="1:2" x14ac:dyDescent="0.4">
      <c r="A2151" s="19">
        <v>39646</v>
      </c>
      <c r="B2151" s="20"/>
    </row>
    <row r="2152" spans="1:2" x14ac:dyDescent="0.4">
      <c r="A2152" s="19">
        <v>39647</v>
      </c>
      <c r="B2152" s="20"/>
    </row>
    <row r="2153" spans="1:2" x14ac:dyDescent="0.4">
      <c r="A2153" s="19">
        <v>39650</v>
      </c>
      <c r="B2153" s="20"/>
    </row>
    <row r="2154" spans="1:2" x14ac:dyDescent="0.4">
      <c r="A2154" s="19">
        <v>39651</v>
      </c>
      <c r="B2154" s="20"/>
    </row>
    <row r="2155" spans="1:2" x14ac:dyDescent="0.4">
      <c r="A2155" s="19">
        <v>39652</v>
      </c>
      <c r="B2155" s="20"/>
    </row>
    <row r="2156" spans="1:2" x14ac:dyDescent="0.4">
      <c r="A2156" s="19">
        <v>39653</v>
      </c>
      <c r="B2156" s="20"/>
    </row>
    <row r="2157" spans="1:2" x14ac:dyDescent="0.4">
      <c r="A2157" s="19">
        <v>39654</v>
      </c>
      <c r="B2157" s="20"/>
    </row>
    <row r="2158" spans="1:2" x14ac:dyDescent="0.4">
      <c r="A2158" s="19">
        <v>39657</v>
      </c>
      <c r="B2158" s="20"/>
    </row>
    <row r="2159" spans="1:2" x14ac:dyDescent="0.4">
      <c r="A2159" s="19">
        <v>39658</v>
      </c>
      <c r="B2159" s="20"/>
    </row>
    <row r="2160" spans="1:2" x14ac:dyDescent="0.4">
      <c r="A2160" s="19">
        <v>39659</v>
      </c>
      <c r="B2160" s="20"/>
    </row>
    <row r="2161" spans="1:2" x14ac:dyDescent="0.4">
      <c r="A2161" s="19">
        <v>39660</v>
      </c>
      <c r="B2161" s="20"/>
    </row>
    <row r="2162" spans="1:2" x14ac:dyDescent="0.4">
      <c r="A2162" s="19">
        <v>39661</v>
      </c>
      <c r="B2162" s="20"/>
    </row>
    <row r="2163" spans="1:2" x14ac:dyDescent="0.4">
      <c r="A2163" s="19">
        <v>39664</v>
      </c>
      <c r="B2163" s="20"/>
    </row>
    <row r="2164" spans="1:2" x14ac:dyDescent="0.4">
      <c r="A2164" s="19">
        <v>39665</v>
      </c>
      <c r="B2164" s="20"/>
    </row>
    <row r="2165" spans="1:2" x14ac:dyDescent="0.4">
      <c r="A2165" s="19">
        <v>39666</v>
      </c>
      <c r="B2165" s="20"/>
    </row>
    <row r="2166" spans="1:2" x14ac:dyDescent="0.4">
      <c r="A2166" s="19">
        <v>39667</v>
      </c>
      <c r="B2166" s="20"/>
    </row>
    <row r="2167" spans="1:2" x14ac:dyDescent="0.4">
      <c r="A2167" s="19">
        <v>39668</v>
      </c>
      <c r="B2167" s="20"/>
    </row>
    <row r="2168" spans="1:2" x14ac:dyDescent="0.4">
      <c r="A2168" s="19">
        <v>39671</v>
      </c>
      <c r="B2168" s="20"/>
    </row>
    <row r="2169" spans="1:2" x14ac:dyDescent="0.4">
      <c r="A2169" s="19">
        <v>39672</v>
      </c>
      <c r="B2169" s="20"/>
    </row>
    <row r="2170" spans="1:2" x14ac:dyDescent="0.4">
      <c r="A2170" s="19">
        <v>39673</v>
      </c>
      <c r="B2170" s="20"/>
    </row>
    <row r="2171" spans="1:2" x14ac:dyDescent="0.4">
      <c r="A2171" s="19">
        <v>39674</v>
      </c>
      <c r="B2171" s="20"/>
    </row>
    <row r="2172" spans="1:2" x14ac:dyDescent="0.4">
      <c r="A2172" s="19">
        <v>39675</v>
      </c>
      <c r="B2172" s="20"/>
    </row>
    <row r="2173" spans="1:2" x14ac:dyDescent="0.4">
      <c r="A2173" s="19">
        <v>39678</v>
      </c>
      <c r="B2173" s="20"/>
    </row>
    <row r="2174" spans="1:2" x14ac:dyDescent="0.4">
      <c r="A2174" s="19">
        <v>39679</v>
      </c>
      <c r="B2174" s="20"/>
    </row>
    <row r="2175" spans="1:2" x14ac:dyDescent="0.4">
      <c r="A2175" s="19">
        <v>39680</v>
      </c>
      <c r="B2175" s="20"/>
    </row>
    <row r="2176" spans="1:2" x14ac:dyDescent="0.4">
      <c r="A2176" s="19">
        <v>39681</v>
      </c>
      <c r="B2176" s="20"/>
    </row>
    <row r="2177" spans="1:2" x14ac:dyDescent="0.4">
      <c r="A2177" s="19">
        <v>39682</v>
      </c>
      <c r="B2177" s="20"/>
    </row>
    <row r="2178" spans="1:2" x14ac:dyDescent="0.4">
      <c r="A2178" s="19">
        <v>39685</v>
      </c>
      <c r="B2178" s="20"/>
    </row>
    <row r="2179" spans="1:2" x14ac:dyDescent="0.4">
      <c r="A2179" s="19">
        <v>39686</v>
      </c>
      <c r="B2179" s="20"/>
    </row>
    <row r="2180" spans="1:2" x14ac:dyDescent="0.4">
      <c r="A2180" s="19">
        <v>39687</v>
      </c>
      <c r="B2180" s="20"/>
    </row>
    <row r="2181" spans="1:2" x14ac:dyDescent="0.4">
      <c r="A2181" s="19">
        <v>39688</v>
      </c>
      <c r="B2181" s="20"/>
    </row>
    <row r="2182" spans="1:2" x14ac:dyDescent="0.4">
      <c r="A2182" s="19">
        <v>39689</v>
      </c>
      <c r="B2182" s="20"/>
    </row>
    <row r="2183" spans="1:2" x14ac:dyDescent="0.4">
      <c r="A2183" s="19">
        <v>39693</v>
      </c>
      <c r="B2183" s="20"/>
    </row>
    <row r="2184" spans="1:2" x14ac:dyDescent="0.4">
      <c r="A2184" s="19">
        <v>39694</v>
      </c>
      <c r="B2184" s="20"/>
    </row>
    <row r="2185" spans="1:2" x14ac:dyDescent="0.4">
      <c r="A2185" s="19">
        <v>39695</v>
      </c>
      <c r="B2185" s="20"/>
    </row>
    <row r="2186" spans="1:2" x14ac:dyDescent="0.4">
      <c r="A2186" s="19">
        <v>39696</v>
      </c>
      <c r="B2186" s="20"/>
    </row>
    <row r="2187" spans="1:2" x14ac:dyDescent="0.4">
      <c r="A2187" s="19">
        <v>39699</v>
      </c>
      <c r="B2187" s="20"/>
    </row>
    <row r="2188" spans="1:2" x14ac:dyDescent="0.4">
      <c r="A2188" s="19">
        <v>39700</v>
      </c>
      <c r="B2188" s="20"/>
    </row>
    <row r="2189" spans="1:2" x14ac:dyDescent="0.4">
      <c r="A2189" s="19">
        <v>39701</v>
      </c>
      <c r="B2189" s="20"/>
    </row>
    <row r="2190" spans="1:2" x14ac:dyDescent="0.4">
      <c r="A2190" s="19">
        <v>39702</v>
      </c>
      <c r="B2190" s="20"/>
    </row>
    <row r="2191" spans="1:2" x14ac:dyDescent="0.4">
      <c r="A2191" s="19">
        <v>39703</v>
      </c>
      <c r="B2191" s="20"/>
    </row>
    <row r="2192" spans="1:2" x14ac:dyDescent="0.4">
      <c r="A2192" s="19">
        <v>39706</v>
      </c>
      <c r="B2192" s="20"/>
    </row>
    <row r="2193" spans="1:2" x14ac:dyDescent="0.4">
      <c r="A2193" s="19">
        <v>39707</v>
      </c>
      <c r="B2193" s="20"/>
    </row>
    <row r="2194" spans="1:2" x14ac:dyDescent="0.4">
      <c r="A2194" s="19">
        <v>39708</v>
      </c>
      <c r="B2194" s="20"/>
    </row>
    <row r="2195" spans="1:2" x14ac:dyDescent="0.4">
      <c r="A2195" s="19">
        <v>39709</v>
      </c>
      <c r="B2195" s="20"/>
    </row>
    <row r="2196" spans="1:2" x14ac:dyDescent="0.4">
      <c r="A2196" s="19">
        <v>39710</v>
      </c>
      <c r="B2196" s="20"/>
    </row>
    <row r="2197" spans="1:2" x14ac:dyDescent="0.4">
      <c r="A2197" s="19">
        <v>39713</v>
      </c>
      <c r="B2197" s="20"/>
    </row>
    <row r="2198" spans="1:2" x14ac:dyDescent="0.4">
      <c r="A2198" s="19">
        <v>39714</v>
      </c>
      <c r="B2198" s="20"/>
    </row>
    <row r="2199" spans="1:2" x14ac:dyDescent="0.4">
      <c r="A2199" s="19">
        <v>39715</v>
      </c>
      <c r="B2199" s="20"/>
    </row>
    <row r="2200" spans="1:2" x14ac:dyDescent="0.4">
      <c r="A2200" s="19">
        <v>39716</v>
      </c>
      <c r="B2200" s="20"/>
    </row>
    <row r="2201" spans="1:2" x14ac:dyDescent="0.4">
      <c r="A2201" s="19">
        <v>39717</v>
      </c>
      <c r="B2201" s="20"/>
    </row>
    <row r="2202" spans="1:2" x14ac:dyDescent="0.4">
      <c r="A2202" s="19">
        <v>39720</v>
      </c>
      <c r="B2202" s="20"/>
    </row>
    <row r="2203" spans="1:2" x14ac:dyDescent="0.4">
      <c r="A2203" s="19">
        <v>39721</v>
      </c>
      <c r="B2203" s="20"/>
    </row>
    <row r="2204" spans="1:2" x14ac:dyDescent="0.4">
      <c r="A2204" s="19">
        <v>39722</v>
      </c>
      <c r="B2204" s="20"/>
    </row>
    <row r="2205" spans="1:2" x14ac:dyDescent="0.4">
      <c r="A2205" s="19">
        <v>39723</v>
      </c>
      <c r="B2205" s="20"/>
    </row>
    <row r="2206" spans="1:2" x14ac:dyDescent="0.4">
      <c r="A2206" s="19">
        <v>39724</v>
      </c>
      <c r="B2206" s="20"/>
    </row>
    <row r="2207" spans="1:2" x14ac:dyDescent="0.4">
      <c r="A2207" s="19">
        <v>39727</v>
      </c>
      <c r="B2207" s="20"/>
    </row>
    <row r="2208" spans="1:2" x14ac:dyDescent="0.4">
      <c r="A2208" s="19">
        <v>39728</v>
      </c>
      <c r="B2208" s="20"/>
    </row>
    <row r="2209" spans="1:2" x14ac:dyDescent="0.4">
      <c r="A2209" s="19">
        <v>39729</v>
      </c>
      <c r="B2209" s="20"/>
    </row>
    <row r="2210" spans="1:2" x14ac:dyDescent="0.4">
      <c r="A2210" s="19">
        <v>39730</v>
      </c>
      <c r="B2210" s="20"/>
    </row>
    <row r="2211" spans="1:2" x14ac:dyDescent="0.4">
      <c r="A2211" s="19">
        <v>39731</v>
      </c>
      <c r="B2211" s="20"/>
    </row>
    <row r="2212" spans="1:2" x14ac:dyDescent="0.4">
      <c r="A2212" s="19">
        <v>39734</v>
      </c>
      <c r="B2212" s="20"/>
    </row>
    <row r="2213" spans="1:2" x14ac:dyDescent="0.4">
      <c r="A2213" s="19">
        <v>39735</v>
      </c>
      <c r="B2213" s="20"/>
    </row>
    <row r="2214" spans="1:2" x14ac:dyDescent="0.4">
      <c r="A2214" s="19">
        <v>39736</v>
      </c>
      <c r="B2214" s="20"/>
    </row>
    <row r="2215" spans="1:2" x14ac:dyDescent="0.4">
      <c r="A2215" s="19">
        <v>39737</v>
      </c>
      <c r="B2215" s="20"/>
    </row>
    <row r="2216" spans="1:2" x14ac:dyDescent="0.4">
      <c r="A2216" s="19">
        <v>39738</v>
      </c>
      <c r="B2216" s="20"/>
    </row>
    <row r="2217" spans="1:2" x14ac:dyDescent="0.4">
      <c r="A2217" s="19">
        <v>39741</v>
      </c>
      <c r="B2217" s="20"/>
    </row>
    <row r="2218" spans="1:2" x14ac:dyDescent="0.4">
      <c r="A2218" s="19">
        <v>39742</v>
      </c>
      <c r="B2218" s="20"/>
    </row>
    <row r="2219" spans="1:2" x14ac:dyDescent="0.4">
      <c r="A2219" s="19">
        <v>39743</v>
      </c>
      <c r="B2219" s="20"/>
    </row>
    <row r="2220" spans="1:2" x14ac:dyDescent="0.4">
      <c r="A2220" s="19">
        <v>39744</v>
      </c>
      <c r="B2220" s="20"/>
    </row>
    <row r="2221" spans="1:2" x14ac:dyDescent="0.4">
      <c r="A2221" s="19">
        <v>39745</v>
      </c>
      <c r="B2221" s="20"/>
    </row>
    <row r="2222" spans="1:2" x14ac:dyDescent="0.4">
      <c r="A2222" s="19">
        <v>39748</v>
      </c>
      <c r="B2222" s="20"/>
    </row>
    <row r="2223" spans="1:2" x14ac:dyDescent="0.4">
      <c r="A2223" s="19">
        <v>39749</v>
      </c>
      <c r="B2223" s="20"/>
    </row>
    <row r="2224" spans="1:2" x14ac:dyDescent="0.4">
      <c r="A2224" s="19">
        <v>39750</v>
      </c>
      <c r="B2224" s="20"/>
    </row>
    <row r="2225" spans="1:2" x14ac:dyDescent="0.4">
      <c r="A2225" s="19">
        <v>39751</v>
      </c>
      <c r="B2225" s="20"/>
    </row>
    <row r="2226" spans="1:2" x14ac:dyDescent="0.4">
      <c r="A2226" s="19">
        <v>39752</v>
      </c>
      <c r="B2226" s="20"/>
    </row>
    <row r="2227" spans="1:2" x14ac:dyDescent="0.4">
      <c r="A2227" s="19">
        <v>39755</v>
      </c>
      <c r="B2227" s="20"/>
    </row>
    <row r="2228" spans="1:2" x14ac:dyDescent="0.4">
      <c r="A2228" s="19">
        <v>39756</v>
      </c>
      <c r="B2228" s="20"/>
    </row>
    <row r="2229" spans="1:2" x14ac:dyDescent="0.4">
      <c r="A2229" s="19">
        <v>39757</v>
      </c>
      <c r="B2229" s="20"/>
    </row>
    <row r="2230" spans="1:2" x14ac:dyDescent="0.4">
      <c r="A2230" s="19">
        <v>39758</v>
      </c>
      <c r="B2230" s="20"/>
    </row>
    <row r="2231" spans="1:2" x14ac:dyDescent="0.4">
      <c r="A2231" s="19">
        <v>39759</v>
      </c>
      <c r="B2231" s="20"/>
    </row>
    <row r="2232" spans="1:2" x14ac:dyDescent="0.4">
      <c r="A2232" s="19">
        <v>39762</v>
      </c>
      <c r="B2232" s="20"/>
    </row>
    <row r="2233" spans="1:2" x14ac:dyDescent="0.4">
      <c r="A2233" s="19">
        <v>39763</v>
      </c>
      <c r="B2233" s="20"/>
    </row>
    <row r="2234" spans="1:2" x14ac:dyDescent="0.4">
      <c r="A2234" s="19">
        <v>39764</v>
      </c>
      <c r="B2234" s="20"/>
    </row>
    <row r="2235" spans="1:2" x14ac:dyDescent="0.4">
      <c r="A2235" s="19">
        <v>39765</v>
      </c>
      <c r="B2235" s="20"/>
    </row>
    <row r="2236" spans="1:2" x14ac:dyDescent="0.4">
      <c r="A2236" s="19">
        <v>39766</v>
      </c>
      <c r="B2236" s="20"/>
    </row>
    <row r="2237" spans="1:2" x14ac:dyDescent="0.4">
      <c r="A2237" s="19">
        <v>39769</v>
      </c>
      <c r="B2237" s="20"/>
    </row>
    <row r="2238" spans="1:2" x14ac:dyDescent="0.4">
      <c r="A2238" s="19">
        <v>39770</v>
      </c>
      <c r="B2238" s="20"/>
    </row>
    <row r="2239" spans="1:2" x14ac:dyDescent="0.4">
      <c r="A2239" s="19">
        <v>39771</v>
      </c>
      <c r="B2239" s="20"/>
    </row>
    <row r="2240" spans="1:2" x14ac:dyDescent="0.4">
      <c r="A2240" s="19">
        <v>39772</v>
      </c>
      <c r="B2240" s="20"/>
    </row>
    <row r="2241" spans="1:2" x14ac:dyDescent="0.4">
      <c r="A2241" s="19">
        <v>39773</v>
      </c>
      <c r="B2241" s="20"/>
    </row>
    <row r="2242" spans="1:2" x14ac:dyDescent="0.4">
      <c r="A2242" s="19">
        <v>39776</v>
      </c>
      <c r="B2242" s="20"/>
    </row>
    <row r="2243" spans="1:2" x14ac:dyDescent="0.4">
      <c r="A2243" s="19">
        <v>39777</v>
      </c>
      <c r="B2243" s="20"/>
    </row>
    <row r="2244" spans="1:2" x14ac:dyDescent="0.4">
      <c r="A2244" s="19">
        <v>39778</v>
      </c>
      <c r="B2244" s="20"/>
    </row>
    <row r="2245" spans="1:2" x14ac:dyDescent="0.4">
      <c r="A2245" s="19">
        <v>39780</v>
      </c>
      <c r="B2245" s="20"/>
    </row>
    <row r="2246" spans="1:2" x14ac:dyDescent="0.4">
      <c r="A2246" s="19">
        <v>39783</v>
      </c>
      <c r="B2246" s="20"/>
    </row>
    <row r="2247" spans="1:2" x14ac:dyDescent="0.4">
      <c r="A2247" s="19">
        <v>39784</v>
      </c>
      <c r="B2247" s="20"/>
    </row>
    <row r="2248" spans="1:2" x14ac:dyDescent="0.4">
      <c r="A2248" s="19">
        <v>39785</v>
      </c>
      <c r="B2248" s="20"/>
    </row>
    <row r="2249" spans="1:2" x14ac:dyDescent="0.4">
      <c r="A2249" s="19">
        <v>39786</v>
      </c>
      <c r="B2249" s="20"/>
    </row>
    <row r="2250" spans="1:2" x14ac:dyDescent="0.4">
      <c r="A2250" s="19">
        <v>39787</v>
      </c>
      <c r="B2250" s="20"/>
    </row>
    <row r="2251" spans="1:2" x14ac:dyDescent="0.4">
      <c r="A2251" s="19">
        <v>39790</v>
      </c>
      <c r="B2251" s="20"/>
    </row>
    <row r="2252" spans="1:2" x14ac:dyDescent="0.4">
      <c r="A2252" s="19">
        <v>39791</v>
      </c>
      <c r="B2252" s="20"/>
    </row>
    <row r="2253" spans="1:2" x14ac:dyDescent="0.4">
      <c r="A2253" s="19">
        <v>39792</v>
      </c>
      <c r="B2253" s="20"/>
    </row>
    <row r="2254" spans="1:2" x14ac:dyDescent="0.4">
      <c r="A2254" s="19">
        <v>39793</v>
      </c>
      <c r="B2254" s="20"/>
    </row>
    <row r="2255" spans="1:2" x14ac:dyDescent="0.4">
      <c r="A2255" s="19">
        <v>39794</v>
      </c>
      <c r="B2255" s="20"/>
    </row>
    <row r="2256" spans="1:2" x14ac:dyDescent="0.4">
      <c r="A2256" s="19">
        <v>39797</v>
      </c>
      <c r="B2256" s="20"/>
    </row>
    <row r="2257" spans="1:2" x14ac:dyDescent="0.4">
      <c r="A2257" s="19">
        <v>39798</v>
      </c>
      <c r="B2257" s="20"/>
    </row>
    <row r="2258" spans="1:2" x14ac:dyDescent="0.4">
      <c r="A2258" s="19">
        <v>39799</v>
      </c>
      <c r="B2258" s="20"/>
    </row>
    <row r="2259" spans="1:2" x14ac:dyDescent="0.4">
      <c r="A2259" s="19">
        <v>39800</v>
      </c>
      <c r="B2259" s="20"/>
    </row>
    <row r="2260" spans="1:2" x14ac:dyDescent="0.4">
      <c r="A2260" s="19">
        <v>39801</v>
      </c>
      <c r="B2260" s="20"/>
    </row>
    <row r="2261" spans="1:2" x14ac:dyDescent="0.4">
      <c r="A2261" s="19">
        <v>39804</v>
      </c>
      <c r="B2261" s="20"/>
    </row>
    <row r="2262" spans="1:2" x14ac:dyDescent="0.4">
      <c r="A2262" s="19">
        <v>39805</v>
      </c>
      <c r="B2262" s="20"/>
    </row>
    <row r="2263" spans="1:2" x14ac:dyDescent="0.4">
      <c r="A2263" s="19">
        <v>39806</v>
      </c>
      <c r="B2263" s="20"/>
    </row>
    <row r="2264" spans="1:2" x14ac:dyDescent="0.4">
      <c r="A2264" s="19">
        <v>39808</v>
      </c>
      <c r="B2264" s="20"/>
    </row>
    <row r="2265" spans="1:2" x14ac:dyDescent="0.4">
      <c r="A2265" s="19">
        <v>39811</v>
      </c>
      <c r="B2265" s="20"/>
    </row>
    <row r="2266" spans="1:2" x14ac:dyDescent="0.4">
      <c r="A2266" s="19">
        <v>39812</v>
      </c>
      <c r="B2266" s="20"/>
    </row>
    <row r="2267" spans="1:2" x14ac:dyDescent="0.4">
      <c r="A2267" s="19">
        <v>39813</v>
      </c>
      <c r="B2267" s="20"/>
    </row>
    <row r="2268" spans="1:2" x14ac:dyDescent="0.4">
      <c r="A2268" s="19">
        <v>39815</v>
      </c>
      <c r="B2268" s="20"/>
    </row>
    <row r="2269" spans="1:2" x14ac:dyDescent="0.4">
      <c r="A2269" s="19">
        <v>39818</v>
      </c>
      <c r="B2269" s="20"/>
    </row>
    <row r="2270" spans="1:2" x14ac:dyDescent="0.4">
      <c r="A2270" s="19">
        <v>39819</v>
      </c>
      <c r="B2270" s="20"/>
    </row>
    <row r="2271" spans="1:2" x14ac:dyDescent="0.4">
      <c r="A2271" s="19">
        <v>39820</v>
      </c>
      <c r="B2271" s="20"/>
    </row>
    <row r="2272" spans="1:2" x14ac:dyDescent="0.4">
      <c r="A2272" s="19">
        <v>39821</v>
      </c>
      <c r="B2272" s="20"/>
    </row>
    <row r="2273" spans="1:2" x14ac:dyDescent="0.4">
      <c r="A2273" s="19">
        <v>39822</v>
      </c>
      <c r="B2273" s="20"/>
    </row>
    <row r="2274" spans="1:2" x14ac:dyDescent="0.4">
      <c r="A2274" s="19">
        <v>39825</v>
      </c>
      <c r="B2274" s="20"/>
    </row>
    <row r="2275" spans="1:2" x14ac:dyDescent="0.4">
      <c r="A2275" s="19">
        <v>39826</v>
      </c>
      <c r="B2275" s="20"/>
    </row>
    <row r="2276" spans="1:2" x14ac:dyDescent="0.4">
      <c r="A2276" s="19">
        <v>39827</v>
      </c>
      <c r="B2276" s="20"/>
    </row>
    <row r="2277" spans="1:2" x14ac:dyDescent="0.4">
      <c r="A2277" s="19">
        <v>39828</v>
      </c>
      <c r="B2277" s="20"/>
    </row>
    <row r="2278" spans="1:2" x14ac:dyDescent="0.4">
      <c r="A2278" s="19">
        <v>39829</v>
      </c>
      <c r="B2278" s="20"/>
    </row>
    <row r="2279" spans="1:2" x14ac:dyDescent="0.4">
      <c r="A2279" s="19">
        <v>39833</v>
      </c>
      <c r="B2279" s="20"/>
    </row>
    <row r="2280" spans="1:2" x14ac:dyDescent="0.4">
      <c r="A2280" s="19">
        <v>39834</v>
      </c>
      <c r="B2280" s="20"/>
    </row>
    <row r="2281" spans="1:2" x14ac:dyDescent="0.4">
      <c r="A2281" s="19">
        <v>39835</v>
      </c>
      <c r="B2281" s="20"/>
    </row>
    <row r="2282" spans="1:2" x14ac:dyDescent="0.4">
      <c r="A2282" s="19">
        <v>39836</v>
      </c>
      <c r="B2282" s="20"/>
    </row>
    <row r="2283" spans="1:2" x14ac:dyDescent="0.4">
      <c r="A2283" s="19">
        <v>39839</v>
      </c>
      <c r="B2283" s="20"/>
    </row>
    <row r="2284" spans="1:2" x14ac:dyDescent="0.4">
      <c r="A2284" s="19">
        <v>39840</v>
      </c>
      <c r="B2284" s="20"/>
    </row>
    <row r="2285" spans="1:2" x14ac:dyDescent="0.4">
      <c r="A2285" s="19">
        <v>39841</v>
      </c>
      <c r="B2285" s="20"/>
    </row>
    <row r="2286" spans="1:2" x14ac:dyDescent="0.4">
      <c r="A2286" s="19">
        <v>39842</v>
      </c>
      <c r="B2286" s="20"/>
    </row>
    <row r="2287" spans="1:2" x14ac:dyDescent="0.4">
      <c r="A2287" s="19">
        <v>39843</v>
      </c>
      <c r="B2287" s="20"/>
    </row>
    <row r="2288" spans="1:2" x14ac:dyDescent="0.4">
      <c r="A2288" s="19">
        <v>39846</v>
      </c>
      <c r="B2288" s="20"/>
    </row>
    <row r="2289" spans="1:2" x14ac:dyDescent="0.4">
      <c r="A2289" s="19">
        <v>39847</v>
      </c>
      <c r="B2289" s="20"/>
    </row>
    <row r="2290" spans="1:2" x14ac:dyDescent="0.4">
      <c r="A2290" s="19">
        <v>39848</v>
      </c>
      <c r="B2290" s="20"/>
    </row>
    <row r="2291" spans="1:2" x14ac:dyDescent="0.4">
      <c r="A2291" s="19">
        <v>39849</v>
      </c>
      <c r="B2291" s="20"/>
    </row>
    <row r="2292" spans="1:2" x14ac:dyDescent="0.4">
      <c r="A2292" s="19">
        <v>39850</v>
      </c>
      <c r="B2292" s="20"/>
    </row>
    <row r="2293" spans="1:2" x14ac:dyDescent="0.4">
      <c r="A2293" s="19">
        <v>39853</v>
      </c>
      <c r="B2293" s="20"/>
    </row>
    <row r="2294" spans="1:2" x14ac:dyDescent="0.4">
      <c r="A2294" s="19">
        <v>39854</v>
      </c>
      <c r="B2294" s="20"/>
    </row>
    <row r="2295" spans="1:2" x14ac:dyDescent="0.4">
      <c r="A2295" s="19">
        <v>39855</v>
      </c>
      <c r="B2295" s="20"/>
    </row>
    <row r="2296" spans="1:2" x14ac:dyDescent="0.4">
      <c r="A2296" s="19">
        <v>39856</v>
      </c>
      <c r="B2296" s="20"/>
    </row>
    <row r="2297" spans="1:2" x14ac:dyDescent="0.4">
      <c r="A2297" s="19">
        <v>39857</v>
      </c>
      <c r="B2297" s="20"/>
    </row>
    <row r="2298" spans="1:2" x14ac:dyDescent="0.4">
      <c r="A2298" s="19">
        <v>39861</v>
      </c>
      <c r="B2298" s="20"/>
    </row>
    <row r="2299" spans="1:2" x14ac:dyDescent="0.4">
      <c r="A2299" s="19">
        <v>39862</v>
      </c>
      <c r="B2299" s="20"/>
    </row>
    <row r="2300" spans="1:2" x14ac:dyDescent="0.4">
      <c r="A2300" s="19">
        <v>39863</v>
      </c>
      <c r="B2300" s="20"/>
    </row>
    <row r="2301" spans="1:2" x14ac:dyDescent="0.4">
      <c r="A2301" s="19">
        <v>39864</v>
      </c>
      <c r="B2301" s="20"/>
    </row>
    <row r="2302" spans="1:2" x14ac:dyDescent="0.4">
      <c r="A2302" s="19">
        <v>39867</v>
      </c>
      <c r="B2302" s="20"/>
    </row>
    <row r="2303" spans="1:2" x14ac:dyDescent="0.4">
      <c r="A2303" s="19">
        <v>39868</v>
      </c>
      <c r="B2303" s="20"/>
    </row>
    <row r="2304" spans="1:2" x14ac:dyDescent="0.4">
      <c r="A2304" s="19">
        <v>39869</v>
      </c>
      <c r="B2304" s="20"/>
    </row>
    <row r="2305" spans="1:2" x14ac:dyDescent="0.4">
      <c r="A2305" s="19">
        <v>39870</v>
      </c>
      <c r="B2305" s="20"/>
    </row>
    <row r="2306" spans="1:2" x14ac:dyDescent="0.4">
      <c r="A2306" s="19">
        <v>39871</v>
      </c>
      <c r="B2306" s="20"/>
    </row>
    <row r="2307" spans="1:2" x14ac:dyDescent="0.4">
      <c r="A2307" s="19">
        <v>39874</v>
      </c>
      <c r="B2307" s="20"/>
    </row>
    <row r="2308" spans="1:2" x14ac:dyDescent="0.4">
      <c r="A2308" s="19">
        <v>39875</v>
      </c>
      <c r="B2308" s="20"/>
    </row>
    <row r="2309" spans="1:2" x14ac:dyDescent="0.4">
      <c r="A2309" s="19">
        <v>39876</v>
      </c>
      <c r="B2309" s="20"/>
    </row>
    <row r="2310" spans="1:2" x14ac:dyDescent="0.4">
      <c r="A2310" s="19">
        <v>39877</v>
      </c>
      <c r="B2310" s="20"/>
    </row>
    <row r="2311" spans="1:2" x14ac:dyDescent="0.4">
      <c r="A2311" s="19">
        <v>39878</v>
      </c>
      <c r="B2311" s="20"/>
    </row>
    <row r="2312" spans="1:2" x14ac:dyDescent="0.4">
      <c r="A2312" s="19">
        <v>39881</v>
      </c>
      <c r="B2312" s="20"/>
    </row>
    <row r="2313" spans="1:2" x14ac:dyDescent="0.4">
      <c r="A2313" s="19">
        <v>39882</v>
      </c>
      <c r="B2313" s="20"/>
    </row>
    <row r="2314" spans="1:2" x14ac:dyDescent="0.4">
      <c r="A2314" s="19">
        <v>39883</v>
      </c>
      <c r="B2314" s="20"/>
    </row>
    <row r="2315" spans="1:2" x14ac:dyDescent="0.4">
      <c r="A2315" s="19">
        <v>39884</v>
      </c>
      <c r="B2315" s="20"/>
    </row>
    <row r="2316" spans="1:2" x14ac:dyDescent="0.4">
      <c r="A2316" s="19">
        <v>39885</v>
      </c>
      <c r="B2316" s="20"/>
    </row>
    <row r="2317" spans="1:2" x14ac:dyDescent="0.4">
      <c r="A2317" s="19">
        <v>39888</v>
      </c>
      <c r="B2317" s="20"/>
    </row>
    <row r="2318" spans="1:2" x14ac:dyDescent="0.4">
      <c r="A2318" s="19">
        <v>39889</v>
      </c>
      <c r="B2318" s="20"/>
    </row>
    <row r="2319" spans="1:2" x14ac:dyDescent="0.4">
      <c r="A2319" s="19">
        <v>39890</v>
      </c>
      <c r="B2319" s="20"/>
    </row>
    <row r="2320" spans="1:2" x14ac:dyDescent="0.4">
      <c r="A2320" s="19">
        <v>39891</v>
      </c>
      <c r="B2320" s="20"/>
    </row>
    <row r="2321" spans="1:2" x14ac:dyDescent="0.4">
      <c r="A2321" s="19">
        <v>39892</v>
      </c>
      <c r="B2321" s="20"/>
    </row>
    <row r="2322" spans="1:2" x14ac:dyDescent="0.4">
      <c r="A2322" s="19">
        <v>39895</v>
      </c>
      <c r="B2322" s="20"/>
    </row>
    <row r="2323" spans="1:2" x14ac:dyDescent="0.4">
      <c r="A2323" s="19">
        <v>39896</v>
      </c>
      <c r="B2323" s="20"/>
    </row>
    <row r="2324" spans="1:2" x14ac:dyDescent="0.4">
      <c r="A2324" s="19">
        <v>39897</v>
      </c>
      <c r="B2324" s="20"/>
    </row>
    <row r="2325" spans="1:2" x14ac:dyDescent="0.4">
      <c r="A2325" s="19">
        <v>39898</v>
      </c>
      <c r="B2325" s="20"/>
    </row>
    <row r="2326" spans="1:2" x14ac:dyDescent="0.4">
      <c r="A2326" s="19">
        <v>39899</v>
      </c>
      <c r="B2326" s="20"/>
    </row>
    <row r="2327" spans="1:2" x14ac:dyDescent="0.4">
      <c r="A2327" s="19">
        <v>39902</v>
      </c>
      <c r="B2327" s="20"/>
    </row>
    <row r="2328" spans="1:2" x14ac:dyDescent="0.4">
      <c r="A2328" s="19">
        <v>39903</v>
      </c>
      <c r="B2328" s="20"/>
    </row>
    <row r="2329" spans="1:2" x14ac:dyDescent="0.4">
      <c r="A2329" s="19">
        <v>39904</v>
      </c>
      <c r="B2329" s="20"/>
    </row>
    <row r="2330" spans="1:2" x14ac:dyDescent="0.4">
      <c r="A2330" s="19">
        <v>39905</v>
      </c>
      <c r="B2330" s="20"/>
    </row>
    <row r="2331" spans="1:2" x14ac:dyDescent="0.4">
      <c r="A2331" s="19">
        <v>39906</v>
      </c>
      <c r="B2331" s="20"/>
    </row>
    <row r="2332" spans="1:2" x14ac:dyDescent="0.4">
      <c r="A2332" s="19">
        <v>39909</v>
      </c>
      <c r="B2332" s="20"/>
    </row>
    <row r="2333" spans="1:2" x14ac:dyDescent="0.4">
      <c r="A2333" s="19">
        <v>39910</v>
      </c>
      <c r="B2333" s="20"/>
    </row>
    <row r="2334" spans="1:2" x14ac:dyDescent="0.4">
      <c r="A2334" s="19">
        <v>39911</v>
      </c>
      <c r="B2334" s="20"/>
    </row>
    <row r="2335" spans="1:2" x14ac:dyDescent="0.4">
      <c r="A2335" s="19">
        <v>39912</v>
      </c>
      <c r="B2335" s="20"/>
    </row>
    <row r="2336" spans="1:2" x14ac:dyDescent="0.4">
      <c r="A2336" s="19">
        <v>39916</v>
      </c>
      <c r="B2336" s="20"/>
    </row>
    <row r="2337" spans="1:2" x14ac:dyDescent="0.4">
      <c r="A2337" s="19">
        <v>39917</v>
      </c>
      <c r="B2337" s="20"/>
    </row>
    <row r="2338" spans="1:2" x14ac:dyDescent="0.4">
      <c r="A2338" s="19">
        <v>39918</v>
      </c>
      <c r="B2338" s="20"/>
    </row>
    <row r="2339" spans="1:2" x14ac:dyDescent="0.4">
      <c r="A2339" s="19">
        <v>39919</v>
      </c>
      <c r="B2339" s="20"/>
    </row>
    <row r="2340" spans="1:2" x14ac:dyDescent="0.4">
      <c r="A2340" s="19">
        <v>39920</v>
      </c>
      <c r="B2340" s="20"/>
    </row>
    <row r="2341" spans="1:2" x14ac:dyDescent="0.4">
      <c r="A2341" s="19">
        <v>39923</v>
      </c>
      <c r="B2341" s="20"/>
    </row>
    <row r="2342" spans="1:2" x14ac:dyDescent="0.4">
      <c r="A2342" s="19">
        <v>39924</v>
      </c>
      <c r="B2342" s="20"/>
    </row>
    <row r="2343" spans="1:2" x14ac:dyDescent="0.4">
      <c r="A2343" s="19">
        <v>39925</v>
      </c>
      <c r="B2343" s="20"/>
    </row>
    <row r="2344" spans="1:2" x14ac:dyDescent="0.4">
      <c r="A2344" s="19">
        <v>39926</v>
      </c>
      <c r="B2344" s="20"/>
    </row>
    <row r="2345" spans="1:2" x14ac:dyDescent="0.4">
      <c r="A2345" s="19">
        <v>39927</v>
      </c>
      <c r="B2345" s="20"/>
    </row>
    <row r="2346" spans="1:2" x14ac:dyDescent="0.4">
      <c r="A2346" s="19">
        <v>39930</v>
      </c>
      <c r="B2346" s="20"/>
    </row>
    <row r="2347" spans="1:2" x14ac:dyDescent="0.4">
      <c r="A2347" s="19">
        <v>39931</v>
      </c>
      <c r="B2347" s="20"/>
    </row>
    <row r="2348" spans="1:2" x14ac:dyDescent="0.4">
      <c r="A2348" s="19">
        <v>39932</v>
      </c>
      <c r="B2348" s="20"/>
    </row>
    <row r="2349" spans="1:2" x14ac:dyDescent="0.4">
      <c r="A2349" s="19">
        <v>39933</v>
      </c>
      <c r="B2349" s="20"/>
    </row>
    <row r="2350" spans="1:2" x14ac:dyDescent="0.4">
      <c r="A2350" s="19">
        <v>39934</v>
      </c>
      <c r="B2350" s="20"/>
    </row>
    <row r="2351" spans="1:2" x14ac:dyDescent="0.4">
      <c r="A2351" s="19">
        <v>39937</v>
      </c>
      <c r="B2351" s="20"/>
    </row>
    <row r="2352" spans="1:2" x14ac:dyDescent="0.4">
      <c r="A2352" s="19">
        <v>39938</v>
      </c>
      <c r="B2352" s="20"/>
    </row>
    <row r="2353" spans="1:2" x14ac:dyDescent="0.4">
      <c r="A2353" s="19">
        <v>39939</v>
      </c>
      <c r="B2353" s="20"/>
    </row>
    <row r="2354" spans="1:2" x14ac:dyDescent="0.4">
      <c r="A2354" s="19">
        <v>39940</v>
      </c>
      <c r="B2354" s="20"/>
    </row>
    <row r="2355" spans="1:2" x14ac:dyDescent="0.4">
      <c r="A2355" s="19">
        <v>39941</v>
      </c>
      <c r="B2355" s="20"/>
    </row>
    <row r="2356" spans="1:2" x14ac:dyDescent="0.4">
      <c r="A2356" s="19">
        <v>39944</v>
      </c>
      <c r="B2356" s="20"/>
    </row>
    <row r="2357" spans="1:2" x14ac:dyDescent="0.4">
      <c r="A2357" s="19">
        <v>39945</v>
      </c>
      <c r="B2357" s="20"/>
    </row>
    <row r="2358" spans="1:2" x14ac:dyDescent="0.4">
      <c r="A2358" s="19">
        <v>39946</v>
      </c>
      <c r="B2358" s="20"/>
    </row>
    <row r="2359" spans="1:2" x14ac:dyDescent="0.4">
      <c r="A2359" s="19">
        <v>39947</v>
      </c>
      <c r="B2359" s="20"/>
    </row>
    <row r="2360" spans="1:2" x14ac:dyDescent="0.4">
      <c r="A2360" s="19">
        <v>39948</v>
      </c>
      <c r="B2360" s="20"/>
    </row>
    <row r="2361" spans="1:2" x14ac:dyDescent="0.4">
      <c r="A2361" s="19">
        <v>39951</v>
      </c>
      <c r="B2361" s="20"/>
    </row>
    <row r="2362" spans="1:2" x14ac:dyDescent="0.4">
      <c r="A2362" s="19">
        <v>39952</v>
      </c>
      <c r="B2362" s="20"/>
    </row>
    <row r="2363" spans="1:2" x14ac:dyDescent="0.4">
      <c r="A2363" s="19">
        <v>39953</v>
      </c>
      <c r="B2363" s="20"/>
    </row>
    <row r="2364" spans="1:2" x14ac:dyDescent="0.4">
      <c r="A2364" s="19">
        <v>39954</v>
      </c>
      <c r="B2364" s="20"/>
    </row>
    <row r="2365" spans="1:2" x14ac:dyDescent="0.4">
      <c r="A2365" s="19">
        <v>39955</v>
      </c>
      <c r="B2365" s="20"/>
    </row>
    <row r="2366" spans="1:2" x14ac:dyDescent="0.4">
      <c r="A2366" s="19">
        <v>39959</v>
      </c>
      <c r="B2366" s="20"/>
    </row>
    <row r="2367" spans="1:2" x14ac:dyDescent="0.4">
      <c r="A2367" s="19">
        <v>39960</v>
      </c>
      <c r="B2367" s="20"/>
    </row>
    <row r="2368" spans="1:2" x14ac:dyDescent="0.4">
      <c r="A2368" s="19">
        <v>39961</v>
      </c>
      <c r="B2368" s="20"/>
    </row>
    <row r="2369" spans="1:2" x14ac:dyDescent="0.4">
      <c r="A2369" s="19">
        <v>39962</v>
      </c>
      <c r="B2369" s="20"/>
    </row>
    <row r="2370" spans="1:2" x14ac:dyDescent="0.4">
      <c r="A2370" s="19">
        <v>39965</v>
      </c>
      <c r="B2370" s="20"/>
    </row>
    <row r="2371" spans="1:2" x14ac:dyDescent="0.4">
      <c r="A2371" s="19">
        <v>39966</v>
      </c>
      <c r="B2371" s="20"/>
    </row>
    <row r="2372" spans="1:2" x14ac:dyDescent="0.4">
      <c r="A2372" s="19">
        <v>39967</v>
      </c>
      <c r="B2372" s="20"/>
    </row>
    <row r="2373" spans="1:2" x14ac:dyDescent="0.4">
      <c r="A2373" s="19">
        <v>39968</v>
      </c>
      <c r="B2373" s="20"/>
    </row>
    <row r="2374" spans="1:2" x14ac:dyDescent="0.4">
      <c r="A2374" s="19">
        <v>39969</v>
      </c>
      <c r="B2374" s="20"/>
    </row>
    <row r="2375" spans="1:2" x14ac:dyDescent="0.4">
      <c r="A2375" s="19">
        <v>39972</v>
      </c>
      <c r="B2375" s="20"/>
    </row>
    <row r="2376" spans="1:2" x14ac:dyDescent="0.4">
      <c r="A2376" s="19">
        <v>39973</v>
      </c>
      <c r="B2376" s="20"/>
    </row>
    <row r="2377" spans="1:2" x14ac:dyDescent="0.4">
      <c r="A2377" s="19">
        <v>39974</v>
      </c>
      <c r="B2377" s="20"/>
    </row>
    <row r="2378" spans="1:2" x14ac:dyDescent="0.4">
      <c r="A2378" s="19">
        <v>39975</v>
      </c>
      <c r="B2378" s="20"/>
    </row>
    <row r="2379" spans="1:2" x14ac:dyDescent="0.4">
      <c r="A2379" s="19">
        <v>39976</v>
      </c>
      <c r="B2379" s="20"/>
    </row>
    <row r="2380" spans="1:2" x14ac:dyDescent="0.4">
      <c r="A2380" s="19">
        <v>39979</v>
      </c>
      <c r="B2380" s="20"/>
    </row>
    <row r="2381" spans="1:2" x14ac:dyDescent="0.4">
      <c r="A2381" s="19">
        <v>39980</v>
      </c>
      <c r="B2381" s="20"/>
    </row>
    <row r="2382" spans="1:2" x14ac:dyDescent="0.4">
      <c r="A2382" s="19">
        <v>39981</v>
      </c>
      <c r="B2382" s="20"/>
    </row>
    <row r="2383" spans="1:2" x14ac:dyDescent="0.4">
      <c r="A2383" s="19">
        <v>39982</v>
      </c>
      <c r="B2383" s="20"/>
    </row>
    <row r="2384" spans="1:2" x14ac:dyDescent="0.4">
      <c r="A2384" s="19">
        <v>39983</v>
      </c>
      <c r="B2384" s="20"/>
    </row>
    <row r="2385" spans="1:2" x14ac:dyDescent="0.4">
      <c r="A2385" s="19">
        <v>39986</v>
      </c>
      <c r="B2385" s="20"/>
    </row>
    <row r="2386" spans="1:2" x14ac:dyDescent="0.4">
      <c r="A2386" s="19">
        <v>39987</v>
      </c>
      <c r="B2386" s="20"/>
    </row>
    <row r="2387" spans="1:2" x14ac:dyDescent="0.4">
      <c r="A2387" s="19">
        <v>39988</v>
      </c>
      <c r="B2387" s="20"/>
    </row>
    <row r="2388" spans="1:2" x14ac:dyDescent="0.4">
      <c r="A2388" s="19">
        <v>39989</v>
      </c>
      <c r="B2388" s="20"/>
    </row>
    <row r="2389" spans="1:2" x14ac:dyDescent="0.4">
      <c r="A2389" s="19">
        <v>39990</v>
      </c>
      <c r="B2389" s="20"/>
    </row>
    <row r="2390" spans="1:2" x14ac:dyDescent="0.4">
      <c r="A2390" s="19">
        <v>39993</v>
      </c>
      <c r="B2390" s="20"/>
    </row>
    <row r="2391" spans="1:2" x14ac:dyDescent="0.4">
      <c r="A2391" s="19">
        <v>39994</v>
      </c>
      <c r="B2391" s="20"/>
    </row>
    <row r="2392" spans="1:2" x14ac:dyDescent="0.4">
      <c r="A2392" s="19">
        <v>39995</v>
      </c>
      <c r="B2392" s="20"/>
    </row>
    <row r="2393" spans="1:2" x14ac:dyDescent="0.4">
      <c r="A2393" s="19">
        <v>39996</v>
      </c>
      <c r="B2393" s="20"/>
    </row>
    <row r="2394" spans="1:2" x14ac:dyDescent="0.4">
      <c r="A2394" s="19">
        <v>40000</v>
      </c>
      <c r="B2394" s="20"/>
    </row>
    <row r="2395" spans="1:2" x14ac:dyDescent="0.4">
      <c r="A2395" s="19">
        <v>40001</v>
      </c>
      <c r="B2395" s="20"/>
    </row>
    <row r="2396" spans="1:2" x14ac:dyDescent="0.4">
      <c r="A2396" s="19">
        <v>40002</v>
      </c>
      <c r="B2396" s="20"/>
    </row>
    <row r="2397" spans="1:2" x14ac:dyDescent="0.4">
      <c r="A2397" s="19">
        <v>40003</v>
      </c>
      <c r="B2397" s="20"/>
    </row>
    <row r="2398" spans="1:2" x14ac:dyDescent="0.4">
      <c r="A2398" s="19">
        <v>40004</v>
      </c>
      <c r="B2398" s="20"/>
    </row>
    <row r="2399" spans="1:2" x14ac:dyDescent="0.4">
      <c r="A2399" s="19">
        <v>40007</v>
      </c>
      <c r="B2399" s="20"/>
    </row>
    <row r="2400" spans="1:2" x14ac:dyDescent="0.4">
      <c r="A2400" s="19">
        <v>40008</v>
      </c>
      <c r="B2400" s="20"/>
    </row>
    <row r="2401" spans="1:2" x14ac:dyDescent="0.4">
      <c r="A2401" s="19">
        <v>40009</v>
      </c>
      <c r="B2401" s="20"/>
    </row>
    <row r="2402" spans="1:2" x14ac:dyDescent="0.4">
      <c r="A2402" s="19">
        <v>40010</v>
      </c>
      <c r="B2402" s="20"/>
    </row>
    <row r="2403" spans="1:2" x14ac:dyDescent="0.4">
      <c r="A2403" s="19">
        <v>40011</v>
      </c>
      <c r="B2403" s="20"/>
    </row>
    <row r="2404" spans="1:2" x14ac:dyDescent="0.4">
      <c r="A2404" s="19">
        <v>40014</v>
      </c>
      <c r="B2404" s="20"/>
    </row>
    <row r="2405" spans="1:2" x14ac:dyDescent="0.4">
      <c r="A2405" s="19">
        <v>40015</v>
      </c>
      <c r="B2405" s="20"/>
    </row>
    <row r="2406" spans="1:2" x14ac:dyDescent="0.4">
      <c r="A2406" s="19">
        <v>40016</v>
      </c>
      <c r="B2406" s="20"/>
    </row>
    <row r="2407" spans="1:2" x14ac:dyDescent="0.4">
      <c r="A2407" s="19">
        <v>40017</v>
      </c>
      <c r="B2407" s="20"/>
    </row>
    <row r="2408" spans="1:2" x14ac:dyDescent="0.4">
      <c r="A2408" s="19">
        <v>40018</v>
      </c>
      <c r="B2408" s="20"/>
    </row>
    <row r="2409" spans="1:2" x14ac:dyDescent="0.4">
      <c r="A2409" s="19">
        <v>40021</v>
      </c>
      <c r="B2409" s="20"/>
    </row>
    <row r="2410" spans="1:2" x14ac:dyDescent="0.4">
      <c r="A2410" s="19">
        <v>40022</v>
      </c>
      <c r="B2410" s="20"/>
    </row>
    <row r="2411" spans="1:2" x14ac:dyDescent="0.4">
      <c r="A2411" s="19">
        <v>40023</v>
      </c>
      <c r="B2411" s="20"/>
    </row>
    <row r="2412" spans="1:2" x14ac:dyDescent="0.4">
      <c r="A2412" s="19">
        <v>40024</v>
      </c>
      <c r="B2412" s="20"/>
    </row>
    <row r="2413" spans="1:2" x14ac:dyDescent="0.4">
      <c r="A2413" s="19">
        <v>40025</v>
      </c>
      <c r="B2413" s="20"/>
    </row>
    <row r="2414" spans="1:2" x14ac:dyDescent="0.4">
      <c r="A2414" s="19">
        <v>40028</v>
      </c>
      <c r="B2414" s="20"/>
    </row>
    <row r="2415" spans="1:2" x14ac:dyDescent="0.4">
      <c r="A2415" s="19">
        <v>40029</v>
      </c>
      <c r="B2415" s="20"/>
    </row>
    <row r="2416" spans="1:2" x14ac:dyDescent="0.4">
      <c r="A2416" s="19">
        <v>40030</v>
      </c>
      <c r="B2416" s="20"/>
    </row>
    <row r="2417" spans="1:2" x14ac:dyDescent="0.4">
      <c r="A2417" s="19">
        <v>40031</v>
      </c>
      <c r="B2417" s="20"/>
    </row>
    <row r="2418" spans="1:2" x14ac:dyDescent="0.4">
      <c r="A2418" s="19">
        <v>40032</v>
      </c>
      <c r="B2418" s="20"/>
    </row>
    <row r="2419" spans="1:2" x14ac:dyDescent="0.4">
      <c r="A2419" s="19">
        <v>40035</v>
      </c>
      <c r="B2419" s="20"/>
    </row>
    <row r="2420" spans="1:2" x14ac:dyDescent="0.4">
      <c r="A2420" s="19">
        <v>40036</v>
      </c>
      <c r="B2420" s="20"/>
    </row>
    <row r="2421" spans="1:2" x14ac:dyDescent="0.4">
      <c r="A2421" s="19">
        <v>40037</v>
      </c>
      <c r="B2421" s="20"/>
    </row>
    <row r="2422" spans="1:2" x14ac:dyDescent="0.4">
      <c r="A2422" s="19">
        <v>40038</v>
      </c>
      <c r="B2422" s="20"/>
    </row>
    <row r="2423" spans="1:2" x14ac:dyDescent="0.4">
      <c r="A2423" s="19">
        <v>40039</v>
      </c>
      <c r="B2423" s="20"/>
    </row>
    <row r="2424" spans="1:2" x14ac:dyDescent="0.4">
      <c r="A2424" s="19">
        <v>40042</v>
      </c>
      <c r="B2424" s="20"/>
    </row>
    <row r="2425" spans="1:2" x14ac:dyDescent="0.4">
      <c r="A2425" s="19">
        <v>40043</v>
      </c>
      <c r="B2425" s="20"/>
    </row>
    <row r="2426" spans="1:2" x14ac:dyDescent="0.4">
      <c r="A2426" s="19">
        <v>40044</v>
      </c>
      <c r="B2426" s="20"/>
    </row>
    <row r="2427" spans="1:2" x14ac:dyDescent="0.4">
      <c r="A2427" s="19">
        <v>40045</v>
      </c>
      <c r="B2427" s="20"/>
    </row>
    <row r="2428" spans="1:2" x14ac:dyDescent="0.4">
      <c r="A2428" s="19">
        <v>40046</v>
      </c>
      <c r="B2428" s="20"/>
    </row>
    <row r="2429" spans="1:2" x14ac:dyDescent="0.4">
      <c r="A2429" s="19">
        <v>40049</v>
      </c>
      <c r="B2429" s="20"/>
    </row>
    <row r="2430" spans="1:2" x14ac:dyDescent="0.4">
      <c r="A2430" s="19">
        <v>40050</v>
      </c>
      <c r="B2430" s="20"/>
    </row>
    <row r="2431" spans="1:2" x14ac:dyDescent="0.4">
      <c r="A2431" s="19">
        <v>40051</v>
      </c>
      <c r="B2431" s="20"/>
    </row>
    <row r="2432" spans="1:2" x14ac:dyDescent="0.4">
      <c r="A2432" s="19">
        <v>40052</v>
      </c>
      <c r="B2432" s="20"/>
    </row>
    <row r="2433" spans="1:2" x14ac:dyDescent="0.4">
      <c r="A2433" s="19">
        <v>40053</v>
      </c>
      <c r="B2433" s="20"/>
    </row>
    <row r="2434" spans="1:2" x14ac:dyDescent="0.4">
      <c r="A2434" s="19">
        <v>40056</v>
      </c>
      <c r="B2434" s="20"/>
    </row>
    <row r="2435" spans="1:2" x14ac:dyDescent="0.4">
      <c r="A2435" s="19">
        <v>40057</v>
      </c>
      <c r="B2435" s="20"/>
    </row>
    <row r="2436" spans="1:2" x14ac:dyDescent="0.4">
      <c r="A2436" s="19">
        <v>40058</v>
      </c>
      <c r="B2436" s="20"/>
    </row>
    <row r="2437" spans="1:2" x14ac:dyDescent="0.4">
      <c r="A2437" s="19">
        <v>40059</v>
      </c>
      <c r="B2437" s="20"/>
    </row>
    <row r="2438" spans="1:2" x14ac:dyDescent="0.4">
      <c r="A2438" s="19">
        <v>40060</v>
      </c>
      <c r="B2438" s="20"/>
    </row>
    <row r="2439" spans="1:2" x14ac:dyDescent="0.4">
      <c r="A2439" s="19">
        <v>40064</v>
      </c>
      <c r="B2439" s="20"/>
    </row>
    <row r="2440" spans="1:2" x14ac:dyDescent="0.4">
      <c r="A2440" s="19">
        <v>40065</v>
      </c>
      <c r="B2440" s="20"/>
    </row>
    <row r="2441" spans="1:2" x14ac:dyDescent="0.4">
      <c r="A2441" s="19">
        <v>40066</v>
      </c>
      <c r="B2441" s="20"/>
    </row>
    <row r="2442" spans="1:2" x14ac:dyDescent="0.4">
      <c r="A2442" s="19">
        <v>40067</v>
      </c>
      <c r="B2442" s="20"/>
    </row>
    <row r="2443" spans="1:2" x14ac:dyDescent="0.4">
      <c r="A2443" s="19">
        <v>40070</v>
      </c>
      <c r="B2443" s="20"/>
    </row>
    <row r="2444" spans="1:2" x14ac:dyDescent="0.4">
      <c r="A2444" s="19">
        <v>40071</v>
      </c>
      <c r="B2444" s="20"/>
    </row>
    <row r="2445" spans="1:2" x14ac:dyDescent="0.4">
      <c r="A2445" s="19">
        <v>40072</v>
      </c>
      <c r="B2445" s="20"/>
    </row>
    <row r="2446" spans="1:2" x14ac:dyDescent="0.4">
      <c r="A2446" s="19">
        <v>40073</v>
      </c>
      <c r="B2446" s="20"/>
    </row>
    <row r="2447" spans="1:2" x14ac:dyDescent="0.4">
      <c r="A2447" s="19">
        <v>40074</v>
      </c>
      <c r="B2447" s="20"/>
    </row>
    <row r="2448" spans="1:2" x14ac:dyDescent="0.4">
      <c r="A2448" s="19">
        <v>40077</v>
      </c>
      <c r="B2448" s="20"/>
    </row>
    <row r="2449" spans="1:2" x14ac:dyDescent="0.4">
      <c r="A2449" s="19">
        <v>40078</v>
      </c>
      <c r="B2449" s="20"/>
    </row>
    <row r="2450" spans="1:2" x14ac:dyDescent="0.4">
      <c r="A2450" s="19">
        <v>40079</v>
      </c>
      <c r="B2450" s="20"/>
    </row>
    <row r="2451" spans="1:2" x14ac:dyDescent="0.4">
      <c r="A2451" s="19">
        <v>40080</v>
      </c>
      <c r="B2451" s="20"/>
    </row>
    <row r="2452" spans="1:2" x14ac:dyDescent="0.4">
      <c r="A2452" s="19">
        <v>40081</v>
      </c>
      <c r="B2452" s="20"/>
    </row>
    <row r="2453" spans="1:2" x14ac:dyDescent="0.4">
      <c r="A2453" s="19">
        <v>40084</v>
      </c>
      <c r="B2453" s="20"/>
    </row>
    <row r="2454" spans="1:2" x14ac:dyDescent="0.4">
      <c r="A2454" s="19">
        <v>40085</v>
      </c>
      <c r="B2454" s="20"/>
    </row>
    <row r="2455" spans="1:2" x14ac:dyDescent="0.4">
      <c r="A2455" s="19">
        <v>40086</v>
      </c>
      <c r="B2455" s="20"/>
    </row>
    <row r="2456" spans="1:2" x14ac:dyDescent="0.4">
      <c r="A2456" s="19">
        <v>40087</v>
      </c>
      <c r="B2456" s="20"/>
    </row>
    <row r="2457" spans="1:2" x14ac:dyDescent="0.4">
      <c r="A2457" s="19">
        <v>40088</v>
      </c>
      <c r="B2457" s="20"/>
    </row>
    <row r="2458" spans="1:2" x14ac:dyDescent="0.4">
      <c r="A2458" s="19">
        <v>40091</v>
      </c>
      <c r="B2458" s="20"/>
    </row>
    <row r="2459" spans="1:2" x14ac:dyDescent="0.4">
      <c r="A2459" s="19">
        <v>40092</v>
      </c>
      <c r="B2459" s="20"/>
    </row>
    <row r="2460" spans="1:2" x14ac:dyDescent="0.4">
      <c r="A2460" s="19">
        <v>40093</v>
      </c>
      <c r="B2460" s="20"/>
    </row>
    <row r="2461" spans="1:2" x14ac:dyDescent="0.4">
      <c r="A2461" s="19">
        <v>40094</v>
      </c>
      <c r="B2461" s="20"/>
    </row>
    <row r="2462" spans="1:2" x14ac:dyDescent="0.4">
      <c r="A2462" s="19">
        <v>40095</v>
      </c>
      <c r="B2462" s="20"/>
    </row>
    <row r="2463" spans="1:2" x14ac:dyDescent="0.4">
      <c r="A2463" s="19">
        <v>40098</v>
      </c>
      <c r="B2463" s="20"/>
    </row>
    <row r="2464" spans="1:2" x14ac:dyDescent="0.4">
      <c r="A2464" s="19">
        <v>40099</v>
      </c>
      <c r="B2464" s="20"/>
    </row>
    <row r="2465" spans="1:2" x14ac:dyDescent="0.4">
      <c r="A2465" s="19">
        <v>40100</v>
      </c>
      <c r="B2465" s="20"/>
    </row>
    <row r="2466" spans="1:2" x14ac:dyDescent="0.4">
      <c r="A2466" s="19">
        <v>40101</v>
      </c>
      <c r="B2466" s="20"/>
    </row>
    <row r="2467" spans="1:2" x14ac:dyDescent="0.4">
      <c r="A2467" s="19">
        <v>40102</v>
      </c>
      <c r="B2467" s="20"/>
    </row>
    <row r="2468" spans="1:2" x14ac:dyDescent="0.4">
      <c r="A2468" s="19">
        <v>40105</v>
      </c>
      <c r="B2468" s="20"/>
    </row>
    <row r="2469" spans="1:2" x14ac:dyDescent="0.4">
      <c r="A2469" s="19">
        <v>40106</v>
      </c>
      <c r="B2469" s="20"/>
    </row>
    <row r="2470" spans="1:2" x14ac:dyDescent="0.4">
      <c r="A2470" s="19">
        <v>40107</v>
      </c>
      <c r="B2470" s="20"/>
    </row>
    <row r="2471" spans="1:2" x14ac:dyDescent="0.4">
      <c r="A2471" s="19">
        <v>40108</v>
      </c>
      <c r="B2471" s="20"/>
    </row>
    <row r="2472" spans="1:2" x14ac:dyDescent="0.4">
      <c r="A2472" s="19">
        <v>40109</v>
      </c>
      <c r="B2472" s="20"/>
    </row>
    <row r="2473" spans="1:2" x14ac:dyDescent="0.4">
      <c r="A2473" s="19">
        <v>40112</v>
      </c>
      <c r="B2473" s="20"/>
    </row>
    <row r="2474" spans="1:2" x14ac:dyDescent="0.4">
      <c r="A2474" s="19">
        <v>40113</v>
      </c>
      <c r="B2474" s="20"/>
    </row>
    <row r="2475" spans="1:2" x14ac:dyDescent="0.4">
      <c r="A2475" s="19">
        <v>40114</v>
      </c>
      <c r="B2475" s="20"/>
    </row>
    <row r="2476" spans="1:2" x14ac:dyDescent="0.4">
      <c r="A2476" s="19">
        <v>40115</v>
      </c>
      <c r="B2476" s="20"/>
    </row>
    <row r="2477" spans="1:2" x14ac:dyDescent="0.4">
      <c r="A2477" s="19">
        <v>40116</v>
      </c>
      <c r="B2477" s="20"/>
    </row>
    <row r="2478" spans="1:2" x14ac:dyDescent="0.4">
      <c r="A2478" s="19">
        <v>40119</v>
      </c>
      <c r="B2478" s="20"/>
    </row>
    <row r="2479" spans="1:2" x14ac:dyDescent="0.4">
      <c r="A2479" s="19">
        <v>40120</v>
      </c>
      <c r="B2479" s="20"/>
    </row>
    <row r="2480" spans="1:2" x14ac:dyDescent="0.4">
      <c r="A2480" s="19">
        <v>40121</v>
      </c>
      <c r="B2480" s="20"/>
    </row>
    <row r="2481" spans="1:2" x14ac:dyDescent="0.4">
      <c r="A2481" s="19">
        <v>40122</v>
      </c>
      <c r="B2481" s="20"/>
    </row>
    <row r="2482" spans="1:2" x14ac:dyDescent="0.4">
      <c r="A2482" s="19">
        <v>40123</v>
      </c>
      <c r="B2482" s="20"/>
    </row>
    <row r="2483" spans="1:2" x14ac:dyDescent="0.4">
      <c r="A2483" s="19">
        <v>40126</v>
      </c>
      <c r="B2483" s="20"/>
    </row>
    <row r="2484" spans="1:2" x14ac:dyDescent="0.4">
      <c r="A2484" s="19">
        <v>40127</v>
      </c>
      <c r="B2484" s="20"/>
    </row>
    <row r="2485" spans="1:2" x14ac:dyDescent="0.4">
      <c r="A2485" s="19">
        <v>40128</v>
      </c>
      <c r="B2485" s="20"/>
    </row>
    <row r="2486" spans="1:2" x14ac:dyDescent="0.4">
      <c r="A2486" s="19">
        <v>40129</v>
      </c>
      <c r="B2486" s="20"/>
    </row>
    <row r="2487" spans="1:2" x14ac:dyDescent="0.4">
      <c r="A2487" s="19">
        <v>40130</v>
      </c>
      <c r="B2487" s="20"/>
    </row>
    <row r="2488" spans="1:2" x14ac:dyDescent="0.4">
      <c r="A2488" s="19">
        <v>40133</v>
      </c>
      <c r="B2488" s="20"/>
    </row>
    <row r="2489" spans="1:2" x14ac:dyDescent="0.4">
      <c r="A2489" s="19">
        <v>40134</v>
      </c>
      <c r="B2489" s="20"/>
    </row>
    <row r="2490" spans="1:2" x14ac:dyDescent="0.4">
      <c r="A2490" s="19">
        <v>40135</v>
      </c>
      <c r="B2490" s="20"/>
    </row>
    <row r="2491" spans="1:2" x14ac:dyDescent="0.4">
      <c r="A2491" s="19">
        <v>40136</v>
      </c>
      <c r="B2491" s="20"/>
    </row>
    <row r="2492" spans="1:2" x14ac:dyDescent="0.4">
      <c r="A2492" s="19">
        <v>40137</v>
      </c>
      <c r="B2492" s="20"/>
    </row>
    <row r="2493" spans="1:2" x14ac:dyDescent="0.4">
      <c r="A2493" s="19">
        <v>40140</v>
      </c>
      <c r="B2493" s="20"/>
    </row>
    <row r="2494" spans="1:2" x14ac:dyDescent="0.4">
      <c r="A2494" s="19">
        <v>40141</v>
      </c>
      <c r="B2494" s="20"/>
    </row>
    <row r="2495" spans="1:2" x14ac:dyDescent="0.4">
      <c r="A2495" s="19">
        <v>40142</v>
      </c>
      <c r="B2495" s="20"/>
    </row>
    <row r="2496" spans="1:2" x14ac:dyDescent="0.4">
      <c r="A2496" s="19">
        <v>40144</v>
      </c>
      <c r="B2496" s="20"/>
    </row>
    <row r="2497" spans="1:2" x14ac:dyDescent="0.4">
      <c r="A2497" s="19">
        <v>40147</v>
      </c>
      <c r="B2497" s="20"/>
    </row>
    <row r="2498" spans="1:2" x14ac:dyDescent="0.4">
      <c r="A2498" s="19">
        <v>40148</v>
      </c>
      <c r="B2498" s="20"/>
    </row>
    <row r="2499" spans="1:2" x14ac:dyDescent="0.4">
      <c r="A2499" s="19">
        <v>40149</v>
      </c>
      <c r="B2499" s="20"/>
    </row>
    <row r="2500" spans="1:2" x14ac:dyDescent="0.4">
      <c r="A2500" s="19">
        <v>40150</v>
      </c>
      <c r="B2500" s="20"/>
    </row>
    <row r="2501" spans="1:2" x14ac:dyDescent="0.4">
      <c r="A2501" s="19">
        <v>40151</v>
      </c>
      <c r="B2501" s="20"/>
    </row>
    <row r="2502" spans="1:2" x14ac:dyDescent="0.4">
      <c r="A2502" s="19">
        <v>40154</v>
      </c>
      <c r="B2502" s="20"/>
    </row>
    <row r="2503" spans="1:2" x14ac:dyDescent="0.4">
      <c r="A2503" s="19">
        <v>40155</v>
      </c>
      <c r="B2503" s="20"/>
    </row>
    <row r="2504" spans="1:2" x14ac:dyDescent="0.4">
      <c r="A2504" s="19">
        <v>40156</v>
      </c>
      <c r="B2504" s="20"/>
    </row>
    <row r="2505" spans="1:2" x14ac:dyDescent="0.4">
      <c r="A2505" s="19">
        <v>40157</v>
      </c>
      <c r="B2505" s="20"/>
    </row>
    <row r="2506" spans="1:2" x14ac:dyDescent="0.4">
      <c r="A2506" s="19">
        <v>40158</v>
      </c>
      <c r="B2506" s="20"/>
    </row>
    <row r="2507" spans="1:2" x14ac:dyDescent="0.4">
      <c r="A2507" s="19">
        <v>40161</v>
      </c>
      <c r="B2507" s="20"/>
    </row>
    <row r="2508" spans="1:2" x14ac:dyDescent="0.4">
      <c r="A2508" s="19">
        <v>40162</v>
      </c>
      <c r="B2508" s="20"/>
    </row>
    <row r="2509" spans="1:2" x14ac:dyDescent="0.4">
      <c r="A2509" s="19">
        <v>40163</v>
      </c>
      <c r="B2509" s="20"/>
    </row>
    <row r="2510" spans="1:2" x14ac:dyDescent="0.4">
      <c r="A2510" s="19">
        <v>40164</v>
      </c>
      <c r="B2510" s="20"/>
    </row>
    <row r="2511" spans="1:2" x14ac:dyDescent="0.4">
      <c r="A2511" s="19">
        <v>40165</v>
      </c>
      <c r="B2511" s="20"/>
    </row>
    <row r="2512" spans="1:2" x14ac:dyDescent="0.4">
      <c r="A2512" s="19">
        <v>40168</v>
      </c>
      <c r="B2512" s="20"/>
    </row>
    <row r="2513" spans="1:2" x14ac:dyDescent="0.4">
      <c r="A2513" s="19">
        <v>40169</v>
      </c>
      <c r="B2513" s="20"/>
    </row>
    <row r="2514" spans="1:2" x14ac:dyDescent="0.4">
      <c r="A2514" s="19">
        <v>40170</v>
      </c>
      <c r="B2514" s="20"/>
    </row>
    <row r="2515" spans="1:2" x14ac:dyDescent="0.4">
      <c r="A2515" s="19">
        <v>40171</v>
      </c>
      <c r="B2515" s="20"/>
    </row>
    <row r="2516" spans="1:2" x14ac:dyDescent="0.4">
      <c r="A2516" s="19">
        <v>40175</v>
      </c>
      <c r="B2516" s="20"/>
    </row>
    <row r="2517" spans="1:2" x14ac:dyDescent="0.4">
      <c r="A2517" s="19">
        <v>40176</v>
      </c>
      <c r="B2517" s="20"/>
    </row>
    <row r="2518" spans="1:2" x14ac:dyDescent="0.4">
      <c r="A2518" s="19">
        <v>40177</v>
      </c>
      <c r="B2518" s="20"/>
    </row>
    <row r="2519" spans="1:2" x14ac:dyDescent="0.4">
      <c r="A2519" s="19">
        <v>40178</v>
      </c>
      <c r="B2519" s="20"/>
    </row>
    <row r="2520" spans="1:2" x14ac:dyDescent="0.4">
      <c r="A2520" s="19">
        <v>40182</v>
      </c>
      <c r="B2520" s="20"/>
    </row>
    <row r="2521" spans="1:2" x14ac:dyDescent="0.4">
      <c r="A2521" s="19">
        <v>40183</v>
      </c>
      <c r="B2521" s="20"/>
    </row>
    <row r="2522" spans="1:2" x14ac:dyDescent="0.4">
      <c r="A2522" s="19">
        <v>40184</v>
      </c>
      <c r="B2522" s="20"/>
    </row>
    <row r="2523" spans="1:2" x14ac:dyDescent="0.4">
      <c r="A2523" s="19">
        <v>40185</v>
      </c>
      <c r="B2523" s="20"/>
    </row>
    <row r="2524" spans="1:2" x14ac:dyDescent="0.4">
      <c r="A2524" s="19">
        <v>40186</v>
      </c>
      <c r="B2524" s="20"/>
    </row>
    <row r="2525" spans="1:2" x14ac:dyDescent="0.4">
      <c r="A2525" s="19">
        <v>40189</v>
      </c>
      <c r="B2525" s="20"/>
    </row>
    <row r="2526" spans="1:2" x14ac:dyDescent="0.4">
      <c r="A2526" s="19">
        <v>40190</v>
      </c>
      <c r="B2526" s="20"/>
    </row>
    <row r="2527" spans="1:2" x14ac:dyDescent="0.4">
      <c r="A2527" s="19">
        <v>40191</v>
      </c>
      <c r="B2527" s="20"/>
    </row>
    <row r="2528" spans="1:2" x14ac:dyDescent="0.4">
      <c r="A2528" s="19">
        <v>40192</v>
      </c>
      <c r="B2528" s="20"/>
    </row>
    <row r="2529" spans="1:2" x14ac:dyDescent="0.4">
      <c r="A2529" s="19">
        <v>40193</v>
      </c>
      <c r="B2529" s="20"/>
    </row>
    <row r="2530" spans="1:2" x14ac:dyDescent="0.4">
      <c r="A2530" s="19">
        <v>40197</v>
      </c>
      <c r="B2530" s="20"/>
    </row>
    <row r="2531" spans="1:2" x14ac:dyDescent="0.4">
      <c r="A2531" s="19">
        <v>40198</v>
      </c>
      <c r="B2531" s="20"/>
    </row>
    <row r="2532" spans="1:2" x14ac:dyDescent="0.4">
      <c r="A2532" s="19">
        <v>40199</v>
      </c>
      <c r="B2532" s="20"/>
    </row>
    <row r="2533" spans="1:2" x14ac:dyDescent="0.4">
      <c r="A2533" s="19">
        <v>40200</v>
      </c>
      <c r="B2533" s="20"/>
    </row>
    <row r="2534" spans="1:2" x14ac:dyDescent="0.4">
      <c r="A2534" s="19">
        <v>40203</v>
      </c>
      <c r="B2534" s="20"/>
    </row>
    <row r="2535" spans="1:2" x14ac:dyDescent="0.4">
      <c r="A2535" s="19">
        <v>40204</v>
      </c>
      <c r="B2535" s="20"/>
    </row>
    <row r="2536" spans="1:2" x14ac:dyDescent="0.4">
      <c r="A2536" s="19">
        <v>40205</v>
      </c>
      <c r="B2536" s="20"/>
    </row>
    <row r="2537" spans="1:2" x14ac:dyDescent="0.4">
      <c r="A2537" s="19">
        <v>40206</v>
      </c>
      <c r="B2537" s="20"/>
    </row>
    <row r="2538" spans="1:2" x14ac:dyDescent="0.4">
      <c r="A2538" s="19">
        <v>40207</v>
      </c>
      <c r="B2538" s="20"/>
    </row>
    <row r="2539" spans="1:2" x14ac:dyDescent="0.4">
      <c r="A2539" s="19">
        <v>40210</v>
      </c>
      <c r="B2539" s="20"/>
    </row>
    <row r="2540" spans="1:2" x14ac:dyDescent="0.4">
      <c r="A2540" s="19">
        <v>40211</v>
      </c>
      <c r="B2540" s="20"/>
    </row>
    <row r="2541" spans="1:2" x14ac:dyDescent="0.4">
      <c r="A2541" s="19">
        <v>40212</v>
      </c>
      <c r="B2541" s="20"/>
    </row>
    <row r="2542" spans="1:2" x14ac:dyDescent="0.4">
      <c r="A2542" s="19">
        <v>40213</v>
      </c>
      <c r="B2542" s="20"/>
    </row>
    <row r="2543" spans="1:2" x14ac:dyDescent="0.4">
      <c r="A2543" s="19">
        <v>40214</v>
      </c>
      <c r="B2543" s="20"/>
    </row>
    <row r="2544" spans="1:2" x14ac:dyDescent="0.4">
      <c r="A2544" s="19">
        <v>40217</v>
      </c>
      <c r="B2544" s="20"/>
    </row>
    <row r="2545" spans="1:2" x14ac:dyDescent="0.4">
      <c r="A2545" s="19">
        <v>40218</v>
      </c>
      <c r="B2545" s="20"/>
    </row>
    <row r="2546" spans="1:2" x14ac:dyDescent="0.4">
      <c r="A2546" s="19">
        <v>40219</v>
      </c>
      <c r="B2546" s="20"/>
    </row>
    <row r="2547" spans="1:2" x14ac:dyDescent="0.4">
      <c r="A2547" s="19">
        <v>40220</v>
      </c>
      <c r="B2547" s="20"/>
    </row>
    <row r="2548" spans="1:2" x14ac:dyDescent="0.4">
      <c r="A2548" s="19">
        <v>40221</v>
      </c>
      <c r="B2548" s="20"/>
    </row>
    <row r="2549" spans="1:2" x14ac:dyDescent="0.4">
      <c r="A2549" s="19">
        <v>40225</v>
      </c>
      <c r="B2549" s="20"/>
    </row>
    <row r="2550" spans="1:2" x14ac:dyDescent="0.4">
      <c r="A2550" s="19">
        <v>40226</v>
      </c>
      <c r="B2550" s="20"/>
    </row>
    <row r="2551" spans="1:2" x14ac:dyDescent="0.4">
      <c r="A2551" s="19">
        <v>40227</v>
      </c>
      <c r="B2551" s="20"/>
    </row>
    <row r="2552" spans="1:2" x14ac:dyDescent="0.4">
      <c r="A2552" s="19">
        <v>40228</v>
      </c>
      <c r="B2552" s="20"/>
    </row>
    <row r="2553" spans="1:2" x14ac:dyDescent="0.4">
      <c r="A2553" s="19">
        <v>40231</v>
      </c>
      <c r="B2553" s="20"/>
    </row>
    <row r="2554" spans="1:2" x14ac:dyDescent="0.4">
      <c r="A2554" s="19">
        <v>40232</v>
      </c>
      <c r="B2554" s="20"/>
    </row>
    <row r="2555" spans="1:2" x14ac:dyDescent="0.4">
      <c r="A2555" s="19">
        <v>40233</v>
      </c>
      <c r="B2555" s="20"/>
    </row>
    <row r="2556" spans="1:2" x14ac:dyDescent="0.4">
      <c r="A2556" s="19">
        <v>40234</v>
      </c>
      <c r="B2556" s="20"/>
    </row>
    <row r="2557" spans="1:2" x14ac:dyDescent="0.4">
      <c r="A2557" s="19">
        <v>40235</v>
      </c>
      <c r="B2557" s="20"/>
    </row>
    <row r="2558" spans="1:2" x14ac:dyDescent="0.4">
      <c r="A2558" s="19">
        <v>40238</v>
      </c>
      <c r="B2558" s="20"/>
    </row>
    <row r="2559" spans="1:2" x14ac:dyDescent="0.4">
      <c r="A2559" s="19">
        <v>40239</v>
      </c>
      <c r="B2559" s="20"/>
    </row>
    <row r="2560" spans="1:2" x14ac:dyDescent="0.4">
      <c r="A2560" s="19">
        <v>40240</v>
      </c>
      <c r="B2560" s="20"/>
    </row>
    <row r="2561" spans="1:2" x14ac:dyDescent="0.4">
      <c r="A2561" s="19">
        <v>40241</v>
      </c>
      <c r="B2561" s="20"/>
    </row>
    <row r="2562" spans="1:2" x14ac:dyDescent="0.4">
      <c r="A2562" s="19">
        <v>40242</v>
      </c>
      <c r="B2562" s="20"/>
    </row>
    <row r="2563" spans="1:2" x14ac:dyDescent="0.4">
      <c r="A2563" s="19">
        <v>40245</v>
      </c>
      <c r="B2563" s="20"/>
    </row>
    <row r="2564" spans="1:2" x14ac:dyDescent="0.4">
      <c r="A2564" s="19">
        <v>40246</v>
      </c>
      <c r="B2564" s="20"/>
    </row>
    <row r="2565" spans="1:2" x14ac:dyDescent="0.4">
      <c r="A2565" s="19">
        <v>40247</v>
      </c>
      <c r="B2565" s="20"/>
    </row>
    <row r="2566" spans="1:2" x14ac:dyDescent="0.4">
      <c r="A2566" s="19">
        <v>40248</v>
      </c>
      <c r="B2566" s="20"/>
    </row>
    <row r="2567" spans="1:2" x14ac:dyDescent="0.4">
      <c r="A2567" s="19">
        <v>40249</v>
      </c>
      <c r="B2567" s="20"/>
    </row>
    <row r="2568" spans="1:2" x14ac:dyDescent="0.4">
      <c r="A2568" s="19">
        <v>40252</v>
      </c>
      <c r="B2568" s="20"/>
    </row>
    <row r="2569" spans="1:2" x14ac:dyDescent="0.4">
      <c r="A2569" s="19">
        <v>40253</v>
      </c>
      <c r="B2569" s="20"/>
    </row>
    <row r="2570" spans="1:2" x14ac:dyDescent="0.4">
      <c r="A2570" s="19">
        <v>40254</v>
      </c>
      <c r="B2570" s="20"/>
    </row>
    <row r="2571" spans="1:2" x14ac:dyDescent="0.4">
      <c r="A2571" s="19">
        <v>40255</v>
      </c>
      <c r="B2571" s="20"/>
    </row>
    <row r="2572" spans="1:2" x14ac:dyDescent="0.4">
      <c r="A2572" s="19">
        <v>40256</v>
      </c>
      <c r="B2572" s="20"/>
    </row>
    <row r="2573" spans="1:2" x14ac:dyDescent="0.4">
      <c r="A2573" s="19">
        <v>40259</v>
      </c>
      <c r="B2573" s="20"/>
    </row>
    <row r="2574" spans="1:2" x14ac:dyDescent="0.4">
      <c r="A2574" s="19">
        <v>40260</v>
      </c>
      <c r="B2574" s="20"/>
    </row>
    <row r="2575" spans="1:2" x14ac:dyDescent="0.4">
      <c r="A2575" s="19">
        <v>40261</v>
      </c>
      <c r="B2575" s="20"/>
    </row>
    <row r="2576" spans="1:2" x14ac:dyDescent="0.4">
      <c r="A2576" s="19">
        <v>40262</v>
      </c>
      <c r="B2576" s="20"/>
    </row>
    <row r="2577" spans="1:2" x14ac:dyDescent="0.4">
      <c r="A2577" s="19">
        <v>40263</v>
      </c>
      <c r="B2577" s="20"/>
    </row>
    <row r="2578" spans="1:2" x14ac:dyDescent="0.4">
      <c r="A2578" s="19">
        <v>40266</v>
      </c>
      <c r="B2578" s="20"/>
    </row>
    <row r="2579" spans="1:2" x14ac:dyDescent="0.4">
      <c r="A2579" s="19">
        <v>40267</v>
      </c>
      <c r="B2579" s="20"/>
    </row>
    <row r="2580" spans="1:2" x14ac:dyDescent="0.4">
      <c r="A2580" s="19">
        <v>40268</v>
      </c>
      <c r="B2580" s="20"/>
    </row>
    <row r="2581" spans="1:2" x14ac:dyDescent="0.4">
      <c r="A2581" s="19">
        <v>40269</v>
      </c>
      <c r="B2581" s="20"/>
    </row>
    <row r="2582" spans="1:2" x14ac:dyDescent="0.4">
      <c r="A2582" s="19">
        <v>40273</v>
      </c>
      <c r="B2582" s="20"/>
    </row>
    <row r="2583" spans="1:2" x14ac:dyDescent="0.4">
      <c r="A2583" s="19">
        <v>40274</v>
      </c>
      <c r="B2583" s="20"/>
    </row>
    <row r="2584" spans="1:2" x14ac:dyDescent="0.4">
      <c r="A2584" s="19">
        <v>40275</v>
      </c>
      <c r="B2584" s="20"/>
    </row>
    <row r="2585" spans="1:2" x14ac:dyDescent="0.4">
      <c r="A2585" s="19">
        <v>40276</v>
      </c>
      <c r="B2585" s="20"/>
    </row>
    <row r="2586" spans="1:2" x14ac:dyDescent="0.4">
      <c r="A2586" s="19">
        <v>40277</v>
      </c>
      <c r="B2586" s="20"/>
    </row>
    <row r="2587" spans="1:2" x14ac:dyDescent="0.4">
      <c r="A2587" s="19">
        <v>40280</v>
      </c>
      <c r="B2587" s="20"/>
    </row>
    <row r="2588" spans="1:2" x14ac:dyDescent="0.4">
      <c r="A2588" s="19">
        <v>40281</v>
      </c>
      <c r="B2588" s="20"/>
    </row>
    <row r="2589" spans="1:2" x14ac:dyDescent="0.4">
      <c r="A2589" s="19">
        <v>40282</v>
      </c>
      <c r="B2589" s="20"/>
    </row>
    <row r="2590" spans="1:2" x14ac:dyDescent="0.4">
      <c r="A2590" s="19">
        <v>40283</v>
      </c>
      <c r="B2590" s="20"/>
    </row>
    <row r="2591" spans="1:2" x14ac:dyDescent="0.4">
      <c r="A2591" s="19">
        <v>40284</v>
      </c>
      <c r="B2591" s="20"/>
    </row>
    <row r="2592" spans="1:2" x14ac:dyDescent="0.4">
      <c r="A2592" s="19">
        <v>40287</v>
      </c>
      <c r="B2592" s="20"/>
    </row>
    <row r="2593" spans="1:2" x14ac:dyDescent="0.4">
      <c r="A2593" s="19">
        <v>40288</v>
      </c>
      <c r="B2593" s="20"/>
    </row>
    <row r="2594" spans="1:2" x14ac:dyDescent="0.4">
      <c r="A2594" s="19">
        <v>40289</v>
      </c>
      <c r="B2594" s="20"/>
    </row>
    <row r="2595" spans="1:2" x14ac:dyDescent="0.4">
      <c r="A2595" s="19">
        <v>40290</v>
      </c>
      <c r="B2595" s="20"/>
    </row>
    <row r="2596" spans="1:2" x14ac:dyDescent="0.4">
      <c r="A2596" s="19">
        <v>40291</v>
      </c>
      <c r="B2596" s="20"/>
    </row>
    <row r="2597" spans="1:2" x14ac:dyDescent="0.4">
      <c r="A2597" s="19">
        <v>40294</v>
      </c>
      <c r="B2597" s="20"/>
    </row>
    <row r="2598" spans="1:2" x14ac:dyDescent="0.4">
      <c r="A2598" s="19">
        <v>40295</v>
      </c>
      <c r="B2598" s="20"/>
    </row>
    <row r="2599" spans="1:2" x14ac:dyDescent="0.4">
      <c r="A2599" s="19">
        <v>40296</v>
      </c>
      <c r="B2599" s="20"/>
    </row>
    <row r="2600" spans="1:2" x14ac:dyDescent="0.4">
      <c r="A2600" s="19">
        <v>40297</v>
      </c>
      <c r="B2600" s="20"/>
    </row>
    <row r="2601" spans="1:2" x14ac:dyDescent="0.4">
      <c r="A2601" s="19">
        <v>40298</v>
      </c>
      <c r="B2601" s="20"/>
    </row>
    <row r="2602" spans="1:2" x14ac:dyDescent="0.4">
      <c r="A2602" s="19">
        <v>40301</v>
      </c>
      <c r="B2602" s="20"/>
    </row>
    <row r="2603" spans="1:2" x14ac:dyDescent="0.4">
      <c r="A2603" s="19">
        <v>40302</v>
      </c>
      <c r="B2603" s="20"/>
    </row>
    <row r="2604" spans="1:2" x14ac:dyDescent="0.4">
      <c r="A2604" s="19">
        <v>40303</v>
      </c>
      <c r="B2604" s="20"/>
    </row>
    <row r="2605" spans="1:2" x14ac:dyDescent="0.4">
      <c r="A2605" s="19">
        <v>40304</v>
      </c>
      <c r="B2605" s="20"/>
    </row>
    <row r="2606" spans="1:2" x14ac:dyDescent="0.4">
      <c r="A2606" s="19">
        <v>40305</v>
      </c>
      <c r="B2606" s="20"/>
    </row>
    <row r="2607" spans="1:2" x14ac:dyDescent="0.4">
      <c r="A2607" s="19">
        <v>40308</v>
      </c>
      <c r="B2607" s="20"/>
    </row>
    <row r="2608" spans="1:2" x14ac:dyDescent="0.4">
      <c r="A2608" s="19">
        <v>40309</v>
      </c>
      <c r="B2608" s="20"/>
    </row>
    <row r="2609" spans="1:2" x14ac:dyDescent="0.4">
      <c r="A2609" s="19">
        <v>40310</v>
      </c>
      <c r="B2609" s="20"/>
    </row>
    <row r="2610" spans="1:2" x14ac:dyDescent="0.4">
      <c r="A2610" s="19">
        <v>40311</v>
      </c>
      <c r="B2610" s="20"/>
    </row>
    <row r="2611" spans="1:2" x14ac:dyDescent="0.4">
      <c r="A2611" s="19">
        <v>40312</v>
      </c>
      <c r="B2611" s="20"/>
    </row>
    <row r="2612" spans="1:2" x14ac:dyDescent="0.4">
      <c r="A2612" s="19">
        <v>40315</v>
      </c>
      <c r="B2612" s="20"/>
    </row>
    <row r="2613" spans="1:2" x14ac:dyDescent="0.4">
      <c r="A2613" s="19">
        <v>40316</v>
      </c>
      <c r="B2613" s="20"/>
    </row>
    <row r="2614" spans="1:2" x14ac:dyDescent="0.4">
      <c r="A2614" s="19">
        <v>40317</v>
      </c>
      <c r="B2614" s="20"/>
    </row>
    <row r="2615" spans="1:2" x14ac:dyDescent="0.4">
      <c r="A2615" s="19">
        <v>40318</v>
      </c>
      <c r="B2615" s="20"/>
    </row>
    <row r="2616" spans="1:2" x14ac:dyDescent="0.4">
      <c r="A2616" s="19">
        <v>40319</v>
      </c>
      <c r="B2616" s="20"/>
    </row>
    <row r="2617" spans="1:2" x14ac:dyDescent="0.4">
      <c r="A2617" s="19">
        <v>40322</v>
      </c>
      <c r="B2617" s="20"/>
    </row>
    <row r="2618" spans="1:2" x14ac:dyDescent="0.4">
      <c r="A2618" s="19">
        <v>40323</v>
      </c>
      <c r="B2618" s="20"/>
    </row>
    <row r="2619" spans="1:2" x14ac:dyDescent="0.4">
      <c r="A2619" s="19">
        <v>40324</v>
      </c>
      <c r="B2619" s="20"/>
    </row>
    <row r="2620" spans="1:2" x14ac:dyDescent="0.4">
      <c r="A2620" s="19">
        <v>40325</v>
      </c>
      <c r="B2620" s="20"/>
    </row>
    <row r="2621" spans="1:2" x14ac:dyDescent="0.4">
      <c r="A2621" s="19">
        <v>40326</v>
      </c>
      <c r="B2621" s="20"/>
    </row>
    <row r="2622" spans="1:2" x14ac:dyDescent="0.4">
      <c r="A2622" s="19">
        <v>40330</v>
      </c>
      <c r="B2622" s="20"/>
    </row>
    <row r="2623" spans="1:2" x14ac:dyDescent="0.4">
      <c r="A2623" s="19">
        <v>40331</v>
      </c>
      <c r="B2623" s="20"/>
    </row>
    <row r="2624" spans="1:2" x14ac:dyDescent="0.4">
      <c r="A2624" s="19">
        <v>40332</v>
      </c>
      <c r="B2624" s="20"/>
    </row>
    <row r="2625" spans="1:2" x14ac:dyDescent="0.4">
      <c r="A2625" s="19">
        <v>40333</v>
      </c>
      <c r="B2625" s="20"/>
    </row>
    <row r="2626" spans="1:2" x14ac:dyDescent="0.4">
      <c r="A2626" s="19">
        <v>40336</v>
      </c>
      <c r="B2626" s="20"/>
    </row>
    <row r="2627" spans="1:2" x14ac:dyDescent="0.4">
      <c r="A2627" s="19">
        <v>40337</v>
      </c>
      <c r="B2627" s="20"/>
    </row>
    <row r="2628" spans="1:2" x14ac:dyDescent="0.4">
      <c r="A2628" s="19">
        <v>40338</v>
      </c>
      <c r="B2628" s="20"/>
    </row>
    <row r="2629" spans="1:2" x14ac:dyDescent="0.4">
      <c r="A2629" s="19">
        <v>40339</v>
      </c>
      <c r="B2629" s="20"/>
    </row>
    <row r="2630" spans="1:2" x14ac:dyDescent="0.4">
      <c r="A2630" s="19">
        <v>40340</v>
      </c>
      <c r="B2630" s="20"/>
    </row>
    <row r="2631" spans="1:2" x14ac:dyDescent="0.4">
      <c r="A2631" s="19">
        <v>40343</v>
      </c>
      <c r="B2631" s="20"/>
    </row>
    <row r="2632" spans="1:2" x14ac:dyDescent="0.4">
      <c r="A2632" s="19">
        <v>40344</v>
      </c>
      <c r="B2632" s="20"/>
    </row>
    <row r="2633" spans="1:2" x14ac:dyDescent="0.4">
      <c r="A2633" s="19">
        <v>40345</v>
      </c>
      <c r="B2633" s="20"/>
    </row>
    <row r="2634" spans="1:2" x14ac:dyDescent="0.4">
      <c r="A2634" s="19">
        <v>40346</v>
      </c>
      <c r="B2634" s="20"/>
    </row>
    <row r="2635" spans="1:2" x14ac:dyDescent="0.4">
      <c r="A2635" s="19">
        <v>40347</v>
      </c>
      <c r="B2635" s="20"/>
    </row>
    <row r="2636" spans="1:2" x14ac:dyDescent="0.4">
      <c r="A2636" s="19">
        <v>40350</v>
      </c>
      <c r="B2636" s="20"/>
    </row>
    <row r="2637" spans="1:2" x14ac:dyDescent="0.4">
      <c r="A2637" s="19">
        <v>40351</v>
      </c>
      <c r="B2637" s="20"/>
    </row>
    <row r="2638" spans="1:2" x14ac:dyDescent="0.4">
      <c r="A2638" s="19">
        <v>40352</v>
      </c>
      <c r="B2638" s="20"/>
    </row>
    <row r="2639" spans="1:2" x14ac:dyDescent="0.4">
      <c r="A2639" s="19">
        <v>40353</v>
      </c>
      <c r="B2639" s="20"/>
    </row>
    <row r="2640" spans="1:2" x14ac:dyDescent="0.4">
      <c r="A2640" s="19">
        <v>40354</v>
      </c>
      <c r="B2640" s="20"/>
    </row>
    <row r="2641" spans="1:2" x14ac:dyDescent="0.4">
      <c r="A2641" s="19">
        <v>40357</v>
      </c>
      <c r="B2641" s="20"/>
    </row>
    <row r="2642" spans="1:2" x14ac:dyDescent="0.4">
      <c r="A2642" s="19">
        <v>40358</v>
      </c>
      <c r="B2642" s="20"/>
    </row>
    <row r="2643" spans="1:2" x14ac:dyDescent="0.4">
      <c r="A2643" s="19">
        <v>40359</v>
      </c>
      <c r="B2643" s="20"/>
    </row>
    <row r="2644" spans="1:2" x14ac:dyDescent="0.4">
      <c r="A2644" s="19">
        <v>40360</v>
      </c>
      <c r="B2644" s="20"/>
    </row>
    <row r="2645" spans="1:2" x14ac:dyDescent="0.4">
      <c r="A2645" s="19">
        <v>40361</v>
      </c>
      <c r="B2645" s="20"/>
    </row>
    <row r="2646" spans="1:2" x14ac:dyDescent="0.4">
      <c r="A2646" s="19">
        <v>40365</v>
      </c>
      <c r="B2646" s="20"/>
    </row>
    <row r="2647" spans="1:2" x14ac:dyDescent="0.4">
      <c r="A2647" s="19">
        <v>40366</v>
      </c>
      <c r="B2647" s="20"/>
    </row>
    <row r="2648" spans="1:2" x14ac:dyDescent="0.4">
      <c r="A2648" s="19">
        <v>40367</v>
      </c>
      <c r="B2648" s="20"/>
    </row>
    <row r="2649" spans="1:2" x14ac:dyDescent="0.4">
      <c r="A2649" s="19">
        <v>40368</v>
      </c>
      <c r="B2649" s="20"/>
    </row>
    <row r="2650" spans="1:2" x14ac:dyDescent="0.4">
      <c r="A2650" s="19">
        <v>40371</v>
      </c>
      <c r="B2650" s="20"/>
    </row>
    <row r="2651" spans="1:2" x14ac:dyDescent="0.4">
      <c r="A2651" s="19">
        <v>40372</v>
      </c>
      <c r="B2651" s="20"/>
    </row>
    <row r="2652" spans="1:2" x14ac:dyDescent="0.4">
      <c r="A2652" s="19">
        <v>40373</v>
      </c>
      <c r="B2652" s="20"/>
    </row>
    <row r="2653" spans="1:2" x14ac:dyDescent="0.4">
      <c r="A2653" s="19">
        <v>40374</v>
      </c>
      <c r="B2653" s="20"/>
    </row>
    <row r="2654" spans="1:2" x14ac:dyDescent="0.4">
      <c r="A2654" s="19">
        <v>40375</v>
      </c>
      <c r="B2654" s="20"/>
    </row>
    <row r="2655" spans="1:2" x14ac:dyDescent="0.4">
      <c r="A2655" s="19">
        <v>40378</v>
      </c>
      <c r="B2655" s="20"/>
    </row>
    <row r="2656" spans="1:2" x14ac:dyDescent="0.4">
      <c r="A2656" s="19">
        <v>40379</v>
      </c>
      <c r="B2656" s="20"/>
    </row>
    <row r="2657" spans="1:2" x14ac:dyDescent="0.4">
      <c r="A2657" s="19">
        <v>40380</v>
      </c>
      <c r="B2657" s="20"/>
    </row>
    <row r="2658" spans="1:2" x14ac:dyDescent="0.4">
      <c r="A2658" s="19">
        <v>40381</v>
      </c>
      <c r="B2658" s="20"/>
    </row>
    <row r="2659" spans="1:2" x14ac:dyDescent="0.4">
      <c r="A2659" s="19">
        <v>40382</v>
      </c>
      <c r="B2659" s="20"/>
    </row>
    <row r="2660" spans="1:2" x14ac:dyDescent="0.4">
      <c r="A2660" s="19">
        <v>40385</v>
      </c>
      <c r="B2660" s="20"/>
    </row>
    <row r="2661" spans="1:2" x14ac:dyDescent="0.4">
      <c r="A2661" s="19">
        <v>40386</v>
      </c>
      <c r="B2661" s="20"/>
    </row>
    <row r="2662" spans="1:2" x14ac:dyDescent="0.4">
      <c r="A2662" s="19">
        <v>40387</v>
      </c>
      <c r="B2662" s="20"/>
    </row>
    <row r="2663" spans="1:2" x14ac:dyDescent="0.4">
      <c r="A2663" s="19">
        <v>40388</v>
      </c>
      <c r="B2663" s="20"/>
    </row>
    <row r="2664" spans="1:2" x14ac:dyDescent="0.4">
      <c r="A2664" s="19">
        <v>40389</v>
      </c>
      <c r="B2664" s="20"/>
    </row>
    <row r="2665" spans="1:2" x14ac:dyDescent="0.4">
      <c r="A2665" s="19">
        <v>40392</v>
      </c>
      <c r="B2665" s="20"/>
    </row>
    <row r="2666" spans="1:2" x14ac:dyDescent="0.4">
      <c r="A2666" s="19">
        <v>40393</v>
      </c>
      <c r="B2666" s="20"/>
    </row>
    <row r="2667" spans="1:2" x14ac:dyDescent="0.4">
      <c r="A2667" s="19">
        <v>40394</v>
      </c>
      <c r="B2667" s="20"/>
    </row>
    <row r="2668" spans="1:2" x14ac:dyDescent="0.4">
      <c r="A2668" s="19">
        <v>40395</v>
      </c>
      <c r="B2668" s="20"/>
    </row>
    <row r="2669" spans="1:2" x14ac:dyDescent="0.4">
      <c r="A2669" s="19">
        <v>40396</v>
      </c>
      <c r="B2669" s="20"/>
    </row>
    <row r="2670" spans="1:2" x14ac:dyDescent="0.4">
      <c r="A2670" s="19">
        <v>40399</v>
      </c>
      <c r="B2670" s="20"/>
    </row>
    <row r="2671" spans="1:2" x14ac:dyDescent="0.4">
      <c r="A2671" s="19">
        <v>40400</v>
      </c>
      <c r="B2671" s="20"/>
    </row>
    <row r="2672" spans="1:2" x14ac:dyDescent="0.4">
      <c r="A2672" s="19">
        <v>40401</v>
      </c>
      <c r="B2672" s="20"/>
    </row>
    <row r="2673" spans="1:2" x14ac:dyDescent="0.4">
      <c r="A2673" s="19">
        <v>40402</v>
      </c>
      <c r="B2673" s="20"/>
    </row>
    <row r="2674" spans="1:2" x14ac:dyDescent="0.4">
      <c r="A2674" s="19">
        <v>40403</v>
      </c>
      <c r="B2674" s="20"/>
    </row>
    <row r="2675" spans="1:2" x14ac:dyDescent="0.4">
      <c r="A2675" s="19">
        <v>40406</v>
      </c>
      <c r="B2675" s="20"/>
    </row>
    <row r="2676" spans="1:2" x14ac:dyDescent="0.4">
      <c r="A2676" s="19">
        <v>40407</v>
      </c>
      <c r="B2676" s="20"/>
    </row>
    <row r="2677" spans="1:2" x14ac:dyDescent="0.4">
      <c r="A2677" s="19">
        <v>40408</v>
      </c>
      <c r="B2677" s="20"/>
    </row>
    <row r="2678" spans="1:2" x14ac:dyDescent="0.4">
      <c r="A2678" s="19">
        <v>40409</v>
      </c>
      <c r="B2678" s="20"/>
    </row>
    <row r="2679" spans="1:2" x14ac:dyDescent="0.4">
      <c r="A2679" s="19">
        <v>40410</v>
      </c>
      <c r="B2679" s="20"/>
    </row>
    <row r="2680" spans="1:2" x14ac:dyDescent="0.4">
      <c r="A2680" s="19">
        <v>40413</v>
      </c>
      <c r="B2680" s="20"/>
    </row>
    <row r="2681" spans="1:2" x14ac:dyDescent="0.4">
      <c r="A2681" s="19">
        <v>40414</v>
      </c>
      <c r="B2681" s="20"/>
    </row>
    <row r="2682" spans="1:2" x14ac:dyDescent="0.4">
      <c r="A2682" s="19">
        <v>40415</v>
      </c>
      <c r="B2682" s="20"/>
    </row>
    <row r="2683" spans="1:2" x14ac:dyDescent="0.4">
      <c r="A2683" s="19">
        <v>40416</v>
      </c>
      <c r="B2683" s="20"/>
    </row>
    <row r="2684" spans="1:2" x14ac:dyDescent="0.4">
      <c r="A2684" s="19">
        <v>40417</v>
      </c>
      <c r="B2684" s="20"/>
    </row>
    <row r="2685" spans="1:2" x14ac:dyDescent="0.4">
      <c r="A2685" s="19">
        <v>40420</v>
      </c>
      <c r="B2685" s="20"/>
    </row>
    <row r="2686" spans="1:2" x14ac:dyDescent="0.4">
      <c r="A2686" s="19">
        <v>40421</v>
      </c>
      <c r="B2686" s="20"/>
    </row>
    <row r="2687" spans="1:2" x14ac:dyDescent="0.4">
      <c r="A2687" s="19">
        <v>40422</v>
      </c>
      <c r="B2687" s="20"/>
    </row>
    <row r="2688" spans="1:2" x14ac:dyDescent="0.4">
      <c r="A2688" s="19">
        <v>40423</v>
      </c>
      <c r="B2688" s="20"/>
    </row>
    <row r="2689" spans="1:2" x14ac:dyDescent="0.4">
      <c r="A2689" s="19">
        <v>40424</v>
      </c>
      <c r="B2689" s="20"/>
    </row>
    <row r="2690" spans="1:2" x14ac:dyDescent="0.4">
      <c r="A2690" s="19">
        <v>40428</v>
      </c>
      <c r="B2690" s="20"/>
    </row>
    <row r="2691" spans="1:2" x14ac:dyDescent="0.4">
      <c r="A2691" s="19">
        <v>40429</v>
      </c>
      <c r="B2691" s="20"/>
    </row>
    <row r="2692" spans="1:2" x14ac:dyDescent="0.4">
      <c r="A2692" s="19">
        <v>40430</v>
      </c>
      <c r="B2692" s="20"/>
    </row>
    <row r="2693" spans="1:2" x14ac:dyDescent="0.4">
      <c r="A2693" s="19">
        <v>40431</v>
      </c>
      <c r="B2693" s="20"/>
    </row>
    <row r="2694" spans="1:2" x14ac:dyDescent="0.4">
      <c r="A2694" s="19">
        <v>40434</v>
      </c>
      <c r="B2694" s="20"/>
    </row>
    <row r="2695" spans="1:2" x14ac:dyDescent="0.4">
      <c r="A2695" s="19">
        <v>40435</v>
      </c>
      <c r="B2695" s="20"/>
    </row>
    <row r="2696" spans="1:2" x14ac:dyDescent="0.4">
      <c r="A2696" s="19">
        <v>40436</v>
      </c>
      <c r="B2696" s="20"/>
    </row>
    <row r="2697" spans="1:2" x14ac:dyDescent="0.4">
      <c r="A2697" s="19">
        <v>40437</v>
      </c>
      <c r="B2697" s="20"/>
    </row>
    <row r="2698" spans="1:2" x14ac:dyDescent="0.4">
      <c r="A2698" s="19">
        <v>40438</v>
      </c>
      <c r="B2698" s="20"/>
    </row>
    <row r="2699" spans="1:2" x14ac:dyDescent="0.4">
      <c r="A2699" s="19">
        <v>40441</v>
      </c>
      <c r="B2699" s="20"/>
    </row>
    <row r="2700" spans="1:2" x14ac:dyDescent="0.4">
      <c r="A2700" s="19">
        <v>40442</v>
      </c>
      <c r="B2700" s="20"/>
    </row>
    <row r="2701" spans="1:2" x14ac:dyDescent="0.4">
      <c r="A2701" s="19">
        <v>40443</v>
      </c>
      <c r="B2701" s="20"/>
    </row>
    <row r="2702" spans="1:2" x14ac:dyDescent="0.4">
      <c r="A2702" s="19">
        <v>40444</v>
      </c>
      <c r="B2702" s="20"/>
    </row>
    <row r="2703" spans="1:2" x14ac:dyDescent="0.4">
      <c r="A2703" s="19">
        <v>40445</v>
      </c>
      <c r="B2703" s="20"/>
    </row>
    <row r="2704" spans="1:2" x14ac:dyDescent="0.4">
      <c r="A2704" s="19">
        <v>40448</v>
      </c>
      <c r="B2704" s="20"/>
    </row>
    <row r="2705" spans="1:2" x14ac:dyDescent="0.4">
      <c r="A2705" s="19">
        <v>40449</v>
      </c>
      <c r="B2705" s="20"/>
    </row>
    <row r="2706" spans="1:2" x14ac:dyDescent="0.4">
      <c r="A2706" s="19">
        <v>40450</v>
      </c>
      <c r="B2706" s="20"/>
    </row>
    <row r="2707" spans="1:2" x14ac:dyDescent="0.4">
      <c r="A2707" s="19">
        <v>40451</v>
      </c>
      <c r="B2707" s="20"/>
    </row>
    <row r="2708" spans="1:2" x14ac:dyDescent="0.4">
      <c r="A2708" s="19">
        <v>40452</v>
      </c>
      <c r="B2708" s="20"/>
    </row>
    <row r="2709" spans="1:2" x14ac:dyDescent="0.4">
      <c r="A2709" s="19">
        <v>40455</v>
      </c>
      <c r="B2709" s="20"/>
    </row>
    <row r="2710" spans="1:2" x14ac:dyDescent="0.4">
      <c r="A2710" s="19">
        <v>40456</v>
      </c>
      <c r="B2710" s="20"/>
    </row>
    <row r="2711" spans="1:2" x14ac:dyDescent="0.4">
      <c r="A2711" s="19">
        <v>40457</v>
      </c>
      <c r="B2711" s="20"/>
    </row>
    <row r="2712" spans="1:2" x14ac:dyDescent="0.4">
      <c r="A2712" s="19">
        <v>40458</v>
      </c>
      <c r="B2712" s="20"/>
    </row>
    <row r="2713" spans="1:2" x14ac:dyDescent="0.4">
      <c r="A2713" s="19">
        <v>40459</v>
      </c>
      <c r="B2713" s="20"/>
    </row>
    <row r="2714" spans="1:2" x14ac:dyDescent="0.4">
      <c r="A2714" s="19">
        <v>40462</v>
      </c>
      <c r="B2714" s="20"/>
    </row>
    <row r="2715" spans="1:2" x14ac:dyDescent="0.4">
      <c r="A2715" s="19">
        <v>40463</v>
      </c>
      <c r="B2715" s="20"/>
    </row>
    <row r="2716" spans="1:2" x14ac:dyDescent="0.4">
      <c r="A2716" s="19">
        <v>40464</v>
      </c>
      <c r="B2716" s="20"/>
    </row>
    <row r="2717" spans="1:2" x14ac:dyDescent="0.4">
      <c r="A2717" s="19">
        <v>40465</v>
      </c>
      <c r="B2717" s="20"/>
    </row>
    <row r="2718" spans="1:2" x14ac:dyDescent="0.4">
      <c r="A2718" s="19">
        <v>40466</v>
      </c>
      <c r="B2718" s="20"/>
    </row>
    <row r="2719" spans="1:2" x14ac:dyDescent="0.4">
      <c r="A2719" s="19">
        <v>40469</v>
      </c>
      <c r="B2719" s="20"/>
    </row>
    <row r="2720" spans="1:2" x14ac:dyDescent="0.4">
      <c r="A2720" s="19">
        <v>40470</v>
      </c>
      <c r="B2720" s="20"/>
    </row>
    <row r="2721" spans="1:2" x14ac:dyDescent="0.4">
      <c r="A2721" s="19">
        <v>40471</v>
      </c>
      <c r="B2721" s="20"/>
    </row>
    <row r="2722" spans="1:2" x14ac:dyDescent="0.4">
      <c r="A2722" s="19">
        <v>40472</v>
      </c>
      <c r="B2722" s="20"/>
    </row>
    <row r="2723" spans="1:2" x14ac:dyDescent="0.4">
      <c r="A2723" s="19">
        <v>40473</v>
      </c>
      <c r="B2723" s="20"/>
    </row>
    <row r="2724" spans="1:2" x14ac:dyDescent="0.4">
      <c r="A2724" s="19">
        <v>40476</v>
      </c>
      <c r="B2724" s="20"/>
    </row>
    <row r="2725" spans="1:2" x14ac:dyDescent="0.4">
      <c r="A2725" s="19">
        <v>40477</v>
      </c>
      <c r="B2725" s="20"/>
    </row>
    <row r="2726" spans="1:2" x14ac:dyDescent="0.4">
      <c r="A2726" s="19">
        <v>40478</v>
      </c>
      <c r="B2726" s="20"/>
    </row>
    <row r="2727" spans="1:2" x14ac:dyDescent="0.4">
      <c r="A2727" s="19">
        <v>40479</v>
      </c>
      <c r="B2727" s="20"/>
    </row>
    <row r="2728" spans="1:2" x14ac:dyDescent="0.4">
      <c r="A2728" s="19">
        <v>40480</v>
      </c>
      <c r="B2728" s="20"/>
    </row>
    <row r="2729" spans="1:2" x14ac:dyDescent="0.4">
      <c r="A2729" s="19">
        <v>40483</v>
      </c>
      <c r="B2729" s="20"/>
    </row>
    <row r="2730" spans="1:2" x14ac:dyDescent="0.4">
      <c r="A2730" s="19">
        <v>40484</v>
      </c>
      <c r="B2730" s="20"/>
    </row>
    <row r="2731" spans="1:2" x14ac:dyDescent="0.4">
      <c r="A2731" s="19">
        <v>40485</v>
      </c>
      <c r="B2731" s="20"/>
    </row>
    <row r="2732" spans="1:2" x14ac:dyDescent="0.4">
      <c r="A2732" s="19">
        <v>40486</v>
      </c>
      <c r="B2732" s="20"/>
    </row>
    <row r="2733" spans="1:2" x14ac:dyDescent="0.4">
      <c r="A2733" s="19">
        <v>40487</v>
      </c>
      <c r="B2733" s="20"/>
    </row>
    <row r="2734" spans="1:2" x14ac:dyDescent="0.4">
      <c r="A2734" s="19">
        <v>40490</v>
      </c>
      <c r="B2734" s="20"/>
    </row>
    <row r="2735" spans="1:2" x14ac:dyDescent="0.4">
      <c r="A2735" s="19">
        <v>40491</v>
      </c>
      <c r="B2735" s="20"/>
    </row>
    <row r="2736" spans="1:2" x14ac:dyDescent="0.4">
      <c r="A2736" s="19">
        <v>40492</v>
      </c>
      <c r="B2736" s="20"/>
    </row>
    <row r="2737" spans="1:2" x14ac:dyDescent="0.4">
      <c r="A2737" s="19">
        <v>40493</v>
      </c>
      <c r="B2737" s="20"/>
    </row>
    <row r="2738" spans="1:2" x14ac:dyDescent="0.4">
      <c r="A2738" s="19">
        <v>40494</v>
      </c>
      <c r="B2738" s="20"/>
    </row>
    <row r="2739" spans="1:2" x14ac:dyDescent="0.4">
      <c r="A2739" s="19">
        <v>40497</v>
      </c>
      <c r="B2739" s="20"/>
    </row>
    <row r="2740" spans="1:2" x14ac:dyDescent="0.4">
      <c r="A2740" s="19">
        <v>40498</v>
      </c>
      <c r="B2740" s="20"/>
    </row>
    <row r="2741" spans="1:2" x14ac:dyDescent="0.4">
      <c r="A2741" s="19">
        <v>40499</v>
      </c>
      <c r="B2741" s="20"/>
    </row>
    <row r="2742" spans="1:2" x14ac:dyDescent="0.4">
      <c r="A2742" s="19">
        <v>40500</v>
      </c>
      <c r="B2742" s="20"/>
    </row>
    <row r="2743" spans="1:2" x14ac:dyDescent="0.4">
      <c r="A2743" s="19">
        <v>40501</v>
      </c>
      <c r="B2743" s="20"/>
    </row>
    <row r="2744" spans="1:2" x14ac:dyDescent="0.4">
      <c r="A2744" s="19">
        <v>40504</v>
      </c>
      <c r="B2744" s="20"/>
    </row>
    <row r="2745" spans="1:2" x14ac:dyDescent="0.4">
      <c r="A2745" s="19">
        <v>40505</v>
      </c>
      <c r="B2745" s="20"/>
    </row>
    <row r="2746" spans="1:2" x14ac:dyDescent="0.4">
      <c r="A2746" s="19">
        <v>40506</v>
      </c>
      <c r="B2746" s="20"/>
    </row>
    <row r="2747" spans="1:2" x14ac:dyDescent="0.4">
      <c r="A2747" s="19">
        <v>40508</v>
      </c>
      <c r="B2747" s="20"/>
    </row>
    <row r="2748" spans="1:2" x14ac:dyDescent="0.4">
      <c r="A2748" s="19">
        <v>40511</v>
      </c>
      <c r="B2748" s="20"/>
    </row>
    <row r="2749" spans="1:2" x14ac:dyDescent="0.4">
      <c r="A2749" s="19">
        <v>40512</v>
      </c>
      <c r="B2749" s="20"/>
    </row>
    <row r="2750" spans="1:2" x14ac:dyDescent="0.4">
      <c r="A2750" s="19">
        <v>40513</v>
      </c>
      <c r="B2750" s="20"/>
    </row>
    <row r="2751" spans="1:2" x14ac:dyDescent="0.4">
      <c r="A2751" s="19">
        <v>40514</v>
      </c>
      <c r="B2751" s="20"/>
    </row>
    <row r="2752" spans="1:2" x14ac:dyDescent="0.4">
      <c r="A2752" s="19">
        <v>40515</v>
      </c>
      <c r="B2752" s="20"/>
    </row>
    <row r="2753" spans="1:2" x14ac:dyDescent="0.4">
      <c r="A2753" s="19">
        <v>40518</v>
      </c>
      <c r="B2753" s="20"/>
    </row>
    <row r="2754" spans="1:2" x14ac:dyDescent="0.4">
      <c r="A2754" s="19">
        <v>40519</v>
      </c>
      <c r="B2754" s="20"/>
    </row>
    <row r="2755" spans="1:2" x14ac:dyDescent="0.4">
      <c r="A2755" s="19">
        <v>40520</v>
      </c>
      <c r="B2755" s="20"/>
    </row>
    <row r="2756" spans="1:2" x14ac:dyDescent="0.4">
      <c r="A2756" s="19">
        <v>40521</v>
      </c>
      <c r="B2756" s="20"/>
    </row>
    <row r="2757" spans="1:2" x14ac:dyDescent="0.4">
      <c r="A2757" s="19">
        <v>40522</v>
      </c>
      <c r="B2757" s="20"/>
    </row>
    <row r="2758" spans="1:2" x14ac:dyDescent="0.4">
      <c r="A2758" s="19">
        <v>40525</v>
      </c>
      <c r="B2758" s="20"/>
    </row>
    <row r="2759" spans="1:2" x14ac:dyDescent="0.4">
      <c r="A2759" s="19">
        <v>40526</v>
      </c>
      <c r="B2759" s="20"/>
    </row>
    <row r="2760" spans="1:2" x14ac:dyDescent="0.4">
      <c r="A2760" s="19">
        <v>40527</v>
      </c>
      <c r="B2760" s="20"/>
    </row>
    <row r="2761" spans="1:2" x14ac:dyDescent="0.4">
      <c r="A2761" s="19">
        <v>40528</v>
      </c>
      <c r="B2761" s="20"/>
    </row>
    <row r="2762" spans="1:2" x14ac:dyDescent="0.4">
      <c r="A2762" s="19">
        <v>40529</v>
      </c>
      <c r="B2762" s="20"/>
    </row>
    <row r="2763" spans="1:2" x14ac:dyDescent="0.4">
      <c r="A2763" s="19">
        <v>40532</v>
      </c>
      <c r="B2763" s="20"/>
    </row>
    <row r="2764" spans="1:2" x14ac:dyDescent="0.4">
      <c r="A2764" s="19">
        <v>40533</v>
      </c>
      <c r="B2764" s="20"/>
    </row>
    <row r="2765" spans="1:2" x14ac:dyDescent="0.4">
      <c r="A2765" s="19">
        <v>40534</v>
      </c>
      <c r="B2765" s="20"/>
    </row>
    <row r="2766" spans="1:2" x14ac:dyDescent="0.4">
      <c r="A2766" s="19">
        <v>40535</v>
      </c>
      <c r="B2766" s="20"/>
    </row>
    <row r="2767" spans="1:2" x14ac:dyDescent="0.4">
      <c r="A2767" s="19">
        <v>40539</v>
      </c>
      <c r="B2767" s="20"/>
    </row>
    <row r="2768" spans="1:2" x14ac:dyDescent="0.4">
      <c r="A2768" s="19">
        <v>40540</v>
      </c>
      <c r="B2768" s="20"/>
    </row>
    <row r="2769" spans="1:2" x14ac:dyDescent="0.4">
      <c r="A2769" s="19">
        <v>40541</v>
      </c>
      <c r="B2769" s="20"/>
    </row>
    <row r="2770" spans="1:2" x14ac:dyDescent="0.4">
      <c r="A2770" s="19">
        <v>40542</v>
      </c>
      <c r="B2770" s="20"/>
    </row>
    <row r="2771" spans="1:2" x14ac:dyDescent="0.4">
      <c r="A2771" s="19">
        <v>40543</v>
      </c>
      <c r="B2771" s="20"/>
    </row>
    <row r="2772" spans="1:2" x14ac:dyDescent="0.4">
      <c r="A2772" s="19">
        <v>40546</v>
      </c>
      <c r="B2772" s="20"/>
    </row>
    <row r="2773" spans="1:2" x14ac:dyDescent="0.4">
      <c r="A2773" s="19">
        <v>40547</v>
      </c>
      <c r="B2773" s="20"/>
    </row>
    <row r="2774" spans="1:2" x14ac:dyDescent="0.4">
      <c r="A2774" s="19">
        <v>40548</v>
      </c>
      <c r="B2774" s="20"/>
    </row>
    <row r="2775" spans="1:2" x14ac:dyDescent="0.4">
      <c r="A2775" s="19">
        <v>40549</v>
      </c>
      <c r="B2775" s="20"/>
    </row>
    <row r="2776" spans="1:2" x14ac:dyDescent="0.4">
      <c r="A2776" s="19">
        <v>40550</v>
      </c>
      <c r="B2776" s="20"/>
    </row>
    <row r="2777" spans="1:2" x14ac:dyDescent="0.4">
      <c r="A2777" s="19">
        <v>40553</v>
      </c>
      <c r="B2777" s="20"/>
    </row>
    <row r="2778" spans="1:2" x14ac:dyDescent="0.4">
      <c r="A2778" s="19">
        <v>40554</v>
      </c>
      <c r="B2778" s="20"/>
    </row>
    <row r="2779" spans="1:2" x14ac:dyDescent="0.4">
      <c r="A2779" s="19">
        <v>40555</v>
      </c>
      <c r="B2779" s="20"/>
    </row>
    <row r="2780" spans="1:2" x14ac:dyDescent="0.4">
      <c r="A2780" s="19">
        <v>40556</v>
      </c>
      <c r="B2780" s="20"/>
    </row>
    <row r="2781" spans="1:2" x14ac:dyDescent="0.4">
      <c r="A2781" s="19">
        <v>40557</v>
      </c>
      <c r="B2781" s="20"/>
    </row>
    <row r="2782" spans="1:2" x14ac:dyDescent="0.4">
      <c r="A2782" s="19">
        <v>40561</v>
      </c>
      <c r="B2782" s="20"/>
    </row>
    <row r="2783" spans="1:2" x14ac:dyDescent="0.4">
      <c r="A2783" s="19">
        <v>40562</v>
      </c>
      <c r="B2783" s="20"/>
    </row>
    <row r="2784" spans="1:2" x14ac:dyDescent="0.4">
      <c r="A2784" s="19">
        <v>40563</v>
      </c>
      <c r="B2784" s="20"/>
    </row>
    <row r="2785" spans="1:2" x14ac:dyDescent="0.4">
      <c r="A2785" s="19">
        <v>40564</v>
      </c>
      <c r="B2785" s="20"/>
    </row>
    <row r="2786" spans="1:2" x14ac:dyDescent="0.4">
      <c r="A2786" s="19">
        <v>40567</v>
      </c>
      <c r="B2786" s="20"/>
    </row>
    <row r="2787" spans="1:2" x14ac:dyDescent="0.4">
      <c r="A2787" s="19">
        <v>40568</v>
      </c>
      <c r="B2787" s="20"/>
    </row>
    <row r="2788" spans="1:2" x14ac:dyDescent="0.4">
      <c r="A2788" s="19">
        <v>40569</v>
      </c>
      <c r="B2788" s="20"/>
    </row>
    <row r="2789" spans="1:2" x14ac:dyDescent="0.4">
      <c r="A2789" s="19">
        <v>40570</v>
      </c>
      <c r="B2789" s="20"/>
    </row>
    <row r="2790" spans="1:2" x14ac:dyDescent="0.4">
      <c r="A2790" s="19">
        <v>40571</v>
      </c>
      <c r="B2790" s="20"/>
    </row>
    <row r="2791" spans="1:2" x14ac:dyDescent="0.4">
      <c r="A2791" s="19">
        <v>40574</v>
      </c>
      <c r="B2791" s="20"/>
    </row>
    <row r="2792" spans="1:2" x14ac:dyDescent="0.4">
      <c r="A2792" s="19">
        <v>40575</v>
      </c>
      <c r="B2792" s="20"/>
    </row>
    <row r="2793" spans="1:2" x14ac:dyDescent="0.4">
      <c r="A2793" s="19">
        <v>40576</v>
      </c>
      <c r="B2793" s="20"/>
    </row>
    <row r="2794" spans="1:2" x14ac:dyDescent="0.4">
      <c r="A2794" s="19">
        <v>40577</v>
      </c>
      <c r="B2794" s="20"/>
    </row>
    <row r="2795" spans="1:2" x14ac:dyDescent="0.4">
      <c r="A2795" s="19">
        <v>40578</v>
      </c>
      <c r="B2795" s="20"/>
    </row>
    <row r="2796" spans="1:2" x14ac:dyDescent="0.4">
      <c r="A2796" s="19">
        <v>40581</v>
      </c>
      <c r="B2796" s="20"/>
    </row>
    <row r="2797" spans="1:2" x14ac:dyDescent="0.4">
      <c r="A2797" s="19">
        <v>40582</v>
      </c>
      <c r="B2797" s="20"/>
    </row>
    <row r="2798" spans="1:2" x14ac:dyDescent="0.4">
      <c r="A2798" s="19">
        <v>40583</v>
      </c>
      <c r="B2798" s="20"/>
    </row>
    <row r="2799" spans="1:2" x14ac:dyDescent="0.4">
      <c r="A2799" s="19">
        <v>40584</v>
      </c>
      <c r="B2799" s="20"/>
    </row>
    <row r="2800" spans="1:2" x14ac:dyDescent="0.4">
      <c r="A2800" s="19">
        <v>40585</v>
      </c>
      <c r="B2800" s="20"/>
    </row>
    <row r="2801" spans="1:2" x14ac:dyDescent="0.4">
      <c r="A2801" s="19">
        <v>40588</v>
      </c>
      <c r="B2801" s="20"/>
    </row>
    <row r="2802" spans="1:2" x14ac:dyDescent="0.4">
      <c r="A2802" s="19">
        <v>40589</v>
      </c>
      <c r="B2802" s="20"/>
    </row>
    <row r="2803" spans="1:2" x14ac:dyDescent="0.4">
      <c r="A2803" s="19">
        <v>40590</v>
      </c>
      <c r="B2803" s="20"/>
    </row>
    <row r="2804" spans="1:2" x14ac:dyDescent="0.4">
      <c r="A2804" s="19">
        <v>40591</v>
      </c>
      <c r="B2804" s="20"/>
    </row>
    <row r="2805" spans="1:2" x14ac:dyDescent="0.4">
      <c r="A2805" s="19">
        <v>40592</v>
      </c>
      <c r="B2805" s="20"/>
    </row>
    <row r="2806" spans="1:2" x14ac:dyDescent="0.4">
      <c r="A2806" s="19">
        <v>40596</v>
      </c>
      <c r="B2806" s="20"/>
    </row>
    <row r="2807" spans="1:2" x14ac:dyDescent="0.4">
      <c r="A2807" s="19">
        <v>40597</v>
      </c>
      <c r="B2807" s="20"/>
    </row>
    <row r="2808" spans="1:2" x14ac:dyDescent="0.4">
      <c r="A2808" s="19">
        <v>40598</v>
      </c>
      <c r="B2808" s="20"/>
    </row>
    <row r="2809" spans="1:2" x14ac:dyDescent="0.4">
      <c r="A2809" s="19">
        <v>40599</v>
      </c>
      <c r="B2809" s="20"/>
    </row>
    <row r="2810" spans="1:2" x14ac:dyDescent="0.4">
      <c r="A2810" s="19">
        <v>40602</v>
      </c>
      <c r="B2810" s="20"/>
    </row>
    <row r="2811" spans="1:2" x14ac:dyDescent="0.4">
      <c r="A2811" s="19">
        <v>40603</v>
      </c>
      <c r="B2811" s="20"/>
    </row>
    <row r="2812" spans="1:2" x14ac:dyDescent="0.4">
      <c r="A2812" s="19">
        <v>40604</v>
      </c>
      <c r="B2812" s="20"/>
    </row>
    <row r="2813" spans="1:2" x14ac:dyDescent="0.4">
      <c r="A2813" s="19">
        <v>40605</v>
      </c>
      <c r="B2813" s="20"/>
    </row>
    <row r="2814" spans="1:2" x14ac:dyDescent="0.4">
      <c r="A2814" s="19">
        <v>40606</v>
      </c>
      <c r="B2814" s="20"/>
    </row>
    <row r="2815" spans="1:2" x14ac:dyDescent="0.4">
      <c r="A2815" s="19">
        <v>40609</v>
      </c>
      <c r="B2815" s="20"/>
    </row>
    <row r="2816" spans="1:2" x14ac:dyDescent="0.4">
      <c r="A2816" s="19">
        <v>40610</v>
      </c>
      <c r="B2816" s="20"/>
    </row>
    <row r="2817" spans="1:2" x14ac:dyDescent="0.4">
      <c r="A2817" s="19">
        <v>40611</v>
      </c>
      <c r="B2817" s="20"/>
    </row>
    <row r="2818" spans="1:2" x14ac:dyDescent="0.4">
      <c r="A2818" s="19">
        <v>40612</v>
      </c>
      <c r="B2818" s="20"/>
    </row>
    <row r="2819" spans="1:2" x14ac:dyDescent="0.4">
      <c r="A2819" s="19">
        <v>40613</v>
      </c>
      <c r="B2819" s="20"/>
    </row>
    <row r="2820" spans="1:2" x14ac:dyDescent="0.4">
      <c r="A2820" s="19">
        <v>40616</v>
      </c>
      <c r="B2820" s="20"/>
    </row>
    <row r="2821" spans="1:2" x14ac:dyDescent="0.4">
      <c r="A2821" s="19">
        <v>40617</v>
      </c>
      <c r="B2821" s="20"/>
    </row>
    <row r="2822" spans="1:2" x14ac:dyDescent="0.4">
      <c r="A2822" s="19">
        <v>40618</v>
      </c>
      <c r="B2822" s="20"/>
    </row>
    <row r="2823" spans="1:2" x14ac:dyDescent="0.4">
      <c r="A2823" s="19">
        <v>40619</v>
      </c>
      <c r="B2823" s="20"/>
    </row>
    <row r="2824" spans="1:2" x14ac:dyDescent="0.4">
      <c r="A2824" s="19">
        <v>40620</v>
      </c>
      <c r="B2824" s="20"/>
    </row>
    <row r="2825" spans="1:2" x14ac:dyDescent="0.4">
      <c r="A2825" s="19">
        <v>40623</v>
      </c>
      <c r="B2825" s="20"/>
    </row>
    <row r="2826" spans="1:2" x14ac:dyDescent="0.4">
      <c r="A2826" s="19">
        <v>40624</v>
      </c>
      <c r="B2826" s="20"/>
    </row>
    <row r="2827" spans="1:2" x14ac:dyDescent="0.4">
      <c r="A2827" s="19">
        <v>40625</v>
      </c>
      <c r="B2827" s="20"/>
    </row>
    <row r="2828" spans="1:2" x14ac:dyDescent="0.4">
      <c r="A2828" s="19">
        <v>40626</v>
      </c>
      <c r="B2828" s="20"/>
    </row>
    <row r="2829" spans="1:2" x14ac:dyDescent="0.4">
      <c r="A2829" s="19">
        <v>40627</v>
      </c>
      <c r="B2829" s="20"/>
    </row>
    <row r="2830" spans="1:2" x14ac:dyDescent="0.4">
      <c r="A2830" s="19">
        <v>40630</v>
      </c>
      <c r="B2830" s="20"/>
    </row>
    <row r="2831" spans="1:2" x14ac:dyDescent="0.4">
      <c r="A2831" s="19">
        <v>40631</v>
      </c>
      <c r="B2831" s="20"/>
    </row>
    <row r="2832" spans="1:2" x14ac:dyDescent="0.4">
      <c r="A2832" s="19">
        <v>40632</v>
      </c>
      <c r="B2832" s="20"/>
    </row>
    <row r="2833" spans="1:2" x14ac:dyDescent="0.4">
      <c r="A2833" s="19">
        <v>40633</v>
      </c>
      <c r="B2833" s="20"/>
    </row>
    <row r="2834" spans="1:2" x14ac:dyDescent="0.4">
      <c r="A2834" s="19">
        <v>40634</v>
      </c>
      <c r="B2834" s="20"/>
    </row>
    <row r="2835" spans="1:2" x14ac:dyDescent="0.4">
      <c r="A2835" s="19">
        <v>40637</v>
      </c>
      <c r="B2835" s="20"/>
    </row>
    <row r="2836" spans="1:2" x14ac:dyDescent="0.4">
      <c r="A2836" s="19">
        <v>40638</v>
      </c>
      <c r="B2836" s="20"/>
    </row>
    <row r="2837" spans="1:2" x14ac:dyDescent="0.4">
      <c r="A2837" s="19">
        <v>40639</v>
      </c>
      <c r="B2837" s="20"/>
    </row>
    <row r="2838" spans="1:2" x14ac:dyDescent="0.4">
      <c r="A2838" s="19">
        <v>40640</v>
      </c>
      <c r="B2838" s="20"/>
    </row>
    <row r="2839" spans="1:2" x14ac:dyDescent="0.4">
      <c r="A2839" s="19">
        <v>40641</v>
      </c>
      <c r="B2839" s="20"/>
    </row>
    <row r="2840" spans="1:2" x14ac:dyDescent="0.4">
      <c r="A2840" s="19">
        <v>40644</v>
      </c>
      <c r="B2840" s="20"/>
    </row>
    <row r="2841" spans="1:2" x14ac:dyDescent="0.4">
      <c r="A2841" s="19">
        <v>40645</v>
      </c>
      <c r="B2841" s="20"/>
    </row>
    <row r="2842" spans="1:2" x14ac:dyDescent="0.4">
      <c r="A2842" s="19">
        <v>40646</v>
      </c>
      <c r="B2842" s="20"/>
    </row>
    <row r="2843" spans="1:2" x14ac:dyDescent="0.4">
      <c r="A2843" s="19">
        <v>40647</v>
      </c>
      <c r="B2843" s="20"/>
    </row>
    <row r="2844" spans="1:2" x14ac:dyDescent="0.4">
      <c r="A2844" s="19">
        <v>40648</v>
      </c>
      <c r="B2844" s="20"/>
    </row>
    <row r="2845" spans="1:2" x14ac:dyDescent="0.4">
      <c r="A2845" s="19">
        <v>40651</v>
      </c>
      <c r="B2845" s="20"/>
    </row>
    <row r="2846" spans="1:2" x14ac:dyDescent="0.4">
      <c r="A2846" s="19">
        <v>40652</v>
      </c>
      <c r="B2846" s="20"/>
    </row>
    <row r="2847" spans="1:2" x14ac:dyDescent="0.4">
      <c r="A2847" s="19">
        <v>40653</v>
      </c>
      <c r="B2847" s="20"/>
    </row>
    <row r="2848" spans="1:2" x14ac:dyDescent="0.4">
      <c r="A2848" s="19">
        <v>40654</v>
      </c>
      <c r="B2848" s="20"/>
    </row>
    <row r="2849" spans="1:2" x14ac:dyDescent="0.4">
      <c r="A2849" s="19">
        <v>40658</v>
      </c>
      <c r="B2849" s="20"/>
    </row>
    <row r="2850" spans="1:2" x14ac:dyDescent="0.4">
      <c r="A2850" s="19">
        <v>40659</v>
      </c>
      <c r="B2850" s="20"/>
    </row>
    <row r="2851" spans="1:2" x14ac:dyDescent="0.4">
      <c r="A2851" s="19">
        <v>40660</v>
      </c>
      <c r="B2851" s="20"/>
    </row>
    <row r="2852" spans="1:2" x14ac:dyDescent="0.4">
      <c r="A2852" s="19">
        <v>40661</v>
      </c>
      <c r="B2852" s="20"/>
    </row>
    <row r="2853" spans="1:2" x14ac:dyDescent="0.4">
      <c r="A2853" s="19">
        <v>40662</v>
      </c>
      <c r="B2853" s="20"/>
    </row>
    <row r="2854" spans="1:2" x14ac:dyDescent="0.4">
      <c r="A2854" s="19">
        <v>40665</v>
      </c>
      <c r="B2854" s="20"/>
    </row>
    <row r="2855" spans="1:2" x14ac:dyDescent="0.4">
      <c r="A2855" s="19">
        <v>40666</v>
      </c>
      <c r="B2855" s="20"/>
    </row>
    <row r="2856" spans="1:2" x14ac:dyDescent="0.4">
      <c r="A2856" s="19">
        <v>40667</v>
      </c>
      <c r="B2856" s="20"/>
    </row>
    <row r="2857" spans="1:2" x14ac:dyDescent="0.4">
      <c r="A2857" s="19">
        <v>40668</v>
      </c>
      <c r="B2857" s="20"/>
    </row>
    <row r="2858" spans="1:2" x14ac:dyDescent="0.4">
      <c r="A2858" s="19">
        <v>40669</v>
      </c>
      <c r="B2858" s="20"/>
    </row>
    <row r="2859" spans="1:2" x14ac:dyDescent="0.4">
      <c r="A2859" s="19">
        <v>40672</v>
      </c>
      <c r="B2859" s="20"/>
    </row>
    <row r="2860" spans="1:2" x14ac:dyDescent="0.4">
      <c r="A2860" s="19">
        <v>40673</v>
      </c>
      <c r="B2860" s="20"/>
    </row>
    <row r="2861" spans="1:2" x14ac:dyDescent="0.4">
      <c r="A2861" s="19">
        <v>40674</v>
      </c>
      <c r="B2861" s="20"/>
    </row>
    <row r="2862" spans="1:2" x14ac:dyDescent="0.4">
      <c r="A2862" s="19">
        <v>40675</v>
      </c>
      <c r="B2862" s="20"/>
    </row>
    <row r="2863" spans="1:2" x14ac:dyDescent="0.4">
      <c r="A2863" s="19">
        <v>40676</v>
      </c>
      <c r="B2863" s="20"/>
    </row>
    <row r="2864" spans="1:2" x14ac:dyDescent="0.4">
      <c r="A2864" s="19">
        <v>40679</v>
      </c>
      <c r="B2864" s="20"/>
    </row>
    <row r="2865" spans="1:2" x14ac:dyDescent="0.4">
      <c r="A2865" s="19">
        <v>40680</v>
      </c>
      <c r="B2865" s="20"/>
    </row>
    <row r="2866" spans="1:2" x14ac:dyDescent="0.4">
      <c r="A2866" s="19">
        <v>40681</v>
      </c>
      <c r="B2866" s="20"/>
    </row>
    <row r="2867" spans="1:2" x14ac:dyDescent="0.4">
      <c r="A2867" s="19">
        <v>40682</v>
      </c>
      <c r="B2867" s="20"/>
    </row>
    <row r="2868" spans="1:2" x14ac:dyDescent="0.4">
      <c r="A2868" s="19">
        <v>40683</v>
      </c>
      <c r="B2868" s="20"/>
    </row>
    <row r="2869" spans="1:2" x14ac:dyDescent="0.4">
      <c r="A2869" s="19">
        <v>40686</v>
      </c>
      <c r="B2869" s="20"/>
    </row>
    <row r="2870" spans="1:2" x14ac:dyDescent="0.4">
      <c r="A2870" s="19">
        <v>40687</v>
      </c>
      <c r="B2870" s="20"/>
    </row>
    <row r="2871" spans="1:2" x14ac:dyDescent="0.4">
      <c r="A2871" s="19">
        <v>40688</v>
      </c>
      <c r="B2871" s="20"/>
    </row>
    <row r="2872" spans="1:2" x14ac:dyDescent="0.4">
      <c r="A2872" s="19">
        <v>40689</v>
      </c>
      <c r="B2872" s="20"/>
    </row>
    <row r="2873" spans="1:2" x14ac:dyDescent="0.4">
      <c r="A2873" s="19">
        <v>40690</v>
      </c>
      <c r="B2873" s="20"/>
    </row>
    <row r="2874" spans="1:2" x14ac:dyDescent="0.4">
      <c r="A2874" s="19">
        <v>40694</v>
      </c>
      <c r="B2874" s="20"/>
    </row>
    <row r="2875" spans="1:2" x14ac:dyDescent="0.4">
      <c r="A2875" s="19">
        <v>40695</v>
      </c>
      <c r="B2875" s="20"/>
    </row>
    <row r="2876" spans="1:2" x14ac:dyDescent="0.4">
      <c r="A2876" s="19">
        <v>40696</v>
      </c>
      <c r="B2876" s="20"/>
    </row>
    <row r="2877" spans="1:2" x14ac:dyDescent="0.4">
      <c r="A2877" s="19">
        <v>40697</v>
      </c>
      <c r="B2877" s="20"/>
    </row>
    <row r="2878" spans="1:2" x14ac:dyDescent="0.4">
      <c r="A2878" s="19">
        <v>40700</v>
      </c>
      <c r="B2878" s="20"/>
    </row>
    <row r="2879" spans="1:2" x14ac:dyDescent="0.4">
      <c r="A2879" s="19">
        <v>40701</v>
      </c>
      <c r="B2879" s="20"/>
    </row>
    <row r="2880" spans="1:2" x14ac:dyDescent="0.4">
      <c r="A2880" s="19">
        <v>40702</v>
      </c>
      <c r="B2880" s="20"/>
    </row>
    <row r="2881" spans="1:2" x14ac:dyDescent="0.4">
      <c r="A2881" s="19">
        <v>40703</v>
      </c>
      <c r="B2881" s="20"/>
    </row>
    <row r="2882" spans="1:2" x14ac:dyDescent="0.4">
      <c r="A2882" s="19">
        <v>40704</v>
      </c>
      <c r="B2882" s="20"/>
    </row>
    <row r="2883" spans="1:2" x14ac:dyDescent="0.4">
      <c r="A2883" s="19">
        <v>40707</v>
      </c>
      <c r="B2883" s="20"/>
    </row>
    <row r="2884" spans="1:2" x14ac:dyDescent="0.4">
      <c r="A2884" s="19">
        <v>40708</v>
      </c>
      <c r="B2884" s="20"/>
    </row>
    <row r="2885" spans="1:2" x14ac:dyDescent="0.4">
      <c r="A2885" s="19">
        <v>40709</v>
      </c>
      <c r="B2885" s="20"/>
    </row>
    <row r="2886" spans="1:2" x14ac:dyDescent="0.4">
      <c r="A2886" s="19">
        <v>40710</v>
      </c>
      <c r="B2886" s="20"/>
    </row>
    <row r="2887" spans="1:2" x14ac:dyDescent="0.4">
      <c r="A2887" s="19">
        <v>40711</v>
      </c>
      <c r="B2887" s="20"/>
    </row>
    <row r="2888" spans="1:2" x14ac:dyDescent="0.4">
      <c r="A2888" s="19">
        <v>40714</v>
      </c>
      <c r="B2888" s="20"/>
    </row>
    <row r="2889" spans="1:2" x14ac:dyDescent="0.4">
      <c r="A2889" s="19">
        <v>40715</v>
      </c>
      <c r="B2889" s="20"/>
    </row>
    <row r="2890" spans="1:2" x14ac:dyDescent="0.4">
      <c r="A2890" s="19">
        <v>40716</v>
      </c>
      <c r="B2890" s="20"/>
    </row>
    <row r="2891" spans="1:2" x14ac:dyDescent="0.4">
      <c r="A2891" s="19">
        <v>40717</v>
      </c>
      <c r="B2891" s="20"/>
    </row>
    <row r="2892" spans="1:2" x14ac:dyDescent="0.4">
      <c r="A2892" s="19">
        <v>40718</v>
      </c>
      <c r="B2892" s="20"/>
    </row>
    <row r="2893" spans="1:2" x14ac:dyDescent="0.4">
      <c r="A2893" s="19">
        <v>40721</v>
      </c>
      <c r="B2893" s="20"/>
    </row>
    <row r="2894" spans="1:2" x14ac:dyDescent="0.4">
      <c r="A2894" s="19">
        <v>40722</v>
      </c>
      <c r="B2894" s="20"/>
    </row>
    <row r="2895" spans="1:2" x14ac:dyDescent="0.4">
      <c r="A2895" s="19">
        <v>40723</v>
      </c>
      <c r="B2895" s="20"/>
    </row>
    <row r="2896" spans="1:2" x14ac:dyDescent="0.4">
      <c r="A2896" s="19">
        <v>40724</v>
      </c>
      <c r="B2896" s="20"/>
    </row>
    <row r="2897" spans="1:2" x14ac:dyDescent="0.4">
      <c r="A2897" s="19">
        <v>40725</v>
      </c>
      <c r="B2897" s="20"/>
    </row>
    <row r="2898" spans="1:2" x14ac:dyDescent="0.4">
      <c r="A2898" s="19">
        <v>40729</v>
      </c>
      <c r="B2898" s="20"/>
    </row>
    <row r="2899" spans="1:2" x14ac:dyDescent="0.4">
      <c r="A2899" s="19">
        <v>40730</v>
      </c>
      <c r="B2899" s="20"/>
    </row>
    <row r="2900" spans="1:2" x14ac:dyDescent="0.4">
      <c r="A2900" s="19">
        <v>40731</v>
      </c>
      <c r="B2900" s="20"/>
    </row>
    <row r="2901" spans="1:2" x14ac:dyDescent="0.4">
      <c r="A2901" s="19">
        <v>40732</v>
      </c>
      <c r="B2901" s="20"/>
    </row>
    <row r="2902" spans="1:2" x14ac:dyDescent="0.4">
      <c r="A2902" s="19">
        <v>40735</v>
      </c>
      <c r="B2902" s="20"/>
    </row>
    <row r="2903" spans="1:2" x14ac:dyDescent="0.4">
      <c r="A2903" s="19">
        <v>40736</v>
      </c>
      <c r="B2903" s="20"/>
    </row>
    <row r="2904" spans="1:2" x14ac:dyDescent="0.4">
      <c r="A2904" s="19">
        <v>40737</v>
      </c>
      <c r="B2904" s="20"/>
    </row>
    <row r="2905" spans="1:2" x14ac:dyDescent="0.4">
      <c r="A2905" s="19">
        <v>40738</v>
      </c>
      <c r="B2905" s="20"/>
    </row>
    <row r="2906" spans="1:2" x14ac:dyDescent="0.4">
      <c r="A2906" s="19">
        <v>40739</v>
      </c>
      <c r="B2906" s="20"/>
    </row>
    <row r="2907" spans="1:2" x14ac:dyDescent="0.4">
      <c r="A2907" s="19">
        <v>40742</v>
      </c>
      <c r="B2907" s="20"/>
    </row>
    <row r="2908" spans="1:2" x14ac:dyDescent="0.4">
      <c r="A2908" s="19">
        <v>40743</v>
      </c>
      <c r="B2908" s="20"/>
    </row>
    <row r="2909" spans="1:2" x14ac:dyDescent="0.4">
      <c r="A2909" s="19">
        <v>40744</v>
      </c>
      <c r="B2909" s="20"/>
    </row>
    <row r="2910" spans="1:2" x14ac:dyDescent="0.4">
      <c r="A2910" s="19">
        <v>40745</v>
      </c>
      <c r="B2910" s="20"/>
    </row>
    <row r="2911" spans="1:2" x14ac:dyDescent="0.4">
      <c r="A2911" s="19">
        <v>40746</v>
      </c>
      <c r="B2911" s="20"/>
    </row>
    <row r="2912" spans="1:2" x14ac:dyDescent="0.4">
      <c r="A2912" s="19">
        <v>40749</v>
      </c>
      <c r="B2912" s="20"/>
    </row>
    <row r="2913" spans="1:2" x14ac:dyDescent="0.4">
      <c r="A2913" s="19">
        <v>40750</v>
      </c>
      <c r="B2913" s="20"/>
    </row>
    <row r="2914" spans="1:2" x14ac:dyDescent="0.4">
      <c r="A2914" s="19">
        <v>40751</v>
      </c>
      <c r="B2914" s="20"/>
    </row>
    <row r="2915" spans="1:2" x14ac:dyDescent="0.4">
      <c r="A2915" s="19">
        <v>40752</v>
      </c>
      <c r="B2915" s="20"/>
    </row>
    <row r="2916" spans="1:2" x14ac:dyDescent="0.4">
      <c r="A2916" s="19">
        <v>40753</v>
      </c>
      <c r="B2916" s="20"/>
    </row>
    <row r="2917" spans="1:2" x14ac:dyDescent="0.4">
      <c r="A2917" s="19">
        <v>40756</v>
      </c>
      <c r="B2917" s="20"/>
    </row>
    <row r="2918" spans="1:2" x14ac:dyDescent="0.4">
      <c r="A2918" s="19">
        <v>40757</v>
      </c>
      <c r="B2918" s="20"/>
    </row>
    <row r="2919" spans="1:2" x14ac:dyDescent="0.4">
      <c r="A2919" s="19">
        <v>40758</v>
      </c>
      <c r="B2919" s="20"/>
    </row>
    <row r="2920" spans="1:2" x14ac:dyDescent="0.4">
      <c r="A2920" s="19">
        <v>40759</v>
      </c>
      <c r="B2920" s="20"/>
    </row>
    <row r="2921" spans="1:2" x14ac:dyDescent="0.4">
      <c r="A2921" s="19">
        <v>40760</v>
      </c>
      <c r="B2921" s="20"/>
    </row>
    <row r="2922" spans="1:2" x14ac:dyDescent="0.4">
      <c r="A2922" s="19">
        <v>40763</v>
      </c>
      <c r="B2922" s="20"/>
    </row>
    <row r="2923" spans="1:2" x14ac:dyDescent="0.4">
      <c r="A2923" s="19">
        <v>40764</v>
      </c>
      <c r="B2923" s="20"/>
    </row>
    <row r="2924" spans="1:2" x14ac:dyDescent="0.4">
      <c r="A2924" s="19">
        <v>40765</v>
      </c>
      <c r="B2924" s="20"/>
    </row>
    <row r="2925" spans="1:2" x14ac:dyDescent="0.4">
      <c r="A2925" s="19">
        <v>40766</v>
      </c>
      <c r="B2925" s="20"/>
    </row>
    <row r="2926" spans="1:2" x14ac:dyDescent="0.4">
      <c r="A2926" s="19">
        <v>40767</v>
      </c>
      <c r="B2926" s="20"/>
    </row>
    <row r="2927" spans="1:2" x14ac:dyDescent="0.4">
      <c r="A2927" s="19">
        <v>40770</v>
      </c>
      <c r="B2927" s="20"/>
    </row>
    <row r="2928" spans="1:2" x14ac:dyDescent="0.4">
      <c r="A2928" s="19">
        <v>40771</v>
      </c>
      <c r="B2928" s="20"/>
    </row>
    <row r="2929" spans="1:2" x14ac:dyDescent="0.4">
      <c r="A2929" s="19">
        <v>40772</v>
      </c>
      <c r="B2929" s="20"/>
    </row>
    <row r="2930" spans="1:2" x14ac:dyDescent="0.4">
      <c r="A2930" s="19">
        <v>40773</v>
      </c>
      <c r="B2930" s="20"/>
    </row>
    <row r="2931" spans="1:2" x14ac:dyDescent="0.4">
      <c r="A2931" s="19">
        <v>40774</v>
      </c>
      <c r="B2931" s="20"/>
    </row>
    <row r="2932" spans="1:2" x14ac:dyDescent="0.4">
      <c r="A2932" s="19">
        <v>40777</v>
      </c>
      <c r="B2932" s="20"/>
    </row>
    <row r="2933" spans="1:2" x14ac:dyDescent="0.4">
      <c r="A2933" s="19">
        <v>40778</v>
      </c>
      <c r="B2933" s="20"/>
    </row>
    <row r="2934" spans="1:2" x14ac:dyDescent="0.4">
      <c r="A2934" s="19">
        <v>40779</v>
      </c>
      <c r="B2934" s="20"/>
    </row>
    <row r="2935" spans="1:2" x14ac:dyDescent="0.4">
      <c r="A2935" s="19">
        <v>40780</v>
      </c>
      <c r="B2935" s="20"/>
    </row>
    <row r="2936" spans="1:2" x14ac:dyDescent="0.4">
      <c r="A2936" s="19">
        <v>40781</v>
      </c>
      <c r="B2936" s="20"/>
    </row>
    <row r="2937" spans="1:2" x14ac:dyDescent="0.4">
      <c r="A2937" s="19">
        <v>40784</v>
      </c>
      <c r="B2937" s="20"/>
    </row>
    <row r="2938" spans="1:2" x14ac:dyDescent="0.4">
      <c r="A2938" s="19">
        <v>40785</v>
      </c>
      <c r="B2938" s="20"/>
    </row>
    <row r="2939" spans="1:2" x14ac:dyDescent="0.4">
      <c r="A2939" s="19">
        <v>40786</v>
      </c>
      <c r="B2939" s="20"/>
    </row>
    <row r="2940" spans="1:2" x14ac:dyDescent="0.4">
      <c r="A2940" s="19">
        <v>40787</v>
      </c>
      <c r="B2940" s="20"/>
    </row>
    <row r="2941" spans="1:2" x14ac:dyDescent="0.4">
      <c r="A2941" s="19">
        <v>40788</v>
      </c>
      <c r="B2941" s="20"/>
    </row>
    <row r="2942" spans="1:2" x14ac:dyDescent="0.4">
      <c r="A2942" s="19">
        <v>40792</v>
      </c>
      <c r="B2942" s="20"/>
    </row>
    <row r="2943" spans="1:2" x14ac:dyDescent="0.4">
      <c r="A2943" s="19">
        <v>40793</v>
      </c>
      <c r="B2943" s="20"/>
    </row>
    <row r="2944" spans="1:2" x14ac:dyDescent="0.4">
      <c r="A2944" s="19">
        <v>40794</v>
      </c>
      <c r="B2944" s="20"/>
    </row>
    <row r="2945" spans="1:2" x14ac:dyDescent="0.4">
      <c r="A2945" s="19">
        <v>40795</v>
      </c>
      <c r="B2945" s="20"/>
    </row>
    <row r="2946" spans="1:2" x14ac:dyDescent="0.4">
      <c r="A2946" s="19">
        <v>40798</v>
      </c>
      <c r="B2946" s="20"/>
    </row>
    <row r="2947" spans="1:2" x14ac:dyDescent="0.4">
      <c r="A2947" s="19">
        <v>40799</v>
      </c>
      <c r="B2947" s="20"/>
    </row>
    <row r="2948" spans="1:2" x14ac:dyDescent="0.4">
      <c r="A2948" s="19">
        <v>40800</v>
      </c>
      <c r="B2948" s="20"/>
    </row>
    <row r="2949" spans="1:2" x14ac:dyDescent="0.4">
      <c r="A2949" s="19">
        <v>40801</v>
      </c>
      <c r="B2949" s="20"/>
    </row>
    <row r="2950" spans="1:2" x14ac:dyDescent="0.4">
      <c r="A2950" s="19">
        <v>40802</v>
      </c>
      <c r="B2950" s="20"/>
    </row>
    <row r="2951" spans="1:2" x14ac:dyDescent="0.4">
      <c r="A2951" s="19">
        <v>40805</v>
      </c>
      <c r="B2951" s="20"/>
    </row>
    <row r="2952" spans="1:2" x14ac:dyDescent="0.4">
      <c r="A2952" s="19">
        <v>40806</v>
      </c>
      <c r="B2952" s="20"/>
    </row>
    <row r="2953" spans="1:2" x14ac:dyDescent="0.4">
      <c r="A2953" s="19">
        <v>40807</v>
      </c>
      <c r="B2953" s="20"/>
    </row>
    <row r="2954" spans="1:2" x14ac:dyDescent="0.4">
      <c r="A2954" s="19">
        <v>40808</v>
      </c>
      <c r="B2954" s="20"/>
    </row>
    <row r="2955" spans="1:2" x14ac:dyDescent="0.4">
      <c r="A2955" s="19">
        <v>40809</v>
      </c>
      <c r="B2955" s="20"/>
    </row>
    <row r="2956" spans="1:2" x14ac:dyDescent="0.4">
      <c r="A2956" s="19">
        <v>40812</v>
      </c>
      <c r="B2956" s="20"/>
    </row>
    <row r="2957" spans="1:2" x14ac:dyDescent="0.4">
      <c r="A2957" s="19">
        <v>40813</v>
      </c>
      <c r="B2957" s="20"/>
    </row>
    <row r="2958" spans="1:2" x14ac:dyDescent="0.4">
      <c r="A2958" s="19">
        <v>40814</v>
      </c>
      <c r="B2958" s="20"/>
    </row>
    <row r="2959" spans="1:2" x14ac:dyDescent="0.4">
      <c r="A2959" s="19">
        <v>40815</v>
      </c>
      <c r="B2959" s="20"/>
    </row>
    <row r="2960" spans="1:2" x14ac:dyDescent="0.4">
      <c r="A2960" s="19">
        <v>40816</v>
      </c>
      <c r="B2960" s="20"/>
    </row>
    <row r="2961" spans="1:2" x14ac:dyDescent="0.4">
      <c r="A2961" s="19">
        <v>40819</v>
      </c>
      <c r="B2961" s="20"/>
    </row>
    <row r="2962" spans="1:2" x14ac:dyDescent="0.4">
      <c r="A2962" s="19">
        <v>40820</v>
      </c>
      <c r="B2962" s="20"/>
    </row>
    <row r="2963" spans="1:2" x14ac:dyDescent="0.4">
      <c r="A2963" s="19">
        <v>40821</v>
      </c>
      <c r="B2963" s="20"/>
    </row>
    <row r="2964" spans="1:2" x14ac:dyDescent="0.4">
      <c r="A2964" s="19">
        <v>40822</v>
      </c>
      <c r="B2964" s="20"/>
    </row>
    <row r="2965" spans="1:2" x14ac:dyDescent="0.4">
      <c r="A2965" s="19">
        <v>40823</v>
      </c>
      <c r="B2965" s="20"/>
    </row>
    <row r="2966" spans="1:2" x14ac:dyDescent="0.4">
      <c r="A2966" s="19">
        <v>40826</v>
      </c>
      <c r="B2966" s="20"/>
    </row>
    <row r="2967" spans="1:2" x14ac:dyDescent="0.4">
      <c r="A2967" s="19">
        <v>40827</v>
      </c>
      <c r="B2967" s="20"/>
    </row>
    <row r="2968" spans="1:2" x14ac:dyDescent="0.4">
      <c r="A2968" s="19">
        <v>40828</v>
      </c>
      <c r="B2968" s="20"/>
    </row>
    <row r="2969" spans="1:2" x14ac:dyDescent="0.4">
      <c r="A2969" s="19">
        <v>40829</v>
      </c>
      <c r="B2969" s="20"/>
    </row>
    <row r="2970" spans="1:2" x14ac:dyDescent="0.4">
      <c r="A2970" s="19">
        <v>40830</v>
      </c>
      <c r="B2970" s="20"/>
    </row>
    <row r="2971" spans="1:2" x14ac:dyDescent="0.4">
      <c r="A2971" s="19">
        <v>40833</v>
      </c>
      <c r="B2971" s="20"/>
    </row>
    <row r="2972" spans="1:2" x14ac:dyDescent="0.4">
      <c r="A2972" s="19">
        <v>40834</v>
      </c>
      <c r="B2972" s="20"/>
    </row>
    <row r="2973" spans="1:2" x14ac:dyDescent="0.4">
      <c r="A2973" s="19">
        <v>40835</v>
      </c>
      <c r="B2973" s="20"/>
    </row>
    <row r="2974" spans="1:2" x14ac:dyDescent="0.4">
      <c r="A2974" s="19">
        <v>40836</v>
      </c>
      <c r="B2974" s="20"/>
    </row>
    <row r="2975" spans="1:2" x14ac:dyDescent="0.4">
      <c r="A2975" s="19">
        <v>40837</v>
      </c>
      <c r="B2975" s="20"/>
    </row>
    <row r="2976" spans="1:2" x14ac:dyDescent="0.4">
      <c r="A2976" s="19">
        <v>40840</v>
      </c>
      <c r="B2976" s="20"/>
    </row>
    <row r="2977" spans="1:2" x14ac:dyDescent="0.4">
      <c r="A2977" s="19">
        <v>40841</v>
      </c>
      <c r="B2977" s="20"/>
    </row>
    <row r="2978" spans="1:2" x14ac:dyDescent="0.4">
      <c r="A2978" s="19">
        <v>40842</v>
      </c>
      <c r="B2978" s="20"/>
    </row>
    <row r="2979" spans="1:2" x14ac:dyDescent="0.4">
      <c r="A2979" s="19">
        <v>40843</v>
      </c>
      <c r="B2979" s="20"/>
    </row>
    <row r="2980" spans="1:2" x14ac:dyDescent="0.4">
      <c r="A2980" s="19">
        <v>40844</v>
      </c>
      <c r="B2980" s="20"/>
    </row>
    <row r="2981" spans="1:2" x14ac:dyDescent="0.4">
      <c r="A2981" s="19">
        <v>40847</v>
      </c>
      <c r="B2981" s="20"/>
    </row>
    <row r="2982" spans="1:2" x14ac:dyDescent="0.4">
      <c r="A2982" s="19">
        <v>40848</v>
      </c>
      <c r="B2982" s="20"/>
    </row>
    <row r="2983" spans="1:2" x14ac:dyDescent="0.4">
      <c r="A2983" s="19">
        <v>40849</v>
      </c>
      <c r="B2983" s="20"/>
    </row>
    <row r="2984" spans="1:2" x14ac:dyDescent="0.4">
      <c r="A2984" s="19">
        <v>40850</v>
      </c>
      <c r="B2984" s="20"/>
    </row>
    <row r="2985" spans="1:2" x14ac:dyDescent="0.4">
      <c r="A2985" s="19">
        <v>40851</v>
      </c>
      <c r="B2985" s="20"/>
    </row>
    <row r="2986" spans="1:2" x14ac:dyDescent="0.4">
      <c r="A2986" s="19">
        <v>40854</v>
      </c>
      <c r="B2986" s="20"/>
    </row>
    <row r="2987" spans="1:2" x14ac:dyDescent="0.4">
      <c r="A2987" s="19">
        <v>40855</v>
      </c>
      <c r="B2987" s="20"/>
    </row>
    <row r="2988" spans="1:2" x14ac:dyDescent="0.4">
      <c r="A2988" s="19">
        <v>40856</v>
      </c>
      <c r="B2988" s="20"/>
    </row>
    <row r="2989" spans="1:2" x14ac:dyDescent="0.4">
      <c r="A2989" s="19">
        <v>40857</v>
      </c>
      <c r="B2989" s="20"/>
    </row>
    <row r="2990" spans="1:2" x14ac:dyDescent="0.4">
      <c r="A2990" s="19">
        <v>40858</v>
      </c>
      <c r="B2990" s="20"/>
    </row>
    <row r="2991" spans="1:2" x14ac:dyDescent="0.4">
      <c r="A2991" s="19">
        <v>40861</v>
      </c>
      <c r="B2991" s="20"/>
    </row>
    <row r="2992" spans="1:2" x14ac:dyDescent="0.4">
      <c r="A2992" s="19">
        <v>40862</v>
      </c>
      <c r="B2992" s="20"/>
    </row>
    <row r="2993" spans="1:2" x14ac:dyDescent="0.4">
      <c r="A2993" s="19">
        <v>40863</v>
      </c>
      <c r="B2993" s="20"/>
    </row>
    <row r="2994" spans="1:2" x14ac:dyDescent="0.4">
      <c r="A2994" s="19">
        <v>40864</v>
      </c>
      <c r="B2994" s="20"/>
    </row>
    <row r="2995" spans="1:2" x14ac:dyDescent="0.4">
      <c r="A2995" s="19">
        <v>40865</v>
      </c>
      <c r="B2995" s="20"/>
    </row>
    <row r="2996" spans="1:2" x14ac:dyDescent="0.4">
      <c r="A2996" s="19">
        <v>40868</v>
      </c>
      <c r="B2996" s="20"/>
    </row>
    <row r="2997" spans="1:2" x14ac:dyDescent="0.4">
      <c r="A2997" s="19">
        <v>40869</v>
      </c>
      <c r="B2997" s="20"/>
    </row>
    <row r="2998" spans="1:2" x14ac:dyDescent="0.4">
      <c r="A2998" s="19">
        <v>40870</v>
      </c>
      <c r="B2998" s="20"/>
    </row>
    <row r="2999" spans="1:2" x14ac:dyDescent="0.4">
      <c r="A2999" s="19">
        <v>40872</v>
      </c>
      <c r="B2999" s="20"/>
    </row>
    <row r="3000" spans="1:2" x14ac:dyDescent="0.4">
      <c r="A3000" s="19">
        <v>40875</v>
      </c>
      <c r="B3000" s="20"/>
    </row>
    <row r="3001" spans="1:2" x14ac:dyDescent="0.4">
      <c r="A3001" s="19">
        <v>40876</v>
      </c>
      <c r="B3001" s="20"/>
    </row>
    <row r="3002" spans="1:2" x14ac:dyDescent="0.4">
      <c r="A3002" s="19">
        <v>40877</v>
      </c>
      <c r="B3002" s="20"/>
    </row>
    <row r="3003" spans="1:2" x14ac:dyDescent="0.4">
      <c r="A3003" s="19">
        <v>40878</v>
      </c>
      <c r="B3003" s="20"/>
    </row>
    <row r="3004" spans="1:2" x14ac:dyDescent="0.4">
      <c r="A3004" s="19">
        <v>40879</v>
      </c>
      <c r="B3004" s="20"/>
    </row>
    <row r="3005" spans="1:2" x14ac:dyDescent="0.4">
      <c r="A3005" s="19">
        <v>40882</v>
      </c>
      <c r="B3005" s="20"/>
    </row>
    <row r="3006" spans="1:2" x14ac:dyDescent="0.4">
      <c r="A3006" s="19">
        <v>40883</v>
      </c>
      <c r="B3006" s="20"/>
    </row>
    <row r="3007" spans="1:2" x14ac:dyDescent="0.4">
      <c r="A3007" s="19">
        <v>40884</v>
      </c>
      <c r="B3007" s="20"/>
    </row>
    <row r="3008" spans="1:2" x14ac:dyDescent="0.4">
      <c r="A3008" s="19">
        <v>40885</v>
      </c>
      <c r="B3008" s="20"/>
    </row>
    <row r="3009" spans="1:2" x14ac:dyDescent="0.4">
      <c r="A3009" s="19">
        <v>40886</v>
      </c>
      <c r="B3009" s="20"/>
    </row>
    <row r="3010" spans="1:2" x14ac:dyDescent="0.4">
      <c r="A3010" s="19">
        <v>40889</v>
      </c>
      <c r="B3010" s="20"/>
    </row>
    <row r="3011" spans="1:2" x14ac:dyDescent="0.4">
      <c r="A3011" s="19">
        <v>40890</v>
      </c>
      <c r="B3011" s="20"/>
    </row>
    <row r="3012" spans="1:2" x14ac:dyDescent="0.4">
      <c r="A3012" s="19">
        <v>40891</v>
      </c>
      <c r="B3012" s="20"/>
    </row>
    <row r="3013" spans="1:2" x14ac:dyDescent="0.4">
      <c r="A3013" s="19">
        <v>40892</v>
      </c>
      <c r="B3013" s="20"/>
    </row>
    <row r="3014" spans="1:2" x14ac:dyDescent="0.4">
      <c r="A3014" s="19">
        <v>40893</v>
      </c>
      <c r="B3014" s="20"/>
    </row>
    <row r="3015" spans="1:2" x14ac:dyDescent="0.4">
      <c r="A3015" s="19">
        <v>40896</v>
      </c>
      <c r="B3015" s="20"/>
    </row>
    <row r="3016" spans="1:2" x14ac:dyDescent="0.4">
      <c r="A3016" s="19">
        <v>40897</v>
      </c>
      <c r="B3016" s="20"/>
    </row>
    <row r="3017" spans="1:2" x14ac:dyDescent="0.4">
      <c r="A3017" s="19">
        <v>40898</v>
      </c>
      <c r="B3017" s="20"/>
    </row>
    <row r="3018" spans="1:2" x14ac:dyDescent="0.4">
      <c r="A3018" s="19">
        <v>40899</v>
      </c>
      <c r="B3018" s="20"/>
    </row>
    <row r="3019" spans="1:2" x14ac:dyDescent="0.4">
      <c r="A3019" s="19">
        <v>40900</v>
      </c>
      <c r="B3019" s="20"/>
    </row>
    <row r="3020" spans="1:2" x14ac:dyDescent="0.4">
      <c r="A3020" s="19">
        <v>40904</v>
      </c>
      <c r="B3020" s="20"/>
    </row>
    <row r="3021" spans="1:2" x14ac:dyDescent="0.4">
      <c r="A3021" s="19">
        <v>40905</v>
      </c>
      <c r="B3021" s="20"/>
    </row>
    <row r="3022" spans="1:2" x14ac:dyDescent="0.4">
      <c r="A3022" s="19">
        <v>40906</v>
      </c>
      <c r="B3022" s="20"/>
    </row>
    <row r="3023" spans="1:2" x14ac:dyDescent="0.4">
      <c r="A3023" s="19">
        <v>40907</v>
      </c>
      <c r="B3023" s="20"/>
    </row>
    <row r="3024" spans="1:2" x14ac:dyDescent="0.4">
      <c r="A3024" s="19">
        <v>40911</v>
      </c>
      <c r="B3024" s="20"/>
    </row>
    <row r="3025" spans="1:2" x14ac:dyDescent="0.4">
      <c r="A3025" s="19">
        <v>40912</v>
      </c>
      <c r="B3025" s="20"/>
    </row>
    <row r="3026" spans="1:2" x14ac:dyDescent="0.4">
      <c r="A3026" s="19">
        <v>40913</v>
      </c>
      <c r="B3026" s="20"/>
    </row>
    <row r="3027" spans="1:2" x14ac:dyDescent="0.4">
      <c r="A3027" s="19">
        <v>40914</v>
      </c>
      <c r="B3027" s="20"/>
    </row>
    <row r="3028" spans="1:2" x14ac:dyDescent="0.4">
      <c r="A3028" s="19">
        <v>40917</v>
      </c>
      <c r="B3028" s="20"/>
    </row>
    <row r="3029" spans="1:2" x14ac:dyDescent="0.4">
      <c r="A3029" s="19">
        <v>40918</v>
      </c>
      <c r="B3029" s="20"/>
    </row>
    <row r="3030" spans="1:2" x14ac:dyDescent="0.4">
      <c r="A3030" s="19">
        <v>40919</v>
      </c>
      <c r="B3030" s="20"/>
    </row>
    <row r="3031" spans="1:2" x14ac:dyDescent="0.4">
      <c r="A3031" s="19">
        <v>40920</v>
      </c>
      <c r="B3031" s="20"/>
    </row>
    <row r="3032" spans="1:2" x14ac:dyDescent="0.4">
      <c r="A3032" s="19">
        <v>40921</v>
      </c>
      <c r="B3032" s="20"/>
    </row>
    <row r="3033" spans="1:2" x14ac:dyDescent="0.4">
      <c r="A3033" s="19">
        <v>40925</v>
      </c>
      <c r="B3033" s="20"/>
    </row>
    <row r="3034" spans="1:2" x14ac:dyDescent="0.4">
      <c r="A3034" s="19">
        <v>40926</v>
      </c>
      <c r="B3034" s="20"/>
    </row>
    <row r="3035" spans="1:2" x14ac:dyDescent="0.4">
      <c r="A3035" s="19">
        <v>40927</v>
      </c>
      <c r="B3035" s="20"/>
    </row>
    <row r="3036" spans="1:2" x14ac:dyDescent="0.4">
      <c r="A3036" s="19">
        <v>40928</v>
      </c>
      <c r="B3036" s="20"/>
    </row>
    <row r="3037" spans="1:2" x14ac:dyDescent="0.4">
      <c r="A3037" s="19">
        <v>40931</v>
      </c>
      <c r="B3037" s="20"/>
    </row>
    <row r="3038" spans="1:2" x14ac:dyDescent="0.4">
      <c r="A3038" s="19">
        <v>40932</v>
      </c>
      <c r="B3038" s="20"/>
    </row>
    <row r="3039" spans="1:2" x14ac:dyDescent="0.4">
      <c r="A3039" s="19">
        <v>40933</v>
      </c>
      <c r="B3039" s="20"/>
    </row>
    <row r="3040" spans="1:2" x14ac:dyDescent="0.4">
      <c r="A3040" s="19">
        <v>40934</v>
      </c>
      <c r="B3040" s="20"/>
    </row>
    <row r="3041" spans="1:2" x14ac:dyDescent="0.4">
      <c r="A3041" s="19">
        <v>40935</v>
      </c>
      <c r="B3041" s="20"/>
    </row>
    <row r="3042" spans="1:2" x14ac:dyDescent="0.4">
      <c r="A3042" s="19">
        <v>40938</v>
      </c>
      <c r="B3042" s="20"/>
    </row>
    <row r="3043" spans="1:2" x14ac:dyDescent="0.4">
      <c r="A3043" s="19">
        <v>40939</v>
      </c>
      <c r="B3043" s="20"/>
    </row>
    <row r="3044" spans="1:2" x14ac:dyDescent="0.4">
      <c r="A3044" s="19">
        <v>40940</v>
      </c>
      <c r="B3044" s="20"/>
    </row>
    <row r="3045" spans="1:2" x14ac:dyDescent="0.4">
      <c r="A3045" s="19">
        <v>40941</v>
      </c>
      <c r="B3045" s="20"/>
    </row>
    <row r="3046" spans="1:2" x14ac:dyDescent="0.4">
      <c r="A3046" s="19">
        <v>40942</v>
      </c>
      <c r="B3046" s="20"/>
    </row>
    <row r="3047" spans="1:2" x14ac:dyDescent="0.4">
      <c r="A3047" s="19">
        <v>40945</v>
      </c>
      <c r="B3047" s="20"/>
    </row>
    <row r="3048" spans="1:2" x14ac:dyDescent="0.4">
      <c r="A3048" s="19">
        <v>40946</v>
      </c>
      <c r="B3048" s="20"/>
    </row>
    <row r="3049" spans="1:2" x14ac:dyDescent="0.4">
      <c r="A3049" s="19">
        <v>40947</v>
      </c>
      <c r="B3049" s="20"/>
    </row>
    <row r="3050" spans="1:2" x14ac:dyDescent="0.4">
      <c r="A3050" s="19">
        <v>40948</v>
      </c>
      <c r="B3050" s="20"/>
    </row>
    <row r="3051" spans="1:2" x14ac:dyDescent="0.4">
      <c r="A3051" s="19">
        <v>40949</v>
      </c>
      <c r="B3051" s="20"/>
    </row>
    <row r="3052" spans="1:2" x14ac:dyDescent="0.4">
      <c r="A3052" s="19">
        <v>40952</v>
      </c>
      <c r="B3052" s="20"/>
    </row>
    <row r="3053" spans="1:2" x14ac:dyDescent="0.4">
      <c r="A3053" s="19">
        <v>40953</v>
      </c>
      <c r="B3053" s="20"/>
    </row>
    <row r="3054" spans="1:2" x14ac:dyDescent="0.4">
      <c r="A3054" s="19">
        <v>40954</v>
      </c>
      <c r="B3054" s="20"/>
    </row>
    <row r="3055" spans="1:2" x14ac:dyDescent="0.4">
      <c r="A3055" s="19">
        <v>40955</v>
      </c>
      <c r="B3055" s="20"/>
    </row>
    <row r="3056" spans="1:2" x14ac:dyDescent="0.4">
      <c r="A3056" s="19">
        <v>40956</v>
      </c>
      <c r="B3056" s="20"/>
    </row>
    <row r="3057" spans="1:2" x14ac:dyDescent="0.4">
      <c r="A3057" s="19">
        <v>40960</v>
      </c>
      <c r="B3057" s="20"/>
    </row>
    <row r="3058" spans="1:2" x14ac:dyDescent="0.4">
      <c r="A3058" s="19">
        <v>40961</v>
      </c>
      <c r="B3058" s="20"/>
    </row>
    <row r="3059" spans="1:2" x14ac:dyDescent="0.4">
      <c r="A3059" s="19">
        <v>40962</v>
      </c>
      <c r="B3059" s="20"/>
    </row>
    <row r="3060" spans="1:2" x14ac:dyDescent="0.4">
      <c r="A3060" s="19">
        <v>40963</v>
      </c>
      <c r="B3060" s="20"/>
    </row>
    <row r="3061" spans="1:2" x14ac:dyDescent="0.4">
      <c r="A3061" s="19">
        <v>40966</v>
      </c>
      <c r="B3061" s="20"/>
    </row>
    <row r="3062" spans="1:2" x14ac:dyDescent="0.4">
      <c r="A3062" s="19">
        <v>40967</v>
      </c>
      <c r="B3062" s="20"/>
    </row>
    <row r="3063" spans="1:2" x14ac:dyDescent="0.4">
      <c r="A3063" s="19">
        <v>40968</v>
      </c>
      <c r="B3063" s="20"/>
    </row>
    <row r="3064" spans="1:2" x14ac:dyDescent="0.4">
      <c r="A3064" s="19">
        <v>40969</v>
      </c>
      <c r="B3064" s="20"/>
    </row>
    <row r="3065" spans="1:2" x14ac:dyDescent="0.4">
      <c r="A3065" s="19">
        <v>40970</v>
      </c>
      <c r="B3065" s="20"/>
    </row>
    <row r="3066" spans="1:2" x14ac:dyDescent="0.4">
      <c r="A3066" s="19">
        <v>40973</v>
      </c>
      <c r="B3066" s="20"/>
    </row>
    <row r="3067" spans="1:2" x14ac:dyDescent="0.4">
      <c r="A3067" s="19">
        <v>40974</v>
      </c>
      <c r="B3067" s="20"/>
    </row>
    <row r="3068" spans="1:2" x14ac:dyDescent="0.4">
      <c r="A3068" s="19">
        <v>40975</v>
      </c>
      <c r="B3068" s="20"/>
    </row>
    <row r="3069" spans="1:2" x14ac:dyDescent="0.4">
      <c r="A3069" s="19">
        <v>40976</v>
      </c>
      <c r="B3069" s="20"/>
    </row>
    <row r="3070" spans="1:2" x14ac:dyDescent="0.4">
      <c r="A3070" s="19">
        <v>40977</v>
      </c>
      <c r="B3070" s="20"/>
    </row>
    <row r="3071" spans="1:2" x14ac:dyDescent="0.4">
      <c r="A3071" s="19">
        <v>40980</v>
      </c>
      <c r="B3071" s="20"/>
    </row>
    <row r="3072" spans="1:2" x14ac:dyDescent="0.4">
      <c r="A3072" s="19">
        <v>40981</v>
      </c>
      <c r="B3072" s="20"/>
    </row>
    <row r="3073" spans="1:2" x14ac:dyDescent="0.4">
      <c r="A3073" s="19">
        <v>40982</v>
      </c>
      <c r="B3073" s="20"/>
    </row>
    <row r="3074" spans="1:2" x14ac:dyDescent="0.4">
      <c r="A3074" s="19">
        <v>40983</v>
      </c>
      <c r="B3074" s="20"/>
    </row>
    <row r="3075" spans="1:2" x14ac:dyDescent="0.4">
      <c r="A3075" s="19">
        <v>40984</v>
      </c>
      <c r="B3075" s="20"/>
    </row>
    <row r="3076" spans="1:2" x14ac:dyDescent="0.4">
      <c r="A3076" s="19">
        <v>40987</v>
      </c>
      <c r="B3076" s="20"/>
    </row>
    <row r="3077" spans="1:2" x14ac:dyDescent="0.4">
      <c r="A3077" s="19">
        <v>40988</v>
      </c>
      <c r="B3077" s="20"/>
    </row>
    <row r="3078" spans="1:2" x14ac:dyDescent="0.4">
      <c r="A3078" s="19">
        <v>40989</v>
      </c>
      <c r="B3078" s="20"/>
    </row>
    <row r="3079" spans="1:2" x14ac:dyDescent="0.4">
      <c r="A3079" s="19">
        <v>40990</v>
      </c>
      <c r="B3079" s="20"/>
    </row>
    <row r="3080" spans="1:2" x14ac:dyDescent="0.4">
      <c r="A3080" s="19">
        <v>40991</v>
      </c>
      <c r="B3080" s="20"/>
    </row>
    <row r="3081" spans="1:2" x14ac:dyDescent="0.4">
      <c r="A3081" s="19">
        <v>40994</v>
      </c>
      <c r="B3081" s="20"/>
    </row>
    <row r="3082" spans="1:2" x14ac:dyDescent="0.4">
      <c r="A3082" s="19">
        <v>40995</v>
      </c>
      <c r="B3082" s="20"/>
    </row>
    <row r="3083" spans="1:2" x14ac:dyDescent="0.4">
      <c r="A3083" s="19">
        <v>40996</v>
      </c>
      <c r="B3083" s="20"/>
    </row>
    <row r="3084" spans="1:2" x14ac:dyDescent="0.4">
      <c r="A3084" s="19">
        <v>40997</v>
      </c>
      <c r="B3084" s="20"/>
    </row>
    <row r="3085" spans="1:2" x14ac:dyDescent="0.4">
      <c r="A3085" s="19">
        <v>40998</v>
      </c>
      <c r="B3085" s="20"/>
    </row>
    <row r="3086" spans="1:2" x14ac:dyDescent="0.4">
      <c r="A3086" s="19">
        <v>41001</v>
      </c>
      <c r="B3086" s="20"/>
    </row>
    <row r="3087" spans="1:2" x14ac:dyDescent="0.4">
      <c r="A3087" s="19">
        <v>41002</v>
      </c>
      <c r="B3087" s="20"/>
    </row>
    <row r="3088" spans="1:2" x14ac:dyDescent="0.4">
      <c r="A3088" s="19">
        <v>41003</v>
      </c>
      <c r="B3088" s="20"/>
    </row>
    <row r="3089" spans="1:2" x14ac:dyDescent="0.4">
      <c r="A3089" s="19">
        <v>41004</v>
      </c>
      <c r="B3089" s="20"/>
    </row>
    <row r="3090" spans="1:2" x14ac:dyDescent="0.4">
      <c r="A3090" s="19">
        <v>41008</v>
      </c>
      <c r="B3090" s="20"/>
    </row>
    <row r="3091" spans="1:2" x14ac:dyDescent="0.4">
      <c r="A3091" s="19">
        <v>41009</v>
      </c>
      <c r="B3091" s="20"/>
    </row>
    <row r="3092" spans="1:2" x14ac:dyDescent="0.4">
      <c r="A3092" s="19">
        <v>41010</v>
      </c>
      <c r="B3092" s="20"/>
    </row>
    <row r="3093" spans="1:2" x14ac:dyDescent="0.4">
      <c r="A3093" s="19">
        <v>41011</v>
      </c>
      <c r="B3093" s="20"/>
    </row>
    <row r="3094" spans="1:2" x14ac:dyDescent="0.4">
      <c r="A3094" s="19">
        <v>41012</v>
      </c>
      <c r="B3094" s="20"/>
    </row>
    <row r="3095" spans="1:2" x14ac:dyDescent="0.4">
      <c r="A3095" s="19">
        <v>41015</v>
      </c>
      <c r="B3095" s="20"/>
    </row>
    <row r="3096" spans="1:2" x14ac:dyDescent="0.4">
      <c r="A3096" s="19">
        <v>41016</v>
      </c>
      <c r="B3096" s="20"/>
    </row>
    <row r="3097" spans="1:2" x14ac:dyDescent="0.4">
      <c r="A3097" s="19">
        <v>41017</v>
      </c>
      <c r="B3097" s="20"/>
    </row>
    <row r="3098" spans="1:2" x14ac:dyDescent="0.4">
      <c r="A3098" s="19">
        <v>41018</v>
      </c>
      <c r="B3098" s="20"/>
    </row>
    <row r="3099" spans="1:2" x14ac:dyDescent="0.4">
      <c r="A3099" s="19">
        <v>41019</v>
      </c>
      <c r="B3099" s="20"/>
    </row>
    <row r="3100" spans="1:2" x14ac:dyDescent="0.4">
      <c r="A3100" s="19">
        <v>41022</v>
      </c>
      <c r="B3100" s="20"/>
    </row>
    <row r="3101" spans="1:2" x14ac:dyDescent="0.4">
      <c r="A3101" s="19">
        <v>41023</v>
      </c>
      <c r="B3101" s="20"/>
    </row>
    <row r="3102" spans="1:2" x14ac:dyDescent="0.4">
      <c r="A3102" s="19">
        <v>41024</v>
      </c>
      <c r="B3102" s="20"/>
    </row>
    <row r="3103" spans="1:2" x14ac:dyDescent="0.4">
      <c r="A3103" s="19">
        <v>41025</v>
      </c>
      <c r="B3103" s="20"/>
    </row>
    <row r="3104" spans="1:2" x14ac:dyDescent="0.4">
      <c r="A3104" s="19">
        <v>41026</v>
      </c>
      <c r="B3104" s="20"/>
    </row>
    <row r="3105" spans="1:2" x14ac:dyDescent="0.4">
      <c r="A3105" s="19">
        <v>41029</v>
      </c>
      <c r="B3105" s="20"/>
    </row>
    <row r="3106" spans="1:2" x14ac:dyDescent="0.4">
      <c r="A3106" s="19">
        <v>41030</v>
      </c>
      <c r="B3106" s="20"/>
    </row>
    <row r="3107" spans="1:2" x14ac:dyDescent="0.4">
      <c r="A3107" s="19">
        <v>41031</v>
      </c>
      <c r="B3107" s="20"/>
    </row>
    <row r="3108" spans="1:2" x14ac:dyDescent="0.4">
      <c r="A3108" s="19">
        <v>41032</v>
      </c>
      <c r="B3108" s="20"/>
    </row>
    <row r="3109" spans="1:2" x14ac:dyDescent="0.4">
      <c r="A3109" s="19">
        <v>41033</v>
      </c>
      <c r="B3109" s="20"/>
    </row>
    <row r="3110" spans="1:2" x14ac:dyDescent="0.4">
      <c r="A3110" s="19">
        <v>41036</v>
      </c>
      <c r="B3110" s="20"/>
    </row>
    <row r="3111" spans="1:2" x14ac:dyDescent="0.4">
      <c r="A3111" s="19">
        <v>41037</v>
      </c>
      <c r="B3111" s="20"/>
    </row>
    <row r="3112" spans="1:2" x14ac:dyDescent="0.4">
      <c r="A3112" s="19">
        <v>41038</v>
      </c>
      <c r="B3112" s="20"/>
    </row>
    <row r="3113" spans="1:2" x14ac:dyDescent="0.4">
      <c r="A3113" s="19">
        <v>41039</v>
      </c>
      <c r="B3113" s="20"/>
    </row>
    <row r="3114" spans="1:2" x14ac:dyDescent="0.4">
      <c r="A3114" s="19">
        <v>41040</v>
      </c>
      <c r="B3114" s="20"/>
    </row>
    <row r="3115" spans="1:2" x14ac:dyDescent="0.4">
      <c r="A3115" s="19">
        <v>41043</v>
      </c>
      <c r="B3115" s="20"/>
    </row>
    <row r="3116" spans="1:2" x14ac:dyDescent="0.4">
      <c r="A3116" s="19">
        <v>41044</v>
      </c>
      <c r="B3116" s="20"/>
    </row>
    <row r="3117" spans="1:2" x14ac:dyDescent="0.4">
      <c r="A3117" s="19">
        <v>41045</v>
      </c>
      <c r="B3117" s="20"/>
    </row>
    <row r="3118" spans="1:2" x14ac:dyDescent="0.4">
      <c r="A3118" s="19">
        <v>41046</v>
      </c>
      <c r="B3118" s="20"/>
    </row>
    <row r="3119" spans="1:2" x14ac:dyDescent="0.4">
      <c r="A3119" s="19">
        <v>41047</v>
      </c>
      <c r="B3119" s="20"/>
    </row>
    <row r="3120" spans="1:2" x14ac:dyDescent="0.4">
      <c r="A3120" s="19">
        <v>41050</v>
      </c>
      <c r="B3120" s="20"/>
    </row>
    <row r="3121" spans="1:2" x14ac:dyDescent="0.4">
      <c r="A3121" s="19">
        <v>41051</v>
      </c>
      <c r="B3121" s="20"/>
    </row>
    <row r="3122" spans="1:2" x14ac:dyDescent="0.4">
      <c r="A3122" s="19">
        <v>41052</v>
      </c>
      <c r="B3122" s="20"/>
    </row>
    <row r="3123" spans="1:2" x14ac:dyDescent="0.4">
      <c r="A3123" s="19">
        <v>41053</v>
      </c>
      <c r="B3123" s="20"/>
    </row>
    <row r="3124" spans="1:2" x14ac:dyDescent="0.4">
      <c r="A3124" s="19">
        <v>41054</v>
      </c>
      <c r="B3124" s="20"/>
    </row>
    <row r="3125" spans="1:2" x14ac:dyDescent="0.4">
      <c r="A3125" s="19">
        <v>41058</v>
      </c>
      <c r="B3125" s="20"/>
    </row>
    <row r="3126" spans="1:2" x14ac:dyDescent="0.4">
      <c r="A3126" s="19">
        <v>41059</v>
      </c>
      <c r="B3126" s="20"/>
    </row>
    <row r="3127" spans="1:2" x14ac:dyDescent="0.4">
      <c r="A3127" s="19">
        <v>41060</v>
      </c>
      <c r="B3127" s="20"/>
    </row>
    <row r="3128" spans="1:2" x14ac:dyDescent="0.4">
      <c r="A3128" s="19">
        <v>41061</v>
      </c>
      <c r="B3128" s="20"/>
    </row>
    <row r="3129" spans="1:2" x14ac:dyDescent="0.4">
      <c r="A3129" s="19">
        <v>41064</v>
      </c>
      <c r="B3129" s="20"/>
    </row>
    <row r="3130" spans="1:2" x14ac:dyDescent="0.4">
      <c r="A3130" s="19">
        <v>41065</v>
      </c>
      <c r="B3130" s="20"/>
    </row>
    <row r="3131" spans="1:2" x14ac:dyDescent="0.4">
      <c r="A3131" s="19">
        <v>41066</v>
      </c>
      <c r="B3131" s="20"/>
    </row>
    <row r="3132" spans="1:2" x14ac:dyDescent="0.4">
      <c r="A3132" s="19">
        <v>41067</v>
      </c>
      <c r="B3132" s="20"/>
    </row>
    <row r="3133" spans="1:2" x14ac:dyDescent="0.4">
      <c r="A3133" s="19">
        <v>41068</v>
      </c>
      <c r="B3133" s="20"/>
    </row>
    <row r="3134" spans="1:2" x14ac:dyDescent="0.4">
      <c r="A3134" s="19">
        <v>41071</v>
      </c>
      <c r="B3134" s="20"/>
    </row>
    <row r="3135" spans="1:2" x14ac:dyDescent="0.4">
      <c r="A3135" s="19">
        <v>41072</v>
      </c>
      <c r="B3135" s="20"/>
    </row>
    <row r="3136" spans="1:2" x14ac:dyDescent="0.4">
      <c r="A3136" s="19">
        <v>41073</v>
      </c>
      <c r="B3136" s="20"/>
    </row>
    <row r="3137" spans="1:2" x14ac:dyDescent="0.4">
      <c r="A3137" s="19">
        <v>41074</v>
      </c>
      <c r="B3137" s="20"/>
    </row>
    <row r="3138" spans="1:2" x14ac:dyDescent="0.4">
      <c r="A3138" s="19">
        <v>41075</v>
      </c>
      <c r="B3138" s="20"/>
    </row>
    <row r="3139" spans="1:2" x14ac:dyDescent="0.4">
      <c r="A3139" s="19">
        <v>41078</v>
      </c>
      <c r="B3139" s="20"/>
    </row>
    <row r="3140" spans="1:2" x14ac:dyDescent="0.4">
      <c r="A3140" s="19">
        <v>41079</v>
      </c>
      <c r="B3140" s="20"/>
    </row>
    <row r="3141" spans="1:2" x14ac:dyDescent="0.4">
      <c r="A3141" s="19">
        <v>41080</v>
      </c>
      <c r="B3141" s="20"/>
    </row>
    <row r="3142" spans="1:2" x14ac:dyDescent="0.4">
      <c r="A3142" s="19">
        <v>41081</v>
      </c>
      <c r="B3142" s="20"/>
    </row>
    <row r="3143" spans="1:2" x14ac:dyDescent="0.4">
      <c r="A3143" s="19">
        <v>41082</v>
      </c>
      <c r="B3143" s="20"/>
    </row>
    <row r="3144" spans="1:2" x14ac:dyDescent="0.4">
      <c r="A3144" s="19">
        <v>41085</v>
      </c>
      <c r="B3144" s="20"/>
    </row>
    <row r="3145" spans="1:2" x14ac:dyDescent="0.4">
      <c r="A3145" s="19">
        <v>41086</v>
      </c>
      <c r="B3145" s="20"/>
    </row>
    <row r="3146" spans="1:2" x14ac:dyDescent="0.4">
      <c r="A3146" s="19">
        <v>41087</v>
      </c>
      <c r="B3146" s="20"/>
    </row>
    <row r="3147" spans="1:2" x14ac:dyDescent="0.4">
      <c r="A3147" s="19">
        <v>41088</v>
      </c>
      <c r="B3147" s="20"/>
    </row>
    <row r="3148" spans="1:2" x14ac:dyDescent="0.4">
      <c r="A3148" s="19">
        <v>41089</v>
      </c>
      <c r="B3148" s="20"/>
    </row>
    <row r="3149" spans="1:2" x14ac:dyDescent="0.4">
      <c r="A3149" s="19">
        <v>41092</v>
      </c>
      <c r="B3149" s="20"/>
    </row>
    <row r="3150" spans="1:2" x14ac:dyDescent="0.4">
      <c r="A3150" s="19">
        <v>41093</v>
      </c>
      <c r="B3150" s="20"/>
    </row>
    <row r="3151" spans="1:2" x14ac:dyDescent="0.4">
      <c r="A3151" s="19">
        <v>41095</v>
      </c>
      <c r="B3151" s="20"/>
    </row>
    <row r="3152" spans="1:2" x14ac:dyDescent="0.4">
      <c r="A3152" s="19">
        <v>41096</v>
      </c>
      <c r="B3152" s="20"/>
    </row>
    <row r="3153" spans="1:2" x14ac:dyDescent="0.4">
      <c r="A3153" s="19">
        <v>41099</v>
      </c>
      <c r="B3153" s="20"/>
    </row>
    <row r="3154" spans="1:2" x14ac:dyDescent="0.4">
      <c r="A3154" s="19">
        <v>41100</v>
      </c>
      <c r="B3154" s="20"/>
    </row>
    <row r="3155" spans="1:2" x14ac:dyDescent="0.4">
      <c r="A3155" s="19">
        <v>41101</v>
      </c>
      <c r="B3155" s="20"/>
    </row>
    <row r="3156" spans="1:2" x14ac:dyDescent="0.4">
      <c r="A3156" s="19">
        <v>41102</v>
      </c>
      <c r="B3156" s="20"/>
    </row>
    <row r="3157" spans="1:2" x14ac:dyDescent="0.4">
      <c r="A3157" s="19">
        <v>41103</v>
      </c>
      <c r="B3157" s="20"/>
    </row>
    <row r="3158" spans="1:2" x14ac:dyDescent="0.4">
      <c r="A3158" s="19">
        <v>41106</v>
      </c>
      <c r="B3158" s="20"/>
    </row>
    <row r="3159" spans="1:2" x14ac:dyDescent="0.4">
      <c r="A3159" s="19">
        <v>41107</v>
      </c>
      <c r="B3159" s="20"/>
    </row>
    <row r="3160" spans="1:2" x14ac:dyDescent="0.4">
      <c r="A3160" s="19">
        <v>41108</v>
      </c>
      <c r="B3160" s="20"/>
    </row>
    <row r="3161" spans="1:2" x14ac:dyDescent="0.4">
      <c r="A3161" s="19">
        <v>41109</v>
      </c>
      <c r="B3161" s="20"/>
    </row>
    <row r="3162" spans="1:2" x14ac:dyDescent="0.4">
      <c r="A3162" s="19">
        <v>41110</v>
      </c>
      <c r="B3162" s="20"/>
    </row>
    <row r="3163" spans="1:2" x14ac:dyDescent="0.4">
      <c r="A3163" s="19">
        <v>41113</v>
      </c>
      <c r="B3163" s="20"/>
    </row>
    <row r="3164" spans="1:2" x14ac:dyDescent="0.4">
      <c r="A3164" s="19">
        <v>41114</v>
      </c>
      <c r="B3164" s="20"/>
    </row>
    <row r="3165" spans="1:2" x14ac:dyDescent="0.4">
      <c r="A3165" s="19">
        <v>41115</v>
      </c>
      <c r="B3165" s="20"/>
    </row>
    <row r="3166" spans="1:2" x14ac:dyDescent="0.4">
      <c r="A3166" s="19">
        <v>41116</v>
      </c>
      <c r="B3166" s="20"/>
    </row>
    <row r="3167" spans="1:2" x14ac:dyDescent="0.4">
      <c r="A3167" s="19">
        <v>41117</v>
      </c>
      <c r="B3167" s="20"/>
    </row>
    <row r="3168" spans="1:2" x14ac:dyDescent="0.4">
      <c r="A3168" s="19">
        <v>41120</v>
      </c>
      <c r="B3168" s="20"/>
    </row>
    <row r="3169" spans="1:2" x14ac:dyDescent="0.4">
      <c r="A3169" s="19">
        <v>41121</v>
      </c>
      <c r="B3169" s="20"/>
    </row>
    <row r="3170" spans="1:2" x14ac:dyDescent="0.4">
      <c r="A3170" s="19">
        <v>41122</v>
      </c>
      <c r="B3170" s="20"/>
    </row>
    <row r="3171" spans="1:2" x14ac:dyDescent="0.4">
      <c r="A3171" s="19">
        <v>41123</v>
      </c>
      <c r="B3171" s="20"/>
    </row>
    <row r="3172" spans="1:2" x14ac:dyDescent="0.4">
      <c r="A3172" s="19">
        <v>41124</v>
      </c>
      <c r="B3172" s="20"/>
    </row>
    <row r="3173" spans="1:2" x14ac:dyDescent="0.4">
      <c r="A3173" s="19">
        <v>41127</v>
      </c>
      <c r="B3173" s="20"/>
    </row>
    <row r="3174" spans="1:2" x14ac:dyDescent="0.4">
      <c r="A3174" s="19">
        <v>41128</v>
      </c>
      <c r="B3174" s="20"/>
    </row>
    <row r="3175" spans="1:2" x14ac:dyDescent="0.4">
      <c r="A3175" s="19">
        <v>41129</v>
      </c>
      <c r="B3175" s="20"/>
    </row>
    <row r="3176" spans="1:2" x14ac:dyDescent="0.4">
      <c r="A3176" s="19">
        <v>41130</v>
      </c>
      <c r="B3176" s="20"/>
    </row>
    <row r="3177" spans="1:2" x14ac:dyDescent="0.4">
      <c r="A3177" s="19">
        <v>41131</v>
      </c>
      <c r="B3177" s="20"/>
    </row>
    <row r="3178" spans="1:2" x14ac:dyDescent="0.4">
      <c r="A3178" s="19">
        <v>41134</v>
      </c>
      <c r="B3178" s="20"/>
    </row>
    <row r="3179" spans="1:2" x14ac:dyDescent="0.4">
      <c r="A3179" s="19">
        <v>41135</v>
      </c>
      <c r="B3179" s="20"/>
    </row>
    <row r="3180" spans="1:2" x14ac:dyDescent="0.4">
      <c r="A3180" s="19">
        <v>41136</v>
      </c>
      <c r="B3180" s="20"/>
    </row>
    <row r="3181" spans="1:2" x14ac:dyDescent="0.4">
      <c r="A3181" s="19">
        <v>41137</v>
      </c>
      <c r="B3181" s="20"/>
    </row>
    <row r="3182" spans="1:2" x14ac:dyDescent="0.4">
      <c r="A3182" s="19">
        <v>41138</v>
      </c>
      <c r="B3182" s="20"/>
    </row>
    <row r="3183" spans="1:2" x14ac:dyDescent="0.4">
      <c r="A3183" s="19">
        <v>41141</v>
      </c>
      <c r="B3183" s="20"/>
    </row>
    <row r="3184" spans="1:2" x14ac:dyDescent="0.4">
      <c r="A3184" s="19">
        <v>41142</v>
      </c>
      <c r="B3184" s="20"/>
    </row>
    <row r="3185" spans="1:2" x14ac:dyDescent="0.4">
      <c r="A3185" s="19">
        <v>41143</v>
      </c>
      <c r="B3185" s="20"/>
    </row>
    <row r="3186" spans="1:2" x14ac:dyDescent="0.4">
      <c r="A3186" s="19">
        <v>41144</v>
      </c>
      <c r="B3186" s="20"/>
    </row>
    <row r="3187" spans="1:2" x14ac:dyDescent="0.4">
      <c r="A3187" s="19">
        <v>41145</v>
      </c>
      <c r="B3187" s="20"/>
    </row>
    <row r="3188" spans="1:2" x14ac:dyDescent="0.4">
      <c r="A3188" s="19">
        <v>41148</v>
      </c>
      <c r="B3188" s="20"/>
    </row>
    <row r="3189" spans="1:2" x14ac:dyDescent="0.4">
      <c r="A3189" s="19">
        <v>41149</v>
      </c>
      <c r="B3189" s="20"/>
    </row>
    <row r="3190" spans="1:2" x14ac:dyDescent="0.4">
      <c r="A3190" s="19">
        <v>41150</v>
      </c>
      <c r="B3190" s="20"/>
    </row>
    <row r="3191" spans="1:2" x14ac:dyDescent="0.4">
      <c r="A3191" s="19">
        <v>41151</v>
      </c>
      <c r="B3191" s="20"/>
    </row>
    <row r="3192" spans="1:2" x14ac:dyDescent="0.4">
      <c r="A3192" s="19">
        <v>41152</v>
      </c>
      <c r="B3192" s="20"/>
    </row>
    <row r="3193" spans="1:2" x14ac:dyDescent="0.4">
      <c r="A3193" s="19">
        <v>41156</v>
      </c>
      <c r="B3193" s="20"/>
    </row>
    <row r="3194" spans="1:2" x14ac:dyDescent="0.4">
      <c r="A3194" s="19">
        <v>41157</v>
      </c>
      <c r="B3194" s="20"/>
    </row>
    <row r="3195" spans="1:2" x14ac:dyDescent="0.4">
      <c r="A3195" s="19">
        <v>41158</v>
      </c>
      <c r="B3195" s="20"/>
    </row>
    <row r="3196" spans="1:2" x14ac:dyDescent="0.4">
      <c r="A3196" s="19">
        <v>41159</v>
      </c>
      <c r="B3196" s="20"/>
    </row>
    <row r="3197" spans="1:2" x14ac:dyDescent="0.4">
      <c r="A3197" s="19">
        <v>41162</v>
      </c>
      <c r="B3197" s="20"/>
    </row>
    <row r="3198" spans="1:2" x14ac:dyDescent="0.4">
      <c r="A3198" s="19">
        <v>41163</v>
      </c>
      <c r="B3198" s="20"/>
    </row>
    <row r="3199" spans="1:2" x14ac:dyDescent="0.4">
      <c r="A3199" s="19">
        <v>41164</v>
      </c>
      <c r="B3199" s="20"/>
    </row>
    <row r="3200" spans="1:2" x14ac:dyDescent="0.4">
      <c r="A3200" s="19">
        <v>41165</v>
      </c>
      <c r="B3200" s="20"/>
    </row>
    <row r="3201" spans="1:2" x14ac:dyDescent="0.4">
      <c r="A3201" s="19">
        <v>41166</v>
      </c>
      <c r="B3201" s="20"/>
    </row>
    <row r="3202" spans="1:2" x14ac:dyDescent="0.4">
      <c r="A3202" s="19">
        <v>41169</v>
      </c>
      <c r="B3202" s="20"/>
    </row>
    <row r="3203" spans="1:2" x14ac:dyDescent="0.4">
      <c r="A3203" s="19">
        <v>41170</v>
      </c>
      <c r="B3203" s="20"/>
    </row>
    <row r="3204" spans="1:2" x14ac:dyDescent="0.4">
      <c r="A3204" s="19">
        <v>41171</v>
      </c>
      <c r="B3204" s="20"/>
    </row>
    <row r="3205" spans="1:2" x14ac:dyDescent="0.4">
      <c r="A3205" s="19">
        <v>41172</v>
      </c>
      <c r="B3205" s="20"/>
    </row>
    <row r="3206" spans="1:2" x14ac:dyDescent="0.4">
      <c r="A3206" s="19">
        <v>41173</v>
      </c>
      <c r="B3206" s="20"/>
    </row>
    <row r="3207" spans="1:2" x14ac:dyDescent="0.4">
      <c r="A3207" s="19">
        <v>41176</v>
      </c>
      <c r="B3207" s="20"/>
    </row>
    <row r="3208" spans="1:2" x14ac:dyDescent="0.4">
      <c r="A3208" s="19">
        <v>41177</v>
      </c>
      <c r="B3208" s="20"/>
    </row>
    <row r="3209" spans="1:2" x14ac:dyDescent="0.4">
      <c r="A3209" s="19">
        <v>41178</v>
      </c>
      <c r="B3209" s="20"/>
    </row>
    <row r="3210" spans="1:2" x14ac:dyDescent="0.4">
      <c r="A3210" s="19">
        <v>41179</v>
      </c>
      <c r="B3210" s="20"/>
    </row>
    <row r="3211" spans="1:2" x14ac:dyDescent="0.4">
      <c r="A3211" s="19">
        <v>41180</v>
      </c>
      <c r="B3211" s="20"/>
    </row>
    <row r="3212" spans="1:2" x14ac:dyDescent="0.4">
      <c r="A3212" s="19">
        <v>41183</v>
      </c>
      <c r="B3212" s="20"/>
    </row>
    <row r="3213" spans="1:2" x14ac:dyDescent="0.4">
      <c r="A3213" s="19">
        <v>41184</v>
      </c>
      <c r="B3213" s="20"/>
    </row>
    <row r="3214" spans="1:2" x14ac:dyDescent="0.4">
      <c r="A3214" s="19">
        <v>41185</v>
      </c>
      <c r="B3214" s="20"/>
    </row>
    <row r="3215" spans="1:2" x14ac:dyDescent="0.4">
      <c r="A3215" s="19">
        <v>41186</v>
      </c>
      <c r="B3215" s="20"/>
    </row>
    <row r="3216" spans="1:2" x14ac:dyDescent="0.4">
      <c r="A3216" s="19">
        <v>41187</v>
      </c>
      <c r="B3216" s="20"/>
    </row>
    <row r="3217" spans="1:2" x14ac:dyDescent="0.4">
      <c r="A3217" s="19">
        <v>41190</v>
      </c>
      <c r="B3217" s="20"/>
    </row>
    <row r="3218" spans="1:2" x14ac:dyDescent="0.4">
      <c r="A3218" s="19">
        <v>41191</v>
      </c>
      <c r="B3218" s="20"/>
    </row>
    <row r="3219" spans="1:2" x14ac:dyDescent="0.4">
      <c r="A3219" s="19">
        <v>41192</v>
      </c>
      <c r="B3219" s="20"/>
    </row>
    <row r="3220" spans="1:2" x14ac:dyDescent="0.4">
      <c r="A3220" s="19">
        <v>41193</v>
      </c>
      <c r="B3220" s="20"/>
    </row>
    <row r="3221" spans="1:2" x14ac:dyDescent="0.4">
      <c r="A3221" s="19">
        <v>41194</v>
      </c>
      <c r="B3221" s="20"/>
    </row>
    <row r="3222" spans="1:2" x14ac:dyDescent="0.4">
      <c r="A3222" s="19">
        <v>41197</v>
      </c>
      <c r="B3222" s="20"/>
    </row>
    <row r="3223" spans="1:2" x14ac:dyDescent="0.4">
      <c r="A3223" s="19">
        <v>41198</v>
      </c>
      <c r="B3223" s="20"/>
    </row>
    <row r="3224" spans="1:2" x14ac:dyDescent="0.4">
      <c r="A3224" s="19">
        <v>41199</v>
      </c>
      <c r="B3224" s="20"/>
    </row>
    <row r="3225" spans="1:2" x14ac:dyDescent="0.4">
      <c r="A3225" s="19">
        <v>41200</v>
      </c>
      <c r="B3225" s="20"/>
    </row>
    <row r="3226" spans="1:2" x14ac:dyDescent="0.4">
      <c r="A3226" s="19">
        <v>41201</v>
      </c>
      <c r="B3226" s="20"/>
    </row>
    <row r="3227" spans="1:2" x14ac:dyDescent="0.4">
      <c r="A3227" s="19">
        <v>41204</v>
      </c>
      <c r="B3227" s="20"/>
    </row>
    <row r="3228" spans="1:2" x14ac:dyDescent="0.4">
      <c r="A3228" s="19">
        <v>41205</v>
      </c>
      <c r="B3228" s="20"/>
    </row>
    <row r="3229" spans="1:2" x14ac:dyDescent="0.4">
      <c r="A3229" s="19">
        <v>41206</v>
      </c>
      <c r="B3229" s="20"/>
    </row>
    <row r="3230" spans="1:2" x14ac:dyDescent="0.4">
      <c r="A3230" s="19">
        <v>41207</v>
      </c>
      <c r="B3230" s="20"/>
    </row>
    <row r="3231" spans="1:2" x14ac:dyDescent="0.4">
      <c r="A3231" s="19">
        <v>41208</v>
      </c>
      <c r="B3231" s="20"/>
    </row>
    <row r="3232" spans="1:2" x14ac:dyDescent="0.4">
      <c r="A3232" s="19">
        <v>41213</v>
      </c>
      <c r="B3232" s="20"/>
    </row>
    <row r="3233" spans="1:2" x14ac:dyDescent="0.4">
      <c r="A3233" s="19">
        <v>41214</v>
      </c>
      <c r="B3233" s="20"/>
    </row>
    <row r="3234" spans="1:2" x14ac:dyDescent="0.4">
      <c r="A3234" s="19">
        <v>41215</v>
      </c>
      <c r="B3234" s="20"/>
    </row>
    <row r="3235" spans="1:2" x14ac:dyDescent="0.4">
      <c r="A3235" s="19">
        <v>41218</v>
      </c>
      <c r="B3235" s="20"/>
    </row>
    <row r="3236" spans="1:2" x14ac:dyDescent="0.4">
      <c r="A3236" s="19">
        <v>41219</v>
      </c>
      <c r="B3236" s="20"/>
    </row>
    <row r="3237" spans="1:2" x14ac:dyDescent="0.4">
      <c r="A3237" s="19">
        <v>41220</v>
      </c>
      <c r="B3237" s="20"/>
    </row>
    <row r="3238" spans="1:2" x14ac:dyDescent="0.4">
      <c r="A3238" s="19">
        <v>41221</v>
      </c>
      <c r="B3238" s="20"/>
    </row>
    <row r="3239" spans="1:2" x14ac:dyDescent="0.4">
      <c r="A3239" s="19">
        <v>41222</v>
      </c>
      <c r="B3239" s="20"/>
    </row>
    <row r="3240" spans="1:2" x14ac:dyDescent="0.4">
      <c r="A3240" s="19">
        <v>41225</v>
      </c>
      <c r="B3240" s="20"/>
    </row>
    <row r="3241" spans="1:2" x14ac:dyDescent="0.4">
      <c r="A3241" s="19">
        <v>41226</v>
      </c>
      <c r="B3241" s="20"/>
    </row>
    <row r="3242" spans="1:2" x14ac:dyDescent="0.4">
      <c r="A3242" s="19">
        <v>41227</v>
      </c>
      <c r="B3242" s="20"/>
    </row>
    <row r="3243" spans="1:2" x14ac:dyDescent="0.4">
      <c r="A3243" s="19">
        <v>41228</v>
      </c>
      <c r="B3243" s="20"/>
    </row>
    <row r="3244" spans="1:2" x14ac:dyDescent="0.4">
      <c r="A3244" s="19">
        <v>41229</v>
      </c>
      <c r="B3244" s="20"/>
    </row>
    <row r="3245" spans="1:2" x14ac:dyDescent="0.4">
      <c r="A3245" s="19">
        <v>41232</v>
      </c>
      <c r="B3245" s="20"/>
    </row>
    <row r="3246" spans="1:2" x14ac:dyDescent="0.4">
      <c r="A3246" s="19">
        <v>41233</v>
      </c>
      <c r="B3246" s="20"/>
    </row>
    <row r="3247" spans="1:2" x14ac:dyDescent="0.4">
      <c r="A3247" s="19">
        <v>41234</v>
      </c>
      <c r="B3247" s="20"/>
    </row>
    <row r="3248" spans="1:2" x14ac:dyDescent="0.4">
      <c r="A3248" s="19">
        <v>41236</v>
      </c>
      <c r="B3248" s="20"/>
    </row>
    <row r="3249" spans="1:2" x14ac:dyDescent="0.4">
      <c r="A3249" s="19">
        <v>41239</v>
      </c>
      <c r="B3249" s="20"/>
    </row>
    <row r="3250" spans="1:2" x14ac:dyDescent="0.4">
      <c r="A3250" s="19">
        <v>41240</v>
      </c>
      <c r="B3250" s="20"/>
    </row>
    <row r="3251" spans="1:2" x14ac:dyDescent="0.4">
      <c r="A3251" s="19">
        <v>41241</v>
      </c>
      <c r="B3251" s="20"/>
    </row>
    <row r="3252" spans="1:2" x14ac:dyDescent="0.4">
      <c r="A3252" s="19">
        <v>41242</v>
      </c>
      <c r="B3252" s="20"/>
    </row>
    <row r="3253" spans="1:2" x14ac:dyDescent="0.4">
      <c r="A3253" s="19">
        <v>41243</v>
      </c>
      <c r="B3253" s="20"/>
    </row>
    <row r="3254" spans="1:2" x14ac:dyDescent="0.4">
      <c r="A3254" s="19">
        <v>41246</v>
      </c>
      <c r="B3254" s="20"/>
    </row>
    <row r="3255" spans="1:2" x14ac:dyDescent="0.4">
      <c r="A3255" s="19">
        <v>41247</v>
      </c>
      <c r="B3255" s="20"/>
    </row>
    <row r="3256" spans="1:2" x14ac:dyDescent="0.4">
      <c r="A3256" s="19">
        <v>41248</v>
      </c>
      <c r="B3256" s="20"/>
    </row>
    <row r="3257" spans="1:2" x14ac:dyDescent="0.4">
      <c r="A3257" s="19">
        <v>41249</v>
      </c>
      <c r="B3257" s="20"/>
    </row>
    <row r="3258" spans="1:2" x14ac:dyDescent="0.4">
      <c r="A3258" s="19">
        <v>41250</v>
      </c>
      <c r="B3258" s="20"/>
    </row>
    <row r="3259" spans="1:2" x14ac:dyDescent="0.4">
      <c r="A3259" s="19">
        <v>41253</v>
      </c>
      <c r="B3259" s="20"/>
    </row>
    <row r="3260" spans="1:2" x14ac:dyDescent="0.4">
      <c r="A3260" s="19">
        <v>41254</v>
      </c>
      <c r="B3260" s="20"/>
    </row>
    <row r="3261" spans="1:2" x14ac:dyDescent="0.4">
      <c r="A3261" s="19">
        <v>41255</v>
      </c>
      <c r="B3261" s="20"/>
    </row>
    <row r="3262" spans="1:2" x14ac:dyDescent="0.4">
      <c r="A3262" s="19">
        <v>41256</v>
      </c>
      <c r="B3262" s="20"/>
    </row>
    <row r="3263" spans="1:2" x14ac:dyDescent="0.4">
      <c r="A3263" s="19">
        <v>41257</v>
      </c>
      <c r="B3263" s="20"/>
    </row>
    <row r="3264" spans="1:2" x14ac:dyDescent="0.4">
      <c r="A3264" s="19">
        <v>41260</v>
      </c>
      <c r="B3264" s="20"/>
    </row>
    <row r="3265" spans="1:2" x14ac:dyDescent="0.4">
      <c r="A3265" s="19">
        <v>41261</v>
      </c>
      <c r="B3265" s="20"/>
    </row>
    <row r="3266" spans="1:2" x14ac:dyDescent="0.4">
      <c r="A3266" s="19">
        <v>41262</v>
      </c>
      <c r="B3266" s="20"/>
    </row>
    <row r="3267" spans="1:2" x14ac:dyDescent="0.4">
      <c r="A3267" s="19">
        <v>41263</v>
      </c>
      <c r="B3267" s="20"/>
    </row>
    <row r="3268" spans="1:2" x14ac:dyDescent="0.4">
      <c r="A3268" s="19">
        <v>41264</v>
      </c>
      <c r="B3268" s="20"/>
    </row>
    <row r="3269" spans="1:2" x14ac:dyDescent="0.4">
      <c r="A3269" s="19">
        <v>41267</v>
      </c>
      <c r="B3269" s="20"/>
    </row>
    <row r="3270" spans="1:2" x14ac:dyDescent="0.4">
      <c r="A3270" s="19">
        <v>41269</v>
      </c>
      <c r="B3270" s="20"/>
    </row>
    <row r="3271" spans="1:2" x14ac:dyDescent="0.4">
      <c r="A3271" s="19">
        <v>41270</v>
      </c>
      <c r="B3271" s="20"/>
    </row>
    <row r="3272" spans="1:2" x14ac:dyDescent="0.4">
      <c r="A3272" s="19">
        <v>41271</v>
      </c>
      <c r="B3272" s="20"/>
    </row>
    <row r="3273" spans="1:2" x14ac:dyDescent="0.4">
      <c r="A3273" s="19">
        <v>41274</v>
      </c>
      <c r="B3273" s="20"/>
    </row>
    <row r="3274" spans="1:2" x14ac:dyDescent="0.4">
      <c r="A3274" s="19">
        <v>41276</v>
      </c>
      <c r="B3274" s="20"/>
    </row>
    <row r="3275" spans="1:2" x14ac:dyDescent="0.4">
      <c r="A3275" s="19">
        <v>41277</v>
      </c>
      <c r="B3275" s="20"/>
    </row>
    <row r="3276" spans="1:2" x14ac:dyDescent="0.4">
      <c r="A3276" s="19">
        <v>41278</v>
      </c>
      <c r="B3276" s="20"/>
    </row>
    <row r="3277" spans="1:2" x14ac:dyDescent="0.4">
      <c r="A3277" s="19">
        <v>41281</v>
      </c>
      <c r="B3277" s="20"/>
    </row>
    <row r="3278" spans="1:2" x14ac:dyDescent="0.4">
      <c r="A3278" s="19">
        <v>41282</v>
      </c>
      <c r="B3278" s="20"/>
    </row>
    <row r="3279" spans="1:2" x14ac:dyDescent="0.4">
      <c r="A3279" s="19">
        <v>41283</v>
      </c>
      <c r="B3279" s="20"/>
    </row>
    <row r="3280" spans="1:2" x14ac:dyDescent="0.4">
      <c r="A3280" s="19">
        <v>41284</v>
      </c>
      <c r="B3280" s="20"/>
    </row>
    <row r="3281" spans="1:2" x14ac:dyDescent="0.4">
      <c r="A3281" s="19">
        <v>41285</v>
      </c>
      <c r="B3281" s="20"/>
    </row>
    <row r="3282" spans="1:2" x14ac:dyDescent="0.4">
      <c r="A3282" s="19">
        <v>41288</v>
      </c>
      <c r="B3282" s="20"/>
    </row>
    <row r="3283" spans="1:2" x14ac:dyDescent="0.4">
      <c r="A3283" s="19">
        <v>41289</v>
      </c>
      <c r="B3283" s="20"/>
    </row>
    <row r="3284" spans="1:2" x14ac:dyDescent="0.4">
      <c r="A3284" s="19">
        <v>41290</v>
      </c>
      <c r="B3284" s="20"/>
    </row>
    <row r="3285" spans="1:2" x14ac:dyDescent="0.4">
      <c r="A3285" s="19">
        <v>41291</v>
      </c>
      <c r="B3285" s="20"/>
    </row>
    <row r="3286" spans="1:2" x14ac:dyDescent="0.4">
      <c r="A3286" s="19">
        <v>41292</v>
      </c>
      <c r="B3286" s="20"/>
    </row>
    <row r="3287" spans="1:2" x14ac:dyDescent="0.4">
      <c r="A3287" s="19">
        <v>41296</v>
      </c>
      <c r="B3287" s="20"/>
    </row>
    <row r="3288" spans="1:2" x14ac:dyDescent="0.4">
      <c r="A3288" s="19">
        <v>41297</v>
      </c>
      <c r="B3288" s="20"/>
    </row>
    <row r="3289" spans="1:2" x14ac:dyDescent="0.4">
      <c r="A3289" s="19">
        <v>41298</v>
      </c>
      <c r="B3289" s="20"/>
    </row>
    <row r="3290" spans="1:2" x14ac:dyDescent="0.4">
      <c r="A3290" s="19">
        <v>41299</v>
      </c>
      <c r="B3290" s="20"/>
    </row>
    <row r="3291" spans="1:2" x14ac:dyDescent="0.4">
      <c r="A3291" s="19">
        <v>41302</v>
      </c>
      <c r="B3291" s="20"/>
    </row>
    <row r="3292" spans="1:2" x14ac:dyDescent="0.4">
      <c r="A3292" s="19">
        <v>41303</v>
      </c>
      <c r="B3292" s="20"/>
    </row>
    <row r="3293" spans="1:2" x14ac:dyDescent="0.4">
      <c r="A3293" s="19">
        <v>41304</v>
      </c>
      <c r="B3293" s="20"/>
    </row>
    <row r="3294" spans="1:2" x14ac:dyDescent="0.4">
      <c r="A3294" s="19">
        <v>41305</v>
      </c>
      <c r="B3294" s="20"/>
    </row>
    <row r="3295" spans="1:2" x14ac:dyDescent="0.4">
      <c r="A3295" s="19">
        <v>41306</v>
      </c>
      <c r="B3295" s="20"/>
    </row>
    <row r="3296" spans="1:2" x14ac:dyDescent="0.4">
      <c r="A3296" s="19">
        <v>41309</v>
      </c>
      <c r="B3296" s="20"/>
    </row>
    <row r="3297" spans="1:2" x14ac:dyDescent="0.4">
      <c r="A3297" s="19">
        <v>41310</v>
      </c>
      <c r="B3297" s="20"/>
    </row>
    <row r="3298" spans="1:2" x14ac:dyDescent="0.4">
      <c r="A3298" s="19">
        <v>41311</v>
      </c>
      <c r="B3298" s="20"/>
    </row>
    <row r="3299" spans="1:2" x14ac:dyDescent="0.4">
      <c r="A3299" s="19">
        <v>41312</v>
      </c>
      <c r="B3299" s="20"/>
    </row>
    <row r="3300" spans="1:2" x14ac:dyDescent="0.4">
      <c r="A3300" s="19">
        <v>41313</v>
      </c>
      <c r="B3300" s="20"/>
    </row>
    <row r="3301" spans="1:2" x14ac:dyDescent="0.4">
      <c r="A3301" s="19">
        <v>41316</v>
      </c>
      <c r="B3301" s="20"/>
    </row>
    <row r="3302" spans="1:2" x14ac:dyDescent="0.4">
      <c r="A3302" s="19">
        <v>41317</v>
      </c>
      <c r="B3302" s="20"/>
    </row>
    <row r="3303" spans="1:2" x14ac:dyDescent="0.4">
      <c r="A3303" s="19">
        <v>41318</v>
      </c>
      <c r="B3303" s="20"/>
    </row>
    <row r="3304" spans="1:2" x14ac:dyDescent="0.4">
      <c r="A3304" s="19">
        <v>41319</v>
      </c>
      <c r="B3304" s="20"/>
    </row>
    <row r="3305" spans="1:2" x14ac:dyDescent="0.4">
      <c r="A3305" s="19">
        <v>41320</v>
      </c>
      <c r="B3305" s="20"/>
    </row>
    <row r="3306" spans="1:2" x14ac:dyDescent="0.4">
      <c r="A3306" s="19">
        <v>41324</v>
      </c>
      <c r="B3306" s="20"/>
    </row>
    <row r="3307" spans="1:2" x14ac:dyDescent="0.4">
      <c r="A3307" s="19">
        <v>41325</v>
      </c>
      <c r="B3307" s="20"/>
    </row>
    <row r="3308" spans="1:2" x14ac:dyDescent="0.4">
      <c r="A3308" s="19">
        <v>41326</v>
      </c>
      <c r="B3308" s="20"/>
    </row>
    <row r="3309" spans="1:2" x14ac:dyDescent="0.4">
      <c r="A3309" s="19">
        <v>41327</v>
      </c>
      <c r="B3309" s="20"/>
    </row>
    <row r="3310" spans="1:2" x14ac:dyDescent="0.4">
      <c r="A3310" s="19">
        <v>41330</v>
      </c>
      <c r="B3310" s="20"/>
    </row>
    <row r="3311" spans="1:2" x14ac:dyDescent="0.4">
      <c r="A3311" s="19">
        <v>41331</v>
      </c>
      <c r="B3311" s="20"/>
    </row>
    <row r="3312" spans="1:2" x14ac:dyDescent="0.4">
      <c r="A3312" s="19">
        <v>41332</v>
      </c>
      <c r="B3312" s="20"/>
    </row>
    <row r="3313" spans="1:2" x14ac:dyDescent="0.4">
      <c r="A3313" s="19">
        <v>41333</v>
      </c>
      <c r="B3313" s="20"/>
    </row>
    <row r="3314" spans="1:2" x14ac:dyDescent="0.4">
      <c r="A3314" s="19">
        <v>41334</v>
      </c>
      <c r="B3314" s="20"/>
    </row>
    <row r="3315" spans="1:2" x14ac:dyDescent="0.4">
      <c r="A3315" s="19">
        <v>41337</v>
      </c>
      <c r="B3315" s="20"/>
    </row>
    <row r="3316" spans="1:2" x14ac:dyDescent="0.4">
      <c r="A3316" s="19">
        <v>41338</v>
      </c>
      <c r="B3316" s="20"/>
    </row>
    <row r="3317" spans="1:2" x14ac:dyDescent="0.4">
      <c r="A3317" s="19">
        <v>41339</v>
      </c>
      <c r="B3317" s="20"/>
    </row>
    <row r="3318" spans="1:2" x14ac:dyDescent="0.4">
      <c r="A3318" s="19">
        <v>41340</v>
      </c>
      <c r="B3318" s="20"/>
    </row>
    <row r="3319" spans="1:2" x14ac:dyDescent="0.4">
      <c r="A3319" s="19">
        <v>41341</v>
      </c>
      <c r="B3319" s="20"/>
    </row>
    <row r="3320" spans="1:2" x14ac:dyDescent="0.4">
      <c r="A3320" s="19">
        <v>41344</v>
      </c>
      <c r="B3320" s="20"/>
    </row>
    <row r="3321" spans="1:2" x14ac:dyDescent="0.4">
      <c r="A3321" s="19">
        <v>41345</v>
      </c>
      <c r="B3321" s="20"/>
    </row>
    <row r="3322" spans="1:2" x14ac:dyDescent="0.4">
      <c r="A3322" s="19">
        <v>41346</v>
      </c>
      <c r="B3322" s="20"/>
    </row>
    <row r="3323" spans="1:2" x14ac:dyDescent="0.4">
      <c r="A3323" s="19">
        <v>41347</v>
      </c>
      <c r="B3323" s="20"/>
    </row>
    <row r="3324" spans="1:2" x14ac:dyDescent="0.4">
      <c r="A3324" s="19">
        <v>41348</v>
      </c>
      <c r="B3324" s="20"/>
    </row>
    <row r="3325" spans="1:2" x14ac:dyDescent="0.4">
      <c r="A3325" s="19">
        <v>41351</v>
      </c>
      <c r="B3325" s="20"/>
    </row>
    <row r="3326" spans="1:2" x14ac:dyDescent="0.4">
      <c r="A3326" s="19">
        <v>41352</v>
      </c>
      <c r="B3326" s="20"/>
    </row>
    <row r="3327" spans="1:2" x14ac:dyDescent="0.4">
      <c r="A3327" s="19">
        <v>41353</v>
      </c>
      <c r="B3327" s="20"/>
    </row>
    <row r="3328" spans="1:2" x14ac:dyDescent="0.4">
      <c r="A3328" s="19">
        <v>41354</v>
      </c>
      <c r="B3328" s="20"/>
    </row>
    <row r="3329" spans="1:2" x14ac:dyDescent="0.4">
      <c r="A3329" s="19">
        <v>41355</v>
      </c>
      <c r="B3329" s="20"/>
    </row>
    <row r="3330" spans="1:2" x14ac:dyDescent="0.4">
      <c r="A3330" s="19">
        <v>41358</v>
      </c>
      <c r="B3330" s="20"/>
    </row>
    <row r="3331" spans="1:2" x14ac:dyDescent="0.4">
      <c r="A3331" s="19">
        <v>41359</v>
      </c>
      <c r="B3331" s="20"/>
    </row>
    <row r="3332" spans="1:2" x14ac:dyDescent="0.4">
      <c r="A3332" s="19">
        <v>41360</v>
      </c>
      <c r="B3332" s="20"/>
    </row>
    <row r="3333" spans="1:2" x14ac:dyDescent="0.4">
      <c r="A3333" s="19">
        <v>41361</v>
      </c>
      <c r="B3333" s="20"/>
    </row>
    <row r="3334" spans="1:2" x14ac:dyDescent="0.4">
      <c r="A3334" s="19">
        <v>41365</v>
      </c>
      <c r="B3334" s="20"/>
    </row>
    <row r="3335" spans="1:2" x14ac:dyDescent="0.4">
      <c r="A3335" s="19">
        <v>41366</v>
      </c>
      <c r="B3335" s="20"/>
    </row>
    <row r="3336" spans="1:2" x14ac:dyDescent="0.4">
      <c r="A3336" s="19">
        <v>41367</v>
      </c>
      <c r="B3336" s="20"/>
    </row>
    <row r="3337" spans="1:2" x14ac:dyDescent="0.4">
      <c r="A3337" s="19">
        <v>41368</v>
      </c>
      <c r="B3337" s="20"/>
    </row>
    <row r="3338" spans="1:2" x14ac:dyDescent="0.4">
      <c r="A3338" s="19">
        <v>41369</v>
      </c>
      <c r="B3338" s="20"/>
    </row>
    <row r="3339" spans="1:2" x14ac:dyDescent="0.4">
      <c r="A3339" s="19">
        <v>41372</v>
      </c>
      <c r="B3339" s="20"/>
    </row>
    <row r="3340" spans="1:2" x14ac:dyDescent="0.4">
      <c r="A3340" s="19">
        <v>41373</v>
      </c>
      <c r="B3340" s="20"/>
    </row>
    <row r="3341" spans="1:2" x14ac:dyDescent="0.4">
      <c r="A3341" s="19">
        <v>41374</v>
      </c>
      <c r="B3341" s="20"/>
    </row>
    <row r="3342" spans="1:2" x14ac:dyDescent="0.4">
      <c r="A3342" s="19">
        <v>41375</v>
      </c>
      <c r="B3342" s="20"/>
    </row>
    <row r="3343" spans="1:2" x14ac:dyDescent="0.4">
      <c r="A3343" s="19">
        <v>41376</v>
      </c>
      <c r="B3343" s="20"/>
    </row>
    <row r="3344" spans="1:2" x14ac:dyDescent="0.4">
      <c r="A3344" s="19">
        <v>41379</v>
      </c>
      <c r="B3344" s="20"/>
    </row>
    <row r="3345" spans="1:2" x14ac:dyDescent="0.4">
      <c r="A3345" s="19">
        <v>41380</v>
      </c>
      <c r="B3345" s="20"/>
    </row>
    <row r="3346" spans="1:2" x14ac:dyDescent="0.4">
      <c r="A3346" s="19">
        <v>41381</v>
      </c>
      <c r="B3346" s="20"/>
    </row>
    <row r="3347" spans="1:2" x14ac:dyDescent="0.4">
      <c r="A3347" s="19">
        <v>41382</v>
      </c>
      <c r="B3347" s="20"/>
    </row>
    <row r="3348" spans="1:2" x14ac:dyDescent="0.4">
      <c r="A3348" s="19">
        <v>41383</v>
      </c>
      <c r="B3348" s="20"/>
    </row>
    <row r="3349" spans="1:2" x14ac:dyDescent="0.4">
      <c r="A3349" s="19">
        <v>41386</v>
      </c>
      <c r="B3349" s="20"/>
    </row>
    <row r="3350" spans="1:2" x14ac:dyDescent="0.4">
      <c r="A3350" s="19">
        <v>41387</v>
      </c>
      <c r="B3350" s="20"/>
    </row>
    <row r="3351" spans="1:2" x14ac:dyDescent="0.4">
      <c r="A3351" s="19">
        <v>41388</v>
      </c>
      <c r="B3351" s="20"/>
    </row>
    <row r="3352" spans="1:2" x14ac:dyDescent="0.4">
      <c r="A3352" s="19">
        <v>41389</v>
      </c>
      <c r="B3352" s="20"/>
    </row>
    <row r="3353" spans="1:2" x14ac:dyDescent="0.4">
      <c r="A3353" s="19">
        <v>41390</v>
      </c>
      <c r="B3353" s="20"/>
    </row>
    <row r="3354" spans="1:2" x14ac:dyDescent="0.4">
      <c r="A3354" s="19">
        <v>41393</v>
      </c>
      <c r="B3354" s="20"/>
    </row>
    <row r="3355" spans="1:2" x14ac:dyDescent="0.4">
      <c r="A3355" s="19">
        <v>41394</v>
      </c>
      <c r="B3355" s="20"/>
    </row>
    <row r="3356" spans="1:2" x14ac:dyDescent="0.4">
      <c r="A3356" s="19">
        <v>41395</v>
      </c>
      <c r="B3356" s="20"/>
    </row>
    <row r="3357" spans="1:2" x14ac:dyDescent="0.4">
      <c r="A3357" s="19">
        <v>41396</v>
      </c>
      <c r="B3357" s="20"/>
    </row>
    <row r="3358" spans="1:2" x14ac:dyDescent="0.4">
      <c r="A3358" s="19">
        <v>41397</v>
      </c>
      <c r="B3358" s="20"/>
    </row>
    <row r="3359" spans="1:2" x14ac:dyDescent="0.4">
      <c r="A3359" s="19">
        <v>41400</v>
      </c>
      <c r="B3359" s="20"/>
    </row>
    <row r="3360" spans="1:2" x14ac:dyDescent="0.4">
      <c r="A3360" s="19">
        <v>41401</v>
      </c>
      <c r="B3360" s="20"/>
    </row>
    <row r="3361" spans="1:2" x14ac:dyDescent="0.4">
      <c r="A3361" s="19">
        <v>41402</v>
      </c>
      <c r="B3361" s="20"/>
    </row>
    <row r="3362" spans="1:2" x14ac:dyDescent="0.4">
      <c r="A3362" s="19">
        <v>41403</v>
      </c>
      <c r="B3362" s="20"/>
    </row>
    <row r="3363" spans="1:2" x14ac:dyDescent="0.4">
      <c r="A3363" s="19">
        <v>41404</v>
      </c>
      <c r="B3363" s="20"/>
    </row>
    <row r="3364" spans="1:2" x14ac:dyDescent="0.4">
      <c r="A3364" s="19">
        <v>41407</v>
      </c>
      <c r="B3364" s="20"/>
    </row>
    <row r="3365" spans="1:2" x14ac:dyDescent="0.4">
      <c r="A3365" s="19">
        <v>41408</v>
      </c>
      <c r="B3365" s="20"/>
    </row>
    <row r="3366" spans="1:2" x14ac:dyDescent="0.4">
      <c r="A3366" s="19">
        <v>41409</v>
      </c>
      <c r="B3366" s="20"/>
    </row>
    <row r="3367" spans="1:2" x14ac:dyDescent="0.4">
      <c r="A3367" s="19">
        <v>41410</v>
      </c>
      <c r="B3367" s="20"/>
    </row>
    <row r="3368" spans="1:2" x14ac:dyDescent="0.4">
      <c r="A3368" s="19">
        <v>41411</v>
      </c>
      <c r="B3368" s="20"/>
    </row>
    <row r="3369" spans="1:2" x14ac:dyDescent="0.4">
      <c r="A3369" s="19">
        <v>41414</v>
      </c>
      <c r="B3369" s="20"/>
    </row>
    <row r="3370" spans="1:2" x14ac:dyDescent="0.4">
      <c r="A3370" s="19">
        <v>41415</v>
      </c>
      <c r="B3370" s="20"/>
    </row>
    <row r="3371" spans="1:2" x14ac:dyDescent="0.4">
      <c r="A3371" s="19">
        <v>41416</v>
      </c>
      <c r="B3371" s="20"/>
    </row>
    <row r="3372" spans="1:2" x14ac:dyDescent="0.4">
      <c r="A3372" s="19">
        <v>41417</v>
      </c>
      <c r="B3372" s="20"/>
    </row>
    <row r="3373" spans="1:2" x14ac:dyDescent="0.4">
      <c r="A3373" s="19">
        <v>41418</v>
      </c>
      <c r="B3373" s="20"/>
    </row>
    <row r="3374" spans="1:2" x14ac:dyDescent="0.4">
      <c r="A3374" s="19">
        <v>41422</v>
      </c>
      <c r="B3374" s="20"/>
    </row>
    <row r="3375" spans="1:2" x14ac:dyDescent="0.4">
      <c r="A3375" s="19">
        <v>41423</v>
      </c>
      <c r="B3375" s="20"/>
    </row>
    <row r="3376" spans="1:2" x14ac:dyDescent="0.4">
      <c r="A3376" s="19">
        <v>41424</v>
      </c>
      <c r="B3376" s="20"/>
    </row>
    <row r="3377" spans="1:2" x14ac:dyDescent="0.4">
      <c r="A3377" s="19">
        <v>41425</v>
      </c>
      <c r="B3377" s="20"/>
    </row>
    <row r="3378" spans="1:2" x14ac:dyDescent="0.4">
      <c r="A3378" s="19">
        <v>41428</v>
      </c>
      <c r="B3378" s="20"/>
    </row>
    <row r="3379" spans="1:2" x14ac:dyDescent="0.4">
      <c r="A3379" s="19">
        <v>41429</v>
      </c>
      <c r="B3379" s="20"/>
    </row>
    <row r="3380" spans="1:2" x14ac:dyDescent="0.4">
      <c r="A3380" s="19">
        <v>41430</v>
      </c>
      <c r="B3380" s="20"/>
    </row>
    <row r="3381" spans="1:2" x14ac:dyDescent="0.4">
      <c r="A3381" s="19">
        <v>41431</v>
      </c>
      <c r="B3381" s="20"/>
    </row>
    <row r="3382" spans="1:2" x14ac:dyDescent="0.4">
      <c r="A3382" s="19">
        <v>41432</v>
      </c>
      <c r="B3382" s="20"/>
    </row>
    <row r="3383" spans="1:2" x14ac:dyDescent="0.4">
      <c r="A3383" s="19">
        <v>41435</v>
      </c>
      <c r="B3383" s="20"/>
    </row>
    <row r="3384" spans="1:2" x14ac:dyDescent="0.4">
      <c r="A3384" s="19">
        <v>41436</v>
      </c>
      <c r="B3384" s="20"/>
    </row>
    <row r="3385" spans="1:2" x14ac:dyDescent="0.4">
      <c r="A3385" s="19">
        <v>41437</v>
      </c>
      <c r="B3385" s="20"/>
    </row>
    <row r="3386" spans="1:2" x14ac:dyDescent="0.4">
      <c r="A3386" s="19">
        <v>41438</v>
      </c>
      <c r="B3386" s="20"/>
    </row>
    <row r="3387" spans="1:2" x14ac:dyDescent="0.4">
      <c r="A3387" s="19">
        <v>41439</v>
      </c>
      <c r="B3387" s="20"/>
    </row>
    <row r="3388" spans="1:2" x14ac:dyDescent="0.4">
      <c r="A3388" s="19">
        <v>41442</v>
      </c>
      <c r="B3388" s="20"/>
    </row>
    <row r="3389" spans="1:2" x14ac:dyDescent="0.4">
      <c r="A3389" s="19">
        <v>41443</v>
      </c>
      <c r="B3389" s="20"/>
    </row>
    <row r="3390" spans="1:2" x14ac:dyDescent="0.4">
      <c r="A3390" s="19">
        <v>41444</v>
      </c>
      <c r="B3390" s="20"/>
    </row>
    <row r="3391" spans="1:2" x14ac:dyDescent="0.4">
      <c r="A3391" s="19">
        <v>41445</v>
      </c>
      <c r="B3391" s="20"/>
    </row>
    <row r="3392" spans="1:2" x14ac:dyDescent="0.4">
      <c r="A3392" s="19">
        <v>41446</v>
      </c>
      <c r="B3392" s="20"/>
    </row>
    <row r="3393" spans="1:2" x14ac:dyDescent="0.4">
      <c r="A3393" s="19">
        <v>41449</v>
      </c>
      <c r="B3393" s="20"/>
    </row>
    <row r="3394" spans="1:2" x14ac:dyDescent="0.4">
      <c r="A3394" s="19">
        <v>41450</v>
      </c>
      <c r="B3394" s="20"/>
    </row>
    <row r="3395" spans="1:2" x14ac:dyDescent="0.4">
      <c r="A3395" s="19">
        <v>41451</v>
      </c>
      <c r="B3395" s="20"/>
    </row>
    <row r="3396" spans="1:2" x14ac:dyDescent="0.4">
      <c r="A3396" s="19">
        <v>41452</v>
      </c>
      <c r="B3396" s="20"/>
    </row>
    <row r="3397" spans="1:2" x14ac:dyDescent="0.4">
      <c r="A3397" s="19">
        <v>41453</v>
      </c>
      <c r="B3397" s="20"/>
    </row>
    <row r="3398" spans="1:2" x14ac:dyDescent="0.4">
      <c r="A3398" s="19">
        <v>41456</v>
      </c>
      <c r="B3398" s="20"/>
    </row>
    <row r="3399" spans="1:2" x14ac:dyDescent="0.4">
      <c r="A3399" s="19">
        <v>41457</v>
      </c>
      <c r="B3399" s="20"/>
    </row>
    <row r="3400" spans="1:2" x14ac:dyDescent="0.4">
      <c r="A3400" s="19">
        <v>41458</v>
      </c>
      <c r="B3400" s="20"/>
    </row>
    <row r="3401" spans="1:2" x14ac:dyDescent="0.4">
      <c r="A3401" s="19">
        <v>41460</v>
      </c>
      <c r="B3401" s="20"/>
    </row>
    <row r="3402" spans="1:2" x14ac:dyDescent="0.4">
      <c r="A3402" s="19">
        <v>41463</v>
      </c>
      <c r="B3402" s="20"/>
    </row>
    <row r="3403" spans="1:2" x14ac:dyDescent="0.4">
      <c r="A3403" s="19">
        <v>41464</v>
      </c>
      <c r="B3403" s="20"/>
    </row>
    <row r="3404" spans="1:2" x14ac:dyDescent="0.4">
      <c r="A3404" s="19">
        <v>41465</v>
      </c>
      <c r="B3404" s="20"/>
    </row>
    <row r="3405" spans="1:2" x14ac:dyDescent="0.4">
      <c r="A3405" s="19">
        <v>41466</v>
      </c>
      <c r="B3405" s="20"/>
    </row>
    <row r="3406" spans="1:2" x14ac:dyDescent="0.4">
      <c r="A3406" s="19">
        <v>41467</v>
      </c>
      <c r="B3406" s="20"/>
    </row>
    <row r="3407" spans="1:2" x14ac:dyDescent="0.4">
      <c r="A3407" s="19">
        <v>41470</v>
      </c>
      <c r="B3407" s="20"/>
    </row>
    <row r="3408" spans="1:2" x14ac:dyDescent="0.4">
      <c r="A3408" s="19">
        <v>41471</v>
      </c>
      <c r="B3408" s="20"/>
    </row>
    <row r="3409" spans="1:2" x14ac:dyDescent="0.4">
      <c r="A3409" s="19">
        <v>41472</v>
      </c>
      <c r="B3409" s="20"/>
    </row>
    <row r="3410" spans="1:2" x14ac:dyDescent="0.4">
      <c r="A3410" s="19">
        <v>41473</v>
      </c>
      <c r="B3410" s="20"/>
    </row>
    <row r="3411" spans="1:2" x14ac:dyDescent="0.4">
      <c r="A3411" s="19">
        <v>41474</v>
      </c>
      <c r="B3411" s="20"/>
    </row>
    <row r="3412" spans="1:2" x14ac:dyDescent="0.4">
      <c r="A3412" s="19">
        <v>41477</v>
      </c>
      <c r="B3412" s="20"/>
    </row>
    <row r="3413" spans="1:2" x14ac:dyDescent="0.4">
      <c r="A3413" s="19">
        <v>41478</v>
      </c>
      <c r="B3413" s="20"/>
    </row>
    <row r="3414" spans="1:2" x14ac:dyDescent="0.4">
      <c r="A3414" s="19">
        <v>41479</v>
      </c>
      <c r="B3414" s="20"/>
    </row>
    <row r="3415" spans="1:2" x14ac:dyDescent="0.4">
      <c r="A3415" s="19">
        <v>41480</v>
      </c>
      <c r="B3415" s="20"/>
    </row>
    <row r="3416" spans="1:2" x14ac:dyDescent="0.4">
      <c r="A3416" s="19">
        <v>41481</v>
      </c>
      <c r="B3416" s="20"/>
    </row>
    <row r="3417" spans="1:2" x14ac:dyDescent="0.4">
      <c r="A3417" s="19">
        <v>41484</v>
      </c>
      <c r="B3417" s="20"/>
    </row>
    <row r="3418" spans="1:2" x14ac:dyDescent="0.4">
      <c r="A3418" s="19">
        <v>41485</v>
      </c>
      <c r="B3418" s="20"/>
    </row>
    <row r="3419" spans="1:2" x14ac:dyDescent="0.4">
      <c r="A3419" s="19">
        <v>41486</v>
      </c>
      <c r="B3419" s="20"/>
    </row>
    <row r="3420" spans="1:2" x14ac:dyDescent="0.4">
      <c r="A3420" s="19">
        <v>41487</v>
      </c>
      <c r="B3420" s="20"/>
    </row>
    <row r="3421" spans="1:2" x14ac:dyDescent="0.4">
      <c r="A3421" s="19">
        <v>41488</v>
      </c>
      <c r="B3421" s="20"/>
    </row>
    <row r="3422" spans="1:2" x14ac:dyDescent="0.4">
      <c r="A3422" s="19">
        <v>41491</v>
      </c>
      <c r="B3422" s="20"/>
    </row>
    <row r="3423" spans="1:2" x14ac:dyDescent="0.4">
      <c r="A3423" s="19">
        <v>41492</v>
      </c>
      <c r="B3423" s="20"/>
    </row>
    <row r="3424" spans="1:2" x14ac:dyDescent="0.4">
      <c r="A3424" s="19">
        <v>41493</v>
      </c>
      <c r="B3424" s="20"/>
    </row>
    <row r="3425" spans="1:2" x14ac:dyDescent="0.4">
      <c r="A3425" s="19">
        <v>41494</v>
      </c>
      <c r="B3425" s="20"/>
    </row>
    <row r="3426" spans="1:2" x14ac:dyDescent="0.4">
      <c r="A3426" s="19">
        <v>41495</v>
      </c>
      <c r="B3426" s="20"/>
    </row>
    <row r="3427" spans="1:2" x14ac:dyDescent="0.4">
      <c r="A3427" s="19">
        <v>41498</v>
      </c>
      <c r="B3427" s="20"/>
    </row>
    <row r="3428" spans="1:2" x14ac:dyDescent="0.4">
      <c r="A3428" s="19">
        <v>41499</v>
      </c>
      <c r="B3428" s="20"/>
    </row>
    <row r="3429" spans="1:2" x14ac:dyDescent="0.4">
      <c r="A3429" s="19">
        <v>41500</v>
      </c>
      <c r="B3429" s="20"/>
    </row>
    <row r="3430" spans="1:2" x14ac:dyDescent="0.4">
      <c r="A3430" s="19">
        <v>41501</v>
      </c>
      <c r="B3430" s="20"/>
    </row>
    <row r="3431" spans="1:2" x14ac:dyDescent="0.4">
      <c r="A3431" s="19">
        <v>41502</v>
      </c>
      <c r="B3431" s="20"/>
    </row>
    <row r="3432" spans="1:2" x14ac:dyDescent="0.4">
      <c r="A3432" s="19">
        <v>41505</v>
      </c>
      <c r="B3432" s="20"/>
    </row>
    <row r="3433" spans="1:2" x14ac:dyDescent="0.4">
      <c r="A3433" s="19">
        <v>41506</v>
      </c>
      <c r="B3433" s="20"/>
    </row>
    <row r="3434" spans="1:2" x14ac:dyDescent="0.4">
      <c r="A3434" s="19">
        <v>41507</v>
      </c>
      <c r="B3434" s="20"/>
    </row>
    <row r="3435" spans="1:2" x14ac:dyDescent="0.4">
      <c r="A3435" s="19">
        <v>41508</v>
      </c>
      <c r="B3435" s="20"/>
    </row>
    <row r="3436" spans="1:2" x14ac:dyDescent="0.4">
      <c r="A3436" s="19">
        <v>41509</v>
      </c>
      <c r="B3436" s="20"/>
    </row>
    <row r="3437" spans="1:2" x14ac:dyDescent="0.4">
      <c r="A3437" s="19">
        <v>41512</v>
      </c>
      <c r="B3437" s="20"/>
    </row>
    <row r="3438" spans="1:2" x14ac:dyDescent="0.4">
      <c r="A3438" s="19">
        <v>41513</v>
      </c>
      <c r="B3438" s="20"/>
    </row>
    <row r="3439" spans="1:2" x14ac:dyDescent="0.4">
      <c r="A3439" s="19">
        <v>41514</v>
      </c>
      <c r="B3439" s="20"/>
    </row>
    <row r="3440" spans="1:2" x14ac:dyDescent="0.4">
      <c r="A3440" s="19">
        <v>41515</v>
      </c>
      <c r="B3440" s="20"/>
    </row>
    <row r="3441" spans="1:2" x14ac:dyDescent="0.4">
      <c r="A3441" s="19">
        <v>41516</v>
      </c>
      <c r="B3441" s="20"/>
    </row>
    <row r="3442" spans="1:2" x14ac:dyDescent="0.4">
      <c r="A3442" s="19">
        <v>41520</v>
      </c>
      <c r="B3442" s="20"/>
    </row>
    <row r="3443" spans="1:2" x14ac:dyDescent="0.4">
      <c r="A3443" s="19">
        <v>41521</v>
      </c>
      <c r="B3443" s="20"/>
    </row>
    <row r="3444" spans="1:2" x14ac:dyDescent="0.4">
      <c r="A3444" s="19">
        <v>41522</v>
      </c>
      <c r="B3444" s="20"/>
    </row>
    <row r="3445" spans="1:2" x14ac:dyDescent="0.4">
      <c r="A3445" s="19">
        <v>41523</v>
      </c>
      <c r="B3445" s="20"/>
    </row>
    <row r="3446" spans="1:2" x14ac:dyDescent="0.4">
      <c r="A3446" s="19">
        <v>41526</v>
      </c>
      <c r="B3446" s="20"/>
    </row>
    <row r="3447" spans="1:2" x14ac:dyDescent="0.4">
      <c r="A3447" s="19">
        <v>41527</v>
      </c>
      <c r="B3447" s="20"/>
    </row>
    <row r="3448" spans="1:2" x14ac:dyDescent="0.4">
      <c r="A3448" s="19">
        <v>41528</v>
      </c>
      <c r="B3448" s="20"/>
    </row>
    <row r="3449" spans="1:2" x14ac:dyDescent="0.4">
      <c r="A3449" s="19">
        <v>41529</v>
      </c>
      <c r="B3449" s="20"/>
    </row>
    <row r="3450" spans="1:2" x14ac:dyDescent="0.4">
      <c r="A3450" s="19">
        <v>41530</v>
      </c>
      <c r="B3450" s="20"/>
    </row>
    <row r="3451" spans="1:2" x14ac:dyDescent="0.4">
      <c r="A3451" s="19">
        <v>41533</v>
      </c>
      <c r="B3451" s="20"/>
    </row>
    <row r="3452" spans="1:2" x14ac:dyDescent="0.4">
      <c r="A3452" s="19">
        <v>41534</v>
      </c>
      <c r="B3452" s="20"/>
    </row>
    <row r="3453" spans="1:2" x14ac:dyDescent="0.4">
      <c r="A3453" s="19">
        <v>41535</v>
      </c>
      <c r="B3453" s="20"/>
    </row>
    <row r="3454" spans="1:2" x14ac:dyDescent="0.4">
      <c r="A3454" s="19">
        <v>41536</v>
      </c>
      <c r="B3454" s="20"/>
    </row>
    <row r="3455" spans="1:2" x14ac:dyDescent="0.4">
      <c r="A3455" s="19">
        <v>41537</v>
      </c>
      <c r="B3455" s="20"/>
    </row>
    <row r="3456" spans="1:2" x14ac:dyDescent="0.4">
      <c r="A3456" s="19">
        <v>41540</v>
      </c>
      <c r="B3456" s="20"/>
    </row>
    <row r="3457" spans="1:2" x14ac:dyDescent="0.4">
      <c r="A3457" s="19">
        <v>41541</v>
      </c>
      <c r="B3457" s="20"/>
    </row>
    <row r="3458" spans="1:2" x14ac:dyDescent="0.4">
      <c r="A3458" s="19">
        <v>41542</v>
      </c>
      <c r="B3458" s="20"/>
    </row>
    <row r="3459" spans="1:2" x14ac:dyDescent="0.4">
      <c r="A3459" s="19">
        <v>41543</v>
      </c>
      <c r="B3459" s="20"/>
    </row>
    <row r="3460" spans="1:2" x14ac:dyDescent="0.4">
      <c r="A3460" s="19">
        <v>41544</v>
      </c>
      <c r="B3460" s="20"/>
    </row>
    <row r="3461" spans="1:2" x14ac:dyDescent="0.4">
      <c r="A3461" s="19">
        <v>41547</v>
      </c>
      <c r="B3461" s="20"/>
    </row>
    <row r="3462" spans="1:2" x14ac:dyDescent="0.4">
      <c r="A3462" s="19">
        <v>41548</v>
      </c>
      <c r="B3462" s="20"/>
    </row>
    <row r="3463" spans="1:2" x14ac:dyDescent="0.4">
      <c r="A3463" s="19">
        <v>41549</v>
      </c>
      <c r="B3463" s="20"/>
    </row>
    <row r="3464" spans="1:2" x14ac:dyDescent="0.4">
      <c r="A3464" s="19">
        <v>41550</v>
      </c>
      <c r="B3464" s="20"/>
    </row>
    <row r="3465" spans="1:2" x14ac:dyDescent="0.4">
      <c r="A3465" s="19">
        <v>41551</v>
      </c>
      <c r="B3465" s="20"/>
    </row>
    <row r="3466" spans="1:2" x14ac:dyDescent="0.4">
      <c r="A3466" s="19">
        <v>41554</v>
      </c>
      <c r="B3466" s="20"/>
    </row>
    <row r="3467" spans="1:2" x14ac:dyDescent="0.4">
      <c r="A3467" s="19">
        <v>41555</v>
      </c>
      <c r="B3467" s="20"/>
    </row>
    <row r="3468" spans="1:2" x14ac:dyDescent="0.4">
      <c r="A3468" s="19">
        <v>41556</v>
      </c>
      <c r="B3468" s="20"/>
    </row>
    <row r="3469" spans="1:2" x14ac:dyDescent="0.4">
      <c r="A3469" s="19">
        <v>41557</v>
      </c>
      <c r="B3469" s="20"/>
    </row>
    <row r="3470" spans="1:2" x14ac:dyDescent="0.4">
      <c r="A3470" s="19">
        <v>41558</v>
      </c>
      <c r="B3470" s="20"/>
    </row>
    <row r="3471" spans="1:2" x14ac:dyDescent="0.4">
      <c r="A3471" s="19">
        <v>41561</v>
      </c>
      <c r="B3471" s="20"/>
    </row>
    <row r="3472" spans="1:2" x14ac:dyDescent="0.4">
      <c r="A3472" s="19">
        <v>41562</v>
      </c>
      <c r="B3472" s="20"/>
    </row>
    <row r="3473" spans="1:2" x14ac:dyDescent="0.4">
      <c r="A3473" s="19">
        <v>41563</v>
      </c>
      <c r="B3473" s="20"/>
    </row>
    <row r="3474" spans="1:2" x14ac:dyDescent="0.4">
      <c r="A3474" s="19">
        <v>41564</v>
      </c>
      <c r="B3474" s="20"/>
    </row>
    <row r="3475" spans="1:2" x14ac:dyDescent="0.4">
      <c r="A3475" s="19">
        <v>41565</v>
      </c>
      <c r="B3475" s="20"/>
    </row>
    <row r="3476" spans="1:2" x14ac:dyDescent="0.4">
      <c r="A3476" s="19">
        <v>41568</v>
      </c>
      <c r="B3476" s="20"/>
    </row>
    <row r="3477" spans="1:2" x14ac:dyDescent="0.4">
      <c r="A3477" s="19">
        <v>41569</v>
      </c>
      <c r="B3477" s="20"/>
    </row>
    <row r="3478" spans="1:2" x14ac:dyDescent="0.4">
      <c r="A3478" s="19">
        <v>41570</v>
      </c>
      <c r="B3478" s="20"/>
    </row>
    <row r="3479" spans="1:2" x14ac:dyDescent="0.4">
      <c r="A3479" s="19">
        <v>41571</v>
      </c>
      <c r="B3479" s="20"/>
    </row>
    <row r="3480" spans="1:2" x14ac:dyDescent="0.4">
      <c r="A3480" s="19">
        <v>41572</v>
      </c>
      <c r="B3480" s="20"/>
    </row>
    <row r="3481" spans="1:2" x14ac:dyDescent="0.4">
      <c r="A3481" s="19">
        <v>41575</v>
      </c>
      <c r="B3481" s="20"/>
    </row>
    <row r="3482" spans="1:2" x14ac:dyDescent="0.4">
      <c r="A3482" s="19">
        <v>41576</v>
      </c>
      <c r="B3482" s="20"/>
    </row>
    <row r="3483" spans="1:2" x14ac:dyDescent="0.4">
      <c r="A3483" s="19">
        <v>41577</v>
      </c>
      <c r="B3483" s="20"/>
    </row>
    <row r="3484" spans="1:2" x14ac:dyDescent="0.4">
      <c r="A3484" s="19">
        <v>41578</v>
      </c>
      <c r="B3484" s="20"/>
    </row>
    <row r="3485" spans="1:2" x14ac:dyDescent="0.4">
      <c r="A3485" s="19">
        <v>41579</v>
      </c>
      <c r="B3485" s="20"/>
    </row>
    <row r="3486" spans="1:2" x14ac:dyDescent="0.4">
      <c r="A3486" s="19">
        <v>41582</v>
      </c>
      <c r="B3486" s="20"/>
    </row>
    <row r="3487" spans="1:2" x14ac:dyDescent="0.4">
      <c r="A3487" s="19">
        <v>41583</v>
      </c>
      <c r="B3487" s="20"/>
    </row>
    <row r="3488" spans="1:2" x14ac:dyDescent="0.4">
      <c r="A3488" s="19">
        <v>41584</v>
      </c>
      <c r="B3488" s="20"/>
    </row>
    <row r="3489" spans="1:2" x14ac:dyDescent="0.4">
      <c r="A3489" s="19">
        <v>41585</v>
      </c>
      <c r="B3489" s="20"/>
    </row>
    <row r="3490" spans="1:2" x14ac:dyDescent="0.4">
      <c r="A3490" s="19">
        <v>41586</v>
      </c>
      <c r="B3490" s="20"/>
    </row>
    <row r="3491" spans="1:2" x14ac:dyDescent="0.4">
      <c r="A3491" s="19">
        <v>41589</v>
      </c>
      <c r="B3491" s="20"/>
    </row>
    <row r="3492" spans="1:2" x14ac:dyDescent="0.4">
      <c r="A3492" s="19">
        <v>41590</v>
      </c>
      <c r="B3492" s="20"/>
    </row>
    <row r="3493" spans="1:2" x14ac:dyDescent="0.4">
      <c r="A3493" s="19">
        <v>41591</v>
      </c>
      <c r="B3493" s="20"/>
    </row>
    <row r="3494" spans="1:2" x14ac:dyDescent="0.4">
      <c r="A3494" s="19">
        <v>41592</v>
      </c>
      <c r="B3494" s="20"/>
    </row>
    <row r="3495" spans="1:2" x14ac:dyDescent="0.4">
      <c r="A3495" s="19">
        <v>41593</v>
      </c>
      <c r="B3495" s="20"/>
    </row>
    <row r="3496" spans="1:2" x14ac:dyDescent="0.4">
      <c r="A3496" s="19">
        <v>41596</v>
      </c>
      <c r="B3496" s="20"/>
    </row>
    <row r="3497" spans="1:2" x14ac:dyDescent="0.4">
      <c r="A3497" s="19">
        <v>41597</v>
      </c>
      <c r="B3497" s="20"/>
    </row>
    <row r="3498" spans="1:2" x14ac:dyDescent="0.4">
      <c r="A3498" s="19">
        <v>41598</v>
      </c>
      <c r="B3498" s="20"/>
    </row>
    <row r="3499" spans="1:2" x14ac:dyDescent="0.4">
      <c r="A3499" s="19">
        <v>41599</v>
      </c>
      <c r="B3499" s="20"/>
    </row>
    <row r="3500" spans="1:2" x14ac:dyDescent="0.4">
      <c r="A3500" s="19">
        <v>41600</v>
      </c>
      <c r="B3500" s="20"/>
    </row>
    <row r="3501" spans="1:2" x14ac:dyDescent="0.4">
      <c r="A3501" s="19">
        <v>41603</v>
      </c>
      <c r="B3501" s="20"/>
    </row>
    <row r="3502" spans="1:2" x14ac:dyDescent="0.4">
      <c r="A3502" s="19">
        <v>41604</v>
      </c>
      <c r="B3502" s="20"/>
    </row>
    <row r="3503" spans="1:2" x14ac:dyDescent="0.4">
      <c r="A3503" s="19">
        <v>41605</v>
      </c>
      <c r="B3503" s="20"/>
    </row>
    <row r="3504" spans="1:2" x14ac:dyDescent="0.4">
      <c r="A3504" s="19">
        <v>41607</v>
      </c>
      <c r="B3504" s="20"/>
    </row>
    <row r="3505" spans="1:2" x14ac:dyDescent="0.4">
      <c r="A3505" s="19">
        <v>41610</v>
      </c>
      <c r="B3505" s="20"/>
    </row>
    <row r="3506" spans="1:2" x14ac:dyDescent="0.4">
      <c r="A3506" s="19">
        <v>41611</v>
      </c>
      <c r="B3506" s="20"/>
    </row>
    <row r="3507" spans="1:2" x14ac:dyDescent="0.4">
      <c r="A3507" s="19">
        <v>41612</v>
      </c>
      <c r="B3507" s="20"/>
    </row>
    <row r="3508" spans="1:2" x14ac:dyDescent="0.4">
      <c r="A3508" s="19">
        <v>41613</v>
      </c>
      <c r="B3508" s="20"/>
    </row>
    <row r="3509" spans="1:2" x14ac:dyDescent="0.4">
      <c r="A3509" s="19">
        <v>41614</v>
      </c>
      <c r="B3509" s="20"/>
    </row>
    <row r="3510" spans="1:2" x14ac:dyDescent="0.4">
      <c r="A3510" s="19">
        <v>41617</v>
      </c>
      <c r="B3510" s="20"/>
    </row>
    <row r="3511" spans="1:2" x14ac:dyDescent="0.4">
      <c r="A3511" s="19">
        <v>41618</v>
      </c>
      <c r="B3511" s="20"/>
    </row>
    <row r="3512" spans="1:2" x14ac:dyDescent="0.4">
      <c r="A3512" s="19">
        <v>41619</v>
      </c>
      <c r="B3512" s="20"/>
    </row>
    <row r="3513" spans="1:2" x14ac:dyDescent="0.4">
      <c r="A3513" s="19">
        <v>41620</v>
      </c>
      <c r="B3513" s="20"/>
    </row>
    <row r="3514" spans="1:2" x14ac:dyDescent="0.4">
      <c r="A3514" s="19">
        <v>41621</v>
      </c>
      <c r="B3514" s="20"/>
    </row>
    <row r="3515" spans="1:2" x14ac:dyDescent="0.4">
      <c r="A3515" s="19">
        <v>41624</v>
      </c>
      <c r="B3515" s="20"/>
    </row>
    <row r="3516" spans="1:2" x14ac:dyDescent="0.4">
      <c r="A3516" s="19">
        <v>41625</v>
      </c>
      <c r="B3516" s="20"/>
    </row>
    <row r="3517" spans="1:2" x14ac:dyDescent="0.4">
      <c r="A3517" s="19">
        <v>41626</v>
      </c>
      <c r="B3517" s="20"/>
    </row>
    <row r="3518" spans="1:2" x14ac:dyDescent="0.4">
      <c r="A3518" s="19">
        <v>41627</v>
      </c>
      <c r="B3518" s="20"/>
    </row>
    <row r="3519" spans="1:2" x14ac:dyDescent="0.4">
      <c r="A3519" s="19">
        <v>41628</v>
      </c>
      <c r="B3519" s="20"/>
    </row>
    <row r="3520" spans="1:2" x14ac:dyDescent="0.4">
      <c r="A3520" s="19">
        <v>41631</v>
      </c>
      <c r="B3520" s="20"/>
    </row>
    <row r="3521" spans="1:2" x14ac:dyDescent="0.4">
      <c r="A3521" s="19">
        <v>41632</v>
      </c>
      <c r="B3521" s="20"/>
    </row>
    <row r="3522" spans="1:2" x14ac:dyDescent="0.4">
      <c r="A3522" s="19">
        <v>41634</v>
      </c>
      <c r="B3522" s="20"/>
    </row>
    <row r="3523" spans="1:2" x14ac:dyDescent="0.4">
      <c r="A3523" s="19">
        <v>41635</v>
      </c>
      <c r="B3523" s="20"/>
    </row>
    <row r="3524" spans="1:2" x14ac:dyDescent="0.4">
      <c r="A3524" s="19">
        <v>41638</v>
      </c>
      <c r="B3524" s="20"/>
    </row>
    <row r="3525" spans="1:2" x14ac:dyDescent="0.4">
      <c r="A3525" s="19">
        <v>41639</v>
      </c>
      <c r="B3525" s="20"/>
    </row>
    <row r="3526" spans="1:2" x14ac:dyDescent="0.4">
      <c r="A3526" s="19">
        <v>41641</v>
      </c>
      <c r="B3526" s="20"/>
    </row>
    <row r="3527" spans="1:2" x14ac:dyDescent="0.4">
      <c r="A3527" s="19">
        <v>41642</v>
      </c>
      <c r="B3527" s="20"/>
    </row>
    <row r="3528" spans="1:2" x14ac:dyDescent="0.4">
      <c r="A3528" s="19">
        <v>41645</v>
      </c>
      <c r="B3528" s="20"/>
    </row>
    <row r="3529" spans="1:2" x14ac:dyDescent="0.4">
      <c r="A3529" s="19">
        <v>41646</v>
      </c>
      <c r="B3529" s="20"/>
    </row>
    <row r="3530" spans="1:2" x14ac:dyDescent="0.4">
      <c r="A3530" s="19">
        <v>41647</v>
      </c>
      <c r="B3530" s="20"/>
    </row>
    <row r="3531" spans="1:2" x14ac:dyDescent="0.4">
      <c r="A3531" s="19">
        <v>41648</v>
      </c>
      <c r="B3531" s="20"/>
    </row>
    <row r="3532" spans="1:2" x14ac:dyDescent="0.4">
      <c r="A3532" s="19">
        <v>41649</v>
      </c>
      <c r="B3532" s="20"/>
    </row>
    <row r="3533" spans="1:2" x14ac:dyDescent="0.4">
      <c r="A3533" s="19">
        <v>41652</v>
      </c>
      <c r="B3533" s="20"/>
    </row>
    <row r="3534" spans="1:2" x14ac:dyDescent="0.4">
      <c r="A3534" s="19">
        <v>41653</v>
      </c>
      <c r="B3534" s="20"/>
    </row>
    <row r="3535" spans="1:2" x14ac:dyDescent="0.4">
      <c r="A3535" s="19">
        <v>41654</v>
      </c>
      <c r="B3535" s="20"/>
    </row>
    <row r="3536" spans="1:2" x14ac:dyDescent="0.4">
      <c r="A3536" s="19">
        <v>41655</v>
      </c>
      <c r="B3536" s="20"/>
    </row>
    <row r="3537" spans="1:2" x14ac:dyDescent="0.4">
      <c r="A3537" s="19">
        <v>41656</v>
      </c>
      <c r="B3537" s="20"/>
    </row>
    <row r="3538" spans="1:2" x14ac:dyDescent="0.4">
      <c r="A3538" s="19">
        <v>41660</v>
      </c>
      <c r="B3538" s="20"/>
    </row>
    <row r="3539" spans="1:2" x14ac:dyDescent="0.4">
      <c r="A3539" s="19">
        <v>41661</v>
      </c>
      <c r="B3539" s="20"/>
    </row>
    <row r="3540" spans="1:2" x14ac:dyDescent="0.4">
      <c r="A3540" s="19">
        <v>41662</v>
      </c>
      <c r="B3540" s="20"/>
    </row>
    <row r="3541" spans="1:2" x14ac:dyDescent="0.4">
      <c r="A3541" s="19">
        <v>41663</v>
      </c>
      <c r="B3541" s="20"/>
    </row>
    <row r="3542" spans="1:2" x14ac:dyDescent="0.4">
      <c r="A3542" s="19">
        <v>41666</v>
      </c>
      <c r="B3542" s="20"/>
    </row>
    <row r="3543" spans="1:2" x14ac:dyDescent="0.4">
      <c r="A3543" s="19">
        <v>41667</v>
      </c>
      <c r="B3543" s="20"/>
    </row>
    <row r="3544" spans="1:2" x14ac:dyDescent="0.4">
      <c r="A3544" s="19">
        <v>41668</v>
      </c>
      <c r="B3544" s="20"/>
    </row>
    <row r="3545" spans="1:2" x14ac:dyDescent="0.4">
      <c r="A3545" s="19">
        <v>41669</v>
      </c>
      <c r="B3545" s="20"/>
    </row>
    <row r="3546" spans="1:2" x14ac:dyDescent="0.4">
      <c r="A3546" s="19">
        <v>41670</v>
      </c>
      <c r="B3546" s="20"/>
    </row>
    <row r="3547" spans="1:2" x14ac:dyDescent="0.4">
      <c r="A3547" s="19">
        <v>41673</v>
      </c>
      <c r="B3547" s="20"/>
    </row>
    <row r="3548" spans="1:2" x14ac:dyDescent="0.4">
      <c r="A3548" s="19">
        <v>41674</v>
      </c>
      <c r="B3548" s="20"/>
    </row>
    <row r="3549" spans="1:2" x14ac:dyDescent="0.4">
      <c r="A3549" s="19">
        <v>41675</v>
      </c>
      <c r="B3549" s="20"/>
    </row>
    <row r="3550" spans="1:2" x14ac:dyDescent="0.4">
      <c r="A3550" s="19">
        <v>41676</v>
      </c>
      <c r="B3550" s="20"/>
    </row>
    <row r="3551" spans="1:2" x14ac:dyDescent="0.4">
      <c r="A3551" s="19">
        <v>41677</v>
      </c>
      <c r="B3551" s="20"/>
    </row>
    <row r="3552" spans="1:2" x14ac:dyDescent="0.4">
      <c r="A3552" s="19">
        <v>41680</v>
      </c>
      <c r="B3552" s="20"/>
    </row>
    <row r="3553" spans="1:2" x14ac:dyDescent="0.4">
      <c r="A3553" s="19">
        <v>41681</v>
      </c>
      <c r="B3553" s="20"/>
    </row>
    <row r="3554" spans="1:2" x14ac:dyDescent="0.4">
      <c r="A3554" s="19">
        <v>41682</v>
      </c>
      <c r="B3554" s="20"/>
    </row>
    <row r="3555" spans="1:2" x14ac:dyDescent="0.4">
      <c r="A3555" s="19">
        <v>41683</v>
      </c>
      <c r="B3555" s="20"/>
    </row>
    <row r="3556" spans="1:2" x14ac:dyDescent="0.4">
      <c r="A3556" s="19">
        <v>41684</v>
      </c>
      <c r="B3556" s="20"/>
    </row>
    <row r="3557" spans="1:2" x14ac:dyDescent="0.4">
      <c r="A3557" s="19">
        <v>41688</v>
      </c>
      <c r="B3557" s="20"/>
    </row>
    <row r="3558" spans="1:2" x14ac:dyDescent="0.4">
      <c r="A3558" s="19">
        <v>41689</v>
      </c>
      <c r="B3558" s="20"/>
    </row>
    <row r="3559" spans="1:2" x14ac:dyDescent="0.4">
      <c r="A3559" s="19">
        <v>41690</v>
      </c>
      <c r="B3559" s="20"/>
    </row>
    <row r="3560" spans="1:2" x14ac:dyDescent="0.4">
      <c r="A3560" s="19">
        <v>41691</v>
      </c>
      <c r="B3560" s="20"/>
    </row>
    <row r="3561" spans="1:2" x14ac:dyDescent="0.4">
      <c r="A3561" s="19">
        <v>41694</v>
      </c>
      <c r="B3561" s="20"/>
    </row>
    <row r="3562" spans="1:2" x14ac:dyDescent="0.4">
      <c r="A3562" s="19">
        <v>41695</v>
      </c>
      <c r="B3562" s="20"/>
    </row>
    <row r="3563" spans="1:2" x14ac:dyDescent="0.4">
      <c r="A3563" s="19">
        <v>41696</v>
      </c>
      <c r="B3563" s="20"/>
    </row>
    <row r="3564" spans="1:2" x14ac:dyDescent="0.4">
      <c r="A3564" s="19">
        <v>41697</v>
      </c>
      <c r="B3564" s="20"/>
    </row>
    <row r="3565" spans="1:2" x14ac:dyDescent="0.4">
      <c r="A3565" s="19">
        <v>41698</v>
      </c>
      <c r="B3565" s="20"/>
    </row>
    <row r="3566" spans="1:2" x14ac:dyDescent="0.4">
      <c r="A3566" s="19">
        <v>41701</v>
      </c>
      <c r="B3566" s="20"/>
    </row>
    <row r="3567" spans="1:2" x14ac:dyDescent="0.4">
      <c r="A3567" s="19">
        <v>41702</v>
      </c>
      <c r="B3567" s="20"/>
    </row>
    <row r="3568" spans="1:2" x14ac:dyDescent="0.4">
      <c r="A3568" s="19">
        <v>41703</v>
      </c>
      <c r="B3568" s="20"/>
    </row>
    <row r="3569" spans="1:2" x14ac:dyDescent="0.4">
      <c r="A3569" s="19">
        <v>41704</v>
      </c>
      <c r="B3569" s="20"/>
    </row>
    <row r="3570" spans="1:2" x14ac:dyDescent="0.4">
      <c r="A3570" s="19">
        <v>41705</v>
      </c>
      <c r="B3570" s="20"/>
    </row>
    <row r="3571" spans="1:2" x14ac:dyDescent="0.4">
      <c r="A3571" s="19">
        <v>41708</v>
      </c>
      <c r="B3571" s="20"/>
    </row>
    <row r="3572" spans="1:2" x14ac:dyDescent="0.4">
      <c r="A3572" s="19">
        <v>41709</v>
      </c>
      <c r="B3572" s="20"/>
    </row>
    <row r="3573" spans="1:2" x14ac:dyDescent="0.4">
      <c r="A3573" s="19">
        <v>41710</v>
      </c>
      <c r="B3573" s="20"/>
    </row>
    <row r="3574" spans="1:2" x14ac:dyDescent="0.4">
      <c r="A3574" s="19">
        <v>41711</v>
      </c>
      <c r="B3574" s="20"/>
    </row>
    <row r="3575" spans="1:2" x14ac:dyDescent="0.4">
      <c r="A3575" s="19">
        <v>41712</v>
      </c>
      <c r="B3575" s="20"/>
    </row>
    <row r="3576" spans="1:2" x14ac:dyDescent="0.4">
      <c r="A3576" s="19">
        <v>41715</v>
      </c>
      <c r="B3576" s="20"/>
    </row>
    <row r="3577" spans="1:2" x14ac:dyDescent="0.4">
      <c r="A3577" s="19">
        <v>41716</v>
      </c>
      <c r="B3577" s="20"/>
    </row>
    <row r="3578" spans="1:2" x14ac:dyDescent="0.4">
      <c r="A3578" s="19">
        <v>41717</v>
      </c>
      <c r="B3578" s="20"/>
    </row>
    <row r="3579" spans="1:2" x14ac:dyDescent="0.4">
      <c r="A3579" s="19">
        <v>41718</v>
      </c>
      <c r="B3579" s="20"/>
    </row>
    <row r="3580" spans="1:2" x14ac:dyDescent="0.4">
      <c r="A3580" s="19">
        <v>41719</v>
      </c>
      <c r="B3580" s="20"/>
    </row>
    <row r="3581" spans="1:2" x14ac:dyDescent="0.4">
      <c r="A3581" s="19">
        <v>41722</v>
      </c>
      <c r="B3581" s="20"/>
    </row>
    <row r="3582" spans="1:2" x14ac:dyDescent="0.4">
      <c r="A3582" s="19">
        <v>41723</v>
      </c>
      <c r="B3582" s="20"/>
    </row>
    <row r="3583" spans="1:2" x14ac:dyDescent="0.4">
      <c r="A3583" s="19">
        <v>41724</v>
      </c>
      <c r="B3583" s="20"/>
    </row>
    <row r="3584" spans="1:2" x14ac:dyDescent="0.4">
      <c r="A3584" s="19">
        <v>41725</v>
      </c>
      <c r="B3584" s="20"/>
    </row>
    <row r="3585" spans="1:2" x14ac:dyDescent="0.4">
      <c r="A3585" s="19">
        <v>41726</v>
      </c>
      <c r="B3585" s="20"/>
    </row>
    <row r="3586" spans="1:2" x14ac:dyDescent="0.4">
      <c r="A3586" s="19">
        <v>41729</v>
      </c>
      <c r="B3586" s="20"/>
    </row>
    <row r="3587" spans="1:2" x14ac:dyDescent="0.4">
      <c r="A3587" s="19">
        <v>41730</v>
      </c>
      <c r="B3587" s="20"/>
    </row>
    <row r="3588" spans="1:2" x14ac:dyDescent="0.4">
      <c r="A3588" s="19">
        <v>41731</v>
      </c>
      <c r="B3588" s="20"/>
    </row>
    <row r="3589" spans="1:2" x14ac:dyDescent="0.4">
      <c r="A3589" s="19">
        <v>41732</v>
      </c>
      <c r="B3589" s="20"/>
    </row>
    <row r="3590" spans="1:2" x14ac:dyDescent="0.4">
      <c r="A3590" s="19">
        <v>41733</v>
      </c>
      <c r="B3590" s="20"/>
    </row>
    <row r="3591" spans="1:2" x14ac:dyDescent="0.4">
      <c r="A3591" s="19">
        <v>41736</v>
      </c>
      <c r="B3591" s="20"/>
    </row>
    <row r="3592" spans="1:2" x14ac:dyDescent="0.4">
      <c r="A3592" s="19">
        <v>41737</v>
      </c>
      <c r="B3592" s="20"/>
    </row>
    <row r="3593" spans="1:2" x14ac:dyDescent="0.4">
      <c r="A3593" s="19">
        <v>41738</v>
      </c>
      <c r="B3593" s="20"/>
    </row>
    <row r="3594" spans="1:2" x14ac:dyDescent="0.4">
      <c r="A3594" s="19">
        <v>41739</v>
      </c>
      <c r="B3594" s="20"/>
    </row>
    <row r="3595" spans="1:2" x14ac:dyDescent="0.4">
      <c r="A3595" s="19">
        <v>41740</v>
      </c>
      <c r="B3595" s="20"/>
    </row>
    <row r="3596" spans="1:2" x14ac:dyDescent="0.4">
      <c r="A3596" s="19">
        <v>41743</v>
      </c>
      <c r="B3596" s="20"/>
    </row>
    <row r="3597" spans="1:2" x14ac:dyDescent="0.4">
      <c r="A3597" s="19">
        <v>41744</v>
      </c>
      <c r="B3597" s="20"/>
    </row>
    <row r="3598" spans="1:2" x14ac:dyDescent="0.4">
      <c r="A3598" s="19">
        <v>41745</v>
      </c>
      <c r="B3598" s="20"/>
    </row>
    <row r="3599" spans="1:2" x14ac:dyDescent="0.4">
      <c r="A3599" s="19">
        <v>41746</v>
      </c>
      <c r="B3599" s="20"/>
    </row>
    <row r="3600" spans="1:2" x14ac:dyDescent="0.4">
      <c r="A3600" s="19">
        <v>41750</v>
      </c>
      <c r="B3600" s="20"/>
    </row>
    <row r="3601" spans="1:2" x14ac:dyDescent="0.4">
      <c r="A3601" s="19">
        <v>41751</v>
      </c>
      <c r="B3601" s="20"/>
    </row>
    <row r="3602" spans="1:2" x14ac:dyDescent="0.4">
      <c r="A3602" s="19">
        <v>41752</v>
      </c>
      <c r="B3602" s="20"/>
    </row>
    <row r="3603" spans="1:2" x14ac:dyDescent="0.4">
      <c r="A3603" s="19">
        <v>41753</v>
      </c>
      <c r="B3603" s="20"/>
    </row>
    <row r="3604" spans="1:2" x14ac:dyDescent="0.4">
      <c r="A3604" s="19">
        <v>41754</v>
      </c>
      <c r="B3604" s="20"/>
    </row>
    <row r="3605" spans="1:2" x14ac:dyDescent="0.4">
      <c r="A3605" s="19">
        <v>41757</v>
      </c>
      <c r="B3605" s="20"/>
    </row>
    <row r="3606" spans="1:2" x14ac:dyDescent="0.4">
      <c r="A3606" s="19">
        <v>41758</v>
      </c>
      <c r="B3606" s="20"/>
    </row>
    <row r="3607" spans="1:2" x14ac:dyDescent="0.4">
      <c r="A3607" s="19">
        <v>41759</v>
      </c>
      <c r="B3607" s="20"/>
    </row>
    <row r="3608" spans="1:2" x14ac:dyDescent="0.4">
      <c r="A3608" s="19">
        <v>41760</v>
      </c>
      <c r="B3608" s="20"/>
    </row>
    <row r="3609" spans="1:2" x14ac:dyDescent="0.4">
      <c r="A3609" s="19">
        <v>41761</v>
      </c>
      <c r="B3609" s="20"/>
    </row>
    <row r="3610" spans="1:2" x14ac:dyDescent="0.4">
      <c r="A3610" s="19">
        <v>41764</v>
      </c>
      <c r="B3610" s="20"/>
    </row>
    <row r="3611" spans="1:2" x14ac:dyDescent="0.4">
      <c r="A3611" s="19">
        <v>41765</v>
      </c>
      <c r="B3611" s="20"/>
    </row>
    <row r="3612" spans="1:2" x14ac:dyDescent="0.4">
      <c r="A3612" s="19">
        <v>41766</v>
      </c>
      <c r="B3612" s="20"/>
    </row>
    <row r="3613" spans="1:2" x14ac:dyDescent="0.4">
      <c r="A3613" s="19">
        <v>41767</v>
      </c>
      <c r="B3613" s="20"/>
    </row>
    <row r="3614" spans="1:2" x14ac:dyDescent="0.4">
      <c r="A3614" s="19">
        <v>41768</v>
      </c>
      <c r="B3614" s="20"/>
    </row>
    <row r="3615" spans="1:2" x14ac:dyDescent="0.4">
      <c r="A3615" s="19">
        <v>41771</v>
      </c>
      <c r="B3615" s="20"/>
    </row>
    <row r="3616" spans="1:2" x14ac:dyDescent="0.4">
      <c r="A3616" s="19">
        <v>41772</v>
      </c>
      <c r="B3616" s="20"/>
    </row>
    <row r="3617" spans="1:2" x14ac:dyDescent="0.4">
      <c r="A3617" s="19">
        <v>41773</v>
      </c>
      <c r="B3617" s="20"/>
    </row>
    <row r="3618" spans="1:2" x14ac:dyDescent="0.4">
      <c r="A3618" s="19">
        <v>41774</v>
      </c>
      <c r="B3618" s="20"/>
    </row>
    <row r="3619" spans="1:2" x14ac:dyDescent="0.4">
      <c r="A3619" s="19">
        <v>41775</v>
      </c>
      <c r="B3619" s="20"/>
    </row>
    <row r="3620" spans="1:2" x14ac:dyDescent="0.4">
      <c r="A3620" s="19">
        <v>41778</v>
      </c>
      <c r="B3620" s="20"/>
    </row>
    <row r="3621" spans="1:2" x14ac:dyDescent="0.4">
      <c r="A3621" s="19">
        <v>41779</v>
      </c>
      <c r="B3621" s="20"/>
    </row>
    <row r="3622" spans="1:2" x14ac:dyDescent="0.4">
      <c r="A3622" s="19">
        <v>41780</v>
      </c>
      <c r="B3622" s="20"/>
    </row>
    <row r="3623" spans="1:2" x14ac:dyDescent="0.4">
      <c r="A3623" s="19">
        <v>41781</v>
      </c>
      <c r="B3623" s="20"/>
    </row>
    <row r="3624" spans="1:2" x14ac:dyDescent="0.4">
      <c r="A3624" s="19">
        <v>41782</v>
      </c>
      <c r="B3624" s="20"/>
    </row>
    <row r="3625" spans="1:2" x14ac:dyDescent="0.4">
      <c r="A3625" s="19">
        <v>41786</v>
      </c>
      <c r="B3625" s="20"/>
    </row>
    <row r="3626" spans="1:2" x14ac:dyDescent="0.4">
      <c r="A3626" s="19">
        <v>41787</v>
      </c>
      <c r="B3626" s="20"/>
    </row>
    <row r="3627" spans="1:2" x14ac:dyDescent="0.4">
      <c r="A3627" s="19">
        <v>41788</v>
      </c>
      <c r="B3627" s="20"/>
    </row>
    <row r="3628" spans="1:2" x14ac:dyDescent="0.4">
      <c r="A3628" s="19">
        <v>41789</v>
      </c>
      <c r="B3628" s="20"/>
    </row>
    <row r="3629" spans="1:2" x14ac:dyDescent="0.4">
      <c r="A3629" s="19">
        <v>41792</v>
      </c>
      <c r="B3629" s="20"/>
    </row>
    <row r="3630" spans="1:2" x14ac:dyDescent="0.4">
      <c r="A3630" s="19">
        <v>41793</v>
      </c>
      <c r="B3630" s="20"/>
    </row>
    <row r="3631" spans="1:2" x14ac:dyDescent="0.4">
      <c r="A3631" s="19">
        <v>41794</v>
      </c>
      <c r="B3631" s="20"/>
    </row>
    <row r="3632" spans="1:2" x14ac:dyDescent="0.4">
      <c r="A3632" s="19">
        <v>41795</v>
      </c>
      <c r="B3632" s="20"/>
    </row>
    <row r="3633" spans="1:2" x14ac:dyDescent="0.4">
      <c r="A3633" s="19">
        <v>41796</v>
      </c>
      <c r="B3633" s="20"/>
    </row>
    <row r="3634" spans="1:2" x14ac:dyDescent="0.4">
      <c r="A3634" s="19">
        <v>41799</v>
      </c>
      <c r="B3634" s="20"/>
    </row>
    <row r="3635" spans="1:2" x14ac:dyDescent="0.4">
      <c r="A3635" s="19">
        <v>41800</v>
      </c>
      <c r="B3635" s="20"/>
    </row>
    <row r="3636" spans="1:2" x14ac:dyDescent="0.4">
      <c r="A3636" s="19">
        <v>41801</v>
      </c>
      <c r="B3636" s="20"/>
    </row>
    <row r="3637" spans="1:2" x14ac:dyDescent="0.4">
      <c r="A3637" s="19">
        <v>41802</v>
      </c>
      <c r="B3637" s="20"/>
    </row>
    <row r="3638" spans="1:2" x14ac:dyDescent="0.4">
      <c r="A3638" s="19">
        <v>41803</v>
      </c>
      <c r="B3638" s="20"/>
    </row>
    <row r="3639" spans="1:2" x14ac:dyDescent="0.4">
      <c r="A3639" s="19">
        <v>41806</v>
      </c>
      <c r="B3639" s="20"/>
    </row>
    <row r="3640" spans="1:2" x14ac:dyDescent="0.4">
      <c r="A3640" s="19">
        <v>41807</v>
      </c>
      <c r="B3640" s="20"/>
    </row>
    <row r="3641" spans="1:2" x14ac:dyDescent="0.4">
      <c r="A3641" s="19">
        <v>41808</v>
      </c>
      <c r="B3641" s="20"/>
    </row>
    <row r="3642" spans="1:2" x14ac:dyDescent="0.4">
      <c r="A3642" s="19">
        <v>41809</v>
      </c>
      <c r="B3642" s="20"/>
    </row>
    <row r="3643" spans="1:2" x14ac:dyDescent="0.4">
      <c r="A3643" s="19">
        <v>41810</v>
      </c>
      <c r="B3643" s="20"/>
    </row>
    <row r="3644" spans="1:2" x14ac:dyDescent="0.4">
      <c r="A3644" s="19">
        <v>41813</v>
      </c>
      <c r="B3644" s="20"/>
    </row>
    <row r="3645" spans="1:2" x14ac:dyDescent="0.4">
      <c r="A3645" s="19">
        <v>41814</v>
      </c>
      <c r="B3645" s="20"/>
    </row>
    <row r="3646" spans="1:2" x14ac:dyDescent="0.4">
      <c r="A3646" s="19">
        <v>41815</v>
      </c>
      <c r="B3646" s="20"/>
    </row>
    <row r="3647" spans="1:2" x14ac:dyDescent="0.4">
      <c r="A3647" s="19">
        <v>41816</v>
      </c>
      <c r="B3647" s="20"/>
    </row>
    <row r="3648" spans="1:2" x14ac:dyDescent="0.4">
      <c r="A3648" s="19">
        <v>41817</v>
      </c>
      <c r="B3648" s="20"/>
    </row>
    <row r="3649" spans="1:2" x14ac:dyDescent="0.4">
      <c r="A3649" s="19">
        <v>41820</v>
      </c>
      <c r="B3649" s="20"/>
    </row>
    <row r="3650" spans="1:2" x14ac:dyDescent="0.4">
      <c r="A3650" s="19">
        <v>41821</v>
      </c>
      <c r="B3650" s="20"/>
    </row>
    <row r="3651" spans="1:2" x14ac:dyDescent="0.4">
      <c r="A3651" s="19">
        <v>41822</v>
      </c>
      <c r="B3651" s="20"/>
    </row>
    <row r="3652" spans="1:2" x14ac:dyDescent="0.4">
      <c r="A3652" s="19">
        <v>41823</v>
      </c>
      <c r="B3652" s="20"/>
    </row>
    <row r="3653" spans="1:2" x14ac:dyDescent="0.4">
      <c r="A3653" s="19">
        <v>41827</v>
      </c>
      <c r="B3653" s="20"/>
    </row>
    <row r="3654" spans="1:2" x14ac:dyDescent="0.4">
      <c r="A3654" s="19">
        <v>41828</v>
      </c>
      <c r="B3654" s="20"/>
    </row>
    <row r="3655" spans="1:2" x14ac:dyDescent="0.4">
      <c r="A3655" s="19">
        <v>41829</v>
      </c>
      <c r="B3655" s="20"/>
    </row>
    <row r="3656" spans="1:2" x14ac:dyDescent="0.4">
      <c r="A3656" s="19">
        <v>41830</v>
      </c>
      <c r="B3656" s="20"/>
    </row>
    <row r="3657" spans="1:2" x14ac:dyDescent="0.4">
      <c r="A3657" s="19">
        <v>41831</v>
      </c>
      <c r="B3657" s="20"/>
    </row>
    <row r="3658" spans="1:2" x14ac:dyDescent="0.4">
      <c r="A3658" s="19">
        <v>41834</v>
      </c>
      <c r="B3658" s="20"/>
    </row>
    <row r="3659" spans="1:2" x14ac:dyDescent="0.4">
      <c r="A3659" s="19">
        <v>41835</v>
      </c>
      <c r="B3659" s="20"/>
    </row>
    <row r="3660" spans="1:2" x14ac:dyDescent="0.4">
      <c r="A3660" s="19">
        <v>41836</v>
      </c>
      <c r="B3660" s="20"/>
    </row>
    <row r="3661" spans="1:2" x14ac:dyDescent="0.4">
      <c r="A3661" s="19">
        <v>41837</v>
      </c>
      <c r="B3661" s="20"/>
    </row>
    <row r="3662" spans="1:2" x14ac:dyDescent="0.4">
      <c r="A3662" s="19">
        <v>41838</v>
      </c>
      <c r="B3662" s="20"/>
    </row>
    <row r="3663" spans="1:2" x14ac:dyDescent="0.4">
      <c r="A3663" s="19">
        <v>41841</v>
      </c>
      <c r="B3663" s="20"/>
    </row>
    <row r="3664" spans="1:2" x14ac:dyDescent="0.4">
      <c r="A3664" s="19">
        <v>41842</v>
      </c>
      <c r="B3664" s="20"/>
    </row>
    <row r="3665" spans="1:2" x14ac:dyDescent="0.4">
      <c r="A3665" s="19">
        <v>41843</v>
      </c>
      <c r="B3665" s="20"/>
    </row>
    <row r="3666" spans="1:2" x14ac:dyDescent="0.4">
      <c r="A3666" s="19">
        <v>41844</v>
      </c>
      <c r="B3666" s="20"/>
    </row>
    <row r="3667" spans="1:2" x14ac:dyDescent="0.4">
      <c r="A3667" s="19">
        <v>41845</v>
      </c>
      <c r="B3667" s="20"/>
    </row>
    <row r="3668" spans="1:2" x14ac:dyDescent="0.4">
      <c r="A3668" s="19">
        <v>41848</v>
      </c>
      <c r="B3668" s="20"/>
    </row>
    <row r="3669" spans="1:2" x14ac:dyDescent="0.4">
      <c r="A3669" s="19">
        <v>41849</v>
      </c>
      <c r="B3669" s="20"/>
    </row>
    <row r="3670" spans="1:2" x14ac:dyDescent="0.4">
      <c r="A3670" s="19">
        <v>41850</v>
      </c>
      <c r="B3670" s="20"/>
    </row>
    <row r="3671" spans="1:2" x14ac:dyDescent="0.4">
      <c r="A3671" s="19">
        <v>41851</v>
      </c>
      <c r="B3671" s="20"/>
    </row>
    <row r="3672" spans="1:2" x14ac:dyDescent="0.4">
      <c r="A3672" s="19">
        <v>41852</v>
      </c>
      <c r="B3672" s="20"/>
    </row>
    <row r="3673" spans="1:2" x14ac:dyDescent="0.4">
      <c r="A3673" s="19">
        <v>41855</v>
      </c>
      <c r="B3673" s="20"/>
    </row>
    <row r="3674" spans="1:2" x14ac:dyDescent="0.4">
      <c r="A3674" s="19">
        <v>41856</v>
      </c>
      <c r="B3674" s="20"/>
    </row>
    <row r="3675" spans="1:2" x14ac:dyDescent="0.4">
      <c r="A3675" s="19">
        <v>41857</v>
      </c>
      <c r="B3675" s="20"/>
    </row>
    <row r="3676" spans="1:2" x14ac:dyDescent="0.4">
      <c r="A3676" s="19">
        <v>41858</v>
      </c>
      <c r="B3676" s="20"/>
    </row>
    <row r="3677" spans="1:2" x14ac:dyDescent="0.4">
      <c r="A3677" s="19">
        <v>41859</v>
      </c>
      <c r="B3677" s="20"/>
    </row>
    <row r="3678" spans="1:2" x14ac:dyDescent="0.4">
      <c r="A3678" s="19">
        <v>41862</v>
      </c>
      <c r="B3678" s="20"/>
    </row>
    <row r="3679" spans="1:2" x14ac:dyDescent="0.4">
      <c r="A3679" s="19">
        <v>41863</v>
      </c>
      <c r="B3679" s="20"/>
    </row>
    <row r="3680" spans="1:2" x14ac:dyDescent="0.4">
      <c r="A3680" s="19">
        <v>41864</v>
      </c>
      <c r="B3680" s="20"/>
    </row>
    <row r="3681" spans="1:2" x14ac:dyDescent="0.4">
      <c r="A3681" s="19">
        <v>41865</v>
      </c>
      <c r="B3681" s="20"/>
    </row>
    <row r="3682" spans="1:2" x14ac:dyDescent="0.4">
      <c r="A3682" s="19">
        <v>41866</v>
      </c>
      <c r="B3682" s="20"/>
    </row>
    <row r="3683" spans="1:2" x14ac:dyDescent="0.4">
      <c r="A3683" s="19">
        <v>41869</v>
      </c>
      <c r="B3683" s="20"/>
    </row>
    <row r="3684" spans="1:2" x14ac:dyDescent="0.4">
      <c r="A3684" s="19">
        <v>41870</v>
      </c>
      <c r="B3684" s="20"/>
    </row>
    <row r="3685" spans="1:2" x14ac:dyDescent="0.4">
      <c r="A3685" s="19">
        <v>41871</v>
      </c>
      <c r="B3685" s="20"/>
    </row>
    <row r="3686" spans="1:2" x14ac:dyDescent="0.4">
      <c r="A3686" s="19">
        <v>41872</v>
      </c>
      <c r="B3686" s="20"/>
    </row>
    <row r="3687" spans="1:2" x14ac:dyDescent="0.4">
      <c r="A3687" s="19">
        <v>41873</v>
      </c>
      <c r="B3687" s="20"/>
    </row>
    <row r="3688" spans="1:2" x14ac:dyDescent="0.4">
      <c r="A3688" s="19">
        <v>41876</v>
      </c>
      <c r="B3688" s="20"/>
    </row>
    <row r="3689" spans="1:2" x14ac:dyDescent="0.4">
      <c r="A3689" s="19">
        <v>41877</v>
      </c>
      <c r="B3689" s="20"/>
    </row>
    <row r="3690" spans="1:2" x14ac:dyDescent="0.4">
      <c r="A3690" s="19">
        <v>41878</v>
      </c>
      <c r="B3690" s="20"/>
    </row>
    <row r="3691" spans="1:2" x14ac:dyDescent="0.4">
      <c r="A3691" s="19">
        <v>41879</v>
      </c>
      <c r="B3691" s="20"/>
    </row>
    <row r="3692" spans="1:2" x14ac:dyDescent="0.4">
      <c r="A3692" s="19">
        <v>41880</v>
      </c>
      <c r="B3692" s="20"/>
    </row>
    <row r="3693" spans="1:2" x14ac:dyDescent="0.4">
      <c r="A3693" s="19">
        <v>41884</v>
      </c>
      <c r="B3693" s="20"/>
    </row>
    <row r="3694" spans="1:2" x14ac:dyDescent="0.4">
      <c r="A3694" s="19">
        <v>41885</v>
      </c>
      <c r="B3694" s="20"/>
    </row>
    <row r="3695" spans="1:2" x14ac:dyDescent="0.4">
      <c r="A3695" s="19">
        <v>41886</v>
      </c>
      <c r="B3695" s="20"/>
    </row>
    <row r="3696" spans="1:2" x14ac:dyDescent="0.4">
      <c r="A3696" s="19">
        <v>41887</v>
      </c>
      <c r="B3696" s="20"/>
    </row>
    <row r="3697" spans="1:2" x14ac:dyDescent="0.4">
      <c r="A3697" s="19">
        <v>41890</v>
      </c>
      <c r="B3697" s="20"/>
    </row>
    <row r="3698" spans="1:2" x14ac:dyDescent="0.4">
      <c r="A3698" s="19">
        <v>41891</v>
      </c>
      <c r="B3698" s="20"/>
    </row>
    <row r="3699" spans="1:2" x14ac:dyDescent="0.4">
      <c r="A3699" s="19">
        <v>41892</v>
      </c>
      <c r="B3699" s="20"/>
    </row>
    <row r="3700" spans="1:2" x14ac:dyDescent="0.4">
      <c r="A3700" s="19">
        <v>41893</v>
      </c>
      <c r="B3700" s="20"/>
    </row>
    <row r="3701" spans="1:2" x14ac:dyDescent="0.4">
      <c r="A3701" s="19">
        <v>41894</v>
      </c>
      <c r="B3701" s="20"/>
    </row>
    <row r="3702" spans="1:2" x14ac:dyDescent="0.4">
      <c r="A3702" s="19">
        <v>41897</v>
      </c>
      <c r="B3702" s="20"/>
    </row>
    <row r="3703" spans="1:2" x14ac:dyDescent="0.4">
      <c r="A3703" s="19">
        <v>41898</v>
      </c>
      <c r="B3703" s="20"/>
    </row>
    <row r="3704" spans="1:2" x14ac:dyDescent="0.4">
      <c r="A3704" s="19">
        <v>41899</v>
      </c>
      <c r="B3704" s="20"/>
    </row>
    <row r="3705" spans="1:2" x14ac:dyDescent="0.4">
      <c r="A3705" s="19">
        <v>41900</v>
      </c>
      <c r="B3705" s="20"/>
    </row>
    <row r="3706" spans="1:2" x14ac:dyDescent="0.4">
      <c r="A3706" s="19">
        <v>41901</v>
      </c>
      <c r="B3706" s="20"/>
    </row>
    <row r="3707" spans="1:2" x14ac:dyDescent="0.4">
      <c r="A3707" s="19">
        <v>41904</v>
      </c>
      <c r="B3707" s="20"/>
    </row>
    <row r="3708" spans="1:2" x14ac:dyDescent="0.4">
      <c r="A3708" s="19">
        <v>41905</v>
      </c>
      <c r="B3708" s="20"/>
    </row>
    <row r="3709" spans="1:2" x14ac:dyDescent="0.4">
      <c r="A3709" s="19">
        <v>41906</v>
      </c>
      <c r="B3709" s="20"/>
    </row>
    <row r="3710" spans="1:2" x14ac:dyDescent="0.4">
      <c r="A3710" s="19">
        <v>41907</v>
      </c>
      <c r="B3710" s="20"/>
    </row>
    <row r="3711" spans="1:2" x14ac:dyDescent="0.4">
      <c r="A3711" s="19">
        <v>41908</v>
      </c>
      <c r="B3711" s="20"/>
    </row>
    <row r="3712" spans="1:2" x14ac:dyDescent="0.4">
      <c r="A3712" s="19">
        <v>41911</v>
      </c>
      <c r="B3712" s="20"/>
    </row>
    <row r="3713" spans="1:2" x14ac:dyDescent="0.4">
      <c r="A3713" s="19">
        <v>41912</v>
      </c>
      <c r="B3713" s="20"/>
    </row>
    <row r="3714" spans="1:2" x14ac:dyDescent="0.4">
      <c r="A3714" s="19">
        <v>41913</v>
      </c>
      <c r="B3714" s="20"/>
    </row>
    <row r="3715" spans="1:2" x14ac:dyDescent="0.4">
      <c r="A3715" s="19">
        <v>41914</v>
      </c>
      <c r="B3715" s="20"/>
    </row>
    <row r="3716" spans="1:2" x14ac:dyDescent="0.4">
      <c r="A3716" s="19">
        <v>41915</v>
      </c>
      <c r="B3716" s="20"/>
    </row>
    <row r="3717" spans="1:2" x14ac:dyDescent="0.4">
      <c r="A3717" s="19">
        <v>41918</v>
      </c>
      <c r="B3717" s="20"/>
    </row>
    <row r="3718" spans="1:2" x14ac:dyDescent="0.4">
      <c r="A3718" s="19">
        <v>41919</v>
      </c>
      <c r="B3718" s="20"/>
    </row>
    <row r="3719" spans="1:2" x14ac:dyDescent="0.4">
      <c r="A3719" s="19">
        <v>41920</v>
      </c>
      <c r="B3719" s="20"/>
    </row>
    <row r="3720" spans="1:2" x14ac:dyDescent="0.4">
      <c r="A3720" s="19">
        <v>41921</v>
      </c>
      <c r="B3720" s="20"/>
    </row>
    <row r="3721" spans="1:2" x14ac:dyDescent="0.4">
      <c r="A3721" s="19">
        <v>41922</v>
      </c>
      <c r="B3721" s="20"/>
    </row>
    <row r="3722" spans="1:2" x14ac:dyDescent="0.4">
      <c r="A3722" s="19">
        <v>41925</v>
      </c>
      <c r="B3722" s="20"/>
    </row>
    <row r="3723" spans="1:2" x14ac:dyDescent="0.4">
      <c r="A3723" s="19">
        <v>41926</v>
      </c>
      <c r="B3723" s="20"/>
    </row>
    <row r="3724" spans="1:2" x14ac:dyDescent="0.4">
      <c r="A3724" s="19">
        <v>41927</v>
      </c>
      <c r="B3724" s="20"/>
    </row>
    <row r="3725" spans="1:2" x14ac:dyDescent="0.4">
      <c r="A3725" s="19">
        <v>41928</v>
      </c>
      <c r="B3725" s="20"/>
    </row>
    <row r="3726" spans="1:2" x14ac:dyDescent="0.4">
      <c r="A3726" s="19">
        <v>41929</v>
      </c>
      <c r="B3726" s="20"/>
    </row>
    <row r="3727" spans="1:2" x14ac:dyDescent="0.4">
      <c r="A3727" s="19">
        <v>41932</v>
      </c>
      <c r="B3727" s="20"/>
    </row>
    <row r="3728" spans="1:2" x14ac:dyDescent="0.4">
      <c r="A3728" s="19">
        <v>41933</v>
      </c>
      <c r="B3728" s="20"/>
    </row>
    <row r="3729" spans="1:2" x14ac:dyDescent="0.4">
      <c r="A3729" s="19">
        <v>41934</v>
      </c>
      <c r="B3729" s="20"/>
    </row>
    <row r="3730" spans="1:2" x14ac:dyDescent="0.4">
      <c r="A3730" s="19">
        <v>41935</v>
      </c>
      <c r="B3730" s="20"/>
    </row>
    <row r="3731" spans="1:2" x14ac:dyDescent="0.4">
      <c r="A3731" s="19">
        <v>41936</v>
      </c>
      <c r="B3731" s="20"/>
    </row>
    <row r="3732" spans="1:2" x14ac:dyDescent="0.4">
      <c r="A3732" s="19">
        <v>41939</v>
      </c>
      <c r="B3732" s="20"/>
    </row>
    <row r="3733" spans="1:2" x14ac:dyDescent="0.4">
      <c r="A3733" s="19">
        <v>41940</v>
      </c>
      <c r="B3733" s="20"/>
    </row>
    <row r="3734" spans="1:2" x14ac:dyDescent="0.4">
      <c r="A3734" s="19">
        <v>41941</v>
      </c>
      <c r="B3734" s="20"/>
    </row>
    <row r="3735" spans="1:2" x14ac:dyDescent="0.4">
      <c r="A3735" s="19">
        <v>41942</v>
      </c>
      <c r="B3735" s="20"/>
    </row>
    <row r="3736" spans="1:2" x14ac:dyDescent="0.4">
      <c r="A3736" s="19">
        <v>41943</v>
      </c>
      <c r="B3736" s="20"/>
    </row>
    <row r="3737" spans="1:2" x14ac:dyDescent="0.4">
      <c r="A3737" s="19">
        <v>41946</v>
      </c>
      <c r="B3737" s="20"/>
    </row>
    <row r="3738" spans="1:2" x14ac:dyDescent="0.4">
      <c r="A3738" s="19">
        <v>41947</v>
      </c>
      <c r="B3738" s="20"/>
    </row>
    <row r="3739" spans="1:2" x14ac:dyDescent="0.4">
      <c r="A3739" s="19">
        <v>41948</v>
      </c>
      <c r="B3739" s="20"/>
    </row>
    <row r="3740" spans="1:2" x14ac:dyDescent="0.4">
      <c r="A3740" s="19">
        <v>41949</v>
      </c>
      <c r="B3740" s="20"/>
    </row>
    <row r="3741" spans="1:2" x14ac:dyDescent="0.4">
      <c r="A3741" s="19">
        <v>41950</v>
      </c>
      <c r="B3741" s="20"/>
    </row>
    <row r="3742" spans="1:2" x14ac:dyDescent="0.4">
      <c r="A3742" s="19">
        <v>41953</v>
      </c>
      <c r="B3742" s="20"/>
    </row>
    <row r="3743" spans="1:2" x14ac:dyDescent="0.4">
      <c r="A3743" s="19">
        <v>41954</v>
      </c>
      <c r="B3743" s="20"/>
    </row>
    <row r="3744" spans="1:2" x14ac:dyDescent="0.4">
      <c r="A3744" s="19">
        <v>41955</v>
      </c>
      <c r="B3744" s="20"/>
    </row>
    <row r="3745" spans="1:2" x14ac:dyDescent="0.4">
      <c r="A3745" s="19">
        <v>41956</v>
      </c>
      <c r="B3745" s="20"/>
    </row>
    <row r="3746" spans="1:2" x14ac:dyDescent="0.4">
      <c r="A3746" s="19">
        <v>41957</v>
      </c>
      <c r="B3746" s="20"/>
    </row>
    <row r="3747" spans="1:2" x14ac:dyDescent="0.4">
      <c r="A3747" s="19">
        <v>41960</v>
      </c>
      <c r="B3747" s="20"/>
    </row>
    <row r="3748" spans="1:2" x14ac:dyDescent="0.4">
      <c r="A3748" s="19">
        <v>41961</v>
      </c>
      <c r="B3748" s="20"/>
    </row>
    <row r="3749" spans="1:2" x14ac:dyDescent="0.4">
      <c r="A3749" s="19">
        <v>41962</v>
      </c>
      <c r="B3749" s="20"/>
    </row>
    <row r="3750" spans="1:2" x14ac:dyDescent="0.4">
      <c r="A3750" s="19">
        <v>41963</v>
      </c>
      <c r="B3750" s="20"/>
    </row>
    <row r="3751" spans="1:2" x14ac:dyDescent="0.4">
      <c r="A3751" s="19">
        <v>41964</v>
      </c>
      <c r="B3751" s="20"/>
    </row>
    <row r="3752" spans="1:2" x14ac:dyDescent="0.4">
      <c r="A3752" s="19">
        <v>41967</v>
      </c>
      <c r="B3752" s="20"/>
    </row>
    <row r="3753" spans="1:2" x14ac:dyDescent="0.4">
      <c r="A3753" s="19">
        <v>41968</v>
      </c>
      <c r="B3753" s="20"/>
    </row>
    <row r="3754" spans="1:2" x14ac:dyDescent="0.4">
      <c r="A3754" s="19">
        <v>41969</v>
      </c>
      <c r="B3754" s="20"/>
    </row>
    <row r="3755" spans="1:2" x14ac:dyDescent="0.4">
      <c r="A3755" s="19">
        <v>41971</v>
      </c>
      <c r="B3755" s="20"/>
    </row>
    <row r="3756" spans="1:2" x14ac:dyDescent="0.4">
      <c r="A3756" s="19">
        <v>41974</v>
      </c>
      <c r="B3756" s="20"/>
    </row>
    <row r="3757" spans="1:2" x14ac:dyDescent="0.4">
      <c r="A3757" s="19">
        <v>41975</v>
      </c>
      <c r="B3757" s="20"/>
    </row>
    <row r="3758" spans="1:2" x14ac:dyDescent="0.4">
      <c r="A3758" s="19">
        <v>41976</v>
      </c>
      <c r="B3758" s="20"/>
    </row>
    <row r="3759" spans="1:2" x14ac:dyDescent="0.4">
      <c r="A3759" s="19">
        <v>41977</v>
      </c>
      <c r="B3759" s="20"/>
    </row>
    <row r="3760" spans="1:2" x14ac:dyDescent="0.4">
      <c r="A3760" s="19">
        <v>41978</v>
      </c>
      <c r="B3760" s="20"/>
    </row>
    <row r="3761" spans="1:2" x14ac:dyDescent="0.4">
      <c r="A3761" s="19">
        <v>41981</v>
      </c>
      <c r="B3761" s="20"/>
    </row>
    <row r="3762" spans="1:2" x14ac:dyDescent="0.4">
      <c r="A3762" s="19">
        <v>41982</v>
      </c>
      <c r="B3762" s="20"/>
    </row>
    <row r="3763" spans="1:2" x14ac:dyDescent="0.4">
      <c r="A3763" s="19">
        <v>41983</v>
      </c>
      <c r="B3763" s="20"/>
    </row>
    <row r="3764" spans="1:2" x14ac:dyDescent="0.4">
      <c r="A3764" s="19">
        <v>41984</v>
      </c>
      <c r="B3764" s="20"/>
    </row>
    <row r="3765" spans="1:2" x14ac:dyDescent="0.4">
      <c r="A3765" s="19">
        <v>41985</v>
      </c>
      <c r="B3765" s="20"/>
    </row>
    <row r="3766" spans="1:2" x14ac:dyDescent="0.4">
      <c r="A3766" s="19">
        <v>41988</v>
      </c>
      <c r="B3766" s="20"/>
    </row>
    <row r="3767" spans="1:2" x14ac:dyDescent="0.4">
      <c r="A3767" s="19">
        <v>41989</v>
      </c>
      <c r="B3767" s="20"/>
    </row>
    <row r="3768" spans="1:2" x14ac:dyDescent="0.4">
      <c r="A3768" s="19">
        <v>41990</v>
      </c>
      <c r="B3768" s="20"/>
    </row>
    <row r="3769" spans="1:2" x14ac:dyDescent="0.4">
      <c r="A3769" s="19">
        <v>41991</v>
      </c>
      <c r="B3769" s="20"/>
    </row>
    <row r="3770" spans="1:2" x14ac:dyDescent="0.4">
      <c r="A3770" s="19">
        <v>41992</v>
      </c>
      <c r="B3770" s="20"/>
    </row>
    <row r="3771" spans="1:2" x14ac:dyDescent="0.4">
      <c r="A3771" s="19">
        <v>41995</v>
      </c>
      <c r="B3771" s="20"/>
    </row>
    <row r="3772" spans="1:2" x14ac:dyDescent="0.4">
      <c r="A3772" s="19">
        <v>41996</v>
      </c>
      <c r="B3772" s="20"/>
    </row>
    <row r="3773" spans="1:2" x14ac:dyDescent="0.4">
      <c r="A3773" s="19">
        <v>41997</v>
      </c>
      <c r="B3773" s="20"/>
    </row>
    <row r="3774" spans="1:2" x14ac:dyDescent="0.4">
      <c r="A3774" s="19">
        <v>41999</v>
      </c>
      <c r="B3774" s="20"/>
    </row>
    <row r="3775" spans="1:2" x14ac:dyDescent="0.4">
      <c r="A3775" s="19">
        <v>42002</v>
      </c>
      <c r="B3775" s="20"/>
    </row>
    <row r="3776" spans="1:2" x14ac:dyDescent="0.4">
      <c r="A3776" s="19">
        <v>42003</v>
      </c>
      <c r="B3776" s="20"/>
    </row>
    <row r="3777" spans="1:2" x14ac:dyDescent="0.4">
      <c r="A3777" s="19">
        <v>42004</v>
      </c>
      <c r="B3777" s="20"/>
    </row>
    <row r="3778" spans="1:2" x14ac:dyDescent="0.4">
      <c r="A3778" s="19">
        <v>42006</v>
      </c>
      <c r="B3778" s="20"/>
    </row>
    <row r="3779" spans="1:2" x14ac:dyDescent="0.4">
      <c r="A3779" s="19">
        <v>42009</v>
      </c>
      <c r="B3779" s="20"/>
    </row>
    <row r="3780" spans="1:2" x14ac:dyDescent="0.4">
      <c r="A3780" s="19">
        <v>42010</v>
      </c>
      <c r="B3780" s="20"/>
    </row>
    <row r="3781" spans="1:2" x14ac:dyDescent="0.4">
      <c r="A3781" s="19">
        <v>42011</v>
      </c>
      <c r="B3781" s="20"/>
    </row>
    <row r="3782" spans="1:2" x14ac:dyDescent="0.4">
      <c r="A3782" s="19">
        <v>42012</v>
      </c>
      <c r="B3782" s="20"/>
    </row>
    <row r="3783" spans="1:2" x14ac:dyDescent="0.4">
      <c r="A3783" s="19">
        <v>42013</v>
      </c>
      <c r="B3783" s="20"/>
    </row>
    <row r="3784" spans="1:2" x14ac:dyDescent="0.4">
      <c r="A3784" s="19">
        <v>42016</v>
      </c>
      <c r="B3784" s="20"/>
    </row>
    <row r="3785" spans="1:2" x14ac:dyDescent="0.4">
      <c r="A3785" s="19">
        <v>42017</v>
      </c>
      <c r="B3785" s="20"/>
    </row>
    <row r="3786" spans="1:2" x14ac:dyDescent="0.4">
      <c r="A3786" s="19">
        <v>42018</v>
      </c>
      <c r="B3786" s="20"/>
    </row>
    <row r="3787" spans="1:2" x14ac:dyDescent="0.4">
      <c r="A3787" s="19">
        <v>42019</v>
      </c>
      <c r="B3787" s="20"/>
    </row>
    <row r="3788" spans="1:2" x14ac:dyDescent="0.4">
      <c r="A3788" s="19">
        <v>42020</v>
      </c>
      <c r="B3788" s="20"/>
    </row>
    <row r="3789" spans="1:2" x14ac:dyDescent="0.4">
      <c r="A3789" s="19">
        <v>42024</v>
      </c>
      <c r="B3789" s="20"/>
    </row>
    <row r="3790" spans="1:2" x14ac:dyDescent="0.4">
      <c r="A3790" s="19">
        <v>42025</v>
      </c>
      <c r="B3790" s="20"/>
    </row>
    <row r="3791" spans="1:2" x14ac:dyDescent="0.4">
      <c r="A3791" s="19">
        <v>42026</v>
      </c>
      <c r="B3791" s="20"/>
    </row>
    <row r="3792" spans="1:2" x14ac:dyDescent="0.4">
      <c r="A3792" s="19">
        <v>42027</v>
      </c>
      <c r="B3792" s="20"/>
    </row>
    <row r="3793" spans="1:2" x14ac:dyDescent="0.4">
      <c r="A3793" s="19">
        <v>42030</v>
      </c>
      <c r="B3793" s="20"/>
    </row>
    <row r="3794" spans="1:2" x14ac:dyDescent="0.4">
      <c r="A3794" s="19">
        <v>42031</v>
      </c>
      <c r="B3794" s="20"/>
    </row>
    <row r="3795" spans="1:2" x14ac:dyDescent="0.4">
      <c r="A3795" s="19">
        <v>42032</v>
      </c>
      <c r="B3795" s="20"/>
    </row>
    <row r="3796" spans="1:2" x14ac:dyDescent="0.4">
      <c r="A3796" s="19">
        <v>42033</v>
      </c>
      <c r="B3796" s="20"/>
    </row>
    <row r="3797" spans="1:2" x14ac:dyDescent="0.4">
      <c r="A3797" s="19">
        <v>42034</v>
      </c>
      <c r="B3797" s="20"/>
    </row>
    <row r="3798" spans="1:2" x14ac:dyDescent="0.4">
      <c r="A3798" s="19">
        <v>42037</v>
      </c>
      <c r="B3798" s="20"/>
    </row>
    <row r="3799" spans="1:2" x14ac:dyDescent="0.4">
      <c r="A3799" s="19">
        <v>42038</v>
      </c>
      <c r="B3799" s="20"/>
    </row>
    <row r="3800" spans="1:2" x14ac:dyDescent="0.4">
      <c r="A3800" s="19">
        <v>42039</v>
      </c>
      <c r="B3800" s="20"/>
    </row>
    <row r="3801" spans="1:2" x14ac:dyDescent="0.4">
      <c r="A3801" s="19">
        <v>42040</v>
      </c>
      <c r="B3801" s="20"/>
    </row>
    <row r="3802" spans="1:2" x14ac:dyDescent="0.4">
      <c r="A3802" s="19">
        <v>42041</v>
      </c>
      <c r="B3802" s="20"/>
    </row>
    <row r="3803" spans="1:2" x14ac:dyDescent="0.4">
      <c r="A3803" s="19">
        <v>42044</v>
      </c>
      <c r="B3803" s="20"/>
    </row>
    <row r="3804" spans="1:2" x14ac:dyDescent="0.4">
      <c r="A3804" s="19">
        <v>42045</v>
      </c>
      <c r="B3804" s="20"/>
    </row>
    <row r="3805" spans="1:2" x14ac:dyDescent="0.4">
      <c r="A3805" s="19">
        <v>42046</v>
      </c>
      <c r="B3805" s="20"/>
    </row>
    <row r="3806" spans="1:2" x14ac:dyDescent="0.4">
      <c r="A3806" s="19">
        <v>42047</v>
      </c>
      <c r="B3806" s="20"/>
    </row>
    <row r="3807" spans="1:2" x14ac:dyDescent="0.4">
      <c r="A3807" s="19">
        <v>42048</v>
      </c>
      <c r="B3807" s="20"/>
    </row>
    <row r="3808" spans="1:2" x14ac:dyDescent="0.4">
      <c r="A3808" s="19">
        <v>42052</v>
      </c>
      <c r="B3808" s="20"/>
    </row>
    <row r="3809" spans="1:2" x14ac:dyDescent="0.4">
      <c r="A3809" s="19">
        <v>42053</v>
      </c>
      <c r="B3809" s="20"/>
    </row>
    <row r="3810" spans="1:2" x14ac:dyDescent="0.4">
      <c r="A3810" s="19">
        <v>42054</v>
      </c>
      <c r="B3810" s="20"/>
    </row>
    <row r="3811" spans="1:2" x14ac:dyDescent="0.4">
      <c r="A3811" s="19">
        <v>42055</v>
      </c>
      <c r="B3811" s="20"/>
    </row>
    <row r="3812" spans="1:2" x14ac:dyDescent="0.4">
      <c r="A3812" s="19">
        <v>42058</v>
      </c>
      <c r="B3812" s="20"/>
    </row>
    <row r="3813" spans="1:2" x14ac:dyDescent="0.4">
      <c r="A3813" s="19">
        <v>42059</v>
      </c>
      <c r="B3813" s="20"/>
    </row>
    <row r="3814" spans="1:2" x14ac:dyDescent="0.4">
      <c r="A3814" s="19">
        <v>42060</v>
      </c>
      <c r="B3814" s="20"/>
    </row>
    <row r="3815" spans="1:2" x14ac:dyDescent="0.4">
      <c r="A3815" s="19">
        <v>42061</v>
      </c>
      <c r="B3815" s="20"/>
    </row>
    <row r="3816" spans="1:2" x14ac:dyDescent="0.4">
      <c r="A3816" s="19">
        <v>42062</v>
      </c>
      <c r="B3816" s="20"/>
    </row>
    <row r="3817" spans="1:2" x14ac:dyDescent="0.4">
      <c r="A3817" s="19">
        <v>42065</v>
      </c>
      <c r="B3817" s="20"/>
    </row>
    <row r="3818" spans="1:2" x14ac:dyDescent="0.4">
      <c r="A3818" s="19">
        <v>42066</v>
      </c>
      <c r="B3818" s="20"/>
    </row>
    <row r="3819" spans="1:2" x14ac:dyDescent="0.4">
      <c r="A3819" s="19">
        <v>42067</v>
      </c>
      <c r="B3819" s="20"/>
    </row>
    <row r="3820" spans="1:2" x14ac:dyDescent="0.4">
      <c r="A3820" s="19">
        <v>42068</v>
      </c>
      <c r="B3820" s="20"/>
    </row>
    <row r="3821" spans="1:2" x14ac:dyDescent="0.4">
      <c r="A3821" s="19">
        <v>42069</v>
      </c>
      <c r="B3821" s="20"/>
    </row>
    <row r="3822" spans="1:2" x14ac:dyDescent="0.4">
      <c r="A3822" s="19">
        <v>42072</v>
      </c>
      <c r="B3822" s="20"/>
    </row>
    <row r="3823" spans="1:2" x14ac:dyDescent="0.4">
      <c r="A3823" s="19">
        <v>42073</v>
      </c>
      <c r="B3823" s="20"/>
    </row>
    <row r="3824" spans="1:2" x14ac:dyDescent="0.4">
      <c r="A3824" s="19">
        <v>42074</v>
      </c>
      <c r="B3824" s="20"/>
    </row>
    <row r="3825" spans="1:2" x14ac:dyDescent="0.4">
      <c r="A3825" s="19">
        <v>42075</v>
      </c>
      <c r="B3825" s="20"/>
    </row>
    <row r="3826" spans="1:2" x14ac:dyDescent="0.4">
      <c r="A3826" s="19">
        <v>42076</v>
      </c>
      <c r="B3826" s="20"/>
    </row>
    <row r="3827" spans="1:2" x14ac:dyDescent="0.4">
      <c r="A3827" s="19">
        <v>42079</v>
      </c>
      <c r="B3827" s="20"/>
    </row>
    <row r="3828" spans="1:2" x14ac:dyDescent="0.4">
      <c r="A3828" s="19">
        <v>42080</v>
      </c>
      <c r="B3828" s="20"/>
    </row>
    <row r="3829" spans="1:2" x14ac:dyDescent="0.4">
      <c r="A3829" s="19">
        <v>42081</v>
      </c>
      <c r="B3829" s="20"/>
    </row>
    <row r="3830" spans="1:2" x14ac:dyDescent="0.4">
      <c r="A3830" s="19">
        <v>42082</v>
      </c>
      <c r="B3830" s="20"/>
    </row>
    <row r="3831" spans="1:2" x14ac:dyDescent="0.4">
      <c r="A3831" s="19">
        <v>42083</v>
      </c>
      <c r="B3831" s="20"/>
    </row>
    <row r="3832" spans="1:2" x14ac:dyDescent="0.4">
      <c r="A3832" s="19">
        <v>42086</v>
      </c>
      <c r="B3832" s="20"/>
    </row>
    <row r="3833" spans="1:2" x14ac:dyDescent="0.4">
      <c r="A3833" s="19">
        <v>42087</v>
      </c>
      <c r="B3833" s="20"/>
    </row>
    <row r="3834" spans="1:2" x14ac:dyDescent="0.4">
      <c r="A3834" s="19">
        <v>42088</v>
      </c>
      <c r="B3834" s="20"/>
    </row>
    <row r="3835" spans="1:2" x14ac:dyDescent="0.4">
      <c r="A3835" s="19">
        <v>42089</v>
      </c>
      <c r="B3835" s="20"/>
    </row>
    <row r="3836" spans="1:2" x14ac:dyDescent="0.4">
      <c r="A3836" s="19">
        <v>42090</v>
      </c>
      <c r="B3836" s="20"/>
    </row>
    <row r="3837" spans="1:2" x14ac:dyDescent="0.4">
      <c r="A3837" s="19">
        <v>42093</v>
      </c>
      <c r="B3837" s="20"/>
    </row>
    <row r="3838" spans="1:2" x14ac:dyDescent="0.4">
      <c r="A3838" s="19">
        <v>42094</v>
      </c>
      <c r="B3838" s="20"/>
    </row>
    <row r="3839" spans="1:2" x14ac:dyDescent="0.4">
      <c r="A3839" s="19">
        <v>42095</v>
      </c>
      <c r="B3839" s="20"/>
    </row>
    <row r="3840" spans="1:2" x14ac:dyDescent="0.4">
      <c r="A3840" s="19">
        <v>42096</v>
      </c>
      <c r="B3840" s="20"/>
    </row>
    <row r="3841" spans="1:2" x14ac:dyDescent="0.4">
      <c r="A3841" s="19">
        <v>42100</v>
      </c>
      <c r="B3841" s="20"/>
    </row>
    <row r="3842" spans="1:2" x14ac:dyDescent="0.4">
      <c r="A3842" s="19">
        <v>42101</v>
      </c>
      <c r="B3842" s="20"/>
    </row>
    <row r="3843" spans="1:2" x14ac:dyDescent="0.4">
      <c r="A3843" s="19">
        <v>42102</v>
      </c>
      <c r="B3843" s="20"/>
    </row>
    <row r="3844" spans="1:2" x14ac:dyDescent="0.4">
      <c r="A3844" s="19">
        <v>42103</v>
      </c>
      <c r="B3844" s="20"/>
    </row>
    <row r="3845" spans="1:2" x14ac:dyDescent="0.4">
      <c r="A3845" s="19">
        <v>42104</v>
      </c>
      <c r="B3845" s="20"/>
    </row>
    <row r="3846" spans="1:2" x14ac:dyDescent="0.4">
      <c r="A3846" s="19">
        <v>42107</v>
      </c>
      <c r="B3846" s="20"/>
    </row>
    <row r="3847" spans="1:2" x14ac:dyDescent="0.4">
      <c r="A3847" s="19">
        <v>42108</v>
      </c>
      <c r="B3847" s="20"/>
    </row>
    <row r="3848" spans="1:2" x14ac:dyDescent="0.4">
      <c r="A3848" s="19">
        <v>42109</v>
      </c>
      <c r="B3848" s="20"/>
    </row>
    <row r="3849" spans="1:2" x14ac:dyDescent="0.4">
      <c r="A3849" s="19">
        <v>42110</v>
      </c>
      <c r="B3849" s="20"/>
    </row>
    <row r="3850" spans="1:2" x14ac:dyDescent="0.4">
      <c r="A3850" s="19">
        <v>42111</v>
      </c>
      <c r="B3850" s="20"/>
    </row>
    <row r="3851" spans="1:2" x14ac:dyDescent="0.4">
      <c r="A3851" s="19">
        <v>42114</v>
      </c>
      <c r="B3851" s="20"/>
    </row>
    <row r="3852" spans="1:2" x14ac:dyDescent="0.4">
      <c r="A3852" s="19">
        <v>42115</v>
      </c>
      <c r="B3852" s="20"/>
    </row>
    <row r="3853" spans="1:2" x14ac:dyDescent="0.4">
      <c r="A3853" s="19">
        <v>42116</v>
      </c>
      <c r="B3853" s="20"/>
    </row>
    <row r="3854" spans="1:2" x14ac:dyDescent="0.4">
      <c r="A3854" s="19">
        <v>42117</v>
      </c>
      <c r="B3854" s="20"/>
    </row>
    <row r="3855" spans="1:2" x14ac:dyDescent="0.4">
      <c r="A3855" s="19">
        <v>42118</v>
      </c>
      <c r="B3855" s="20"/>
    </row>
    <row r="3856" spans="1:2" x14ac:dyDescent="0.4">
      <c r="A3856" s="19">
        <v>42121</v>
      </c>
      <c r="B3856" s="20"/>
    </row>
    <row r="3857" spans="1:2" x14ac:dyDescent="0.4">
      <c r="A3857" s="19">
        <v>42122</v>
      </c>
      <c r="B3857" s="20"/>
    </row>
    <row r="3858" spans="1:2" x14ac:dyDescent="0.4">
      <c r="A3858" s="19">
        <v>42123</v>
      </c>
      <c r="B3858" s="20"/>
    </row>
    <row r="3859" spans="1:2" x14ac:dyDescent="0.4">
      <c r="A3859" s="19">
        <v>42124</v>
      </c>
      <c r="B3859" s="20"/>
    </row>
    <row r="3860" spans="1:2" x14ac:dyDescent="0.4">
      <c r="A3860" s="19">
        <v>42125</v>
      </c>
      <c r="B3860" s="20"/>
    </row>
    <row r="3861" spans="1:2" x14ac:dyDescent="0.4">
      <c r="A3861" s="19">
        <v>42128</v>
      </c>
      <c r="B3861" s="20"/>
    </row>
    <row r="3862" spans="1:2" x14ac:dyDescent="0.4">
      <c r="A3862" s="19">
        <v>42129</v>
      </c>
      <c r="B3862" s="20"/>
    </row>
    <row r="3863" spans="1:2" x14ac:dyDescent="0.4">
      <c r="A3863" s="19">
        <v>42130</v>
      </c>
      <c r="B3863" s="20"/>
    </row>
    <row r="3864" spans="1:2" x14ac:dyDescent="0.4">
      <c r="A3864" s="19">
        <v>42131</v>
      </c>
      <c r="B3864" s="20"/>
    </row>
    <row r="3865" spans="1:2" x14ac:dyDescent="0.4">
      <c r="A3865" s="19">
        <v>42132</v>
      </c>
      <c r="B3865" s="20"/>
    </row>
    <row r="3866" spans="1:2" x14ac:dyDescent="0.4">
      <c r="A3866" s="19">
        <v>42135</v>
      </c>
      <c r="B3866" s="20"/>
    </row>
    <row r="3867" spans="1:2" x14ac:dyDescent="0.4">
      <c r="A3867" s="19">
        <v>42136</v>
      </c>
      <c r="B3867" s="20"/>
    </row>
    <row r="3868" spans="1:2" x14ac:dyDescent="0.4">
      <c r="A3868" s="19">
        <v>42137</v>
      </c>
      <c r="B3868" s="20"/>
    </row>
    <row r="3869" spans="1:2" x14ac:dyDescent="0.4">
      <c r="A3869" s="19">
        <v>42138</v>
      </c>
      <c r="B3869" s="20"/>
    </row>
    <row r="3870" spans="1:2" x14ac:dyDescent="0.4">
      <c r="A3870" s="19">
        <v>42139</v>
      </c>
      <c r="B3870" s="20"/>
    </row>
    <row r="3871" spans="1:2" x14ac:dyDescent="0.4">
      <c r="A3871" s="19">
        <v>42142</v>
      </c>
      <c r="B3871" s="20"/>
    </row>
    <row r="3872" spans="1:2" x14ac:dyDescent="0.4">
      <c r="A3872" s="19">
        <v>42143</v>
      </c>
      <c r="B3872" s="20"/>
    </row>
    <row r="3873" spans="1:2" x14ac:dyDescent="0.4">
      <c r="A3873" s="19">
        <v>42144</v>
      </c>
      <c r="B3873" s="20"/>
    </row>
    <row r="3874" spans="1:2" x14ac:dyDescent="0.4">
      <c r="A3874" s="19">
        <v>42145</v>
      </c>
      <c r="B3874" s="20"/>
    </row>
    <row r="3875" spans="1:2" x14ac:dyDescent="0.4">
      <c r="A3875" s="19">
        <v>42146</v>
      </c>
      <c r="B3875" s="20"/>
    </row>
    <row r="3876" spans="1:2" x14ac:dyDescent="0.4">
      <c r="A3876" s="19">
        <v>42150</v>
      </c>
      <c r="B3876" s="20"/>
    </row>
    <row r="3877" spans="1:2" x14ac:dyDescent="0.4">
      <c r="A3877" s="19">
        <v>42151</v>
      </c>
      <c r="B3877" s="20"/>
    </row>
    <row r="3878" spans="1:2" x14ac:dyDescent="0.4">
      <c r="A3878" s="19">
        <v>42152</v>
      </c>
      <c r="B3878" s="20"/>
    </row>
    <row r="3879" spans="1:2" x14ac:dyDescent="0.4">
      <c r="A3879" s="19">
        <v>42153</v>
      </c>
      <c r="B3879" s="20"/>
    </row>
    <row r="3880" spans="1:2" x14ac:dyDescent="0.4">
      <c r="A3880" s="19">
        <v>42156</v>
      </c>
      <c r="B3880" s="20"/>
    </row>
    <row r="3881" spans="1:2" x14ac:dyDescent="0.4">
      <c r="A3881" s="19">
        <v>42157</v>
      </c>
      <c r="B3881" s="20"/>
    </row>
    <row r="3882" spans="1:2" x14ac:dyDescent="0.4">
      <c r="A3882" s="19">
        <v>42158</v>
      </c>
      <c r="B3882" s="20"/>
    </row>
    <row r="3883" spans="1:2" x14ac:dyDescent="0.4">
      <c r="A3883" s="19">
        <v>42159</v>
      </c>
      <c r="B3883" s="20"/>
    </row>
    <row r="3884" spans="1:2" x14ac:dyDescent="0.4">
      <c r="A3884" s="19">
        <v>42160</v>
      </c>
      <c r="B3884" s="20"/>
    </row>
    <row r="3885" spans="1:2" x14ac:dyDescent="0.4">
      <c r="A3885" s="19">
        <v>42163</v>
      </c>
      <c r="B3885" s="20"/>
    </row>
    <row r="3886" spans="1:2" x14ac:dyDescent="0.4">
      <c r="A3886" s="19">
        <v>42164</v>
      </c>
      <c r="B3886" s="20"/>
    </row>
    <row r="3887" spans="1:2" x14ac:dyDescent="0.4">
      <c r="A3887" s="19">
        <v>42165</v>
      </c>
      <c r="B3887" s="20"/>
    </row>
    <row r="3888" spans="1:2" x14ac:dyDescent="0.4">
      <c r="A3888" s="19">
        <v>42166</v>
      </c>
      <c r="B3888" s="20"/>
    </row>
    <row r="3889" spans="1:2" x14ac:dyDescent="0.4">
      <c r="A3889" s="19">
        <v>42167</v>
      </c>
      <c r="B3889" s="20"/>
    </row>
    <row r="3890" spans="1:2" x14ac:dyDescent="0.4">
      <c r="A3890" s="19">
        <v>42170</v>
      </c>
      <c r="B3890" s="20"/>
    </row>
    <row r="3891" spans="1:2" x14ac:dyDescent="0.4">
      <c r="A3891" s="19">
        <v>42171</v>
      </c>
      <c r="B3891" s="20"/>
    </row>
    <row r="3892" spans="1:2" x14ac:dyDescent="0.4">
      <c r="A3892" s="19">
        <v>42172</v>
      </c>
      <c r="B3892" s="20"/>
    </row>
    <row r="3893" spans="1:2" x14ac:dyDescent="0.4">
      <c r="A3893" s="19">
        <v>42173</v>
      </c>
      <c r="B3893" s="20"/>
    </row>
    <row r="3894" spans="1:2" x14ac:dyDescent="0.4">
      <c r="A3894" s="19">
        <v>42174</v>
      </c>
      <c r="B3894" s="20"/>
    </row>
    <row r="3895" spans="1:2" x14ac:dyDescent="0.4">
      <c r="A3895" s="19">
        <v>42177</v>
      </c>
      <c r="B3895" s="20"/>
    </row>
    <row r="3896" spans="1:2" x14ac:dyDescent="0.4">
      <c r="A3896" s="19">
        <v>42178</v>
      </c>
      <c r="B3896" s="20"/>
    </row>
    <row r="3897" spans="1:2" x14ac:dyDescent="0.4">
      <c r="A3897" s="19">
        <v>42179</v>
      </c>
      <c r="B3897" s="20"/>
    </row>
    <row r="3898" spans="1:2" x14ac:dyDescent="0.4">
      <c r="A3898" s="19">
        <v>42180</v>
      </c>
      <c r="B3898" s="20"/>
    </row>
    <row r="3899" spans="1:2" x14ac:dyDescent="0.4">
      <c r="A3899" s="19">
        <v>42181</v>
      </c>
      <c r="B3899" s="20"/>
    </row>
    <row r="3900" spans="1:2" x14ac:dyDescent="0.4">
      <c r="A3900" s="19">
        <v>42184</v>
      </c>
      <c r="B3900" s="20"/>
    </row>
    <row r="3901" spans="1:2" x14ac:dyDescent="0.4">
      <c r="A3901" s="19">
        <v>42185</v>
      </c>
      <c r="B3901" s="20"/>
    </row>
    <row r="3902" spans="1:2" x14ac:dyDescent="0.4">
      <c r="A3902" s="19">
        <v>42186</v>
      </c>
      <c r="B3902" s="20"/>
    </row>
    <row r="3903" spans="1:2" x14ac:dyDescent="0.4">
      <c r="A3903" s="19">
        <v>42187</v>
      </c>
      <c r="B3903" s="20"/>
    </row>
    <row r="3904" spans="1:2" x14ac:dyDescent="0.4">
      <c r="A3904" s="19">
        <v>42191</v>
      </c>
      <c r="B3904" s="20"/>
    </row>
    <row r="3905" spans="1:2" x14ac:dyDescent="0.4">
      <c r="A3905" s="19">
        <v>42192</v>
      </c>
      <c r="B3905" s="20"/>
    </row>
    <row r="3906" spans="1:2" x14ac:dyDescent="0.4">
      <c r="A3906" s="19">
        <v>42193</v>
      </c>
      <c r="B3906" s="20"/>
    </row>
    <row r="3907" spans="1:2" x14ac:dyDescent="0.4">
      <c r="A3907" s="19">
        <v>42194</v>
      </c>
      <c r="B3907" s="20"/>
    </row>
    <row r="3908" spans="1:2" x14ac:dyDescent="0.4">
      <c r="A3908" s="19">
        <v>42195</v>
      </c>
      <c r="B3908" s="20"/>
    </row>
    <row r="3909" spans="1:2" x14ac:dyDescent="0.4">
      <c r="A3909" s="19">
        <v>42198</v>
      </c>
      <c r="B3909" s="20"/>
    </row>
    <row r="3910" spans="1:2" x14ac:dyDescent="0.4">
      <c r="A3910" s="19">
        <v>42199</v>
      </c>
      <c r="B3910" s="20"/>
    </row>
    <row r="3911" spans="1:2" x14ac:dyDescent="0.4">
      <c r="A3911" s="19">
        <v>42200</v>
      </c>
      <c r="B3911" s="20"/>
    </row>
    <row r="3912" spans="1:2" x14ac:dyDescent="0.4">
      <c r="A3912" s="19">
        <v>42201</v>
      </c>
      <c r="B3912" s="20"/>
    </row>
    <row r="3913" spans="1:2" x14ac:dyDescent="0.4">
      <c r="A3913" s="19">
        <v>42202</v>
      </c>
      <c r="B3913" s="20"/>
    </row>
    <row r="3914" spans="1:2" x14ac:dyDescent="0.4">
      <c r="A3914" s="19">
        <v>42205</v>
      </c>
      <c r="B3914" s="20"/>
    </row>
    <row r="3915" spans="1:2" x14ac:dyDescent="0.4">
      <c r="A3915" s="19">
        <v>42206</v>
      </c>
      <c r="B3915" s="20"/>
    </row>
    <row r="3916" spans="1:2" x14ac:dyDescent="0.4">
      <c r="A3916" s="19">
        <v>42207</v>
      </c>
      <c r="B3916" s="20"/>
    </row>
    <row r="3917" spans="1:2" x14ac:dyDescent="0.4">
      <c r="A3917" s="19">
        <v>42208</v>
      </c>
      <c r="B3917" s="20"/>
    </row>
    <row r="3918" spans="1:2" x14ac:dyDescent="0.4">
      <c r="A3918" s="19">
        <v>42209</v>
      </c>
      <c r="B3918" s="20"/>
    </row>
    <row r="3919" spans="1:2" x14ac:dyDescent="0.4">
      <c r="A3919" s="19">
        <v>42212</v>
      </c>
      <c r="B3919" s="20"/>
    </row>
    <row r="3920" spans="1:2" x14ac:dyDescent="0.4">
      <c r="A3920" s="19">
        <v>42213</v>
      </c>
      <c r="B3920" s="20"/>
    </row>
    <row r="3921" spans="1:2" x14ac:dyDescent="0.4">
      <c r="A3921" s="19">
        <v>42214</v>
      </c>
      <c r="B3921" s="20"/>
    </row>
    <row r="3922" spans="1:2" x14ac:dyDescent="0.4">
      <c r="A3922" s="19">
        <v>42215</v>
      </c>
      <c r="B3922" s="20"/>
    </row>
    <row r="3923" spans="1:2" x14ac:dyDescent="0.4">
      <c r="A3923" s="19">
        <v>42216</v>
      </c>
      <c r="B3923" s="20"/>
    </row>
    <row r="3924" spans="1:2" x14ac:dyDescent="0.4">
      <c r="A3924" s="19">
        <v>42219</v>
      </c>
      <c r="B3924" s="20"/>
    </row>
    <row r="3925" spans="1:2" x14ac:dyDescent="0.4">
      <c r="A3925" s="19">
        <v>42220</v>
      </c>
      <c r="B3925" s="20"/>
    </row>
    <row r="3926" spans="1:2" x14ac:dyDescent="0.4">
      <c r="A3926" s="19">
        <v>42221</v>
      </c>
      <c r="B3926" s="20"/>
    </row>
    <row r="3927" spans="1:2" x14ac:dyDescent="0.4">
      <c r="A3927" s="19">
        <v>42222</v>
      </c>
      <c r="B3927" s="20"/>
    </row>
    <row r="3928" spans="1:2" x14ac:dyDescent="0.4">
      <c r="A3928" s="19">
        <v>42223</v>
      </c>
      <c r="B3928" s="20"/>
    </row>
    <row r="3929" spans="1:2" x14ac:dyDescent="0.4">
      <c r="A3929" s="19">
        <v>42226</v>
      </c>
      <c r="B3929" s="20"/>
    </row>
    <row r="3930" spans="1:2" x14ac:dyDescent="0.4">
      <c r="A3930" s="19">
        <v>42227</v>
      </c>
      <c r="B3930" s="20"/>
    </row>
    <row r="3931" spans="1:2" x14ac:dyDescent="0.4">
      <c r="A3931" s="19">
        <v>42228</v>
      </c>
      <c r="B3931" s="20"/>
    </row>
    <row r="3932" spans="1:2" x14ac:dyDescent="0.4">
      <c r="A3932" s="19">
        <v>42229</v>
      </c>
      <c r="B3932" s="20"/>
    </row>
    <row r="3933" spans="1:2" x14ac:dyDescent="0.4">
      <c r="A3933" s="19">
        <v>42230</v>
      </c>
      <c r="B3933" s="20"/>
    </row>
    <row r="3934" spans="1:2" x14ac:dyDescent="0.4">
      <c r="A3934" s="19">
        <v>42233</v>
      </c>
      <c r="B3934" s="20"/>
    </row>
    <row r="3935" spans="1:2" x14ac:dyDescent="0.4">
      <c r="A3935" s="19">
        <v>42234</v>
      </c>
      <c r="B3935" s="20"/>
    </row>
    <row r="3936" spans="1:2" x14ac:dyDescent="0.4">
      <c r="A3936" s="19">
        <v>42235</v>
      </c>
      <c r="B3936" s="20"/>
    </row>
    <row r="3937" spans="1:2" x14ac:dyDescent="0.4">
      <c r="A3937" s="19">
        <v>42236</v>
      </c>
      <c r="B3937" s="20"/>
    </row>
    <row r="3938" spans="1:2" x14ac:dyDescent="0.4">
      <c r="A3938" s="19">
        <v>42237</v>
      </c>
      <c r="B3938" s="20"/>
    </row>
    <row r="3939" spans="1:2" x14ac:dyDescent="0.4">
      <c r="A3939" s="19">
        <v>42240</v>
      </c>
      <c r="B3939" s="20"/>
    </row>
    <row r="3940" spans="1:2" x14ac:dyDescent="0.4">
      <c r="A3940" s="19">
        <v>42241</v>
      </c>
      <c r="B3940" s="20"/>
    </row>
    <row r="3941" spans="1:2" x14ac:dyDescent="0.4">
      <c r="A3941" s="19">
        <v>42242</v>
      </c>
      <c r="B3941" s="20"/>
    </row>
    <row r="3942" spans="1:2" x14ac:dyDescent="0.4">
      <c r="A3942" s="19">
        <v>42243</v>
      </c>
      <c r="B3942" s="20"/>
    </row>
    <row r="3943" spans="1:2" x14ac:dyDescent="0.4">
      <c r="A3943" s="19">
        <v>42244</v>
      </c>
      <c r="B3943" s="20"/>
    </row>
    <row r="3944" spans="1:2" x14ac:dyDescent="0.4">
      <c r="A3944" s="19">
        <v>42247</v>
      </c>
      <c r="B3944" s="20"/>
    </row>
    <row r="3945" spans="1:2" x14ac:dyDescent="0.4">
      <c r="A3945" s="19">
        <v>42248</v>
      </c>
      <c r="B3945" s="20"/>
    </row>
    <row r="3946" spans="1:2" x14ac:dyDescent="0.4">
      <c r="A3946" s="19">
        <v>42249</v>
      </c>
      <c r="B3946" s="20"/>
    </row>
    <row r="3947" spans="1:2" x14ac:dyDescent="0.4">
      <c r="A3947" s="19">
        <v>42250</v>
      </c>
      <c r="B3947" s="20"/>
    </row>
    <row r="3948" spans="1:2" x14ac:dyDescent="0.4">
      <c r="A3948" s="19">
        <v>42251</v>
      </c>
      <c r="B3948" s="20"/>
    </row>
    <row r="3949" spans="1:2" x14ac:dyDescent="0.4">
      <c r="A3949" s="19">
        <v>42255</v>
      </c>
      <c r="B3949" s="20"/>
    </row>
    <row r="3950" spans="1:2" x14ac:dyDescent="0.4">
      <c r="A3950" s="19">
        <v>42256</v>
      </c>
      <c r="B3950" s="20"/>
    </row>
    <row r="3951" spans="1:2" x14ac:dyDescent="0.4">
      <c r="A3951" s="19">
        <v>42257</v>
      </c>
      <c r="B3951" s="20"/>
    </row>
    <row r="3952" spans="1:2" x14ac:dyDescent="0.4">
      <c r="A3952" s="19">
        <v>42258</v>
      </c>
      <c r="B3952" s="20"/>
    </row>
    <row r="3953" spans="1:2" x14ac:dyDescent="0.4">
      <c r="A3953" s="19">
        <v>42261</v>
      </c>
      <c r="B3953" s="20"/>
    </row>
    <row r="3954" spans="1:2" x14ac:dyDescent="0.4">
      <c r="A3954" s="19">
        <v>42262</v>
      </c>
      <c r="B3954" s="20"/>
    </row>
    <row r="3955" spans="1:2" x14ac:dyDescent="0.4">
      <c r="A3955" s="19">
        <v>42263</v>
      </c>
      <c r="B3955" s="20"/>
    </row>
    <row r="3956" spans="1:2" x14ac:dyDescent="0.4">
      <c r="A3956" s="19">
        <v>42264</v>
      </c>
      <c r="B3956" s="20"/>
    </row>
    <row r="3957" spans="1:2" x14ac:dyDescent="0.4">
      <c r="A3957" s="19">
        <v>42265</v>
      </c>
      <c r="B3957" s="20"/>
    </row>
    <row r="3958" spans="1:2" x14ac:dyDescent="0.4">
      <c r="A3958" s="19">
        <v>42268</v>
      </c>
      <c r="B3958" s="20"/>
    </row>
    <row r="3959" spans="1:2" x14ac:dyDescent="0.4">
      <c r="A3959" s="19">
        <v>42269</v>
      </c>
      <c r="B3959" s="20"/>
    </row>
    <row r="3960" spans="1:2" x14ac:dyDescent="0.4">
      <c r="A3960" s="19">
        <v>42270</v>
      </c>
      <c r="B3960" s="20"/>
    </row>
    <row r="3961" spans="1:2" x14ac:dyDescent="0.4">
      <c r="A3961" s="19">
        <v>42271</v>
      </c>
      <c r="B3961" s="20"/>
    </row>
    <row r="3962" spans="1:2" x14ac:dyDescent="0.4">
      <c r="A3962" s="19">
        <v>42272</v>
      </c>
      <c r="B3962" s="20"/>
    </row>
    <row r="3963" spans="1:2" x14ac:dyDescent="0.4">
      <c r="A3963" s="19">
        <v>42275</v>
      </c>
      <c r="B3963" s="20"/>
    </row>
    <row r="3964" spans="1:2" x14ac:dyDescent="0.4">
      <c r="A3964" s="19">
        <v>42276</v>
      </c>
      <c r="B3964" s="20"/>
    </row>
    <row r="3965" spans="1:2" x14ac:dyDescent="0.4">
      <c r="A3965" s="19">
        <v>42277</v>
      </c>
      <c r="B3965" s="20"/>
    </row>
    <row r="3966" spans="1:2" x14ac:dyDescent="0.4">
      <c r="A3966" s="19">
        <v>42278</v>
      </c>
      <c r="B3966" s="20"/>
    </row>
    <row r="3967" spans="1:2" x14ac:dyDescent="0.4">
      <c r="A3967" s="19">
        <v>42279</v>
      </c>
      <c r="B3967" s="20"/>
    </row>
    <row r="3968" spans="1:2" x14ac:dyDescent="0.4">
      <c r="A3968" s="19">
        <v>42282</v>
      </c>
      <c r="B3968" s="20"/>
    </row>
    <row r="3969" spans="1:2" x14ac:dyDescent="0.4">
      <c r="A3969" s="19">
        <v>42283</v>
      </c>
      <c r="B3969" s="20"/>
    </row>
    <row r="3970" spans="1:2" x14ac:dyDescent="0.4">
      <c r="A3970" s="19">
        <v>42284</v>
      </c>
      <c r="B3970" s="20"/>
    </row>
    <row r="3971" spans="1:2" x14ac:dyDescent="0.4">
      <c r="A3971" s="19">
        <v>42285</v>
      </c>
      <c r="B3971" s="20"/>
    </row>
    <row r="3972" spans="1:2" x14ac:dyDescent="0.4">
      <c r="A3972" s="19">
        <v>42286</v>
      </c>
      <c r="B3972" s="20"/>
    </row>
    <row r="3973" spans="1:2" x14ac:dyDescent="0.4">
      <c r="A3973" s="19">
        <v>42289</v>
      </c>
      <c r="B3973" s="20"/>
    </row>
    <row r="3974" spans="1:2" x14ac:dyDescent="0.4">
      <c r="A3974" s="19">
        <v>42290</v>
      </c>
      <c r="B3974" s="20"/>
    </row>
    <row r="3975" spans="1:2" x14ac:dyDescent="0.4">
      <c r="A3975" s="19">
        <v>42291</v>
      </c>
      <c r="B3975" s="20"/>
    </row>
    <row r="3976" spans="1:2" x14ac:dyDescent="0.4">
      <c r="A3976" s="19">
        <v>42292</v>
      </c>
      <c r="B3976" s="20"/>
    </row>
    <row r="3977" spans="1:2" x14ac:dyDescent="0.4">
      <c r="A3977" s="19">
        <v>42293</v>
      </c>
      <c r="B3977" s="20"/>
    </row>
    <row r="3978" spans="1:2" x14ac:dyDescent="0.4">
      <c r="A3978" s="19">
        <v>42296</v>
      </c>
      <c r="B3978" s="20"/>
    </row>
    <row r="3979" spans="1:2" x14ac:dyDescent="0.4">
      <c r="A3979" s="19">
        <v>42297</v>
      </c>
      <c r="B3979" s="20"/>
    </row>
    <row r="3980" spans="1:2" x14ac:dyDescent="0.4">
      <c r="A3980" s="19">
        <v>42298</v>
      </c>
      <c r="B3980" s="20"/>
    </row>
    <row r="3981" spans="1:2" x14ac:dyDescent="0.4">
      <c r="A3981" s="19">
        <v>42299</v>
      </c>
      <c r="B3981" s="20"/>
    </row>
    <row r="3982" spans="1:2" x14ac:dyDescent="0.4">
      <c r="A3982" s="19">
        <v>42300</v>
      </c>
      <c r="B3982" s="20"/>
    </row>
    <row r="3983" spans="1:2" x14ac:dyDescent="0.4">
      <c r="A3983" s="19">
        <v>42303</v>
      </c>
      <c r="B3983" s="20"/>
    </row>
    <row r="3984" spans="1:2" x14ac:dyDescent="0.4">
      <c r="A3984" s="19">
        <v>42304</v>
      </c>
      <c r="B3984" s="20"/>
    </row>
    <row r="3985" spans="1:2" x14ac:dyDescent="0.4">
      <c r="A3985" s="19">
        <v>42305</v>
      </c>
      <c r="B3985" s="20"/>
    </row>
    <row r="3986" spans="1:2" x14ac:dyDescent="0.4">
      <c r="A3986" s="19">
        <v>42306</v>
      </c>
      <c r="B3986" s="20"/>
    </row>
    <row r="3987" spans="1:2" x14ac:dyDescent="0.4">
      <c r="A3987" s="19">
        <v>42307</v>
      </c>
      <c r="B3987" s="20"/>
    </row>
    <row r="3988" spans="1:2" x14ac:dyDescent="0.4">
      <c r="A3988" s="19">
        <v>42310</v>
      </c>
      <c r="B3988" s="20"/>
    </row>
    <row r="3989" spans="1:2" x14ac:dyDescent="0.4">
      <c r="A3989" s="19">
        <v>42311</v>
      </c>
      <c r="B3989" s="20"/>
    </row>
    <row r="3990" spans="1:2" x14ac:dyDescent="0.4">
      <c r="A3990" s="19">
        <v>42312</v>
      </c>
      <c r="B3990" s="20"/>
    </row>
    <row r="3991" spans="1:2" x14ac:dyDescent="0.4">
      <c r="A3991" s="19">
        <v>42313</v>
      </c>
      <c r="B3991" s="20"/>
    </row>
    <row r="3992" spans="1:2" x14ac:dyDescent="0.4">
      <c r="A3992" s="19">
        <v>42314</v>
      </c>
      <c r="B3992" s="20"/>
    </row>
    <row r="3993" spans="1:2" x14ac:dyDescent="0.4">
      <c r="A3993" s="19">
        <v>42317</v>
      </c>
      <c r="B3993" s="20"/>
    </row>
    <row r="3994" spans="1:2" x14ac:dyDescent="0.4">
      <c r="A3994" s="19">
        <v>42318</v>
      </c>
      <c r="B3994" s="20"/>
    </row>
    <row r="3995" spans="1:2" x14ac:dyDescent="0.4">
      <c r="A3995" s="19">
        <v>42319</v>
      </c>
      <c r="B3995" s="20"/>
    </row>
    <row r="3996" spans="1:2" x14ac:dyDescent="0.4">
      <c r="A3996" s="19">
        <v>42320</v>
      </c>
      <c r="B3996" s="20"/>
    </row>
    <row r="3997" spans="1:2" x14ac:dyDescent="0.4">
      <c r="A3997" s="19">
        <v>42321</v>
      </c>
      <c r="B3997" s="20"/>
    </row>
    <row r="3998" spans="1:2" x14ac:dyDescent="0.4">
      <c r="A3998" s="19">
        <v>42324</v>
      </c>
      <c r="B3998" s="20"/>
    </row>
    <row r="3999" spans="1:2" x14ac:dyDescent="0.4">
      <c r="A3999" s="19">
        <v>42325</v>
      </c>
      <c r="B3999" s="20"/>
    </row>
    <row r="4000" spans="1:2" x14ac:dyDescent="0.4">
      <c r="A4000" s="19">
        <v>42326</v>
      </c>
      <c r="B4000" s="20"/>
    </row>
    <row r="4001" spans="1:2" x14ac:dyDescent="0.4">
      <c r="A4001" s="19">
        <v>42327</v>
      </c>
      <c r="B4001" s="20"/>
    </row>
    <row r="4002" spans="1:2" x14ac:dyDescent="0.4">
      <c r="A4002" s="19">
        <v>42328</v>
      </c>
      <c r="B4002" s="20"/>
    </row>
    <row r="4003" spans="1:2" x14ac:dyDescent="0.4">
      <c r="A4003" s="19">
        <v>42331</v>
      </c>
      <c r="B4003" s="20"/>
    </row>
    <row r="4004" spans="1:2" x14ac:dyDescent="0.4">
      <c r="A4004" s="19">
        <v>42332</v>
      </c>
      <c r="B4004" s="20"/>
    </row>
    <row r="4005" spans="1:2" x14ac:dyDescent="0.4">
      <c r="A4005" s="19">
        <v>42333</v>
      </c>
      <c r="B4005" s="20"/>
    </row>
    <row r="4006" spans="1:2" x14ac:dyDescent="0.4">
      <c r="A4006" s="19">
        <v>42335</v>
      </c>
      <c r="B4006" s="20"/>
    </row>
    <row r="4007" spans="1:2" x14ac:dyDescent="0.4">
      <c r="A4007" s="19">
        <v>42338</v>
      </c>
      <c r="B4007" s="20"/>
    </row>
    <row r="4008" spans="1:2" x14ac:dyDescent="0.4">
      <c r="A4008" s="19">
        <v>42339</v>
      </c>
      <c r="B4008" s="20"/>
    </row>
    <row r="4009" spans="1:2" x14ac:dyDescent="0.4">
      <c r="A4009" s="19">
        <v>42340</v>
      </c>
      <c r="B4009" s="20"/>
    </row>
    <row r="4010" spans="1:2" x14ac:dyDescent="0.4">
      <c r="A4010" s="19">
        <v>42341</v>
      </c>
      <c r="B4010" s="20"/>
    </row>
    <row r="4011" spans="1:2" x14ac:dyDescent="0.4">
      <c r="A4011" s="19">
        <v>42342</v>
      </c>
      <c r="B4011" s="20"/>
    </row>
    <row r="4012" spans="1:2" x14ac:dyDescent="0.4">
      <c r="A4012" s="19">
        <v>42345</v>
      </c>
      <c r="B4012" s="20"/>
    </row>
    <row r="4013" spans="1:2" x14ac:dyDescent="0.4">
      <c r="A4013" s="19">
        <v>42346</v>
      </c>
      <c r="B4013" s="20"/>
    </row>
    <row r="4014" spans="1:2" x14ac:dyDescent="0.4">
      <c r="A4014" s="19">
        <v>42347</v>
      </c>
      <c r="B4014" s="20"/>
    </row>
    <row r="4015" spans="1:2" x14ac:dyDescent="0.4">
      <c r="A4015" s="19">
        <v>42348</v>
      </c>
      <c r="B4015" s="20"/>
    </row>
    <row r="4016" spans="1:2" x14ac:dyDescent="0.4">
      <c r="A4016" s="19">
        <v>42349</v>
      </c>
      <c r="B4016" s="20"/>
    </row>
    <row r="4017" spans="1:2" x14ac:dyDescent="0.4">
      <c r="A4017" s="19">
        <v>42352</v>
      </c>
      <c r="B4017" s="20"/>
    </row>
    <row r="4018" spans="1:2" x14ac:dyDescent="0.4">
      <c r="A4018" s="19">
        <v>42353</v>
      </c>
      <c r="B4018" s="20"/>
    </row>
    <row r="4019" spans="1:2" x14ac:dyDescent="0.4">
      <c r="A4019" s="19">
        <v>42354</v>
      </c>
      <c r="B4019" s="20"/>
    </row>
    <row r="4020" spans="1:2" x14ac:dyDescent="0.4">
      <c r="A4020" s="19">
        <v>42355</v>
      </c>
      <c r="B4020" s="20"/>
    </row>
    <row r="4021" spans="1:2" x14ac:dyDescent="0.4">
      <c r="A4021" s="19">
        <v>42356</v>
      </c>
      <c r="B4021" s="20"/>
    </row>
    <row r="4022" spans="1:2" x14ac:dyDescent="0.4">
      <c r="A4022" s="19">
        <v>42359</v>
      </c>
      <c r="B4022" s="20"/>
    </row>
    <row r="4023" spans="1:2" x14ac:dyDescent="0.4">
      <c r="A4023" s="19">
        <v>42360</v>
      </c>
      <c r="B4023" s="20"/>
    </row>
    <row r="4024" spans="1:2" x14ac:dyDescent="0.4">
      <c r="A4024" s="19">
        <v>42361</v>
      </c>
      <c r="B4024" s="20"/>
    </row>
    <row r="4025" spans="1:2" x14ac:dyDescent="0.4">
      <c r="A4025" s="19">
        <v>42362</v>
      </c>
      <c r="B4025" s="20"/>
    </row>
    <row r="4026" spans="1:2" x14ac:dyDescent="0.4">
      <c r="A4026" s="19">
        <v>42366</v>
      </c>
      <c r="B4026" s="20"/>
    </row>
    <row r="4027" spans="1:2" x14ac:dyDescent="0.4">
      <c r="A4027" s="19">
        <v>42367</v>
      </c>
      <c r="B4027" s="20"/>
    </row>
    <row r="4028" spans="1:2" x14ac:dyDescent="0.4">
      <c r="A4028" s="19">
        <v>42368</v>
      </c>
      <c r="B4028" s="20"/>
    </row>
    <row r="4029" spans="1:2" x14ac:dyDescent="0.4">
      <c r="A4029" s="19">
        <v>42369</v>
      </c>
      <c r="B4029" s="20"/>
    </row>
    <row r="4030" spans="1:2" x14ac:dyDescent="0.4">
      <c r="A4030" s="19">
        <v>42373</v>
      </c>
      <c r="B4030" s="20"/>
    </row>
    <row r="4031" spans="1:2" x14ac:dyDescent="0.4">
      <c r="A4031" s="19">
        <v>42374</v>
      </c>
      <c r="B4031" s="20"/>
    </row>
    <row r="4032" spans="1:2" x14ac:dyDescent="0.4">
      <c r="A4032" s="19">
        <v>42375</v>
      </c>
      <c r="B4032" s="20"/>
    </row>
    <row r="4033" spans="1:2" x14ac:dyDescent="0.4">
      <c r="A4033" s="19">
        <v>42376</v>
      </c>
      <c r="B4033" s="20"/>
    </row>
    <row r="4034" spans="1:2" x14ac:dyDescent="0.4">
      <c r="A4034" s="19">
        <v>42377</v>
      </c>
      <c r="B4034" s="20"/>
    </row>
    <row r="4035" spans="1:2" x14ac:dyDescent="0.4">
      <c r="A4035" s="19">
        <v>42380</v>
      </c>
      <c r="B4035" s="20"/>
    </row>
    <row r="4036" spans="1:2" x14ac:dyDescent="0.4">
      <c r="A4036" s="19">
        <v>42381</v>
      </c>
      <c r="B4036" s="20"/>
    </row>
    <row r="4037" spans="1:2" x14ac:dyDescent="0.4">
      <c r="A4037" s="19">
        <v>42382</v>
      </c>
      <c r="B4037" s="20"/>
    </row>
    <row r="4038" spans="1:2" x14ac:dyDescent="0.4">
      <c r="A4038" s="19">
        <v>42383</v>
      </c>
      <c r="B4038" s="20"/>
    </row>
    <row r="4039" spans="1:2" x14ac:dyDescent="0.4">
      <c r="A4039" s="19">
        <v>42384</v>
      </c>
      <c r="B4039" s="20"/>
    </row>
    <row r="4040" spans="1:2" x14ac:dyDescent="0.4">
      <c r="A4040" s="19">
        <v>42388</v>
      </c>
      <c r="B4040" s="20"/>
    </row>
    <row r="4041" spans="1:2" x14ac:dyDescent="0.4">
      <c r="A4041" s="19">
        <v>42389</v>
      </c>
      <c r="B4041" s="20"/>
    </row>
    <row r="4042" spans="1:2" x14ac:dyDescent="0.4">
      <c r="A4042" s="19">
        <v>42390</v>
      </c>
      <c r="B4042" s="20"/>
    </row>
    <row r="4043" spans="1:2" x14ac:dyDescent="0.4">
      <c r="A4043" s="19">
        <v>42391</v>
      </c>
      <c r="B4043" s="20"/>
    </row>
    <row r="4044" spans="1:2" x14ac:dyDescent="0.4">
      <c r="A4044" s="19">
        <v>42394</v>
      </c>
      <c r="B4044" s="20"/>
    </row>
    <row r="4045" spans="1:2" x14ac:dyDescent="0.4">
      <c r="A4045" s="19">
        <v>42395</v>
      </c>
      <c r="B4045" s="20"/>
    </row>
    <row r="4046" spans="1:2" x14ac:dyDescent="0.4">
      <c r="A4046" s="19">
        <v>42396</v>
      </c>
      <c r="B4046" s="20"/>
    </row>
    <row r="4047" spans="1:2" x14ac:dyDescent="0.4">
      <c r="A4047" s="19">
        <v>42397</v>
      </c>
      <c r="B4047" s="20"/>
    </row>
    <row r="4048" spans="1:2" x14ac:dyDescent="0.4">
      <c r="A4048" s="19">
        <v>42398</v>
      </c>
      <c r="B4048" s="20"/>
    </row>
    <row r="4049" spans="1:2" x14ac:dyDescent="0.4">
      <c r="A4049" s="19">
        <v>42401</v>
      </c>
      <c r="B4049" s="20"/>
    </row>
    <row r="4050" spans="1:2" x14ac:dyDescent="0.4">
      <c r="A4050" s="19">
        <v>42402</v>
      </c>
      <c r="B4050" s="20"/>
    </row>
    <row r="4051" spans="1:2" x14ac:dyDescent="0.4">
      <c r="A4051" s="19">
        <v>42403</v>
      </c>
      <c r="B4051" s="20"/>
    </row>
    <row r="4052" spans="1:2" x14ac:dyDescent="0.4">
      <c r="A4052" s="19">
        <v>42404</v>
      </c>
      <c r="B4052" s="20"/>
    </row>
    <row r="4053" spans="1:2" x14ac:dyDescent="0.4">
      <c r="A4053" s="19">
        <v>42405</v>
      </c>
      <c r="B4053" s="20"/>
    </row>
    <row r="4054" spans="1:2" x14ac:dyDescent="0.4">
      <c r="A4054" s="19">
        <v>42408</v>
      </c>
      <c r="B4054" s="20"/>
    </row>
    <row r="4055" spans="1:2" x14ac:dyDescent="0.4">
      <c r="A4055" s="19">
        <v>42409</v>
      </c>
      <c r="B4055" s="20"/>
    </row>
    <row r="4056" spans="1:2" x14ac:dyDescent="0.4">
      <c r="A4056" s="19">
        <v>42410</v>
      </c>
      <c r="B4056" s="20"/>
    </row>
    <row r="4057" spans="1:2" x14ac:dyDescent="0.4">
      <c r="A4057" s="19">
        <v>42411</v>
      </c>
      <c r="B4057" s="20"/>
    </row>
    <row r="4058" spans="1:2" x14ac:dyDescent="0.4">
      <c r="A4058" s="19">
        <v>42412</v>
      </c>
      <c r="B4058" s="20"/>
    </row>
    <row r="4059" spans="1:2" x14ac:dyDescent="0.4">
      <c r="A4059" s="19">
        <v>42416</v>
      </c>
      <c r="B4059" s="20"/>
    </row>
    <row r="4060" spans="1:2" x14ac:dyDescent="0.4">
      <c r="A4060" s="19">
        <v>42417</v>
      </c>
      <c r="B4060" s="20"/>
    </row>
    <row r="4061" spans="1:2" x14ac:dyDescent="0.4">
      <c r="A4061" s="19">
        <v>42418</v>
      </c>
      <c r="B4061" s="20"/>
    </row>
    <row r="4062" spans="1:2" x14ac:dyDescent="0.4">
      <c r="A4062" s="19">
        <v>42419</v>
      </c>
      <c r="B4062" s="20"/>
    </row>
    <row r="4063" spans="1:2" x14ac:dyDescent="0.4">
      <c r="A4063" s="19">
        <v>42422</v>
      </c>
      <c r="B4063" s="20"/>
    </row>
    <row r="4064" spans="1:2" x14ac:dyDescent="0.4">
      <c r="A4064" s="19">
        <v>42423</v>
      </c>
      <c r="B4064" s="20"/>
    </row>
    <row r="4065" spans="1:2" x14ac:dyDescent="0.4">
      <c r="A4065" s="19">
        <v>42424</v>
      </c>
      <c r="B4065" s="20"/>
    </row>
    <row r="4066" spans="1:2" x14ac:dyDescent="0.4">
      <c r="A4066" s="19">
        <v>42425</v>
      </c>
      <c r="B4066" s="20"/>
    </row>
    <row r="4067" spans="1:2" x14ac:dyDescent="0.4">
      <c r="A4067" s="19">
        <v>42426</v>
      </c>
      <c r="B4067" s="20"/>
    </row>
    <row r="4068" spans="1:2" x14ac:dyDescent="0.4">
      <c r="A4068" s="19">
        <v>42429</v>
      </c>
      <c r="B4068" s="20"/>
    </row>
    <row r="4069" spans="1:2" x14ac:dyDescent="0.4">
      <c r="A4069" s="19">
        <v>42430</v>
      </c>
      <c r="B4069" s="20"/>
    </row>
    <row r="4070" spans="1:2" x14ac:dyDescent="0.4">
      <c r="A4070" s="19">
        <v>42431</v>
      </c>
      <c r="B4070" s="20"/>
    </row>
    <row r="4071" spans="1:2" x14ac:dyDescent="0.4">
      <c r="A4071" s="19">
        <v>42432</v>
      </c>
      <c r="B4071" s="20"/>
    </row>
    <row r="4072" spans="1:2" x14ac:dyDescent="0.4">
      <c r="A4072" s="19">
        <v>42433</v>
      </c>
      <c r="B4072" s="20"/>
    </row>
    <row r="4073" spans="1:2" x14ac:dyDescent="0.4">
      <c r="A4073" s="19">
        <v>42436</v>
      </c>
      <c r="B4073" s="20"/>
    </row>
    <row r="4074" spans="1:2" x14ac:dyDescent="0.4">
      <c r="A4074" s="19">
        <v>42437</v>
      </c>
      <c r="B4074" s="20"/>
    </row>
    <row r="4075" spans="1:2" x14ac:dyDescent="0.4">
      <c r="A4075" s="19">
        <v>42438</v>
      </c>
      <c r="B4075" s="20"/>
    </row>
    <row r="4076" spans="1:2" x14ac:dyDescent="0.4">
      <c r="A4076" s="19">
        <v>42439</v>
      </c>
      <c r="B4076" s="20"/>
    </row>
    <row r="4077" spans="1:2" x14ac:dyDescent="0.4">
      <c r="A4077" s="19">
        <v>42440</v>
      </c>
      <c r="B4077" s="20"/>
    </row>
    <row r="4078" spans="1:2" x14ac:dyDescent="0.4">
      <c r="A4078" s="19">
        <v>42443</v>
      </c>
      <c r="B4078" s="20"/>
    </row>
    <row r="4079" spans="1:2" x14ac:dyDescent="0.4">
      <c r="A4079" s="19">
        <v>42444</v>
      </c>
      <c r="B4079" s="20"/>
    </row>
    <row r="4080" spans="1:2" x14ac:dyDescent="0.4">
      <c r="A4080" s="19">
        <v>42445</v>
      </c>
      <c r="B4080" s="20"/>
    </row>
    <row r="4081" spans="1:2" x14ac:dyDescent="0.4">
      <c r="A4081" s="19">
        <v>42446</v>
      </c>
      <c r="B4081" s="20"/>
    </row>
    <row r="4082" spans="1:2" x14ac:dyDescent="0.4">
      <c r="A4082" s="19">
        <v>42447</v>
      </c>
      <c r="B4082" s="20"/>
    </row>
    <row r="4083" spans="1:2" x14ac:dyDescent="0.4">
      <c r="A4083" s="19">
        <v>42450</v>
      </c>
      <c r="B4083" s="20"/>
    </row>
    <row r="4084" spans="1:2" x14ac:dyDescent="0.4">
      <c r="A4084" s="19">
        <v>42451</v>
      </c>
      <c r="B4084" s="20"/>
    </row>
    <row r="4085" spans="1:2" x14ac:dyDescent="0.4">
      <c r="A4085" s="19">
        <v>42452</v>
      </c>
      <c r="B4085" s="20"/>
    </row>
    <row r="4086" spans="1:2" x14ac:dyDescent="0.4">
      <c r="A4086" s="19">
        <v>42453</v>
      </c>
      <c r="B4086" s="20"/>
    </row>
    <row r="4087" spans="1:2" x14ac:dyDescent="0.4">
      <c r="A4087" s="19">
        <v>42457</v>
      </c>
      <c r="B4087" s="20"/>
    </row>
    <row r="4088" spans="1:2" x14ac:dyDescent="0.4">
      <c r="A4088" s="19">
        <v>42458</v>
      </c>
      <c r="B4088" s="20"/>
    </row>
    <row r="4089" spans="1:2" x14ac:dyDescent="0.4">
      <c r="A4089" s="19">
        <v>42459</v>
      </c>
      <c r="B4089" s="20"/>
    </row>
    <row r="4090" spans="1:2" x14ac:dyDescent="0.4">
      <c r="A4090" s="19">
        <v>42460</v>
      </c>
      <c r="B4090" s="20"/>
    </row>
    <row r="4091" spans="1:2" x14ac:dyDescent="0.4">
      <c r="A4091" s="19">
        <v>42461</v>
      </c>
      <c r="B4091" s="20"/>
    </row>
    <row r="4092" spans="1:2" x14ac:dyDescent="0.4">
      <c r="A4092" s="19">
        <v>42464</v>
      </c>
      <c r="B4092" s="20"/>
    </row>
    <row r="4093" spans="1:2" x14ac:dyDescent="0.4">
      <c r="A4093" s="19">
        <v>42465</v>
      </c>
      <c r="B4093" s="20"/>
    </row>
    <row r="4094" spans="1:2" x14ac:dyDescent="0.4">
      <c r="A4094" s="19">
        <v>42466</v>
      </c>
      <c r="B4094" s="20"/>
    </row>
    <row r="4095" spans="1:2" x14ac:dyDescent="0.4">
      <c r="A4095" s="19">
        <v>42467</v>
      </c>
      <c r="B4095" s="20"/>
    </row>
    <row r="4096" spans="1:2" x14ac:dyDescent="0.4">
      <c r="A4096" s="19">
        <v>42468</v>
      </c>
      <c r="B4096" s="20"/>
    </row>
    <row r="4097" spans="1:2" x14ac:dyDescent="0.4">
      <c r="A4097" s="19">
        <v>42471</v>
      </c>
      <c r="B4097" s="20"/>
    </row>
    <row r="4098" spans="1:2" x14ac:dyDescent="0.4">
      <c r="A4098" s="19">
        <v>42472</v>
      </c>
      <c r="B4098" s="20"/>
    </row>
    <row r="4099" spans="1:2" x14ac:dyDescent="0.4">
      <c r="A4099" s="19">
        <v>42473</v>
      </c>
      <c r="B4099" s="20"/>
    </row>
    <row r="4100" spans="1:2" x14ac:dyDescent="0.4">
      <c r="A4100" s="19">
        <v>42474</v>
      </c>
      <c r="B4100" s="20"/>
    </row>
    <row r="4101" spans="1:2" x14ac:dyDescent="0.4">
      <c r="A4101" s="19">
        <v>42475</v>
      </c>
      <c r="B4101" s="20"/>
    </row>
    <row r="4102" spans="1:2" x14ac:dyDescent="0.4">
      <c r="A4102" s="19">
        <v>42478</v>
      </c>
      <c r="B4102" s="20"/>
    </row>
    <row r="4103" spans="1:2" x14ac:dyDescent="0.4">
      <c r="A4103" s="19">
        <v>42479</v>
      </c>
      <c r="B4103" s="20"/>
    </row>
    <row r="4104" spans="1:2" x14ac:dyDescent="0.4">
      <c r="A4104" s="19">
        <v>42480</v>
      </c>
      <c r="B4104" s="20"/>
    </row>
    <row r="4105" spans="1:2" x14ac:dyDescent="0.4">
      <c r="A4105" s="19">
        <v>42481</v>
      </c>
      <c r="B4105" s="20"/>
    </row>
    <row r="4106" spans="1:2" x14ac:dyDescent="0.4">
      <c r="A4106" s="19">
        <v>42482</v>
      </c>
      <c r="B4106" s="20"/>
    </row>
    <row r="4107" spans="1:2" x14ac:dyDescent="0.4">
      <c r="A4107" s="19">
        <v>42485</v>
      </c>
      <c r="B4107" s="20"/>
    </row>
    <row r="4108" spans="1:2" x14ac:dyDescent="0.4">
      <c r="A4108" s="19">
        <v>42486</v>
      </c>
      <c r="B4108" s="20"/>
    </row>
    <row r="4109" spans="1:2" x14ac:dyDescent="0.4">
      <c r="A4109" s="19">
        <v>42487</v>
      </c>
      <c r="B4109" s="20"/>
    </row>
    <row r="4110" spans="1:2" x14ac:dyDescent="0.4">
      <c r="A4110" s="19">
        <v>42488</v>
      </c>
      <c r="B4110" s="20"/>
    </row>
    <row r="4111" spans="1:2" x14ac:dyDescent="0.4">
      <c r="A4111" s="19">
        <v>42489</v>
      </c>
      <c r="B4111" s="20"/>
    </row>
    <row r="4112" spans="1:2" x14ac:dyDescent="0.4">
      <c r="A4112" s="19">
        <v>42492</v>
      </c>
      <c r="B4112" s="20"/>
    </row>
    <row r="4113" spans="1:2" x14ac:dyDescent="0.4">
      <c r="A4113" s="19">
        <v>42493</v>
      </c>
      <c r="B4113" s="20"/>
    </row>
    <row r="4114" spans="1:2" x14ac:dyDescent="0.4">
      <c r="A4114" s="19">
        <v>42494</v>
      </c>
      <c r="B4114" s="20"/>
    </row>
    <row r="4115" spans="1:2" x14ac:dyDescent="0.4">
      <c r="A4115" s="19">
        <v>42495</v>
      </c>
      <c r="B4115" s="20"/>
    </row>
    <row r="4116" spans="1:2" x14ac:dyDescent="0.4">
      <c r="A4116" s="19">
        <v>42496</v>
      </c>
      <c r="B4116" s="20"/>
    </row>
    <row r="4117" spans="1:2" x14ac:dyDescent="0.4">
      <c r="A4117" s="19">
        <v>42499</v>
      </c>
      <c r="B4117" s="20"/>
    </row>
    <row r="4118" spans="1:2" x14ac:dyDescent="0.4">
      <c r="A4118" s="19">
        <v>42500</v>
      </c>
      <c r="B4118" s="20"/>
    </row>
    <row r="4119" spans="1:2" x14ac:dyDescent="0.4">
      <c r="A4119" s="19">
        <v>42501</v>
      </c>
      <c r="B4119" s="20"/>
    </row>
    <row r="4120" spans="1:2" x14ac:dyDescent="0.4">
      <c r="A4120" s="19">
        <v>42502</v>
      </c>
      <c r="B4120" s="20"/>
    </row>
    <row r="4121" spans="1:2" x14ac:dyDescent="0.4">
      <c r="A4121" s="19">
        <v>42503</v>
      </c>
      <c r="B4121" s="20"/>
    </row>
    <row r="4122" spans="1:2" x14ac:dyDescent="0.4">
      <c r="A4122" s="19">
        <v>42506</v>
      </c>
      <c r="B4122" s="20"/>
    </row>
    <row r="4123" spans="1:2" x14ac:dyDescent="0.4">
      <c r="A4123" s="19">
        <v>42507</v>
      </c>
      <c r="B4123" s="20"/>
    </row>
    <row r="4124" spans="1:2" x14ac:dyDescent="0.4">
      <c r="A4124" s="19">
        <v>42508</v>
      </c>
      <c r="B4124" s="20"/>
    </row>
    <row r="4125" spans="1:2" x14ac:dyDescent="0.4">
      <c r="A4125" s="19">
        <v>42509</v>
      </c>
      <c r="B4125" s="20"/>
    </row>
    <row r="4126" spans="1:2" x14ac:dyDescent="0.4">
      <c r="A4126" s="19">
        <v>42510</v>
      </c>
      <c r="B4126" s="20"/>
    </row>
    <row r="4127" spans="1:2" x14ac:dyDescent="0.4">
      <c r="A4127" s="19">
        <v>42513</v>
      </c>
      <c r="B4127" s="20"/>
    </row>
    <row r="4128" spans="1:2" x14ac:dyDescent="0.4">
      <c r="A4128" s="19">
        <v>42514</v>
      </c>
      <c r="B4128" s="20"/>
    </row>
    <row r="4129" spans="1:2" x14ac:dyDescent="0.4">
      <c r="A4129" s="19">
        <v>42515</v>
      </c>
      <c r="B4129" s="20"/>
    </row>
    <row r="4130" spans="1:2" x14ac:dyDescent="0.4">
      <c r="A4130" s="19">
        <v>42516</v>
      </c>
      <c r="B4130" s="20"/>
    </row>
    <row r="4131" spans="1:2" x14ac:dyDescent="0.4">
      <c r="A4131" s="19">
        <v>42517</v>
      </c>
      <c r="B4131" s="20"/>
    </row>
    <row r="4132" spans="1:2" x14ac:dyDescent="0.4">
      <c r="A4132" s="19">
        <v>42521</v>
      </c>
      <c r="B4132" s="20"/>
    </row>
    <row r="4133" spans="1:2" x14ac:dyDescent="0.4">
      <c r="A4133" s="19">
        <v>42522</v>
      </c>
      <c r="B4133" s="20"/>
    </row>
    <row r="4134" spans="1:2" x14ac:dyDescent="0.4">
      <c r="A4134" s="19">
        <v>42523</v>
      </c>
      <c r="B4134" s="20"/>
    </row>
    <row r="4135" spans="1:2" x14ac:dyDescent="0.4">
      <c r="A4135" s="19">
        <v>42524</v>
      </c>
      <c r="B4135" s="20"/>
    </row>
    <row r="4136" spans="1:2" x14ac:dyDescent="0.4">
      <c r="A4136" s="19">
        <v>42527</v>
      </c>
      <c r="B4136" s="20"/>
    </row>
    <row r="4137" spans="1:2" x14ac:dyDescent="0.4">
      <c r="A4137" s="19">
        <v>42528</v>
      </c>
      <c r="B4137" s="20"/>
    </row>
    <row r="4138" spans="1:2" x14ac:dyDescent="0.4">
      <c r="A4138" s="19">
        <v>42529</v>
      </c>
      <c r="B4138" s="20"/>
    </row>
    <row r="4139" spans="1:2" x14ac:dyDescent="0.4">
      <c r="A4139" s="19">
        <v>42530</v>
      </c>
      <c r="B4139" s="20"/>
    </row>
    <row r="4140" spans="1:2" x14ac:dyDescent="0.4">
      <c r="A4140" s="19">
        <v>42531</v>
      </c>
      <c r="B4140" s="20"/>
    </row>
    <row r="4141" spans="1:2" x14ac:dyDescent="0.4">
      <c r="A4141" s="19">
        <v>42534</v>
      </c>
      <c r="B4141" s="20"/>
    </row>
    <row r="4142" spans="1:2" x14ac:dyDescent="0.4">
      <c r="A4142" s="19">
        <v>42535</v>
      </c>
      <c r="B4142" s="20"/>
    </row>
    <row r="4143" spans="1:2" x14ac:dyDescent="0.4">
      <c r="A4143" s="19">
        <v>42536</v>
      </c>
      <c r="B4143" s="20"/>
    </row>
    <row r="4144" spans="1:2" x14ac:dyDescent="0.4">
      <c r="A4144" s="19">
        <v>42537</v>
      </c>
      <c r="B4144" s="20"/>
    </row>
    <row r="4145" spans="1:2" x14ac:dyDescent="0.4">
      <c r="A4145" s="19">
        <v>42538</v>
      </c>
      <c r="B4145" s="20"/>
    </row>
    <row r="4146" spans="1:2" x14ac:dyDescent="0.4">
      <c r="A4146" s="19">
        <v>42541</v>
      </c>
      <c r="B4146" s="20"/>
    </row>
    <row r="4147" spans="1:2" x14ac:dyDescent="0.4">
      <c r="A4147" s="19">
        <v>42542</v>
      </c>
      <c r="B4147" s="20"/>
    </row>
    <row r="4148" spans="1:2" x14ac:dyDescent="0.4">
      <c r="A4148" s="19">
        <v>42543</v>
      </c>
      <c r="B4148" s="20"/>
    </row>
    <row r="4149" spans="1:2" x14ac:dyDescent="0.4">
      <c r="A4149" s="19">
        <v>42544</v>
      </c>
      <c r="B4149" s="20"/>
    </row>
    <row r="4150" spans="1:2" x14ac:dyDescent="0.4">
      <c r="A4150" s="19">
        <v>42545</v>
      </c>
      <c r="B4150" s="20"/>
    </row>
    <row r="4151" spans="1:2" x14ac:dyDescent="0.4">
      <c r="A4151" s="19">
        <v>42548</v>
      </c>
      <c r="B4151" s="20"/>
    </row>
    <row r="4152" spans="1:2" x14ac:dyDescent="0.4">
      <c r="A4152" s="19">
        <v>42549</v>
      </c>
      <c r="B4152" s="20"/>
    </row>
    <row r="4153" spans="1:2" x14ac:dyDescent="0.4">
      <c r="A4153" s="19">
        <v>42550</v>
      </c>
      <c r="B4153" s="20"/>
    </row>
    <row r="4154" spans="1:2" x14ac:dyDescent="0.4">
      <c r="A4154" s="19">
        <v>42551</v>
      </c>
      <c r="B4154" s="20"/>
    </row>
    <row r="4155" spans="1:2" x14ac:dyDescent="0.4">
      <c r="A4155" s="19">
        <v>42552</v>
      </c>
      <c r="B4155" s="20"/>
    </row>
    <row r="4156" spans="1:2" x14ac:dyDescent="0.4">
      <c r="A4156" s="19">
        <v>42556</v>
      </c>
      <c r="B4156" s="20"/>
    </row>
    <row r="4157" spans="1:2" x14ac:dyDescent="0.4">
      <c r="A4157" s="19">
        <v>42557</v>
      </c>
      <c r="B4157" s="20"/>
    </row>
    <row r="4158" spans="1:2" x14ac:dyDescent="0.4">
      <c r="A4158" s="19">
        <v>42558</v>
      </c>
      <c r="B4158" s="20"/>
    </row>
    <row r="4159" spans="1:2" x14ac:dyDescent="0.4">
      <c r="A4159" s="19">
        <v>42559</v>
      </c>
      <c r="B4159" s="20"/>
    </row>
    <row r="4160" spans="1:2" x14ac:dyDescent="0.4">
      <c r="A4160" s="19">
        <v>42562</v>
      </c>
      <c r="B4160" s="20"/>
    </row>
    <row r="4161" spans="1:2" x14ac:dyDescent="0.4">
      <c r="A4161" s="19">
        <v>42563</v>
      </c>
      <c r="B4161" s="20"/>
    </row>
    <row r="4162" spans="1:2" x14ac:dyDescent="0.4">
      <c r="A4162" s="19">
        <v>42564</v>
      </c>
      <c r="B4162" s="20"/>
    </row>
    <row r="4163" spans="1:2" x14ac:dyDescent="0.4">
      <c r="A4163" s="19">
        <v>42565</v>
      </c>
      <c r="B4163" s="20"/>
    </row>
    <row r="4164" spans="1:2" x14ac:dyDescent="0.4">
      <c r="A4164" s="19">
        <v>42566</v>
      </c>
      <c r="B4164" s="20"/>
    </row>
    <row r="4165" spans="1:2" x14ac:dyDescent="0.4">
      <c r="A4165" s="19">
        <v>42569</v>
      </c>
      <c r="B4165" s="20"/>
    </row>
    <row r="4166" spans="1:2" x14ac:dyDescent="0.4">
      <c r="A4166" s="19">
        <v>42570</v>
      </c>
      <c r="B4166" s="20"/>
    </row>
    <row r="4167" spans="1:2" x14ac:dyDescent="0.4">
      <c r="A4167" s="19">
        <v>42571</v>
      </c>
      <c r="B4167" s="20"/>
    </row>
    <row r="4168" spans="1:2" x14ac:dyDescent="0.4">
      <c r="A4168" s="19">
        <v>42572</v>
      </c>
      <c r="B4168" s="20"/>
    </row>
    <row r="4169" spans="1:2" x14ac:dyDescent="0.4">
      <c r="A4169" s="19">
        <v>42573</v>
      </c>
      <c r="B4169" s="20"/>
    </row>
    <row r="4170" spans="1:2" x14ac:dyDescent="0.4">
      <c r="A4170" s="19">
        <v>42576</v>
      </c>
      <c r="B4170" s="20"/>
    </row>
    <row r="4171" spans="1:2" x14ac:dyDescent="0.4">
      <c r="A4171" s="19">
        <v>42577</v>
      </c>
      <c r="B4171" s="20"/>
    </row>
    <row r="4172" spans="1:2" x14ac:dyDescent="0.4">
      <c r="A4172" s="19">
        <v>42578</v>
      </c>
      <c r="B4172" s="20"/>
    </row>
    <row r="4173" spans="1:2" x14ac:dyDescent="0.4">
      <c r="A4173" s="19">
        <v>42579</v>
      </c>
      <c r="B4173" s="20"/>
    </row>
    <row r="4174" spans="1:2" x14ac:dyDescent="0.4">
      <c r="A4174" s="19">
        <v>42580</v>
      </c>
      <c r="B4174" s="20"/>
    </row>
    <row r="4175" spans="1:2" x14ac:dyDescent="0.4">
      <c r="A4175" s="19">
        <v>42583</v>
      </c>
      <c r="B4175" s="20"/>
    </row>
    <row r="4176" spans="1:2" x14ac:dyDescent="0.4">
      <c r="A4176" s="19">
        <v>42584</v>
      </c>
      <c r="B4176" s="20"/>
    </row>
    <row r="4177" spans="1:2" x14ac:dyDescent="0.4">
      <c r="A4177" s="19">
        <v>42585</v>
      </c>
      <c r="B4177" s="20"/>
    </row>
    <row r="4178" spans="1:2" x14ac:dyDescent="0.4">
      <c r="A4178" s="19">
        <v>42586</v>
      </c>
      <c r="B4178" s="20"/>
    </row>
    <row r="4179" spans="1:2" x14ac:dyDescent="0.4">
      <c r="A4179" s="19">
        <v>42587</v>
      </c>
      <c r="B4179" s="20"/>
    </row>
    <row r="4180" spans="1:2" x14ac:dyDescent="0.4">
      <c r="A4180" s="19">
        <v>42590</v>
      </c>
      <c r="B4180" s="20"/>
    </row>
    <row r="4181" spans="1:2" x14ac:dyDescent="0.4">
      <c r="A4181" s="19">
        <v>42591</v>
      </c>
      <c r="B4181" s="20"/>
    </row>
    <row r="4182" spans="1:2" x14ac:dyDescent="0.4">
      <c r="A4182" s="19">
        <v>42592</v>
      </c>
      <c r="B4182" s="20"/>
    </row>
    <row r="4183" spans="1:2" x14ac:dyDescent="0.4">
      <c r="A4183" s="19">
        <v>42593</v>
      </c>
      <c r="B4183" s="20"/>
    </row>
    <row r="4184" spans="1:2" x14ac:dyDescent="0.4">
      <c r="A4184" s="19">
        <v>42594</v>
      </c>
      <c r="B4184" s="20"/>
    </row>
    <row r="4185" spans="1:2" x14ac:dyDescent="0.4">
      <c r="A4185" s="19">
        <v>42597</v>
      </c>
      <c r="B4185" s="20"/>
    </row>
    <row r="4186" spans="1:2" x14ac:dyDescent="0.4">
      <c r="A4186" s="19">
        <v>42598</v>
      </c>
      <c r="B4186" s="20"/>
    </row>
    <row r="4187" spans="1:2" x14ac:dyDescent="0.4">
      <c r="A4187" s="19">
        <v>42599</v>
      </c>
      <c r="B4187" s="20"/>
    </row>
    <row r="4188" spans="1:2" x14ac:dyDescent="0.4">
      <c r="A4188" s="19">
        <v>42600</v>
      </c>
      <c r="B4188" s="20"/>
    </row>
    <row r="4189" spans="1:2" x14ac:dyDescent="0.4">
      <c r="A4189" s="19">
        <v>42601</v>
      </c>
      <c r="B4189" s="20"/>
    </row>
    <row r="4190" spans="1:2" x14ac:dyDescent="0.4">
      <c r="A4190" s="19">
        <v>42604</v>
      </c>
      <c r="B4190" s="20"/>
    </row>
    <row r="4191" spans="1:2" x14ac:dyDescent="0.4">
      <c r="A4191" s="19">
        <v>42605</v>
      </c>
      <c r="B4191" s="20"/>
    </row>
    <row r="4192" spans="1:2" x14ac:dyDescent="0.4">
      <c r="A4192" s="19">
        <v>42606</v>
      </c>
      <c r="B4192" s="20"/>
    </row>
    <row r="4193" spans="1:2" x14ac:dyDescent="0.4">
      <c r="A4193" s="19">
        <v>42607</v>
      </c>
      <c r="B4193" s="20"/>
    </row>
    <row r="4194" spans="1:2" x14ac:dyDescent="0.4">
      <c r="A4194" s="19">
        <v>42608</v>
      </c>
      <c r="B4194" s="20"/>
    </row>
    <row r="4195" spans="1:2" x14ac:dyDescent="0.4">
      <c r="A4195" s="19">
        <v>42611</v>
      </c>
      <c r="B4195" s="20"/>
    </row>
    <row r="4196" spans="1:2" x14ac:dyDescent="0.4">
      <c r="A4196" s="19">
        <v>42612</v>
      </c>
      <c r="B4196" s="20"/>
    </row>
    <row r="4197" spans="1:2" x14ac:dyDescent="0.4">
      <c r="A4197" s="19">
        <v>42613</v>
      </c>
      <c r="B4197" s="20"/>
    </row>
    <row r="4198" spans="1:2" x14ac:dyDescent="0.4">
      <c r="A4198" s="19">
        <v>42614</v>
      </c>
      <c r="B4198" s="20"/>
    </row>
    <row r="4199" spans="1:2" x14ac:dyDescent="0.4">
      <c r="A4199" s="19">
        <v>42615</v>
      </c>
      <c r="B4199" s="20"/>
    </row>
    <row r="4200" spans="1:2" x14ac:dyDescent="0.4">
      <c r="A4200" s="19">
        <v>42619</v>
      </c>
      <c r="B4200" s="20"/>
    </row>
    <row r="4201" spans="1:2" x14ac:dyDescent="0.4">
      <c r="A4201" s="19">
        <v>42620</v>
      </c>
      <c r="B4201" s="20"/>
    </row>
    <row r="4202" spans="1:2" x14ac:dyDescent="0.4">
      <c r="A4202" s="19">
        <v>42621</v>
      </c>
      <c r="B4202" s="20"/>
    </row>
    <row r="4203" spans="1:2" x14ac:dyDescent="0.4">
      <c r="A4203" s="19">
        <v>42622</v>
      </c>
      <c r="B4203" s="20"/>
    </row>
    <row r="4204" spans="1:2" x14ac:dyDescent="0.4">
      <c r="A4204" s="19">
        <v>42625</v>
      </c>
      <c r="B4204" s="20"/>
    </row>
    <row r="4205" spans="1:2" x14ac:dyDescent="0.4">
      <c r="A4205" s="19">
        <v>42626</v>
      </c>
      <c r="B4205" s="20"/>
    </row>
    <row r="4206" spans="1:2" x14ac:dyDescent="0.4">
      <c r="A4206" s="19">
        <v>42627</v>
      </c>
      <c r="B4206" s="20"/>
    </row>
    <row r="4207" spans="1:2" x14ac:dyDescent="0.4">
      <c r="A4207" s="19">
        <v>42628</v>
      </c>
      <c r="B4207" s="20"/>
    </row>
    <row r="4208" spans="1:2" x14ac:dyDescent="0.4">
      <c r="A4208" s="19">
        <v>42629</v>
      </c>
      <c r="B4208" s="20"/>
    </row>
    <row r="4209" spans="1:2" x14ac:dyDescent="0.4">
      <c r="A4209" s="19">
        <v>42632</v>
      </c>
      <c r="B4209" s="20"/>
    </row>
    <row r="4210" spans="1:2" x14ac:dyDescent="0.4">
      <c r="A4210" s="19">
        <v>42633</v>
      </c>
      <c r="B4210" s="20"/>
    </row>
    <row r="4211" spans="1:2" x14ac:dyDescent="0.4">
      <c r="A4211" s="19">
        <v>42634</v>
      </c>
      <c r="B4211" s="20"/>
    </row>
    <row r="4212" spans="1:2" x14ac:dyDescent="0.4">
      <c r="A4212" s="19">
        <v>42635</v>
      </c>
      <c r="B4212" s="20"/>
    </row>
    <row r="4213" spans="1:2" x14ac:dyDescent="0.4">
      <c r="A4213" s="19">
        <v>42636</v>
      </c>
      <c r="B4213" s="20"/>
    </row>
    <row r="4214" spans="1:2" x14ac:dyDescent="0.4">
      <c r="A4214" s="19">
        <v>42639</v>
      </c>
      <c r="B4214" s="20"/>
    </row>
    <row r="4215" spans="1:2" x14ac:dyDescent="0.4">
      <c r="A4215" s="19">
        <v>42640</v>
      </c>
      <c r="B4215" s="20"/>
    </row>
    <row r="4216" spans="1:2" x14ac:dyDescent="0.4">
      <c r="A4216" s="19">
        <v>42641</v>
      </c>
      <c r="B4216" s="20"/>
    </row>
    <row r="4217" spans="1:2" x14ac:dyDescent="0.4">
      <c r="A4217" s="19">
        <v>42642</v>
      </c>
      <c r="B4217" s="20"/>
    </row>
    <row r="4218" spans="1:2" x14ac:dyDescent="0.4">
      <c r="A4218" s="19">
        <v>42643</v>
      </c>
      <c r="B4218" s="20"/>
    </row>
    <row r="4219" spans="1:2" x14ac:dyDescent="0.4">
      <c r="A4219" s="19">
        <v>42646</v>
      </c>
      <c r="B4219" s="20"/>
    </row>
    <row r="4220" spans="1:2" x14ac:dyDescent="0.4">
      <c r="A4220" s="19">
        <v>42647</v>
      </c>
      <c r="B4220" s="20"/>
    </row>
    <row r="4221" spans="1:2" x14ac:dyDescent="0.4">
      <c r="A4221" s="19">
        <v>42648</v>
      </c>
      <c r="B4221" s="20"/>
    </row>
    <row r="4222" spans="1:2" x14ac:dyDescent="0.4">
      <c r="A4222" s="19">
        <v>42649</v>
      </c>
      <c r="B4222" s="20"/>
    </row>
    <row r="4223" spans="1:2" x14ac:dyDescent="0.4">
      <c r="A4223" s="19">
        <v>42650</v>
      </c>
      <c r="B4223" s="20"/>
    </row>
    <row r="4224" spans="1:2" x14ac:dyDescent="0.4">
      <c r="A4224" s="19">
        <v>42653</v>
      </c>
      <c r="B4224" s="20"/>
    </row>
    <row r="4225" spans="1:2" x14ac:dyDescent="0.4">
      <c r="A4225" s="19">
        <v>42654</v>
      </c>
      <c r="B4225" s="20"/>
    </row>
    <row r="4226" spans="1:2" x14ac:dyDescent="0.4">
      <c r="A4226" s="19">
        <v>42655</v>
      </c>
      <c r="B4226" s="20"/>
    </row>
    <row r="4227" spans="1:2" x14ac:dyDescent="0.4">
      <c r="A4227" s="19">
        <v>42656</v>
      </c>
      <c r="B4227" s="20"/>
    </row>
    <row r="4228" spans="1:2" x14ac:dyDescent="0.4">
      <c r="A4228" s="19">
        <v>42657</v>
      </c>
      <c r="B4228" s="20"/>
    </row>
    <row r="4229" spans="1:2" x14ac:dyDescent="0.4">
      <c r="A4229" s="19">
        <v>42660</v>
      </c>
      <c r="B4229" s="20"/>
    </row>
    <row r="4230" spans="1:2" x14ac:dyDescent="0.4">
      <c r="A4230" s="19">
        <v>42661</v>
      </c>
      <c r="B4230" s="20"/>
    </row>
    <row r="4231" spans="1:2" x14ac:dyDescent="0.4">
      <c r="A4231" s="19">
        <v>42662</v>
      </c>
      <c r="B4231" s="20"/>
    </row>
    <row r="4232" spans="1:2" x14ac:dyDescent="0.4">
      <c r="A4232" s="19">
        <v>42663</v>
      </c>
      <c r="B4232" s="20"/>
    </row>
    <row r="4233" spans="1:2" x14ac:dyDescent="0.4">
      <c r="A4233" s="19">
        <v>42664</v>
      </c>
      <c r="B4233" s="20"/>
    </row>
    <row r="4234" spans="1:2" x14ac:dyDescent="0.4">
      <c r="A4234" s="19">
        <v>42667</v>
      </c>
      <c r="B4234" s="20"/>
    </row>
    <row r="4235" spans="1:2" x14ac:dyDescent="0.4">
      <c r="A4235" s="19">
        <v>42668</v>
      </c>
      <c r="B4235" s="20"/>
    </row>
    <row r="4236" spans="1:2" x14ac:dyDescent="0.4">
      <c r="A4236" s="19">
        <v>42669</v>
      </c>
      <c r="B4236" s="20"/>
    </row>
    <row r="4237" spans="1:2" x14ac:dyDescent="0.4">
      <c r="A4237" s="19">
        <v>42670</v>
      </c>
      <c r="B4237" s="20"/>
    </row>
    <row r="4238" spans="1:2" x14ac:dyDescent="0.4">
      <c r="A4238" s="19">
        <v>42671</v>
      </c>
      <c r="B4238" s="20"/>
    </row>
    <row r="4239" spans="1:2" x14ac:dyDescent="0.4">
      <c r="A4239" s="19">
        <v>42674</v>
      </c>
      <c r="B4239" s="20"/>
    </row>
    <row r="4240" spans="1:2" x14ac:dyDescent="0.4">
      <c r="A4240" s="19">
        <v>42675</v>
      </c>
      <c r="B4240" s="20"/>
    </row>
    <row r="4241" spans="1:2" x14ac:dyDescent="0.4">
      <c r="A4241" s="19">
        <v>42676</v>
      </c>
      <c r="B4241" s="20"/>
    </row>
    <row r="4242" spans="1:2" x14ac:dyDescent="0.4">
      <c r="A4242" s="19">
        <v>42677</v>
      </c>
      <c r="B4242" s="20"/>
    </row>
    <row r="4243" spans="1:2" x14ac:dyDescent="0.4">
      <c r="A4243" s="19">
        <v>42678</v>
      </c>
      <c r="B4243" s="20"/>
    </row>
    <row r="4244" spans="1:2" x14ac:dyDescent="0.4">
      <c r="A4244" s="19">
        <v>42681</v>
      </c>
      <c r="B4244" s="20"/>
    </row>
    <row r="4245" spans="1:2" x14ac:dyDescent="0.4">
      <c r="A4245" s="19">
        <v>42682</v>
      </c>
      <c r="B4245" s="20"/>
    </row>
    <row r="4246" spans="1:2" x14ac:dyDescent="0.4">
      <c r="A4246" s="19">
        <v>42683</v>
      </c>
      <c r="B4246" s="20"/>
    </row>
    <row r="4247" spans="1:2" x14ac:dyDescent="0.4">
      <c r="A4247" s="19">
        <v>42684</v>
      </c>
      <c r="B4247" s="20"/>
    </row>
    <row r="4248" spans="1:2" x14ac:dyDescent="0.4">
      <c r="A4248" s="19">
        <v>42685</v>
      </c>
      <c r="B4248" s="20"/>
    </row>
    <row r="4249" spans="1:2" x14ac:dyDescent="0.4">
      <c r="A4249" s="19">
        <v>42688</v>
      </c>
      <c r="B4249" s="20"/>
    </row>
    <row r="4250" spans="1:2" x14ac:dyDescent="0.4">
      <c r="A4250" s="19">
        <v>42689</v>
      </c>
      <c r="B4250" s="20"/>
    </row>
    <row r="4251" spans="1:2" x14ac:dyDescent="0.4">
      <c r="A4251" s="19">
        <v>42690</v>
      </c>
      <c r="B4251" s="20"/>
    </row>
    <row r="4252" spans="1:2" x14ac:dyDescent="0.4">
      <c r="A4252" s="19">
        <v>42691</v>
      </c>
      <c r="B4252" s="20"/>
    </row>
    <row r="4253" spans="1:2" x14ac:dyDescent="0.4">
      <c r="A4253" s="19">
        <v>42692</v>
      </c>
      <c r="B4253" s="20"/>
    </row>
    <row r="4254" spans="1:2" x14ac:dyDescent="0.4">
      <c r="A4254" s="19">
        <v>42695</v>
      </c>
      <c r="B4254" s="20"/>
    </row>
    <row r="4255" spans="1:2" x14ac:dyDescent="0.4">
      <c r="A4255" s="19">
        <v>42696</v>
      </c>
      <c r="B4255" s="20"/>
    </row>
    <row r="4256" spans="1:2" x14ac:dyDescent="0.4">
      <c r="A4256" s="19">
        <v>42697</v>
      </c>
      <c r="B4256" s="20"/>
    </row>
    <row r="4257" spans="1:2" x14ac:dyDescent="0.4">
      <c r="A4257" s="19">
        <v>42699</v>
      </c>
      <c r="B4257" s="20"/>
    </row>
    <row r="4258" spans="1:2" x14ac:dyDescent="0.4">
      <c r="A4258" s="19">
        <v>42702</v>
      </c>
      <c r="B4258" s="20"/>
    </row>
    <row r="4259" spans="1:2" x14ac:dyDescent="0.4">
      <c r="A4259" s="19">
        <v>42703</v>
      </c>
      <c r="B4259" s="20"/>
    </row>
    <row r="4260" spans="1:2" x14ac:dyDescent="0.4">
      <c r="A4260" s="19">
        <v>42704</v>
      </c>
      <c r="B4260" s="20"/>
    </row>
    <row r="4261" spans="1:2" x14ac:dyDescent="0.4">
      <c r="A4261" s="19">
        <v>42705</v>
      </c>
      <c r="B4261" s="20"/>
    </row>
    <row r="4262" spans="1:2" x14ac:dyDescent="0.4">
      <c r="A4262" s="19">
        <v>42706</v>
      </c>
      <c r="B4262" s="20"/>
    </row>
    <row r="4263" spans="1:2" x14ac:dyDescent="0.4">
      <c r="A4263" s="19">
        <v>42709</v>
      </c>
      <c r="B4263" s="20"/>
    </row>
    <row r="4264" spans="1:2" x14ac:dyDescent="0.4">
      <c r="A4264" s="19">
        <v>42710</v>
      </c>
      <c r="B4264" s="20"/>
    </row>
    <row r="4265" spans="1:2" x14ac:dyDescent="0.4">
      <c r="A4265" s="19">
        <v>42711</v>
      </c>
      <c r="B4265" s="20"/>
    </row>
    <row r="4266" spans="1:2" x14ac:dyDescent="0.4">
      <c r="A4266" s="19">
        <v>42712</v>
      </c>
      <c r="B4266" s="20"/>
    </row>
    <row r="4267" spans="1:2" x14ac:dyDescent="0.4">
      <c r="A4267" s="19">
        <v>42713</v>
      </c>
      <c r="B4267" s="20"/>
    </row>
    <row r="4268" spans="1:2" x14ac:dyDescent="0.4">
      <c r="A4268" s="19">
        <v>42716</v>
      </c>
      <c r="B4268" s="20"/>
    </row>
    <row r="4269" spans="1:2" x14ac:dyDescent="0.4">
      <c r="A4269" s="19">
        <v>42717</v>
      </c>
      <c r="B4269" s="20"/>
    </row>
    <row r="4270" spans="1:2" x14ac:dyDescent="0.4">
      <c r="A4270" s="19">
        <v>42718</v>
      </c>
      <c r="B4270" s="20"/>
    </row>
    <row r="4271" spans="1:2" x14ac:dyDescent="0.4">
      <c r="A4271" s="19">
        <v>42719</v>
      </c>
      <c r="B4271" s="20"/>
    </row>
    <row r="4272" spans="1:2" x14ac:dyDescent="0.4">
      <c r="A4272" s="19">
        <v>42720</v>
      </c>
      <c r="B4272" s="20"/>
    </row>
    <row r="4273" spans="1:2" x14ac:dyDescent="0.4">
      <c r="A4273" s="19">
        <v>42723</v>
      </c>
      <c r="B4273" s="20"/>
    </row>
    <row r="4274" spans="1:2" x14ac:dyDescent="0.4">
      <c r="A4274" s="19">
        <v>42724</v>
      </c>
      <c r="B4274" s="20"/>
    </row>
    <row r="4275" spans="1:2" x14ac:dyDescent="0.4">
      <c r="A4275" s="19">
        <v>42725</v>
      </c>
      <c r="B4275" s="20"/>
    </row>
    <row r="4276" spans="1:2" x14ac:dyDescent="0.4">
      <c r="A4276" s="19">
        <v>42726</v>
      </c>
      <c r="B4276" s="20"/>
    </row>
    <row r="4277" spans="1:2" x14ac:dyDescent="0.4">
      <c r="A4277" s="19">
        <v>42727</v>
      </c>
      <c r="B4277" s="20"/>
    </row>
    <row r="4278" spans="1:2" x14ac:dyDescent="0.4">
      <c r="A4278" s="19">
        <v>42731</v>
      </c>
      <c r="B4278" s="20"/>
    </row>
    <row r="4279" spans="1:2" x14ac:dyDescent="0.4">
      <c r="A4279" s="19">
        <v>42732</v>
      </c>
      <c r="B4279" s="20"/>
    </row>
    <row r="4280" spans="1:2" x14ac:dyDescent="0.4">
      <c r="A4280" s="19">
        <v>42733</v>
      </c>
      <c r="B4280" s="20"/>
    </row>
    <row r="4281" spans="1:2" x14ac:dyDescent="0.4">
      <c r="A4281" s="19">
        <v>42734</v>
      </c>
      <c r="B4281" s="20"/>
    </row>
    <row r="4282" spans="1:2" x14ac:dyDescent="0.4">
      <c r="A4282" s="19">
        <v>42738</v>
      </c>
      <c r="B4282" s="20"/>
    </row>
    <row r="4283" spans="1:2" x14ac:dyDescent="0.4">
      <c r="A4283" s="19">
        <v>42739</v>
      </c>
      <c r="B4283" s="20"/>
    </row>
    <row r="4284" spans="1:2" x14ac:dyDescent="0.4">
      <c r="A4284" s="19">
        <v>42740</v>
      </c>
      <c r="B4284" s="20"/>
    </row>
    <row r="4285" spans="1:2" x14ac:dyDescent="0.4">
      <c r="A4285" s="19">
        <v>42741</v>
      </c>
      <c r="B4285" s="20"/>
    </row>
    <row r="4286" spans="1:2" x14ac:dyDescent="0.4">
      <c r="A4286" s="19">
        <v>42744</v>
      </c>
      <c r="B4286" s="20"/>
    </row>
    <row r="4287" spans="1:2" x14ac:dyDescent="0.4">
      <c r="A4287" s="19">
        <v>42745</v>
      </c>
      <c r="B4287" s="20"/>
    </row>
    <row r="4288" spans="1:2" x14ac:dyDescent="0.4">
      <c r="A4288" s="19">
        <v>42746</v>
      </c>
      <c r="B4288" s="20"/>
    </row>
    <row r="4289" spans="1:2" x14ac:dyDescent="0.4">
      <c r="A4289" s="19">
        <v>42747</v>
      </c>
      <c r="B4289" s="20"/>
    </row>
    <row r="4290" spans="1:2" x14ac:dyDescent="0.4">
      <c r="A4290" s="19">
        <v>42748</v>
      </c>
      <c r="B4290" s="20"/>
    </row>
    <row r="4291" spans="1:2" x14ac:dyDescent="0.4">
      <c r="A4291" s="19">
        <v>42752</v>
      </c>
      <c r="B4291" s="20"/>
    </row>
    <row r="4292" spans="1:2" x14ac:dyDescent="0.4">
      <c r="A4292" s="19">
        <v>42753</v>
      </c>
      <c r="B4292" s="20"/>
    </row>
    <row r="4293" spans="1:2" x14ac:dyDescent="0.4">
      <c r="A4293" s="19">
        <v>42754</v>
      </c>
      <c r="B4293" s="20"/>
    </row>
    <row r="4294" spans="1:2" x14ac:dyDescent="0.4">
      <c r="A4294" s="19">
        <v>42755</v>
      </c>
      <c r="B4294" s="20"/>
    </row>
    <row r="4295" spans="1:2" x14ac:dyDescent="0.4">
      <c r="A4295" s="19">
        <v>42758</v>
      </c>
      <c r="B4295" s="20"/>
    </row>
    <row r="4296" spans="1:2" x14ac:dyDescent="0.4">
      <c r="A4296" s="19">
        <v>42759</v>
      </c>
      <c r="B4296" s="20"/>
    </row>
    <row r="4297" spans="1:2" x14ac:dyDescent="0.4">
      <c r="A4297" s="19">
        <v>42760</v>
      </c>
      <c r="B4297" s="20"/>
    </row>
    <row r="4298" spans="1:2" x14ac:dyDescent="0.4">
      <c r="A4298" s="19">
        <v>42761</v>
      </c>
      <c r="B4298" s="20"/>
    </row>
    <row r="4299" spans="1:2" x14ac:dyDescent="0.4">
      <c r="A4299" s="19">
        <v>42762</v>
      </c>
      <c r="B4299" s="20"/>
    </row>
    <row r="4300" spans="1:2" x14ac:dyDescent="0.4">
      <c r="A4300" s="19">
        <v>42765</v>
      </c>
      <c r="B4300" s="20"/>
    </row>
    <row r="4301" spans="1:2" x14ac:dyDescent="0.4">
      <c r="A4301" s="19">
        <v>42766</v>
      </c>
      <c r="B4301" s="20"/>
    </row>
    <row r="4302" spans="1:2" x14ac:dyDescent="0.4">
      <c r="A4302" s="19">
        <v>42767</v>
      </c>
      <c r="B4302" s="20"/>
    </row>
    <row r="4303" spans="1:2" x14ac:dyDescent="0.4">
      <c r="A4303" s="19">
        <v>42768</v>
      </c>
      <c r="B4303" s="20"/>
    </row>
    <row r="4304" spans="1:2" x14ac:dyDescent="0.4">
      <c r="A4304" s="19">
        <v>42769</v>
      </c>
      <c r="B4304" s="20"/>
    </row>
    <row r="4305" spans="1:2" x14ac:dyDescent="0.4">
      <c r="A4305" s="19">
        <v>42772</v>
      </c>
      <c r="B4305" s="20"/>
    </row>
    <row r="4306" spans="1:2" x14ac:dyDescent="0.4">
      <c r="A4306" s="19">
        <v>42773</v>
      </c>
      <c r="B4306" s="20"/>
    </row>
    <row r="4307" spans="1:2" x14ac:dyDescent="0.4">
      <c r="A4307" s="19">
        <v>42774</v>
      </c>
      <c r="B4307" s="20"/>
    </row>
    <row r="4308" spans="1:2" x14ac:dyDescent="0.4">
      <c r="A4308" s="19">
        <v>42775</v>
      </c>
      <c r="B4308" s="20"/>
    </row>
    <row r="4309" spans="1:2" x14ac:dyDescent="0.4">
      <c r="A4309" s="19">
        <v>42776</v>
      </c>
      <c r="B4309" s="20"/>
    </row>
    <row r="4310" spans="1:2" x14ac:dyDescent="0.4">
      <c r="A4310" s="19">
        <v>42779</v>
      </c>
      <c r="B4310" s="20"/>
    </row>
    <row r="4311" spans="1:2" x14ac:dyDescent="0.4">
      <c r="A4311" s="19">
        <v>42780</v>
      </c>
      <c r="B4311" s="20"/>
    </row>
    <row r="4312" spans="1:2" x14ac:dyDescent="0.4">
      <c r="A4312" s="19">
        <v>42781</v>
      </c>
      <c r="B4312" s="20"/>
    </row>
    <row r="4313" spans="1:2" x14ac:dyDescent="0.4">
      <c r="A4313" s="19">
        <v>42782</v>
      </c>
      <c r="B4313" s="20"/>
    </row>
    <row r="4314" spans="1:2" x14ac:dyDescent="0.4">
      <c r="A4314" s="19">
        <v>42783</v>
      </c>
      <c r="B4314" s="20"/>
    </row>
    <row r="4315" spans="1:2" x14ac:dyDescent="0.4">
      <c r="A4315" s="19">
        <v>42787</v>
      </c>
      <c r="B4315" s="20"/>
    </row>
    <row r="4316" spans="1:2" x14ac:dyDescent="0.4">
      <c r="A4316" s="19">
        <v>42788</v>
      </c>
      <c r="B4316" s="20"/>
    </row>
    <row r="4317" spans="1:2" x14ac:dyDescent="0.4">
      <c r="A4317" s="19">
        <v>42789</v>
      </c>
      <c r="B4317" s="20"/>
    </row>
    <row r="4318" spans="1:2" x14ac:dyDescent="0.4">
      <c r="A4318" s="19">
        <v>42790</v>
      </c>
      <c r="B4318" s="20"/>
    </row>
    <row r="4319" spans="1:2" x14ac:dyDescent="0.4">
      <c r="A4319" s="19">
        <v>42793</v>
      </c>
      <c r="B4319" s="20"/>
    </row>
    <row r="4320" spans="1:2" x14ac:dyDescent="0.4">
      <c r="A4320" s="19">
        <v>42794</v>
      </c>
      <c r="B4320" s="20"/>
    </row>
    <row r="4321" spans="1:2" x14ac:dyDescent="0.4">
      <c r="A4321" s="19">
        <v>42795</v>
      </c>
      <c r="B4321" s="20"/>
    </row>
    <row r="4322" spans="1:2" x14ac:dyDescent="0.4">
      <c r="A4322" s="19">
        <v>42796</v>
      </c>
      <c r="B4322" s="20"/>
    </row>
    <row r="4323" spans="1:2" x14ac:dyDescent="0.4">
      <c r="A4323" s="19">
        <v>42797</v>
      </c>
      <c r="B4323" s="20"/>
    </row>
    <row r="4324" spans="1:2" x14ac:dyDescent="0.4">
      <c r="A4324" s="19">
        <v>42800</v>
      </c>
      <c r="B4324" s="20"/>
    </row>
    <row r="4325" spans="1:2" x14ac:dyDescent="0.4">
      <c r="A4325" s="19">
        <v>42801</v>
      </c>
      <c r="B4325" s="20"/>
    </row>
    <row r="4326" spans="1:2" x14ac:dyDescent="0.4">
      <c r="A4326" s="19">
        <v>42802</v>
      </c>
      <c r="B4326" s="20"/>
    </row>
    <row r="4327" spans="1:2" x14ac:dyDescent="0.4">
      <c r="A4327" s="19">
        <v>42803</v>
      </c>
      <c r="B4327" s="20"/>
    </row>
    <row r="4328" spans="1:2" x14ac:dyDescent="0.4">
      <c r="A4328" s="19">
        <v>42804</v>
      </c>
      <c r="B4328" s="20"/>
    </row>
    <row r="4329" spans="1:2" x14ac:dyDescent="0.4">
      <c r="A4329" s="19">
        <v>42807</v>
      </c>
      <c r="B4329" s="20"/>
    </row>
    <row r="4330" spans="1:2" x14ac:dyDescent="0.4">
      <c r="A4330" s="19">
        <v>42808</v>
      </c>
      <c r="B4330" s="20"/>
    </row>
    <row r="4331" spans="1:2" x14ac:dyDescent="0.4">
      <c r="A4331" s="19">
        <v>42809</v>
      </c>
      <c r="B4331" s="20"/>
    </row>
    <row r="4332" spans="1:2" x14ac:dyDescent="0.4">
      <c r="A4332" s="19">
        <v>42810</v>
      </c>
      <c r="B4332" s="20"/>
    </row>
    <row r="4333" spans="1:2" x14ac:dyDescent="0.4">
      <c r="A4333" s="19">
        <v>42811</v>
      </c>
      <c r="B4333" s="20"/>
    </row>
    <row r="4334" spans="1:2" x14ac:dyDescent="0.4">
      <c r="A4334" s="19">
        <v>42814</v>
      </c>
      <c r="B4334" s="20"/>
    </row>
    <row r="4335" spans="1:2" x14ac:dyDescent="0.4">
      <c r="A4335" s="19">
        <v>42815</v>
      </c>
      <c r="B4335" s="20"/>
    </row>
    <row r="4336" spans="1:2" x14ac:dyDescent="0.4">
      <c r="A4336" s="19">
        <v>42816</v>
      </c>
      <c r="B4336" s="20"/>
    </row>
    <row r="4337" spans="1:2" x14ac:dyDescent="0.4">
      <c r="A4337" s="19">
        <v>42817</v>
      </c>
      <c r="B4337" s="20"/>
    </row>
    <row r="4338" spans="1:2" x14ac:dyDescent="0.4">
      <c r="A4338" s="19">
        <v>42818</v>
      </c>
      <c r="B4338" s="20"/>
    </row>
    <row r="4339" spans="1:2" x14ac:dyDescent="0.4">
      <c r="A4339" s="19">
        <v>42821</v>
      </c>
      <c r="B4339" s="20"/>
    </row>
    <row r="4340" spans="1:2" x14ac:dyDescent="0.4">
      <c r="A4340" s="19">
        <v>42822</v>
      </c>
      <c r="B4340" s="20"/>
    </row>
    <row r="4341" spans="1:2" x14ac:dyDescent="0.4">
      <c r="A4341" s="19">
        <v>42823</v>
      </c>
      <c r="B4341" s="20"/>
    </row>
    <row r="4342" spans="1:2" x14ac:dyDescent="0.4">
      <c r="A4342" s="19">
        <v>42824</v>
      </c>
      <c r="B4342" s="20"/>
    </row>
    <row r="4343" spans="1:2" x14ac:dyDescent="0.4">
      <c r="A4343" s="19">
        <v>42825</v>
      </c>
      <c r="B4343" s="20"/>
    </row>
    <row r="4344" spans="1:2" x14ac:dyDescent="0.4">
      <c r="A4344" s="19">
        <v>42828</v>
      </c>
      <c r="B4344" s="20"/>
    </row>
    <row r="4345" spans="1:2" x14ac:dyDescent="0.4">
      <c r="A4345" s="19">
        <v>42829</v>
      </c>
      <c r="B4345" s="20"/>
    </row>
    <row r="4346" spans="1:2" x14ac:dyDescent="0.4">
      <c r="A4346" s="19">
        <v>42830</v>
      </c>
      <c r="B4346" s="20"/>
    </row>
    <row r="4347" spans="1:2" x14ac:dyDescent="0.4">
      <c r="A4347" s="19">
        <v>42831</v>
      </c>
      <c r="B4347" s="20"/>
    </row>
    <row r="4348" spans="1:2" x14ac:dyDescent="0.4">
      <c r="A4348" s="19">
        <v>42832</v>
      </c>
      <c r="B4348" s="20"/>
    </row>
    <row r="4349" spans="1:2" x14ac:dyDescent="0.4">
      <c r="A4349" s="19">
        <v>42835</v>
      </c>
      <c r="B4349" s="20"/>
    </row>
    <row r="4350" spans="1:2" x14ac:dyDescent="0.4">
      <c r="A4350" s="19">
        <v>42836</v>
      </c>
      <c r="B4350" s="20"/>
    </row>
    <row r="4351" spans="1:2" x14ac:dyDescent="0.4">
      <c r="A4351" s="19">
        <v>42837</v>
      </c>
      <c r="B4351" s="20"/>
    </row>
    <row r="4352" spans="1:2" x14ac:dyDescent="0.4">
      <c r="A4352" s="19">
        <v>42838</v>
      </c>
      <c r="B4352" s="20"/>
    </row>
    <row r="4353" spans="1:2" x14ac:dyDescent="0.4">
      <c r="A4353" s="19">
        <v>42842</v>
      </c>
      <c r="B4353" s="20"/>
    </row>
    <row r="4354" spans="1:2" x14ac:dyDescent="0.4">
      <c r="A4354" s="19">
        <v>42843</v>
      </c>
      <c r="B4354" s="20"/>
    </row>
    <row r="4355" spans="1:2" x14ac:dyDescent="0.4">
      <c r="A4355" s="19">
        <v>42844</v>
      </c>
      <c r="B4355" s="20"/>
    </row>
    <row r="4356" spans="1:2" x14ac:dyDescent="0.4">
      <c r="A4356" s="19">
        <v>42845</v>
      </c>
      <c r="B4356" s="20"/>
    </row>
    <row r="4357" spans="1:2" x14ac:dyDescent="0.4">
      <c r="A4357" s="19">
        <v>42846</v>
      </c>
      <c r="B4357" s="20"/>
    </row>
    <row r="4358" spans="1:2" x14ac:dyDescent="0.4">
      <c r="A4358" s="19">
        <v>42849</v>
      </c>
      <c r="B4358" s="20"/>
    </row>
    <row r="4359" spans="1:2" x14ac:dyDescent="0.4">
      <c r="A4359" s="19">
        <v>42850</v>
      </c>
      <c r="B4359" s="20"/>
    </row>
    <row r="4360" spans="1:2" x14ac:dyDescent="0.4">
      <c r="A4360" s="19">
        <v>42851</v>
      </c>
      <c r="B4360" s="20"/>
    </row>
    <row r="4361" spans="1:2" x14ac:dyDescent="0.4">
      <c r="A4361" s="19">
        <v>42852</v>
      </c>
      <c r="B4361" s="20"/>
    </row>
    <row r="4362" spans="1:2" x14ac:dyDescent="0.4">
      <c r="A4362" s="19">
        <v>42853</v>
      </c>
      <c r="B4362" s="20"/>
    </row>
    <row r="4363" spans="1:2" x14ac:dyDescent="0.4">
      <c r="A4363" s="19">
        <v>42856</v>
      </c>
      <c r="B4363" s="20"/>
    </row>
    <row r="4364" spans="1:2" x14ac:dyDescent="0.4">
      <c r="A4364" s="19">
        <v>42857</v>
      </c>
      <c r="B4364" s="20"/>
    </row>
    <row r="4365" spans="1:2" x14ac:dyDescent="0.4">
      <c r="A4365" s="19">
        <v>42858</v>
      </c>
      <c r="B4365" s="20"/>
    </row>
    <row r="4366" spans="1:2" x14ac:dyDescent="0.4">
      <c r="A4366" s="19">
        <v>42859</v>
      </c>
      <c r="B4366" s="20"/>
    </row>
    <row r="4367" spans="1:2" x14ac:dyDescent="0.4">
      <c r="A4367" s="19">
        <v>42860</v>
      </c>
      <c r="B4367" s="20"/>
    </row>
    <row r="4368" spans="1:2" x14ac:dyDescent="0.4">
      <c r="A4368" s="19">
        <v>42863</v>
      </c>
      <c r="B4368" s="20"/>
    </row>
    <row r="4369" spans="1:2" x14ac:dyDescent="0.4">
      <c r="A4369" s="19">
        <v>42864</v>
      </c>
      <c r="B4369" s="20"/>
    </row>
    <row r="4370" spans="1:2" x14ac:dyDescent="0.4">
      <c r="A4370" s="19">
        <v>42865</v>
      </c>
      <c r="B4370" s="20"/>
    </row>
    <row r="4371" spans="1:2" x14ac:dyDescent="0.4">
      <c r="A4371" s="19">
        <v>42866</v>
      </c>
      <c r="B4371" s="20"/>
    </row>
    <row r="4372" spans="1:2" x14ac:dyDescent="0.4">
      <c r="A4372" s="19">
        <v>42867</v>
      </c>
      <c r="B4372" s="20"/>
    </row>
    <row r="4373" spans="1:2" x14ac:dyDescent="0.4">
      <c r="A4373" s="19">
        <v>42870</v>
      </c>
      <c r="B4373" s="20"/>
    </row>
    <row r="4374" spans="1:2" x14ac:dyDescent="0.4">
      <c r="A4374" s="19">
        <v>42871</v>
      </c>
      <c r="B4374" s="20"/>
    </row>
    <row r="4375" spans="1:2" x14ac:dyDescent="0.4">
      <c r="A4375" s="19">
        <v>42872</v>
      </c>
      <c r="B4375" s="20"/>
    </row>
    <row r="4376" spans="1:2" x14ac:dyDescent="0.4">
      <c r="A4376" s="19">
        <v>42873</v>
      </c>
      <c r="B4376" s="20"/>
    </row>
    <row r="4377" spans="1:2" x14ac:dyDescent="0.4">
      <c r="A4377" s="19">
        <v>42874</v>
      </c>
      <c r="B4377" s="20"/>
    </row>
    <row r="4378" spans="1:2" x14ac:dyDescent="0.4">
      <c r="A4378" s="19">
        <v>42877</v>
      </c>
      <c r="B4378" s="20"/>
    </row>
    <row r="4379" spans="1:2" x14ac:dyDescent="0.4">
      <c r="A4379" s="19">
        <v>42878</v>
      </c>
      <c r="B4379" s="20"/>
    </row>
    <row r="4380" spans="1:2" x14ac:dyDescent="0.4">
      <c r="A4380" s="19">
        <v>42879</v>
      </c>
      <c r="B4380" s="20"/>
    </row>
    <row r="4381" spans="1:2" x14ac:dyDescent="0.4">
      <c r="A4381" s="19">
        <v>42880</v>
      </c>
      <c r="B4381" s="20"/>
    </row>
    <row r="4382" spans="1:2" x14ac:dyDescent="0.4">
      <c r="A4382" s="19">
        <v>42881</v>
      </c>
      <c r="B4382" s="20"/>
    </row>
    <row r="4383" spans="1:2" x14ac:dyDescent="0.4">
      <c r="A4383" s="19">
        <v>42885</v>
      </c>
      <c r="B4383" s="20"/>
    </row>
    <row r="4384" spans="1:2" x14ac:dyDescent="0.4">
      <c r="A4384" s="19">
        <v>42886</v>
      </c>
      <c r="B4384" s="20"/>
    </row>
    <row r="4385" spans="1:2" x14ac:dyDescent="0.4">
      <c r="A4385" s="19">
        <v>42887</v>
      </c>
      <c r="B4385" s="20"/>
    </row>
    <row r="4386" spans="1:2" x14ac:dyDescent="0.4">
      <c r="A4386" s="19">
        <v>42888</v>
      </c>
      <c r="B4386" s="20"/>
    </row>
    <row r="4387" spans="1:2" x14ac:dyDescent="0.4">
      <c r="A4387" s="19">
        <v>42891</v>
      </c>
      <c r="B4387" s="20"/>
    </row>
    <row r="4388" spans="1:2" x14ac:dyDescent="0.4">
      <c r="A4388" s="19">
        <v>42892</v>
      </c>
      <c r="B4388" s="20"/>
    </row>
    <row r="4389" spans="1:2" x14ac:dyDescent="0.4">
      <c r="A4389" s="19">
        <v>42893</v>
      </c>
      <c r="B4389" s="20"/>
    </row>
    <row r="4390" spans="1:2" x14ac:dyDescent="0.4">
      <c r="A4390" s="19">
        <v>42894</v>
      </c>
      <c r="B4390" s="20"/>
    </row>
    <row r="4391" spans="1:2" x14ac:dyDescent="0.4">
      <c r="A4391" s="19">
        <v>42895</v>
      </c>
      <c r="B4391" s="20"/>
    </row>
    <row r="4392" spans="1:2" x14ac:dyDescent="0.4">
      <c r="A4392" s="19">
        <v>42898</v>
      </c>
      <c r="B4392" s="20"/>
    </row>
    <row r="4393" spans="1:2" x14ac:dyDescent="0.4">
      <c r="A4393" s="19">
        <v>42899</v>
      </c>
      <c r="B4393" s="20"/>
    </row>
    <row r="4394" spans="1:2" x14ac:dyDescent="0.4">
      <c r="A4394" s="19">
        <v>42900</v>
      </c>
      <c r="B4394" s="20"/>
    </row>
    <row r="4395" spans="1:2" x14ac:dyDescent="0.4">
      <c r="A4395" s="19">
        <v>42901</v>
      </c>
      <c r="B4395" s="20"/>
    </row>
    <row r="4396" spans="1:2" x14ac:dyDescent="0.4">
      <c r="A4396" s="19">
        <v>42902</v>
      </c>
      <c r="B4396" s="20"/>
    </row>
    <row r="4397" spans="1:2" x14ac:dyDescent="0.4">
      <c r="A4397" s="19">
        <v>42905</v>
      </c>
      <c r="B4397" s="20"/>
    </row>
    <row r="4398" spans="1:2" x14ac:dyDescent="0.4">
      <c r="A4398" s="19">
        <v>42906</v>
      </c>
      <c r="B4398" s="20"/>
    </row>
    <row r="4399" spans="1:2" x14ac:dyDescent="0.4">
      <c r="A4399" s="19">
        <v>42907</v>
      </c>
      <c r="B4399" s="20"/>
    </row>
    <row r="4400" spans="1:2" x14ac:dyDescent="0.4">
      <c r="A4400" s="19">
        <v>42908</v>
      </c>
      <c r="B4400" s="20"/>
    </row>
    <row r="4401" spans="1:2" x14ac:dyDescent="0.4">
      <c r="A4401" s="19">
        <v>42909</v>
      </c>
      <c r="B4401" s="20"/>
    </row>
    <row r="4402" spans="1:2" x14ac:dyDescent="0.4">
      <c r="A4402" s="19">
        <v>42912</v>
      </c>
      <c r="B4402" s="20"/>
    </row>
    <row r="4403" spans="1:2" x14ac:dyDescent="0.4">
      <c r="A4403" s="19">
        <v>42913</v>
      </c>
      <c r="B4403" s="20"/>
    </row>
    <row r="4404" spans="1:2" x14ac:dyDescent="0.4">
      <c r="A4404" s="19">
        <v>42914</v>
      </c>
      <c r="B4404" s="20"/>
    </row>
    <row r="4405" spans="1:2" x14ac:dyDescent="0.4">
      <c r="A4405" s="19">
        <v>42915</v>
      </c>
      <c r="B4405" s="20"/>
    </row>
    <row r="4406" spans="1:2" x14ac:dyDescent="0.4">
      <c r="A4406" s="19">
        <v>42916</v>
      </c>
      <c r="B4406" s="20"/>
    </row>
    <row r="4407" spans="1:2" x14ac:dyDescent="0.4">
      <c r="A4407" s="19">
        <v>42919</v>
      </c>
      <c r="B4407" s="20"/>
    </row>
    <row r="4408" spans="1:2" x14ac:dyDescent="0.4">
      <c r="A4408" s="19">
        <v>42921</v>
      </c>
      <c r="B4408" s="20"/>
    </row>
    <row r="4409" spans="1:2" x14ac:dyDescent="0.4">
      <c r="A4409" s="19">
        <v>42922</v>
      </c>
      <c r="B4409" s="20"/>
    </row>
    <row r="4410" spans="1:2" x14ac:dyDescent="0.4">
      <c r="A4410" s="19">
        <v>42923</v>
      </c>
      <c r="B4410" s="20"/>
    </row>
    <row r="4411" spans="1:2" x14ac:dyDescent="0.4">
      <c r="A4411" s="19">
        <v>42926</v>
      </c>
      <c r="B4411" s="20"/>
    </row>
    <row r="4412" spans="1:2" x14ac:dyDescent="0.4">
      <c r="A4412" s="19">
        <v>42927</v>
      </c>
      <c r="B4412" s="20"/>
    </row>
    <row r="4413" spans="1:2" x14ac:dyDescent="0.4">
      <c r="A4413" s="19">
        <v>42928</v>
      </c>
      <c r="B4413" s="20"/>
    </row>
    <row r="4414" spans="1:2" x14ac:dyDescent="0.4">
      <c r="A4414" s="19">
        <v>42929</v>
      </c>
      <c r="B4414" s="20"/>
    </row>
    <row r="4415" spans="1:2" x14ac:dyDescent="0.4">
      <c r="A4415" s="19">
        <v>42930</v>
      </c>
      <c r="B4415" s="20"/>
    </row>
    <row r="4416" spans="1:2" x14ac:dyDescent="0.4">
      <c r="A4416" s="19">
        <v>42933</v>
      </c>
      <c r="B4416" s="20"/>
    </row>
    <row r="4417" spans="1:2" x14ac:dyDescent="0.4">
      <c r="A4417" s="19">
        <v>42934</v>
      </c>
      <c r="B4417" s="20"/>
    </row>
    <row r="4418" spans="1:2" x14ac:dyDescent="0.4">
      <c r="A4418" s="19">
        <v>42935</v>
      </c>
      <c r="B4418" s="20"/>
    </row>
    <row r="4419" spans="1:2" x14ac:dyDescent="0.4">
      <c r="A4419" s="19">
        <v>42936</v>
      </c>
      <c r="B4419" s="20"/>
    </row>
    <row r="4420" spans="1:2" x14ac:dyDescent="0.4">
      <c r="A4420" s="19">
        <v>42937</v>
      </c>
      <c r="B4420" s="20"/>
    </row>
    <row r="4421" spans="1:2" x14ac:dyDescent="0.4">
      <c r="A4421" s="19">
        <v>42940</v>
      </c>
      <c r="B4421" s="20"/>
    </row>
    <row r="4422" spans="1:2" x14ac:dyDescent="0.4">
      <c r="A4422" s="19">
        <v>42941</v>
      </c>
      <c r="B4422" s="20"/>
    </row>
    <row r="4423" spans="1:2" x14ac:dyDescent="0.4">
      <c r="A4423" s="19">
        <v>42942</v>
      </c>
      <c r="B4423" s="20"/>
    </row>
    <row r="4424" spans="1:2" x14ac:dyDescent="0.4">
      <c r="A4424" s="19">
        <v>42943</v>
      </c>
      <c r="B4424" s="20"/>
    </row>
    <row r="4425" spans="1:2" x14ac:dyDescent="0.4">
      <c r="A4425" s="19">
        <v>42944</v>
      </c>
      <c r="B4425" s="20"/>
    </row>
    <row r="4426" spans="1:2" x14ac:dyDescent="0.4">
      <c r="A4426" s="19">
        <v>42947</v>
      </c>
      <c r="B4426" s="20"/>
    </row>
    <row r="4427" spans="1:2" x14ac:dyDescent="0.4">
      <c r="A4427" s="19">
        <v>42948</v>
      </c>
      <c r="B4427" s="20"/>
    </row>
    <row r="4428" spans="1:2" x14ac:dyDescent="0.4">
      <c r="A4428" s="19">
        <v>42949</v>
      </c>
      <c r="B4428" s="20"/>
    </row>
    <row r="4429" spans="1:2" x14ac:dyDescent="0.4">
      <c r="A4429" s="19">
        <v>42950</v>
      </c>
      <c r="B4429" s="20"/>
    </row>
    <row r="4430" spans="1:2" x14ac:dyDescent="0.4">
      <c r="A4430" s="19">
        <v>42951</v>
      </c>
      <c r="B4430" s="20"/>
    </row>
    <row r="4431" spans="1:2" x14ac:dyDescent="0.4">
      <c r="A4431" s="19">
        <v>42954</v>
      </c>
      <c r="B4431" s="20"/>
    </row>
    <row r="4432" spans="1:2" x14ac:dyDescent="0.4">
      <c r="A4432" s="19">
        <v>42955</v>
      </c>
      <c r="B4432" s="20"/>
    </row>
    <row r="4433" spans="1:2" x14ac:dyDescent="0.4">
      <c r="A4433" s="19">
        <v>42956</v>
      </c>
      <c r="B4433" s="20"/>
    </row>
    <row r="4434" spans="1:2" x14ac:dyDescent="0.4">
      <c r="A4434" s="19">
        <v>42957</v>
      </c>
      <c r="B4434" s="20"/>
    </row>
    <row r="4435" spans="1:2" x14ac:dyDescent="0.4">
      <c r="A4435" s="19">
        <v>42958</v>
      </c>
      <c r="B4435" s="20"/>
    </row>
    <row r="4436" spans="1:2" x14ac:dyDescent="0.4">
      <c r="A4436" s="19">
        <v>42961</v>
      </c>
      <c r="B4436" s="20"/>
    </row>
    <row r="4437" spans="1:2" x14ac:dyDescent="0.4">
      <c r="A4437" s="19">
        <v>42962</v>
      </c>
      <c r="B4437" s="20"/>
    </row>
    <row r="4438" spans="1:2" x14ac:dyDescent="0.4">
      <c r="A4438" s="19">
        <v>42963</v>
      </c>
      <c r="B4438" s="20"/>
    </row>
    <row r="4439" spans="1:2" x14ac:dyDescent="0.4">
      <c r="A4439" s="19">
        <v>42964</v>
      </c>
      <c r="B4439" s="20"/>
    </row>
    <row r="4440" spans="1:2" x14ac:dyDescent="0.4">
      <c r="A4440" s="19">
        <v>42965</v>
      </c>
      <c r="B4440" s="20"/>
    </row>
    <row r="4441" spans="1:2" x14ac:dyDescent="0.4">
      <c r="A4441" s="19">
        <v>42968</v>
      </c>
      <c r="B4441" s="20"/>
    </row>
    <row r="4442" spans="1:2" x14ac:dyDescent="0.4">
      <c r="A4442" s="19">
        <v>42969</v>
      </c>
      <c r="B4442" s="20"/>
    </row>
    <row r="4443" spans="1:2" x14ac:dyDescent="0.4">
      <c r="A4443" s="19">
        <v>42970</v>
      </c>
      <c r="B4443" s="20"/>
    </row>
    <row r="4444" spans="1:2" x14ac:dyDescent="0.4">
      <c r="A4444" s="19">
        <v>42971</v>
      </c>
      <c r="B4444" s="20"/>
    </row>
    <row r="4445" spans="1:2" x14ac:dyDescent="0.4">
      <c r="A4445" s="19">
        <v>42972</v>
      </c>
      <c r="B4445" s="20"/>
    </row>
    <row r="4446" spans="1:2" x14ac:dyDescent="0.4">
      <c r="A4446" s="19">
        <v>42975</v>
      </c>
      <c r="B4446" s="20"/>
    </row>
    <row r="4447" spans="1:2" x14ac:dyDescent="0.4">
      <c r="A4447" s="19">
        <v>42976</v>
      </c>
      <c r="B4447" s="20"/>
    </row>
    <row r="4448" spans="1:2" x14ac:dyDescent="0.4">
      <c r="A4448" s="19">
        <v>42977</v>
      </c>
      <c r="B4448" s="20"/>
    </row>
    <row r="4449" spans="1:2" x14ac:dyDescent="0.4">
      <c r="A4449" s="19">
        <v>42978</v>
      </c>
      <c r="B4449" s="20"/>
    </row>
    <row r="4450" spans="1:2" x14ac:dyDescent="0.4">
      <c r="A4450" s="19">
        <v>42979</v>
      </c>
      <c r="B4450" s="20"/>
    </row>
    <row r="4451" spans="1:2" x14ac:dyDescent="0.4">
      <c r="A4451" s="19">
        <v>42983</v>
      </c>
      <c r="B4451" s="20"/>
    </row>
    <row r="4452" spans="1:2" x14ac:dyDescent="0.4">
      <c r="A4452" s="19">
        <v>42984</v>
      </c>
      <c r="B4452" s="20"/>
    </row>
    <row r="4453" spans="1:2" x14ac:dyDescent="0.4">
      <c r="A4453" s="19">
        <v>42985</v>
      </c>
      <c r="B4453" s="20"/>
    </row>
    <row r="4454" spans="1:2" x14ac:dyDescent="0.4">
      <c r="A4454" s="19">
        <v>42986</v>
      </c>
      <c r="B4454" s="20"/>
    </row>
    <row r="4455" spans="1:2" x14ac:dyDescent="0.4">
      <c r="A4455" s="19">
        <v>42989</v>
      </c>
      <c r="B4455" s="20"/>
    </row>
    <row r="4456" spans="1:2" x14ac:dyDescent="0.4">
      <c r="A4456" s="19">
        <v>42990</v>
      </c>
      <c r="B4456" s="20"/>
    </row>
    <row r="4457" spans="1:2" x14ac:dyDescent="0.4">
      <c r="A4457" s="19">
        <v>42991</v>
      </c>
      <c r="B4457" s="20"/>
    </row>
    <row r="4458" spans="1:2" x14ac:dyDescent="0.4">
      <c r="A4458" s="19">
        <v>42992</v>
      </c>
      <c r="B4458" s="20"/>
    </row>
    <row r="4459" spans="1:2" x14ac:dyDescent="0.4">
      <c r="A4459" s="19">
        <v>42993</v>
      </c>
      <c r="B4459" s="20"/>
    </row>
    <row r="4460" spans="1:2" x14ac:dyDescent="0.4">
      <c r="A4460" s="19">
        <v>42996</v>
      </c>
      <c r="B4460" s="20"/>
    </row>
    <row r="4461" spans="1:2" x14ac:dyDescent="0.4">
      <c r="A4461" s="19">
        <v>42997</v>
      </c>
      <c r="B4461" s="20"/>
    </row>
    <row r="4462" spans="1:2" x14ac:dyDescent="0.4">
      <c r="A4462" s="19">
        <v>42998</v>
      </c>
      <c r="B4462" s="20"/>
    </row>
    <row r="4463" spans="1:2" x14ac:dyDescent="0.4">
      <c r="A4463" s="19">
        <v>42999</v>
      </c>
      <c r="B4463" s="20"/>
    </row>
    <row r="4464" spans="1:2" x14ac:dyDescent="0.4">
      <c r="A4464" s="19">
        <v>43000</v>
      </c>
      <c r="B4464" s="20"/>
    </row>
    <row r="4465" spans="1:2" x14ac:dyDescent="0.4">
      <c r="A4465" s="19">
        <v>43003</v>
      </c>
      <c r="B4465" s="20"/>
    </row>
    <row r="4466" spans="1:2" x14ac:dyDescent="0.4">
      <c r="A4466" s="19">
        <v>43004</v>
      </c>
      <c r="B4466" s="20"/>
    </row>
    <row r="4467" spans="1:2" x14ac:dyDescent="0.4">
      <c r="A4467" s="19">
        <v>43005</v>
      </c>
      <c r="B4467" s="20"/>
    </row>
    <row r="4468" spans="1:2" x14ac:dyDescent="0.4">
      <c r="A4468" s="19">
        <v>43006</v>
      </c>
      <c r="B4468" s="20"/>
    </row>
    <row r="4469" spans="1:2" x14ac:dyDescent="0.4">
      <c r="A4469" s="19">
        <v>43007</v>
      </c>
      <c r="B4469" s="20"/>
    </row>
    <row r="4470" spans="1:2" x14ac:dyDescent="0.4">
      <c r="A4470" s="19">
        <v>43010</v>
      </c>
      <c r="B4470" s="20"/>
    </row>
    <row r="4471" spans="1:2" x14ac:dyDescent="0.4">
      <c r="A4471" s="19">
        <v>43011</v>
      </c>
      <c r="B4471" s="20"/>
    </row>
    <row r="4472" spans="1:2" x14ac:dyDescent="0.4">
      <c r="A4472" s="19">
        <v>43012</v>
      </c>
      <c r="B4472" s="20"/>
    </row>
    <row r="4473" spans="1:2" x14ac:dyDescent="0.4">
      <c r="A4473" s="19">
        <v>43013</v>
      </c>
      <c r="B4473" s="20"/>
    </row>
    <row r="4474" spans="1:2" x14ac:dyDescent="0.4">
      <c r="A4474" s="19">
        <v>43014</v>
      </c>
      <c r="B4474" s="20"/>
    </row>
    <row r="4475" spans="1:2" x14ac:dyDescent="0.4">
      <c r="A4475" s="19">
        <v>43017</v>
      </c>
      <c r="B4475" s="20"/>
    </row>
    <row r="4476" spans="1:2" x14ac:dyDescent="0.4">
      <c r="A4476" s="19">
        <v>43018</v>
      </c>
      <c r="B4476" s="20"/>
    </row>
    <row r="4477" spans="1:2" x14ac:dyDescent="0.4">
      <c r="A4477" s="19">
        <v>43019</v>
      </c>
      <c r="B4477" s="20"/>
    </row>
    <row r="4478" spans="1:2" x14ac:dyDescent="0.4">
      <c r="A4478" s="19">
        <v>43020</v>
      </c>
      <c r="B4478" s="20"/>
    </row>
    <row r="4479" spans="1:2" x14ac:dyDescent="0.4">
      <c r="A4479" s="19">
        <v>43021</v>
      </c>
      <c r="B4479" s="20"/>
    </row>
    <row r="4480" spans="1:2" x14ac:dyDescent="0.4">
      <c r="A4480" s="19">
        <v>43024</v>
      </c>
      <c r="B4480" s="20"/>
    </row>
    <row r="4481" spans="1:2" x14ac:dyDescent="0.4">
      <c r="A4481" s="19">
        <v>43025</v>
      </c>
      <c r="B4481" s="20"/>
    </row>
    <row r="4482" spans="1:2" x14ac:dyDescent="0.4">
      <c r="A4482" s="19">
        <v>43026</v>
      </c>
      <c r="B4482" s="20"/>
    </row>
    <row r="4483" spans="1:2" x14ac:dyDescent="0.4">
      <c r="A4483" s="19">
        <v>43027</v>
      </c>
      <c r="B4483" s="20"/>
    </row>
    <row r="4484" spans="1:2" x14ac:dyDescent="0.4">
      <c r="A4484" s="19">
        <v>43028</v>
      </c>
      <c r="B4484" s="20"/>
    </row>
    <row r="4485" spans="1:2" x14ac:dyDescent="0.4">
      <c r="A4485" s="19">
        <v>43031</v>
      </c>
      <c r="B4485" s="20"/>
    </row>
    <row r="4486" spans="1:2" x14ac:dyDescent="0.4">
      <c r="A4486" s="19">
        <v>43032</v>
      </c>
      <c r="B4486" s="20"/>
    </row>
    <row r="4487" spans="1:2" x14ac:dyDescent="0.4">
      <c r="A4487" s="19">
        <v>43033</v>
      </c>
      <c r="B4487" s="20"/>
    </row>
    <row r="4488" spans="1:2" x14ac:dyDescent="0.4">
      <c r="A4488" s="19">
        <v>43034</v>
      </c>
      <c r="B4488" s="20"/>
    </row>
    <row r="4489" spans="1:2" x14ac:dyDescent="0.4">
      <c r="A4489" s="19">
        <v>43035</v>
      </c>
      <c r="B4489" s="20"/>
    </row>
    <row r="4490" spans="1:2" x14ac:dyDescent="0.4">
      <c r="A4490" s="19">
        <v>43038</v>
      </c>
      <c r="B4490" s="20"/>
    </row>
    <row r="4491" spans="1:2" x14ac:dyDescent="0.4">
      <c r="A4491" s="19">
        <v>43039</v>
      </c>
      <c r="B4491" s="20"/>
    </row>
    <row r="4492" spans="1:2" x14ac:dyDescent="0.4">
      <c r="A4492" s="19">
        <v>43040</v>
      </c>
      <c r="B4492" s="20"/>
    </row>
    <row r="4493" spans="1:2" x14ac:dyDescent="0.4">
      <c r="A4493" s="19">
        <v>43041</v>
      </c>
      <c r="B4493" s="20"/>
    </row>
    <row r="4494" spans="1:2" x14ac:dyDescent="0.4">
      <c r="A4494" s="19">
        <v>43042</v>
      </c>
      <c r="B4494" s="20"/>
    </row>
    <row r="4495" spans="1:2" x14ac:dyDescent="0.4">
      <c r="A4495" s="19">
        <v>43045</v>
      </c>
      <c r="B4495" s="20"/>
    </row>
    <row r="4496" spans="1:2" x14ac:dyDescent="0.4">
      <c r="A4496" s="19">
        <v>43046</v>
      </c>
      <c r="B4496" s="20"/>
    </row>
    <row r="4497" spans="1:2" x14ac:dyDescent="0.4">
      <c r="A4497" s="19">
        <v>43047</v>
      </c>
      <c r="B4497" s="20"/>
    </row>
    <row r="4498" spans="1:2" x14ac:dyDescent="0.4">
      <c r="A4498" s="19">
        <v>43048</v>
      </c>
      <c r="B4498" s="20"/>
    </row>
    <row r="4499" spans="1:2" x14ac:dyDescent="0.4">
      <c r="A4499" s="19">
        <v>43049</v>
      </c>
      <c r="B4499" s="20"/>
    </row>
    <row r="4500" spans="1:2" x14ac:dyDescent="0.4">
      <c r="A4500" s="19">
        <v>43052</v>
      </c>
      <c r="B4500" s="20"/>
    </row>
    <row r="4501" spans="1:2" x14ac:dyDescent="0.4">
      <c r="A4501" s="19">
        <v>43053</v>
      </c>
      <c r="B4501" s="20"/>
    </row>
    <row r="4502" spans="1:2" x14ac:dyDescent="0.4">
      <c r="A4502" s="19">
        <v>43054</v>
      </c>
      <c r="B4502" s="20"/>
    </row>
    <row r="4503" spans="1:2" x14ac:dyDescent="0.4">
      <c r="A4503" s="19">
        <v>43055</v>
      </c>
      <c r="B4503" s="20"/>
    </row>
    <row r="4504" spans="1:2" x14ac:dyDescent="0.4">
      <c r="A4504" s="19">
        <v>43056</v>
      </c>
      <c r="B4504" s="20"/>
    </row>
    <row r="4505" spans="1:2" x14ac:dyDescent="0.4">
      <c r="A4505" s="19">
        <v>43059</v>
      </c>
      <c r="B4505" s="20"/>
    </row>
    <row r="4506" spans="1:2" x14ac:dyDescent="0.4">
      <c r="A4506" s="19">
        <v>43060</v>
      </c>
      <c r="B4506" s="20"/>
    </row>
    <row r="4507" spans="1:2" x14ac:dyDescent="0.4">
      <c r="A4507" s="19">
        <v>43061</v>
      </c>
      <c r="B4507" s="20"/>
    </row>
    <row r="4508" spans="1:2" x14ac:dyDescent="0.4">
      <c r="A4508" s="19">
        <v>43063</v>
      </c>
      <c r="B4508" s="20"/>
    </row>
    <row r="4509" spans="1:2" x14ac:dyDescent="0.4">
      <c r="A4509" s="19">
        <v>43066</v>
      </c>
      <c r="B4509" s="20"/>
    </row>
    <row r="4510" spans="1:2" x14ac:dyDescent="0.4">
      <c r="A4510" s="19">
        <v>43067</v>
      </c>
      <c r="B4510" s="20"/>
    </row>
    <row r="4511" spans="1:2" x14ac:dyDescent="0.4">
      <c r="A4511" s="19">
        <v>43068</v>
      </c>
      <c r="B4511" s="20"/>
    </row>
    <row r="4512" spans="1:2" x14ac:dyDescent="0.4">
      <c r="A4512" s="19">
        <v>43069</v>
      </c>
      <c r="B4512" s="20"/>
    </row>
    <row r="4513" spans="1:2" x14ac:dyDescent="0.4">
      <c r="A4513" s="19">
        <v>43070</v>
      </c>
      <c r="B4513" s="20"/>
    </row>
    <row r="4514" spans="1:2" x14ac:dyDescent="0.4">
      <c r="A4514" s="19">
        <v>43073</v>
      </c>
      <c r="B4514" s="20"/>
    </row>
    <row r="4515" spans="1:2" x14ac:dyDescent="0.4">
      <c r="A4515" s="19">
        <v>43074</v>
      </c>
      <c r="B4515" s="20"/>
    </row>
    <row r="4516" spans="1:2" x14ac:dyDescent="0.4">
      <c r="A4516" s="19">
        <v>43075</v>
      </c>
      <c r="B4516" s="20"/>
    </row>
    <row r="4517" spans="1:2" x14ac:dyDescent="0.4">
      <c r="A4517" s="19">
        <v>43076</v>
      </c>
      <c r="B4517" s="20"/>
    </row>
    <row r="4518" spans="1:2" x14ac:dyDescent="0.4">
      <c r="A4518" s="19">
        <v>43077</v>
      </c>
      <c r="B4518" s="20"/>
    </row>
    <row r="4519" spans="1:2" x14ac:dyDescent="0.4">
      <c r="A4519" s="19">
        <v>43080</v>
      </c>
      <c r="B4519" s="20"/>
    </row>
    <row r="4520" spans="1:2" x14ac:dyDescent="0.4">
      <c r="A4520" s="19">
        <v>43081</v>
      </c>
      <c r="B4520" s="20"/>
    </row>
    <row r="4521" spans="1:2" x14ac:dyDescent="0.4">
      <c r="A4521" s="19">
        <v>43082</v>
      </c>
      <c r="B4521" s="20"/>
    </row>
    <row r="4522" spans="1:2" x14ac:dyDescent="0.4">
      <c r="A4522" s="19">
        <v>43083</v>
      </c>
      <c r="B4522" s="20"/>
    </row>
    <row r="4523" spans="1:2" x14ac:dyDescent="0.4">
      <c r="A4523" s="19">
        <v>43084</v>
      </c>
      <c r="B4523" s="20"/>
    </row>
    <row r="4524" spans="1:2" x14ac:dyDescent="0.4">
      <c r="A4524" s="19">
        <v>43087</v>
      </c>
      <c r="B4524" s="20"/>
    </row>
    <row r="4525" spans="1:2" x14ac:dyDescent="0.4">
      <c r="A4525" s="19">
        <v>43088</v>
      </c>
      <c r="B4525" s="20"/>
    </row>
    <row r="4526" spans="1:2" x14ac:dyDescent="0.4">
      <c r="A4526" s="19">
        <v>43089</v>
      </c>
      <c r="B4526" s="20"/>
    </row>
    <row r="4527" spans="1:2" x14ac:dyDescent="0.4">
      <c r="A4527" s="19">
        <v>43090</v>
      </c>
      <c r="B4527" s="20"/>
    </row>
    <row r="4528" spans="1:2" x14ac:dyDescent="0.4">
      <c r="A4528" s="19">
        <v>43091</v>
      </c>
      <c r="B4528" s="20"/>
    </row>
    <row r="4529" spans="1:2" x14ac:dyDescent="0.4">
      <c r="A4529" s="19">
        <v>43095</v>
      </c>
      <c r="B4529" s="20"/>
    </row>
    <row r="4530" spans="1:2" x14ac:dyDescent="0.4">
      <c r="A4530" s="19">
        <v>43096</v>
      </c>
      <c r="B4530" s="20"/>
    </row>
    <row r="4531" spans="1:2" x14ac:dyDescent="0.4">
      <c r="A4531" s="19">
        <v>43097</v>
      </c>
      <c r="B4531" s="20"/>
    </row>
    <row r="4532" spans="1:2" x14ac:dyDescent="0.4">
      <c r="A4532" s="19">
        <v>43098</v>
      </c>
      <c r="B4532" s="20"/>
    </row>
    <row r="4533" spans="1:2" x14ac:dyDescent="0.4">
      <c r="A4533" s="19">
        <v>43102</v>
      </c>
      <c r="B4533" s="20"/>
    </row>
    <row r="4534" spans="1:2" x14ac:dyDescent="0.4">
      <c r="A4534" s="19">
        <v>43103</v>
      </c>
      <c r="B4534" s="20"/>
    </row>
    <row r="4535" spans="1:2" x14ac:dyDescent="0.4">
      <c r="A4535" s="19">
        <v>43104</v>
      </c>
      <c r="B4535" s="20"/>
    </row>
    <row r="4536" spans="1:2" x14ac:dyDescent="0.4">
      <c r="A4536" s="19">
        <v>43105</v>
      </c>
      <c r="B4536" s="20"/>
    </row>
    <row r="4537" spans="1:2" x14ac:dyDescent="0.4">
      <c r="A4537" s="19">
        <v>43108</v>
      </c>
      <c r="B4537" s="20"/>
    </row>
    <row r="4538" spans="1:2" x14ac:dyDescent="0.4">
      <c r="A4538" s="19">
        <v>43109</v>
      </c>
      <c r="B4538" s="20"/>
    </row>
    <row r="4539" spans="1:2" x14ac:dyDescent="0.4">
      <c r="A4539" s="19">
        <v>43110</v>
      </c>
      <c r="B4539" s="20"/>
    </row>
    <row r="4540" spans="1:2" x14ac:dyDescent="0.4">
      <c r="A4540" s="19">
        <v>43111</v>
      </c>
      <c r="B4540" s="20"/>
    </row>
    <row r="4541" spans="1:2" x14ac:dyDescent="0.4">
      <c r="A4541" s="19">
        <v>43112</v>
      </c>
      <c r="B4541" s="20"/>
    </row>
    <row r="4542" spans="1:2" x14ac:dyDescent="0.4">
      <c r="A4542" s="19">
        <v>43116</v>
      </c>
      <c r="B4542" s="20"/>
    </row>
    <row r="4543" spans="1:2" x14ac:dyDescent="0.4">
      <c r="A4543" s="19">
        <v>43117</v>
      </c>
      <c r="B4543" s="20"/>
    </row>
    <row r="4544" spans="1:2" x14ac:dyDescent="0.4">
      <c r="A4544" s="19">
        <v>43118</v>
      </c>
      <c r="B4544" s="20"/>
    </row>
    <row r="4545" spans="1:2" x14ac:dyDescent="0.4">
      <c r="A4545" s="19">
        <v>43119</v>
      </c>
      <c r="B4545" s="20"/>
    </row>
    <row r="4546" spans="1:2" x14ac:dyDescent="0.4">
      <c r="A4546" s="19">
        <v>43122</v>
      </c>
      <c r="B4546" s="20"/>
    </row>
    <row r="4547" spans="1:2" x14ac:dyDescent="0.4">
      <c r="A4547" s="19">
        <v>43123</v>
      </c>
      <c r="B4547" s="20"/>
    </row>
    <row r="4548" spans="1:2" x14ac:dyDescent="0.4">
      <c r="A4548" s="19">
        <v>43124</v>
      </c>
      <c r="B4548" s="20"/>
    </row>
    <row r="4549" spans="1:2" x14ac:dyDescent="0.4">
      <c r="A4549" s="19">
        <v>43125</v>
      </c>
      <c r="B4549" s="20"/>
    </row>
    <row r="4550" spans="1:2" x14ac:dyDescent="0.4">
      <c r="A4550" s="19">
        <v>43126</v>
      </c>
      <c r="B4550" s="20"/>
    </row>
    <row r="4551" spans="1:2" x14ac:dyDescent="0.4">
      <c r="A4551" s="19">
        <v>43129</v>
      </c>
      <c r="B4551" s="20"/>
    </row>
    <row r="4552" spans="1:2" x14ac:dyDescent="0.4">
      <c r="A4552" s="19">
        <v>43130</v>
      </c>
      <c r="B4552" s="20"/>
    </row>
    <row r="4553" spans="1:2" x14ac:dyDescent="0.4">
      <c r="A4553" s="19">
        <v>43131</v>
      </c>
      <c r="B4553" s="20"/>
    </row>
    <row r="4554" spans="1:2" x14ac:dyDescent="0.4">
      <c r="A4554" s="19">
        <v>43132</v>
      </c>
      <c r="B4554" s="20"/>
    </row>
    <row r="4555" spans="1:2" x14ac:dyDescent="0.4">
      <c r="A4555" s="19">
        <v>43133</v>
      </c>
      <c r="B4555" s="20"/>
    </row>
    <row r="4556" spans="1:2" x14ac:dyDescent="0.4">
      <c r="A4556" s="19">
        <v>43136</v>
      </c>
      <c r="B4556" s="20"/>
    </row>
    <row r="4557" spans="1:2" x14ac:dyDescent="0.4">
      <c r="A4557" s="19">
        <v>43137</v>
      </c>
      <c r="B4557" s="20"/>
    </row>
    <row r="4558" spans="1:2" x14ac:dyDescent="0.4">
      <c r="A4558" s="19">
        <v>43138</v>
      </c>
      <c r="B4558" s="20"/>
    </row>
    <row r="4559" spans="1:2" x14ac:dyDescent="0.4">
      <c r="A4559" s="19">
        <v>43139</v>
      </c>
      <c r="B4559" s="20"/>
    </row>
    <row r="4560" spans="1:2" x14ac:dyDescent="0.4">
      <c r="A4560" s="19">
        <v>43140</v>
      </c>
      <c r="B4560" s="20"/>
    </row>
    <row r="4561" spans="1:2" x14ac:dyDescent="0.4">
      <c r="A4561" s="19">
        <v>43143</v>
      </c>
      <c r="B4561" s="20"/>
    </row>
    <row r="4562" spans="1:2" x14ac:dyDescent="0.4">
      <c r="A4562" s="19">
        <v>43144</v>
      </c>
      <c r="B4562" s="20"/>
    </row>
    <row r="4563" spans="1:2" x14ac:dyDescent="0.4">
      <c r="A4563" s="19">
        <v>43145</v>
      </c>
      <c r="B4563" s="20"/>
    </row>
    <row r="4564" spans="1:2" x14ac:dyDescent="0.4">
      <c r="A4564" s="19">
        <v>43146</v>
      </c>
      <c r="B4564" s="20"/>
    </row>
    <row r="4565" spans="1:2" x14ac:dyDescent="0.4">
      <c r="A4565" s="19">
        <v>43147</v>
      </c>
      <c r="B4565" s="20"/>
    </row>
    <row r="4566" spans="1:2" x14ac:dyDescent="0.4">
      <c r="A4566" s="19">
        <v>43151</v>
      </c>
      <c r="B4566" s="20"/>
    </row>
    <row r="4567" spans="1:2" x14ac:dyDescent="0.4">
      <c r="A4567" s="19">
        <v>43152</v>
      </c>
      <c r="B4567" s="20"/>
    </row>
    <row r="4568" spans="1:2" x14ac:dyDescent="0.4">
      <c r="A4568" s="19">
        <v>43153</v>
      </c>
      <c r="B4568" s="20"/>
    </row>
    <row r="4569" spans="1:2" x14ac:dyDescent="0.4">
      <c r="A4569" s="19">
        <v>43154</v>
      </c>
      <c r="B4569" s="20"/>
    </row>
    <row r="4570" spans="1:2" x14ac:dyDescent="0.4">
      <c r="A4570" s="19">
        <v>43157</v>
      </c>
      <c r="B4570" s="20"/>
    </row>
    <row r="4571" spans="1:2" x14ac:dyDescent="0.4">
      <c r="A4571" s="19">
        <v>43158</v>
      </c>
      <c r="B4571" s="20"/>
    </row>
    <row r="4572" spans="1:2" x14ac:dyDescent="0.4">
      <c r="A4572" s="19">
        <v>43159</v>
      </c>
      <c r="B4572" s="20"/>
    </row>
    <row r="4573" spans="1:2" x14ac:dyDescent="0.4">
      <c r="A4573" s="19">
        <v>43160</v>
      </c>
      <c r="B4573" s="20"/>
    </row>
    <row r="4574" spans="1:2" x14ac:dyDescent="0.4">
      <c r="A4574" s="19">
        <v>43161</v>
      </c>
      <c r="B4574" s="20"/>
    </row>
    <row r="4575" spans="1:2" x14ac:dyDescent="0.4">
      <c r="A4575" s="19">
        <v>43164</v>
      </c>
      <c r="B4575" s="20"/>
    </row>
    <row r="4576" spans="1:2" x14ac:dyDescent="0.4">
      <c r="A4576" s="19">
        <v>43165</v>
      </c>
      <c r="B4576" s="20"/>
    </row>
    <row r="4577" spans="1:2" x14ac:dyDescent="0.4">
      <c r="A4577" s="19">
        <v>43166</v>
      </c>
      <c r="B4577" s="20"/>
    </row>
    <row r="4578" spans="1:2" x14ac:dyDescent="0.4">
      <c r="A4578" s="19">
        <v>43167</v>
      </c>
      <c r="B4578" s="20"/>
    </row>
    <row r="4579" spans="1:2" x14ac:dyDescent="0.4">
      <c r="A4579" s="19">
        <v>43168</v>
      </c>
      <c r="B4579" s="20"/>
    </row>
    <row r="4580" spans="1:2" x14ac:dyDescent="0.4">
      <c r="A4580" s="19">
        <v>43171</v>
      </c>
      <c r="B4580" s="20"/>
    </row>
    <row r="4581" spans="1:2" x14ac:dyDescent="0.4">
      <c r="A4581" s="19">
        <v>43172</v>
      </c>
      <c r="B4581" s="20"/>
    </row>
    <row r="4582" spans="1:2" x14ac:dyDescent="0.4">
      <c r="A4582" s="19">
        <v>43173</v>
      </c>
      <c r="B4582" s="20"/>
    </row>
    <row r="4583" spans="1:2" x14ac:dyDescent="0.4">
      <c r="A4583" s="19">
        <v>43174</v>
      </c>
      <c r="B4583" s="20"/>
    </row>
    <row r="4584" spans="1:2" x14ac:dyDescent="0.4">
      <c r="A4584" s="19">
        <v>43175</v>
      </c>
      <c r="B4584" s="20"/>
    </row>
    <row r="4585" spans="1:2" x14ac:dyDescent="0.4">
      <c r="A4585" s="19">
        <v>43178</v>
      </c>
      <c r="B4585" s="20"/>
    </row>
    <row r="4586" spans="1:2" x14ac:dyDescent="0.4">
      <c r="A4586" s="19">
        <v>43179</v>
      </c>
      <c r="B4586" s="20"/>
    </row>
    <row r="4587" spans="1:2" x14ac:dyDescent="0.4">
      <c r="A4587" s="19">
        <v>43180</v>
      </c>
      <c r="B4587" s="20"/>
    </row>
    <row r="4588" spans="1:2" x14ac:dyDescent="0.4">
      <c r="A4588" s="19">
        <v>43181</v>
      </c>
      <c r="B4588" s="20"/>
    </row>
    <row r="4589" spans="1:2" x14ac:dyDescent="0.4">
      <c r="A4589" s="19">
        <v>43182</v>
      </c>
      <c r="B4589" s="20"/>
    </row>
    <row r="4590" spans="1:2" x14ac:dyDescent="0.4">
      <c r="A4590" s="19">
        <v>43185</v>
      </c>
      <c r="B4590" s="20"/>
    </row>
    <row r="4591" spans="1:2" x14ac:dyDescent="0.4">
      <c r="A4591" s="19">
        <v>43186</v>
      </c>
      <c r="B4591" s="20"/>
    </row>
    <row r="4592" spans="1:2" x14ac:dyDescent="0.4">
      <c r="A4592" s="19">
        <v>43187</v>
      </c>
      <c r="B4592" s="20"/>
    </row>
    <row r="4593" spans="1:2" x14ac:dyDescent="0.4">
      <c r="A4593" s="19">
        <v>43188</v>
      </c>
      <c r="B4593" s="20"/>
    </row>
    <row r="4594" spans="1:2" x14ac:dyDescent="0.4">
      <c r="A4594" s="19">
        <v>43192</v>
      </c>
      <c r="B4594" s="20"/>
    </row>
    <row r="4595" spans="1:2" x14ac:dyDescent="0.4">
      <c r="A4595" s="19">
        <v>43193</v>
      </c>
      <c r="B4595" s="20"/>
    </row>
    <row r="4596" spans="1:2" x14ac:dyDescent="0.4">
      <c r="A4596" s="19">
        <v>43194</v>
      </c>
      <c r="B4596" s="20"/>
    </row>
    <row r="4597" spans="1:2" x14ac:dyDescent="0.4">
      <c r="A4597" s="19">
        <v>43195</v>
      </c>
      <c r="B4597" s="20"/>
    </row>
    <row r="4598" spans="1:2" x14ac:dyDescent="0.4">
      <c r="A4598" s="19">
        <v>43196</v>
      </c>
      <c r="B4598" s="20"/>
    </row>
    <row r="4599" spans="1:2" x14ac:dyDescent="0.4">
      <c r="A4599" s="19">
        <v>43199</v>
      </c>
      <c r="B4599" s="20"/>
    </row>
    <row r="4600" spans="1:2" x14ac:dyDescent="0.4">
      <c r="A4600" s="19">
        <v>43200</v>
      </c>
      <c r="B4600" s="20"/>
    </row>
    <row r="4601" spans="1:2" x14ac:dyDescent="0.4">
      <c r="A4601" s="19">
        <v>43201</v>
      </c>
      <c r="B4601" s="20"/>
    </row>
    <row r="4602" spans="1:2" x14ac:dyDescent="0.4">
      <c r="A4602" s="19">
        <v>43202</v>
      </c>
      <c r="B4602" s="20"/>
    </row>
    <row r="4603" spans="1:2" x14ac:dyDescent="0.4">
      <c r="A4603" s="19">
        <v>43203</v>
      </c>
      <c r="B4603" s="20"/>
    </row>
    <row r="4604" spans="1:2" x14ac:dyDescent="0.4">
      <c r="A4604" s="19">
        <v>43206</v>
      </c>
      <c r="B4604" s="20"/>
    </row>
    <row r="4605" spans="1:2" x14ac:dyDescent="0.4">
      <c r="A4605" s="19">
        <v>43207</v>
      </c>
      <c r="B4605" s="20"/>
    </row>
    <row r="4606" spans="1:2" x14ac:dyDescent="0.4">
      <c r="A4606" s="19">
        <v>43208</v>
      </c>
      <c r="B4606" s="20"/>
    </row>
    <row r="4607" spans="1:2" x14ac:dyDescent="0.4">
      <c r="A4607" s="19">
        <v>43209</v>
      </c>
      <c r="B4607" s="20"/>
    </row>
    <row r="4608" spans="1:2" x14ac:dyDescent="0.4">
      <c r="A4608" s="19">
        <v>43210</v>
      </c>
      <c r="B4608" s="20"/>
    </row>
    <row r="4609" spans="1:2" x14ac:dyDescent="0.4">
      <c r="A4609" s="19">
        <v>43213</v>
      </c>
      <c r="B4609" s="20"/>
    </row>
    <row r="4610" spans="1:2" x14ac:dyDescent="0.4">
      <c r="A4610" s="19">
        <v>43214</v>
      </c>
      <c r="B4610" s="20"/>
    </row>
    <row r="4611" spans="1:2" x14ac:dyDescent="0.4">
      <c r="A4611" s="19">
        <v>43215</v>
      </c>
      <c r="B4611" s="20"/>
    </row>
    <row r="4612" spans="1:2" x14ac:dyDescent="0.4">
      <c r="A4612" s="19">
        <v>43216</v>
      </c>
      <c r="B4612" s="20"/>
    </row>
    <row r="4613" spans="1:2" x14ac:dyDescent="0.4">
      <c r="A4613" s="19">
        <v>43217</v>
      </c>
      <c r="B4613" s="20"/>
    </row>
    <row r="4614" spans="1:2" x14ac:dyDescent="0.4">
      <c r="A4614" s="19">
        <v>43220</v>
      </c>
      <c r="B4614" s="20"/>
    </row>
    <row r="4615" spans="1:2" x14ac:dyDescent="0.4">
      <c r="A4615" s="19">
        <v>43221</v>
      </c>
      <c r="B4615" s="20"/>
    </row>
    <row r="4616" spans="1:2" x14ac:dyDescent="0.4">
      <c r="A4616" s="19">
        <v>43222</v>
      </c>
      <c r="B4616" s="20"/>
    </row>
    <row r="4617" spans="1:2" x14ac:dyDescent="0.4">
      <c r="A4617" s="19">
        <v>43223</v>
      </c>
      <c r="B4617" s="20"/>
    </row>
    <row r="4618" spans="1:2" x14ac:dyDescent="0.4">
      <c r="A4618" s="19">
        <v>43224</v>
      </c>
      <c r="B4618" s="20"/>
    </row>
    <row r="4619" spans="1:2" x14ac:dyDescent="0.4">
      <c r="A4619" s="19">
        <v>43227</v>
      </c>
      <c r="B4619" s="20"/>
    </row>
    <row r="4620" spans="1:2" x14ac:dyDescent="0.4">
      <c r="A4620" s="19">
        <v>43228</v>
      </c>
      <c r="B4620" s="20"/>
    </row>
    <row r="4621" spans="1:2" x14ac:dyDescent="0.4">
      <c r="A4621" s="19">
        <v>43229</v>
      </c>
      <c r="B4621" s="20"/>
    </row>
    <row r="4622" spans="1:2" x14ac:dyDescent="0.4">
      <c r="A4622" s="19">
        <v>43230</v>
      </c>
      <c r="B4622" s="20"/>
    </row>
    <row r="4623" spans="1:2" x14ac:dyDescent="0.4">
      <c r="A4623" s="19">
        <v>43231</v>
      </c>
      <c r="B4623" s="20"/>
    </row>
    <row r="4624" spans="1:2" x14ac:dyDescent="0.4">
      <c r="A4624" s="19">
        <v>43234</v>
      </c>
      <c r="B4624" s="20"/>
    </row>
    <row r="4625" spans="1:2" x14ac:dyDescent="0.4">
      <c r="A4625" s="19">
        <v>43235</v>
      </c>
      <c r="B4625" s="20"/>
    </row>
    <row r="4626" spans="1:2" x14ac:dyDescent="0.4">
      <c r="A4626" s="19">
        <v>43236</v>
      </c>
      <c r="B4626" s="20"/>
    </row>
    <row r="4627" spans="1:2" x14ac:dyDescent="0.4">
      <c r="A4627" s="19">
        <v>43237</v>
      </c>
      <c r="B4627" s="20"/>
    </row>
    <row r="4628" spans="1:2" x14ac:dyDescent="0.4">
      <c r="A4628" s="19">
        <v>43238</v>
      </c>
      <c r="B4628" s="20"/>
    </row>
    <row r="4629" spans="1:2" x14ac:dyDescent="0.4">
      <c r="A4629" s="19">
        <v>43241</v>
      </c>
      <c r="B4629" s="20"/>
    </row>
    <row r="4630" spans="1:2" x14ac:dyDescent="0.4">
      <c r="A4630" s="19">
        <v>43242</v>
      </c>
      <c r="B4630" s="20"/>
    </row>
    <row r="4631" spans="1:2" x14ac:dyDescent="0.4">
      <c r="A4631" s="19">
        <v>43243</v>
      </c>
      <c r="B4631" s="20"/>
    </row>
    <row r="4632" spans="1:2" x14ac:dyDescent="0.4">
      <c r="A4632" s="19">
        <v>43244</v>
      </c>
      <c r="B4632" s="20"/>
    </row>
    <row r="4633" spans="1:2" x14ac:dyDescent="0.4">
      <c r="A4633" s="19">
        <v>43245</v>
      </c>
      <c r="B4633" s="20"/>
    </row>
    <row r="4634" spans="1:2" x14ac:dyDescent="0.4">
      <c r="A4634" s="19">
        <v>43249</v>
      </c>
      <c r="B4634" s="20"/>
    </row>
    <row r="4635" spans="1:2" x14ac:dyDescent="0.4">
      <c r="A4635" s="19">
        <v>43250</v>
      </c>
      <c r="B4635" s="20"/>
    </row>
    <row r="4636" spans="1:2" x14ac:dyDescent="0.4">
      <c r="A4636" s="19">
        <v>43251</v>
      </c>
      <c r="B4636" s="20"/>
    </row>
    <row r="4637" spans="1:2" x14ac:dyDescent="0.4">
      <c r="A4637" s="19">
        <v>43252</v>
      </c>
      <c r="B4637" s="20"/>
    </row>
    <row r="4638" spans="1:2" x14ac:dyDescent="0.4">
      <c r="A4638" s="19">
        <v>43255</v>
      </c>
      <c r="B4638" s="20"/>
    </row>
    <row r="4639" spans="1:2" x14ac:dyDescent="0.4">
      <c r="A4639" s="19">
        <v>43256</v>
      </c>
      <c r="B4639" s="20"/>
    </row>
    <row r="4640" spans="1:2" x14ac:dyDescent="0.4">
      <c r="A4640" s="19">
        <v>43257</v>
      </c>
      <c r="B4640" s="20"/>
    </row>
    <row r="4641" spans="1:2" x14ac:dyDescent="0.4">
      <c r="A4641" s="19">
        <v>43258</v>
      </c>
      <c r="B4641" s="20"/>
    </row>
    <row r="4642" spans="1:2" x14ac:dyDescent="0.4">
      <c r="A4642" s="19">
        <v>43259</v>
      </c>
      <c r="B4642" s="20"/>
    </row>
    <row r="4643" spans="1:2" x14ac:dyDescent="0.4">
      <c r="A4643" s="19">
        <v>43262</v>
      </c>
      <c r="B4643" s="20"/>
    </row>
    <row r="4644" spans="1:2" x14ac:dyDescent="0.4">
      <c r="A4644" s="19">
        <v>43263</v>
      </c>
      <c r="B4644" s="20"/>
    </row>
    <row r="4645" spans="1:2" x14ac:dyDescent="0.4">
      <c r="A4645" s="19">
        <v>43264</v>
      </c>
      <c r="B4645" s="20"/>
    </row>
    <row r="4646" spans="1:2" x14ac:dyDescent="0.4">
      <c r="A4646" s="19">
        <v>43265</v>
      </c>
      <c r="B4646" s="20"/>
    </row>
    <row r="4647" spans="1:2" x14ac:dyDescent="0.4">
      <c r="A4647" s="19">
        <v>43266</v>
      </c>
      <c r="B4647" s="20"/>
    </row>
    <row r="4648" spans="1:2" x14ac:dyDescent="0.4">
      <c r="A4648" s="19">
        <v>43269</v>
      </c>
      <c r="B4648" s="20"/>
    </row>
    <row r="4649" spans="1:2" x14ac:dyDescent="0.4">
      <c r="A4649" s="19">
        <v>43270</v>
      </c>
      <c r="B4649" s="20"/>
    </row>
    <row r="4650" spans="1:2" x14ac:dyDescent="0.4">
      <c r="A4650" s="19">
        <v>43271</v>
      </c>
      <c r="B4650" s="20"/>
    </row>
    <row r="4651" spans="1:2" x14ac:dyDescent="0.4">
      <c r="A4651" s="19">
        <v>43272</v>
      </c>
      <c r="B4651" s="20"/>
    </row>
    <row r="4652" spans="1:2" x14ac:dyDescent="0.4">
      <c r="A4652" s="19">
        <v>43273</v>
      </c>
      <c r="B4652" s="20"/>
    </row>
    <row r="4653" spans="1:2" x14ac:dyDescent="0.4">
      <c r="A4653" s="19">
        <v>43276</v>
      </c>
      <c r="B4653" s="20"/>
    </row>
    <row r="4654" spans="1:2" x14ac:dyDescent="0.4">
      <c r="A4654" s="19">
        <v>43277</v>
      </c>
      <c r="B4654" s="20"/>
    </row>
    <row r="4655" spans="1:2" x14ac:dyDescent="0.4">
      <c r="A4655" s="19">
        <v>43278</v>
      </c>
      <c r="B4655" s="20"/>
    </row>
    <row r="4656" spans="1:2" x14ac:dyDescent="0.4">
      <c r="A4656" s="19">
        <v>43279</v>
      </c>
      <c r="B4656" s="20"/>
    </row>
    <row r="4657" spans="1:2" x14ac:dyDescent="0.4">
      <c r="A4657" s="19">
        <v>43280</v>
      </c>
      <c r="B4657" s="20"/>
    </row>
    <row r="4658" spans="1:2" x14ac:dyDescent="0.4">
      <c r="A4658" s="19">
        <v>43283</v>
      </c>
      <c r="B4658" s="20"/>
    </row>
    <row r="4659" spans="1:2" x14ac:dyDescent="0.4">
      <c r="A4659" s="19">
        <v>43284</v>
      </c>
      <c r="B4659" s="20"/>
    </row>
    <row r="4660" spans="1:2" x14ac:dyDescent="0.4">
      <c r="A4660" s="19">
        <v>43286</v>
      </c>
      <c r="B4660" s="20"/>
    </row>
    <row r="4661" spans="1:2" x14ac:dyDescent="0.4">
      <c r="A4661" s="19">
        <v>43287</v>
      </c>
      <c r="B4661" s="20"/>
    </row>
    <row r="4662" spans="1:2" x14ac:dyDescent="0.4">
      <c r="A4662" s="19">
        <v>43290</v>
      </c>
      <c r="B4662" s="20"/>
    </row>
    <row r="4663" spans="1:2" x14ac:dyDescent="0.4">
      <c r="A4663" s="19">
        <v>43291</v>
      </c>
      <c r="B4663" s="20"/>
    </row>
    <row r="4664" spans="1:2" x14ac:dyDescent="0.4">
      <c r="A4664" s="19">
        <v>43292</v>
      </c>
      <c r="B4664" s="20"/>
    </row>
    <row r="4665" spans="1:2" x14ac:dyDescent="0.4">
      <c r="A4665" s="19">
        <v>43293</v>
      </c>
      <c r="B4665" s="20"/>
    </row>
    <row r="4666" spans="1:2" x14ac:dyDescent="0.4">
      <c r="A4666" s="19">
        <v>43294</v>
      </c>
      <c r="B4666" s="20"/>
    </row>
    <row r="4667" spans="1:2" x14ac:dyDescent="0.4">
      <c r="A4667" s="19">
        <v>43297</v>
      </c>
      <c r="B4667" s="20"/>
    </row>
    <row r="4668" spans="1:2" x14ac:dyDescent="0.4">
      <c r="A4668" s="19">
        <v>43298</v>
      </c>
      <c r="B4668" s="20"/>
    </row>
    <row r="4669" spans="1:2" x14ac:dyDescent="0.4">
      <c r="A4669" s="19">
        <v>43299</v>
      </c>
      <c r="B4669" s="20"/>
    </row>
    <row r="4670" spans="1:2" x14ac:dyDescent="0.4">
      <c r="A4670" s="19">
        <v>43300</v>
      </c>
      <c r="B4670" s="20"/>
    </row>
    <row r="4671" spans="1:2" x14ac:dyDescent="0.4">
      <c r="A4671" s="19">
        <v>43301</v>
      </c>
      <c r="B4671" s="20"/>
    </row>
    <row r="4672" spans="1:2" x14ac:dyDescent="0.4">
      <c r="A4672" s="19">
        <v>43304</v>
      </c>
      <c r="B4672" s="20"/>
    </row>
    <row r="4673" spans="1:2" x14ac:dyDescent="0.4">
      <c r="A4673" s="19">
        <v>43305</v>
      </c>
      <c r="B4673" s="20"/>
    </row>
    <row r="4674" spans="1:2" x14ac:dyDescent="0.4">
      <c r="A4674" s="19">
        <v>43306</v>
      </c>
      <c r="B4674" s="20"/>
    </row>
    <row r="4675" spans="1:2" x14ac:dyDescent="0.4">
      <c r="A4675" s="19">
        <v>43307</v>
      </c>
      <c r="B4675" s="20"/>
    </row>
    <row r="4676" spans="1:2" x14ac:dyDescent="0.4">
      <c r="A4676" s="19">
        <v>43308</v>
      </c>
      <c r="B4676" s="20"/>
    </row>
    <row r="4677" spans="1:2" x14ac:dyDescent="0.4">
      <c r="A4677" s="19">
        <v>43311</v>
      </c>
      <c r="B4677" s="20"/>
    </row>
    <row r="4678" spans="1:2" x14ac:dyDescent="0.4">
      <c r="A4678" s="19">
        <v>43312</v>
      </c>
      <c r="B4678" s="20"/>
    </row>
    <row r="4679" spans="1:2" x14ac:dyDescent="0.4">
      <c r="A4679" s="19">
        <v>43313</v>
      </c>
      <c r="B4679" s="20"/>
    </row>
    <row r="4680" spans="1:2" x14ac:dyDescent="0.4">
      <c r="A4680" s="19">
        <v>43314</v>
      </c>
      <c r="B4680" s="20"/>
    </row>
    <row r="4681" spans="1:2" x14ac:dyDescent="0.4">
      <c r="A4681" s="19">
        <v>43315</v>
      </c>
      <c r="B4681" s="20"/>
    </row>
    <row r="4682" spans="1:2" x14ac:dyDescent="0.4">
      <c r="A4682" s="19">
        <v>43318</v>
      </c>
      <c r="B4682" s="20"/>
    </row>
    <row r="4683" spans="1:2" x14ac:dyDescent="0.4">
      <c r="A4683" s="19">
        <v>43319</v>
      </c>
      <c r="B4683" s="20"/>
    </row>
    <row r="4684" spans="1:2" x14ac:dyDescent="0.4">
      <c r="A4684" s="19">
        <v>43320</v>
      </c>
      <c r="B4684" s="20"/>
    </row>
    <row r="4685" spans="1:2" x14ac:dyDescent="0.4">
      <c r="A4685" s="19">
        <v>43321</v>
      </c>
      <c r="B4685" s="20"/>
    </row>
    <row r="4686" spans="1:2" x14ac:dyDescent="0.4">
      <c r="A4686" s="19">
        <v>43322</v>
      </c>
      <c r="B4686" s="20"/>
    </row>
    <row r="4687" spans="1:2" x14ac:dyDescent="0.4">
      <c r="A4687" s="19">
        <v>43325</v>
      </c>
      <c r="B4687" s="20"/>
    </row>
    <row r="4688" spans="1:2" x14ac:dyDescent="0.4">
      <c r="A4688" s="19">
        <v>43326</v>
      </c>
      <c r="B4688" s="20"/>
    </row>
    <row r="4689" spans="1:2" x14ac:dyDescent="0.4">
      <c r="A4689" s="19">
        <v>43327</v>
      </c>
      <c r="B4689" s="20"/>
    </row>
    <row r="4690" spans="1:2" x14ac:dyDescent="0.4">
      <c r="A4690" s="19">
        <v>43328</v>
      </c>
      <c r="B4690" s="20"/>
    </row>
    <row r="4691" spans="1:2" x14ac:dyDescent="0.4">
      <c r="A4691" s="19">
        <v>43329</v>
      </c>
      <c r="B4691" s="20"/>
    </row>
    <row r="4692" spans="1:2" x14ac:dyDescent="0.4">
      <c r="A4692" s="19">
        <v>43332</v>
      </c>
      <c r="B4692" s="20"/>
    </row>
    <row r="4693" spans="1:2" x14ac:dyDescent="0.4">
      <c r="A4693" s="19">
        <v>43333</v>
      </c>
      <c r="B4693" s="20"/>
    </row>
    <row r="4694" spans="1:2" x14ac:dyDescent="0.4">
      <c r="A4694" s="19">
        <v>43334</v>
      </c>
      <c r="B4694" s="20"/>
    </row>
    <row r="4695" spans="1:2" x14ac:dyDescent="0.4">
      <c r="A4695" s="19">
        <v>43335</v>
      </c>
      <c r="B4695" s="20"/>
    </row>
    <row r="4696" spans="1:2" x14ac:dyDescent="0.4">
      <c r="A4696" s="19">
        <v>43336</v>
      </c>
      <c r="B4696" s="20"/>
    </row>
    <row r="4697" spans="1:2" x14ac:dyDescent="0.4">
      <c r="A4697" s="19">
        <v>43339</v>
      </c>
      <c r="B4697" s="20"/>
    </row>
    <row r="4698" spans="1:2" x14ac:dyDescent="0.4">
      <c r="A4698" s="19">
        <v>43340</v>
      </c>
      <c r="B4698" s="20"/>
    </row>
    <row r="4699" spans="1:2" x14ac:dyDescent="0.4">
      <c r="A4699" s="19">
        <v>43341</v>
      </c>
      <c r="B4699" s="20"/>
    </row>
    <row r="4700" spans="1:2" x14ac:dyDescent="0.4">
      <c r="A4700" s="19">
        <v>43342</v>
      </c>
      <c r="B4700" s="20"/>
    </row>
    <row r="4701" spans="1:2" x14ac:dyDescent="0.4">
      <c r="A4701" s="19">
        <v>43343</v>
      </c>
      <c r="B4701" s="20"/>
    </row>
    <row r="4702" spans="1:2" x14ac:dyDescent="0.4">
      <c r="A4702" s="19">
        <v>43347</v>
      </c>
      <c r="B4702" s="20"/>
    </row>
    <row r="4703" spans="1:2" x14ac:dyDescent="0.4">
      <c r="A4703" s="19">
        <v>43348</v>
      </c>
      <c r="B4703" s="20"/>
    </row>
    <row r="4704" spans="1:2" x14ac:dyDescent="0.4">
      <c r="A4704" s="19">
        <v>43349</v>
      </c>
      <c r="B4704" s="20"/>
    </row>
    <row r="4705" spans="1:2" x14ac:dyDescent="0.4">
      <c r="A4705" s="19">
        <v>43350</v>
      </c>
      <c r="B4705" s="20"/>
    </row>
    <row r="4706" spans="1:2" x14ac:dyDescent="0.4">
      <c r="A4706" s="19">
        <v>43353</v>
      </c>
      <c r="B4706" s="20"/>
    </row>
    <row r="4707" spans="1:2" x14ac:dyDescent="0.4">
      <c r="A4707" s="19">
        <v>43354</v>
      </c>
      <c r="B4707" s="20"/>
    </row>
    <row r="4708" spans="1:2" x14ac:dyDescent="0.4">
      <c r="A4708" s="19">
        <v>43355</v>
      </c>
      <c r="B4708" s="20"/>
    </row>
    <row r="4709" spans="1:2" x14ac:dyDescent="0.4">
      <c r="A4709" s="19">
        <v>43356</v>
      </c>
      <c r="B4709" s="20"/>
    </row>
    <row r="4710" spans="1:2" x14ac:dyDescent="0.4">
      <c r="A4710" s="19">
        <v>43357</v>
      </c>
      <c r="B4710" s="20"/>
    </row>
    <row r="4711" spans="1:2" x14ac:dyDescent="0.4">
      <c r="A4711" s="19">
        <v>43360</v>
      </c>
      <c r="B4711" s="20"/>
    </row>
    <row r="4712" spans="1:2" x14ac:dyDescent="0.4">
      <c r="A4712" s="19">
        <v>43361</v>
      </c>
      <c r="B4712" s="20"/>
    </row>
    <row r="4713" spans="1:2" x14ac:dyDescent="0.4">
      <c r="A4713" s="19">
        <v>43362</v>
      </c>
      <c r="B4713" s="20"/>
    </row>
    <row r="4714" spans="1:2" x14ac:dyDescent="0.4">
      <c r="A4714" s="19">
        <v>43363</v>
      </c>
      <c r="B4714" s="20"/>
    </row>
    <row r="4715" spans="1:2" x14ac:dyDescent="0.4">
      <c r="A4715" s="19">
        <v>43364</v>
      </c>
      <c r="B4715" s="20"/>
    </row>
    <row r="4716" spans="1:2" x14ac:dyDescent="0.4">
      <c r="A4716" s="19">
        <v>43367</v>
      </c>
      <c r="B4716" s="20"/>
    </row>
    <row r="4717" spans="1:2" x14ac:dyDescent="0.4">
      <c r="A4717" s="19">
        <v>43368</v>
      </c>
      <c r="B4717" s="20"/>
    </row>
    <row r="4718" spans="1:2" x14ac:dyDescent="0.4">
      <c r="A4718" s="19">
        <v>43369</v>
      </c>
      <c r="B4718" s="20"/>
    </row>
    <row r="4719" spans="1:2" x14ac:dyDescent="0.4">
      <c r="A4719" s="19">
        <v>43370</v>
      </c>
      <c r="B4719" s="20"/>
    </row>
    <row r="4720" spans="1:2" x14ac:dyDescent="0.4">
      <c r="A4720" s="19">
        <v>43371</v>
      </c>
      <c r="B4720" s="20"/>
    </row>
    <row r="4721" spans="1:2" x14ac:dyDescent="0.4">
      <c r="A4721" s="19">
        <v>43374</v>
      </c>
      <c r="B4721" s="20"/>
    </row>
    <row r="4722" spans="1:2" x14ac:dyDescent="0.4">
      <c r="A4722" s="19">
        <v>43375</v>
      </c>
      <c r="B4722" s="20"/>
    </row>
    <row r="4723" spans="1:2" x14ac:dyDescent="0.4">
      <c r="A4723" s="19">
        <v>43376</v>
      </c>
      <c r="B4723" s="20"/>
    </row>
    <row r="4724" spans="1:2" x14ac:dyDescent="0.4">
      <c r="A4724" s="19">
        <v>43377</v>
      </c>
      <c r="B4724" s="20"/>
    </row>
    <row r="4725" spans="1:2" x14ac:dyDescent="0.4">
      <c r="A4725" s="19">
        <v>43378</v>
      </c>
      <c r="B4725" s="20"/>
    </row>
    <row r="4726" spans="1:2" x14ac:dyDescent="0.4">
      <c r="A4726" s="19">
        <v>43381</v>
      </c>
      <c r="B4726" s="20"/>
    </row>
    <row r="4727" spans="1:2" x14ac:dyDescent="0.4">
      <c r="A4727" s="19">
        <v>43382</v>
      </c>
      <c r="B4727" s="20"/>
    </row>
    <row r="4728" spans="1:2" x14ac:dyDescent="0.4">
      <c r="A4728" s="19">
        <v>43383</v>
      </c>
      <c r="B4728" s="20"/>
    </row>
    <row r="4729" spans="1:2" x14ac:dyDescent="0.4">
      <c r="A4729" s="19">
        <v>43384</v>
      </c>
      <c r="B4729" s="20"/>
    </row>
    <row r="4730" spans="1:2" x14ac:dyDescent="0.4">
      <c r="A4730" s="19">
        <v>43385</v>
      </c>
      <c r="B4730" s="20"/>
    </row>
    <row r="4731" spans="1:2" x14ac:dyDescent="0.4">
      <c r="A4731" s="19">
        <v>43388</v>
      </c>
      <c r="B4731" s="20"/>
    </row>
    <row r="4732" spans="1:2" x14ac:dyDescent="0.4">
      <c r="A4732" s="19">
        <v>43389</v>
      </c>
      <c r="B4732" s="20"/>
    </row>
    <row r="4733" spans="1:2" x14ac:dyDescent="0.4">
      <c r="A4733" s="19">
        <v>43390</v>
      </c>
      <c r="B4733" s="20"/>
    </row>
    <row r="4734" spans="1:2" x14ac:dyDescent="0.4">
      <c r="A4734" s="19">
        <v>43391</v>
      </c>
      <c r="B4734" s="20"/>
    </row>
    <row r="4735" spans="1:2" x14ac:dyDescent="0.4">
      <c r="A4735" s="19">
        <v>43392</v>
      </c>
      <c r="B4735" s="20"/>
    </row>
    <row r="4736" spans="1:2" x14ac:dyDescent="0.4">
      <c r="A4736" s="19">
        <v>43395</v>
      </c>
      <c r="B4736" s="20"/>
    </row>
    <row r="4737" spans="1:2" x14ac:dyDescent="0.4">
      <c r="A4737" s="19">
        <v>43396</v>
      </c>
      <c r="B4737" s="20"/>
    </row>
    <row r="4738" spans="1:2" x14ac:dyDescent="0.4">
      <c r="A4738" s="19">
        <v>43397</v>
      </c>
      <c r="B4738" s="20"/>
    </row>
    <row r="4739" spans="1:2" x14ac:dyDescent="0.4">
      <c r="A4739" s="19">
        <v>43398</v>
      </c>
      <c r="B4739" s="20"/>
    </row>
    <row r="4740" spans="1:2" x14ac:dyDescent="0.4">
      <c r="A4740" s="19">
        <v>43399</v>
      </c>
      <c r="B4740" s="20"/>
    </row>
    <row r="4741" spans="1:2" x14ac:dyDescent="0.4">
      <c r="A4741" s="19">
        <v>43402</v>
      </c>
      <c r="B4741" s="20"/>
    </row>
    <row r="4742" spans="1:2" x14ac:dyDescent="0.4">
      <c r="A4742" s="19">
        <v>43403</v>
      </c>
      <c r="B4742" s="20"/>
    </row>
    <row r="4743" spans="1:2" x14ac:dyDescent="0.4">
      <c r="A4743" s="19">
        <v>43404</v>
      </c>
      <c r="B4743" s="20"/>
    </row>
    <row r="4744" spans="1:2" x14ac:dyDescent="0.4">
      <c r="A4744" s="19">
        <v>43405</v>
      </c>
      <c r="B4744" s="20"/>
    </row>
    <row r="4745" spans="1:2" x14ac:dyDescent="0.4">
      <c r="A4745" s="19">
        <v>43406</v>
      </c>
      <c r="B4745" s="20"/>
    </row>
    <row r="4746" spans="1:2" x14ac:dyDescent="0.4">
      <c r="A4746" s="19">
        <v>43409</v>
      </c>
      <c r="B4746" s="20"/>
    </row>
    <row r="4747" spans="1:2" x14ac:dyDescent="0.4">
      <c r="A4747" s="19">
        <v>43410</v>
      </c>
      <c r="B4747" s="20"/>
    </row>
    <row r="4748" spans="1:2" x14ac:dyDescent="0.4">
      <c r="A4748" s="19">
        <v>43411</v>
      </c>
      <c r="B4748" s="20"/>
    </row>
    <row r="4749" spans="1:2" x14ac:dyDescent="0.4">
      <c r="A4749" s="19">
        <v>43412</v>
      </c>
      <c r="B4749" s="20"/>
    </row>
    <row r="4750" spans="1:2" x14ac:dyDescent="0.4">
      <c r="A4750" s="19">
        <v>43413</v>
      </c>
      <c r="B4750" s="20"/>
    </row>
    <row r="4751" spans="1:2" x14ac:dyDescent="0.4">
      <c r="A4751" s="19">
        <v>43416</v>
      </c>
      <c r="B4751" s="20"/>
    </row>
    <row r="4752" spans="1:2" x14ac:dyDescent="0.4">
      <c r="A4752" s="19">
        <v>43417</v>
      </c>
      <c r="B4752" s="20"/>
    </row>
    <row r="4753" spans="1:2" x14ac:dyDescent="0.4">
      <c r="A4753" s="19">
        <v>43418</v>
      </c>
      <c r="B4753" s="20"/>
    </row>
    <row r="4754" spans="1:2" x14ac:dyDescent="0.4">
      <c r="A4754" s="19">
        <v>43419</v>
      </c>
      <c r="B4754" s="20"/>
    </row>
    <row r="4755" spans="1:2" x14ac:dyDescent="0.4">
      <c r="A4755" s="19">
        <v>43420</v>
      </c>
      <c r="B4755" s="20"/>
    </row>
    <row r="4756" spans="1:2" x14ac:dyDescent="0.4">
      <c r="A4756" s="19">
        <v>43423</v>
      </c>
      <c r="B4756" s="20"/>
    </row>
    <row r="4757" spans="1:2" x14ac:dyDescent="0.4">
      <c r="A4757" s="19">
        <v>43424</v>
      </c>
      <c r="B4757" s="20"/>
    </row>
    <row r="4758" spans="1:2" x14ac:dyDescent="0.4">
      <c r="A4758" s="19">
        <v>43425</v>
      </c>
      <c r="B4758" s="20"/>
    </row>
    <row r="4759" spans="1:2" x14ac:dyDescent="0.4">
      <c r="A4759" s="19">
        <v>43427</v>
      </c>
      <c r="B4759" s="20"/>
    </row>
    <row r="4760" spans="1:2" x14ac:dyDescent="0.4">
      <c r="A4760" s="19">
        <v>43430</v>
      </c>
      <c r="B4760" s="20"/>
    </row>
    <row r="4761" spans="1:2" x14ac:dyDescent="0.4">
      <c r="A4761" s="19">
        <v>43431</v>
      </c>
      <c r="B4761" s="20"/>
    </row>
    <row r="4762" spans="1:2" x14ac:dyDescent="0.4">
      <c r="A4762" s="19">
        <v>43432</v>
      </c>
      <c r="B4762" s="20"/>
    </row>
    <row r="4763" spans="1:2" x14ac:dyDescent="0.4">
      <c r="A4763" s="19">
        <v>43433</v>
      </c>
      <c r="B4763" s="20"/>
    </row>
    <row r="4764" spans="1:2" x14ac:dyDescent="0.4">
      <c r="A4764" s="19">
        <v>43434</v>
      </c>
      <c r="B4764" s="20"/>
    </row>
    <row r="4765" spans="1:2" x14ac:dyDescent="0.4">
      <c r="A4765" s="19">
        <v>43437</v>
      </c>
      <c r="B4765" s="20"/>
    </row>
    <row r="4766" spans="1:2" x14ac:dyDescent="0.4">
      <c r="A4766" s="19">
        <v>43438</v>
      </c>
      <c r="B4766" s="20"/>
    </row>
    <row r="4767" spans="1:2" x14ac:dyDescent="0.4">
      <c r="A4767" s="19">
        <v>43440</v>
      </c>
      <c r="B4767" s="20"/>
    </row>
    <row r="4768" spans="1:2" x14ac:dyDescent="0.4">
      <c r="A4768" s="19">
        <v>43441</v>
      </c>
      <c r="B4768" s="20"/>
    </row>
    <row r="4769" spans="1:2" x14ac:dyDescent="0.4">
      <c r="A4769" s="19">
        <v>43444</v>
      </c>
      <c r="B4769" s="20"/>
    </row>
    <row r="4770" spans="1:2" x14ac:dyDescent="0.4">
      <c r="A4770" s="19">
        <v>43445</v>
      </c>
      <c r="B4770" s="20"/>
    </row>
    <row r="4771" spans="1:2" x14ac:dyDescent="0.4">
      <c r="A4771" s="19">
        <v>43446</v>
      </c>
      <c r="B4771" s="20"/>
    </row>
    <row r="4772" spans="1:2" x14ac:dyDescent="0.4">
      <c r="A4772" s="19">
        <v>43447</v>
      </c>
      <c r="B4772" s="20"/>
    </row>
    <row r="4773" spans="1:2" x14ac:dyDescent="0.4">
      <c r="A4773" s="19">
        <v>43448</v>
      </c>
      <c r="B4773" s="20"/>
    </row>
    <row r="4774" spans="1:2" x14ac:dyDescent="0.4">
      <c r="A4774" s="19">
        <v>43451</v>
      </c>
      <c r="B4774" s="20"/>
    </row>
    <row r="4775" spans="1:2" x14ac:dyDescent="0.4">
      <c r="A4775" s="19">
        <v>43452</v>
      </c>
      <c r="B4775" s="20"/>
    </row>
    <row r="4776" spans="1:2" x14ac:dyDescent="0.4">
      <c r="A4776" s="19">
        <v>43453</v>
      </c>
      <c r="B4776" s="20"/>
    </row>
    <row r="4777" spans="1:2" x14ac:dyDescent="0.4">
      <c r="A4777" s="19">
        <v>43454</v>
      </c>
      <c r="B4777" s="20"/>
    </row>
    <row r="4778" spans="1:2" x14ac:dyDescent="0.4">
      <c r="A4778" s="19">
        <v>43455</v>
      </c>
      <c r="B4778" s="20"/>
    </row>
    <row r="4779" spans="1:2" x14ac:dyDescent="0.4">
      <c r="A4779" s="19">
        <v>43458</v>
      </c>
      <c r="B4779" s="20"/>
    </row>
    <row r="4780" spans="1:2" x14ac:dyDescent="0.4">
      <c r="A4780" s="19">
        <v>43460</v>
      </c>
      <c r="B4780" s="20"/>
    </row>
    <row r="4781" spans="1:2" x14ac:dyDescent="0.4">
      <c r="A4781" s="19">
        <v>43461</v>
      </c>
      <c r="B4781" s="20"/>
    </row>
    <row r="4782" spans="1:2" x14ac:dyDescent="0.4">
      <c r="A4782" s="19">
        <v>43462</v>
      </c>
      <c r="B4782" s="20"/>
    </row>
    <row r="4783" spans="1:2" x14ac:dyDescent="0.4">
      <c r="A4783" s="19">
        <v>43465</v>
      </c>
      <c r="B4783" s="20"/>
    </row>
    <row r="4784" spans="1:2" x14ac:dyDescent="0.4">
      <c r="A4784" s="19">
        <v>43467</v>
      </c>
      <c r="B4784" s="20"/>
    </row>
    <row r="4785" spans="1:2" x14ac:dyDescent="0.4">
      <c r="A4785" s="19">
        <v>43468</v>
      </c>
      <c r="B4785" s="20"/>
    </row>
    <row r="4786" spans="1:2" x14ac:dyDescent="0.4">
      <c r="A4786" s="19">
        <v>43469</v>
      </c>
      <c r="B4786" s="20"/>
    </row>
    <row r="4787" spans="1:2" x14ac:dyDescent="0.4">
      <c r="A4787" s="19">
        <v>43472</v>
      </c>
      <c r="B4787" s="20"/>
    </row>
    <row r="4788" spans="1:2" x14ac:dyDescent="0.4">
      <c r="A4788" s="19">
        <v>43473</v>
      </c>
      <c r="B4788" s="20"/>
    </row>
    <row r="4789" spans="1:2" x14ac:dyDescent="0.4">
      <c r="A4789" s="19">
        <v>43474</v>
      </c>
      <c r="B4789" s="20"/>
    </row>
    <row r="4790" spans="1:2" x14ac:dyDescent="0.4">
      <c r="A4790" s="19">
        <v>43475</v>
      </c>
      <c r="B4790" s="20"/>
    </row>
    <row r="4791" spans="1:2" x14ac:dyDescent="0.4">
      <c r="A4791" s="19">
        <v>43476</v>
      </c>
      <c r="B4791" s="20"/>
    </row>
    <row r="4792" spans="1:2" x14ac:dyDescent="0.4">
      <c r="A4792" s="19">
        <v>43479</v>
      </c>
      <c r="B4792" s="20"/>
    </row>
    <row r="4793" spans="1:2" x14ac:dyDescent="0.4">
      <c r="A4793" s="19">
        <v>43480</v>
      </c>
      <c r="B4793" s="20"/>
    </row>
    <row r="4794" spans="1:2" x14ac:dyDescent="0.4">
      <c r="A4794" s="19">
        <v>43481</v>
      </c>
      <c r="B4794" s="20"/>
    </row>
    <row r="4795" spans="1:2" x14ac:dyDescent="0.4">
      <c r="A4795" s="19">
        <v>43482</v>
      </c>
      <c r="B4795" s="20"/>
    </row>
    <row r="4796" spans="1:2" x14ac:dyDescent="0.4">
      <c r="A4796" s="19">
        <v>43483</v>
      </c>
      <c r="B4796" s="20"/>
    </row>
    <row r="4797" spans="1:2" x14ac:dyDescent="0.4">
      <c r="A4797" s="19">
        <v>43487</v>
      </c>
      <c r="B4797" s="20"/>
    </row>
    <row r="4798" spans="1:2" x14ac:dyDescent="0.4">
      <c r="A4798" s="19">
        <v>43488</v>
      </c>
      <c r="B4798" s="20"/>
    </row>
    <row r="4799" spans="1:2" x14ac:dyDescent="0.4">
      <c r="A4799" s="19">
        <v>43489</v>
      </c>
      <c r="B4799" s="20"/>
    </row>
    <row r="4800" spans="1:2" x14ac:dyDescent="0.4">
      <c r="A4800" s="19">
        <v>43490</v>
      </c>
      <c r="B4800" s="20"/>
    </row>
    <row r="4801" spans="1:2" x14ac:dyDescent="0.4">
      <c r="A4801" s="19">
        <v>43493</v>
      </c>
      <c r="B4801" s="20"/>
    </row>
    <row r="4802" spans="1:2" x14ac:dyDescent="0.4">
      <c r="A4802" s="19">
        <v>43494</v>
      </c>
      <c r="B4802" s="20"/>
    </row>
    <row r="4803" spans="1:2" x14ac:dyDescent="0.4">
      <c r="A4803" s="19">
        <v>43495</v>
      </c>
      <c r="B4803" s="20"/>
    </row>
    <row r="4804" spans="1:2" x14ac:dyDescent="0.4">
      <c r="A4804" s="19">
        <v>43496</v>
      </c>
      <c r="B4804" s="20"/>
    </row>
    <row r="4805" spans="1:2" x14ac:dyDescent="0.4">
      <c r="A4805" s="19">
        <v>43497</v>
      </c>
      <c r="B4805" s="20"/>
    </row>
    <row r="4806" spans="1:2" x14ac:dyDescent="0.4">
      <c r="A4806" s="19">
        <v>43500</v>
      </c>
      <c r="B4806" s="20"/>
    </row>
    <row r="4807" spans="1:2" x14ac:dyDescent="0.4">
      <c r="A4807" s="19">
        <v>43501</v>
      </c>
      <c r="B4807" s="20"/>
    </row>
    <row r="4808" spans="1:2" x14ac:dyDescent="0.4">
      <c r="A4808" s="19">
        <v>43502</v>
      </c>
      <c r="B4808" s="20"/>
    </row>
    <row r="4809" spans="1:2" x14ac:dyDescent="0.4">
      <c r="A4809" s="19">
        <v>43503</v>
      </c>
      <c r="B4809" s="20"/>
    </row>
    <row r="4810" spans="1:2" x14ac:dyDescent="0.4">
      <c r="A4810" s="19">
        <v>43504</v>
      </c>
      <c r="B4810" s="20"/>
    </row>
    <row r="4811" spans="1:2" x14ac:dyDescent="0.4">
      <c r="A4811" s="19">
        <v>43507</v>
      </c>
      <c r="B4811" s="20"/>
    </row>
    <row r="4812" spans="1:2" x14ac:dyDescent="0.4">
      <c r="A4812" s="19">
        <v>43508</v>
      </c>
      <c r="B4812" s="20"/>
    </row>
    <row r="4813" spans="1:2" x14ac:dyDescent="0.4">
      <c r="A4813" s="19">
        <v>43509</v>
      </c>
      <c r="B4813" s="20"/>
    </row>
    <row r="4814" spans="1:2" x14ac:dyDescent="0.4">
      <c r="A4814" s="19">
        <v>43510</v>
      </c>
      <c r="B4814" s="20"/>
    </row>
    <row r="4815" spans="1:2" x14ac:dyDescent="0.4">
      <c r="A4815" s="19">
        <v>43511</v>
      </c>
      <c r="B4815" s="20"/>
    </row>
    <row r="4816" spans="1:2" x14ac:dyDescent="0.4">
      <c r="A4816" s="19">
        <v>43515</v>
      </c>
      <c r="B4816" s="20"/>
    </row>
    <row r="4817" spans="1:2" x14ac:dyDescent="0.4">
      <c r="A4817" s="19">
        <v>43516</v>
      </c>
      <c r="B4817" s="20"/>
    </row>
    <row r="4818" spans="1:2" x14ac:dyDescent="0.4">
      <c r="A4818" s="19">
        <v>43517</v>
      </c>
      <c r="B4818" s="20"/>
    </row>
    <row r="4819" spans="1:2" x14ac:dyDescent="0.4">
      <c r="A4819" s="19">
        <v>43518</v>
      </c>
      <c r="B4819" s="20"/>
    </row>
    <row r="4820" spans="1:2" x14ac:dyDescent="0.4">
      <c r="A4820" s="19">
        <v>43521</v>
      </c>
      <c r="B4820" s="20"/>
    </row>
    <row r="4821" spans="1:2" x14ac:dyDescent="0.4">
      <c r="A4821" s="19">
        <v>43522</v>
      </c>
      <c r="B4821" s="20"/>
    </row>
    <row r="4822" spans="1:2" x14ac:dyDescent="0.4">
      <c r="A4822" s="19">
        <v>43523</v>
      </c>
      <c r="B4822" s="20"/>
    </row>
    <row r="4823" spans="1:2" x14ac:dyDescent="0.4">
      <c r="A4823" s="19">
        <v>43524</v>
      </c>
      <c r="B4823" s="20"/>
    </row>
    <row r="4824" spans="1:2" x14ac:dyDescent="0.4">
      <c r="A4824" s="19">
        <v>43525</v>
      </c>
      <c r="B4824" s="20"/>
    </row>
    <row r="4825" spans="1:2" x14ac:dyDescent="0.4">
      <c r="A4825" s="19">
        <v>43528</v>
      </c>
      <c r="B4825" s="20"/>
    </row>
    <row r="4826" spans="1:2" x14ac:dyDescent="0.4">
      <c r="A4826" s="19">
        <v>43529</v>
      </c>
      <c r="B4826" s="20"/>
    </row>
    <row r="4827" spans="1:2" x14ac:dyDescent="0.4">
      <c r="A4827" s="19">
        <v>43530</v>
      </c>
      <c r="B4827" s="20"/>
    </row>
    <row r="4828" spans="1:2" x14ac:dyDescent="0.4">
      <c r="A4828" s="19">
        <v>43531</v>
      </c>
      <c r="B4828" s="20"/>
    </row>
    <row r="4829" spans="1:2" x14ac:dyDescent="0.4">
      <c r="A4829" s="19">
        <v>43532</v>
      </c>
      <c r="B4829" s="20"/>
    </row>
    <row r="4830" spans="1:2" x14ac:dyDescent="0.4">
      <c r="A4830" s="19">
        <v>43535</v>
      </c>
      <c r="B4830" s="20"/>
    </row>
    <row r="4831" spans="1:2" x14ac:dyDescent="0.4">
      <c r="A4831" s="19">
        <v>43536</v>
      </c>
      <c r="B4831" s="20"/>
    </row>
    <row r="4832" spans="1:2" x14ac:dyDescent="0.4">
      <c r="A4832" s="19">
        <v>43537</v>
      </c>
      <c r="B4832" s="20"/>
    </row>
    <row r="4833" spans="1:2" x14ac:dyDescent="0.4">
      <c r="A4833" s="19">
        <v>43538</v>
      </c>
      <c r="B4833" s="20"/>
    </row>
    <row r="4834" spans="1:2" x14ac:dyDescent="0.4">
      <c r="A4834" s="19">
        <v>43539</v>
      </c>
      <c r="B4834" s="20"/>
    </row>
    <row r="4835" spans="1:2" x14ac:dyDescent="0.4">
      <c r="A4835" s="19">
        <v>43542</v>
      </c>
      <c r="B4835" s="20"/>
    </row>
    <row r="4836" spans="1:2" x14ac:dyDescent="0.4">
      <c r="A4836" s="19">
        <v>43543</v>
      </c>
      <c r="B4836" s="20"/>
    </row>
    <row r="4837" spans="1:2" x14ac:dyDescent="0.4">
      <c r="A4837" s="19">
        <v>43544</v>
      </c>
      <c r="B4837" s="20"/>
    </row>
    <row r="4838" spans="1:2" x14ac:dyDescent="0.4">
      <c r="A4838" s="19">
        <v>43545</v>
      </c>
      <c r="B4838" s="20"/>
    </row>
    <row r="4839" spans="1:2" x14ac:dyDescent="0.4">
      <c r="A4839" s="19">
        <v>43546</v>
      </c>
      <c r="B4839" s="20"/>
    </row>
    <row r="4840" spans="1:2" x14ac:dyDescent="0.4">
      <c r="A4840" s="19">
        <v>43549</v>
      </c>
      <c r="B4840" s="20"/>
    </row>
    <row r="4841" spans="1:2" x14ac:dyDescent="0.4">
      <c r="A4841" s="19">
        <v>43550</v>
      </c>
      <c r="B4841" s="20"/>
    </row>
    <row r="4842" spans="1:2" x14ac:dyDescent="0.4">
      <c r="A4842" s="19">
        <v>43551</v>
      </c>
      <c r="B4842" s="20"/>
    </row>
    <row r="4843" spans="1:2" x14ac:dyDescent="0.4">
      <c r="A4843" s="19">
        <v>43552</v>
      </c>
      <c r="B4843" s="20"/>
    </row>
    <row r="4844" spans="1:2" x14ac:dyDescent="0.4">
      <c r="A4844" s="19">
        <v>43553</v>
      </c>
      <c r="B4844" s="20"/>
    </row>
    <row r="4845" spans="1:2" x14ac:dyDescent="0.4">
      <c r="A4845" s="19">
        <v>43556</v>
      </c>
      <c r="B4845" s="20"/>
    </row>
    <row r="4846" spans="1:2" x14ac:dyDescent="0.4">
      <c r="A4846" s="19">
        <v>43557</v>
      </c>
      <c r="B4846" s="20"/>
    </row>
    <row r="4847" spans="1:2" x14ac:dyDescent="0.4">
      <c r="A4847" s="19">
        <v>43558</v>
      </c>
      <c r="B4847" s="20"/>
    </row>
    <row r="4848" spans="1:2" x14ac:dyDescent="0.4">
      <c r="A4848" s="19">
        <v>43559</v>
      </c>
      <c r="B4848" s="20"/>
    </row>
    <row r="4849" spans="1:2" x14ac:dyDescent="0.4">
      <c r="A4849" s="19">
        <v>43560</v>
      </c>
      <c r="B4849" s="20"/>
    </row>
    <row r="4850" spans="1:2" x14ac:dyDescent="0.4">
      <c r="A4850" s="19">
        <v>43563</v>
      </c>
      <c r="B4850" s="20"/>
    </row>
    <row r="4851" spans="1:2" x14ac:dyDescent="0.4">
      <c r="A4851" s="19">
        <v>43564</v>
      </c>
      <c r="B4851" s="20"/>
    </row>
    <row r="4852" spans="1:2" x14ac:dyDescent="0.4">
      <c r="A4852" s="19">
        <v>43565</v>
      </c>
      <c r="B4852" s="20"/>
    </row>
    <row r="4853" spans="1:2" x14ac:dyDescent="0.4">
      <c r="A4853" s="19">
        <v>43566</v>
      </c>
      <c r="B4853" s="20"/>
    </row>
    <row r="4854" spans="1:2" x14ac:dyDescent="0.4">
      <c r="A4854" s="19">
        <v>43567</v>
      </c>
      <c r="B4854" s="20"/>
    </row>
    <row r="4855" spans="1:2" x14ac:dyDescent="0.4">
      <c r="A4855" s="19">
        <v>43570</v>
      </c>
      <c r="B4855" s="20"/>
    </row>
    <row r="4856" spans="1:2" x14ac:dyDescent="0.4">
      <c r="A4856" s="19">
        <v>43571</v>
      </c>
      <c r="B4856" s="20"/>
    </row>
    <row r="4857" spans="1:2" x14ac:dyDescent="0.4">
      <c r="A4857" s="19">
        <v>43572</v>
      </c>
      <c r="B4857" s="20"/>
    </row>
    <row r="4858" spans="1:2" x14ac:dyDescent="0.4">
      <c r="A4858" s="19">
        <v>43573</v>
      </c>
      <c r="B4858" s="20"/>
    </row>
    <row r="4859" spans="1:2" x14ac:dyDescent="0.4">
      <c r="A4859" s="19">
        <v>43577</v>
      </c>
      <c r="B4859" s="20"/>
    </row>
    <row r="4860" spans="1:2" x14ac:dyDescent="0.4">
      <c r="A4860" s="19">
        <v>43578</v>
      </c>
      <c r="B4860" s="20"/>
    </row>
    <row r="4861" spans="1:2" x14ac:dyDescent="0.4">
      <c r="A4861" s="19">
        <v>43579</v>
      </c>
      <c r="B4861" s="20"/>
    </row>
    <row r="4862" spans="1:2" x14ac:dyDescent="0.4">
      <c r="A4862" s="19">
        <v>43580</v>
      </c>
      <c r="B4862" s="20"/>
    </row>
    <row r="4863" spans="1:2" x14ac:dyDescent="0.4">
      <c r="A4863" s="19">
        <v>43581</v>
      </c>
      <c r="B4863" s="20"/>
    </row>
    <row r="4864" spans="1:2" x14ac:dyDescent="0.4">
      <c r="A4864" s="19">
        <v>43584</v>
      </c>
      <c r="B4864" s="20"/>
    </row>
    <row r="4865" spans="1:2" x14ac:dyDescent="0.4">
      <c r="A4865" s="19">
        <v>43585</v>
      </c>
      <c r="B4865" s="20"/>
    </row>
    <row r="4866" spans="1:2" x14ac:dyDescent="0.4">
      <c r="A4866" s="19">
        <v>43586</v>
      </c>
      <c r="B4866" s="20"/>
    </row>
    <row r="4867" spans="1:2" x14ac:dyDescent="0.4">
      <c r="A4867" s="19">
        <v>43587</v>
      </c>
      <c r="B4867" s="20"/>
    </row>
    <row r="4868" spans="1:2" x14ac:dyDescent="0.4">
      <c r="A4868" s="19">
        <v>43588</v>
      </c>
      <c r="B4868" s="20"/>
    </row>
    <row r="4869" spans="1:2" x14ac:dyDescent="0.4">
      <c r="A4869" s="19">
        <v>43591</v>
      </c>
      <c r="B4869" s="20"/>
    </row>
    <row r="4870" spans="1:2" x14ac:dyDescent="0.4">
      <c r="A4870" s="19">
        <v>43592</v>
      </c>
      <c r="B4870" s="20"/>
    </row>
    <row r="4871" spans="1:2" x14ac:dyDescent="0.4">
      <c r="A4871" s="19">
        <v>43593</v>
      </c>
      <c r="B4871" s="20"/>
    </row>
    <row r="4872" spans="1:2" x14ac:dyDescent="0.4">
      <c r="A4872" s="19">
        <v>43594</v>
      </c>
      <c r="B4872" s="20"/>
    </row>
    <row r="4873" spans="1:2" x14ac:dyDescent="0.4">
      <c r="A4873" s="19">
        <v>43595</v>
      </c>
      <c r="B4873" s="20"/>
    </row>
    <row r="4874" spans="1:2" x14ac:dyDescent="0.4">
      <c r="A4874" s="19">
        <v>43598</v>
      </c>
      <c r="B4874" s="20"/>
    </row>
    <row r="4875" spans="1:2" x14ac:dyDescent="0.4">
      <c r="A4875" s="19">
        <v>43599</v>
      </c>
      <c r="B4875" s="20"/>
    </row>
    <row r="4876" spans="1:2" x14ac:dyDescent="0.4">
      <c r="A4876" s="19">
        <v>43600</v>
      </c>
      <c r="B4876" s="20"/>
    </row>
    <row r="4877" spans="1:2" x14ac:dyDescent="0.4">
      <c r="A4877" s="19">
        <v>43601</v>
      </c>
      <c r="B4877" s="20"/>
    </row>
    <row r="4878" spans="1:2" x14ac:dyDescent="0.4">
      <c r="A4878" s="19">
        <v>43602</v>
      </c>
      <c r="B4878" s="20"/>
    </row>
    <row r="4879" spans="1:2" x14ac:dyDescent="0.4">
      <c r="A4879" s="19">
        <v>43605</v>
      </c>
      <c r="B4879" s="20"/>
    </row>
    <row r="4880" spans="1:2" x14ac:dyDescent="0.4">
      <c r="A4880" s="19">
        <v>43606</v>
      </c>
      <c r="B4880" s="20"/>
    </row>
    <row r="4881" spans="1:2" x14ac:dyDescent="0.4">
      <c r="A4881" s="19">
        <v>43607</v>
      </c>
      <c r="B4881" s="20"/>
    </row>
    <row r="4882" spans="1:2" x14ac:dyDescent="0.4">
      <c r="A4882" s="19">
        <v>43608</v>
      </c>
      <c r="B4882" s="20"/>
    </row>
    <row r="4883" spans="1:2" x14ac:dyDescent="0.4">
      <c r="A4883" s="19">
        <v>43609</v>
      </c>
      <c r="B4883" s="20"/>
    </row>
    <row r="4884" spans="1:2" x14ac:dyDescent="0.4">
      <c r="A4884" s="19">
        <v>43613</v>
      </c>
      <c r="B4884" s="20"/>
    </row>
    <row r="4885" spans="1:2" x14ac:dyDescent="0.4">
      <c r="A4885" s="19">
        <v>43614</v>
      </c>
      <c r="B4885" s="20"/>
    </row>
    <row r="4886" spans="1:2" x14ac:dyDescent="0.4">
      <c r="A4886" s="19">
        <v>43615</v>
      </c>
      <c r="B4886" s="20"/>
    </row>
    <row r="4887" spans="1:2" x14ac:dyDescent="0.4">
      <c r="A4887" s="19">
        <v>43616</v>
      </c>
      <c r="B4887" s="20"/>
    </row>
    <row r="4888" spans="1:2" x14ac:dyDescent="0.4">
      <c r="A4888" s="19">
        <v>43619</v>
      </c>
      <c r="B4888" s="20"/>
    </row>
    <row r="4889" spans="1:2" x14ac:dyDescent="0.4">
      <c r="A4889" s="19">
        <v>43620</v>
      </c>
      <c r="B4889" s="20"/>
    </row>
    <row r="4890" spans="1:2" x14ac:dyDescent="0.4">
      <c r="A4890" s="19">
        <v>43621</v>
      </c>
      <c r="B4890" s="20"/>
    </row>
    <row r="4891" spans="1:2" x14ac:dyDescent="0.4">
      <c r="A4891" s="19">
        <v>43622</v>
      </c>
      <c r="B4891" s="20"/>
    </row>
    <row r="4892" spans="1:2" x14ac:dyDescent="0.4">
      <c r="A4892" s="19">
        <v>43623</v>
      </c>
      <c r="B4892" s="20"/>
    </row>
    <row r="4893" spans="1:2" x14ac:dyDescent="0.4">
      <c r="A4893" s="19">
        <v>43626</v>
      </c>
      <c r="B4893" s="20"/>
    </row>
    <row r="4894" spans="1:2" x14ac:dyDescent="0.4">
      <c r="A4894" s="19">
        <v>43627</v>
      </c>
      <c r="B4894" s="20"/>
    </row>
    <row r="4895" spans="1:2" x14ac:dyDescent="0.4">
      <c r="A4895" s="19">
        <v>43628</v>
      </c>
      <c r="B4895" s="20"/>
    </row>
    <row r="4896" spans="1:2" x14ac:dyDescent="0.4">
      <c r="A4896" s="19">
        <v>43629</v>
      </c>
      <c r="B4896" s="20"/>
    </row>
    <row r="4897" spans="1:2" x14ac:dyDescent="0.4">
      <c r="A4897" s="19">
        <v>43630</v>
      </c>
      <c r="B4897" s="20"/>
    </row>
    <row r="4898" spans="1:2" x14ac:dyDescent="0.4">
      <c r="A4898" s="19">
        <v>43633</v>
      </c>
      <c r="B4898" s="20"/>
    </row>
    <row r="4899" spans="1:2" x14ac:dyDescent="0.4">
      <c r="A4899" s="19">
        <v>43634</v>
      </c>
      <c r="B4899" s="20"/>
    </row>
    <row r="4900" spans="1:2" x14ac:dyDescent="0.4">
      <c r="A4900" s="19">
        <v>43635</v>
      </c>
      <c r="B4900" s="20"/>
    </row>
    <row r="4901" spans="1:2" x14ac:dyDescent="0.4">
      <c r="A4901" s="19">
        <v>43636</v>
      </c>
      <c r="B4901" s="20"/>
    </row>
    <row r="4902" spans="1:2" x14ac:dyDescent="0.4">
      <c r="A4902" s="19">
        <v>43637</v>
      </c>
      <c r="B4902" s="20"/>
    </row>
    <row r="4903" spans="1:2" x14ac:dyDescent="0.4">
      <c r="A4903" s="19">
        <v>43640</v>
      </c>
      <c r="B4903" s="20"/>
    </row>
    <row r="4904" spans="1:2" x14ac:dyDescent="0.4">
      <c r="A4904" s="19">
        <v>43641</v>
      </c>
      <c r="B4904" s="20"/>
    </row>
    <row r="4905" spans="1:2" x14ac:dyDescent="0.4">
      <c r="A4905" s="19">
        <v>43642</v>
      </c>
      <c r="B4905" s="20"/>
    </row>
    <row r="4906" spans="1:2" x14ac:dyDescent="0.4">
      <c r="A4906" s="19">
        <v>43643</v>
      </c>
      <c r="B4906" s="20"/>
    </row>
    <row r="4907" spans="1:2" x14ac:dyDescent="0.4">
      <c r="A4907" s="19">
        <v>43644</v>
      </c>
      <c r="B4907" s="20"/>
    </row>
    <row r="4908" spans="1:2" x14ac:dyDescent="0.4">
      <c r="A4908" s="19">
        <v>43647</v>
      </c>
      <c r="B4908" s="20">
        <v>193.81549639149998</v>
      </c>
    </row>
    <row r="4909" spans="1:2" x14ac:dyDescent="0.4">
      <c r="A4909" s="19">
        <v>43648</v>
      </c>
      <c r="B4909" s="20">
        <v>194.7478684228</v>
      </c>
    </row>
    <row r="4910" spans="1:2" x14ac:dyDescent="0.4">
      <c r="A4910" s="19">
        <v>43649</v>
      </c>
      <c r="B4910" s="20">
        <v>196.38755716749998</v>
      </c>
    </row>
    <row r="4911" spans="1:2" x14ac:dyDescent="0.4">
      <c r="A4911" s="19">
        <v>43651</v>
      </c>
      <c r="B4911" s="20">
        <v>195.89457885209998</v>
      </c>
    </row>
    <row r="4912" spans="1:2" x14ac:dyDescent="0.4">
      <c r="A4912" s="19">
        <v>43654</v>
      </c>
      <c r="B4912" s="20">
        <v>195.01579142029999</v>
      </c>
    </row>
    <row r="4913" spans="1:2" x14ac:dyDescent="0.4">
      <c r="A4913" s="19">
        <v>43655</v>
      </c>
      <c r="B4913" s="20">
        <v>195.55163741529998</v>
      </c>
    </row>
    <row r="4914" spans="1:2" x14ac:dyDescent="0.4">
      <c r="A4914" s="19">
        <v>43656</v>
      </c>
      <c r="B4914" s="20">
        <v>196.85910164309999</v>
      </c>
    </row>
    <row r="4915" spans="1:2" x14ac:dyDescent="0.4">
      <c r="A4915" s="19">
        <v>43657</v>
      </c>
      <c r="B4915" s="20">
        <v>197.06272312119998</v>
      </c>
    </row>
    <row r="4916" spans="1:2" x14ac:dyDescent="0.4">
      <c r="A4916" s="19">
        <v>43658</v>
      </c>
      <c r="B4916" s="20">
        <v>197.57713527640001</v>
      </c>
    </row>
    <row r="4917" spans="1:2" x14ac:dyDescent="0.4">
      <c r="A4917" s="19">
        <v>43661</v>
      </c>
      <c r="B4917" s="20">
        <v>197.75932291469999</v>
      </c>
    </row>
    <row r="4918" spans="1:2" x14ac:dyDescent="0.4">
      <c r="A4918" s="19">
        <v>43662</v>
      </c>
      <c r="B4918" s="20">
        <v>196.94483700230001</v>
      </c>
    </row>
    <row r="4919" spans="1:2" x14ac:dyDescent="0.4">
      <c r="A4919" s="19">
        <v>43663</v>
      </c>
      <c r="B4919" s="20">
        <v>195.96959729139999</v>
      </c>
    </row>
    <row r="4920" spans="1:2" x14ac:dyDescent="0.4">
      <c r="A4920" s="19">
        <v>43664</v>
      </c>
      <c r="B4920" s="20">
        <v>196.47329252669999</v>
      </c>
    </row>
    <row r="4921" spans="1:2" x14ac:dyDescent="0.4">
      <c r="A4921" s="19">
        <v>43665</v>
      </c>
      <c r="B4921" s="20">
        <v>195.16582829890001</v>
      </c>
    </row>
    <row r="4922" spans="1:2" x14ac:dyDescent="0.4">
      <c r="A4922" s="19">
        <v>43668</v>
      </c>
      <c r="B4922" s="20">
        <v>195.86242809239997</v>
      </c>
    </row>
    <row r="4923" spans="1:2" x14ac:dyDescent="0.4">
      <c r="A4923" s="19">
        <v>43669</v>
      </c>
      <c r="B4923" s="20">
        <v>196.86981856299997</v>
      </c>
    </row>
    <row r="4924" spans="1:2" x14ac:dyDescent="0.4">
      <c r="A4924" s="19">
        <v>43670</v>
      </c>
      <c r="B4924" s="20">
        <v>197.6521537157</v>
      </c>
    </row>
    <row r="4925" spans="1:2" x14ac:dyDescent="0.4">
      <c r="A4925" s="19">
        <v>43671</v>
      </c>
      <c r="B4925" s="20">
        <v>196.53759404609997</v>
      </c>
    </row>
    <row r="4926" spans="1:2" x14ac:dyDescent="0.4">
      <c r="A4926" s="19">
        <v>43672</v>
      </c>
      <c r="B4926" s="20">
        <v>198.34875350920001</v>
      </c>
    </row>
    <row r="4927" spans="1:2" x14ac:dyDescent="0.4">
      <c r="A4927" s="19">
        <v>43675</v>
      </c>
      <c r="B4927" s="20">
        <v>197.85577519379999</v>
      </c>
    </row>
    <row r="4928" spans="1:2" x14ac:dyDescent="0.4">
      <c r="A4928" s="19">
        <v>43676</v>
      </c>
      <c r="B4928" s="20">
        <v>197.08415696099999</v>
      </c>
    </row>
    <row r="4929" spans="1:2" x14ac:dyDescent="0.4">
      <c r="A4929" s="19">
        <v>43677</v>
      </c>
      <c r="B4929" s="20">
        <v>194.49066234519998</v>
      </c>
    </row>
    <row r="4930" spans="1:2" x14ac:dyDescent="0.4">
      <c r="A4930" s="19">
        <v>43678</v>
      </c>
      <c r="B4930" s="20">
        <v>193.59044107359998</v>
      </c>
    </row>
    <row r="4931" spans="1:2" x14ac:dyDescent="0.4">
      <c r="A4931" s="19">
        <v>43679</v>
      </c>
      <c r="B4931" s="20">
        <v>192.10078920749999</v>
      </c>
    </row>
    <row r="4932" spans="1:2" x14ac:dyDescent="0.4">
      <c r="A4932" s="19">
        <v>43682</v>
      </c>
      <c r="B4932" s="20">
        <v>186.37795398089997</v>
      </c>
    </row>
    <row r="4933" spans="1:2" x14ac:dyDescent="0.4">
      <c r="A4933" s="19">
        <v>43683</v>
      </c>
      <c r="B4933" s="20">
        <v>189.07861779569998</v>
      </c>
    </row>
    <row r="4934" spans="1:2" x14ac:dyDescent="0.4">
      <c r="A4934" s="19">
        <v>43684</v>
      </c>
      <c r="B4934" s="20">
        <v>189.46442691209998</v>
      </c>
    </row>
    <row r="4935" spans="1:2" x14ac:dyDescent="0.4">
      <c r="A4935" s="19">
        <v>43685</v>
      </c>
      <c r="B4935" s="20">
        <v>193.31180115619998</v>
      </c>
    </row>
    <row r="4936" spans="1:2" x14ac:dyDescent="0.4">
      <c r="A4936" s="19">
        <v>43686</v>
      </c>
      <c r="B4936" s="20">
        <v>192.1329399672</v>
      </c>
    </row>
    <row r="4937" spans="1:2" x14ac:dyDescent="0.4">
      <c r="A4937" s="19">
        <v>43689</v>
      </c>
      <c r="B4937" s="20">
        <v>189.92525446779999</v>
      </c>
    </row>
    <row r="4938" spans="1:2" x14ac:dyDescent="0.4">
      <c r="A4938" s="19">
        <v>43690</v>
      </c>
      <c r="B4938" s="20">
        <v>192.72237056169999</v>
      </c>
    </row>
    <row r="4939" spans="1:2" x14ac:dyDescent="0.4">
      <c r="A4939" s="19">
        <v>43691</v>
      </c>
      <c r="B4939" s="20">
        <v>187.27817525249998</v>
      </c>
    </row>
    <row r="4940" spans="1:2" x14ac:dyDescent="0.4">
      <c r="A4940" s="19">
        <v>43692</v>
      </c>
      <c r="B4940" s="20">
        <v>188.02835964549996</v>
      </c>
    </row>
    <row r="4941" spans="1:2" x14ac:dyDescent="0.4">
      <c r="A4941" s="19">
        <v>43693</v>
      </c>
      <c r="B4941" s="20">
        <v>190.40751586329998</v>
      </c>
    </row>
    <row r="4942" spans="1:2" x14ac:dyDescent="0.4">
      <c r="A4942" s="19">
        <v>43696</v>
      </c>
      <c r="B4942" s="20">
        <v>192.77595516119999</v>
      </c>
    </row>
    <row r="4943" spans="1:2" x14ac:dyDescent="0.4">
      <c r="A4943" s="19">
        <v>43697</v>
      </c>
      <c r="B4943" s="20">
        <v>191.37203865429998</v>
      </c>
    </row>
    <row r="4944" spans="1:2" x14ac:dyDescent="0.4">
      <c r="A4944" s="19">
        <v>43698</v>
      </c>
      <c r="B4944" s="20">
        <v>193.08674583829998</v>
      </c>
    </row>
    <row r="4945" spans="1:2" x14ac:dyDescent="0.4">
      <c r="A4945" s="19">
        <v>43699</v>
      </c>
      <c r="B4945" s="20">
        <v>192.75452132140001</v>
      </c>
    </row>
    <row r="4946" spans="1:2" x14ac:dyDescent="0.4">
      <c r="A4946" s="19">
        <v>43700</v>
      </c>
      <c r="B4946" s="20">
        <v>187.88903968679998</v>
      </c>
    </row>
    <row r="4947" spans="1:2" x14ac:dyDescent="0.4">
      <c r="A4947" s="19">
        <v>43703</v>
      </c>
      <c r="B4947" s="20">
        <v>190.118159026</v>
      </c>
    </row>
    <row r="4948" spans="1:2" x14ac:dyDescent="0.4">
      <c r="A4948" s="19">
        <v>43704</v>
      </c>
      <c r="B4948" s="20">
        <v>189.92525446779999</v>
      </c>
    </row>
    <row r="4949" spans="1:2" x14ac:dyDescent="0.4">
      <c r="A4949" s="19">
        <v>43705</v>
      </c>
      <c r="B4949" s="20">
        <v>190.8469095792</v>
      </c>
    </row>
    <row r="4950" spans="1:2" x14ac:dyDescent="0.4">
      <c r="A4950" s="19">
        <v>43706</v>
      </c>
      <c r="B4950" s="20">
        <v>193.25821655670001</v>
      </c>
    </row>
    <row r="4951" spans="1:2" x14ac:dyDescent="0.4">
      <c r="A4951" s="19">
        <v>43707</v>
      </c>
      <c r="B4951" s="20">
        <v>193.06531199849999</v>
      </c>
    </row>
    <row r="4952" spans="1:2" x14ac:dyDescent="0.4">
      <c r="A4952" s="19">
        <v>43711</v>
      </c>
      <c r="B4952" s="20">
        <v>191.72569701099999</v>
      </c>
    </row>
    <row r="4953" spans="1:2" x14ac:dyDescent="0.4">
      <c r="A4953" s="19">
        <v>43712</v>
      </c>
      <c r="B4953" s="20">
        <v>193.64402567309997</v>
      </c>
    </row>
    <row r="4954" spans="1:2" x14ac:dyDescent="0.4">
      <c r="A4954" s="19">
        <v>43713</v>
      </c>
      <c r="B4954" s="20">
        <v>196.19465260929999</v>
      </c>
    </row>
    <row r="4955" spans="1:2" x14ac:dyDescent="0.4">
      <c r="A4955" s="19">
        <v>43714</v>
      </c>
      <c r="B4955" s="20">
        <v>196.19465260929999</v>
      </c>
    </row>
    <row r="4956" spans="1:2" x14ac:dyDescent="0.4">
      <c r="A4956" s="19">
        <v>43717</v>
      </c>
      <c r="B4956" s="20">
        <v>194.79073610239999</v>
      </c>
    </row>
    <row r="4957" spans="1:2" x14ac:dyDescent="0.4">
      <c r="A4957" s="19">
        <v>43718</v>
      </c>
      <c r="B4957" s="20">
        <v>193.79406255169999</v>
      </c>
    </row>
    <row r="4958" spans="1:2" x14ac:dyDescent="0.4">
      <c r="A4958" s="19">
        <v>43719</v>
      </c>
      <c r="B4958" s="20">
        <v>194.95148990089999</v>
      </c>
    </row>
    <row r="4959" spans="1:2" x14ac:dyDescent="0.4">
      <c r="A4959" s="19">
        <v>43720</v>
      </c>
      <c r="B4959" s="20">
        <v>195.95888037149999</v>
      </c>
    </row>
    <row r="4960" spans="1:2" x14ac:dyDescent="0.4">
      <c r="A4960" s="19">
        <v>43721</v>
      </c>
      <c r="B4960" s="20">
        <v>195.6480896944</v>
      </c>
    </row>
    <row r="4961" spans="1:2" x14ac:dyDescent="0.4">
      <c r="A4961" s="19">
        <v>43724</v>
      </c>
      <c r="B4961" s="20">
        <v>194.85503762179997</v>
      </c>
    </row>
    <row r="4962" spans="1:2" x14ac:dyDescent="0.4">
      <c r="A4962" s="19">
        <v>43725</v>
      </c>
      <c r="B4962" s="20">
        <v>195.72310813369998</v>
      </c>
    </row>
    <row r="4963" spans="1:2" x14ac:dyDescent="0.4">
      <c r="A4963" s="19">
        <v>43726</v>
      </c>
      <c r="B4963" s="20">
        <v>195.72310813369998</v>
      </c>
    </row>
    <row r="4964" spans="1:2" x14ac:dyDescent="0.4">
      <c r="A4964" s="19">
        <v>43727</v>
      </c>
      <c r="B4964" s="20">
        <v>196.19465260929999</v>
      </c>
    </row>
    <row r="4965" spans="1:2" x14ac:dyDescent="0.4">
      <c r="A4965" s="19">
        <v>43728</v>
      </c>
      <c r="B4965" s="20">
        <v>195.12296061929999</v>
      </c>
    </row>
    <row r="4966" spans="1:2" x14ac:dyDescent="0.4">
      <c r="A4966" s="19">
        <v>43731</v>
      </c>
      <c r="B4966" s="20">
        <v>194.94077298099998</v>
      </c>
    </row>
    <row r="4967" spans="1:2" x14ac:dyDescent="0.4">
      <c r="A4967" s="19">
        <v>43732</v>
      </c>
      <c r="B4967" s="20">
        <v>192.661804055</v>
      </c>
    </row>
    <row r="4968" spans="1:2" x14ac:dyDescent="0.4">
      <c r="A4968" s="19">
        <v>43733</v>
      </c>
      <c r="B4968" s="20">
        <v>193.8738508125</v>
      </c>
    </row>
    <row r="4969" spans="1:2" x14ac:dyDescent="0.4">
      <c r="A4969" s="19">
        <v>43734</v>
      </c>
      <c r="B4969" s="20">
        <v>193.62715102999999</v>
      </c>
    </row>
    <row r="4970" spans="1:2" x14ac:dyDescent="0.4">
      <c r="A4970" s="19">
        <v>43735</v>
      </c>
      <c r="B4970" s="20">
        <v>192.1362262575</v>
      </c>
    </row>
    <row r="4971" spans="1:2" x14ac:dyDescent="0.4">
      <c r="A4971" s="19">
        <v>43738</v>
      </c>
      <c r="B4971" s="20">
        <v>193.10157323249999</v>
      </c>
    </row>
    <row r="4972" spans="1:2" x14ac:dyDescent="0.4">
      <c r="A4972" s="19">
        <v>43739</v>
      </c>
      <c r="B4972" s="20">
        <v>190.945631655</v>
      </c>
    </row>
    <row r="4973" spans="1:2" x14ac:dyDescent="0.4">
      <c r="A4973" s="19">
        <v>43740</v>
      </c>
      <c r="B4973" s="20">
        <v>187.56691724250001</v>
      </c>
    </row>
    <row r="4974" spans="1:2" x14ac:dyDescent="0.4">
      <c r="A4974" s="19">
        <v>43741</v>
      </c>
      <c r="B4974" s="20">
        <v>189.51906334749998</v>
      </c>
    </row>
    <row r="4975" spans="1:2" x14ac:dyDescent="0.4">
      <c r="A4975" s="19">
        <v>43742</v>
      </c>
      <c r="B4975" s="20">
        <v>192.14695233499998</v>
      </c>
    </row>
    <row r="4976" spans="1:2" x14ac:dyDescent="0.4">
      <c r="A4976" s="19">
        <v>43745</v>
      </c>
      <c r="B4976" s="20">
        <v>191.2566879025</v>
      </c>
    </row>
    <row r="4977" spans="1:2" x14ac:dyDescent="0.4">
      <c r="A4977" s="19">
        <v>43746</v>
      </c>
      <c r="B4977" s="20">
        <v>188.2533862025</v>
      </c>
    </row>
    <row r="4978" spans="1:2" x14ac:dyDescent="0.4">
      <c r="A4978" s="19">
        <v>43747</v>
      </c>
      <c r="B4978" s="20">
        <v>190.17335407500002</v>
      </c>
    </row>
    <row r="4979" spans="1:2" x14ac:dyDescent="0.4">
      <c r="A4979" s="19">
        <v>43748</v>
      </c>
      <c r="B4979" s="20">
        <v>191.05289242999999</v>
      </c>
    </row>
    <row r="4980" spans="1:2" x14ac:dyDescent="0.4">
      <c r="A4980" s="19">
        <v>43749</v>
      </c>
      <c r="B4980" s="20">
        <v>192.81196913999997</v>
      </c>
    </row>
    <row r="4981" spans="1:2" x14ac:dyDescent="0.4">
      <c r="A4981" s="19">
        <v>43752</v>
      </c>
      <c r="B4981" s="20">
        <v>192.5652693575</v>
      </c>
    </row>
    <row r="4982" spans="1:2" x14ac:dyDescent="0.4">
      <c r="A4982" s="19">
        <v>43753</v>
      </c>
      <c r="B4982" s="20">
        <v>194.50668938499999</v>
      </c>
    </row>
    <row r="4983" spans="1:2" x14ac:dyDescent="0.4">
      <c r="A4983" s="19">
        <v>43754</v>
      </c>
      <c r="B4983" s="20">
        <v>194.10982451749999</v>
      </c>
    </row>
    <row r="4984" spans="1:2" x14ac:dyDescent="0.4">
      <c r="A4984" s="19">
        <v>43755</v>
      </c>
      <c r="B4984" s="20">
        <v>194.57104584999999</v>
      </c>
    </row>
    <row r="4985" spans="1:2" x14ac:dyDescent="0.4">
      <c r="A4985" s="19">
        <v>43756</v>
      </c>
      <c r="B4985" s="20">
        <v>193.15520362000001</v>
      </c>
    </row>
    <row r="4986" spans="1:2" x14ac:dyDescent="0.4">
      <c r="A4986" s="19">
        <v>43759</v>
      </c>
      <c r="B4986" s="20">
        <v>194.23853744749999</v>
      </c>
    </row>
    <row r="4987" spans="1:2" x14ac:dyDescent="0.4">
      <c r="A4987" s="19">
        <v>43760</v>
      </c>
      <c r="B4987" s="20">
        <v>192.533091125</v>
      </c>
    </row>
    <row r="4988" spans="1:2" x14ac:dyDescent="0.4">
      <c r="A4988" s="19">
        <v>43761</v>
      </c>
      <c r="B4988" s="20">
        <v>193.15520362000001</v>
      </c>
    </row>
    <row r="4989" spans="1:2" x14ac:dyDescent="0.4">
      <c r="A4989" s="19">
        <v>43762</v>
      </c>
      <c r="B4989" s="20">
        <v>194.0669202075</v>
      </c>
    </row>
    <row r="4990" spans="1:2" x14ac:dyDescent="0.4">
      <c r="A4990" s="19">
        <v>43763</v>
      </c>
      <c r="B4990" s="20">
        <v>194.66758054749999</v>
      </c>
    </row>
    <row r="4991" spans="1:2" x14ac:dyDescent="0.4">
      <c r="A4991" s="19">
        <v>43766</v>
      </c>
      <c r="B4991" s="20">
        <v>195.98688808</v>
      </c>
    </row>
    <row r="4992" spans="1:2" x14ac:dyDescent="0.4">
      <c r="A4992" s="19">
        <v>43767</v>
      </c>
      <c r="B4992" s="20">
        <v>195.94398376999999</v>
      </c>
    </row>
    <row r="4993" spans="1:2" x14ac:dyDescent="0.4">
      <c r="A4993" s="19">
        <v>43768</v>
      </c>
      <c r="B4993" s="20">
        <v>197.03804367499998</v>
      </c>
    </row>
    <row r="4994" spans="1:2" x14ac:dyDescent="0.4">
      <c r="A4994" s="19">
        <v>43769</v>
      </c>
      <c r="B4994" s="20">
        <v>196.43738333499999</v>
      </c>
    </row>
    <row r="4995" spans="1:2" x14ac:dyDescent="0.4">
      <c r="A4995" s="19">
        <v>43770</v>
      </c>
      <c r="B4995" s="20">
        <v>197.62797793749999</v>
      </c>
    </row>
    <row r="4996" spans="1:2" x14ac:dyDescent="0.4">
      <c r="A4996" s="19">
        <v>43773</v>
      </c>
      <c r="B4996" s="20">
        <v>197.79959517749998</v>
      </c>
    </row>
    <row r="4997" spans="1:2" x14ac:dyDescent="0.4">
      <c r="A4997" s="19">
        <v>43774</v>
      </c>
      <c r="B4997" s="20">
        <v>197.209660915</v>
      </c>
    </row>
    <row r="4998" spans="1:2" x14ac:dyDescent="0.4">
      <c r="A4998" s="19">
        <v>43775</v>
      </c>
      <c r="B4998" s="20">
        <v>197.359826</v>
      </c>
    </row>
    <row r="4999" spans="1:2" x14ac:dyDescent="0.4">
      <c r="A4999" s="19">
        <v>43776</v>
      </c>
      <c r="B4999" s="20">
        <v>197.724512635</v>
      </c>
    </row>
    <row r="5000" spans="1:2" x14ac:dyDescent="0.4">
      <c r="A5000" s="19">
        <v>43777</v>
      </c>
      <c r="B5000" s="20">
        <v>198.30372082</v>
      </c>
    </row>
    <row r="5001" spans="1:2" x14ac:dyDescent="0.4">
      <c r="A5001" s="19">
        <v>43780</v>
      </c>
      <c r="B5001" s="20">
        <v>197.99266457249999</v>
      </c>
    </row>
    <row r="5002" spans="1:2" x14ac:dyDescent="0.4">
      <c r="A5002" s="19">
        <v>43781</v>
      </c>
      <c r="B5002" s="20">
        <v>198.5504206025</v>
      </c>
    </row>
    <row r="5003" spans="1:2" x14ac:dyDescent="0.4">
      <c r="A5003" s="19">
        <v>43782</v>
      </c>
      <c r="B5003" s="20">
        <v>198.81857254000002</v>
      </c>
    </row>
    <row r="5004" spans="1:2" x14ac:dyDescent="0.4">
      <c r="A5004" s="19">
        <v>43783</v>
      </c>
      <c r="B5004" s="20">
        <v>199.17253309749998</v>
      </c>
    </row>
    <row r="5005" spans="1:2" x14ac:dyDescent="0.4">
      <c r="A5005" s="19">
        <v>43784</v>
      </c>
      <c r="B5005" s="20">
        <v>200.72781433499998</v>
      </c>
    </row>
    <row r="5006" spans="1:2" x14ac:dyDescent="0.4">
      <c r="A5006" s="19">
        <v>43787</v>
      </c>
      <c r="B5006" s="20">
        <v>200.74926649</v>
      </c>
    </row>
    <row r="5007" spans="1:2" x14ac:dyDescent="0.4">
      <c r="A5007" s="19">
        <v>43788</v>
      </c>
      <c r="B5007" s="20">
        <v>201.25339213249998</v>
      </c>
    </row>
    <row r="5008" spans="1:2" x14ac:dyDescent="0.4">
      <c r="A5008" s="19">
        <v>43789</v>
      </c>
      <c r="B5008" s="20">
        <v>200.64200571500001</v>
      </c>
    </row>
    <row r="5009" spans="1:2" x14ac:dyDescent="0.4">
      <c r="A5009" s="19">
        <v>43790</v>
      </c>
      <c r="B5009" s="20">
        <v>200.15933222750002</v>
      </c>
    </row>
    <row r="5010" spans="1:2" x14ac:dyDescent="0.4">
      <c r="A5010" s="19">
        <v>43791</v>
      </c>
      <c r="B5010" s="20">
        <v>200.44893632</v>
      </c>
    </row>
    <row r="5011" spans="1:2" x14ac:dyDescent="0.4">
      <c r="A5011" s="19">
        <v>43794</v>
      </c>
      <c r="B5011" s="20">
        <v>202.02566971249999</v>
      </c>
    </row>
    <row r="5012" spans="1:2" x14ac:dyDescent="0.4">
      <c r="A5012" s="19">
        <v>43795</v>
      </c>
      <c r="B5012" s="20">
        <v>203.00174276499999</v>
      </c>
    </row>
    <row r="5013" spans="1:2" x14ac:dyDescent="0.4">
      <c r="A5013" s="19">
        <v>43796</v>
      </c>
      <c r="B5013" s="20">
        <v>203.91345935250001</v>
      </c>
    </row>
    <row r="5014" spans="1:2" x14ac:dyDescent="0.4">
      <c r="A5014" s="19">
        <v>43798</v>
      </c>
      <c r="B5014" s="20">
        <v>203.15190784999999</v>
      </c>
    </row>
    <row r="5015" spans="1:2" x14ac:dyDescent="0.4">
      <c r="A5015" s="19">
        <v>43801</v>
      </c>
      <c r="B5015" s="20">
        <v>201.13540528000001</v>
      </c>
    </row>
    <row r="5016" spans="1:2" x14ac:dyDescent="0.4">
      <c r="A5016" s="19">
        <v>43802</v>
      </c>
      <c r="B5016" s="20">
        <v>200.30949731249999</v>
      </c>
    </row>
    <row r="5017" spans="1:2" x14ac:dyDescent="0.4">
      <c r="A5017" s="19">
        <v>43803</v>
      </c>
      <c r="B5017" s="20">
        <v>201.328474675</v>
      </c>
    </row>
    <row r="5018" spans="1:2" x14ac:dyDescent="0.4">
      <c r="A5018" s="19">
        <v>43804</v>
      </c>
      <c r="B5018" s="20">
        <v>201.43573545000001</v>
      </c>
    </row>
    <row r="5019" spans="1:2" x14ac:dyDescent="0.4">
      <c r="A5019" s="19">
        <v>43805</v>
      </c>
      <c r="B5019" s="20">
        <v>203.08755138500001</v>
      </c>
    </row>
    <row r="5020" spans="1:2" x14ac:dyDescent="0.4">
      <c r="A5020" s="19">
        <v>43808</v>
      </c>
      <c r="B5020" s="20">
        <v>202.50834320000001</v>
      </c>
    </row>
    <row r="5021" spans="1:2" x14ac:dyDescent="0.4">
      <c r="A5021" s="19">
        <v>43809</v>
      </c>
      <c r="B5021" s="20">
        <v>202.13293048749998</v>
      </c>
    </row>
    <row r="5022" spans="1:2" x14ac:dyDescent="0.4">
      <c r="A5022" s="19">
        <v>43810</v>
      </c>
      <c r="B5022" s="20">
        <v>202.81939944749999</v>
      </c>
    </row>
    <row r="5023" spans="1:2" x14ac:dyDescent="0.4">
      <c r="A5023" s="19">
        <v>43811</v>
      </c>
      <c r="B5023" s="20">
        <v>204.00999404999999</v>
      </c>
    </row>
    <row r="5024" spans="1:2" x14ac:dyDescent="0.4">
      <c r="A5024" s="19">
        <v>43812</v>
      </c>
      <c r="B5024" s="20">
        <v>204.37468068499999</v>
      </c>
    </row>
    <row r="5025" spans="1:2" x14ac:dyDescent="0.4">
      <c r="A5025" s="19">
        <v>43815</v>
      </c>
      <c r="B5025" s="20">
        <v>204.81288327750002</v>
      </c>
    </row>
    <row r="5026" spans="1:2" x14ac:dyDescent="0.4">
      <c r="A5026" s="19">
        <v>43816</v>
      </c>
      <c r="B5026" s="20">
        <v>204.71619741600003</v>
      </c>
    </row>
    <row r="5027" spans="1:2" x14ac:dyDescent="0.4">
      <c r="A5027" s="19">
        <v>43817</v>
      </c>
      <c r="B5027" s="20">
        <v>204.73768316300004</v>
      </c>
    </row>
    <row r="5028" spans="1:2" x14ac:dyDescent="0.4">
      <c r="A5028" s="19">
        <v>43818</v>
      </c>
      <c r="B5028" s="20">
        <v>205.99459936250003</v>
      </c>
    </row>
    <row r="5029" spans="1:2" x14ac:dyDescent="0.4">
      <c r="A5029" s="19">
        <v>43819</v>
      </c>
      <c r="B5029" s="20">
        <v>207.12260108000004</v>
      </c>
    </row>
    <row r="5030" spans="1:2" x14ac:dyDescent="0.4">
      <c r="A5030" s="19">
        <v>43822</v>
      </c>
      <c r="B5030" s="20">
        <v>207.33745855000001</v>
      </c>
    </row>
    <row r="5031" spans="1:2" x14ac:dyDescent="0.4">
      <c r="A5031" s="19">
        <v>43823</v>
      </c>
      <c r="B5031" s="20">
        <v>207.36968717050001</v>
      </c>
    </row>
    <row r="5032" spans="1:2" x14ac:dyDescent="0.4">
      <c r="A5032" s="19">
        <v>43825</v>
      </c>
      <c r="B5032" s="20">
        <v>208.97037532200002</v>
      </c>
    </row>
    <row r="5033" spans="1:2" x14ac:dyDescent="0.4">
      <c r="A5033" s="19">
        <v>43826</v>
      </c>
      <c r="B5033" s="20">
        <v>208.98111819550002</v>
      </c>
    </row>
    <row r="5034" spans="1:2" x14ac:dyDescent="0.4">
      <c r="A5034" s="19">
        <v>43829</v>
      </c>
      <c r="B5034" s="20">
        <v>207.59528751400003</v>
      </c>
    </row>
    <row r="5035" spans="1:2" x14ac:dyDescent="0.4">
      <c r="A5035" s="19">
        <v>43830</v>
      </c>
      <c r="B5035" s="20">
        <v>208.10020256850004</v>
      </c>
    </row>
    <row r="5036" spans="1:2" x14ac:dyDescent="0.4">
      <c r="A5036" s="19">
        <v>43832</v>
      </c>
      <c r="B5036" s="20">
        <v>210.80740669050002</v>
      </c>
    </row>
    <row r="5037" spans="1:2" x14ac:dyDescent="0.4">
      <c r="A5037" s="19">
        <v>43833</v>
      </c>
      <c r="B5037" s="20">
        <v>209.32489014750001</v>
      </c>
    </row>
    <row r="5038" spans="1:2" x14ac:dyDescent="0.4">
      <c r="A5038" s="19">
        <v>43836</v>
      </c>
      <c r="B5038" s="20">
        <v>210.39917749750001</v>
      </c>
    </row>
    <row r="5039" spans="1:2" x14ac:dyDescent="0.4">
      <c r="A5039" s="19">
        <v>43837</v>
      </c>
      <c r="B5039" s="20">
        <v>210.066148419</v>
      </c>
    </row>
    <row r="5040" spans="1:2" x14ac:dyDescent="0.4">
      <c r="A5040" s="19">
        <v>43838</v>
      </c>
      <c r="B5040" s="20">
        <v>211.4734648475</v>
      </c>
    </row>
    <row r="5041" spans="1:2" x14ac:dyDescent="0.4">
      <c r="A5041" s="19">
        <v>43839</v>
      </c>
      <c r="B5041" s="20">
        <v>213.39643920399999</v>
      </c>
    </row>
    <row r="5042" spans="1:2" x14ac:dyDescent="0.4">
      <c r="A5042" s="19">
        <v>43840</v>
      </c>
      <c r="B5042" s="20">
        <v>212.93449564350001</v>
      </c>
    </row>
    <row r="5043" spans="1:2" x14ac:dyDescent="0.4">
      <c r="A5043" s="19">
        <v>43843</v>
      </c>
      <c r="B5043" s="20">
        <v>214.9971273555</v>
      </c>
    </row>
    <row r="5044" spans="1:2" x14ac:dyDescent="0.4">
      <c r="A5044" s="19">
        <v>43844</v>
      </c>
      <c r="B5044" s="20">
        <v>214.24512621050002</v>
      </c>
    </row>
    <row r="5045" spans="1:2" x14ac:dyDescent="0.4">
      <c r="A5045" s="19">
        <v>43845</v>
      </c>
      <c r="B5045" s="20">
        <v>214.77152701200001</v>
      </c>
    </row>
    <row r="5046" spans="1:2" x14ac:dyDescent="0.4">
      <c r="A5046" s="19">
        <v>43846</v>
      </c>
      <c r="B5046" s="20">
        <v>216.79118723000002</v>
      </c>
    </row>
    <row r="5047" spans="1:2" x14ac:dyDescent="0.4">
      <c r="A5047" s="19">
        <v>43847</v>
      </c>
      <c r="B5047" s="20">
        <v>218.00513193550003</v>
      </c>
    </row>
    <row r="5048" spans="1:2" x14ac:dyDescent="0.4">
      <c r="A5048" s="19">
        <v>43851</v>
      </c>
      <c r="B5048" s="20">
        <v>217.74730297150001</v>
      </c>
    </row>
    <row r="5049" spans="1:2" x14ac:dyDescent="0.4">
      <c r="A5049" s="19">
        <v>43852</v>
      </c>
      <c r="B5049" s="20">
        <v>217.82250308600001</v>
      </c>
    </row>
    <row r="5050" spans="1:2" x14ac:dyDescent="0.4">
      <c r="A5050" s="19">
        <v>43853</v>
      </c>
      <c r="B5050" s="20">
        <v>218.25221802600001</v>
      </c>
    </row>
    <row r="5051" spans="1:2" x14ac:dyDescent="0.4">
      <c r="A5051" s="19">
        <v>43854</v>
      </c>
      <c r="B5051" s="20">
        <v>216.42592953100004</v>
      </c>
    </row>
    <row r="5052" spans="1:2" x14ac:dyDescent="0.4">
      <c r="A5052" s="19">
        <v>43857</v>
      </c>
      <c r="B5052" s="20">
        <v>212.64443805900001</v>
      </c>
    </row>
    <row r="5053" spans="1:2" x14ac:dyDescent="0.4">
      <c r="A5053" s="19">
        <v>43858</v>
      </c>
      <c r="B5053" s="20">
        <v>215.49129953650001</v>
      </c>
    </row>
    <row r="5054" spans="1:2" x14ac:dyDescent="0.4">
      <c r="A5054" s="19">
        <v>43859</v>
      </c>
      <c r="B5054" s="20">
        <v>215.974728844</v>
      </c>
    </row>
    <row r="5055" spans="1:2" x14ac:dyDescent="0.4">
      <c r="A5055" s="19">
        <v>43860</v>
      </c>
      <c r="B5055" s="20">
        <v>216.63004412750001</v>
      </c>
    </row>
    <row r="5056" spans="1:2" x14ac:dyDescent="0.4">
      <c r="A5056" s="19">
        <v>43861</v>
      </c>
      <c r="B5056" s="20">
        <v>212.77335254100001</v>
      </c>
    </row>
    <row r="5057" spans="1:2" x14ac:dyDescent="0.4">
      <c r="A5057" s="19">
        <v>43864</v>
      </c>
      <c r="B5057" s="20">
        <v>215.06158459650001</v>
      </c>
    </row>
    <row r="5058" spans="1:2" x14ac:dyDescent="0.4">
      <c r="A5058" s="19">
        <v>43865</v>
      </c>
      <c r="B5058" s="20">
        <v>218.8645618155</v>
      </c>
    </row>
    <row r="5059" spans="1:2" x14ac:dyDescent="0.4">
      <c r="A5059" s="19">
        <v>43866</v>
      </c>
      <c r="B5059" s="20">
        <v>220.06776364750002</v>
      </c>
    </row>
    <row r="5060" spans="1:2" x14ac:dyDescent="0.4">
      <c r="A5060" s="19">
        <v>43867</v>
      </c>
      <c r="B5060" s="20">
        <v>221.4428514555</v>
      </c>
    </row>
    <row r="5061" spans="1:2" x14ac:dyDescent="0.4">
      <c r="A5061" s="19">
        <v>43868</v>
      </c>
      <c r="B5061" s="20">
        <v>220.39004985250003</v>
      </c>
    </row>
    <row r="5062" spans="1:2" x14ac:dyDescent="0.4">
      <c r="A5062" s="19">
        <v>43871</v>
      </c>
      <c r="B5062" s="20">
        <v>222.83942501050004</v>
      </c>
    </row>
    <row r="5063" spans="1:2" x14ac:dyDescent="0.4">
      <c r="A5063" s="19">
        <v>43872</v>
      </c>
      <c r="B5063" s="20">
        <v>222.77496776950002</v>
      </c>
    </row>
    <row r="5064" spans="1:2" x14ac:dyDescent="0.4">
      <c r="A5064" s="19">
        <v>43873</v>
      </c>
      <c r="B5064" s="20">
        <v>224.49382752950001</v>
      </c>
    </row>
    <row r="5065" spans="1:2" x14ac:dyDescent="0.4">
      <c r="A5065" s="19">
        <v>43874</v>
      </c>
      <c r="B5065" s="20">
        <v>224.31119868000002</v>
      </c>
    </row>
    <row r="5066" spans="1:2" x14ac:dyDescent="0.4">
      <c r="A5066" s="19">
        <v>43875</v>
      </c>
      <c r="B5066" s="20">
        <v>225.20285718050002</v>
      </c>
    </row>
    <row r="5067" spans="1:2" x14ac:dyDescent="0.4">
      <c r="A5067" s="19">
        <v>43879</v>
      </c>
      <c r="B5067" s="20">
        <v>224.79462798750001</v>
      </c>
    </row>
    <row r="5068" spans="1:2" x14ac:dyDescent="0.4">
      <c r="A5068" s="19">
        <v>43880</v>
      </c>
      <c r="B5068" s="20">
        <v>226.26640165700002</v>
      </c>
    </row>
    <row r="5069" spans="1:2" x14ac:dyDescent="0.4">
      <c r="A5069" s="19">
        <v>43881</v>
      </c>
      <c r="B5069" s="20">
        <v>224.805370861</v>
      </c>
    </row>
    <row r="5070" spans="1:2" x14ac:dyDescent="0.4">
      <c r="A5070" s="19">
        <v>43882</v>
      </c>
      <c r="B5070" s="20">
        <v>221.38913708800004</v>
      </c>
    </row>
    <row r="5071" spans="1:2" x14ac:dyDescent="0.4">
      <c r="A5071" s="19">
        <v>43885</v>
      </c>
      <c r="B5071" s="20">
        <v>213.49312506550001</v>
      </c>
    </row>
    <row r="5072" spans="1:2" x14ac:dyDescent="0.4">
      <c r="A5072" s="19">
        <v>43886</v>
      </c>
      <c r="B5072" s="20">
        <v>207.29448705600004</v>
      </c>
    </row>
    <row r="5073" spans="1:2" x14ac:dyDescent="0.4">
      <c r="A5073" s="19">
        <v>43887</v>
      </c>
      <c r="B5073" s="20">
        <v>207.45563015850004</v>
      </c>
    </row>
    <row r="5074" spans="1:2" x14ac:dyDescent="0.4">
      <c r="A5074" s="19">
        <v>43888</v>
      </c>
      <c r="B5074" s="20">
        <v>197.89447274350002</v>
      </c>
    </row>
    <row r="5075" spans="1:2" x14ac:dyDescent="0.4">
      <c r="A5075" s="19">
        <v>43889</v>
      </c>
      <c r="B5075" s="20">
        <v>197.52921504450003</v>
      </c>
    </row>
    <row r="5076" spans="1:2" x14ac:dyDescent="0.4">
      <c r="A5076" s="19">
        <v>43892</v>
      </c>
      <c r="B5076" s="20">
        <v>206.88625786300003</v>
      </c>
    </row>
    <row r="5077" spans="1:2" x14ac:dyDescent="0.4">
      <c r="A5077" s="19">
        <v>43893</v>
      </c>
      <c r="B5077" s="20">
        <v>200.94544881750002</v>
      </c>
    </row>
    <row r="5078" spans="1:2" x14ac:dyDescent="0.4">
      <c r="A5078" s="19">
        <v>43894</v>
      </c>
      <c r="B5078" s="20">
        <v>209.41083313550001</v>
      </c>
    </row>
    <row r="5079" spans="1:2" x14ac:dyDescent="0.4">
      <c r="A5079" s="19">
        <v>43895</v>
      </c>
      <c r="B5079" s="20">
        <v>202.3849938665</v>
      </c>
    </row>
    <row r="5080" spans="1:2" x14ac:dyDescent="0.4">
      <c r="A5080" s="19">
        <v>43896</v>
      </c>
      <c r="B5080" s="20">
        <v>198.94727434650002</v>
      </c>
    </row>
    <row r="5081" spans="1:2" x14ac:dyDescent="0.4">
      <c r="A5081" s="19">
        <v>43899</v>
      </c>
      <c r="B5081" s="20">
        <v>184.56256673000001</v>
      </c>
    </row>
    <row r="5082" spans="1:2" x14ac:dyDescent="0.4">
      <c r="A5082" s="19">
        <v>43900</v>
      </c>
      <c r="B5082" s="20">
        <v>194.59641057900001</v>
      </c>
    </row>
    <row r="5083" spans="1:2" x14ac:dyDescent="0.4">
      <c r="A5083" s="19">
        <v>43901</v>
      </c>
      <c r="B5083" s="20">
        <v>185.32531074850002</v>
      </c>
    </row>
    <row r="5084" spans="1:2" x14ac:dyDescent="0.4">
      <c r="A5084" s="19">
        <v>43902</v>
      </c>
      <c r="B5084" s="20">
        <v>168.41602785950002</v>
      </c>
    </row>
    <row r="5085" spans="1:2" x14ac:dyDescent="0.4">
      <c r="A5085" s="19">
        <v>43903</v>
      </c>
      <c r="B5085" s="20">
        <v>184.57330960350001</v>
      </c>
    </row>
    <row r="5086" spans="1:2" x14ac:dyDescent="0.4">
      <c r="A5086" s="19">
        <v>43906</v>
      </c>
      <c r="B5086" s="20">
        <v>161.95956088599999</v>
      </c>
    </row>
    <row r="5087" spans="1:2" x14ac:dyDescent="0.4">
      <c r="A5087" s="19">
        <v>43907</v>
      </c>
      <c r="B5087" s="20">
        <v>171.38106094550002</v>
      </c>
    </row>
    <row r="5088" spans="1:2" x14ac:dyDescent="0.4">
      <c r="A5088" s="19">
        <v>43908</v>
      </c>
      <c r="B5088" s="20">
        <v>163.68916351950003</v>
      </c>
    </row>
    <row r="5089" spans="1:2" x14ac:dyDescent="0.4">
      <c r="A5089" s="19">
        <v>43909</v>
      </c>
      <c r="B5089" s="20">
        <v>165.31133741800002</v>
      </c>
    </row>
    <row r="5090" spans="1:2" x14ac:dyDescent="0.4">
      <c r="A5090" s="19">
        <v>43910</v>
      </c>
      <c r="B5090" s="20">
        <v>158.38218401050003</v>
      </c>
    </row>
    <row r="5091" spans="1:2" x14ac:dyDescent="0.4">
      <c r="A5091" s="19">
        <v>43913</v>
      </c>
      <c r="B5091" s="20">
        <v>155.35269368350004</v>
      </c>
    </row>
    <row r="5092" spans="1:2" x14ac:dyDescent="0.4">
      <c r="A5092" s="19">
        <v>43914</v>
      </c>
      <c r="B5092" s="20">
        <v>169.59774394450002</v>
      </c>
    </row>
    <row r="5093" spans="1:2" x14ac:dyDescent="0.4">
      <c r="A5093" s="19">
        <v>43915</v>
      </c>
      <c r="B5093" s="20">
        <v>170.02317885739998</v>
      </c>
    </row>
    <row r="5094" spans="1:2" x14ac:dyDescent="0.4">
      <c r="A5094" s="19">
        <v>43916</v>
      </c>
      <c r="B5094" s="20">
        <v>180.18328408189998</v>
      </c>
    </row>
    <row r="5095" spans="1:2" x14ac:dyDescent="0.4">
      <c r="A5095" s="19">
        <v>43917</v>
      </c>
      <c r="B5095" s="20">
        <v>173.5926549786</v>
      </c>
    </row>
    <row r="5096" spans="1:2" x14ac:dyDescent="0.4">
      <c r="A5096" s="19">
        <v>43920</v>
      </c>
      <c r="B5096" s="20">
        <v>179.98975826809999</v>
      </c>
    </row>
    <row r="5097" spans="1:2" x14ac:dyDescent="0.4">
      <c r="A5097" s="19">
        <v>43921</v>
      </c>
      <c r="B5097" s="20">
        <v>177.39866264999998</v>
      </c>
    </row>
    <row r="5098" spans="1:2" x14ac:dyDescent="0.4">
      <c r="A5098" s="19">
        <v>43922</v>
      </c>
      <c r="B5098" s="20">
        <v>169.74364157079998</v>
      </c>
    </row>
    <row r="5099" spans="1:2" x14ac:dyDescent="0.4">
      <c r="A5099" s="19">
        <v>43923</v>
      </c>
      <c r="B5099" s="20">
        <v>173.43138346709998</v>
      </c>
    </row>
    <row r="5100" spans="1:2" x14ac:dyDescent="0.4">
      <c r="A5100" s="19">
        <v>43924</v>
      </c>
      <c r="B5100" s="20">
        <v>170.91554788769997</v>
      </c>
    </row>
    <row r="5101" spans="1:2" x14ac:dyDescent="0.4">
      <c r="A5101" s="19">
        <v>43927</v>
      </c>
      <c r="B5101" s="20">
        <v>183.66674873029999</v>
      </c>
    </row>
    <row r="5102" spans="1:2" x14ac:dyDescent="0.4">
      <c r="A5102" s="19">
        <v>43928</v>
      </c>
      <c r="B5102" s="20">
        <v>182.84963973869998</v>
      </c>
    </row>
    <row r="5103" spans="1:2" x14ac:dyDescent="0.4">
      <c r="A5103" s="19">
        <v>43929</v>
      </c>
      <c r="B5103" s="20">
        <v>188.2146053546</v>
      </c>
    </row>
    <row r="5104" spans="1:2" x14ac:dyDescent="0.4">
      <c r="A5104" s="19">
        <v>43930</v>
      </c>
      <c r="B5104" s="20">
        <v>189.90258050829999</v>
      </c>
    </row>
    <row r="5105" spans="1:2" x14ac:dyDescent="0.4">
      <c r="A5105" s="19">
        <v>43934</v>
      </c>
      <c r="B5105" s="20">
        <v>189.34350593510001</v>
      </c>
    </row>
    <row r="5106" spans="1:2" x14ac:dyDescent="0.4">
      <c r="A5106" s="19">
        <v>43935</v>
      </c>
      <c r="B5106" s="20">
        <v>196.4394524411</v>
      </c>
    </row>
    <row r="5107" spans="1:2" x14ac:dyDescent="0.4">
      <c r="A5107" s="19">
        <v>43936</v>
      </c>
      <c r="B5107" s="20">
        <v>193.13876217239996</v>
      </c>
    </row>
    <row r="5108" spans="1:2" x14ac:dyDescent="0.4">
      <c r="A5108" s="19">
        <v>43937</v>
      </c>
      <c r="B5108" s="20">
        <v>195.20303751959997</v>
      </c>
    </row>
    <row r="5109" spans="1:2" x14ac:dyDescent="0.4">
      <c r="A5109" s="19">
        <v>43938</v>
      </c>
      <c r="B5109" s="20">
        <v>199.03054805919999</v>
      </c>
    </row>
    <row r="5110" spans="1:2" x14ac:dyDescent="0.4">
      <c r="A5110" s="19">
        <v>43941</v>
      </c>
      <c r="B5110" s="20">
        <v>195.88037786789999</v>
      </c>
    </row>
    <row r="5111" spans="1:2" x14ac:dyDescent="0.4">
      <c r="A5111" s="19">
        <v>43942</v>
      </c>
      <c r="B5111" s="20">
        <v>189.38651167149999</v>
      </c>
    </row>
    <row r="5112" spans="1:2" x14ac:dyDescent="0.4">
      <c r="A5112" s="19">
        <v>43943</v>
      </c>
      <c r="B5112" s="20">
        <v>194.76222872149998</v>
      </c>
    </row>
    <row r="5113" spans="1:2" x14ac:dyDescent="0.4">
      <c r="A5113" s="19">
        <v>43944</v>
      </c>
      <c r="B5113" s="20">
        <v>194.51494573719998</v>
      </c>
    </row>
    <row r="5114" spans="1:2" x14ac:dyDescent="0.4">
      <c r="A5114" s="19">
        <v>43945</v>
      </c>
      <c r="B5114" s="20">
        <v>197.3855786419</v>
      </c>
    </row>
    <row r="5115" spans="1:2" x14ac:dyDescent="0.4">
      <c r="A5115" s="19">
        <v>43948</v>
      </c>
      <c r="B5115" s="20">
        <v>199.33158821399999</v>
      </c>
    </row>
    <row r="5116" spans="1:2" x14ac:dyDescent="0.4">
      <c r="A5116" s="19">
        <v>43949</v>
      </c>
      <c r="B5116" s="20">
        <v>196.92326697559997</v>
      </c>
    </row>
    <row r="5117" spans="1:2" x14ac:dyDescent="0.4">
      <c r="A5117" s="19">
        <v>43950</v>
      </c>
      <c r="B5117" s="20">
        <v>203.22360735819998</v>
      </c>
    </row>
    <row r="5118" spans="1:2" x14ac:dyDescent="0.4">
      <c r="A5118" s="19">
        <v>43951</v>
      </c>
      <c r="B5118" s="20">
        <v>203.00857867619999</v>
      </c>
    </row>
    <row r="5119" spans="1:2" x14ac:dyDescent="0.4">
      <c r="A5119" s="19">
        <v>43952</v>
      </c>
      <c r="B5119" s="20">
        <v>197.47159011469998</v>
      </c>
    </row>
    <row r="5120" spans="1:2" x14ac:dyDescent="0.4">
      <c r="A5120" s="19">
        <v>43955</v>
      </c>
      <c r="B5120" s="20">
        <v>199.01979662509999</v>
      </c>
    </row>
    <row r="5121" spans="1:2" x14ac:dyDescent="0.4">
      <c r="A5121" s="19">
        <v>43956</v>
      </c>
      <c r="B5121" s="20">
        <v>201.33135495659997</v>
      </c>
    </row>
    <row r="5122" spans="1:2" x14ac:dyDescent="0.4">
      <c r="A5122" s="19">
        <v>43957</v>
      </c>
      <c r="B5122" s="20">
        <v>201.25609491789999</v>
      </c>
    </row>
    <row r="5123" spans="1:2" x14ac:dyDescent="0.4">
      <c r="A5123" s="19">
        <v>43958</v>
      </c>
      <c r="B5123" s="20">
        <v>203.97620774519999</v>
      </c>
    </row>
    <row r="5124" spans="1:2" x14ac:dyDescent="0.4">
      <c r="A5124" s="19">
        <v>43959</v>
      </c>
      <c r="B5124" s="20">
        <v>206.70707200659999</v>
      </c>
    </row>
    <row r="5125" spans="1:2" x14ac:dyDescent="0.4">
      <c r="A5125" s="19">
        <v>43962</v>
      </c>
      <c r="B5125" s="20">
        <v>207.80371828479997</v>
      </c>
    </row>
    <row r="5126" spans="1:2" x14ac:dyDescent="0.4">
      <c r="A5126" s="19">
        <v>43963</v>
      </c>
      <c r="B5126" s="20">
        <v>203.52464751299999</v>
      </c>
    </row>
    <row r="5127" spans="1:2" x14ac:dyDescent="0.4">
      <c r="A5127" s="19">
        <v>43964</v>
      </c>
      <c r="B5127" s="20">
        <v>200.77228038339999</v>
      </c>
    </row>
    <row r="5128" spans="1:2" x14ac:dyDescent="0.4">
      <c r="A5128" s="19">
        <v>43965</v>
      </c>
      <c r="B5128" s="20">
        <v>202.76129569189999</v>
      </c>
    </row>
    <row r="5129" spans="1:2" x14ac:dyDescent="0.4">
      <c r="A5129" s="19">
        <v>43966</v>
      </c>
      <c r="B5129" s="20">
        <v>204.1267278226</v>
      </c>
    </row>
    <row r="5130" spans="1:2" x14ac:dyDescent="0.4">
      <c r="A5130" s="19">
        <v>43969</v>
      </c>
      <c r="B5130" s="20">
        <v>209.24441045419999</v>
      </c>
    </row>
    <row r="5131" spans="1:2" x14ac:dyDescent="0.4">
      <c r="A5131" s="19">
        <v>43970</v>
      </c>
      <c r="B5131" s="20">
        <v>207.96498979629999</v>
      </c>
    </row>
    <row r="5132" spans="1:2" x14ac:dyDescent="0.4">
      <c r="A5132" s="19">
        <v>43971</v>
      </c>
      <c r="B5132" s="20">
        <v>211.7925003359</v>
      </c>
    </row>
    <row r="5133" spans="1:2" x14ac:dyDescent="0.4">
      <c r="A5133" s="19">
        <v>43972</v>
      </c>
      <c r="B5133" s="20">
        <v>209.94325367069999</v>
      </c>
    </row>
    <row r="5134" spans="1:2" x14ac:dyDescent="0.4">
      <c r="A5134" s="19">
        <v>43973</v>
      </c>
      <c r="B5134" s="20">
        <v>210.77111409639997</v>
      </c>
    </row>
    <row r="5135" spans="1:2" x14ac:dyDescent="0.4">
      <c r="A5135" s="19">
        <v>43977</v>
      </c>
      <c r="B5135" s="20">
        <v>211.46995731289999</v>
      </c>
    </row>
    <row r="5136" spans="1:2" x14ac:dyDescent="0.4">
      <c r="A5136" s="19">
        <v>43978</v>
      </c>
      <c r="B5136" s="20">
        <v>213.34070684629998</v>
      </c>
    </row>
    <row r="5137" spans="1:2" x14ac:dyDescent="0.4">
      <c r="A5137" s="19">
        <v>43979</v>
      </c>
      <c r="B5137" s="20">
        <v>213.32995541219998</v>
      </c>
    </row>
    <row r="5138" spans="1:2" x14ac:dyDescent="0.4">
      <c r="A5138" s="19">
        <v>43980</v>
      </c>
      <c r="B5138" s="20">
        <v>215.03943343409998</v>
      </c>
    </row>
    <row r="5139" spans="1:2" x14ac:dyDescent="0.4">
      <c r="A5139" s="19">
        <v>43983</v>
      </c>
      <c r="B5139" s="20">
        <v>216.00706250309997</v>
      </c>
    </row>
    <row r="5140" spans="1:2" x14ac:dyDescent="0.4">
      <c r="A5140" s="19">
        <v>43984</v>
      </c>
      <c r="B5140" s="20">
        <v>217.51226327709998</v>
      </c>
    </row>
    <row r="5141" spans="1:2" x14ac:dyDescent="0.4">
      <c r="A5141" s="19">
        <v>43985</v>
      </c>
      <c r="B5141" s="20">
        <v>219.56578719019998</v>
      </c>
    </row>
    <row r="5142" spans="1:2" x14ac:dyDescent="0.4">
      <c r="A5142" s="19">
        <v>43986</v>
      </c>
      <c r="B5142" s="20">
        <v>217.7057890909</v>
      </c>
    </row>
    <row r="5143" spans="1:2" x14ac:dyDescent="0.4">
      <c r="A5143" s="19">
        <v>43987</v>
      </c>
      <c r="B5143" s="20">
        <v>222.75896311789998</v>
      </c>
    </row>
    <row r="5144" spans="1:2" x14ac:dyDescent="0.4">
      <c r="A5144" s="19">
        <v>43990</v>
      </c>
      <c r="B5144" s="20">
        <v>224.33942393059999</v>
      </c>
    </row>
    <row r="5145" spans="1:2" x14ac:dyDescent="0.4">
      <c r="A5145" s="19">
        <v>43991</v>
      </c>
      <c r="B5145" s="20">
        <v>224.56520404669999</v>
      </c>
    </row>
    <row r="5146" spans="1:2" x14ac:dyDescent="0.4">
      <c r="A5146" s="19">
        <v>43992</v>
      </c>
      <c r="B5146" s="20">
        <v>225.82312183639996</v>
      </c>
    </row>
    <row r="5147" spans="1:2" x14ac:dyDescent="0.4">
      <c r="A5147" s="19">
        <v>43993</v>
      </c>
      <c r="B5147" s="20">
        <v>213.68475273749999</v>
      </c>
    </row>
    <row r="5148" spans="1:2" x14ac:dyDescent="0.4">
      <c r="A5148" s="19">
        <v>43994</v>
      </c>
      <c r="B5148" s="20">
        <v>215.98555963489997</v>
      </c>
    </row>
    <row r="5149" spans="1:2" x14ac:dyDescent="0.4">
      <c r="A5149" s="19">
        <v>43997</v>
      </c>
      <c r="B5149" s="20">
        <v>217.563714688</v>
      </c>
    </row>
    <row r="5150" spans="1:2" x14ac:dyDescent="0.4">
      <c r="A5150" s="19">
        <v>43998</v>
      </c>
      <c r="B5150" s="20">
        <v>221.86679448800001</v>
      </c>
    </row>
    <row r="5151" spans="1:2" x14ac:dyDescent="0.4">
      <c r="A5151" s="19">
        <v>43999</v>
      </c>
      <c r="B5151" s="20">
        <v>222.02815998049999</v>
      </c>
    </row>
    <row r="5152" spans="1:2" x14ac:dyDescent="0.4">
      <c r="A5152" s="19">
        <v>44000</v>
      </c>
      <c r="B5152" s="20">
        <v>222.32937556649998</v>
      </c>
    </row>
    <row r="5153" spans="1:2" x14ac:dyDescent="0.4">
      <c r="A5153" s="19">
        <v>44001</v>
      </c>
      <c r="B5153" s="20">
        <v>221.501032705</v>
      </c>
    </row>
    <row r="5154" spans="1:2" x14ac:dyDescent="0.4">
      <c r="A5154" s="19">
        <v>44004</v>
      </c>
      <c r="B5154" s="20">
        <v>224.06136518599999</v>
      </c>
    </row>
    <row r="5155" spans="1:2" x14ac:dyDescent="0.4">
      <c r="A5155" s="19">
        <v>44005</v>
      </c>
      <c r="B5155" s="20">
        <v>225.459866121</v>
      </c>
    </row>
    <row r="5156" spans="1:2" x14ac:dyDescent="0.4">
      <c r="A5156" s="19">
        <v>44006</v>
      </c>
      <c r="B5156" s="20">
        <v>220.04874327250002</v>
      </c>
    </row>
    <row r="5157" spans="1:2" x14ac:dyDescent="0.4">
      <c r="A5157" s="19">
        <v>44007</v>
      </c>
      <c r="B5157" s="20">
        <v>222.39392176349997</v>
      </c>
    </row>
    <row r="5158" spans="1:2" x14ac:dyDescent="0.4">
      <c r="A5158" s="19">
        <v>44008</v>
      </c>
      <c r="B5158" s="20">
        <v>216.70309872799999</v>
      </c>
    </row>
    <row r="5159" spans="1:2" x14ac:dyDescent="0.4">
      <c r="A5159" s="19">
        <v>44011</v>
      </c>
      <c r="B5159" s="20">
        <v>219.55388909550001</v>
      </c>
    </row>
    <row r="5160" spans="1:2" x14ac:dyDescent="0.4">
      <c r="A5160" s="19">
        <v>44012</v>
      </c>
      <c r="B5160" s="20">
        <v>223.42666091549998</v>
      </c>
    </row>
    <row r="5161" spans="1:2" x14ac:dyDescent="0.4">
      <c r="A5161" s="19">
        <v>44013</v>
      </c>
      <c r="B5161" s="20">
        <v>225.52441231799997</v>
      </c>
    </row>
    <row r="5162" spans="1:2" x14ac:dyDescent="0.4">
      <c r="A5162" s="19">
        <v>44014</v>
      </c>
      <c r="B5162" s="20">
        <v>226.6109399675</v>
      </c>
    </row>
    <row r="5163" spans="1:2" x14ac:dyDescent="0.4">
      <c r="A5163" s="19">
        <v>44018</v>
      </c>
      <c r="B5163" s="20">
        <v>231.15068915649999</v>
      </c>
    </row>
    <row r="5164" spans="1:2" x14ac:dyDescent="0.4">
      <c r="A5164" s="19">
        <v>44019</v>
      </c>
      <c r="B5164" s="20">
        <v>229.02066465549998</v>
      </c>
    </row>
    <row r="5165" spans="1:2" x14ac:dyDescent="0.4">
      <c r="A5165" s="19">
        <v>44020</v>
      </c>
      <c r="B5165" s="20">
        <v>231.73160492949998</v>
      </c>
    </row>
    <row r="5166" spans="1:2" x14ac:dyDescent="0.4">
      <c r="A5166" s="19">
        <v>44021</v>
      </c>
      <c r="B5166" s="20">
        <v>232.08660901300001</v>
      </c>
    </row>
    <row r="5167" spans="1:2" x14ac:dyDescent="0.4">
      <c r="A5167" s="19">
        <v>44022</v>
      </c>
      <c r="B5167" s="20">
        <v>233.35601755399998</v>
      </c>
    </row>
    <row r="5168" spans="1:2" x14ac:dyDescent="0.4">
      <c r="A5168" s="19">
        <v>44025</v>
      </c>
      <c r="B5168" s="20">
        <v>229.55854963049998</v>
      </c>
    </row>
    <row r="5169" spans="1:2" x14ac:dyDescent="0.4">
      <c r="A5169" s="19">
        <v>44026</v>
      </c>
      <c r="B5169" s="20">
        <v>232.35555150050001</v>
      </c>
    </row>
    <row r="5170" spans="1:2" x14ac:dyDescent="0.4">
      <c r="A5170" s="19">
        <v>44027</v>
      </c>
      <c r="B5170" s="20">
        <v>233.77556783450001</v>
      </c>
    </row>
    <row r="5171" spans="1:2" x14ac:dyDescent="0.4">
      <c r="A5171" s="19">
        <v>44028</v>
      </c>
      <c r="B5171" s="20">
        <v>232.40933999799998</v>
      </c>
    </row>
    <row r="5172" spans="1:2" x14ac:dyDescent="0.4">
      <c r="A5172" s="19">
        <v>44029</v>
      </c>
      <c r="B5172" s="20">
        <v>233.10859046549999</v>
      </c>
    </row>
    <row r="5173" spans="1:2" x14ac:dyDescent="0.4">
      <c r="A5173" s="19">
        <v>44032</v>
      </c>
      <c r="B5173" s="20">
        <v>237.5622780585</v>
      </c>
    </row>
    <row r="5174" spans="1:2" x14ac:dyDescent="0.4">
      <c r="A5174" s="19">
        <v>44033</v>
      </c>
      <c r="B5174" s="20">
        <v>236.34665801499997</v>
      </c>
    </row>
    <row r="5175" spans="1:2" x14ac:dyDescent="0.4">
      <c r="A5175" s="19">
        <v>44034</v>
      </c>
      <c r="B5175" s="20">
        <v>237.79894744750001</v>
      </c>
    </row>
    <row r="5176" spans="1:2" x14ac:dyDescent="0.4">
      <c r="A5176" s="19">
        <v>44035</v>
      </c>
      <c r="B5176" s="20">
        <v>233.01177116999997</v>
      </c>
    </row>
    <row r="5177" spans="1:2" x14ac:dyDescent="0.4">
      <c r="A5177" s="19">
        <v>44036</v>
      </c>
      <c r="B5177" s="20">
        <v>231.74236262899998</v>
      </c>
    </row>
    <row r="5178" spans="1:2" x14ac:dyDescent="0.4">
      <c r="A5178" s="19">
        <v>44039</v>
      </c>
      <c r="B5178" s="20">
        <v>234.55012219849999</v>
      </c>
    </row>
    <row r="5179" spans="1:2" x14ac:dyDescent="0.4">
      <c r="A5179" s="19">
        <v>44040</v>
      </c>
      <c r="B5179" s="20">
        <v>232.21570140700001</v>
      </c>
    </row>
    <row r="5180" spans="1:2" x14ac:dyDescent="0.4">
      <c r="A5180" s="19">
        <v>44041</v>
      </c>
      <c r="B5180" s="20">
        <v>235.249372666</v>
      </c>
    </row>
    <row r="5181" spans="1:2" x14ac:dyDescent="0.4">
      <c r="A5181" s="19">
        <v>44042</v>
      </c>
      <c r="B5181" s="20">
        <v>235.53983055249998</v>
      </c>
    </row>
    <row r="5182" spans="1:2" x14ac:dyDescent="0.4">
      <c r="A5182" s="19">
        <v>44043</v>
      </c>
      <c r="B5182" s="20">
        <v>239.01456749100001</v>
      </c>
    </row>
    <row r="5183" spans="1:2" x14ac:dyDescent="0.4">
      <c r="A5183" s="19">
        <v>44046</v>
      </c>
      <c r="B5183" s="20">
        <v>241.40277678000001</v>
      </c>
    </row>
    <row r="5184" spans="1:2" x14ac:dyDescent="0.4">
      <c r="A5184" s="19">
        <v>44047</v>
      </c>
      <c r="B5184" s="20">
        <v>242.03748105049999</v>
      </c>
    </row>
    <row r="5185" spans="1:2" x14ac:dyDescent="0.4">
      <c r="A5185" s="19">
        <v>44048</v>
      </c>
      <c r="B5185" s="20">
        <v>243.6941667735</v>
      </c>
    </row>
    <row r="5186" spans="1:2" x14ac:dyDescent="0.4">
      <c r="A5186" s="19">
        <v>44049</v>
      </c>
      <c r="B5186" s="20">
        <v>246.35131855</v>
      </c>
    </row>
    <row r="5187" spans="1:2" x14ac:dyDescent="0.4">
      <c r="A5187" s="19">
        <v>44050</v>
      </c>
      <c r="B5187" s="20">
        <v>244.84524062</v>
      </c>
    </row>
    <row r="5188" spans="1:2" x14ac:dyDescent="0.4">
      <c r="A5188" s="19">
        <v>44053</v>
      </c>
      <c r="B5188" s="20">
        <v>244.40417494049998</v>
      </c>
    </row>
    <row r="5189" spans="1:2" x14ac:dyDescent="0.4">
      <c r="A5189" s="19">
        <v>44054</v>
      </c>
      <c r="B5189" s="20">
        <v>241.52111147449997</v>
      </c>
    </row>
    <row r="5190" spans="1:2" x14ac:dyDescent="0.4">
      <c r="A5190" s="19">
        <v>44055</v>
      </c>
      <c r="B5190" s="20">
        <v>246.0823760625</v>
      </c>
    </row>
    <row r="5191" spans="1:2" x14ac:dyDescent="0.4">
      <c r="A5191" s="19">
        <v>44056</v>
      </c>
      <c r="B5191" s="20">
        <v>246.5557148405</v>
      </c>
    </row>
    <row r="5192" spans="1:2" x14ac:dyDescent="0.4">
      <c r="A5192" s="19">
        <v>44057</v>
      </c>
      <c r="B5192" s="20">
        <v>246.17919535799999</v>
      </c>
    </row>
    <row r="5193" spans="1:2" x14ac:dyDescent="0.4">
      <c r="A5193" s="19">
        <v>44060</v>
      </c>
      <c r="B5193" s="20">
        <v>247.70678868699997</v>
      </c>
    </row>
    <row r="5194" spans="1:2" x14ac:dyDescent="0.4">
      <c r="A5194" s="19">
        <v>44061</v>
      </c>
      <c r="B5194" s="20">
        <v>249.28817051349998</v>
      </c>
    </row>
    <row r="5195" spans="1:2" x14ac:dyDescent="0.4">
      <c r="A5195" s="19">
        <v>44062</v>
      </c>
      <c r="B5195" s="20">
        <v>248.244673662</v>
      </c>
    </row>
    <row r="5196" spans="1:2" x14ac:dyDescent="0.4">
      <c r="A5196" s="19">
        <v>44063</v>
      </c>
      <c r="B5196" s="20">
        <v>250.40697126150002</v>
      </c>
    </row>
    <row r="5197" spans="1:2" x14ac:dyDescent="0.4">
      <c r="A5197" s="19">
        <v>44064</v>
      </c>
      <c r="B5197" s="20">
        <v>251.8485029945</v>
      </c>
    </row>
    <row r="5198" spans="1:2" x14ac:dyDescent="0.4">
      <c r="A5198" s="19">
        <v>44067</v>
      </c>
      <c r="B5198" s="20">
        <v>253.87095050050002</v>
      </c>
    </row>
    <row r="5199" spans="1:2" x14ac:dyDescent="0.4">
      <c r="A5199" s="19">
        <v>44068</v>
      </c>
      <c r="B5199" s="20">
        <v>255.5276362235</v>
      </c>
    </row>
    <row r="5200" spans="1:2" x14ac:dyDescent="0.4">
      <c r="A5200" s="19">
        <v>44069</v>
      </c>
      <c r="B5200" s="20">
        <v>260.23950860449997</v>
      </c>
    </row>
    <row r="5201" spans="1:2" x14ac:dyDescent="0.4">
      <c r="A5201" s="19">
        <v>44070</v>
      </c>
      <c r="B5201" s="20">
        <v>259.80920062449997</v>
      </c>
    </row>
    <row r="5202" spans="1:2" x14ac:dyDescent="0.4">
      <c r="A5202" s="19">
        <v>44071</v>
      </c>
      <c r="B5202" s="20">
        <v>261.519674845</v>
      </c>
    </row>
    <row r="5203" spans="1:2" x14ac:dyDescent="0.4">
      <c r="A5203" s="19">
        <v>44074</v>
      </c>
      <c r="B5203" s="20">
        <v>261.83164813049996</v>
      </c>
    </row>
    <row r="5204" spans="1:2" x14ac:dyDescent="0.4">
      <c r="A5204" s="19">
        <v>44075</v>
      </c>
      <c r="B5204" s="20">
        <v>265.16653497549999</v>
      </c>
    </row>
    <row r="5205" spans="1:2" x14ac:dyDescent="0.4">
      <c r="A5205" s="19">
        <v>44076</v>
      </c>
      <c r="B5205" s="20">
        <v>268.877941303</v>
      </c>
    </row>
    <row r="5206" spans="1:2" x14ac:dyDescent="0.4">
      <c r="A5206" s="19">
        <v>44077</v>
      </c>
      <c r="B5206" s="20">
        <v>256.81856016349997</v>
      </c>
    </row>
    <row r="5207" spans="1:2" x14ac:dyDescent="0.4">
      <c r="A5207" s="19">
        <v>44078</v>
      </c>
      <c r="B5207" s="20">
        <v>253.5051887175</v>
      </c>
    </row>
    <row r="5208" spans="1:2" x14ac:dyDescent="0.4">
      <c r="A5208" s="19">
        <v>44082</v>
      </c>
      <c r="B5208" s="20">
        <v>244.94205991549998</v>
      </c>
    </row>
    <row r="5209" spans="1:2" x14ac:dyDescent="0.4">
      <c r="A5209" s="19">
        <v>44083</v>
      </c>
      <c r="B5209" s="20">
        <v>251.27834492100001</v>
      </c>
    </row>
    <row r="5210" spans="1:2" x14ac:dyDescent="0.4">
      <c r="A5210" s="19">
        <v>44084</v>
      </c>
      <c r="B5210" s="20">
        <v>246.39434934799999</v>
      </c>
    </row>
    <row r="5211" spans="1:2" x14ac:dyDescent="0.4">
      <c r="A5211" s="19">
        <v>44085</v>
      </c>
      <c r="B5211" s="20">
        <v>245.75964507749998</v>
      </c>
    </row>
    <row r="5212" spans="1:2" x14ac:dyDescent="0.4">
      <c r="A5212" s="19">
        <v>44088</v>
      </c>
      <c r="B5212" s="20">
        <v>248.97619722799999</v>
      </c>
    </row>
    <row r="5213" spans="1:2" x14ac:dyDescent="0.4">
      <c r="A5213" s="19">
        <v>44089</v>
      </c>
      <c r="B5213" s="20">
        <v>251.39667961550001</v>
      </c>
    </row>
    <row r="5214" spans="1:2" x14ac:dyDescent="0.4">
      <c r="A5214" s="19">
        <v>44090</v>
      </c>
      <c r="B5214" s="20">
        <v>248.50285844999999</v>
      </c>
    </row>
    <row r="5215" spans="1:2" x14ac:dyDescent="0.4">
      <c r="A5215" s="19">
        <v>44091</v>
      </c>
      <c r="B5215" s="20">
        <v>245.77040277700002</v>
      </c>
    </row>
    <row r="5216" spans="1:2" x14ac:dyDescent="0.4">
      <c r="A5216" s="19">
        <v>44092</v>
      </c>
      <c r="B5216" s="20">
        <v>242.44627363149999</v>
      </c>
    </row>
    <row r="5217" spans="1:2" x14ac:dyDescent="0.4">
      <c r="A5217" s="19">
        <v>44095</v>
      </c>
      <c r="B5217" s="20">
        <v>241.381261381</v>
      </c>
    </row>
    <row r="5218" spans="1:2" x14ac:dyDescent="0.4">
      <c r="A5218" s="19">
        <v>44096</v>
      </c>
      <c r="B5218" s="20">
        <v>245.45842949149997</v>
      </c>
    </row>
    <row r="5219" spans="1:2" x14ac:dyDescent="0.4">
      <c r="A5219" s="19">
        <v>44097</v>
      </c>
      <c r="B5219" s="20">
        <v>238.42567885</v>
      </c>
    </row>
    <row r="5220" spans="1:2" x14ac:dyDescent="0.4">
      <c r="A5220" s="19">
        <v>44098</v>
      </c>
      <c r="B5220" s="20">
        <v>239.42674377699998</v>
      </c>
    </row>
    <row r="5221" spans="1:2" x14ac:dyDescent="0.4">
      <c r="A5221" s="19">
        <v>44099</v>
      </c>
      <c r="B5221" s="20">
        <v>243.99073871299996</v>
      </c>
    </row>
    <row r="5222" spans="1:2" x14ac:dyDescent="0.4">
      <c r="A5222" s="19">
        <v>44102</v>
      </c>
      <c r="B5222" s="20">
        <v>248.07034739399998</v>
      </c>
    </row>
    <row r="5223" spans="1:2" x14ac:dyDescent="0.4">
      <c r="A5223" s="19">
        <v>44103</v>
      </c>
      <c r="B5223" s="20">
        <v>247.30609352499999</v>
      </c>
    </row>
    <row r="5224" spans="1:2" x14ac:dyDescent="0.4">
      <c r="A5224" s="19">
        <v>44104</v>
      </c>
      <c r="B5224" s="20">
        <v>249.09294059899997</v>
      </c>
    </row>
    <row r="5225" spans="1:2" x14ac:dyDescent="0.4">
      <c r="A5225" s="19">
        <v>44105</v>
      </c>
      <c r="B5225" s="20">
        <v>251.34264564999998</v>
      </c>
    </row>
    <row r="5226" spans="1:2" x14ac:dyDescent="0.4">
      <c r="A5226" s="19">
        <v>44106</v>
      </c>
      <c r="B5226" s="20">
        <v>247.08004660599997</v>
      </c>
    </row>
    <row r="5227" spans="1:2" x14ac:dyDescent="0.4">
      <c r="A5227" s="19">
        <v>44109</v>
      </c>
      <c r="B5227" s="20">
        <v>251.95620157299999</v>
      </c>
    </row>
    <row r="5228" spans="1:2" x14ac:dyDescent="0.4">
      <c r="A5228" s="19">
        <v>44110</v>
      </c>
      <c r="B5228" s="20">
        <v>247.693602529</v>
      </c>
    </row>
    <row r="5229" spans="1:2" x14ac:dyDescent="0.4">
      <c r="A5229" s="19">
        <v>44111</v>
      </c>
      <c r="B5229" s="20">
        <v>252.19301263099996</v>
      </c>
    </row>
    <row r="5230" spans="1:2" x14ac:dyDescent="0.4">
      <c r="A5230" s="19">
        <v>44112</v>
      </c>
      <c r="B5230" s="20">
        <v>253.66769967399998</v>
      </c>
    </row>
    <row r="5231" spans="1:2" x14ac:dyDescent="0.4">
      <c r="A5231" s="19">
        <v>44113</v>
      </c>
      <c r="B5231" s="20">
        <v>257.01534690299997</v>
      </c>
    </row>
    <row r="5232" spans="1:2" x14ac:dyDescent="0.4">
      <c r="A5232" s="19">
        <v>44116</v>
      </c>
      <c r="B5232" s="20">
        <v>262.763397129</v>
      </c>
    </row>
    <row r="5233" spans="1:2" x14ac:dyDescent="0.4">
      <c r="A5233" s="19">
        <v>44117</v>
      </c>
      <c r="B5233" s="20">
        <v>261.69774736799997</v>
      </c>
    </row>
    <row r="5234" spans="1:2" x14ac:dyDescent="0.4">
      <c r="A5234" s="19">
        <v>44118</v>
      </c>
      <c r="B5234" s="20">
        <v>259.84631545999997</v>
      </c>
    </row>
    <row r="5235" spans="1:2" x14ac:dyDescent="0.4">
      <c r="A5235" s="19">
        <v>44119</v>
      </c>
      <c r="B5235" s="20">
        <v>258.75913742099999</v>
      </c>
    </row>
    <row r="5236" spans="1:2" x14ac:dyDescent="0.4">
      <c r="A5236" s="19">
        <v>44120</v>
      </c>
      <c r="B5236" s="20">
        <v>258.317807722</v>
      </c>
    </row>
    <row r="5237" spans="1:2" x14ac:dyDescent="0.4">
      <c r="A5237" s="19">
        <v>44123</v>
      </c>
      <c r="B5237" s="20">
        <v>253.68922795199998</v>
      </c>
    </row>
    <row r="5238" spans="1:2" x14ac:dyDescent="0.4">
      <c r="A5238" s="19">
        <v>44124</v>
      </c>
      <c r="B5238" s="20">
        <v>254.98092463199998</v>
      </c>
    </row>
    <row r="5239" spans="1:2" x14ac:dyDescent="0.4">
      <c r="A5239" s="19">
        <v>44125</v>
      </c>
      <c r="B5239" s="20">
        <v>254.593415628</v>
      </c>
    </row>
    <row r="5240" spans="1:2" x14ac:dyDescent="0.4">
      <c r="A5240" s="19">
        <v>44126</v>
      </c>
      <c r="B5240" s="20">
        <v>254.72258529599998</v>
      </c>
    </row>
    <row r="5241" spans="1:2" x14ac:dyDescent="0.4">
      <c r="A5241" s="19">
        <v>44127</v>
      </c>
      <c r="B5241" s="20">
        <v>255.84205575199999</v>
      </c>
    </row>
    <row r="5242" spans="1:2" x14ac:dyDescent="0.4">
      <c r="A5242" s="19">
        <v>44130</v>
      </c>
      <c r="B5242" s="20">
        <v>251.191947704</v>
      </c>
    </row>
    <row r="5243" spans="1:2" x14ac:dyDescent="0.4">
      <c r="A5243" s="19">
        <v>44131</v>
      </c>
      <c r="B5243" s="20">
        <v>251.96696571199999</v>
      </c>
    </row>
    <row r="5244" spans="1:2" x14ac:dyDescent="0.4">
      <c r="A5244" s="19">
        <v>44132</v>
      </c>
      <c r="B5244" s="20">
        <v>242.19312749999997</v>
      </c>
    </row>
    <row r="5245" spans="1:2" x14ac:dyDescent="0.4">
      <c r="A5245" s="19">
        <v>44133</v>
      </c>
      <c r="B5245" s="20">
        <v>246.06821753999998</v>
      </c>
    </row>
    <row r="5246" spans="1:2" x14ac:dyDescent="0.4">
      <c r="A5246" s="19">
        <v>44134</v>
      </c>
      <c r="B5246" s="20">
        <v>241.375052936</v>
      </c>
    </row>
    <row r="5247" spans="1:2" x14ac:dyDescent="0.4">
      <c r="A5247" s="19">
        <v>44137</v>
      </c>
      <c r="B5247" s="20">
        <v>243.226484844</v>
      </c>
    </row>
    <row r="5248" spans="1:2" x14ac:dyDescent="0.4">
      <c r="A5248" s="19">
        <v>44138</v>
      </c>
      <c r="B5248" s="20">
        <v>247.53214044399999</v>
      </c>
    </row>
    <row r="5249" spans="1:2" x14ac:dyDescent="0.4">
      <c r="A5249" s="19">
        <v>44139</v>
      </c>
      <c r="B5249" s="20">
        <v>256.10039508799997</v>
      </c>
    </row>
    <row r="5250" spans="1:2" x14ac:dyDescent="0.4">
      <c r="A5250" s="19">
        <v>44140</v>
      </c>
      <c r="B5250" s="20">
        <v>261.91303014799996</v>
      </c>
    </row>
    <row r="5251" spans="1:2" x14ac:dyDescent="0.4">
      <c r="A5251" s="19">
        <v>44141</v>
      </c>
      <c r="B5251" s="20">
        <v>262.300539152</v>
      </c>
    </row>
    <row r="5252" spans="1:2" x14ac:dyDescent="0.4">
      <c r="A5252" s="19">
        <v>44144</v>
      </c>
      <c r="B5252" s="20">
        <v>260.79355969199997</v>
      </c>
    </row>
    <row r="5253" spans="1:2" x14ac:dyDescent="0.4">
      <c r="A5253" s="19">
        <v>44145</v>
      </c>
      <c r="B5253" s="20">
        <v>257.95182699599997</v>
      </c>
    </row>
    <row r="5254" spans="1:2" x14ac:dyDescent="0.4">
      <c r="A5254" s="19">
        <v>44146</v>
      </c>
      <c r="B5254" s="20">
        <v>261.78386047999999</v>
      </c>
    </row>
    <row r="5255" spans="1:2" x14ac:dyDescent="0.4">
      <c r="A5255" s="19">
        <v>44147</v>
      </c>
      <c r="B5255" s="20">
        <v>259.67408923599999</v>
      </c>
    </row>
    <row r="5256" spans="1:2" x14ac:dyDescent="0.4">
      <c r="A5256" s="19">
        <v>44148</v>
      </c>
      <c r="B5256" s="20">
        <v>262.34359570799995</v>
      </c>
    </row>
    <row r="5257" spans="1:2" x14ac:dyDescent="0.4">
      <c r="A5257" s="19">
        <v>44151</v>
      </c>
      <c r="B5257" s="20">
        <v>264.49642350799996</v>
      </c>
    </row>
    <row r="5258" spans="1:2" x14ac:dyDescent="0.4">
      <c r="A5258" s="19">
        <v>44152</v>
      </c>
      <c r="B5258" s="20">
        <v>263.29083993999996</v>
      </c>
    </row>
    <row r="5259" spans="1:2" x14ac:dyDescent="0.4">
      <c r="A5259" s="19">
        <v>44153</v>
      </c>
      <c r="B5259" s="20">
        <v>260.49216379999996</v>
      </c>
    </row>
    <row r="5260" spans="1:2" x14ac:dyDescent="0.4">
      <c r="A5260" s="19">
        <v>44154</v>
      </c>
      <c r="B5260" s="20">
        <v>261.95608670399997</v>
      </c>
    </row>
    <row r="5261" spans="1:2" x14ac:dyDescent="0.4">
      <c r="A5261" s="19">
        <v>44155</v>
      </c>
      <c r="B5261" s="20">
        <v>259.84631545999997</v>
      </c>
    </row>
    <row r="5262" spans="1:2" x14ac:dyDescent="0.4">
      <c r="A5262" s="19">
        <v>44158</v>
      </c>
      <c r="B5262" s="20">
        <v>260.06159823999997</v>
      </c>
    </row>
    <row r="5263" spans="1:2" x14ac:dyDescent="0.4">
      <c r="A5263" s="19">
        <v>44159</v>
      </c>
      <c r="B5263" s="20">
        <v>263.37695305199998</v>
      </c>
    </row>
    <row r="5264" spans="1:2" x14ac:dyDescent="0.4">
      <c r="A5264" s="19">
        <v>44160</v>
      </c>
      <c r="B5264" s="20">
        <v>263.76446205599996</v>
      </c>
    </row>
    <row r="5265" spans="1:2" x14ac:dyDescent="0.4">
      <c r="A5265" s="19">
        <v>44162</v>
      </c>
      <c r="B5265" s="20">
        <v>264.92698906800001</v>
      </c>
    </row>
    <row r="5266" spans="1:2" x14ac:dyDescent="0.4">
      <c r="A5266" s="19">
        <v>44165</v>
      </c>
      <c r="B5266" s="20">
        <v>264.79781939999998</v>
      </c>
    </row>
    <row r="5267" spans="1:2" x14ac:dyDescent="0.4">
      <c r="A5267" s="19">
        <v>44166</v>
      </c>
      <c r="B5267" s="20">
        <v>268.19928732399995</v>
      </c>
    </row>
    <row r="5268" spans="1:2" x14ac:dyDescent="0.4">
      <c r="A5268" s="19">
        <v>44167</v>
      </c>
      <c r="B5268" s="20">
        <v>267.89789143199999</v>
      </c>
    </row>
    <row r="5269" spans="1:2" x14ac:dyDescent="0.4">
      <c r="A5269" s="19">
        <v>44168</v>
      </c>
      <c r="B5269" s="20">
        <v>267.38121275999998</v>
      </c>
    </row>
    <row r="5270" spans="1:2" x14ac:dyDescent="0.4">
      <c r="A5270" s="19">
        <v>44169</v>
      </c>
      <c r="B5270" s="20">
        <v>269.23264466799998</v>
      </c>
    </row>
    <row r="5271" spans="1:2" x14ac:dyDescent="0.4">
      <c r="A5271" s="19">
        <v>44172</v>
      </c>
      <c r="B5271" s="20">
        <v>269.40487089199996</v>
      </c>
    </row>
    <row r="5272" spans="1:2" x14ac:dyDescent="0.4">
      <c r="A5272" s="19">
        <v>44173</v>
      </c>
      <c r="B5272" s="20">
        <v>269.92154956399997</v>
      </c>
    </row>
    <row r="5273" spans="1:2" x14ac:dyDescent="0.4">
      <c r="A5273" s="19">
        <v>44174</v>
      </c>
      <c r="B5273" s="20">
        <v>266.34785541599996</v>
      </c>
    </row>
    <row r="5274" spans="1:2" x14ac:dyDescent="0.4">
      <c r="A5274" s="19">
        <v>44175</v>
      </c>
      <c r="B5274" s="20">
        <v>266.30479886000001</v>
      </c>
    </row>
    <row r="5275" spans="1:2" x14ac:dyDescent="0.4">
      <c r="A5275" s="19">
        <v>44176</v>
      </c>
      <c r="B5275" s="20">
        <v>266.34785541599996</v>
      </c>
    </row>
    <row r="5276" spans="1:2" x14ac:dyDescent="0.4">
      <c r="A5276" s="19">
        <v>44179</v>
      </c>
      <c r="B5276" s="20">
        <v>266.40266394349999</v>
      </c>
    </row>
    <row r="5277" spans="1:2" x14ac:dyDescent="0.4">
      <c r="A5277" s="19">
        <v>44180</v>
      </c>
      <c r="B5277" s="20">
        <v>269.7688404845</v>
      </c>
    </row>
    <row r="5278" spans="1:2" x14ac:dyDescent="0.4">
      <c r="A5278" s="19">
        <v>44181</v>
      </c>
      <c r="B5278" s="20">
        <v>271.06352376950002</v>
      </c>
    </row>
    <row r="5279" spans="1:2" x14ac:dyDescent="0.4">
      <c r="A5279" s="19">
        <v>44182</v>
      </c>
      <c r="B5279" s="20">
        <v>272.66029982100002</v>
      </c>
    </row>
    <row r="5280" spans="1:2" x14ac:dyDescent="0.4">
      <c r="A5280" s="19">
        <v>44183</v>
      </c>
      <c r="B5280" s="20">
        <v>271.92664595949998</v>
      </c>
    </row>
    <row r="5281" spans="1:2" x14ac:dyDescent="0.4">
      <c r="A5281" s="19">
        <v>44186</v>
      </c>
      <c r="B5281" s="20">
        <v>271.27930431699997</v>
      </c>
    </row>
    <row r="5282" spans="1:2" x14ac:dyDescent="0.4">
      <c r="A5282" s="19">
        <v>44187</v>
      </c>
      <c r="B5282" s="20">
        <v>272.01295817850001</v>
      </c>
    </row>
    <row r="5283" spans="1:2" x14ac:dyDescent="0.4">
      <c r="A5283" s="19">
        <v>44188</v>
      </c>
      <c r="B5283" s="20">
        <v>270.63196267450002</v>
      </c>
    </row>
    <row r="5284" spans="1:2" x14ac:dyDescent="0.4">
      <c r="A5284" s="19">
        <v>44189</v>
      </c>
      <c r="B5284" s="20">
        <v>271.92664595949998</v>
      </c>
    </row>
    <row r="5285" spans="1:2" x14ac:dyDescent="0.4">
      <c r="A5285" s="19">
        <v>44193</v>
      </c>
      <c r="B5285" s="20">
        <v>275.24966639100001</v>
      </c>
    </row>
    <row r="5286" spans="1:2" x14ac:dyDescent="0.4">
      <c r="A5286" s="19">
        <v>44194</v>
      </c>
      <c r="B5286" s="20">
        <v>274.64548085799998</v>
      </c>
    </row>
    <row r="5287" spans="1:2" x14ac:dyDescent="0.4">
      <c r="A5287" s="19">
        <v>44195</v>
      </c>
      <c r="B5287" s="20">
        <v>274.3433880915</v>
      </c>
    </row>
    <row r="5288" spans="1:2" x14ac:dyDescent="0.4">
      <c r="A5288" s="19">
        <v>44196</v>
      </c>
      <c r="B5288" s="20">
        <v>275.55175915749999</v>
      </c>
    </row>
    <row r="5289" spans="1:2" x14ac:dyDescent="0.4">
      <c r="A5289" s="19">
        <v>44200</v>
      </c>
      <c r="B5289" s="20">
        <v>271.365616536</v>
      </c>
    </row>
    <row r="5290" spans="1:2" x14ac:dyDescent="0.4">
      <c r="A5290" s="19">
        <v>44201</v>
      </c>
      <c r="B5290" s="20">
        <v>273.2213292445</v>
      </c>
    </row>
    <row r="5291" spans="1:2" x14ac:dyDescent="0.4">
      <c r="A5291" s="19">
        <v>44202</v>
      </c>
      <c r="B5291" s="20">
        <v>270.63196267450002</v>
      </c>
    </row>
    <row r="5292" spans="1:2" x14ac:dyDescent="0.4">
      <c r="A5292" s="19">
        <v>44203</v>
      </c>
      <c r="B5292" s="20">
        <v>276.58750578550001</v>
      </c>
    </row>
    <row r="5293" spans="1:2" x14ac:dyDescent="0.4">
      <c r="A5293" s="19">
        <v>44204</v>
      </c>
      <c r="B5293" s="20">
        <v>279.392652903</v>
      </c>
    </row>
    <row r="5294" spans="1:2" x14ac:dyDescent="0.4">
      <c r="A5294" s="19">
        <v>44207</v>
      </c>
      <c r="B5294" s="20">
        <v>275.81069581449998</v>
      </c>
    </row>
    <row r="5295" spans="1:2" x14ac:dyDescent="0.4">
      <c r="A5295" s="19">
        <v>44208</v>
      </c>
      <c r="B5295" s="20">
        <v>274.90441751500003</v>
      </c>
    </row>
    <row r="5296" spans="1:2" x14ac:dyDescent="0.4">
      <c r="A5296" s="19">
        <v>44209</v>
      </c>
      <c r="B5296" s="20">
        <v>276.24225690950004</v>
      </c>
    </row>
    <row r="5297" spans="1:2" x14ac:dyDescent="0.4">
      <c r="A5297" s="19">
        <v>44210</v>
      </c>
      <c r="B5297" s="20">
        <v>273.52342201099998</v>
      </c>
    </row>
    <row r="5298" spans="1:2" x14ac:dyDescent="0.4">
      <c r="A5298" s="19">
        <v>44211</v>
      </c>
      <c r="B5298" s="20">
        <v>272.056114288</v>
      </c>
    </row>
    <row r="5299" spans="1:2" x14ac:dyDescent="0.4">
      <c r="A5299" s="19">
        <v>44215</v>
      </c>
      <c r="B5299" s="20">
        <v>275.37913471950003</v>
      </c>
    </row>
    <row r="5300" spans="1:2" x14ac:dyDescent="0.4">
      <c r="A5300" s="19">
        <v>44216</v>
      </c>
      <c r="B5300" s="20">
        <v>281.6799267065</v>
      </c>
    </row>
    <row r="5301" spans="1:2" x14ac:dyDescent="0.4">
      <c r="A5301" s="19">
        <v>44217</v>
      </c>
      <c r="B5301" s="20">
        <v>283.31985886750005</v>
      </c>
    </row>
    <row r="5302" spans="1:2" x14ac:dyDescent="0.4">
      <c r="A5302" s="19">
        <v>44218</v>
      </c>
      <c r="B5302" s="20">
        <v>283.40617108650002</v>
      </c>
    </row>
    <row r="5303" spans="1:2" x14ac:dyDescent="0.4">
      <c r="A5303" s="19">
        <v>44221</v>
      </c>
      <c r="B5303" s="20">
        <v>285.5639765615</v>
      </c>
    </row>
    <row r="5304" spans="1:2" x14ac:dyDescent="0.4">
      <c r="A5304" s="19">
        <v>44222</v>
      </c>
      <c r="B5304" s="20">
        <v>285.69344489000002</v>
      </c>
    </row>
    <row r="5305" spans="1:2" x14ac:dyDescent="0.4">
      <c r="A5305" s="19">
        <v>44223</v>
      </c>
      <c r="B5305" s="20">
        <v>277.92534518000002</v>
      </c>
    </row>
    <row r="5306" spans="1:2" x14ac:dyDescent="0.4">
      <c r="A5306" s="19">
        <v>44224</v>
      </c>
      <c r="B5306" s="20">
        <v>279.78105788850002</v>
      </c>
    </row>
    <row r="5307" spans="1:2" x14ac:dyDescent="0.4">
      <c r="A5307" s="19">
        <v>44225</v>
      </c>
      <c r="B5307" s="20">
        <v>274.08445143450001</v>
      </c>
    </row>
    <row r="5308" spans="1:2" x14ac:dyDescent="0.4">
      <c r="A5308" s="19">
        <v>44228</v>
      </c>
      <c r="B5308" s="20">
        <v>280.2989312025</v>
      </c>
    </row>
    <row r="5309" spans="1:2" x14ac:dyDescent="0.4">
      <c r="A5309" s="19">
        <v>44229</v>
      </c>
      <c r="B5309" s="20">
        <v>284.09666883849997</v>
      </c>
    </row>
    <row r="5310" spans="1:2" x14ac:dyDescent="0.4">
      <c r="A5310" s="19">
        <v>44230</v>
      </c>
      <c r="B5310" s="20">
        <v>283.70826385299995</v>
      </c>
    </row>
    <row r="5311" spans="1:2" x14ac:dyDescent="0.4">
      <c r="A5311" s="19">
        <v>44231</v>
      </c>
      <c r="B5311" s="20">
        <v>286.2544743135</v>
      </c>
    </row>
    <row r="5312" spans="1:2" x14ac:dyDescent="0.4">
      <c r="A5312" s="19">
        <v>44232</v>
      </c>
      <c r="B5312" s="20">
        <v>287.24706483199998</v>
      </c>
    </row>
    <row r="5313" spans="1:2" x14ac:dyDescent="0.4">
      <c r="A5313" s="19">
        <v>44235</v>
      </c>
      <c r="B5313" s="20">
        <v>288.62806033599998</v>
      </c>
    </row>
    <row r="5314" spans="1:2" x14ac:dyDescent="0.4">
      <c r="A5314" s="19">
        <v>44236</v>
      </c>
      <c r="B5314" s="20">
        <v>288.23965535050002</v>
      </c>
    </row>
    <row r="5315" spans="1:2" x14ac:dyDescent="0.4">
      <c r="A5315" s="19">
        <v>44237</v>
      </c>
      <c r="B5315" s="20">
        <v>287.67862592699998</v>
      </c>
    </row>
    <row r="5316" spans="1:2" x14ac:dyDescent="0.4">
      <c r="A5316" s="19">
        <v>44238</v>
      </c>
      <c r="B5316" s="20">
        <v>288.80068477399999</v>
      </c>
    </row>
    <row r="5317" spans="1:2" x14ac:dyDescent="0.4">
      <c r="A5317" s="19">
        <v>44239</v>
      </c>
      <c r="B5317" s="20">
        <v>290.26799249700002</v>
      </c>
    </row>
    <row r="5318" spans="1:2" x14ac:dyDescent="0.4">
      <c r="A5318" s="19">
        <v>44243</v>
      </c>
      <c r="B5318" s="20">
        <v>289.36171419749996</v>
      </c>
    </row>
    <row r="5319" spans="1:2" x14ac:dyDescent="0.4">
      <c r="A5319" s="19">
        <v>44244</v>
      </c>
      <c r="B5319" s="20">
        <v>288.541748117</v>
      </c>
    </row>
    <row r="5320" spans="1:2" x14ac:dyDescent="0.4">
      <c r="A5320" s="19">
        <v>44245</v>
      </c>
      <c r="B5320" s="20">
        <v>287.24706483199998</v>
      </c>
    </row>
    <row r="5321" spans="1:2" x14ac:dyDescent="0.4">
      <c r="A5321" s="19">
        <v>44246</v>
      </c>
      <c r="B5321" s="20">
        <v>285.43450823299997</v>
      </c>
    </row>
    <row r="5322" spans="1:2" x14ac:dyDescent="0.4">
      <c r="A5322" s="19">
        <v>44249</v>
      </c>
      <c r="B5322" s="20">
        <v>279.78105788850002</v>
      </c>
    </row>
    <row r="5323" spans="1:2" x14ac:dyDescent="0.4">
      <c r="A5323" s="19">
        <v>44250</v>
      </c>
      <c r="B5323" s="20">
        <v>279.30634068400002</v>
      </c>
    </row>
    <row r="5324" spans="1:2" x14ac:dyDescent="0.4">
      <c r="A5324" s="19">
        <v>44251</v>
      </c>
      <c r="B5324" s="20">
        <v>281.63677059700001</v>
      </c>
    </row>
    <row r="5325" spans="1:2" x14ac:dyDescent="0.4">
      <c r="A5325" s="19">
        <v>44252</v>
      </c>
      <c r="B5325" s="20">
        <v>273.30764146349998</v>
      </c>
    </row>
    <row r="5326" spans="1:2" x14ac:dyDescent="0.4">
      <c r="A5326" s="19">
        <v>44253</v>
      </c>
      <c r="B5326" s="20">
        <v>274.08445143450001</v>
      </c>
    </row>
    <row r="5327" spans="1:2" x14ac:dyDescent="0.4">
      <c r="A5327" s="19">
        <v>44256</v>
      </c>
      <c r="B5327" s="20">
        <v>281.205209502</v>
      </c>
    </row>
    <row r="5328" spans="1:2" x14ac:dyDescent="0.4">
      <c r="A5328" s="19">
        <v>44257</v>
      </c>
      <c r="B5328" s="20">
        <v>277.49378408499996</v>
      </c>
    </row>
    <row r="5329" spans="1:2" x14ac:dyDescent="0.4">
      <c r="A5329" s="19">
        <v>44258</v>
      </c>
      <c r="B5329" s="20">
        <v>270.63196267450002</v>
      </c>
    </row>
    <row r="5330" spans="1:2" x14ac:dyDescent="0.4">
      <c r="A5330" s="19">
        <v>44259</v>
      </c>
      <c r="B5330" s="20">
        <v>266.359507834</v>
      </c>
    </row>
    <row r="5331" spans="1:2" x14ac:dyDescent="0.4">
      <c r="A5331" s="19">
        <v>44260</v>
      </c>
      <c r="B5331" s="20">
        <v>270.89089933150001</v>
      </c>
    </row>
    <row r="5332" spans="1:2" x14ac:dyDescent="0.4">
      <c r="A5332" s="19">
        <v>44263</v>
      </c>
      <c r="B5332" s="20">
        <v>265.15113676800001</v>
      </c>
    </row>
    <row r="5333" spans="1:2" x14ac:dyDescent="0.4">
      <c r="A5333" s="19">
        <v>44264</v>
      </c>
      <c r="B5333" s="20">
        <v>273.26448535399999</v>
      </c>
    </row>
    <row r="5334" spans="1:2" x14ac:dyDescent="0.4">
      <c r="A5334" s="19">
        <v>44265</v>
      </c>
      <c r="B5334" s="20">
        <v>273.13501702550002</v>
      </c>
    </row>
    <row r="5335" spans="1:2" x14ac:dyDescent="0.4">
      <c r="A5335" s="19">
        <v>44266</v>
      </c>
      <c r="B5335" s="20">
        <v>278.52953071300004</v>
      </c>
    </row>
    <row r="5336" spans="1:2" x14ac:dyDescent="0.4">
      <c r="A5336" s="19">
        <v>44267</v>
      </c>
      <c r="B5336" s="20">
        <v>276.80328633300002</v>
      </c>
    </row>
    <row r="5337" spans="1:2" x14ac:dyDescent="0.4">
      <c r="A5337" s="19">
        <v>44270</v>
      </c>
      <c r="B5337" s="20">
        <v>279.26318457449997</v>
      </c>
    </row>
    <row r="5338" spans="1:2" x14ac:dyDescent="0.4">
      <c r="A5338" s="19">
        <v>44271</v>
      </c>
      <c r="B5338" s="20">
        <v>280.2989312025</v>
      </c>
    </row>
    <row r="5339" spans="1:2" x14ac:dyDescent="0.4">
      <c r="A5339" s="19">
        <v>44272</v>
      </c>
      <c r="B5339" s="20">
        <v>280.64418007850003</v>
      </c>
    </row>
    <row r="5340" spans="1:2" x14ac:dyDescent="0.4">
      <c r="A5340" s="19">
        <v>44273</v>
      </c>
      <c r="B5340" s="20">
        <v>274.04129532500002</v>
      </c>
    </row>
    <row r="5341" spans="1:2" x14ac:dyDescent="0.4">
      <c r="A5341" s="19">
        <v>44274</v>
      </c>
      <c r="B5341" s="20">
        <v>275.0338858435</v>
      </c>
    </row>
    <row r="5342" spans="1:2" x14ac:dyDescent="0.4">
      <c r="A5342" s="19">
        <v>44277</v>
      </c>
      <c r="B5342" s="20">
        <v>278.9179356985</v>
      </c>
    </row>
    <row r="5343" spans="1:2" x14ac:dyDescent="0.4">
      <c r="A5343" s="19">
        <v>44278</v>
      </c>
      <c r="B5343" s="20">
        <v>278.09796961799998</v>
      </c>
    </row>
    <row r="5344" spans="1:2" x14ac:dyDescent="0.4">
      <c r="A5344" s="19">
        <v>44279</v>
      </c>
      <c r="B5344" s="20">
        <v>274.99072973400001</v>
      </c>
    </row>
    <row r="5345" spans="1:2" x14ac:dyDescent="0.4">
      <c r="A5345" s="19">
        <v>44280</v>
      </c>
      <c r="B5345" s="20">
        <v>274.76338109610003</v>
      </c>
    </row>
    <row r="5346" spans="1:2" x14ac:dyDescent="0.4">
      <c r="A5346" s="19">
        <v>44281</v>
      </c>
      <c r="B5346" s="20">
        <v>279.21526535800001</v>
      </c>
    </row>
    <row r="5347" spans="1:2" x14ac:dyDescent="0.4">
      <c r="A5347" s="19">
        <v>44284</v>
      </c>
      <c r="B5347" s="20">
        <v>279.47459842180001</v>
      </c>
    </row>
    <row r="5348" spans="1:2" x14ac:dyDescent="0.4">
      <c r="A5348" s="19">
        <v>44285</v>
      </c>
      <c r="B5348" s="20">
        <v>277.83215568439999</v>
      </c>
    </row>
    <row r="5349" spans="1:2" x14ac:dyDescent="0.4">
      <c r="A5349" s="19">
        <v>44286</v>
      </c>
      <c r="B5349" s="20">
        <v>281.28992986840001</v>
      </c>
    </row>
    <row r="5350" spans="1:2" x14ac:dyDescent="0.4">
      <c r="A5350" s="19">
        <v>44287</v>
      </c>
      <c r="B5350" s="20">
        <v>285.65536977570002</v>
      </c>
    </row>
    <row r="5351" spans="1:2" x14ac:dyDescent="0.4">
      <c r="A5351" s="19">
        <v>44291</v>
      </c>
      <c r="B5351" s="20">
        <v>291.2742528247</v>
      </c>
    </row>
    <row r="5352" spans="1:2" x14ac:dyDescent="0.4">
      <c r="A5352" s="19">
        <v>44292</v>
      </c>
      <c r="B5352" s="20">
        <v>290.885253229</v>
      </c>
    </row>
    <row r="5353" spans="1:2" x14ac:dyDescent="0.4">
      <c r="A5353" s="19">
        <v>44293</v>
      </c>
      <c r="B5353" s="20">
        <v>292.00902983880002</v>
      </c>
    </row>
    <row r="5354" spans="1:2" x14ac:dyDescent="0.4">
      <c r="A5354" s="19">
        <v>44294</v>
      </c>
      <c r="B5354" s="20">
        <v>294.73202700870002</v>
      </c>
    </row>
    <row r="5355" spans="1:2" x14ac:dyDescent="0.4">
      <c r="A5355" s="19">
        <v>44295</v>
      </c>
      <c r="B5355" s="20">
        <v>297.49824635589999</v>
      </c>
    </row>
    <row r="5356" spans="1:2" x14ac:dyDescent="0.4">
      <c r="A5356" s="19">
        <v>44298</v>
      </c>
      <c r="B5356" s="20">
        <v>297.36857982399999</v>
      </c>
    </row>
    <row r="5357" spans="1:2" x14ac:dyDescent="0.4">
      <c r="A5357" s="19">
        <v>44299</v>
      </c>
      <c r="B5357" s="20">
        <v>300.22124352579999</v>
      </c>
    </row>
    <row r="5358" spans="1:2" x14ac:dyDescent="0.4">
      <c r="A5358" s="19">
        <v>44300</v>
      </c>
      <c r="B5358" s="20">
        <v>296.93635805100001</v>
      </c>
    </row>
    <row r="5359" spans="1:2" x14ac:dyDescent="0.4">
      <c r="A5359" s="19">
        <v>44301</v>
      </c>
      <c r="B5359" s="20">
        <v>301.86368626320001</v>
      </c>
    </row>
    <row r="5360" spans="1:2" x14ac:dyDescent="0.4">
      <c r="A5360" s="19">
        <v>44302</v>
      </c>
      <c r="B5360" s="20">
        <v>302.42557456809999</v>
      </c>
    </row>
    <row r="5361" spans="1:2" x14ac:dyDescent="0.4">
      <c r="A5361" s="19">
        <v>44305</v>
      </c>
      <c r="B5361" s="20">
        <v>300.35091005769999</v>
      </c>
    </row>
    <row r="5362" spans="1:2" x14ac:dyDescent="0.4">
      <c r="A5362" s="19">
        <v>44306</v>
      </c>
      <c r="B5362" s="20">
        <v>298.70846732030003</v>
      </c>
    </row>
    <row r="5363" spans="1:2" x14ac:dyDescent="0.4">
      <c r="A5363" s="19">
        <v>44307</v>
      </c>
      <c r="B5363" s="20">
        <v>300.91279836260003</v>
      </c>
    </row>
    <row r="5364" spans="1:2" x14ac:dyDescent="0.4">
      <c r="A5364" s="19">
        <v>44308</v>
      </c>
      <c r="B5364" s="20">
        <v>297.80080159700003</v>
      </c>
    </row>
    <row r="5365" spans="1:2" x14ac:dyDescent="0.4">
      <c r="A5365" s="19">
        <v>44309</v>
      </c>
      <c r="B5365" s="20">
        <v>301.82046408590003</v>
      </c>
    </row>
    <row r="5366" spans="1:2" x14ac:dyDescent="0.4">
      <c r="A5366" s="19">
        <v>44312</v>
      </c>
      <c r="B5366" s="20">
        <v>303.03068505030001</v>
      </c>
    </row>
    <row r="5367" spans="1:2" x14ac:dyDescent="0.4">
      <c r="A5367" s="19">
        <v>44313</v>
      </c>
      <c r="B5367" s="20">
        <v>302.25268585890007</v>
      </c>
    </row>
    <row r="5368" spans="1:2" x14ac:dyDescent="0.4">
      <c r="A5368" s="19">
        <v>44314</v>
      </c>
      <c r="B5368" s="20">
        <v>301.56113102209997</v>
      </c>
    </row>
    <row r="5369" spans="1:2" x14ac:dyDescent="0.4">
      <c r="A5369" s="19">
        <v>44315</v>
      </c>
      <c r="B5369" s="20">
        <v>302.81457416380005</v>
      </c>
    </row>
    <row r="5370" spans="1:2" x14ac:dyDescent="0.4">
      <c r="A5370" s="19">
        <v>44316</v>
      </c>
      <c r="B5370" s="20">
        <v>300.52379876690003</v>
      </c>
    </row>
    <row r="5371" spans="1:2" x14ac:dyDescent="0.4">
      <c r="A5371" s="19">
        <v>44319</v>
      </c>
      <c r="B5371" s="20">
        <v>299.87546610739997</v>
      </c>
    </row>
    <row r="5372" spans="1:2" x14ac:dyDescent="0.4">
      <c r="A5372" s="19">
        <v>44320</v>
      </c>
      <c r="B5372" s="20">
        <v>295.72613708660003</v>
      </c>
    </row>
    <row r="5373" spans="1:2" x14ac:dyDescent="0.4">
      <c r="A5373" s="19">
        <v>44321</v>
      </c>
      <c r="B5373" s="20">
        <v>295.20747095899998</v>
      </c>
    </row>
    <row r="5374" spans="1:2" x14ac:dyDescent="0.4">
      <c r="A5374" s="19">
        <v>44322</v>
      </c>
      <c r="B5374" s="20">
        <v>297.54146853320003</v>
      </c>
    </row>
    <row r="5375" spans="1:2" x14ac:dyDescent="0.4">
      <c r="A5375" s="19">
        <v>44323</v>
      </c>
      <c r="B5375" s="20">
        <v>299.61613304359997</v>
      </c>
    </row>
    <row r="5376" spans="1:2" x14ac:dyDescent="0.4">
      <c r="A5376" s="19">
        <v>44326</v>
      </c>
      <c r="B5376" s="20">
        <v>293.65147257619998</v>
      </c>
    </row>
    <row r="5377" spans="1:2" x14ac:dyDescent="0.4">
      <c r="A5377" s="19">
        <v>44327</v>
      </c>
      <c r="B5377" s="20">
        <v>292.4412516118</v>
      </c>
    </row>
    <row r="5378" spans="1:2" x14ac:dyDescent="0.4">
      <c r="A5378" s="19">
        <v>44328</v>
      </c>
      <c r="B5378" s="20">
        <v>285.09348147079999</v>
      </c>
    </row>
    <row r="5379" spans="1:2" x14ac:dyDescent="0.4">
      <c r="A5379" s="19">
        <v>44329</v>
      </c>
      <c r="B5379" s="20">
        <v>288.1622560591</v>
      </c>
    </row>
    <row r="5380" spans="1:2" x14ac:dyDescent="0.4">
      <c r="A5380" s="19">
        <v>44330</v>
      </c>
      <c r="B5380" s="20">
        <v>293.39213951239998</v>
      </c>
    </row>
    <row r="5381" spans="1:2" x14ac:dyDescent="0.4">
      <c r="A5381" s="19">
        <v>44333</v>
      </c>
      <c r="B5381" s="20">
        <v>291.96580766149998</v>
      </c>
    </row>
    <row r="5382" spans="1:2" x14ac:dyDescent="0.4">
      <c r="A5382" s="19">
        <v>44334</v>
      </c>
      <c r="B5382" s="20">
        <v>289.67503226460002</v>
      </c>
    </row>
    <row r="5383" spans="1:2" x14ac:dyDescent="0.4">
      <c r="A5383" s="19">
        <v>44335</v>
      </c>
      <c r="B5383" s="20">
        <v>289.80469879650002</v>
      </c>
    </row>
    <row r="5384" spans="1:2" x14ac:dyDescent="0.4">
      <c r="A5384" s="19">
        <v>44336</v>
      </c>
      <c r="B5384" s="20">
        <v>294.3862495903</v>
      </c>
    </row>
    <row r="5385" spans="1:2" x14ac:dyDescent="0.4">
      <c r="A5385" s="19">
        <v>44337</v>
      </c>
      <c r="B5385" s="20">
        <v>292.9599177394</v>
      </c>
    </row>
    <row r="5386" spans="1:2" x14ac:dyDescent="0.4">
      <c r="A5386" s="19">
        <v>44340</v>
      </c>
      <c r="B5386" s="20">
        <v>297.23891329209999</v>
      </c>
    </row>
    <row r="5387" spans="1:2" x14ac:dyDescent="0.4">
      <c r="A5387" s="19">
        <v>44341</v>
      </c>
      <c r="B5387" s="20">
        <v>297.62791288779999</v>
      </c>
    </row>
    <row r="5388" spans="1:2" x14ac:dyDescent="0.4">
      <c r="A5388" s="19">
        <v>44342</v>
      </c>
      <c r="B5388" s="20">
        <v>298.14657901540005</v>
      </c>
    </row>
    <row r="5389" spans="1:2" x14ac:dyDescent="0.4">
      <c r="A5389" s="19">
        <v>44343</v>
      </c>
      <c r="B5389" s="20">
        <v>297.32535764670001</v>
      </c>
    </row>
    <row r="5390" spans="1:2" x14ac:dyDescent="0.4">
      <c r="A5390" s="19">
        <v>44344</v>
      </c>
      <c r="B5390" s="20">
        <v>297.84402377430001</v>
      </c>
    </row>
    <row r="5391" spans="1:2" x14ac:dyDescent="0.4">
      <c r="A5391" s="19">
        <v>44348</v>
      </c>
      <c r="B5391" s="20">
        <v>296.54735845530001</v>
      </c>
    </row>
    <row r="5392" spans="1:2" x14ac:dyDescent="0.4">
      <c r="A5392" s="19">
        <v>44349</v>
      </c>
      <c r="B5392" s="20">
        <v>296.97958022829999</v>
      </c>
    </row>
    <row r="5393" spans="1:2" x14ac:dyDescent="0.4">
      <c r="A5393" s="19">
        <v>44350</v>
      </c>
      <c r="B5393" s="20">
        <v>294.77524918600005</v>
      </c>
    </row>
    <row r="5394" spans="1:2" x14ac:dyDescent="0.4">
      <c r="A5394" s="19">
        <v>44351</v>
      </c>
      <c r="B5394" s="20">
        <v>298.88135602950001</v>
      </c>
    </row>
    <row r="5395" spans="1:2" x14ac:dyDescent="0.4">
      <c r="A5395" s="19">
        <v>44354</v>
      </c>
      <c r="B5395" s="20">
        <v>299.27035562520001</v>
      </c>
    </row>
    <row r="5396" spans="1:2" x14ac:dyDescent="0.4">
      <c r="A5396" s="19">
        <v>44355</v>
      </c>
      <c r="B5396" s="20">
        <v>299.61613304359997</v>
      </c>
    </row>
    <row r="5397" spans="1:2" x14ac:dyDescent="0.4">
      <c r="A5397" s="19">
        <v>44356</v>
      </c>
      <c r="B5397" s="20">
        <v>299.70257739820005</v>
      </c>
    </row>
    <row r="5398" spans="1:2" x14ac:dyDescent="0.4">
      <c r="A5398" s="19">
        <v>44357</v>
      </c>
      <c r="B5398" s="20">
        <v>302.44662390039997</v>
      </c>
    </row>
    <row r="5399" spans="1:2" x14ac:dyDescent="0.4">
      <c r="A5399" s="19">
        <v>44358</v>
      </c>
      <c r="B5399" s="20">
        <v>303.09574385440004</v>
      </c>
    </row>
    <row r="5400" spans="1:2" x14ac:dyDescent="0.4">
      <c r="A5400" s="19">
        <v>44361</v>
      </c>
      <c r="B5400" s="20">
        <v>305.735498334</v>
      </c>
    </row>
    <row r="5401" spans="1:2" x14ac:dyDescent="0.4">
      <c r="A5401" s="19">
        <v>44362</v>
      </c>
      <c r="B5401" s="20">
        <v>304.220885108</v>
      </c>
    </row>
    <row r="5402" spans="1:2" x14ac:dyDescent="0.4">
      <c r="A5402" s="19">
        <v>44363</v>
      </c>
      <c r="B5402" s="20">
        <v>303.09574385440004</v>
      </c>
    </row>
    <row r="5403" spans="1:2" x14ac:dyDescent="0.4">
      <c r="A5403" s="19">
        <v>44364</v>
      </c>
      <c r="B5403" s="20">
        <v>306.3413436244</v>
      </c>
    </row>
    <row r="5404" spans="1:2" x14ac:dyDescent="0.4">
      <c r="A5404" s="19">
        <v>44365</v>
      </c>
      <c r="B5404" s="20">
        <v>303.87468779919999</v>
      </c>
    </row>
    <row r="5405" spans="1:2" x14ac:dyDescent="0.4">
      <c r="A5405" s="19">
        <v>44368</v>
      </c>
      <c r="B5405" s="20">
        <v>306.73081559679997</v>
      </c>
    </row>
    <row r="5406" spans="1:2" x14ac:dyDescent="0.4">
      <c r="A5406" s="19">
        <v>44369</v>
      </c>
      <c r="B5406" s="20">
        <v>309.50039406719998</v>
      </c>
    </row>
    <row r="5407" spans="1:2" x14ac:dyDescent="0.4">
      <c r="A5407" s="19">
        <v>44370</v>
      </c>
      <c r="B5407" s="20">
        <v>309.50039406719998</v>
      </c>
    </row>
    <row r="5408" spans="1:2" x14ac:dyDescent="0.4">
      <c r="A5408" s="19">
        <v>44371</v>
      </c>
      <c r="B5408" s="20">
        <v>311.05828195679999</v>
      </c>
    </row>
    <row r="5409" spans="1:2" x14ac:dyDescent="0.4">
      <c r="A5409" s="19">
        <v>44372</v>
      </c>
      <c r="B5409" s="20">
        <v>310.97173262960001</v>
      </c>
    </row>
    <row r="5410" spans="1:2" x14ac:dyDescent="0.4">
      <c r="A5410" s="19">
        <v>44375</v>
      </c>
      <c r="B5410" s="20">
        <v>314.08750840879998</v>
      </c>
    </row>
    <row r="5411" spans="1:2" x14ac:dyDescent="0.4">
      <c r="A5411" s="19">
        <v>44376</v>
      </c>
      <c r="B5411" s="20">
        <v>315.08282567160001</v>
      </c>
    </row>
    <row r="5412" spans="1:2" x14ac:dyDescent="0.4">
      <c r="A5412" s="19">
        <v>44377</v>
      </c>
      <c r="B5412" s="20">
        <v>314.69335369919997</v>
      </c>
    </row>
    <row r="5413" spans="1:2" x14ac:dyDescent="0.4">
      <c r="A5413" s="19">
        <v>44378</v>
      </c>
      <c r="B5413" s="20">
        <v>315.90504427999997</v>
      </c>
    </row>
    <row r="5414" spans="1:2" x14ac:dyDescent="0.4">
      <c r="A5414" s="19">
        <v>44379</v>
      </c>
      <c r="B5414" s="20">
        <v>319.84303866759996</v>
      </c>
    </row>
    <row r="5415" spans="1:2" x14ac:dyDescent="0.4">
      <c r="A5415" s="19">
        <v>44383</v>
      </c>
      <c r="B5415" s="20">
        <v>321.53075054799996</v>
      </c>
    </row>
    <row r="5416" spans="1:2" x14ac:dyDescent="0.4">
      <c r="A5416" s="19">
        <v>44384</v>
      </c>
      <c r="B5416" s="20">
        <v>323.04536377400001</v>
      </c>
    </row>
    <row r="5417" spans="1:2" x14ac:dyDescent="0.4">
      <c r="A5417" s="19">
        <v>44385</v>
      </c>
      <c r="B5417" s="20">
        <v>320.75180660320001</v>
      </c>
    </row>
    <row r="5418" spans="1:2" x14ac:dyDescent="0.4">
      <c r="A5418" s="19">
        <v>44386</v>
      </c>
      <c r="B5418" s="20">
        <v>323.04536377400001</v>
      </c>
    </row>
    <row r="5419" spans="1:2" x14ac:dyDescent="0.4">
      <c r="A5419" s="19">
        <v>44389</v>
      </c>
      <c r="B5419" s="20">
        <v>323.99740637320002</v>
      </c>
    </row>
    <row r="5420" spans="1:2" x14ac:dyDescent="0.4">
      <c r="A5420" s="19">
        <v>44390</v>
      </c>
      <c r="B5420" s="20">
        <v>323.82430771879996</v>
      </c>
    </row>
    <row r="5421" spans="1:2" x14ac:dyDescent="0.4">
      <c r="A5421" s="19">
        <v>44391</v>
      </c>
      <c r="B5421" s="20">
        <v>324.77635031799997</v>
      </c>
    </row>
    <row r="5422" spans="1:2" x14ac:dyDescent="0.4">
      <c r="A5422" s="19">
        <v>44392</v>
      </c>
      <c r="B5422" s="20">
        <v>322.8722651196</v>
      </c>
    </row>
    <row r="5423" spans="1:2" x14ac:dyDescent="0.4">
      <c r="A5423" s="19">
        <v>44393</v>
      </c>
      <c r="B5423" s="20">
        <v>320.79508126679997</v>
      </c>
    </row>
    <row r="5424" spans="1:2" x14ac:dyDescent="0.4">
      <c r="A5424" s="19">
        <v>44396</v>
      </c>
      <c r="B5424" s="20">
        <v>316.98691086999997</v>
      </c>
    </row>
    <row r="5425" spans="1:2" x14ac:dyDescent="0.4">
      <c r="A5425" s="19">
        <v>44397</v>
      </c>
      <c r="B5425" s="20">
        <v>321.1845532392</v>
      </c>
    </row>
    <row r="5426" spans="1:2" x14ac:dyDescent="0.4">
      <c r="A5426" s="19">
        <v>44398</v>
      </c>
      <c r="B5426" s="20">
        <v>323.1751877648</v>
      </c>
    </row>
    <row r="5427" spans="1:2" x14ac:dyDescent="0.4">
      <c r="A5427" s="19">
        <v>44399</v>
      </c>
      <c r="B5427" s="20">
        <v>325.68511825360002</v>
      </c>
    </row>
    <row r="5428" spans="1:2" x14ac:dyDescent="0.4">
      <c r="A5428" s="19">
        <v>44400</v>
      </c>
      <c r="B5428" s="20">
        <v>330.27223259519997</v>
      </c>
    </row>
    <row r="5429" spans="1:2" x14ac:dyDescent="0.4">
      <c r="A5429" s="19">
        <v>44403</v>
      </c>
      <c r="B5429" s="20">
        <v>330.53188057679995</v>
      </c>
    </row>
    <row r="5430" spans="1:2" x14ac:dyDescent="0.4">
      <c r="A5430" s="19">
        <v>44404</v>
      </c>
      <c r="B5430" s="20">
        <v>327.4593794612</v>
      </c>
    </row>
    <row r="5431" spans="1:2" x14ac:dyDescent="0.4">
      <c r="A5431" s="19">
        <v>44405</v>
      </c>
      <c r="B5431" s="20">
        <v>327.89212609719999</v>
      </c>
    </row>
    <row r="5432" spans="1:2" x14ac:dyDescent="0.4">
      <c r="A5432" s="19">
        <v>44406</v>
      </c>
      <c r="B5432" s="20">
        <v>328.58452071480002</v>
      </c>
    </row>
    <row r="5433" spans="1:2" x14ac:dyDescent="0.4">
      <c r="A5433" s="19">
        <v>44407</v>
      </c>
      <c r="B5433" s="20">
        <v>326.55061152559995</v>
      </c>
    </row>
    <row r="5434" spans="1:2" x14ac:dyDescent="0.4">
      <c r="A5434" s="19">
        <v>44410</v>
      </c>
      <c r="B5434" s="20">
        <v>326.16113955320003</v>
      </c>
    </row>
    <row r="5435" spans="1:2" x14ac:dyDescent="0.4">
      <c r="A5435" s="19">
        <v>44411</v>
      </c>
      <c r="B5435" s="20">
        <v>328.62779537839998</v>
      </c>
    </row>
    <row r="5436" spans="1:2" x14ac:dyDescent="0.4">
      <c r="A5436" s="19">
        <v>44412</v>
      </c>
      <c r="B5436" s="20">
        <v>328.84416869639995</v>
      </c>
    </row>
    <row r="5437" spans="1:2" x14ac:dyDescent="0.4">
      <c r="A5437" s="19">
        <v>44413</v>
      </c>
      <c r="B5437" s="20">
        <v>330.6617045676</v>
      </c>
    </row>
    <row r="5438" spans="1:2" x14ac:dyDescent="0.4">
      <c r="A5438" s="19">
        <v>44414</v>
      </c>
      <c r="B5438" s="20">
        <v>329.79621129559996</v>
      </c>
    </row>
    <row r="5439" spans="1:2" x14ac:dyDescent="0.4">
      <c r="A5439" s="19">
        <v>44417</v>
      </c>
      <c r="B5439" s="20">
        <v>329.66638730480003</v>
      </c>
    </row>
    <row r="5440" spans="1:2" x14ac:dyDescent="0.4">
      <c r="A5440" s="19">
        <v>44418</v>
      </c>
      <c r="B5440" s="20">
        <v>328.32487273319998</v>
      </c>
    </row>
    <row r="5441" spans="1:2" x14ac:dyDescent="0.4">
      <c r="A5441" s="19">
        <v>44419</v>
      </c>
      <c r="B5441" s="20">
        <v>328.15177407879997</v>
      </c>
    </row>
    <row r="5442" spans="1:2" x14ac:dyDescent="0.4">
      <c r="A5442" s="19">
        <v>44420</v>
      </c>
      <c r="B5442" s="20">
        <v>330.05585927719994</v>
      </c>
    </row>
    <row r="5443" spans="1:2" x14ac:dyDescent="0.4">
      <c r="A5443" s="19">
        <v>44421</v>
      </c>
      <c r="B5443" s="20">
        <v>331.22427519440004</v>
      </c>
    </row>
    <row r="5444" spans="1:2" x14ac:dyDescent="0.4">
      <c r="A5444" s="19">
        <v>44424</v>
      </c>
      <c r="B5444" s="20">
        <v>332.60906442959998</v>
      </c>
    </row>
    <row r="5445" spans="1:2" x14ac:dyDescent="0.4">
      <c r="A5445" s="19">
        <v>44425</v>
      </c>
      <c r="B5445" s="20">
        <v>329.70966196839998</v>
      </c>
    </row>
    <row r="5446" spans="1:2" x14ac:dyDescent="0.4">
      <c r="A5446" s="19">
        <v>44426</v>
      </c>
      <c r="B5446" s="20">
        <v>326.3775128712</v>
      </c>
    </row>
    <row r="5447" spans="1:2" x14ac:dyDescent="0.4">
      <c r="A5447" s="19">
        <v>44427</v>
      </c>
      <c r="B5447" s="20">
        <v>328.28159806959997</v>
      </c>
    </row>
    <row r="5448" spans="1:2" x14ac:dyDescent="0.4">
      <c r="A5448" s="19">
        <v>44428</v>
      </c>
      <c r="B5448" s="20">
        <v>331.83012048480003</v>
      </c>
    </row>
    <row r="5449" spans="1:2" x14ac:dyDescent="0.4">
      <c r="A5449" s="19">
        <v>44431</v>
      </c>
      <c r="B5449" s="20">
        <v>335.33536823639997</v>
      </c>
    </row>
    <row r="5450" spans="1:2" x14ac:dyDescent="0.4">
      <c r="A5450" s="19">
        <v>44432</v>
      </c>
      <c r="B5450" s="20">
        <v>335.46519222719996</v>
      </c>
    </row>
    <row r="5451" spans="1:2" x14ac:dyDescent="0.4">
      <c r="A5451" s="19">
        <v>44433</v>
      </c>
      <c r="B5451" s="20">
        <v>335.68156554519993</v>
      </c>
    </row>
    <row r="5452" spans="1:2" x14ac:dyDescent="0.4">
      <c r="A5452" s="19">
        <v>44434</v>
      </c>
      <c r="B5452" s="20">
        <v>334.0371283284</v>
      </c>
    </row>
    <row r="5453" spans="1:2" x14ac:dyDescent="0.4">
      <c r="A5453" s="19">
        <v>44435</v>
      </c>
      <c r="B5453" s="20">
        <v>337.06635478039999</v>
      </c>
    </row>
    <row r="5454" spans="1:2" x14ac:dyDescent="0.4">
      <c r="A5454" s="19">
        <v>44438</v>
      </c>
      <c r="B5454" s="20">
        <v>340.87452517719998</v>
      </c>
    </row>
    <row r="5455" spans="1:2" x14ac:dyDescent="0.4">
      <c r="A5455" s="19">
        <v>44439</v>
      </c>
      <c r="B5455" s="20">
        <v>340.13885589599994</v>
      </c>
    </row>
    <row r="5456" spans="1:2" x14ac:dyDescent="0.4">
      <c r="A5456" s="19">
        <v>44440</v>
      </c>
      <c r="B5456" s="20">
        <v>340.87452517719998</v>
      </c>
    </row>
    <row r="5457" spans="1:2" x14ac:dyDescent="0.4">
      <c r="A5457" s="19">
        <v>44441</v>
      </c>
      <c r="B5457" s="20">
        <v>340.9177998408</v>
      </c>
    </row>
    <row r="5458" spans="1:2" x14ac:dyDescent="0.4">
      <c r="A5458" s="19">
        <v>44442</v>
      </c>
      <c r="B5458" s="20">
        <v>341.82656777639994</v>
      </c>
    </row>
    <row r="5459" spans="1:2" x14ac:dyDescent="0.4">
      <c r="A5459" s="19">
        <v>44446</v>
      </c>
      <c r="B5459" s="20">
        <v>341.86984244000001</v>
      </c>
    </row>
    <row r="5460" spans="1:2" x14ac:dyDescent="0.4">
      <c r="A5460" s="19">
        <v>44447</v>
      </c>
      <c r="B5460" s="20">
        <v>341.09089849519995</v>
      </c>
    </row>
    <row r="5461" spans="1:2" x14ac:dyDescent="0.4">
      <c r="A5461" s="19">
        <v>44448</v>
      </c>
      <c r="B5461" s="20">
        <v>339.14353863320002</v>
      </c>
    </row>
    <row r="5462" spans="1:2" x14ac:dyDescent="0.4">
      <c r="A5462" s="19">
        <v>44449</v>
      </c>
      <c r="B5462" s="20">
        <v>336.3306854992</v>
      </c>
    </row>
    <row r="5463" spans="1:2" x14ac:dyDescent="0.4">
      <c r="A5463" s="19">
        <v>44452</v>
      </c>
      <c r="B5463" s="20">
        <v>335.94121352679997</v>
      </c>
    </row>
    <row r="5464" spans="1:2" x14ac:dyDescent="0.4">
      <c r="A5464" s="19">
        <v>44453</v>
      </c>
      <c r="B5464" s="20">
        <v>335.29209357280001</v>
      </c>
    </row>
    <row r="5465" spans="1:2" x14ac:dyDescent="0.4">
      <c r="A5465" s="19">
        <v>44454</v>
      </c>
      <c r="B5465" s="20">
        <v>337.84529872519994</v>
      </c>
    </row>
    <row r="5466" spans="1:2" x14ac:dyDescent="0.4">
      <c r="A5466" s="19">
        <v>44455</v>
      </c>
      <c r="B5466" s="20">
        <v>337.80202406159998</v>
      </c>
    </row>
    <row r="5467" spans="1:2" x14ac:dyDescent="0.4">
      <c r="A5467" s="19">
        <v>44456</v>
      </c>
      <c r="B5467" s="20">
        <v>333.99385366480004</v>
      </c>
    </row>
    <row r="5468" spans="1:2" x14ac:dyDescent="0.4">
      <c r="A5468" s="19">
        <v>44459</v>
      </c>
      <c r="B5468" s="20">
        <v>327.76230210639994</v>
      </c>
    </row>
    <row r="5469" spans="1:2" x14ac:dyDescent="0.4">
      <c r="A5469" s="19">
        <v>44460</v>
      </c>
      <c r="B5469" s="20">
        <v>328.28159806959997</v>
      </c>
    </row>
    <row r="5470" spans="1:2" x14ac:dyDescent="0.4">
      <c r="A5470" s="19">
        <v>44461</v>
      </c>
      <c r="B5470" s="20">
        <v>331.05117653999997</v>
      </c>
    </row>
    <row r="5471" spans="1:2" x14ac:dyDescent="0.4">
      <c r="A5471" s="19">
        <v>44462</v>
      </c>
      <c r="B5471" s="20">
        <v>334.3400509736</v>
      </c>
    </row>
    <row r="5472" spans="1:2" x14ac:dyDescent="0.4">
      <c r="A5472" s="19">
        <v>44463</v>
      </c>
      <c r="B5472" s="20">
        <v>334.83020463820003</v>
      </c>
    </row>
    <row r="5473" spans="1:2" x14ac:dyDescent="0.4">
      <c r="A5473" s="19">
        <v>44466</v>
      </c>
      <c r="B5473" s="20">
        <v>331.79653723920001</v>
      </c>
    </row>
    <row r="5474" spans="1:2" x14ac:dyDescent="0.4">
      <c r="A5474" s="19">
        <v>44467</v>
      </c>
      <c r="B5474" s="20">
        <v>322.73887314789999</v>
      </c>
    </row>
    <row r="5475" spans="1:2" x14ac:dyDescent="0.4">
      <c r="A5475" s="19">
        <v>44468</v>
      </c>
      <c r="B5475" s="20">
        <v>322.9122255707</v>
      </c>
    </row>
    <row r="5476" spans="1:2" x14ac:dyDescent="0.4">
      <c r="A5476" s="19">
        <v>44469</v>
      </c>
      <c r="B5476" s="20">
        <v>320.3986154401</v>
      </c>
    </row>
    <row r="5477" spans="1:2" x14ac:dyDescent="0.4">
      <c r="A5477" s="19">
        <v>44470</v>
      </c>
      <c r="B5477" s="20">
        <v>323.60563526189998</v>
      </c>
    </row>
    <row r="5478" spans="1:2" x14ac:dyDescent="0.4">
      <c r="A5478" s="19">
        <v>44473</v>
      </c>
      <c r="B5478" s="20">
        <v>317.01824319550002</v>
      </c>
    </row>
    <row r="5479" spans="1:2" x14ac:dyDescent="0.4">
      <c r="A5479" s="19">
        <v>44474</v>
      </c>
      <c r="B5479" s="20">
        <v>321.26537755409998</v>
      </c>
    </row>
    <row r="5480" spans="1:2" x14ac:dyDescent="0.4">
      <c r="A5480" s="19">
        <v>44475</v>
      </c>
      <c r="B5480" s="20">
        <v>323.38894473340002</v>
      </c>
    </row>
    <row r="5481" spans="1:2" x14ac:dyDescent="0.4">
      <c r="A5481" s="19">
        <v>44476</v>
      </c>
      <c r="B5481" s="20">
        <v>326.37927402669999</v>
      </c>
    </row>
    <row r="5482" spans="1:2" x14ac:dyDescent="0.4">
      <c r="A5482" s="19">
        <v>44477</v>
      </c>
      <c r="B5482" s="20">
        <v>325.12246896139999</v>
      </c>
    </row>
    <row r="5483" spans="1:2" x14ac:dyDescent="0.4">
      <c r="A5483" s="19">
        <v>44480</v>
      </c>
      <c r="B5483" s="20">
        <v>323.17225420489996</v>
      </c>
    </row>
    <row r="5484" spans="1:2" x14ac:dyDescent="0.4">
      <c r="A5484" s="19">
        <v>44481</v>
      </c>
      <c r="B5484" s="20">
        <v>322.30549209090003</v>
      </c>
    </row>
    <row r="5485" spans="1:2" x14ac:dyDescent="0.4">
      <c r="A5485" s="19">
        <v>44482</v>
      </c>
      <c r="B5485" s="20">
        <v>324.29904495309995</v>
      </c>
    </row>
    <row r="5486" spans="1:2" x14ac:dyDescent="0.4">
      <c r="A5486" s="19">
        <v>44483</v>
      </c>
      <c r="B5486" s="20">
        <v>330.3230416454</v>
      </c>
    </row>
    <row r="5487" spans="1:2" x14ac:dyDescent="0.4">
      <c r="A5487" s="19">
        <v>44484</v>
      </c>
      <c r="B5487" s="20">
        <v>332.8799898817</v>
      </c>
    </row>
    <row r="5488" spans="1:2" x14ac:dyDescent="0.4">
      <c r="A5488" s="19">
        <v>44487</v>
      </c>
      <c r="B5488" s="20">
        <v>335.82698106929996</v>
      </c>
    </row>
    <row r="5489" spans="1:2" x14ac:dyDescent="0.4">
      <c r="A5489" s="19">
        <v>44488</v>
      </c>
      <c r="B5489" s="20">
        <v>338.25391498849996</v>
      </c>
    </row>
    <row r="5490" spans="1:2" x14ac:dyDescent="0.4">
      <c r="A5490" s="19">
        <v>44489</v>
      </c>
      <c r="B5490" s="20">
        <v>338.08056256570001</v>
      </c>
    </row>
    <row r="5491" spans="1:2" x14ac:dyDescent="0.4">
      <c r="A5491" s="19">
        <v>44490</v>
      </c>
      <c r="B5491" s="20">
        <v>340.3774821678</v>
      </c>
    </row>
    <row r="5492" spans="1:2" x14ac:dyDescent="0.4">
      <c r="A5492" s="19">
        <v>44491</v>
      </c>
      <c r="B5492" s="20">
        <v>338.90398657399999</v>
      </c>
    </row>
    <row r="5493" spans="1:2" x14ac:dyDescent="0.4">
      <c r="A5493" s="19">
        <v>44494</v>
      </c>
      <c r="B5493" s="20">
        <v>341.41759670459999</v>
      </c>
    </row>
    <row r="5494" spans="1:2" x14ac:dyDescent="0.4">
      <c r="A5494" s="19">
        <v>44495</v>
      </c>
      <c r="B5494" s="20">
        <v>342.45771124139998</v>
      </c>
    </row>
    <row r="5495" spans="1:2" x14ac:dyDescent="0.4">
      <c r="A5495" s="19">
        <v>44496</v>
      </c>
      <c r="B5495" s="20">
        <v>343.41114956679996</v>
      </c>
    </row>
    <row r="5496" spans="1:2" x14ac:dyDescent="0.4">
      <c r="A5496" s="19">
        <v>44497</v>
      </c>
      <c r="B5496" s="20">
        <v>347.44159339689998</v>
      </c>
    </row>
    <row r="5497" spans="1:2" x14ac:dyDescent="0.4">
      <c r="A5497" s="19">
        <v>44498</v>
      </c>
      <c r="B5497" s="20">
        <v>349.43514625909995</v>
      </c>
    </row>
    <row r="5498" spans="1:2" x14ac:dyDescent="0.4">
      <c r="A5498" s="19">
        <v>44501</v>
      </c>
      <c r="B5498" s="20">
        <v>349.17511762489994</v>
      </c>
    </row>
    <row r="5499" spans="1:2" x14ac:dyDescent="0.4">
      <c r="A5499" s="19">
        <v>44502</v>
      </c>
      <c r="B5499" s="20">
        <v>350.64861321869995</v>
      </c>
    </row>
    <row r="5500" spans="1:2" x14ac:dyDescent="0.4">
      <c r="A5500" s="19">
        <v>44503</v>
      </c>
      <c r="B5500" s="20">
        <v>353.37891387780002</v>
      </c>
    </row>
    <row r="5501" spans="1:2" x14ac:dyDescent="0.4">
      <c r="A5501" s="19">
        <v>44504</v>
      </c>
      <c r="B5501" s="20">
        <v>357.49603391929998</v>
      </c>
    </row>
    <row r="5502" spans="1:2" x14ac:dyDescent="0.4">
      <c r="A5502" s="19">
        <v>44505</v>
      </c>
      <c r="B5502" s="20">
        <v>357.58271013069998</v>
      </c>
    </row>
    <row r="5503" spans="1:2" x14ac:dyDescent="0.4">
      <c r="A5503" s="19">
        <v>44508</v>
      </c>
      <c r="B5503" s="20">
        <v>357.79940065919999</v>
      </c>
    </row>
    <row r="5504" spans="1:2" x14ac:dyDescent="0.4">
      <c r="A5504" s="19">
        <v>44509</v>
      </c>
      <c r="B5504" s="20">
        <v>355.93586211409996</v>
      </c>
    </row>
    <row r="5505" spans="1:2" x14ac:dyDescent="0.4">
      <c r="A5505" s="19">
        <v>44510</v>
      </c>
      <c r="B5505" s="20">
        <v>351.47203722699999</v>
      </c>
    </row>
    <row r="5506" spans="1:2" x14ac:dyDescent="0.4">
      <c r="A5506" s="19">
        <v>44511</v>
      </c>
      <c r="B5506" s="20">
        <v>352.20878502389996</v>
      </c>
    </row>
    <row r="5507" spans="1:2" x14ac:dyDescent="0.4">
      <c r="A5507" s="19">
        <v>44512</v>
      </c>
      <c r="B5507" s="20">
        <v>356.28256695969998</v>
      </c>
    </row>
    <row r="5508" spans="1:2" x14ac:dyDescent="0.4">
      <c r="A5508" s="19">
        <v>44515</v>
      </c>
      <c r="B5508" s="20">
        <v>356.02253832550002</v>
      </c>
    </row>
    <row r="5509" spans="1:2" x14ac:dyDescent="0.4">
      <c r="A5509" s="19">
        <v>44516</v>
      </c>
      <c r="B5509" s="20">
        <v>359.05620572449993</v>
      </c>
    </row>
    <row r="5510" spans="1:2" x14ac:dyDescent="0.4">
      <c r="A5510" s="19">
        <v>44517</v>
      </c>
      <c r="B5510" s="20">
        <v>358.75283898459998</v>
      </c>
    </row>
    <row r="5511" spans="1:2" x14ac:dyDescent="0.4">
      <c r="A5511" s="19">
        <v>44518</v>
      </c>
      <c r="B5511" s="20">
        <v>362.17654933489996</v>
      </c>
    </row>
    <row r="5512" spans="1:2" x14ac:dyDescent="0.4">
      <c r="A5512" s="19">
        <v>44519</v>
      </c>
      <c r="B5512" s="20">
        <v>363.86673545719998</v>
      </c>
    </row>
    <row r="5513" spans="1:2" x14ac:dyDescent="0.4">
      <c r="A5513" s="19">
        <v>44522</v>
      </c>
      <c r="B5513" s="20">
        <v>360.09632026129998</v>
      </c>
    </row>
    <row r="5514" spans="1:2" x14ac:dyDescent="0.4">
      <c r="A5514" s="19">
        <v>44523</v>
      </c>
      <c r="B5514" s="20">
        <v>358.92619140739993</v>
      </c>
    </row>
    <row r="5515" spans="1:2" x14ac:dyDescent="0.4">
      <c r="A5515" s="19">
        <v>44524</v>
      </c>
      <c r="B5515" s="20">
        <v>360.4430251069</v>
      </c>
    </row>
    <row r="5516" spans="1:2" x14ac:dyDescent="0.4">
      <c r="A5516" s="19">
        <v>44526</v>
      </c>
      <c r="B5516" s="20">
        <v>352.64216608089998</v>
      </c>
    </row>
    <row r="5517" spans="1:2" x14ac:dyDescent="0.4">
      <c r="A5517" s="19">
        <v>44529</v>
      </c>
      <c r="B5517" s="20">
        <v>359.79295352139997</v>
      </c>
    </row>
    <row r="5518" spans="1:2" x14ac:dyDescent="0.4">
      <c r="A5518" s="19">
        <v>44530</v>
      </c>
      <c r="B5518" s="20">
        <v>354.3323522032</v>
      </c>
    </row>
    <row r="5519" spans="1:2" x14ac:dyDescent="0.4">
      <c r="A5519" s="19">
        <v>44531</v>
      </c>
      <c r="B5519" s="20">
        <v>349.2617938363</v>
      </c>
    </row>
    <row r="5520" spans="1:2" x14ac:dyDescent="0.4">
      <c r="A5520" s="19">
        <v>44532</v>
      </c>
      <c r="B5520" s="20">
        <v>352.25212312959997</v>
      </c>
    </row>
    <row r="5521" spans="1:2" x14ac:dyDescent="0.4">
      <c r="A5521" s="19">
        <v>44533</v>
      </c>
      <c r="B5521" s="20">
        <v>347.48493150260003</v>
      </c>
    </row>
    <row r="5522" spans="1:2" x14ac:dyDescent="0.4">
      <c r="A5522" s="19">
        <v>44536</v>
      </c>
      <c r="B5522" s="20">
        <v>350.73528943010001</v>
      </c>
    </row>
    <row r="5523" spans="1:2" x14ac:dyDescent="0.4">
      <c r="A5523" s="19">
        <v>44537</v>
      </c>
      <c r="B5523" s="20">
        <v>360.35634889549999</v>
      </c>
    </row>
    <row r="5524" spans="1:2" x14ac:dyDescent="0.4">
      <c r="A5524" s="19">
        <v>44538</v>
      </c>
      <c r="B5524" s="20">
        <v>362.43657796909997</v>
      </c>
    </row>
    <row r="5525" spans="1:2" x14ac:dyDescent="0.4">
      <c r="A5525" s="19">
        <v>44539</v>
      </c>
      <c r="B5525" s="20">
        <v>358.57948656179997</v>
      </c>
    </row>
    <row r="5526" spans="1:2" x14ac:dyDescent="0.4">
      <c r="A5526" s="19">
        <v>44540</v>
      </c>
      <c r="B5526" s="20">
        <v>362.60993039189998</v>
      </c>
    </row>
    <row r="5527" spans="1:2" x14ac:dyDescent="0.4">
      <c r="A5527" s="19">
        <v>44543</v>
      </c>
      <c r="B5527" s="20">
        <v>358.32641354370003</v>
      </c>
    </row>
    <row r="5528" spans="1:2" x14ac:dyDescent="0.4">
      <c r="A5528" s="19">
        <v>44544</v>
      </c>
      <c r="B5528" s="20">
        <v>353.98779611370003</v>
      </c>
    </row>
    <row r="5529" spans="1:2" x14ac:dyDescent="0.4">
      <c r="A5529" s="19">
        <v>44545</v>
      </c>
      <c r="B5529" s="20">
        <v>361.92746601060003</v>
      </c>
    </row>
    <row r="5530" spans="1:2" x14ac:dyDescent="0.4">
      <c r="A5530" s="19">
        <v>44546</v>
      </c>
      <c r="B5530" s="20">
        <v>354.2914993338</v>
      </c>
    </row>
    <row r="5531" spans="1:2" x14ac:dyDescent="0.4">
      <c r="A5531" s="19">
        <v>44547</v>
      </c>
      <c r="B5531" s="20">
        <v>351.73171505009998</v>
      </c>
    </row>
    <row r="5532" spans="1:2" x14ac:dyDescent="0.4">
      <c r="A5532" s="19">
        <v>44550</v>
      </c>
      <c r="B5532" s="20">
        <v>347.43648379440003</v>
      </c>
    </row>
    <row r="5533" spans="1:2" x14ac:dyDescent="0.4">
      <c r="A5533" s="19">
        <v>44551</v>
      </c>
      <c r="B5533" s="20">
        <v>354.50843020529999</v>
      </c>
    </row>
    <row r="5534" spans="1:2" x14ac:dyDescent="0.4">
      <c r="A5534" s="19">
        <v>44552</v>
      </c>
      <c r="B5534" s="20">
        <v>359.32429555260001</v>
      </c>
    </row>
    <row r="5535" spans="1:2" x14ac:dyDescent="0.4">
      <c r="A5535" s="19">
        <v>44553</v>
      </c>
      <c r="B5535" s="20">
        <v>361.75392131339999</v>
      </c>
    </row>
    <row r="5536" spans="1:2" x14ac:dyDescent="0.4">
      <c r="A5536" s="19">
        <v>44557</v>
      </c>
      <c r="B5536" s="20">
        <v>368.0015304126</v>
      </c>
    </row>
    <row r="5537" spans="1:2" x14ac:dyDescent="0.4">
      <c r="A5537" s="19">
        <v>44558</v>
      </c>
      <c r="B5537" s="20">
        <v>366.39624196350002</v>
      </c>
    </row>
    <row r="5538" spans="1:2" x14ac:dyDescent="0.4">
      <c r="A5538" s="19">
        <v>44559</v>
      </c>
      <c r="B5538" s="20">
        <v>366.52640048640006</v>
      </c>
    </row>
    <row r="5539" spans="1:2" x14ac:dyDescent="0.4">
      <c r="A5539" s="19">
        <v>44560</v>
      </c>
      <c r="B5539" s="20">
        <v>364.92111203730002</v>
      </c>
    </row>
    <row r="5540" spans="1:2" x14ac:dyDescent="0.4">
      <c r="A5540" s="19">
        <v>44561</v>
      </c>
      <c r="B5540" s="20">
        <v>363.05550654240005</v>
      </c>
    </row>
    <row r="5541" spans="1:2" x14ac:dyDescent="0.4">
      <c r="A5541" s="19">
        <v>44564</v>
      </c>
      <c r="B5541" s="20">
        <v>365.91899404620005</v>
      </c>
    </row>
    <row r="5542" spans="1:2" x14ac:dyDescent="0.4">
      <c r="A5542" s="19">
        <v>44565</v>
      </c>
      <c r="B5542" s="20">
        <v>362.274555405</v>
      </c>
    </row>
    <row r="5543" spans="1:2" x14ac:dyDescent="0.4">
      <c r="A5543" s="19">
        <v>44566</v>
      </c>
      <c r="B5543" s="20">
        <v>351.21108095850002</v>
      </c>
    </row>
    <row r="5544" spans="1:2" x14ac:dyDescent="0.4">
      <c r="A5544" s="19">
        <v>44567</v>
      </c>
      <c r="B5544" s="20">
        <v>350.25658512390004</v>
      </c>
    </row>
    <row r="5545" spans="1:2" x14ac:dyDescent="0.4">
      <c r="A5545" s="19">
        <v>44568</v>
      </c>
      <c r="B5545" s="20">
        <v>346.87246352850002</v>
      </c>
    </row>
    <row r="5546" spans="1:2" x14ac:dyDescent="0.4">
      <c r="A5546" s="19">
        <v>44571</v>
      </c>
      <c r="B5546" s="20">
        <v>347.0893944</v>
      </c>
    </row>
    <row r="5547" spans="1:2" x14ac:dyDescent="0.4">
      <c r="A5547" s="19">
        <v>44572</v>
      </c>
      <c r="B5547" s="20">
        <v>350.86399156410005</v>
      </c>
    </row>
    <row r="5548" spans="1:2" x14ac:dyDescent="0.4">
      <c r="A5548" s="19">
        <v>44573</v>
      </c>
      <c r="B5548" s="20">
        <v>352.55605236180003</v>
      </c>
    </row>
    <row r="5549" spans="1:2" x14ac:dyDescent="0.4">
      <c r="A5549" s="19">
        <v>44574</v>
      </c>
      <c r="B5549" s="20">
        <v>343.66188663029999</v>
      </c>
    </row>
    <row r="5550" spans="1:2" x14ac:dyDescent="0.4">
      <c r="A5550" s="19">
        <v>44575</v>
      </c>
      <c r="B5550" s="20">
        <v>344.57299629060003</v>
      </c>
    </row>
    <row r="5551" spans="1:2" x14ac:dyDescent="0.4">
      <c r="A5551" s="19">
        <v>44579</v>
      </c>
      <c r="B5551" s="20">
        <v>336.41639552220005</v>
      </c>
    </row>
    <row r="5552" spans="1:2" x14ac:dyDescent="0.4">
      <c r="A5552" s="19">
        <v>44580</v>
      </c>
      <c r="B5552" s="20">
        <v>332.6417983581</v>
      </c>
    </row>
    <row r="5553" spans="1:2" x14ac:dyDescent="0.4">
      <c r="A5553" s="19">
        <v>44581</v>
      </c>
      <c r="B5553" s="20">
        <v>328.30318092810001</v>
      </c>
    </row>
    <row r="5554" spans="1:2" x14ac:dyDescent="0.4">
      <c r="A5554" s="19">
        <v>44582</v>
      </c>
      <c r="B5554" s="20">
        <v>320.18996633400002</v>
      </c>
    </row>
    <row r="5555" spans="1:2" x14ac:dyDescent="0.4">
      <c r="A5555" s="19">
        <v>44585</v>
      </c>
      <c r="B5555" s="20">
        <v>321.62171008590002</v>
      </c>
    </row>
    <row r="5556" spans="1:2" x14ac:dyDescent="0.4">
      <c r="A5556" s="19">
        <v>44586</v>
      </c>
      <c r="B5556" s="20">
        <v>315.02701159230003</v>
      </c>
    </row>
    <row r="5557" spans="1:2" x14ac:dyDescent="0.4">
      <c r="A5557" s="19">
        <v>44587</v>
      </c>
      <c r="B5557" s="20">
        <v>315.85134890400002</v>
      </c>
    </row>
    <row r="5558" spans="1:2" x14ac:dyDescent="0.4">
      <c r="A5558" s="19">
        <v>44588</v>
      </c>
      <c r="B5558" s="20">
        <v>313.24817844600005</v>
      </c>
    </row>
    <row r="5559" spans="1:2" x14ac:dyDescent="0.4">
      <c r="A5559" s="19">
        <v>44589</v>
      </c>
      <c r="B5559" s="20">
        <v>323.79101880090002</v>
      </c>
    </row>
    <row r="5560" spans="1:2" x14ac:dyDescent="0.4">
      <c r="A5560" s="19">
        <v>44592</v>
      </c>
      <c r="B5560" s="20">
        <v>332.6417983581</v>
      </c>
    </row>
    <row r="5561" spans="1:2" x14ac:dyDescent="0.4">
      <c r="A5561" s="19">
        <v>44593</v>
      </c>
      <c r="B5561" s="20">
        <v>334.8111070731</v>
      </c>
    </row>
    <row r="5562" spans="1:2" x14ac:dyDescent="0.4">
      <c r="A5562" s="19">
        <v>44594</v>
      </c>
      <c r="B5562" s="20">
        <v>338.88940745730002</v>
      </c>
    </row>
    <row r="5563" spans="1:2" x14ac:dyDescent="0.4">
      <c r="A5563" s="19">
        <v>44595</v>
      </c>
      <c r="B5563" s="20">
        <v>326.04709986450007</v>
      </c>
    </row>
    <row r="5564" spans="1:2" x14ac:dyDescent="0.4">
      <c r="A5564" s="19">
        <v>44596</v>
      </c>
      <c r="B5564" s="20">
        <v>330.29894494590002</v>
      </c>
    </row>
    <row r="5565" spans="1:2" x14ac:dyDescent="0.4">
      <c r="A5565" s="19">
        <v>44599</v>
      </c>
      <c r="B5565" s="20">
        <v>327.47884361640001</v>
      </c>
    </row>
    <row r="5566" spans="1:2" x14ac:dyDescent="0.4">
      <c r="A5566" s="19">
        <v>44600</v>
      </c>
      <c r="B5566" s="20">
        <v>330.77619286319998</v>
      </c>
    </row>
    <row r="5567" spans="1:2" x14ac:dyDescent="0.4">
      <c r="A5567" s="19">
        <v>44601</v>
      </c>
      <c r="B5567" s="20">
        <v>336.80687109090002</v>
      </c>
    </row>
    <row r="5568" spans="1:2" x14ac:dyDescent="0.4">
      <c r="A5568" s="19">
        <v>44602</v>
      </c>
      <c r="B5568" s="20">
        <v>329.21429058839999</v>
      </c>
    </row>
    <row r="5569" spans="1:2" x14ac:dyDescent="0.4">
      <c r="A5569" s="19">
        <v>44603</v>
      </c>
      <c r="B5569" s="20">
        <v>320.05980781109997</v>
      </c>
    </row>
    <row r="5570" spans="1:2" x14ac:dyDescent="0.4">
      <c r="A5570" s="19">
        <v>44606</v>
      </c>
      <c r="B5570" s="20">
        <v>319.88626311390004</v>
      </c>
    </row>
    <row r="5571" spans="1:2" x14ac:dyDescent="0.4">
      <c r="A5571" s="19">
        <v>44607</v>
      </c>
      <c r="B5571" s="20">
        <v>326.56231068431248</v>
      </c>
    </row>
    <row r="5572" spans="1:2" x14ac:dyDescent="0.4">
      <c r="A5572" s="19">
        <v>44608</v>
      </c>
      <c r="B5572" s="20">
        <v>326.57714875592313</v>
      </c>
    </row>
    <row r="5573" spans="1:2" x14ac:dyDescent="0.4">
      <c r="A5573" s="19">
        <v>44609</v>
      </c>
      <c r="B5573" s="20">
        <v>317.29944924361109</v>
      </c>
    </row>
    <row r="5574" spans="1:2" x14ac:dyDescent="0.4">
      <c r="A5574" s="19">
        <v>44610</v>
      </c>
      <c r="B5574" s="20">
        <v>314.20532083723231</v>
      </c>
    </row>
    <row r="5575" spans="1:2" x14ac:dyDescent="0.4">
      <c r="A5575" s="19">
        <v>44614</v>
      </c>
      <c r="B5575" s="20">
        <v>310.2260277027849</v>
      </c>
    </row>
    <row r="5576" spans="1:2" x14ac:dyDescent="0.4">
      <c r="A5576" s="19">
        <v>44615</v>
      </c>
      <c r="B5576" s="20">
        <v>302.77475596998005</v>
      </c>
    </row>
    <row r="5577" spans="1:2" x14ac:dyDescent="0.4">
      <c r="A5577" s="19">
        <v>44616</v>
      </c>
      <c r="B5577" s="20">
        <v>311.97843866893623</v>
      </c>
    </row>
    <row r="5578" spans="1:2" x14ac:dyDescent="0.4">
      <c r="A5578" s="19">
        <v>44617</v>
      </c>
      <c r="B5578" s="20">
        <v>317.35125233572529</v>
      </c>
    </row>
    <row r="5579" spans="1:2" x14ac:dyDescent="0.4">
      <c r="A5579" s="19">
        <v>44620</v>
      </c>
      <c r="B5579" s="20">
        <v>317.67231002554536</v>
      </c>
    </row>
    <row r="5580" spans="1:2" x14ac:dyDescent="0.4">
      <c r="A5580" s="19">
        <v>44621</v>
      </c>
      <c r="B5580" s="20">
        <v>312.74034327581847</v>
      </c>
    </row>
    <row r="5581" spans="1:2" x14ac:dyDescent="0.4">
      <c r="A5581" s="19">
        <v>44622</v>
      </c>
      <c r="B5581" s="20">
        <v>318.35264862474361</v>
      </c>
    </row>
    <row r="5582" spans="1:2" x14ac:dyDescent="0.4">
      <c r="A5582" s="19">
        <v>44623</v>
      </c>
      <c r="B5582" s="20">
        <v>314.82960449923502</v>
      </c>
    </row>
    <row r="5583" spans="1:2" x14ac:dyDescent="0.4">
      <c r="A5583" s="19">
        <v>44624</v>
      </c>
      <c r="B5583" s="20">
        <v>310.8241061155104</v>
      </c>
    </row>
    <row r="5584" spans="1:2" x14ac:dyDescent="0.4">
      <c r="A5584" s="19">
        <v>44627</v>
      </c>
      <c r="B5584" s="20">
        <v>299.23939017097024</v>
      </c>
    </row>
    <row r="5585" spans="1:2" x14ac:dyDescent="0.4">
      <c r="A5585" s="19">
        <v>44628</v>
      </c>
      <c r="B5585" s="20">
        <v>297.47578557184954</v>
      </c>
    </row>
    <row r="5586" spans="1:2" x14ac:dyDescent="0.4">
      <c r="A5586" s="19">
        <v>44629</v>
      </c>
      <c r="B5586" s="20">
        <v>308.41235545852203</v>
      </c>
    </row>
    <row r="5587" spans="1:2" x14ac:dyDescent="0.4">
      <c r="A5587" s="19">
        <v>44630</v>
      </c>
      <c r="B5587" s="20">
        <v>306.1527601148037</v>
      </c>
    </row>
    <row r="5588" spans="1:2" x14ac:dyDescent="0.4">
      <c r="A5588" s="19">
        <v>44631</v>
      </c>
      <c r="B5588" s="20">
        <v>300.6390715400625</v>
      </c>
    </row>
    <row r="5589" spans="1:2" x14ac:dyDescent="0.4">
      <c r="A5589" s="19">
        <v>44634</v>
      </c>
      <c r="B5589" s="20">
        <v>296.31989111614894</v>
      </c>
    </row>
    <row r="5590" spans="1:2" x14ac:dyDescent="0.4">
      <c r="A5590" s="19">
        <v>44635</v>
      </c>
      <c r="B5590" s="20">
        <v>305.22230022076587</v>
      </c>
    </row>
    <row r="5591" spans="1:2" x14ac:dyDescent="0.4">
      <c r="A5591" s="19">
        <v>44636</v>
      </c>
      <c r="B5591" s="20">
        <v>314.7981495228675</v>
      </c>
    </row>
    <row r="5592" spans="1:2" x14ac:dyDescent="0.4">
      <c r="A5592" s="19">
        <v>44637</v>
      </c>
      <c r="B5592" s="20">
        <v>318.89653770576842</v>
      </c>
    </row>
    <row r="5593" spans="1:2" x14ac:dyDescent="0.4">
      <c r="A5593" s="19">
        <v>44638</v>
      </c>
      <c r="B5593" s="20">
        <v>325.1966440758714</v>
      </c>
    </row>
    <row r="5594" spans="1:2" x14ac:dyDescent="0.4">
      <c r="A5594" s="19">
        <v>44641</v>
      </c>
      <c r="B5594" s="20">
        <v>324.50663035980421</v>
      </c>
    </row>
    <row r="5595" spans="1:2" x14ac:dyDescent="0.4">
      <c r="A5595" s="19">
        <v>44642</v>
      </c>
      <c r="B5595" s="20">
        <v>329.93315611037667</v>
      </c>
    </row>
    <row r="5596" spans="1:2" x14ac:dyDescent="0.4">
      <c r="A5596" s="19">
        <v>44643</v>
      </c>
      <c r="B5596" s="20">
        <v>325.31955710766329</v>
      </c>
    </row>
    <row r="5597" spans="1:2" x14ac:dyDescent="0.4">
      <c r="A5597" s="19">
        <v>44644</v>
      </c>
      <c r="B5597" s="20">
        <v>331.29007350143758</v>
      </c>
    </row>
    <row r="5598" spans="1:2" x14ac:dyDescent="0.4">
      <c r="A5598" s="19">
        <v>44645</v>
      </c>
      <c r="B5598" s="20">
        <v>331.52462469980372</v>
      </c>
    </row>
    <row r="5599" spans="1:2" x14ac:dyDescent="0.4">
      <c r="A5599" s="19">
        <v>44648</v>
      </c>
      <c r="B5599" s="20">
        <v>336.1258177745886</v>
      </c>
    </row>
    <row r="5600" spans="1:2" x14ac:dyDescent="0.4">
      <c r="A5600" s="19">
        <v>44649</v>
      </c>
      <c r="B5600" s="20">
        <v>341.09276643311432</v>
      </c>
    </row>
    <row r="5601" spans="1:2" x14ac:dyDescent="0.4">
      <c r="A5601" s="19">
        <v>44650</v>
      </c>
      <c r="B5601" s="20">
        <v>337.60796231212385</v>
      </c>
    </row>
    <row r="5602" spans="1:2" x14ac:dyDescent="0.4">
      <c r="A5602" s="19">
        <v>44651</v>
      </c>
      <c r="B5602" s="20">
        <v>331.77647279958722</v>
      </c>
    </row>
    <row r="5603" spans="1:2" x14ac:dyDescent="0.4">
      <c r="A5603" s="19">
        <v>44652</v>
      </c>
      <c r="B5603" s="20">
        <v>332.3496173621316</v>
      </c>
    </row>
    <row r="5604" spans="1:2" x14ac:dyDescent="0.4">
      <c r="A5604" s="19">
        <v>44655</v>
      </c>
      <c r="B5604" s="20">
        <v>338.10296660143081</v>
      </c>
    </row>
    <row r="5605" spans="1:2" x14ac:dyDescent="0.4">
      <c r="A5605" s="19">
        <v>44656</v>
      </c>
      <c r="B5605" s="20">
        <v>331.96934628825659</v>
      </c>
    </row>
    <row r="5606" spans="1:2" x14ac:dyDescent="0.4">
      <c r="A5606" s="19">
        <v>44657</v>
      </c>
      <c r="B5606" s="20">
        <v>325.17796566615692</v>
      </c>
    </row>
    <row r="5607" spans="1:2" x14ac:dyDescent="0.4">
      <c r="A5607" s="19">
        <v>44658</v>
      </c>
      <c r="B5607" s="20">
        <v>326.67045357690154</v>
      </c>
    </row>
    <row r="5608" spans="1:2" x14ac:dyDescent="0.4">
      <c r="A5608" s="19">
        <v>44659</v>
      </c>
      <c r="B5608" s="20">
        <v>323.40598938100203</v>
      </c>
    </row>
    <row r="5609" spans="1:2" x14ac:dyDescent="0.4">
      <c r="A5609" s="19">
        <v>44662</v>
      </c>
      <c r="B5609" s="20">
        <v>315.27422927770772</v>
      </c>
    </row>
    <row r="5610" spans="1:2" x14ac:dyDescent="0.4">
      <c r="A5610" s="19">
        <v>44663</v>
      </c>
      <c r="B5610" s="20">
        <v>313.76527019702041</v>
      </c>
    </row>
    <row r="5611" spans="1:2" x14ac:dyDescent="0.4">
      <c r="A5611" s="19">
        <v>44664</v>
      </c>
      <c r="B5611" s="20">
        <v>318.64208374614992</v>
      </c>
    </row>
    <row r="5612" spans="1:2" x14ac:dyDescent="0.4">
      <c r="A5612" s="19">
        <v>44665</v>
      </c>
      <c r="B5612" s="20">
        <v>312.02793117425159</v>
      </c>
    </row>
    <row r="5613" spans="1:2" x14ac:dyDescent="0.4">
      <c r="A5613" s="19">
        <v>44669</v>
      </c>
      <c r="B5613" s="20">
        <v>312.51567771849147</v>
      </c>
    </row>
    <row r="5614" spans="1:2" x14ac:dyDescent="0.4">
      <c r="A5614" s="19">
        <v>44670</v>
      </c>
      <c r="B5614" s="20">
        <v>318.47776318268461</v>
      </c>
    </row>
    <row r="5615" spans="1:2" x14ac:dyDescent="0.4">
      <c r="A5615" s="19">
        <v>44671</v>
      </c>
      <c r="B5615" s="20">
        <v>315.77353606259345</v>
      </c>
    </row>
    <row r="5616" spans="1:2" x14ac:dyDescent="0.4">
      <c r="A5616" s="19">
        <v>44672</v>
      </c>
      <c r="B5616" s="20">
        <v>309.86264594983174</v>
      </c>
    </row>
    <row r="5617" spans="1:2" x14ac:dyDescent="0.4">
      <c r="A5617" s="19">
        <v>44673</v>
      </c>
      <c r="B5617" s="20">
        <v>300.73757434202463</v>
      </c>
    </row>
    <row r="5618" spans="1:2" x14ac:dyDescent="0.4">
      <c r="A5618" s="19">
        <v>44676</v>
      </c>
      <c r="B5618" s="20">
        <v>303.96027390912485</v>
      </c>
    </row>
    <row r="5619" spans="1:2" x14ac:dyDescent="0.4">
      <c r="A5619" s="19">
        <v>44677</v>
      </c>
      <c r="B5619" s="20">
        <v>292.6893869558802</v>
      </c>
    </row>
    <row r="5620" spans="1:2" x14ac:dyDescent="0.4">
      <c r="A5620" s="19">
        <v>44678</v>
      </c>
      <c r="B5620" s="20">
        <v>293.2521881452152</v>
      </c>
    </row>
    <row r="5621" spans="1:2" x14ac:dyDescent="0.4">
      <c r="A5621" s="19">
        <v>44679</v>
      </c>
      <c r="B5621" s="20">
        <v>303.47270120309014</v>
      </c>
    </row>
    <row r="5622" spans="1:2" x14ac:dyDescent="0.4">
      <c r="A5622" s="19">
        <v>44680</v>
      </c>
      <c r="B5622" s="20">
        <v>290.33992015305085</v>
      </c>
    </row>
    <row r="5623" spans="1:2" x14ac:dyDescent="0.4">
      <c r="A5623" s="19">
        <v>44683</v>
      </c>
      <c r="B5623" s="20">
        <v>293.88282969412955</v>
      </c>
    </row>
    <row r="5624" spans="1:2" x14ac:dyDescent="0.4">
      <c r="A5624" s="19">
        <v>44684</v>
      </c>
      <c r="B5624" s="20">
        <v>294.90647596544972</v>
      </c>
    </row>
    <row r="5625" spans="1:2" x14ac:dyDescent="0.4">
      <c r="A5625" s="19">
        <v>44685</v>
      </c>
      <c r="B5625" s="20">
        <v>304.63550495767288</v>
      </c>
    </row>
    <row r="5626" spans="1:2" x14ac:dyDescent="0.4">
      <c r="A5626" s="19">
        <v>44686</v>
      </c>
      <c r="B5626" s="20">
        <v>290.04765467055842</v>
      </c>
    </row>
    <row r="5627" spans="1:2" x14ac:dyDescent="0.4">
      <c r="A5627" s="19">
        <v>44687</v>
      </c>
      <c r="B5627" s="20">
        <v>287.62847874744392</v>
      </c>
    </row>
    <row r="5628" spans="1:2" x14ac:dyDescent="0.4">
      <c r="A5628" s="19">
        <v>44690</v>
      </c>
      <c r="B5628" s="20">
        <v>276.30100745840673</v>
      </c>
    </row>
    <row r="5629" spans="1:2" x14ac:dyDescent="0.4">
      <c r="A5629" s="19">
        <v>44691</v>
      </c>
      <c r="B5629" s="20">
        <v>278.816055151689</v>
      </c>
    </row>
    <row r="5630" spans="1:2" x14ac:dyDescent="0.4">
      <c r="A5630" s="19">
        <v>44692</v>
      </c>
      <c r="B5630" s="20">
        <v>270.92506096259672</v>
      </c>
    </row>
    <row r="5631" spans="1:2" x14ac:dyDescent="0.4">
      <c r="A5631" s="19">
        <v>44693</v>
      </c>
      <c r="B5631" s="20">
        <v>270.02553516978929</v>
      </c>
    </row>
    <row r="5632" spans="1:2" x14ac:dyDescent="0.4">
      <c r="A5632" s="19">
        <v>44694</v>
      </c>
      <c r="B5632" s="20">
        <v>278.91931504557783</v>
      </c>
    </row>
    <row r="5633" spans="1:2" x14ac:dyDescent="0.4">
      <c r="A5633" s="19">
        <v>44697</v>
      </c>
      <c r="B5633" s="20">
        <v>276.22934265831299</v>
      </c>
    </row>
    <row r="5634" spans="1:2" x14ac:dyDescent="0.4">
      <c r="A5634" s="19">
        <v>44698</v>
      </c>
      <c r="B5634" s="20">
        <v>283.0815231926814</v>
      </c>
    </row>
    <row r="5635" spans="1:2" x14ac:dyDescent="0.4">
      <c r="A5635" s="19">
        <v>44699</v>
      </c>
      <c r="B5635" s="20">
        <v>269.60697623121899</v>
      </c>
    </row>
    <row r="5636" spans="1:2" x14ac:dyDescent="0.4">
      <c r="A5636" s="19">
        <v>44700</v>
      </c>
      <c r="B5636" s="20">
        <v>268.24117291251389</v>
      </c>
    </row>
    <row r="5637" spans="1:2" x14ac:dyDescent="0.4">
      <c r="A5637" s="19">
        <v>44701</v>
      </c>
      <c r="B5637" s="20">
        <v>267.88793367954747</v>
      </c>
    </row>
    <row r="5638" spans="1:2" x14ac:dyDescent="0.4">
      <c r="A5638" s="19">
        <v>44704</v>
      </c>
      <c r="B5638" s="20">
        <v>273.1894339639806</v>
      </c>
    </row>
    <row r="5639" spans="1:2" x14ac:dyDescent="0.4">
      <c r="A5639" s="19">
        <v>44705</v>
      </c>
      <c r="B5639" s="20">
        <v>267.9957133667715</v>
      </c>
    </row>
    <row r="5640" spans="1:2" x14ac:dyDescent="0.4">
      <c r="A5640" s="19">
        <v>44706</v>
      </c>
      <c r="B5640" s="20">
        <v>271.1739972724431</v>
      </c>
    </row>
    <row r="5641" spans="1:2" x14ac:dyDescent="0.4">
      <c r="A5641" s="19">
        <v>44707</v>
      </c>
      <c r="B5641" s="20">
        <v>278.17394028123147</v>
      </c>
    </row>
    <row r="5642" spans="1:2" x14ac:dyDescent="0.4">
      <c r="A5642" s="19">
        <v>44708</v>
      </c>
      <c r="B5642" s="20">
        <v>287.50222875091742</v>
      </c>
    </row>
    <row r="5643" spans="1:2" x14ac:dyDescent="0.4">
      <c r="A5643" s="19">
        <v>44712</v>
      </c>
      <c r="B5643" s="20">
        <v>286.35889487531699</v>
      </c>
    </row>
    <row r="5644" spans="1:2" x14ac:dyDescent="0.4">
      <c r="A5644" s="19">
        <v>44713</v>
      </c>
      <c r="B5644" s="20">
        <v>284.39600078130121</v>
      </c>
    </row>
    <row r="5645" spans="1:2" x14ac:dyDescent="0.4">
      <c r="A5645" s="19">
        <v>44714</v>
      </c>
      <c r="B5645" s="20">
        <v>291.71658835958101</v>
      </c>
    </row>
    <row r="5646" spans="1:2" x14ac:dyDescent="0.4">
      <c r="A5646" s="19">
        <v>44715</v>
      </c>
      <c r="B5646" s="20">
        <v>284.7152981047023</v>
      </c>
    </row>
    <row r="5647" spans="1:2" x14ac:dyDescent="0.4">
      <c r="A5647" s="19">
        <v>44718</v>
      </c>
      <c r="B5647" s="20">
        <v>285.99461691632041</v>
      </c>
    </row>
    <row r="5648" spans="1:2" x14ac:dyDescent="0.4">
      <c r="A5648" s="19">
        <v>44719</v>
      </c>
      <c r="B5648" s="20">
        <v>288.54686598551552</v>
      </c>
    </row>
    <row r="5649" spans="1:2" x14ac:dyDescent="0.4">
      <c r="A5649" s="19">
        <v>44720</v>
      </c>
      <c r="B5649" s="20">
        <v>285.91200030929912</v>
      </c>
    </row>
    <row r="5650" spans="1:2" x14ac:dyDescent="0.4">
      <c r="A5650" s="19">
        <v>44721</v>
      </c>
      <c r="B5650" s="20">
        <v>278.49884275237861</v>
      </c>
    </row>
    <row r="5651" spans="1:2" x14ac:dyDescent="0.4">
      <c r="A5651" s="19">
        <v>44722</v>
      </c>
      <c r="B5651" s="20">
        <v>268.21475890143631</v>
      </c>
    </row>
    <row r="5652" spans="1:2" x14ac:dyDescent="0.4">
      <c r="A5652" s="19">
        <v>44725</v>
      </c>
      <c r="B5652" s="20">
        <v>256.51371175410117</v>
      </c>
    </row>
    <row r="5653" spans="1:2" x14ac:dyDescent="0.4">
      <c r="A5653" s="19">
        <v>44726</v>
      </c>
      <c r="B5653" s="20">
        <v>256.83404331278132</v>
      </c>
    </row>
    <row r="5654" spans="1:2" x14ac:dyDescent="0.4">
      <c r="A5654" s="19">
        <v>44727</v>
      </c>
      <c r="B5654" s="20">
        <v>262.8022046140386</v>
      </c>
    </row>
    <row r="5655" spans="1:2" x14ac:dyDescent="0.4">
      <c r="A5655" s="19">
        <v>44728</v>
      </c>
      <c r="B5655" s="20">
        <v>252.98057523780989</v>
      </c>
    </row>
    <row r="5656" spans="1:2" x14ac:dyDescent="0.4">
      <c r="A5656" s="19">
        <v>44729</v>
      </c>
      <c r="B5656" s="20">
        <v>254.9787407317155</v>
      </c>
    </row>
    <row r="5657" spans="1:2" x14ac:dyDescent="0.4">
      <c r="A5657" s="19">
        <v>44733</v>
      </c>
      <c r="B5657" s="20">
        <v>261.7555444253631</v>
      </c>
    </row>
    <row r="5658" spans="1:2" x14ac:dyDescent="0.4">
      <c r="A5658" s="19">
        <v>44734</v>
      </c>
      <c r="B5658" s="20">
        <v>261.7555444253631</v>
      </c>
    </row>
    <row r="5659" spans="1:2" x14ac:dyDescent="0.4">
      <c r="A5659" s="19">
        <v>44735</v>
      </c>
      <c r="B5659" s="20">
        <v>261.7555444253631</v>
      </c>
    </row>
    <row r="5660" spans="1:2" x14ac:dyDescent="0.4">
      <c r="A5660" s="19">
        <v>44736</v>
      </c>
      <c r="B5660" s="20">
        <v>261.7555444253631</v>
      </c>
    </row>
    <row r="5661" spans="1:2" x14ac:dyDescent="0.4">
      <c r="A5661" s="19">
        <v>44739</v>
      </c>
      <c r="B5661" s="20">
        <v>261.7555444253631</v>
      </c>
    </row>
    <row r="5662" spans="1:2" x14ac:dyDescent="0.4">
      <c r="A5662" s="19">
        <v>44740</v>
      </c>
      <c r="B5662" s="20">
        <v>261.7555444253631</v>
      </c>
    </row>
    <row r="5663" spans="1:2" x14ac:dyDescent="0.4">
      <c r="A5663" s="19">
        <v>44741</v>
      </c>
      <c r="B5663" s="20">
        <v>261.7555444253631</v>
      </c>
    </row>
    <row r="5664" spans="1:2" x14ac:dyDescent="0.4">
      <c r="A5664" s="19">
        <v>44742</v>
      </c>
      <c r="B5664" s="20">
        <v>261.7555444253631</v>
      </c>
    </row>
    <row r="5665" spans="1:2" x14ac:dyDescent="0.4">
      <c r="A5665" s="19">
        <v>44743</v>
      </c>
      <c r="B5665" s="20">
        <v>261.7555444253631</v>
      </c>
    </row>
    <row r="5666" spans="1:2" x14ac:dyDescent="0.4">
      <c r="A5666" s="19">
        <v>44747</v>
      </c>
      <c r="B5666" s="20">
        <v>261.7555444253631</v>
      </c>
    </row>
    <row r="5667" spans="1:2" x14ac:dyDescent="0.4">
      <c r="A5667" s="19">
        <v>44748</v>
      </c>
      <c r="B5667" s="20">
        <v>261.7555444253631</v>
      </c>
    </row>
    <row r="5668" spans="1:2" x14ac:dyDescent="0.4">
      <c r="A5668" s="19">
        <v>44749</v>
      </c>
      <c r="B5668" s="20">
        <v>261.7555444253631</v>
      </c>
    </row>
    <row r="5669" spans="1:2" x14ac:dyDescent="0.4">
      <c r="A5669" s="19">
        <v>44750</v>
      </c>
      <c r="B5669" s="20">
        <v>261.7555444253631</v>
      </c>
    </row>
    <row r="5670" spans="1:2" x14ac:dyDescent="0.4">
      <c r="A5670" s="19">
        <v>44753</v>
      </c>
      <c r="B5670" s="20">
        <v>261.7555444253631</v>
      </c>
    </row>
    <row r="5671" spans="1:2" x14ac:dyDescent="0.4">
      <c r="A5671" s="19">
        <v>44754</v>
      </c>
      <c r="B5671" s="20">
        <v>261.7555444253631</v>
      </c>
    </row>
    <row r="5672" spans="1:2" x14ac:dyDescent="0.4">
      <c r="A5672" s="19">
        <v>44755</v>
      </c>
      <c r="B5672" s="20">
        <v>261.7555444253631</v>
      </c>
    </row>
    <row r="5673" spans="1:2" x14ac:dyDescent="0.4">
      <c r="A5673" s="19">
        <v>44756</v>
      </c>
      <c r="B5673" s="20">
        <v>261.7555444253631</v>
      </c>
    </row>
    <row r="5674" spans="1:2" x14ac:dyDescent="0.4">
      <c r="A5674" s="19">
        <v>44757</v>
      </c>
      <c r="B5674" s="20">
        <v>261.7555444253631</v>
      </c>
    </row>
    <row r="5675" spans="1:2" x14ac:dyDescent="0.4">
      <c r="A5675" s="19">
        <v>44760</v>
      </c>
      <c r="B5675" s="20">
        <v>261.7555444253631</v>
      </c>
    </row>
    <row r="5676" spans="1:2" x14ac:dyDescent="0.4">
      <c r="A5676" s="19">
        <v>44761</v>
      </c>
      <c r="B5676" s="20">
        <v>261.7555444253631</v>
      </c>
    </row>
    <row r="5677" spans="1:2" x14ac:dyDescent="0.4">
      <c r="A5677" s="19">
        <v>44762</v>
      </c>
      <c r="B5677" s="20">
        <v>261.7555444253631</v>
      </c>
    </row>
    <row r="5678" spans="1:2" x14ac:dyDescent="0.4">
      <c r="A5678" s="19">
        <v>44763</v>
      </c>
      <c r="B5678" s="20">
        <v>261.7555444253631</v>
      </c>
    </row>
    <row r="5679" spans="1:2" x14ac:dyDescent="0.4">
      <c r="A5679" s="19">
        <v>44764</v>
      </c>
      <c r="B5679" s="20">
        <v>261.7555444253631</v>
      </c>
    </row>
    <row r="5680" spans="1:2" x14ac:dyDescent="0.4">
      <c r="A5680" s="19">
        <v>44767</v>
      </c>
      <c r="B5680" s="20">
        <v>261.7555444253631</v>
      </c>
    </row>
    <row r="5681" spans="1:2" x14ac:dyDescent="0.4">
      <c r="A5681" s="19">
        <v>44768</v>
      </c>
      <c r="B5681" s="20">
        <v>261.7555444253631</v>
      </c>
    </row>
    <row r="5682" spans="1:2" x14ac:dyDescent="0.4">
      <c r="A5682" s="19">
        <v>44769</v>
      </c>
      <c r="B5682" s="20">
        <v>261.7555444253631</v>
      </c>
    </row>
    <row r="5683" spans="1:2" x14ac:dyDescent="0.4">
      <c r="A5683" s="19">
        <v>44770</v>
      </c>
      <c r="B5683" s="20">
        <v>261.7555444253631</v>
      </c>
    </row>
    <row r="5684" spans="1:2" x14ac:dyDescent="0.4">
      <c r="A5684" s="19">
        <v>44771</v>
      </c>
      <c r="B5684" s="20">
        <v>261.7555444253631</v>
      </c>
    </row>
    <row r="5685" spans="1:2" x14ac:dyDescent="0.4">
      <c r="A5685" s="19">
        <v>44774</v>
      </c>
      <c r="B5685" s="20">
        <v>261.7555444253631</v>
      </c>
    </row>
    <row r="5686" spans="1:2" x14ac:dyDescent="0.4">
      <c r="A5686" s="19">
        <v>44775</v>
      </c>
      <c r="B5686" s="20">
        <v>261.7555444253631</v>
      </c>
    </row>
    <row r="5687" spans="1:2" x14ac:dyDescent="0.4">
      <c r="A5687" s="19">
        <v>44776</v>
      </c>
      <c r="B5687" s="20">
        <v>261.7555444253631</v>
      </c>
    </row>
    <row r="5688" spans="1:2" x14ac:dyDescent="0.4">
      <c r="A5688" s="19">
        <v>44777</v>
      </c>
      <c r="B5688" s="20">
        <v>261.7555444253631</v>
      </c>
    </row>
    <row r="5689" spans="1:2" x14ac:dyDescent="0.4">
      <c r="A5689" s="19">
        <v>44778</v>
      </c>
      <c r="B5689" s="20">
        <v>261.7555444253631</v>
      </c>
    </row>
    <row r="5690" spans="1:2" x14ac:dyDescent="0.4">
      <c r="A5690" s="19">
        <v>44781</v>
      </c>
      <c r="B5690" s="20">
        <v>261.7555444253631</v>
      </c>
    </row>
    <row r="5691" spans="1:2" x14ac:dyDescent="0.4">
      <c r="A5691" s="19">
        <v>44782</v>
      </c>
      <c r="B5691" s="20">
        <v>261.7555444253631</v>
      </c>
    </row>
    <row r="5692" spans="1:2" x14ac:dyDescent="0.4">
      <c r="A5692" s="19">
        <v>44783</v>
      </c>
      <c r="B5692" s="20">
        <v>261.7555444253631</v>
      </c>
    </row>
    <row r="5693" spans="1:2" x14ac:dyDescent="0.4">
      <c r="A5693" s="19">
        <v>44784</v>
      </c>
      <c r="B5693" s="20">
        <v>261.7555444253631</v>
      </c>
    </row>
    <row r="5694" spans="1:2" x14ac:dyDescent="0.4">
      <c r="A5694" s="19">
        <v>44785</v>
      </c>
      <c r="B5694" s="20">
        <v>261.7555444253631</v>
      </c>
    </row>
    <row r="5695" spans="1:2" x14ac:dyDescent="0.4">
      <c r="A5695" s="19">
        <v>44788</v>
      </c>
      <c r="B5695" s="20">
        <v>261.7555444253631</v>
      </c>
    </row>
    <row r="5696" spans="1:2" x14ac:dyDescent="0.4">
      <c r="A5696" s="19">
        <v>44789</v>
      </c>
      <c r="B5696" s="20">
        <v>261.7555444253631</v>
      </c>
    </row>
    <row r="5697" spans="1:2" x14ac:dyDescent="0.4">
      <c r="A5697" s="19">
        <v>44790</v>
      </c>
      <c r="B5697" s="20">
        <v>261.7555444253631</v>
      </c>
    </row>
    <row r="5698" spans="1:2" x14ac:dyDescent="0.4">
      <c r="A5698" s="19">
        <v>44791</v>
      </c>
      <c r="B5698" s="20">
        <v>261.7555444253631</v>
      </c>
    </row>
    <row r="5699" spans="1:2" x14ac:dyDescent="0.4">
      <c r="A5699" s="19">
        <v>44792</v>
      </c>
      <c r="B5699" s="20">
        <v>261.7555444253631</v>
      </c>
    </row>
    <row r="5700" spans="1:2" x14ac:dyDescent="0.4">
      <c r="A5700" s="19">
        <v>44795</v>
      </c>
      <c r="B5700" s="20">
        <v>261.7555444253631</v>
      </c>
    </row>
    <row r="5701" spans="1:2" x14ac:dyDescent="0.4">
      <c r="A5701" s="19">
        <v>44796</v>
      </c>
      <c r="B5701" s="20">
        <v>261.7555444253631</v>
      </c>
    </row>
    <row r="5702" spans="1:2" x14ac:dyDescent="0.4">
      <c r="A5702" s="19">
        <v>44797</v>
      </c>
      <c r="B5702" s="20">
        <v>261.7555444253631</v>
      </c>
    </row>
    <row r="5703" spans="1:2" x14ac:dyDescent="0.4">
      <c r="A5703" s="19">
        <v>44798</v>
      </c>
      <c r="B5703" s="20">
        <v>261.7555444253631</v>
      </c>
    </row>
    <row r="5704" spans="1:2" x14ac:dyDescent="0.4">
      <c r="A5704" s="19">
        <v>44799</v>
      </c>
      <c r="B5704" s="20">
        <v>261.7555444253631</v>
      </c>
    </row>
    <row r="5705" spans="1:2" x14ac:dyDescent="0.4">
      <c r="A5705" s="19">
        <v>44802</v>
      </c>
      <c r="B5705" s="20">
        <v>261.7555444253631</v>
      </c>
    </row>
    <row r="5706" spans="1:2" x14ac:dyDescent="0.4">
      <c r="A5706" s="19">
        <v>44803</v>
      </c>
      <c r="B5706" s="20">
        <v>261.7555444253631</v>
      </c>
    </row>
    <row r="5707" spans="1:2" x14ac:dyDescent="0.4">
      <c r="A5707" s="19">
        <v>44804</v>
      </c>
      <c r="B5707" s="20">
        <v>261.7555444253631</v>
      </c>
    </row>
    <row r="5708" spans="1:2" x14ac:dyDescent="0.4">
      <c r="A5708" s="19">
        <v>44805</v>
      </c>
      <c r="B5708" s="20">
        <v>261.7555444253631</v>
      </c>
    </row>
    <row r="5709" spans="1:2" x14ac:dyDescent="0.4">
      <c r="A5709" s="19">
        <v>44806</v>
      </c>
      <c r="B5709" s="20">
        <v>261.7555444253631</v>
      </c>
    </row>
    <row r="5710" spans="1:2" x14ac:dyDescent="0.4">
      <c r="A5710" s="19">
        <v>44810</v>
      </c>
      <c r="B5710" s="20">
        <v>261.7555444253631</v>
      </c>
    </row>
    <row r="5711" spans="1:2" x14ac:dyDescent="0.4">
      <c r="A5711" s="19">
        <v>44811</v>
      </c>
      <c r="B5711" s="20">
        <v>261.7555444253631</v>
      </c>
    </row>
    <row r="5712" spans="1:2" x14ac:dyDescent="0.4">
      <c r="A5712" s="19">
        <v>44812</v>
      </c>
      <c r="B5712" s="20">
        <v>261.7555444253631</v>
      </c>
    </row>
    <row r="5713" spans="1:2" x14ac:dyDescent="0.4">
      <c r="A5713" s="19">
        <v>44813</v>
      </c>
      <c r="B5713" s="20">
        <v>261.7555444253631</v>
      </c>
    </row>
    <row r="5714" spans="1:2" x14ac:dyDescent="0.4">
      <c r="A5714" s="19">
        <v>44816</v>
      </c>
      <c r="B5714" s="20">
        <v>261.7555444253631</v>
      </c>
    </row>
    <row r="5715" spans="1:2" x14ac:dyDescent="0.4">
      <c r="A5715" s="19">
        <v>44817</v>
      </c>
      <c r="B5715" s="20">
        <v>261.7555444253631</v>
      </c>
    </row>
    <row r="5716" spans="1:2" x14ac:dyDescent="0.4">
      <c r="A5716" s="19">
        <v>44818</v>
      </c>
      <c r="B5716" s="20">
        <v>261.7555444253631</v>
      </c>
    </row>
    <row r="5717" spans="1:2" x14ac:dyDescent="0.4">
      <c r="A5717" s="19">
        <v>44819</v>
      </c>
      <c r="B5717" s="20">
        <v>261.7555444253631</v>
      </c>
    </row>
    <row r="5718" spans="1:2" x14ac:dyDescent="0.4">
      <c r="A5718" s="19">
        <v>44820</v>
      </c>
      <c r="B5718" s="20">
        <v>261.7555444253631</v>
      </c>
    </row>
    <row r="5719" spans="1:2" x14ac:dyDescent="0.4">
      <c r="A5719" s="19">
        <v>44823</v>
      </c>
      <c r="B5719" s="20">
        <v>261.7555444253631</v>
      </c>
    </row>
    <row r="5720" spans="1:2" x14ac:dyDescent="0.4">
      <c r="A5720" s="19">
        <v>44824</v>
      </c>
      <c r="B5720" s="20">
        <v>261.7555444253631</v>
      </c>
    </row>
    <row r="5721" spans="1:2" x14ac:dyDescent="0.4">
      <c r="A5721" s="19">
        <v>44825</v>
      </c>
      <c r="B5721" s="20">
        <v>261.7555444253631</v>
      </c>
    </row>
    <row r="5722" spans="1:2" x14ac:dyDescent="0.4">
      <c r="A5722" s="19">
        <v>44826</v>
      </c>
      <c r="B5722" s="20">
        <v>261.7555444253631</v>
      </c>
    </row>
    <row r="5723" spans="1:2" x14ac:dyDescent="0.4">
      <c r="A5723" s="19">
        <v>44827</v>
      </c>
      <c r="B5723" s="20">
        <v>261.7555444253631</v>
      </c>
    </row>
    <row r="5724" spans="1:2" x14ac:dyDescent="0.4">
      <c r="A5724" s="19">
        <v>44830</v>
      </c>
      <c r="B5724" s="20">
        <v>261.7555444253631</v>
      </c>
    </row>
    <row r="5725" spans="1:2" x14ac:dyDescent="0.4">
      <c r="A5725" s="19">
        <v>44831</v>
      </c>
      <c r="B5725" s="20">
        <v>261.7555444253631</v>
      </c>
    </row>
    <row r="5726" spans="1:2" x14ac:dyDescent="0.4">
      <c r="A5726" s="19">
        <v>44832</v>
      </c>
      <c r="B5726" s="20">
        <v>261.7555444253631</v>
      </c>
    </row>
    <row r="5727" spans="1:2" x14ac:dyDescent="0.4">
      <c r="A5727" s="19">
        <v>44833</v>
      </c>
      <c r="B5727" s="20">
        <v>261.7555444253631</v>
      </c>
    </row>
    <row r="5728" spans="1:2" x14ac:dyDescent="0.4">
      <c r="A5728" s="19">
        <v>44834</v>
      </c>
      <c r="B5728" s="20">
        <v>261.7555444253631</v>
      </c>
    </row>
    <row r="5729" spans="1:2" x14ac:dyDescent="0.4">
      <c r="A5729" s="19">
        <v>44837</v>
      </c>
      <c r="B5729" s="20">
        <v>261.7555444253631</v>
      </c>
    </row>
    <row r="5730" spans="1:2" x14ac:dyDescent="0.4">
      <c r="A5730" s="19">
        <v>44838</v>
      </c>
      <c r="B5730" s="20">
        <v>261.7555444253631</v>
      </c>
    </row>
    <row r="5731" spans="1:2" x14ac:dyDescent="0.4">
      <c r="A5731" s="19">
        <v>44839</v>
      </c>
      <c r="B5731" s="20">
        <v>261.7555444253631</v>
      </c>
    </row>
    <row r="5732" spans="1:2" x14ac:dyDescent="0.4">
      <c r="A5732" s="19">
        <v>44840</v>
      </c>
      <c r="B5732" s="20">
        <v>261.7555444253631</v>
      </c>
    </row>
    <row r="5733" spans="1:2" x14ac:dyDescent="0.4">
      <c r="A5733" s="19">
        <v>44841</v>
      </c>
      <c r="B5733" s="20">
        <v>261.7555444253631</v>
      </c>
    </row>
    <row r="5734" spans="1:2" x14ac:dyDescent="0.4">
      <c r="A5734" s="19">
        <v>44844</v>
      </c>
      <c r="B5734" s="20">
        <v>261.7555444253631</v>
      </c>
    </row>
    <row r="5735" spans="1:2" x14ac:dyDescent="0.4">
      <c r="A5735" s="19">
        <v>44845</v>
      </c>
      <c r="B5735" s="20">
        <v>261.7555444253631</v>
      </c>
    </row>
    <row r="5736" spans="1:2" x14ac:dyDescent="0.4">
      <c r="A5736" s="19">
        <v>44846</v>
      </c>
      <c r="B5736" s="20">
        <v>261.7555444253631</v>
      </c>
    </row>
    <row r="5737" spans="1:2" x14ac:dyDescent="0.4">
      <c r="A5737" s="19">
        <v>44847</v>
      </c>
      <c r="B5737" s="20">
        <v>261.7555444253631</v>
      </c>
    </row>
    <row r="5738" spans="1:2" x14ac:dyDescent="0.4">
      <c r="A5738" s="19">
        <v>44848</v>
      </c>
      <c r="B5738" s="20">
        <v>261.7555444253631</v>
      </c>
    </row>
    <row r="5739" spans="1:2" x14ac:dyDescent="0.4">
      <c r="A5739" s="19">
        <v>44851</v>
      </c>
      <c r="B5739" s="20">
        <v>261.7555444253631</v>
      </c>
    </row>
    <row r="5740" spans="1:2" x14ac:dyDescent="0.4">
      <c r="A5740" s="19">
        <v>44852</v>
      </c>
      <c r="B5740" s="20">
        <v>261.7555444253631</v>
      </c>
    </row>
    <row r="5741" spans="1:2" x14ac:dyDescent="0.4">
      <c r="A5741" s="19">
        <v>44853</v>
      </c>
      <c r="B5741" s="20">
        <v>261.7555444253631</v>
      </c>
    </row>
    <row r="5742" spans="1:2" x14ac:dyDescent="0.4">
      <c r="A5742" s="19">
        <v>44854</v>
      </c>
      <c r="B5742" s="20">
        <v>261.7555444253631</v>
      </c>
    </row>
    <row r="5743" spans="1:2" x14ac:dyDescent="0.4">
      <c r="A5743" s="19">
        <v>44855</v>
      </c>
      <c r="B5743" s="20">
        <v>261.7555444253631</v>
      </c>
    </row>
    <row r="5744" spans="1:2" x14ac:dyDescent="0.4">
      <c r="A5744" s="19">
        <v>44858</v>
      </c>
      <c r="B5744" s="20">
        <v>261.7555444253631</v>
      </c>
    </row>
    <row r="5745" spans="1:2" x14ac:dyDescent="0.4">
      <c r="A5745" s="19">
        <v>44859</v>
      </c>
      <c r="B5745" s="20">
        <v>261.7555444253631</v>
      </c>
    </row>
    <row r="5746" spans="1:2" x14ac:dyDescent="0.4">
      <c r="A5746" s="19">
        <v>44860</v>
      </c>
      <c r="B5746" s="20">
        <v>261.7555444253631</v>
      </c>
    </row>
    <row r="5747" spans="1:2" x14ac:dyDescent="0.4">
      <c r="A5747" s="19">
        <v>44861</v>
      </c>
      <c r="B5747" s="20">
        <v>261.7555444253631</v>
      </c>
    </row>
    <row r="5748" spans="1:2" x14ac:dyDescent="0.4">
      <c r="A5748" s="19">
        <v>44862</v>
      </c>
      <c r="B5748" s="20">
        <v>261.7555444253631</v>
      </c>
    </row>
    <row r="5749" spans="1:2" x14ac:dyDescent="0.4">
      <c r="A5749" s="19">
        <v>44865</v>
      </c>
      <c r="B5749" s="20">
        <v>261.7555444253631</v>
      </c>
    </row>
    <row r="5750" spans="1:2" x14ac:dyDescent="0.4">
      <c r="A5750" s="19">
        <v>44866</v>
      </c>
      <c r="B5750" s="20">
        <v>261.7555444253631</v>
      </c>
    </row>
    <row r="5751" spans="1:2" x14ac:dyDescent="0.4">
      <c r="A5751" s="19">
        <v>44867</v>
      </c>
      <c r="B5751" s="20">
        <v>261.7555444253631</v>
      </c>
    </row>
    <row r="5752" spans="1:2" x14ac:dyDescent="0.4">
      <c r="A5752" s="19">
        <v>44868</v>
      </c>
      <c r="B5752" s="20">
        <v>261.7555444253631</v>
      </c>
    </row>
    <row r="5753" spans="1:2" x14ac:dyDescent="0.4">
      <c r="A5753" s="19">
        <v>44869</v>
      </c>
      <c r="B5753" s="20">
        <v>261.7555444253631</v>
      </c>
    </row>
    <row r="5754" spans="1:2" x14ac:dyDescent="0.4">
      <c r="A5754" s="19">
        <v>44872</v>
      </c>
      <c r="B5754" s="20">
        <v>261.7555444253631</v>
      </c>
    </row>
    <row r="5755" spans="1:2" x14ac:dyDescent="0.4">
      <c r="A5755" s="19">
        <v>44873</v>
      </c>
      <c r="B5755" s="20">
        <v>261.7555444253631</v>
      </c>
    </row>
    <row r="5756" spans="1:2" x14ac:dyDescent="0.4">
      <c r="A5756" s="19">
        <v>44874</v>
      </c>
      <c r="B5756" s="20">
        <v>261.7555444253631</v>
      </c>
    </row>
    <row r="5757" spans="1:2" x14ac:dyDescent="0.4">
      <c r="A5757" s="19">
        <v>44875</v>
      </c>
      <c r="B5757" s="20">
        <v>261.7555444253631</v>
      </c>
    </row>
    <row r="5758" spans="1:2" x14ac:dyDescent="0.4">
      <c r="A5758" s="19">
        <v>44876</v>
      </c>
      <c r="B5758" s="20">
        <v>261.7555444253631</v>
      </c>
    </row>
    <row r="5759" spans="1:2" x14ac:dyDescent="0.4">
      <c r="A5759" s="19">
        <v>44879</v>
      </c>
      <c r="B5759" s="20">
        <v>261.7555444253631</v>
      </c>
    </row>
    <row r="5760" spans="1:2" x14ac:dyDescent="0.4">
      <c r="A5760" s="19">
        <v>44880</v>
      </c>
      <c r="B5760" s="20">
        <v>261.7555444253631</v>
      </c>
    </row>
    <row r="5761" spans="1:2" x14ac:dyDescent="0.4">
      <c r="A5761" s="19">
        <v>44881</v>
      </c>
      <c r="B5761" s="20">
        <v>261.7555444253631</v>
      </c>
    </row>
    <row r="5762" spans="1:2" x14ac:dyDescent="0.4">
      <c r="A5762" s="19">
        <v>44882</v>
      </c>
      <c r="B5762" s="20">
        <v>261.7555444253631</v>
      </c>
    </row>
    <row r="5763" spans="1:2" x14ac:dyDescent="0.4">
      <c r="A5763" s="19">
        <v>44883</v>
      </c>
      <c r="B5763" s="20">
        <v>261.7555444253631</v>
      </c>
    </row>
    <row r="5764" spans="1:2" x14ac:dyDescent="0.4">
      <c r="A5764" s="19">
        <v>44886</v>
      </c>
      <c r="B5764" s="20">
        <v>261.7555444253631</v>
      </c>
    </row>
    <row r="5765" spans="1:2" x14ac:dyDescent="0.4">
      <c r="A5765" s="19">
        <v>44887</v>
      </c>
      <c r="B5765" s="20">
        <v>261.7555444253631</v>
      </c>
    </row>
    <row r="5766" spans="1:2" x14ac:dyDescent="0.4">
      <c r="A5766" s="19">
        <v>44888</v>
      </c>
      <c r="B5766" s="20">
        <v>261.7555444253631</v>
      </c>
    </row>
    <row r="5767" spans="1:2" x14ac:dyDescent="0.4">
      <c r="A5767" s="19">
        <v>44890</v>
      </c>
      <c r="B5767" s="20">
        <v>261.7555444253631</v>
      </c>
    </row>
    <row r="5768" spans="1:2" x14ac:dyDescent="0.4">
      <c r="A5768" s="19">
        <v>44893</v>
      </c>
      <c r="B5768" s="20">
        <v>261.7555444253631</v>
      </c>
    </row>
    <row r="5769" spans="1:2" x14ac:dyDescent="0.4">
      <c r="A5769" s="19">
        <v>44894</v>
      </c>
      <c r="B5769" s="20">
        <v>261.7555444253631</v>
      </c>
    </row>
    <row r="5770" spans="1:2" x14ac:dyDescent="0.4">
      <c r="A5770" s="19">
        <v>44895</v>
      </c>
      <c r="B5770" s="20">
        <v>261.7555444253631</v>
      </c>
    </row>
    <row r="5771" spans="1:2" x14ac:dyDescent="0.4">
      <c r="A5771" s="19">
        <v>44896</v>
      </c>
      <c r="B5771" s="20">
        <v>261.7555444253631</v>
      </c>
    </row>
    <row r="5772" spans="1:2" x14ac:dyDescent="0.4">
      <c r="A5772" s="19">
        <v>44897</v>
      </c>
      <c r="B5772" s="20">
        <v>261.7555444253631</v>
      </c>
    </row>
    <row r="5773" spans="1:2" x14ac:dyDescent="0.4">
      <c r="A5773" s="19">
        <v>44900</v>
      </c>
      <c r="B5773" s="20">
        <v>261.7555444253631</v>
      </c>
    </row>
    <row r="5774" spans="1:2" x14ac:dyDescent="0.4">
      <c r="A5774" s="19">
        <v>44901</v>
      </c>
      <c r="B5774" s="20">
        <v>261.7555444253631</v>
      </c>
    </row>
    <row r="5775" spans="1:2" x14ac:dyDescent="0.4">
      <c r="A5775" s="19">
        <v>44902</v>
      </c>
      <c r="B5775" s="20">
        <v>261.7555444253631</v>
      </c>
    </row>
    <row r="5776" spans="1:2" x14ac:dyDescent="0.4">
      <c r="A5776" s="19">
        <v>44903</v>
      </c>
      <c r="B5776" s="20">
        <v>261.7555444253631</v>
      </c>
    </row>
    <row r="5777" spans="1:2" x14ac:dyDescent="0.4">
      <c r="A5777" s="19">
        <v>44904</v>
      </c>
      <c r="B5777" s="20">
        <v>261.7555444253631</v>
      </c>
    </row>
    <row r="5778" spans="1:2" x14ac:dyDescent="0.4">
      <c r="A5778" s="19">
        <v>44907</v>
      </c>
      <c r="B5778" s="20">
        <v>261.7555444253631</v>
      </c>
    </row>
    <row r="5779" spans="1:2" x14ac:dyDescent="0.4">
      <c r="A5779" s="19">
        <v>44908</v>
      </c>
      <c r="B5779" s="20">
        <v>261.7555444253631</v>
      </c>
    </row>
    <row r="5780" spans="1:2" x14ac:dyDescent="0.4">
      <c r="A5780" s="19">
        <v>44909</v>
      </c>
      <c r="B5780" s="20">
        <v>261.7555444253631</v>
      </c>
    </row>
    <row r="5781" spans="1:2" x14ac:dyDescent="0.4">
      <c r="A5781" s="19">
        <v>44910</v>
      </c>
      <c r="B5781" s="20">
        <v>261.7555444253631</v>
      </c>
    </row>
    <row r="5782" spans="1:2" x14ac:dyDescent="0.4">
      <c r="A5782" s="19">
        <v>44911</v>
      </c>
      <c r="B5782" s="20">
        <v>261.7555444253631</v>
      </c>
    </row>
    <row r="5783" spans="1:2" x14ac:dyDescent="0.4">
      <c r="A5783" s="19">
        <v>44914</v>
      </c>
      <c r="B5783" s="20">
        <v>261.7555444253631</v>
      </c>
    </row>
    <row r="5784" spans="1:2" x14ac:dyDescent="0.4">
      <c r="A5784" s="19">
        <v>44915</v>
      </c>
      <c r="B5784" s="20">
        <v>261.7555444253631</v>
      </c>
    </row>
    <row r="5785" spans="1:2" x14ac:dyDescent="0.4">
      <c r="A5785" s="19">
        <v>44916</v>
      </c>
      <c r="B5785" s="20">
        <v>261.7555444253631</v>
      </c>
    </row>
    <row r="5786" spans="1:2" x14ac:dyDescent="0.4">
      <c r="A5786" s="19">
        <v>44917</v>
      </c>
      <c r="B5786" s="20">
        <v>261.7555444253631</v>
      </c>
    </row>
    <row r="5787" spans="1:2" x14ac:dyDescent="0.4">
      <c r="A5787" s="19">
        <v>44918</v>
      </c>
      <c r="B5787" s="20">
        <v>261.7555444253631</v>
      </c>
    </row>
    <row r="5788" spans="1:2" x14ac:dyDescent="0.4">
      <c r="A5788" s="19">
        <v>44922</v>
      </c>
      <c r="B5788" s="20">
        <v>261.7555444253631</v>
      </c>
    </row>
    <row r="5789" spans="1:2" x14ac:dyDescent="0.4">
      <c r="A5789" s="19">
        <v>44923</v>
      </c>
      <c r="B5789" s="20">
        <v>261.7555444253631</v>
      </c>
    </row>
    <row r="5790" spans="1:2" x14ac:dyDescent="0.4">
      <c r="A5790" s="19">
        <v>44924</v>
      </c>
      <c r="B5790" s="20">
        <v>261.7555444253631</v>
      </c>
    </row>
    <row r="5791" spans="1:2" x14ac:dyDescent="0.4">
      <c r="A5791" s="19">
        <v>44925</v>
      </c>
      <c r="B5791" s="20">
        <v>261.7555444253631</v>
      </c>
    </row>
    <row r="5792" spans="1:2" x14ac:dyDescent="0.4">
      <c r="A5792" s="19">
        <v>44929</v>
      </c>
      <c r="B5792" s="20">
        <v>261.7555444253631</v>
      </c>
    </row>
    <row r="5793" spans="1:2" x14ac:dyDescent="0.4">
      <c r="A5793" s="19">
        <v>44930</v>
      </c>
      <c r="B5793" s="20">
        <v>261.7555444253631</v>
      </c>
    </row>
    <row r="5794" spans="1:2" x14ac:dyDescent="0.4">
      <c r="A5794" s="19">
        <v>44931</v>
      </c>
      <c r="B5794" s="20">
        <v>261.7555444253631</v>
      </c>
    </row>
    <row r="5795" spans="1:2" x14ac:dyDescent="0.4">
      <c r="A5795" s="19">
        <v>44932</v>
      </c>
      <c r="B5795" s="20">
        <v>261.7555444253631</v>
      </c>
    </row>
    <row r="5796" spans="1:2" x14ac:dyDescent="0.4">
      <c r="A5796" s="19">
        <v>44935</v>
      </c>
      <c r="B5796" s="20">
        <v>261.7555444253631</v>
      </c>
    </row>
    <row r="5797" spans="1:2" x14ac:dyDescent="0.4">
      <c r="A5797" s="19">
        <v>44936</v>
      </c>
      <c r="B5797" s="20">
        <v>261.7555444253631</v>
      </c>
    </row>
    <row r="5798" spans="1:2" x14ac:dyDescent="0.4">
      <c r="A5798" s="19">
        <v>44937</v>
      </c>
      <c r="B5798" s="20">
        <v>261.7555444253631</v>
      </c>
    </row>
    <row r="5799" spans="1:2" x14ac:dyDescent="0.4">
      <c r="A5799" s="19">
        <v>44938</v>
      </c>
      <c r="B5799" s="20">
        <v>261.7555444253631</v>
      </c>
    </row>
    <row r="5800" spans="1:2" x14ac:dyDescent="0.4">
      <c r="A5800" s="19">
        <v>44939</v>
      </c>
      <c r="B5800" s="20">
        <v>261.7555444253631</v>
      </c>
    </row>
    <row r="5801" spans="1:2" x14ac:dyDescent="0.4">
      <c r="A5801" s="19">
        <v>44943</v>
      </c>
      <c r="B5801" s="20">
        <v>261.7555444253631</v>
      </c>
    </row>
    <row r="5802" spans="1:2" x14ac:dyDescent="0.4">
      <c r="A5802" s="19">
        <v>44944</v>
      </c>
      <c r="B5802" s="20">
        <v>261.7555444253631</v>
      </c>
    </row>
    <row r="5803" spans="1:2" x14ac:dyDescent="0.4">
      <c r="A5803" s="19">
        <v>44945</v>
      </c>
      <c r="B5803" s="20">
        <v>261.7555444253631</v>
      </c>
    </row>
    <row r="5804" spans="1:2" x14ac:dyDescent="0.4">
      <c r="A5804" s="19">
        <v>44946</v>
      </c>
      <c r="B5804" s="20">
        <v>261.7555444253631</v>
      </c>
    </row>
    <row r="5805" spans="1:2" x14ac:dyDescent="0.4">
      <c r="A5805" s="19">
        <v>44949</v>
      </c>
      <c r="B5805" s="20">
        <v>261.7555444253631</v>
      </c>
    </row>
    <row r="5806" spans="1:2" x14ac:dyDescent="0.4">
      <c r="A5806" s="19">
        <v>44950</v>
      </c>
      <c r="B5806" s="20">
        <v>261.7555444253631</v>
      </c>
    </row>
    <row r="5807" spans="1:2" x14ac:dyDescent="0.4">
      <c r="A5807" s="19">
        <v>44951</v>
      </c>
      <c r="B5807" s="20">
        <v>261.7555444253631</v>
      </c>
    </row>
    <row r="5808" spans="1:2" x14ac:dyDescent="0.4">
      <c r="A5808" s="19">
        <v>44952</v>
      </c>
      <c r="B5808" s="20">
        <v>261.7555444253631</v>
      </c>
    </row>
    <row r="5809" spans="1:2" x14ac:dyDescent="0.4">
      <c r="A5809" s="19">
        <v>44953</v>
      </c>
      <c r="B5809" s="20">
        <v>261.7555444253631</v>
      </c>
    </row>
    <row r="5810" spans="1:2" x14ac:dyDescent="0.4">
      <c r="A5810" s="19">
        <v>44956</v>
      </c>
      <c r="B5810" s="20">
        <v>261.7555444253631</v>
      </c>
    </row>
    <row r="5811" spans="1:2" x14ac:dyDescent="0.4">
      <c r="A5811" s="19">
        <v>44957</v>
      </c>
      <c r="B5811" s="20">
        <v>261.7555444253631</v>
      </c>
    </row>
    <row r="5812" spans="1:2" x14ac:dyDescent="0.4">
      <c r="A5812" s="19">
        <v>44958</v>
      </c>
      <c r="B5812" s="20">
        <v>261.7555444253631</v>
      </c>
    </row>
    <row r="5813" spans="1:2" x14ac:dyDescent="0.4">
      <c r="A5813" s="19">
        <v>44959</v>
      </c>
      <c r="B5813" s="20">
        <v>261.7555444253631</v>
      </c>
    </row>
    <row r="5814" spans="1:2" x14ac:dyDescent="0.4">
      <c r="A5814" s="19">
        <v>44960</v>
      </c>
      <c r="B5814" s="20">
        <v>261.7555444253631</v>
      </c>
    </row>
    <row r="5815" spans="1:2" x14ac:dyDescent="0.4">
      <c r="A5815" s="19">
        <v>44963</v>
      </c>
      <c r="B5815" s="20">
        <v>261.7555444253631</v>
      </c>
    </row>
    <row r="5816" spans="1:2" x14ac:dyDescent="0.4">
      <c r="A5816" s="19">
        <v>44964</v>
      </c>
      <c r="B5816" s="20">
        <v>261.7555444253631</v>
      </c>
    </row>
    <row r="5817" spans="1:2" x14ac:dyDescent="0.4">
      <c r="A5817" s="19">
        <v>44965</v>
      </c>
      <c r="B5817" s="20">
        <v>261.7555444253631</v>
      </c>
    </row>
    <row r="5818" spans="1:2" x14ac:dyDescent="0.4">
      <c r="A5818" s="19">
        <v>44966</v>
      </c>
      <c r="B5818" s="20">
        <v>261.7555444253631</v>
      </c>
    </row>
    <row r="5819" spans="1:2" x14ac:dyDescent="0.4">
      <c r="A5819" s="19">
        <v>44967</v>
      </c>
      <c r="B5819" s="20">
        <v>261.7555444253631</v>
      </c>
    </row>
    <row r="5820" spans="1:2" x14ac:dyDescent="0.4">
      <c r="A5820" s="19">
        <v>44970</v>
      </c>
      <c r="B5820" s="20">
        <v>261.7555444253631</v>
      </c>
    </row>
    <row r="5821" spans="1:2" x14ac:dyDescent="0.4">
      <c r="A5821" s="19">
        <v>44971</v>
      </c>
      <c r="B5821" s="20">
        <v>261.7555444253631</v>
      </c>
    </row>
    <row r="5822" spans="1:2" x14ac:dyDescent="0.4">
      <c r="A5822" s="19">
        <v>44972</v>
      </c>
      <c r="B5822" s="20">
        <v>261.7555444253631</v>
      </c>
    </row>
    <row r="5823" spans="1:2" x14ac:dyDescent="0.4">
      <c r="A5823" s="19">
        <v>44973</v>
      </c>
      <c r="B5823" s="20">
        <v>261.7555444253631</v>
      </c>
    </row>
    <row r="5824" spans="1:2" x14ac:dyDescent="0.4">
      <c r="A5824" s="19">
        <v>44974</v>
      </c>
      <c r="B5824" s="20">
        <v>261.7555444253631</v>
      </c>
    </row>
    <row r="5825" spans="1:2" x14ac:dyDescent="0.4">
      <c r="A5825" s="19">
        <v>44978</v>
      </c>
      <c r="B5825" s="20">
        <v>261.7555444253631</v>
      </c>
    </row>
    <row r="5826" spans="1:2" x14ac:dyDescent="0.4">
      <c r="A5826" s="19">
        <v>44979</v>
      </c>
      <c r="B5826" s="20">
        <v>261.7555444253631</v>
      </c>
    </row>
    <row r="5827" spans="1:2" x14ac:dyDescent="0.4">
      <c r="A5827" s="19">
        <v>44980</v>
      </c>
      <c r="B5827" s="20">
        <v>261.7555444253631</v>
      </c>
    </row>
    <row r="5828" spans="1:2" x14ac:dyDescent="0.4">
      <c r="A5828" s="19">
        <v>44981</v>
      </c>
      <c r="B5828" s="20">
        <v>261.7555444253631</v>
      </c>
    </row>
    <row r="5829" spans="1:2" x14ac:dyDescent="0.4">
      <c r="A5829" s="19">
        <v>44984</v>
      </c>
      <c r="B5829" s="20">
        <v>261.7555444253631</v>
      </c>
    </row>
    <row r="5830" spans="1:2" x14ac:dyDescent="0.4">
      <c r="A5830" s="19">
        <v>44985</v>
      </c>
      <c r="B5830" s="20">
        <v>261.7555444253631</v>
      </c>
    </row>
    <row r="5831" spans="1:2" x14ac:dyDescent="0.4">
      <c r="A5831" s="19">
        <v>44986</v>
      </c>
      <c r="B5831" s="20">
        <v>261.7555444253631</v>
      </c>
    </row>
    <row r="5832" spans="1:2" x14ac:dyDescent="0.4">
      <c r="A5832" s="19">
        <v>44987</v>
      </c>
      <c r="B5832" s="20">
        <v>261.7555444253631</v>
      </c>
    </row>
    <row r="5833" spans="1:2" x14ac:dyDescent="0.4">
      <c r="A5833" s="19">
        <v>44988</v>
      </c>
      <c r="B5833" s="20">
        <v>261.7555444253631</v>
      </c>
    </row>
    <row r="5834" spans="1:2" x14ac:dyDescent="0.4">
      <c r="A5834" s="19">
        <v>44991</v>
      </c>
      <c r="B5834" s="20">
        <v>261.7555444253631</v>
      </c>
    </row>
    <row r="5835" spans="1:2" x14ac:dyDescent="0.4">
      <c r="A5835" s="19">
        <v>44992</v>
      </c>
      <c r="B5835" s="20">
        <v>261.7555444253631</v>
      </c>
    </row>
    <row r="5836" spans="1:2" x14ac:dyDescent="0.4">
      <c r="A5836" s="19">
        <v>44993</v>
      </c>
      <c r="B5836" s="20">
        <v>261.7555444253631</v>
      </c>
    </row>
    <row r="5837" spans="1:2" x14ac:dyDescent="0.4">
      <c r="A5837" s="19">
        <v>44994</v>
      </c>
      <c r="B5837" s="20">
        <v>261.7555444253631</v>
      </c>
    </row>
    <row r="5838" spans="1:2" x14ac:dyDescent="0.4">
      <c r="A5838" s="19">
        <v>44995</v>
      </c>
      <c r="B5838" s="20">
        <v>261.7555444253631</v>
      </c>
    </row>
    <row r="5839" spans="1:2" x14ac:dyDescent="0.4">
      <c r="A5839" s="19">
        <v>44998</v>
      </c>
      <c r="B5839" s="20">
        <v>261.7555444253631</v>
      </c>
    </row>
    <row r="5840" spans="1:2" x14ac:dyDescent="0.4">
      <c r="A5840" s="19">
        <v>44999</v>
      </c>
      <c r="B5840" s="20">
        <v>261.7555444253631</v>
      </c>
    </row>
    <row r="5841" spans="1:2" x14ac:dyDescent="0.4">
      <c r="A5841" s="19">
        <v>45000</v>
      </c>
      <c r="B5841" s="20">
        <v>261.7555444253631</v>
      </c>
    </row>
    <row r="5842" spans="1:2" x14ac:dyDescent="0.4">
      <c r="A5842" s="19">
        <v>45001</v>
      </c>
      <c r="B5842" s="20">
        <v>261.7555444253631</v>
      </c>
    </row>
    <row r="5843" spans="1:2" x14ac:dyDescent="0.4">
      <c r="A5843" s="19">
        <v>45002</v>
      </c>
      <c r="B5843" s="20">
        <v>261.7555444253631</v>
      </c>
    </row>
    <row r="5844" spans="1:2" x14ac:dyDescent="0.4">
      <c r="A5844" s="19">
        <v>45005</v>
      </c>
      <c r="B5844" s="20">
        <v>261.7555444253631</v>
      </c>
    </row>
    <row r="5845" spans="1:2" x14ac:dyDescent="0.4">
      <c r="A5845" s="19">
        <v>45006</v>
      </c>
      <c r="B5845" s="20">
        <v>261.7555444253631</v>
      </c>
    </row>
    <row r="5846" spans="1:2" x14ac:dyDescent="0.4">
      <c r="A5846" s="19">
        <v>45007</v>
      </c>
      <c r="B5846" s="20">
        <v>261.7555444253631</v>
      </c>
    </row>
    <row r="5847" spans="1:2" x14ac:dyDescent="0.4">
      <c r="A5847" s="19">
        <v>45008</v>
      </c>
      <c r="B5847" s="20">
        <v>261.7555444253631</v>
      </c>
    </row>
    <row r="5848" spans="1:2" x14ac:dyDescent="0.4">
      <c r="A5848" s="19">
        <v>45009</v>
      </c>
      <c r="B5848" s="20">
        <v>261.7555444253631</v>
      </c>
    </row>
    <row r="5849" spans="1:2" x14ac:dyDescent="0.4">
      <c r="A5849" s="19">
        <v>45012</v>
      </c>
      <c r="B5849" s="20">
        <v>261.7555444253631</v>
      </c>
    </row>
    <row r="5850" spans="1:2" x14ac:dyDescent="0.4">
      <c r="A5850" s="19">
        <v>45013</v>
      </c>
      <c r="B5850" s="20">
        <v>261.7555444253631</v>
      </c>
    </row>
    <row r="5851" spans="1:2" x14ac:dyDescent="0.4">
      <c r="A5851" s="19">
        <v>45014</v>
      </c>
      <c r="B5851" s="20">
        <v>261.7555444253631</v>
      </c>
    </row>
    <row r="5852" spans="1:2" x14ac:dyDescent="0.4">
      <c r="A5852" s="19">
        <v>45015</v>
      </c>
      <c r="B5852" s="20">
        <v>261.7555444253631</v>
      </c>
    </row>
    <row r="5853" spans="1:2" x14ac:dyDescent="0.4">
      <c r="A5853" s="19">
        <v>45016</v>
      </c>
      <c r="B5853" s="20">
        <v>261.7555444253631</v>
      </c>
    </row>
    <row r="5854" spans="1:2" x14ac:dyDescent="0.4">
      <c r="A5854" s="19">
        <v>45019</v>
      </c>
      <c r="B5854" s="20">
        <v>261.7555444253631</v>
      </c>
    </row>
    <row r="5855" spans="1:2" x14ac:dyDescent="0.4">
      <c r="A5855" s="19">
        <v>45020</v>
      </c>
      <c r="B5855" s="20">
        <v>261.7555444253631</v>
      </c>
    </row>
    <row r="5856" spans="1:2" x14ac:dyDescent="0.4">
      <c r="A5856" s="19">
        <v>45021</v>
      </c>
      <c r="B5856" s="20">
        <v>261.7555444253631</v>
      </c>
    </row>
    <row r="5857" spans="1:2" x14ac:dyDescent="0.4">
      <c r="A5857" s="19">
        <v>45022</v>
      </c>
      <c r="B5857" s="20">
        <v>261.7555444253631</v>
      </c>
    </row>
    <row r="5858" spans="1:2" x14ac:dyDescent="0.4">
      <c r="A5858" s="19">
        <v>45026</v>
      </c>
      <c r="B5858" s="20">
        <v>261.7555444253631</v>
      </c>
    </row>
    <row r="5859" spans="1:2" x14ac:dyDescent="0.4">
      <c r="A5859" s="19">
        <v>45027</v>
      </c>
      <c r="B5859" s="20">
        <v>261.7555444253631</v>
      </c>
    </row>
    <row r="5860" spans="1:2" x14ac:dyDescent="0.4">
      <c r="A5860" s="19">
        <v>45028</v>
      </c>
      <c r="B5860" s="20">
        <v>261.7555444253631</v>
      </c>
    </row>
    <row r="5861" spans="1:2" x14ac:dyDescent="0.4">
      <c r="A5861" s="19">
        <v>45029</v>
      </c>
      <c r="B5861" s="20">
        <v>261.7555444253631</v>
      </c>
    </row>
    <row r="5862" spans="1:2" x14ac:dyDescent="0.4">
      <c r="A5862" s="19">
        <v>45030</v>
      </c>
      <c r="B5862" s="20">
        <v>261.7555444253631</v>
      </c>
    </row>
    <row r="5863" spans="1:2" x14ac:dyDescent="0.4">
      <c r="A5863" s="19">
        <v>45033</v>
      </c>
      <c r="B5863" s="20">
        <v>261.7555444253631</v>
      </c>
    </row>
    <row r="5864" spans="1:2" x14ac:dyDescent="0.4">
      <c r="A5864" s="19">
        <v>45034</v>
      </c>
      <c r="B5864" s="20">
        <v>261.7555444253631</v>
      </c>
    </row>
    <row r="5865" spans="1:2" x14ac:dyDescent="0.4">
      <c r="A5865" s="19">
        <v>45035</v>
      </c>
      <c r="B5865" s="20">
        <v>261.7555444253631</v>
      </c>
    </row>
    <row r="5866" spans="1:2" x14ac:dyDescent="0.4">
      <c r="A5866" s="19">
        <v>45036</v>
      </c>
      <c r="B5866" s="20">
        <v>261.7555444253631</v>
      </c>
    </row>
    <row r="5867" spans="1:2" x14ac:dyDescent="0.4">
      <c r="A5867" s="19">
        <v>45037</v>
      </c>
      <c r="B5867" s="20">
        <v>261.7555444253631</v>
      </c>
    </row>
    <row r="5868" spans="1:2" x14ac:dyDescent="0.4">
      <c r="A5868" s="19">
        <v>45040</v>
      </c>
      <c r="B5868" s="20">
        <v>261.7555444253631</v>
      </c>
    </row>
    <row r="5869" spans="1:2" x14ac:dyDescent="0.4">
      <c r="A5869" s="19">
        <v>45041</v>
      </c>
      <c r="B5869" s="20">
        <v>261.7555444253631</v>
      </c>
    </row>
    <row r="5870" spans="1:2" x14ac:dyDescent="0.4">
      <c r="A5870" s="19">
        <v>45042</v>
      </c>
      <c r="B5870" s="20">
        <v>261.7555444253631</v>
      </c>
    </row>
    <row r="5871" spans="1:2" x14ac:dyDescent="0.4">
      <c r="A5871" s="19">
        <v>45043</v>
      </c>
      <c r="B5871" s="20">
        <v>261.7555444253631</v>
      </c>
    </row>
    <row r="5872" spans="1:2" x14ac:dyDescent="0.4">
      <c r="A5872" s="19">
        <v>45044</v>
      </c>
      <c r="B5872" s="20">
        <v>261.7555444253631</v>
      </c>
    </row>
    <row r="5873" spans="1:2" x14ac:dyDescent="0.4">
      <c r="A5873" s="19">
        <v>45047</v>
      </c>
      <c r="B5873" s="20">
        <v>261.7555444253631</v>
      </c>
    </row>
    <row r="5874" spans="1:2" x14ac:dyDescent="0.4">
      <c r="A5874" s="19">
        <v>45048</v>
      </c>
      <c r="B5874" s="20">
        <v>261.7555444253631</v>
      </c>
    </row>
    <row r="5875" spans="1:2" x14ac:dyDescent="0.4">
      <c r="A5875" s="19">
        <v>45049</v>
      </c>
      <c r="B5875" s="20">
        <v>261.7555444253631</v>
      </c>
    </row>
    <row r="5876" spans="1:2" x14ac:dyDescent="0.4">
      <c r="A5876" s="19">
        <v>45050</v>
      </c>
      <c r="B5876" s="20">
        <v>261.7555444253631</v>
      </c>
    </row>
    <row r="5877" spans="1:2" x14ac:dyDescent="0.4">
      <c r="A5877" s="19">
        <v>45051</v>
      </c>
      <c r="B5877" s="20">
        <v>261.7555444253631</v>
      </c>
    </row>
    <row r="5878" spans="1:2" x14ac:dyDescent="0.4">
      <c r="A5878" s="19">
        <v>45054</v>
      </c>
      <c r="B5878" s="20">
        <v>261.7555444253631</v>
      </c>
    </row>
    <row r="5879" spans="1:2" x14ac:dyDescent="0.4">
      <c r="A5879" s="19">
        <v>45055</v>
      </c>
      <c r="B5879" s="20">
        <v>261.7555444253631</v>
      </c>
    </row>
    <row r="5880" spans="1:2" x14ac:dyDescent="0.4">
      <c r="A5880" s="19">
        <v>45056</v>
      </c>
      <c r="B5880" s="20">
        <v>261.7555444253631</v>
      </c>
    </row>
    <row r="5881" spans="1:2" x14ac:dyDescent="0.4">
      <c r="A5881" s="19">
        <v>45057</v>
      </c>
      <c r="B5881" s="20">
        <v>261.7555444253631</v>
      </c>
    </row>
    <row r="5882" spans="1:2" x14ac:dyDescent="0.4">
      <c r="A5882" s="19">
        <v>45058</v>
      </c>
      <c r="B5882" s="20">
        <v>261.7555444253631</v>
      </c>
    </row>
    <row r="5883" spans="1:2" x14ac:dyDescent="0.4">
      <c r="A5883" s="19">
        <v>45061</v>
      </c>
      <c r="B5883" s="20">
        <v>261.7555444253631</v>
      </c>
    </row>
    <row r="5884" spans="1:2" x14ac:dyDescent="0.4">
      <c r="A5884" s="19">
        <v>45062</v>
      </c>
      <c r="B5884" s="20">
        <v>261.7555444253631</v>
      </c>
    </row>
    <row r="5885" spans="1:2" x14ac:dyDescent="0.4">
      <c r="A5885" s="19">
        <v>45063</v>
      </c>
      <c r="B5885" s="20">
        <v>261.7555444253631</v>
      </c>
    </row>
    <row r="5886" spans="1:2" x14ac:dyDescent="0.4">
      <c r="A5886" s="19">
        <v>45064</v>
      </c>
      <c r="B5886" s="20">
        <v>261.7555444253631</v>
      </c>
    </row>
    <row r="5887" spans="1:2" x14ac:dyDescent="0.4">
      <c r="A5887" s="19">
        <v>45065</v>
      </c>
      <c r="B5887" s="20">
        <v>261.7555444253631</v>
      </c>
    </row>
    <row r="5888" spans="1:2" x14ac:dyDescent="0.4">
      <c r="A5888" s="19">
        <v>45068</v>
      </c>
      <c r="B5888" s="20">
        <v>261.7555444253631</v>
      </c>
    </row>
    <row r="5889" spans="1:2" x14ac:dyDescent="0.4">
      <c r="A5889" s="19">
        <v>45069</v>
      </c>
      <c r="B5889" s="20">
        <v>261.7555444253631</v>
      </c>
    </row>
    <row r="5890" spans="1:2" x14ac:dyDescent="0.4">
      <c r="A5890" s="19">
        <v>45070</v>
      </c>
      <c r="B5890" s="20">
        <v>261.7555444253631</v>
      </c>
    </row>
    <row r="5891" spans="1:2" x14ac:dyDescent="0.4">
      <c r="A5891" s="19">
        <v>45071</v>
      </c>
      <c r="B5891" s="20">
        <v>261.7555444253631</v>
      </c>
    </row>
    <row r="5892" spans="1:2" x14ac:dyDescent="0.4">
      <c r="A5892" s="19">
        <v>45072</v>
      </c>
      <c r="B5892" s="20">
        <v>261.7555444253631</v>
      </c>
    </row>
    <row r="5893" spans="1:2" x14ac:dyDescent="0.4">
      <c r="A5893" s="19">
        <v>45076</v>
      </c>
      <c r="B5893" s="20">
        <v>261.7555444253631</v>
      </c>
    </row>
    <row r="5894" spans="1:2" x14ac:dyDescent="0.4">
      <c r="A5894" s="19">
        <v>45077</v>
      </c>
      <c r="B5894" s="20">
        <v>261.7555444253631</v>
      </c>
    </row>
    <row r="5895" spans="1:2" x14ac:dyDescent="0.4">
      <c r="A5895" s="19">
        <v>45078</v>
      </c>
      <c r="B5895" s="20">
        <v>261.7555444253631</v>
      </c>
    </row>
    <row r="5896" spans="1:2" x14ac:dyDescent="0.4">
      <c r="A5896" s="19">
        <v>45079</v>
      </c>
      <c r="B5896" s="20">
        <v>261.7555444253631</v>
      </c>
    </row>
    <row r="5897" spans="1:2" x14ac:dyDescent="0.4">
      <c r="A5897" s="19">
        <v>45082</v>
      </c>
      <c r="B5897" s="20">
        <v>261.7555444253631</v>
      </c>
    </row>
    <row r="5898" spans="1:2" x14ac:dyDescent="0.4">
      <c r="A5898" s="19">
        <v>45083</v>
      </c>
      <c r="B5898" s="20">
        <v>261.7555444253631</v>
      </c>
    </row>
    <row r="5899" spans="1:2" x14ac:dyDescent="0.4">
      <c r="A5899" s="19">
        <v>45084</v>
      </c>
      <c r="B5899" s="20">
        <v>261.7555444253631</v>
      </c>
    </row>
    <row r="5900" spans="1:2" x14ac:dyDescent="0.4">
      <c r="A5900" s="19">
        <v>45085</v>
      </c>
      <c r="B5900" s="20">
        <v>261.7555444253631</v>
      </c>
    </row>
    <row r="5901" spans="1:2" x14ac:dyDescent="0.4">
      <c r="A5901" s="19">
        <v>45086</v>
      </c>
      <c r="B5901" s="20">
        <v>261.7555444253631</v>
      </c>
    </row>
    <row r="5902" spans="1:2" x14ac:dyDescent="0.4">
      <c r="A5902" s="19">
        <v>45089</v>
      </c>
      <c r="B5902" s="20">
        <v>261.7555444253631</v>
      </c>
    </row>
    <row r="5903" spans="1:2" x14ac:dyDescent="0.4">
      <c r="A5903" s="19">
        <v>45090</v>
      </c>
      <c r="B5903" s="20">
        <v>261.7555444253631</v>
      </c>
    </row>
    <row r="5904" spans="1:2" x14ac:dyDescent="0.4">
      <c r="A5904" s="19">
        <v>45091</v>
      </c>
      <c r="B5904" s="20">
        <v>261.7555444253631</v>
      </c>
    </row>
    <row r="5905" spans="1:2" x14ac:dyDescent="0.4">
      <c r="A5905" s="19">
        <v>45092</v>
      </c>
      <c r="B5905" s="20">
        <v>261.7555444253631</v>
      </c>
    </row>
    <row r="5906" spans="1:2" x14ac:dyDescent="0.4">
      <c r="A5906" s="19">
        <v>45093</v>
      </c>
      <c r="B5906" s="20">
        <v>261.7555444253631</v>
      </c>
    </row>
    <row r="5907" spans="1:2" x14ac:dyDescent="0.4">
      <c r="A5907" s="19">
        <v>45097</v>
      </c>
      <c r="B5907" s="20">
        <v>261.7555444253631</v>
      </c>
    </row>
    <row r="5908" spans="1:2" x14ac:dyDescent="0.4">
      <c r="A5908" s="19">
        <v>45098</v>
      </c>
      <c r="B5908" s="20">
        <v>261.7555444253631</v>
      </c>
    </row>
    <row r="5909" spans="1:2" x14ac:dyDescent="0.4">
      <c r="A5909" s="19">
        <v>45099</v>
      </c>
      <c r="B5909" s="20">
        <v>261.7555444253631</v>
      </c>
    </row>
    <row r="5910" spans="1:2" x14ac:dyDescent="0.4">
      <c r="A5910" s="19">
        <v>45100</v>
      </c>
      <c r="B5910" s="20">
        <v>261.7555444253631</v>
      </c>
    </row>
    <row r="5911" spans="1:2" x14ac:dyDescent="0.4">
      <c r="A5911" s="19">
        <v>45103</v>
      </c>
      <c r="B5911" s="20">
        <v>261.7555444253631</v>
      </c>
    </row>
    <row r="5912" spans="1:2" x14ac:dyDescent="0.4">
      <c r="A5912" s="19">
        <v>45104</v>
      </c>
      <c r="B5912" s="20">
        <v>261.7555444253631</v>
      </c>
    </row>
    <row r="5913" spans="1:2" x14ac:dyDescent="0.4">
      <c r="A5913" s="19">
        <v>45105</v>
      </c>
      <c r="B5913" s="20">
        <v>261.7555444253631</v>
      </c>
    </row>
    <row r="5914" spans="1:2" x14ac:dyDescent="0.4">
      <c r="A5914" s="19">
        <v>45106</v>
      </c>
      <c r="B5914" s="20">
        <v>261.7555444253631</v>
      </c>
    </row>
    <row r="5915" spans="1:2" x14ac:dyDescent="0.4">
      <c r="A5915" s="19">
        <v>45107</v>
      </c>
      <c r="B5915" s="20">
        <v>261.7555444253631</v>
      </c>
    </row>
    <row r="5916" spans="1:2" x14ac:dyDescent="0.4">
      <c r="A5916" s="19">
        <v>45110</v>
      </c>
      <c r="B5916" s="20">
        <v>261.7555444253631</v>
      </c>
    </row>
    <row r="5917" spans="1:2" x14ac:dyDescent="0.4">
      <c r="A5917" s="19">
        <v>45112</v>
      </c>
      <c r="B5917" s="20">
        <v>261.7555444253631</v>
      </c>
    </row>
    <row r="5918" spans="1:2" x14ac:dyDescent="0.4">
      <c r="A5918" s="19">
        <v>45113</v>
      </c>
      <c r="B5918" s="20">
        <v>261.7555444253631</v>
      </c>
    </row>
    <row r="5919" spans="1:2" x14ac:dyDescent="0.4">
      <c r="A5919" s="19">
        <v>45114</v>
      </c>
      <c r="B5919" s="20">
        <v>261.7555444253631</v>
      </c>
    </row>
    <row r="5920" spans="1:2" x14ac:dyDescent="0.4">
      <c r="A5920" s="19">
        <v>45117</v>
      </c>
      <c r="B5920" s="20">
        <v>261.7555444253631</v>
      </c>
    </row>
    <row r="5921" spans="1:2" x14ac:dyDescent="0.4">
      <c r="A5921" s="19">
        <v>45118</v>
      </c>
      <c r="B5921" s="20">
        <v>261.7555444253631</v>
      </c>
    </row>
    <row r="5922" spans="1:2" x14ac:dyDescent="0.4">
      <c r="A5922" s="19">
        <v>45119</v>
      </c>
      <c r="B5922" s="20">
        <v>261.7555444253631</v>
      </c>
    </row>
    <row r="5923" spans="1:2" x14ac:dyDescent="0.4">
      <c r="A5923" s="19">
        <v>45120</v>
      </c>
      <c r="B5923" s="20">
        <v>261.7555444253631</v>
      </c>
    </row>
    <row r="5924" spans="1:2" x14ac:dyDescent="0.4">
      <c r="A5924" s="19">
        <v>45121</v>
      </c>
      <c r="B5924" s="20">
        <v>261.7555444253631</v>
      </c>
    </row>
    <row r="5925" spans="1:2" x14ac:dyDescent="0.4">
      <c r="A5925" s="19">
        <v>45124</v>
      </c>
      <c r="B5925" s="20">
        <v>261.7555444253631</v>
      </c>
    </row>
    <row r="5926" spans="1:2" x14ac:dyDescent="0.4">
      <c r="A5926" s="19">
        <v>45125</v>
      </c>
      <c r="B5926" s="20">
        <v>261.7555444253631</v>
      </c>
    </row>
    <row r="5927" spans="1:2" x14ac:dyDescent="0.4">
      <c r="A5927" s="19">
        <v>45126</v>
      </c>
      <c r="B5927" s="20">
        <v>261.7555444253631</v>
      </c>
    </row>
    <row r="5928" spans="1:2" x14ac:dyDescent="0.4">
      <c r="A5928" s="19">
        <v>45127</v>
      </c>
      <c r="B5928" s="20">
        <v>261.7555444253631</v>
      </c>
    </row>
    <row r="5929" spans="1:2" x14ac:dyDescent="0.4">
      <c r="A5929" s="19">
        <v>45128</v>
      </c>
      <c r="B5929" s="20">
        <v>261.7555444253631</v>
      </c>
    </row>
    <row r="5930" spans="1:2" x14ac:dyDescent="0.4">
      <c r="A5930" s="19">
        <v>45131</v>
      </c>
      <c r="B5930" s="20">
        <v>261.7555444253631</v>
      </c>
    </row>
    <row r="5931" spans="1:2" x14ac:dyDescent="0.4">
      <c r="A5931" s="19">
        <v>45132</v>
      </c>
      <c r="B5931" s="20">
        <v>261.7555444253631</v>
      </c>
    </row>
    <row r="5932" spans="1:2" x14ac:dyDescent="0.4">
      <c r="A5932" s="19">
        <v>45133</v>
      </c>
      <c r="B5932" s="20">
        <v>261.7555444253631</v>
      </c>
    </row>
    <row r="5933" spans="1:2" x14ac:dyDescent="0.4">
      <c r="A5933" s="19">
        <v>45134</v>
      </c>
      <c r="B5933" s="20">
        <v>261.7555444253631</v>
      </c>
    </row>
    <row r="5934" spans="1:2" x14ac:dyDescent="0.4">
      <c r="A5934" s="19">
        <v>45135</v>
      </c>
      <c r="B5934" s="20">
        <v>261.7555444253631</v>
      </c>
    </row>
    <row r="5935" spans="1:2" x14ac:dyDescent="0.4">
      <c r="A5935" s="19">
        <v>45138</v>
      </c>
      <c r="B5935" s="20">
        <v>261.7555444253631</v>
      </c>
    </row>
    <row r="5936" spans="1:2" x14ac:dyDescent="0.4">
      <c r="A5936" s="19">
        <v>45139</v>
      </c>
      <c r="B5936" s="20">
        <v>261.7555444253631</v>
      </c>
    </row>
    <row r="5937" spans="1:2" x14ac:dyDescent="0.4">
      <c r="A5937" s="19">
        <v>45140</v>
      </c>
      <c r="B5937" s="20">
        <v>261.7555444253631</v>
      </c>
    </row>
    <row r="5938" spans="1:2" x14ac:dyDescent="0.4">
      <c r="A5938" s="19">
        <v>45141</v>
      </c>
      <c r="B5938" s="20">
        <v>261.7555444253631</v>
      </c>
    </row>
    <row r="5939" spans="1:2" x14ac:dyDescent="0.4">
      <c r="A5939" s="19">
        <v>45142</v>
      </c>
      <c r="B5939" s="20">
        <v>261.7555444253631</v>
      </c>
    </row>
    <row r="5940" spans="1:2" x14ac:dyDescent="0.4">
      <c r="A5940" s="19">
        <v>45145</v>
      </c>
      <c r="B5940" s="20">
        <v>261.7555444253631</v>
      </c>
    </row>
    <row r="5941" spans="1:2" x14ac:dyDescent="0.4">
      <c r="A5941" s="19">
        <v>45146</v>
      </c>
      <c r="B5941" s="20">
        <v>261.7555444253631</v>
      </c>
    </row>
    <row r="5942" spans="1:2" x14ac:dyDescent="0.4">
      <c r="A5942" s="19">
        <v>45147</v>
      </c>
      <c r="B5942" s="20">
        <v>261.7555444253631</v>
      </c>
    </row>
    <row r="5943" spans="1:2" x14ac:dyDescent="0.4">
      <c r="A5943" s="19">
        <v>45148</v>
      </c>
      <c r="B5943" s="20">
        <v>261.7555444253631</v>
      </c>
    </row>
    <row r="5944" spans="1:2" x14ac:dyDescent="0.4">
      <c r="A5944" s="19">
        <v>45149</v>
      </c>
      <c r="B5944" s="20">
        <v>261.7555444253631</v>
      </c>
    </row>
    <row r="5945" spans="1:2" x14ac:dyDescent="0.4">
      <c r="A5945" s="19">
        <v>45152</v>
      </c>
      <c r="B5945" s="20">
        <v>261.7555444253631</v>
      </c>
    </row>
    <row r="5946" spans="1:2" x14ac:dyDescent="0.4">
      <c r="A5946" s="19">
        <v>45153</v>
      </c>
      <c r="B5946" s="20">
        <v>261.7555444253631</v>
      </c>
    </row>
    <row r="5947" spans="1:2" x14ac:dyDescent="0.4">
      <c r="A5947" s="19">
        <v>45154</v>
      </c>
      <c r="B5947" s="20">
        <v>261.7555444253631</v>
      </c>
    </row>
    <row r="5948" spans="1:2" x14ac:dyDescent="0.4">
      <c r="A5948" s="19">
        <v>45155</v>
      </c>
      <c r="B5948" s="20">
        <v>261.7555444253631</v>
      </c>
    </row>
    <row r="5949" spans="1:2" x14ac:dyDescent="0.4">
      <c r="A5949" s="19">
        <v>45156</v>
      </c>
      <c r="B5949" s="20">
        <v>261.7555444253631</v>
      </c>
    </row>
    <row r="5950" spans="1:2" x14ac:dyDescent="0.4">
      <c r="A5950" s="19">
        <v>45159</v>
      </c>
      <c r="B5950" s="20">
        <v>261.7555444253631</v>
      </c>
    </row>
    <row r="5951" spans="1:2" x14ac:dyDescent="0.4">
      <c r="A5951" s="19">
        <v>45160</v>
      </c>
      <c r="B5951" s="20">
        <v>261.7555444253631</v>
      </c>
    </row>
    <row r="5952" spans="1:2" x14ac:dyDescent="0.4">
      <c r="A5952" s="19">
        <v>45161</v>
      </c>
      <c r="B5952" s="20">
        <v>261.7555444253631</v>
      </c>
    </row>
    <row r="5953" spans="1:2" x14ac:dyDescent="0.4">
      <c r="A5953" s="19">
        <v>45162</v>
      </c>
      <c r="B5953" s="20">
        <v>261.7555444253631</v>
      </c>
    </row>
    <row r="5954" spans="1:2" x14ac:dyDescent="0.4">
      <c r="A5954" s="19">
        <v>45163</v>
      </c>
      <c r="B5954" s="20">
        <v>261.7555444253631</v>
      </c>
    </row>
    <row r="5955" spans="1:2" x14ac:dyDescent="0.4">
      <c r="A5955" s="19">
        <v>45166</v>
      </c>
      <c r="B5955" s="20">
        <v>261.7555444253631</v>
      </c>
    </row>
    <row r="5956" spans="1:2" x14ac:dyDescent="0.4">
      <c r="A5956" s="19">
        <v>45167</v>
      </c>
      <c r="B5956" s="20">
        <v>261.7555444253631</v>
      </c>
    </row>
    <row r="5957" spans="1:2" x14ac:dyDescent="0.4">
      <c r="A5957" s="19">
        <v>45168</v>
      </c>
      <c r="B5957" s="20">
        <v>261.7555444253631</v>
      </c>
    </row>
    <row r="5958" spans="1:2" x14ac:dyDescent="0.4">
      <c r="A5958" s="19">
        <v>45169</v>
      </c>
      <c r="B5958" s="20">
        <v>261.7555444253631</v>
      </c>
    </row>
    <row r="5959" spans="1:2" x14ac:dyDescent="0.4">
      <c r="A5959" s="19">
        <v>45170</v>
      </c>
      <c r="B5959" s="20">
        <v>261.7555444253631</v>
      </c>
    </row>
    <row r="5960" spans="1:2" x14ac:dyDescent="0.4">
      <c r="A5960" s="19">
        <v>45174</v>
      </c>
      <c r="B5960" s="20">
        <v>261.7555444253631</v>
      </c>
    </row>
    <row r="5961" spans="1:2" x14ac:dyDescent="0.4">
      <c r="A5961" s="19">
        <v>45175</v>
      </c>
      <c r="B5961" s="20">
        <v>261.7555444253631</v>
      </c>
    </row>
    <row r="5962" spans="1:2" x14ac:dyDescent="0.4">
      <c r="A5962" s="19">
        <v>45176</v>
      </c>
      <c r="B5962" s="20">
        <v>261.7555444253631</v>
      </c>
    </row>
    <row r="5963" spans="1:2" x14ac:dyDescent="0.4">
      <c r="A5963" s="19">
        <v>45177</v>
      </c>
      <c r="B5963" s="20">
        <v>261.7555444253631</v>
      </c>
    </row>
    <row r="5964" spans="1:2" x14ac:dyDescent="0.4">
      <c r="A5964" s="19">
        <v>45180</v>
      </c>
      <c r="B5964" s="20">
        <v>261.7555444253631</v>
      </c>
    </row>
    <row r="5965" spans="1:2" x14ac:dyDescent="0.4">
      <c r="A5965" s="19">
        <v>45181</v>
      </c>
      <c r="B5965" s="20">
        <v>261.7555444253631</v>
      </c>
    </row>
    <row r="5966" spans="1:2" x14ac:dyDescent="0.4">
      <c r="A5966" s="19">
        <v>45182</v>
      </c>
      <c r="B5966" s="20">
        <v>261.7555444253631</v>
      </c>
    </row>
    <row r="5967" spans="1:2" x14ac:dyDescent="0.4">
      <c r="A5967" s="19">
        <v>45183</v>
      </c>
      <c r="B5967" s="20">
        <v>261.7555444253631</v>
      </c>
    </row>
    <row r="5968" spans="1:2" x14ac:dyDescent="0.4">
      <c r="A5968" s="19">
        <v>45184</v>
      </c>
      <c r="B5968" s="20">
        <v>261.7555444253631</v>
      </c>
    </row>
    <row r="5969" spans="1:2" x14ac:dyDescent="0.4">
      <c r="A5969" s="19">
        <v>45187</v>
      </c>
      <c r="B5969" s="20">
        <v>261.7555444253631</v>
      </c>
    </row>
    <row r="5970" spans="1:2" x14ac:dyDescent="0.4">
      <c r="A5970" s="19">
        <v>45188</v>
      </c>
      <c r="B5970" s="20">
        <v>261.7555444253631</v>
      </c>
    </row>
    <row r="5971" spans="1:2" x14ac:dyDescent="0.4">
      <c r="A5971" s="19">
        <v>45189</v>
      </c>
      <c r="B5971" s="20">
        <v>261.7555444253631</v>
      </c>
    </row>
    <row r="5972" spans="1:2" x14ac:dyDescent="0.4">
      <c r="A5972" s="19">
        <v>45190</v>
      </c>
      <c r="B5972" s="20">
        <v>261.7555444253631</v>
      </c>
    </row>
    <row r="5973" spans="1:2" x14ac:dyDescent="0.4">
      <c r="A5973" s="19">
        <v>45191</v>
      </c>
      <c r="B5973" s="20">
        <v>261.7555444253631</v>
      </c>
    </row>
    <row r="5974" spans="1:2" x14ac:dyDescent="0.4">
      <c r="A5974" s="19">
        <v>45194</v>
      </c>
      <c r="B5974" s="20">
        <v>261.7555444253631</v>
      </c>
    </row>
    <row r="5975" spans="1:2" x14ac:dyDescent="0.4">
      <c r="A5975" s="19">
        <v>45195</v>
      </c>
      <c r="B5975" s="20">
        <v>261.7555444253631</v>
      </c>
    </row>
    <row r="5976" spans="1:2" x14ac:dyDescent="0.4">
      <c r="A5976" s="19">
        <v>45196</v>
      </c>
      <c r="B5976" s="20">
        <v>261.7555444253631</v>
      </c>
    </row>
    <row r="5977" spans="1:2" x14ac:dyDescent="0.4">
      <c r="A5977" s="19">
        <v>45197</v>
      </c>
      <c r="B5977" s="20">
        <v>261.7555444253631</v>
      </c>
    </row>
    <row r="5978" spans="1:2" x14ac:dyDescent="0.4">
      <c r="A5978" s="19">
        <v>45198</v>
      </c>
      <c r="B5978" s="20">
        <v>261.7555444253631</v>
      </c>
    </row>
    <row r="5979" spans="1:2" x14ac:dyDescent="0.4">
      <c r="A5979" s="19">
        <v>45201</v>
      </c>
      <c r="B5979" s="20">
        <v>261.7555444253631</v>
      </c>
    </row>
    <row r="5980" spans="1:2" x14ac:dyDescent="0.4">
      <c r="A5980" s="19">
        <v>45202</v>
      </c>
      <c r="B5980" s="20">
        <v>261.7555444253631</v>
      </c>
    </row>
    <row r="5981" spans="1:2" x14ac:dyDescent="0.4">
      <c r="A5981" s="19">
        <v>45203</v>
      </c>
      <c r="B5981" s="20">
        <v>261.7555444253631</v>
      </c>
    </row>
    <row r="5982" spans="1:2" x14ac:dyDescent="0.4">
      <c r="A5982" s="19">
        <v>45204</v>
      </c>
      <c r="B5982" s="20">
        <v>261.7555444253631</v>
      </c>
    </row>
    <row r="5983" spans="1:2" x14ac:dyDescent="0.4">
      <c r="A5983" s="19">
        <v>45205</v>
      </c>
      <c r="B5983" s="20">
        <v>261.7555444253631</v>
      </c>
    </row>
    <row r="5984" spans="1:2" x14ac:dyDescent="0.4">
      <c r="A5984" s="19">
        <v>45208</v>
      </c>
      <c r="B5984" s="20">
        <v>261.7555444253631</v>
      </c>
    </row>
    <row r="5985" spans="1:2" x14ac:dyDescent="0.4">
      <c r="A5985" s="19">
        <v>45209</v>
      </c>
      <c r="B5985" s="20">
        <v>261.7555444253631</v>
      </c>
    </row>
    <row r="5986" spans="1:2" x14ac:dyDescent="0.4">
      <c r="A5986" s="19">
        <v>45210</v>
      </c>
      <c r="B5986" s="20">
        <v>261.7555444253631</v>
      </c>
    </row>
    <row r="5987" spans="1:2" x14ac:dyDescent="0.4">
      <c r="A5987" s="19">
        <v>45211</v>
      </c>
      <c r="B5987" s="20">
        <v>261.7555444253631</v>
      </c>
    </row>
    <row r="5988" spans="1:2" x14ac:dyDescent="0.4">
      <c r="A5988" s="19">
        <v>45212</v>
      </c>
      <c r="B5988" s="20">
        <v>261.7555444253631</v>
      </c>
    </row>
    <row r="5989" spans="1:2" x14ac:dyDescent="0.4">
      <c r="A5989" s="19">
        <v>45215</v>
      </c>
      <c r="B5989" s="20">
        <v>261.7555444253631</v>
      </c>
    </row>
    <row r="5990" spans="1:2" x14ac:dyDescent="0.4">
      <c r="A5990" s="19">
        <v>45216</v>
      </c>
      <c r="B5990" s="20">
        <v>261.7555444253631</v>
      </c>
    </row>
    <row r="5991" spans="1:2" x14ac:dyDescent="0.4">
      <c r="A5991" s="19">
        <v>45217</v>
      </c>
      <c r="B5991" s="20">
        <v>261.7555444253631</v>
      </c>
    </row>
    <row r="5992" spans="1:2" x14ac:dyDescent="0.4">
      <c r="A5992" s="19">
        <v>45218</v>
      </c>
      <c r="B5992" s="20">
        <v>261.7555444253631</v>
      </c>
    </row>
    <row r="5993" spans="1:2" x14ac:dyDescent="0.4">
      <c r="A5993" s="19">
        <v>45219</v>
      </c>
      <c r="B5993" s="20">
        <v>261.7555444253631</v>
      </c>
    </row>
    <row r="5994" spans="1:2" x14ac:dyDescent="0.4">
      <c r="A5994" s="19">
        <v>45222</v>
      </c>
      <c r="B5994" s="20">
        <v>261.7555444253631</v>
      </c>
    </row>
    <row r="5995" spans="1:2" x14ac:dyDescent="0.4">
      <c r="A5995" s="19">
        <v>45223</v>
      </c>
      <c r="B5995" s="20">
        <v>261.7555444253631</v>
      </c>
    </row>
    <row r="5996" spans="1:2" x14ac:dyDescent="0.4">
      <c r="A5996" s="19">
        <v>45224</v>
      </c>
      <c r="B5996" s="20">
        <v>261.7555444253631</v>
      </c>
    </row>
    <row r="5997" spans="1:2" x14ac:dyDescent="0.4">
      <c r="A5997" s="19">
        <v>45225</v>
      </c>
      <c r="B5997" s="20">
        <v>261.7555444253631</v>
      </c>
    </row>
    <row r="5998" spans="1:2" x14ac:dyDescent="0.4">
      <c r="A5998" s="19">
        <v>45226</v>
      </c>
      <c r="B5998" s="20">
        <v>261.7555444253631</v>
      </c>
    </row>
    <row r="5999" spans="1:2" x14ac:dyDescent="0.4">
      <c r="A5999" s="19">
        <v>45229</v>
      </c>
      <c r="B5999" s="20">
        <v>261.7555444253631</v>
      </c>
    </row>
    <row r="6000" spans="1:2" x14ac:dyDescent="0.4">
      <c r="A6000" s="19">
        <v>45230</v>
      </c>
      <c r="B6000" s="20">
        <v>261.7555444253631</v>
      </c>
    </row>
    <row r="6001" spans="1:2" x14ac:dyDescent="0.4">
      <c r="A6001" s="19">
        <v>45231</v>
      </c>
      <c r="B6001" s="20">
        <v>261.7555444253631</v>
      </c>
    </row>
    <row r="6002" spans="1:2" x14ac:dyDescent="0.4">
      <c r="A6002" s="19">
        <v>45232</v>
      </c>
      <c r="B6002" s="20">
        <v>261.7555444253631</v>
      </c>
    </row>
    <row r="6003" spans="1:2" x14ac:dyDescent="0.4">
      <c r="A6003" s="19">
        <v>45233</v>
      </c>
      <c r="B6003" s="20">
        <v>261.7555444253631</v>
      </c>
    </row>
    <row r="6004" spans="1:2" x14ac:dyDescent="0.4">
      <c r="A6004" s="19">
        <v>45236</v>
      </c>
      <c r="B6004" s="20">
        <v>261.7555444253631</v>
      </c>
    </row>
    <row r="6005" spans="1:2" x14ac:dyDescent="0.4">
      <c r="A6005" s="19">
        <v>45237</v>
      </c>
      <c r="B6005" s="20">
        <v>261.7555444253631</v>
      </c>
    </row>
    <row r="6006" spans="1:2" x14ac:dyDescent="0.4">
      <c r="A6006" s="19">
        <v>45238</v>
      </c>
      <c r="B6006" s="20">
        <v>261.7555444253631</v>
      </c>
    </row>
    <row r="6007" spans="1:2" x14ac:dyDescent="0.4">
      <c r="A6007" s="19">
        <v>45239</v>
      </c>
      <c r="B6007" s="20">
        <v>261.7555444253631</v>
      </c>
    </row>
    <row r="6008" spans="1:2" x14ac:dyDescent="0.4">
      <c r="A6008" s="19">
        <v>45240</v>
      </c>
      <c r="B6008" s="20">
        <v>261.7555444253631</v>
      </c>
    </row>
    <row r="6009" spans="1:2" x14ac:dyDescent="0.4">
      <c r="A6009" s="19">
        <v>45243</v>
      </c>
      <c r="B6009" s="20">
        <v>261.7555444253631</v>
      </c>
    </row>
    <row r="6010" spans="1:2" x14ac:dyDescent="0.4">
      <c r="A6010" s="19">
        <v>45244</v>
      </c>
      <c r="B6010" s="20">
        <v>261.7555444253631</v>
      </c>
    </row>
    <row r="6011" spans="1:2" x14ac:dyDescent="0.4">
      <c r="A6011" s="19">
        <v>45245</v>
      </c>
      <c r="B6011" s="20">
        <v>261.7555444253631</v>
      </c>
    </row>
    <row r="6012" spans="1:2" x14ac:dyDescent="0.4">
      <c r="A6012" s="19">
        <v>45246</v>
      </c>
      <c r="B6012" s="20">
        <v>261.7555444253631</v>
      </c>
    </row>
    <row r="6013" spans="1:2" x14ac:dyDescent="0.4">
      <c r="A6013" s="19">
        <v>45247</v>
      </c>
      <c r="B6013" s="20">
        <v>261.7555444253631</v>
      </c>
    </row>
    <row r="6014" spans="1:2" x14ac:dyDescent="0.4">
      <c r="A6014" s="19">
        <v>45250</v>
      </c>
      <c r="B6014" s="20">
        <v>261.7555444253631</v>
      </c>
    </row>
    <row r="6015" spans="1:2" x14ac:dyDescent="0.4">
      <c r="A6015" s="19">
        <v>45251</v>
      </c>
      <c r="B6015" s="20">
        <v>261.7555444253631</v>
      </c>
    </row>
    <row r="6016" spans="1:2" x14ac:dyDescent="0.4">
      <c r="A6016" s="19">
        <v>45252</v>
      </c>
      <c r="B6016" s="20">
        <v>261.7555444253631</v>
      </c>
    </row>
    <row r="6017" spans="1:2" x14ac:dyDescent="0.4">
      <c r="A6017" s="19">
        <v>45254</v>
      </c>
      <c r="B6017" s="20">
        <v>261.7555444253631</v>
      </c>
    </row>
    <row r="6018" spans="1:2" x14ac:dyDescent="0.4">
      <c r="A6018" s="19">
        <v>45257</v>
      </c>
      <c r="B6018" s="20">
        <v>261.7555444253631</v>
      </c>
    </row>
    <row r="6019" spans="1:2" x14ac:dyDescent="0.4">
      <c r="A6019" s="19">
        <v>45258</v>
      </c>
      <c r="B6019" s="20">
        <v>261.7555444253631</v>
      </c>
    </row>
    <row r="6020" spans="1:2" x14ac:dyDescent="0.4">
      <c r="A6020" s="19">
        <v>45259</v>
      </c>
      <c r="B6020" s="20">
        <v>261.7555444253631</v>
      </c>
    </row>
    <row r="6021" spans="1:2" x14ac:dyDescent="0.4">
      <c r="A6021" s="19">
        <v>45260</v>
      </c>
      <c r="B6021" s="20">
        <v>261.7555444253631</v>
      </c>
    </row>
    <row r="6022" spans="1:2" x14ac:dyDescent="0.4">
      <c r="A6022" s="19">
        <v>45261</v>
      </c>
      <c r="B6022" s="20">
        <v>261.7555444253631</v>
      </c>
    </row>
    <row r="6023" spans="1:2" x14ac:dyDescent="0.4">
      <c r="A6023" s="19">
        <v>45264</v>
      </c>
      <c r="B6023" s="20">
        <v>261.7555444253631</v>
      </c>
    </row>
    <row r="6024" spans="1:2" x14ac:dyDescent="0.4">
      <c r="A6024" s="19">
        <v>45265</v>
      </c>
      <c r="B6024" s="20">
        <v>261.7555444253631</v>
      </c>
    </row>
    <row r="6025" spans="1:2" x14ac:dyDescent="0.4">
      <c r="A6025" s="19">
        <v>45266</v>
      </c>
      <c r="B6025" s="20">
        <v>261.7555444253631</v>
      </c>
    </row>
    <row r="6026" spans="1:2" x14ac:dyDescent="0.4">
      <c r="A6026" s="19">
        <v>45267</v>
      </c>
      <c r="B6026" s="20">
        <v>261.7555444253631</v>
      </c>
    </row>
    <row r="6027" spans="1:2" x14ac:dyDescent="0.4">
      <c r="A6027" s="19">
        <v>45268</v>
      </c>
      <c r="B6027" s="20">
        <v>261.7555444253631</v>
      </c>
    </row>
    <row r="6028" spans="1:2" x14ac:dyDescent="0.4">
      <c r="A6028" s="19">
        <v>45271</v>
      </c>
      <c r="B6028" s="20">
        <v>261.7555444253631</v>
      </c>
    </row>
    <row r="6029" spans="1:2" x14ac:dyDescent="0.4">
      <c r="A6029" s="19">
        <v>45272</v>
      </c>
      <c r="B6029" s="20">
        <v>261.7555444253631</v>
      </c>
    </row>
    <row r="6030" spans="1:2" x14ac:dyDescent="0.4">
      <c r="A6030" s="19">
        <v>45273</v>
      </c>
      <c r="B6030" s="20">
        <v>261.7555444253631</v>
      </c>
    </row>
    <row r="6031" spans="1:2" x14ac:dyDescent="0.4">
      <c r="A6031" s="19">
        <v>45274</v>
      </c>
      <c r="B6031" s="20">
        <v>261.7555444253631</v>
      </c>
    </row>
    <row r="6032" spans="1:2" x14ac:dyDescent="0.4">
      <c r="A6032" s="19">
        <v>45275</v>
      </c>
      <c r="B6032" s="20">
        <v>261.7555444253631</v>
      </c>
    </row>
    <row r="6033" spans="1:2" x14ac:dyDescent="0.4">
      <c r="A6033" s="19">
        <v>45278</v>
      </c>
      <c r="B6033" s="20">
        <v>261.7555444253631</v>
      </c>
    </row>
    <row r="6034" spans="1:2" x14ac:dyDescent="0.4">
      <c r="A6034" s="19">
        <v>45279</v>
      </c>
      <c r="B6034" s="20">
        <v>261.7555444253631</v>
      </c>
    </row>
    <row r="6035" spans="1:2" x14ac:dyDescent="0.4">
      <c r="A6035" s="19">
        <v>45280</v>
      </c>
      <c r="B6035" s="20">
        <v>261.7555444253631</v>
      </c>
    </row>
    <row r="6036" spans="1:2" x14ac:dyDescent="0.4">
      <c r="A6036" s="19">
        <v>45281</v>
      </c>
      <c r="B6036" s="20">
        <v>261.7555444253631</v>
      </c>
    </row>
    <row r="6037" spans="1:2" x14ac:dyDescent="0.4">
      <c r="A6037" s="19">
        <v>45282</v>
      </c>
      <c r="B6037" s="20">
        <v>261.7555444253631</v>
      </c>
    </row>
    <row r="6038" spans="1:2" x14ac:dyDescent="0.4">
      <c r="A6038" s="19">
        <v>45286</v>
      </c>
      <c r="B6038" s="20">
        <v>261.7555444253631</v>
      </c>
    </row>
    <row r="6039" spans="1:2" x14ac:dyDescent="0.4">
      <c r="A6039" s="19">
        <v>45287</v>
      </c>
      <c r="B6039" s="20">
        <v>261.7555444253631</v>
      </c>
    </row>
    <row r="6040" spans="1:2" x14ac:dyDescent="0.4">
      <c r="A6040" s="19">
        <v>45288</v>
      </c>
      <c r="B6040" s="20">
        <v>261.7555444253631</v>
      </c>
    </row>
    <row r="6041" spans="1:2" x14ac:dyDescent="0.4">
      <c r="A6041" s="19">
        <v>45289</v>
      </c>
      <c r="B6041" s="20">
        <v>261.7555444253631</v>
      </c>
    </row>
    <row r="6042" spans="1:2" x14ac:dyDescent="0.4">
      <c r="A6042" s="19">
        <v>45293</v>
      </c>
      <c r="B6042" s="20">
        <v>261.7555444253631</v>
      </c>
    </row>
    <row r="6043" spans="1:2" x14ac:dyDescent="0.4">
      <c r="A6043" s="19">
        <v>45294</v>
      </c>
      <c r="B6043" s="20">
        <v>261.7555444253631</v>
      </c>
    </row>
    <row r="6044" spans="1:2" x14ac:dyDescent="0.4">
      <c r="A6044" s="19">
        <v>45295</v>
      </c>
      <c r="B6044" s="20">
        <v>261.7555444253631</v>
      </c>
    </row>
    <row r="6045" spans="1:2" x14ac:dyDescent="0.4">
      <c r="A6045" s="19">
        <v>45296</v>
      </c>
      <c r="B6045" s="20">
        <v>261.7555444253631</v>
      </c>
    </row>
    <row r="6046" spans="1:2" x14ac:dyDescent="0.4">
      <c r="A6046" s="19">
        <v>45299</v>
      </c>
      <c r="B6046" s="20">
        <v>261.7555444253631</v>
      </c>
    </row>
    <row r="6047" spans="1:2" x14ac:dyDescent="0.4">
      <c r="A6047" s="19">
        <v>45300</v>
      </c>
      <c r="B6047" s="20">
        <v>261.7555444253631</v>
      </c>
    </row>
    <row r="6048" spans="1:2" x14ac:dyDescent="0.4">
      <c r="A6048" s="19">
        <v>45301</v>
      </c>
      <c r="B6048" s="20">
        <v>261.7555444253631</v>
      </c>
    </row>
    <row r="6049" spans="1:2" x14ac:dyDescent="0.4">
      <c r="A6049" s="19">
        <v>45302</v>
      </c>
      <c r="B6049" s="20">
        <v>261.7555444253631</v>
      </c>
    </row>
    <row r="6050" spans="1:2" x14ac:dyDescent="0.4">
      <c r="A6050" s="19">
        <v>45303</v>
      </c>
      <c r="B6050" s="20">
        <v>261.7555444253631</v>
      </c>
    </row>
    <row r="6051" spans="1:2" x14ac:dyDescent="0.4">
      <c r="A6051" s="19">
        <v>45307</v>
      </c>
      <c r="B6051" s="20">
        <v>261.7555444253631</v>
      </c>
    </row>
    <row r="6052" spans="1:2" x14ac:dyDescent="0.4">
      <c r="A6052" s="19">
        <v>45308</v>
      </c>
      <c r="B6052" s="20">
        <v>261.7555444253631</v>
      </c>
    </row>
    <row r="6053" spans="1:2" x14ac:dyDescent="0.4">
      <c r="A6053" s="19">
        <v>45309</v>
      </c>
      <c r="B6053" s="20">
        <v>261.7555444253631</v>
      </c>
    </row>
    <row r="6054" spans="1:2" x14ac:dyDescent="0.4">
      <c r="A6054" s="19">
        <v>45310</v>
      </c>
      <c r="B6054" s="20">
        <v>261.7555444253631</v>
      </c>
    </row>
    <row r="6055" spans="1:2" x14ac:dyDescent="0.4">
      <c r="A6055" s="19">
        <v>45313</v>
      </c>
      <c r="B6055" s="20">
        <v>261.7555444253631</v>
      </c>
    </row>
    <row r="6056" spans="1:2" x14ac:dyDescent="0.4">
      <c r="A6056" s="19">
        <v>45314</v>
      </c>
      <c r="B6056" s="20">
        <v>261.7555444253631</v>
      </c>
    </row>
    <row r="6057" spans="1:2" x14ac:dyDescent="0.4">
      <c r="A6057" s="19">
        <v>45315</v>
      </c>
      <c r="B6057" s="20">
        <v>261.7555444253631</v>
      </c>
    </row>
    <row r="6058" spans="1:2" x14ac:dyDescent="0.4">
      <c r="A6058" s="19">
        <v>45316</v>
      </c>
      <c r="B6058" s="20">
        <v>261.7555444253631</v>
      </c>
    </row>
    <row r="6059" spans="1:2" x14ac:dyDescent="0.4">
      <c r="A6059" s="19">
        <v>45317</v>
      </c>
      <c r="B6059" s="20">
        <v>261.7555444253631</v>
      </c>
    </row>
    <row r="6060" spans="1:2" x14ac:dyDescent="0.4">
      <c r="A6060" s="19">
        <v>45320</v>
      </c>
      <c r="B6060" s="20">
        <v>261.7555444253631</v>
      </c>
    </row>
    <row r="6061" spans="1:2" x14ac:dyDescent="0.4">
      <c r="A6061" s="19">
        <v>45321</v>
      </c>
      <c r="B6061" s="20">
        <v>261.7555444253631</v>
      </c>
    </row>
    <row r="6062" spans="1:2" x14ac:dyDescent="0.4">
      <c r="A6062" s="19">
        <v>45322</v>
      </c>
      <c r="B6062" s="20">
        <v>261.7555444253631</v>
      </c>
    </row>
    <row r="6063" spans="1:2" x14ac:dyDescent="0.4">
      <c r="A6063" s="19">
        <v>45323</v>
      </c>
      <c r="B6063" s="20">
        <v>261.7555444253631</v>
      </c>
    </row>
    <row r="6064" spans="1:2" x14ac:dyDescent="0.4">
      <c r="A6064" s="19">
        <v>45324</v>
      </c>
      <c r="B6064" s="20">
        <v>261.7555444253631</v>
      </c>
    </row>
    <row r="6065" spans="1:2" x14ac:dyDescent="0.4">
      <c r="A6065" s="19">
        <v>45327</v>
      </c>
      <c r="B6065" s="20">
        <v>261.7555444253631</v>
      </c>
    </row>
    <row r="6066" spans="1:2" x14ac:dyDescent="0.4">
      <c r="A6066" s="19">
        <v>45328</v>
      </c>
      <c r="B6066" s="20">
        <v>261.7555444253631</v>
      </c>
    </row>
    <row r="6067" spans="1:2" x14ac:dyDescent="0.4">
      <c r="A6067" s="19">
        <v>45329</v>
      </c>
      <c r="B6067" s="20">
        <v>261.7555444253631</v>
      </c>
    </row>
    <row r="6068" spans="1:2" x14ac:dyDescent="0.4">
      <c r="A6068" s="19">
        <v>45330</v>
      </c>
      <c r="B6068" s="20">
        <v>261.7555444253631</v>
      </c>
    </row>
    <row r="6069" spans="1:2" x14ac:dyDescent="0.4">
      <c r="A6069" s="19">
        <v>45331</v>
      </c>
      <c r="B6069" s="20">
        <v>261.7555444253631</v>
      </c>
    </row>
    <row r="6070" spans="1:2" x14ac:dyDescent="0.4">
      <c r="A6070" s="19">
        <v>45334</v>
      </c>
      <c r="B6070" s="20">
        <v>261.7555444253631</v>
      </c>
    </row>
    <row r="6071" spans="1:2" x14ac:dyDescent="0.4">
      <c r="A6071" s="19">
        <v>45335</v>
      </c>
      <c r="B6071" s="20">
        <v>261.7555444253631</v>
      </c>
    </row>
    <row r="6072" spans="1:2" x14ac:dyDescent="0.4">
      <c r="A6072" s="19">
        <v>45336</v>
      </c>
      <c r="B6072" s="20">
        <v>261.7555444253631</v>
      </c>
    </row>
    <row r="6073" spans="1:2" x14ac:dyDescent="0.4">
      <c r="A6073" s="19">
        <v>45337</v>
      </c>
      <c r="B6073" s="20">
        <v>261.7555444253631</v>
      </c>
    </row>
    <row r="6074" spans="1:2" x14ac:dyDescent="0.4">
      <c r="A6074" s="19">
        <v>45338</v>
      </c>
      <c r="B6074" s="20">
        <v>261.7555444253631</v>
      </c>
    </row>
    <row r="6075" spans="1:2" x14ac:dyDescent="0.4">
      <c r="A6075" s="19">
        <v>45342</v>
      </c>
      <c r="B6075" s="20">
        <v>261.7555444253631</v>
      </c>
    </row>
    <row r="6076" spans="1:2" x14ac:dyDescent="0.4">
      <c r="A6076" s="19">
        <v>45343</v>
      </c>
      <c r="B6076" s="20">
        <v>261.7555444253631</v>
      </c>
    </row>
    <row r="6077" spans="1:2" x14ac:dyDescent="0.4">
      <c r="A6077" s="19">
        <v>45344</v>
      </c>
      <c r="B6077" s="20">
        <v>261.7555444253631</v>
      </c>
    </row>
    <row r="6078" spans="1:2" x14ac:dyDescent="0.4">
      <c r="A6078" s="19">
        <v>45345</v>
      </c>
      <c r="B6078" s="20">
        <v>261.7555444253631</v>
      </c>
    </row>
    <row r="6079" spans="1:2" x14ac:dyDescent="0.4">
      <c r="A6079" s="19">
        <v>45348</v>
      </c>
      <c r="B6079" s="20">
        <v>261.7555444253631</v>
      </c>
    </row>
    <row r="6080" spans="1:2" x14ac:dyDescent="0.4">
      <c r="A6080" s="19">
        <v>45349</v>
      </c>
      <c r="B6080" s="20">
        <v>261.7555444253631</v>
      </c>
    </row>
    <row r="6081" spans="1:2" x14ac:dyDescent="0.4">
      <c r="A6081" s="19">
        <v>45350</v>
      </c>
      <c r="B6081" s="20">
        <v>261.7555444253631</v>
      </c>
    </row>
    <row r="6082" spans="1:2" x14ac:dyDescent="0.4">
      <c r="A6082" s="19">
        <v>45351</v>
      </c>
      <c r="B6082" s="20">
        <v>261.7555444253631</v>
      </c>
    </row>
    <row r="6083" spans="1:2" x14ac:dyDescent="0.4">
      <c r="A6083" s="19">
        <v>45352</v>
      </c>
      <c r="B6083" s="20">
        <v>261.7555444253631</v>
      </c>
    </row>
    <row r="6084" spans="1:2" x14ac:dyDescent="0.4">
      <c r="A6084" s="19">
        <v>45355</v>
      </c>
      <c r="B6084" s="20">
        <v>261.7555444253631</v>
      </c>
    </row>
    <row r="6085" spans="1:2" x14ac:dyDescent="0.4">
      <c r="A6085" s="19">
        <v>45356</v>
      </c>
      <c r="B6085" s="20">
        <v>261.7555444253631</v>
      </c>
    </row>
    <row r="6086" spans="1:2" x14ac:dyDescent="0.4">
      <c r="A6086" s="19">
        <v>45357</v>
      </c>
      <c r="B6086" s="20">
        <v>261.7555444253631</v>
      </c>
    </row>
    <row r="6087" spans="1:2" x14ac:dyDescent="0.4">
      <c r="A6087" s="19">
        <v>45358</v>
      </c>
      <c r="B6087" s="20">
        <v>261.7555444253631</v>
      </c>
    </row>
    <row r="6088" spans="1:2" x14ac:dyDescent="0.4">
      <c r="A6088" s="19">
        <v>45359</v>
      </c>
      <c r="B6088" s="20">
        <v>261.7555444253631</v>
      </c>
    </row>
    <row r="6089" spans="1:2" x14ac:dyDescent="0.4">
      <c r="A6089" s="19">
        <v>45362</v>
      </c>
      <c r="B6089" s="20">
        <v>261.7555444253631</v>
      </c>
    </row>
    <row r="6090" spans="1:2" x14ac:dyDescent="0.4">
      <c r="A6090" s="19">
        <v>45363</v>
      </c>
      <c r="B6090" s="20">
        <v>261.7555444253631</v>
      </c>
    </row>
    <row r="6091" spans="1:2" x14ac:dyDescent="0.4">
      <c r="A6091" s="19">
        <v>45364</v>
      </c>
      <c r="B6091" s="20">
        <v>261.7555444253631</v>
      </c>
    </row>
    <row r="6092" spans="1:2" x14ac:dyDescent="0.4">
      <c r="A6092" s="19">
        <v>45365</v>
      </c>
      <c r="B6092" s="20">
        <v>261.7555444253631</v>
      </c>
    </row>
    <row r="6093" spans="1:2" x14ac:dyDescent="0.4">
      <c r="A6093" s="19">
        <v>45366</v>
      </c>
      <c r="B6093" s="20">
        <v>261.7555444253631</v>
      </c>
    </row>
    <row r="6094" spans="1:2" x14ac:dyDescent="0.4">
      <c r="A6094" s="19">
        <v>45369</v>
      </c>
      <c r="B6094" s="20">
        <v>261.7555444253631</v>
      </c>
    </row>
    <row r="6095" spans="1:2" x14ac:dyDescent="0.4">
      <c r="A6095" s="19">
        <v>45370</v>
      </c>
      <c r="B6095" s="20">
        <v>261.7555444253631</v>
      </c>
    </row>
    <row r="6096" spans="1:2" x14ac:dyDescent="0.4">
      <c r="A6096" s="19">
        <v>45371</v>
      </c>
      <c r="B6096" s="20">
        <v>261.7555444253631</v>
      </c>
    </row>
    <row r="6097" spans="1:2" x14ac:dyDescent="0.4">
      <c r="A6097" s="19">
        <v>45372</v>
      </c>
      <c r="B6097" s="20">
        <v>261.7555444253631</v>
      </c>
    </row>
    <row r="6098" spans="1:2" x14ac:dyDescent="0.4">
      <c r="A6098" s="19">
        <v>45373</v>
      </c>
      <c r="B6098" s="20">
        <v>261.7555444253631</v>
      </c>
    </row>
    <row r="6099" spans="1:2" x14ac:dyDescent="0.4">
      <c r="A6099" s="19">
        <v>45376</v>
      </c>
      <c r="B6099" s="20">
        <v>261.7555444253631</v>
      </c>
    </row>
    <row r="6100" spans="1:2" x14ac:dyDescent="0.4">
      <c r="A6100" s="19">
        <v>45377</v>
      </c>
      <c r="B6100" s="20">
        <v>261.7555444253631</v>
      </c>
    </row>
    <row r="6101" spans="1:2" x14ac:dyDescent="0.4">
      <c r="A6101" s="19">
        <v>45378</v>
      </c>
      <c r="B6101" s="20">
        <v>261.7555444253631</v>
      </c>
    </row>
    <row r="6102" spans="1:2" x14ac:dyDescent="0.4">
      <c r="A6102" s="19">
        <v>45379</v>
      </c>
      <c r="B6102" s="20">
        <v>261.7555444253631</v>
      </c>
    </row>
    <row r="6103" spans="1:2" x14ac:dyDescent="0.4">
      <c r="A6103" s="19">
        <v>45383</v>
      </c>
      <c r="B6103" s="20">
        <v>261.7555444253631</v>
      </c>
    </row>
    <row r="6104" spans="1:2" x14ac:dyDescent="0.4">
      <c r="A6104" s="19">
        <v>45384</v>
      </c>
      <c r="B6104" s="20">
        <v>261.7555444253631</v>
      </c>
    </row>
    <row r="6105" spans="1:2" x14ac:dyDescent="0.4">
      <c r="A6105" s="19">
        <v>45385</v>
      </c>
      <c r="B6105" s="20">
        <v>261.7555444253631</v>
      </c>
    </row>
    <row r="6106" spans="1:2" x14ac:dyDescent="0.4">
      <c r="A6106" s="19">
        <v>45386</v>
      </c>
      <c r="B6106" s="20">
        <v>261.7555444253631</v>
      </c>
    </row>
    <row r="6107" spans="1:2" x14ac:dyDescent="0.4">
      <c r="A6107" s="19">
        <v>45387</v>
      </c>
      <c r="B6107" s="20">
        <v>261.7555444253631</v>
      </c>
    </row>
    <row r="6108" spans="1:2" x14ac:dyDescent="0.4">
      <c r="A6108" s="19">
        <v>45390</v>
      </c>
      <c r="B6108" s="20">
        <v>261.7555444253631</v>
      </c>
    </row>
    <row r="6109" spans="1:2" x14ac:dyDescent="0.4">
      <c r="A6109" s="19">
        <v>45391</v>
      </c>
      <c r="B6109" s="20">
        <v>261.7555444253631</v>
      </c>
    </row>
    <row r="6110" spans="1:2" x14ac:dyDescent="0.4">
      <c r="A6110" s="19">
        <v>45392</v>
      </c>
      <c r="B6110" s="20">
        <v>261.7555444253631</v>
      </c>
    </row>
    <row r="6111" spans="1:2" x14ac:dyDescent="0.4">
      <c r="A6111" s="19">
        <v>45393</v>
      </c>
      <c r="B6111" s="20">
        <v>261.7555444253631</v>
      </c>
    </row>
    <row r="6112" spans="1:2" x14ac:dyDescent="0.4">
      <c r="A6112" s="19">
        <v>45394</v>
      </c>
      <c r="B6112" s="20">
        <v>261.7555444253631</v>
      </c>
    </row>
    <row r="6113" spans="1:2" x14ac:dyDescent="0.4">
      <c r="A6113" s="19">
        <v>45397</v>
      </c>
      <c r="B6113" s="20">
        <v>261.7555444253631</v>
      </c>
    </row>
    <row r="6114" spans="1:2" x14ac:dyDescent="0.4">
      <c r="A6114" s="19">
        <v>45398</v>
      </c>
      <c r="B6114" s="20">
        <v>261.7555444253631</v>
      </c>
    </row>
    <row r="6115" spans="1:2" x14ac:dyDescent="0.4">
      <c r="A6115" s="19">
        <v>45399</v>
      </c>
      <c r="B6115" s="20">
        <v>261.7555444253631</v>
      </c>
    </row>
    <row r="6116" spans="1:2" x14ac:dyDescent="0.4">
      <c r="A6116" s="19">
        <v>45400</v>
      </c>
      <c r="B6116" s="20">
        <v>261.7555444253631</v>
      </c>
    </row>
    <row r="6117" spans="1:2" x14ac:dyDescent="0.4">
      <c r="A6117" s="19">
        <v>45401</v>
      </c>
      <c r="B6117" s="20">
        <v>261.7555444253631</v>
      </c>
    </row>
    <row r="6118" spans="1:2" x14ac:dyDescent="0.4">
      <c r="A6118" s="19">
        <v>45404</v>
      </c>
      <c r="B6118" s="20">
        <v>261.7555444253631</v>
      </c>
    </row>
    <row r="6119" spans="1:2" x14ac:dyDescent="0.4">
      <c r="A6119" s="19">
        <v>45405</v>
      </c>
      <c r="B6119" s="20">
        <v>261.7555444253631</v>
      </c>
    </row>
    <row r="6120" spans="1:2" x14ac:dyDescent="0.4">
      <c r="A6120" s="19">
        <v>45406</v>
      </c>
      <c r="B6120" s="20">
        <v>261.7555444253631</v>
      </c>
    </row>
    <row r="6121" spans="1:2" x14ac:dyDescent="0.4">
      <c r="A6121" s="19">
        <v>45407</v>
      </c>
      <c r="B6121" s="20">
        <v>261.7555444253631</v>
      </c>
    </row>
    <row r="6122" spans="1:2" x14ac:dyDescent="0.4">
      <c r="A6122" s="19">
        <v>45408</v>
      </c>
      <c r="B6122" s="20">
        <v>261.7555444253631</v>
      </c>
    </row>
    <row r="6123" spans="1:2" x14ac:dyDescent="0.4">
      <c r="A6123" s="19">
        <v>45411</v>
      </c>
      <c r="B6123" s="20">
        <v>261.7555444253631</v>
      </c>
    </row>
    <row r="6124" spans="1:2" x14ac:dyDescent="0.4">
      <c r="A6124" s="19">
        <v>45412</v>
      </c>
      <c r="B6124" s="20">
        <v>261.7555444253631</v>
      </c>
    </row>
    <row r="6125" spans="1:2" x14ac:dyDescent="0.4">
      <c r="A6125" s="19">
        <v>45413</v>
      </c>
      <c r="B6125" s="20">
        <v>261.7555444253631</v>
      </c>
    </row>
    <row r="6126" spans="1:2" x14ac:dyDescent="0.4">
      <c r="A6126" s="19">
        <v>45414</v>
      </c>
      <c r="B6126" s="20">
        <v>261.7555444253631</v>
      </c>
    </row>
    <row r="6127" spans="1:2" x14ac:dyDescent="0.4">
      <c r="A6127" s="19">
        <v>45415</v>
      </c>
      <c r="B6127" s="20">
        <v>261.7555444253631</v>
      </c>
    </row>
    <row r="6128" spans="1:2" x14ac:dyDescent="0.4">
      <c r="A6128" s="19">
        <v>45418</v>
      </c>
      <c r="B6128" s="20">
        <v>261.7555444253631</v>
      </c>
    </row>
    <row r="6129" spans="1:2" x14ac:dyDescent="0.4">
      <c r="A6129" s="19">
        <v>45419</v>
      </c>
      <c r="B6129" s="20">
        <v>261.7555444253631</v>
      </c>
    </row>
    <row r="6130" spans="1:2" x14ac:dyDescent="0.4">
      <c r="A6130" s="19">
        <v>45420</v>
      </c>
      <c r="B6130" s="20">
        <v>261.7555444253631</v>
      </c>
    </row>
    <row r="6131" spans="1:2" x14ac:dyDescent="0.4">
      <c r="A6131" s="19">
        <v>45421</v>
      </c>
      <c r="B6131" s="20">
        <v>261.7555444253631</v>
      </c>
    </row>
    <row r="6132" spans="1:2" x14ac:dyDescent="0.4">
      <c r="A6132" s="19">
        <v>45422</v>
      </c>
      <c r="B6132" s="20">
        <v>261.7555444253631</v>
      </c>
    </row>
    <row r="6133" spans="1:2" x14ac:dyDescent="0.4">
      <c r="A6133" s="19">
        <v>45425</v>
      </c>
      <c r="B6133" s="20">
        <v>261.7555444253631</v>
      </c>
    </row>
    <row r="6134" spans="1:2" x14ac:dyDescent="0.4">
      <c r="A6134" s="19">
        <v>45426</v>
      </c>
      <c r="B6134" s="20">
        <v>261.7555444253631</v>
      </c>
    </row>
    <row r="6135" spans="1:2" x14ac:dyDescent="0.4">
      <c r="A6135" s="19">
        <v>45427</v>
      </c>
      <c r="B6135" s="20">
        <v>261.7555444253631</v>
      </c>
    </row>
    <row r="6136" spans="1:2" x14ac:dyDescent="0.4">
      <c r="A6136" s="19">
        <v>45428</v>
      </c>
      <c r="B6136" s="20">
        <v>261.7555444253631</v>
      </c>
    </row>
    <row r="6137" spans="1:2" x14ac:dyDescent="0.4">
      <c r="A6137" s="19">
        <v>45429</v>
      </c>
      <c r="B6137" s="20">
        <v>261.7555444253631</v>
      </c>
    </row>
    <row r="6138" spans="1:2" x14ac:dyDescent="0.4">
      <c r="A6138" s="19">
        <v>45432</v>
      </c>
      <c r="B6138" s="20">
        <v>261.7555444253631</v>
      </c>
    </row>
    <row r="6139" spans="1:2" x14ac:dyDescent="0.4">
      <c r="A6139" s="19">
        <v>45433</v>
      </c>
      <c r="B6139" s="20">
        <v>261.7555444253631</v>
      </c>
    </row>
    <row r="6140" spans="1:2" x14ac:dyDescent="0.4">
      <c r="A6140" s="19">
        <v>45434</v>
      </c>
      <c r="B6140" s="20">
        <v>261.7555444253631</v>
      </c>
    </row>
    <row r="6141" spans="1:2" x14ac:dyDescent="0.4">
      <c r="A6141" s="19">
        <v>45435</v>
      </c>
      <c r="B6141" s="20">
        <v>261.7555444253631</v>
      </c>
    </row>
    <row r="6142" spans="1:2" x14ac:dyDescent="0.4">
      <c r="A6142" s="19">
        <v>45436</v>
      </c>
      <c r="B6142" s="20">
        <v>261.7555444253631</v>
      </c>
    </row>
    <row r="6143" spans="1:2" x14ac:dyDescent="0.4">
      <c r="A6143" s="19">
        <v>45440</v>
      </c>
      <c r="B6143" s="20">
        <v>261.7555444253631</v>
      </c>
    </row>
    <row r="6144" spans="1:2" x14ac:dyDescent="0.4">
      <c r="A6144" s="19">
        <v>45441</v>
      </c>
      <c r="B6144" s="20">
        <v>261.7555444253631</v>
      </c>
    </row>
    <row r="6145" spans="1:2" x14ac:dyDescent="0.4">
      <c r="A6145" s="19">
        <v>45442</v>
      </c>
      <c r="B6145" s="20">
        <v>261.7555444253631</v>
      </c>
    </row>
    <row r="6146" spans="1:2" x14ac:dyDescent="0.4">
      <c r="A6146" s="19">
        <v>45443</v>
      </c>
      <c r="B6146" s="20">
        <v>261.7555444253631</v>
      </c>
    </row>
    <row r="6147" spans="1:2" x14ac:dyDescent="0.4">
      <c r="A6147" s="19">
        <v>45446</v>
      </c>
      <c r="B6147" s="20">
        <v>261.7555444253631</v>
      </c>
    </row>
    <row r="6148" spans="1:2" x14ac:dyDescent="0.4">
      <c r="A6148" s="19">
        <v>45447</v>
      </c>
      <c r="B6148" s="20">
        <v>261.7555444253631</v>
      </c>
    </row>
    <row r="6149" spans="1:2" x14ac:dyDescent="0.4">
      <c r="A6149" s="19">
        <v>45448</v>
      </c>
      <c r="B6149" s="20">
        <v>261.7555444253631</v>
      </c>
    </row>
    <row r="6150" spans="1:2" x14ac:dyDescent="0.4">
      <c r="A6150" s="19">
        <v>45449</v>
      </c>
      <c r="B6150" s="20">
        <v>261.7555444253631</v>
      </c>
    </row>
    <row r="6151" spans="1:2" x14ac:dyDescent="0.4">
      <c r="A6151" s="19">
        <v>45450</v>
      </c>
      <c r="B6151" s="20">
        <v>261.7555444253631</v>
      </c>
    </row>
    <row r="6152" spans="1:2" x14ac:dyDescent="0.4">
      <c r="A6152" s="19">
        <v>45453</v>
      </c>
      <c r="B6152" s="20">
        <v>261.7555444253631</v>
      </c>
    </row>
    <row r="6153" spans="1:2" x14ac:dyDescent="0.4">
      <c r="A6153" s="19">
        <v>45454</v>
      </c>
      <c r="B6153" s="20">
        <v>261.7555444253631</v>
      </c>
    </row>
    <row r="6154" spans="1:2" x14ac:dyDescent="0.4">
      <c r="A6154" s="19">
        <v>45455</v>
      </c>
      <c r="B6154" s="20">
        <v>261.7555444253631</v>
      </c>
    </row>
    <row r="6155" spans="1:2" x14ac:dyDescent="0.4">
      <c r="A6155" s="19">
        <v>45456</v>
      </c>
      <c r="B6155" s="20">
        <v>261.7555444253631</v>
      </c>
    </row>
    <row r="6156" spans="1:2" x14ac:dyDescent="0.4">
      <c r="A6156" s="19">
        <v>45457</v>
      </c>
      <c r="B6156" s="20">
        <v>261.7555444253631</v>
      </c>
    </row>
    <row r="6157" spans="1:2" x14ac:dyDescent="0.4">
      <c r="A6157" s="19">
        <v>45460</v>
      </c>
      <c r="B6157" s="20">
        <v>261.7555444253631</v>
      </c>
    </row>
    <row r="6158" spans="1:2" x14ac:dyDescent="0.4">
      <c r="A6158" s="19">
        <v>45461</v>
      </c>
      <c r="B6158" s="20">
        <v>261.7555444253631</v>
      </c>
    </row>
    <row r="6159" spans="1:2" x14ac:dyDescent="0.4">
      <c r="A6159" s="19">
        <v>45463</v>
      </c>
      <c r="B6159" s="20">
        <v>261.7555444253631</v>
      </c>
    </row>
    <row r="6160" spans="1:2" x14ac:dyDescent="0.4">
      <c r="A6160" s="19">
        <v>45464</v>
      </c>
      <c r="B6160" s="20">
        <v>261.7555444253631</v>
      </c>
    </row>
    <row r="6161" spans="1:2" x14ac:dyDescent="0.4">
      <c r="A6161" s="19">
        <v>45467</v>
      </c>
      <c r="B6161" s="20">
        <v>261.7555444253631</v>
      </c>
    </row>
    <row r="6162" spans="1:2" x14ac:dyDescent="0.4">
      <c r="A6162" s="19">
        <v>45468</v>
      </c>
      <c r="B6162" s="20">
        <v>261.7555444253631</v>
      </c>
    </row>
    <row r="6163" spans="1:2" x14ac:dyDescent="0.4">
      <c r="A6163" s="19">
        <v>45469</v>
      </c>
      <c r="B6163" s="20">
        <v>261.7555444253631</v>
      </c>
    </row>
    <row r="6164" spans="1:2" x14ac:dyDescent="0.4">
      <c r="A6164" s="19">
        <v>45470</v>
      </c>
      <c r="B6164" s="20">
        <v>261.7555444253631</v>
      </c>
    </row>
    <row r="6165" spans="1:2" x14ac:dyDescent="0.4">
      <c r="A6165" s="19">
        <v>45471</v>
      </c>
      <c r="B6165" s="20">
        <v>261.7555444253631</v>
      </c>
    </row>
    <row r="6166" spans="1:2" x14ac:dyDescent="0.4">
      <c r="A6166" s="19">
        <v>45474</v>
      </c>
      <c r="B6166" s="20">
        <v>261.7555444253631</v>
      </c>
    </row>
    <row r="6167" spans="1:2" x14ac:dyDescent="0.4">
      <c r="A6167" s="19">
        <v>45475</v>
      </c>
      <c r="B6167" s="20">
        <v>261.7555444253631</v>
      </c>
    </row>
    <row r="6168" spans="1:2" x14ac:dyDescent="0.4">
      <c r="A6168" s="19">
        <v>45476</v>
      </c>
      <c r="B6168" s="20">
        <v>261.7555444253631</v>
      </c>
    </row>
    <row r="6169" spans="1:2" x14ac:dyDescent="0.4">
      <c r="A6169" s="19">
        <v>45478</v>
      </c>
      <c r="B6169" s="20">
        <v>261.7555444253631</v>
      </c>
    </row>
    <row r="6170" spans="1:2" x14ac:dyDescent="0.4">
      <c r="A6170" s="19">
        <v>45481</v>
      </c>
      <c r="B6170" s="20">
        <v>261.7555444253631</v>
      </c>
    </row>
    <row r="6171" spans="1:2" x14ac:dyDescent="0.4">
      <c r="A6171" s="19">
        <v>45482</v>
      </c>
      <c r="B6171" s="20">
        <v>261.7555444253631</v>
      </c>
    </row>
    <row r="6172" spans="1:2" x14ac:dyDescent="0.4">
      <c r="A6172" s="19">
        <v>45483</v>
      </c>
      <c r="B6172" s="20">
        <v>261.7555444253631</v>
      </c>
    </row>
    <row r="6173" spans="1:2" x14ac:dyDescent="0.4">
      <c r="A6173" s="19">
        <v>45484</v>
      </c>
      <c r="B6173" s="20">
        <v>261.7555444253631</v>
      </c>
    </row>
    <row r="6174" spans="1:2" x14ac:dyDescent="0.4">
      <c r="A6174" s="19">
        <v>45485</v>
      </c>
      <c r="B6174" s="20">
        <v>261.7555444253631</v>
      </c>
    </row>
    <row r="6175" spans="1:2" x14ac:dyDescent="0.4">
      <c r="A6175" s="19">
        <v>45488</v>
      </c>
      <c r="B6175" s="20">
        <v>261.7555444253631</v>
      </c>
    </row>
    <row r="6176" spans="1:2" x14ac:dyDescent="0.4">
      <c r="A6176" s="19">
        <v>45489</v>
      </c>
      <c r="B6176" s="20">
        <v>261.7555444253631</v>
      </c>
    </row>
    <row r="6177" spans="1:2" x14ac:dyDescent="0.4">
      <c r="A6177" s="19">
        <v>45490</v>
      </c>
      <c r="B6177" s="20">
        <v>261.7555444253631</v>
      </c>
    </row>
    <row r="6178" spans="1:2" x14ac:dyDescent="0.4">
      <c r="A6178" s="19">
        <v>45491</v>
      </c>
      <c r="B6178" s="20">
        <v>261.7555444253631</v>
      </c>
    </row>
    <row r="6179" spans="1:2" x14ac:dyDescent="0.4">
      <c r="A6179" s="19">
        <v>45492</v>
      </c>
      <c r="B6179" s="20">
        <v>261.7555444253631</v>
      </c>
    </row>
    <row r="6180" spans="1:2" x14ac:dyDescent="0.4">
      <c r="A6180" s="19">
        <v>45495</v>
      </c>
      <c r="B6180" s="20">
        <v>261.7555444253631</v>
      </c>
    </row>
    <row r="6181" spans="1:2" x14ac:dyDescent="0.4">
      <c r="A6181" s="19">
        <v>45496</v>
      </c>
      <c r="B6181" s="20">
        <v>261.7555444253631</v>
      </c>
    </row>
    <row r="6182" spans="1:2" x14ac:dyDescent="0.4">
      <c r="A6182" s="19">
        <v>45497</v>
      </c>
      <c r="B6182" s="20">
        <v>261.7555444253631</v>
      </c>
    </row>
    <row r="6183" spans="1:2" x14ac:dyDescent="0.4">
      <c r="A6183" s="19">
        <v>45498</v>
      </c>
      <c r="B6183" s="20">
        <v>261.7555444253631</v>
      </c>
    </row>
    <row r="6184" spans="1:2" x14ac:dyDescent="0.4">
      <c r="A6184" s="19">
        <v>45499</v>
      </c>
      <c r="B6184" s="20">
        <v>261.7555444253631</v>
      </c>
    </row>
    <row r="6185" spans="1:2" x14ac:dyDescent="0.4">
      <c r="A6185" s="19">
        <v>45502</v>
      </c>
      <c r="B6185" s="20">
        <v>261.7555444253631</v>
      </c>
    </row>
    <row r="6186" spans="1:2" x14ac:dyDescent="0.4">
      <c r="A6186" s="19">
        <v>45503</v>
      </c>
      <c r="B6186" s="20">
        <v>261.7555444253631</v>
      </c>
    </row>
    <row r="6187" spans="1:2" x14ac:dyDescent="0.4">
      <c r="A6187" s="19">
        <v>45504</v>
      </c>
      <c r="B6187" s="20">
        <v>261.7555444253631</v>
      </c>
    </row>
    <row r="6188" spans="1:2" x14ac:dyDescent="0.4">
      <c r="A6188" s="19">
        <v>45505</v>
      </c>
      <c r="B6188" s="20">
        <v>261.7555444253631</v>
      </c>
    </row>
    <row r="6189" spans="1:2" x14ac:dyDescent="0.4">
      <c r="A6189" s="19">
        <v>45506</v>
      </c>
      <c r="B6189" s="20">
        <v>261.7555444253631</v>
      </c>
    </row>
    <row r="6190" spans="1:2" x14ac:dyDescent="0.4">
      <c r="A6190" s="19">
        <v>45509</v>
      </c>
      <c r="B6190" s="20">
        <v>261.7555444253631</v>
      </c>
    </row>
    <row r="6191" spans="1:2" x14ac:dyDescent="0.4">
      <c r="A6191" s="19">
        <v>45510</v>
      </c>
      <c r="B6191" s="20">
        <v>261.7555444253631</v>
      </c>
    </row>
    <row r="6192" spans="1:2" x14ac:dyDescent="0.4">
      <c r="A6192" s="19">
        <v>45511</v>
      </c>
      <c r="B6192" s="20">
        <v>261.7555444253631</v>
      </c>
    </row>
    <row r="6193" spans="1:2" x14ac:dyDescent="0.4">
      <c r="A6193" s="19">
        <v>45512</v>
      </c>
      <c r="B6193" s="20">
        <v>261.7555444253631</v>
      </c>
    </row>
    <row r="6194" spans="1:2" x14ac:dyDescent="0.4">
      <c r="A6194" s="19">
        <v>45513</v>
      </c>
      <c r="B6194" s="20">
        <v>261.7555444253631</v>
      </c>
    </row>
    <row r="6195" spans="1:2" x14ac:dyDescent="0.4">
      <c r="A6195" s="19">
        <v>45516</v>
      </c>
      <c r="B6195" s="20">
        <v>261.7555444253631</v>
      </c>
    </row>
    <row r="6196" spans="1:2" x14ac:dyDescent="0.4">
      <c r="A6196" s="19">
        <v>45517</v>
      </c>
      <c r="B6196" s="20">
        <v>261.7555444253631</v>
      </c>
    </row>
    <row r="6197" spans="1:2" x14ac:dyDescent="0.4">
      <c r="A6197" s="19">
        <v>45518</v>
      </c>
      <c r="B6197" s="20">
        <v>261.7555444253631</v>
      </c>
    </row>
    <row r="6198" spans="1:2" x14ac:dyDescent="0.4">
      <c r="A6198" s="19">
        <v>45519</v>
      </c>
      <c r="B6198" s="20">
        <v>261.7555444253631</v>
      </c>
    </row>
    <row r="6199" spans="1:2" x14ac:dyDescent="0.4">
      <c r="A6199" s="19">
        <v>45520</v>
      </c>
      <c r="B6199" s="20">
        <v>261.7555444253631</v>
      </c>
    </row>
    <row r="6200" spans="1:2" x14ac:dyDescent="0.4">
      <c r="A6200" s="19">
        <v>45523</v>
      </c>
      <c r="B6200" s="20">
        <v>261.7555444253631</v>
      </c>
    </row>
    <row r="6201" spans="1:2" x14ac:dyDescent="0.4">
      <c r="A6201" s="19">
        <v>45524</v>
      </c>
      <c r="B6201" s="20">
        <v>261.7555444253631</v>
      </c>
    </row>
    <row r="6202" spans="1:2" x14ac:dyDescent="0.4">
      <c r="A6202" s="19">
        <v>45525</v>
      </c>
      <c r="B6202" s="20">
        <v>261.7555444253631</v>
      </c>
    </row>
    <row r="6203" spans="1:2" x14ac:dyDescent="0.4">
      <c r="A6203" s="19">
        <v>45526</v>
      </c>
      <c r="B6203" s="20">
        <v>261.7555444253631</v>
      </c>
    </row>
    <row r="6204" spans="1:2" x14ac:dyDescent="0.4">
      <c r="A6204" s="19">
        <v>45527</v>
      </c>
      <c r="B6204" s="20">
        <v>261.7555444253631</v>
      </c>
    </row>
    <row r="6205" spans="1:2" x14ac:dyDescent="0.4">
      <c r="A6205" s="19">
        <v>45530</v>
      </c>
      <c r="B6205" s="20">
        <v>261.7555444253631</v>
      </c>
    </row>
    <row r="6206" spans="1:2" x14ac:dyDescent="0.4">
      <c r="A6206" s="19">
        <v>45531</v>
      </c>
      <c r="B6206" s="20">
        <v>261.7555444253631</v>
      </c>
    </row>
    <row r="6207" spans="1:2" x14ac:dyDescent="0.4">
      <c r="A6207" s="19">
        <v>45532</v>
      </c>
      <c r="B6207" s="20">
        <v>261.7555444253631</v>
      </c>
    </row>
    <row r="6208" spans="1:2" x14ac:dyDescent="0.4">
      <c r="A6208" s="19">
        <v>45533</v>
      </c>
      <c r="B6208" s="20">
        <v>261.7555444253631</v>
      </c>
    </row>
    <row r="6209" spans="1:2" x14ac:dyDescent="0.4">
      <c r="A6209" s="19">
        <v>45534</v>
      </c>
      <c r="B6209" s="20">
        <v>261.7555444253631</v>
      </c>
    </row>
    <row r="6210" spans="1:2" x14ac:dyDescent="0.4">
      <c r="A6210" s="19">
        <v>45538</v>
      </c>
      <c r="B6210" s="20">
        <v>261.7555444253631</v>
      </c>
    </row>
    <row r="6211" spans="1:2" x14ac:dyDescent="0.4">
      <c r="A6211" s="19">
        <v>45539</v>
      </c>
      <c r="B6211" s="20">
        <v>261.7555444253631</v>
      </c>
    </row>
    <row r="6212" spans="1:2" x14ac:dyDescent="0.4">
      <c r="A6212" s="19">
        <v>45540</v>
      </c>
      <c r="B6212" s="20">
        <v>261.7555444253631</v>
      </c>
    </row>
    <row r="6213" spans="1:2" x14ac:dyDescent="0.4">
      <c r="A6213" s="19">
        <v>45541</v>
      </c>
      <c r="B6213" s="20">
        <v>261.7555444253631</v>
      </c>
    </row>
    <row r="6214" spans="1:2" x14ac:dyDescent="0.4">
      <c r="A6214" s="19">
        <v>45544</v>
      </c>
      <c r="B6214" s="20">
        <v>261.7555444253631</v>
      </c>
    </row>
    <row r="6215" spans="1:2" x14ac:dyDescent="0.4">
      <c r="A6215" s="19">
        <v>45545</v>
      </c>
      <c r="B6215" s="20">
        <v>261.7555444253631</v>
      </c>
    </row>
    <row r="6216" spans="1:2" x14ac:dyDescent="0.4">
      <c r="A6216" s="19">
        <v>45546</v>
      </c>
      <c r="B6216" s="20">
        <v>261.7555444253631</v>
      </c>
    </row>
    <row r="6217" spans="1:2" x14ac:dyDescent="0.4">
      <c r="A6217" s="19">
        <v>45547</v>
      </c>
      <c r="B6217" s="20">
        <v>261.7555444253631</v>
      </c>
    </row>
    <row r="6218" spans="1:2" x14ac:dyDescent="0.4">
      <c r="A6218" s="19">
        <v>45548</v>
      </c>
      <c r="B6218" s="20">
        <v>261.7555444253631</v>
      </c>
    </row>
    <row r="6219" spans="1:2" x14ac:dyDescent="0.4">
      <c r="A6219" s="19">
        <v>45551</v>
      </c>
      <c r="B6219" s="20">
        <v>261.7555444253631</v>
      </c>
    </row>
    <row r="6220" spans="1:2" x14ac:dyDescent="0.4">
      <c r="A6220" s="19">
        <v>45552</v>
      </c>
      <c r="B6220" s="20">
        <v>261.7555444253631</v>
      </c>
    </row>
    <row r="6221" spans="1:2" x14ac:dyDescent="0.4">
      <c r="A6221" s="19">
        <v>45553</v>
      </c>
      <c r="B6221" s="20">
        <v>261.7555444253631</v>
      </c>
    </row>
    <row r="6222" spans="1:2" x14ac:dyDescent="0.4">
      <c r="A6222" s="19">
        <v>45554</v>
      </c>
      <c r="B6222" s="20">
        <v>261.7555444253631</v>
      </c>
    </row>
    <row r="6223" spans="1:2" x14ac:dyDescent="0.4">
      <c r="A6223" s="19">
        <v>45555</v>
      </c>
      <c r="B6223" s="20">
        <v>261.7555444253631</v>
      </c>
    </row>
    <row r="6224" spans="1:2" x14ac:dyDescent="0.4">
      <c r="A6224" s="19">
        <v>45558</v>
      </c>
      <c r="B6224" s="20">
        <v>261.7555444253631</v>
      </c>
    </row>
    <row r="6225" spans="1:2" x14ac:dyDescent="0.4">
      <c r="A6225" s="19">
        <v>45559</v>
      </c>
      <c r="B6225" s="20">
        <v>261.7555444253631</v>
      </c>
    </row>
    <row r="6226" spans="1:2" x14ac:dyDescent="0.4">
      <c r="A6226" s="19">
        <v>45560</v>
      </c>
      <c r="B6226" s="20">
        <v>261.7555444253631</v>
      </c>
    </row>
    <row r="6227" spans="1:2" x14ac:dyDescent="0.4">
      <c r="A6227" s="19">
        <v>45561</v>
      </c>
      <c r="B6227" s="20">
        <v>261.7555444253631</v>
      </c>
    </row>
    <row r="6228" spans="1:2" x14ac:dyDescent="0.4">
      <c r="A6228" s="19">
        <v>45562</v>
      </c>
      <c r="B6228" s="20">
        <v>261.7555444253631</v>
      </c>
    </row>
    <row r="6229" spans="1:2" x14ac:dyDescent="0.4">
      <c r="A6229" s="19">
        <v>45565</v>
      </c>
      <c r="B6229" s="20">
        <v>261.7555444253631</v>
      </c>
    </row>
    <row r="6230" spans="1:2" x14ac:dyDescent="0.4">
      <c r="A6230" s="19">
        <v>45566</v>
      </c>
      <c r="B6230" s="20">
        <v>261.7555444253631</v>
      </c>
    </row>
    <row r="6231" spans="1:2" x14ac:dyDescent="0.4">
      <c r="A6231" s="19">
        <v>45567</v>
      </c>
      <c r="B6231" s="20">
        <v>261.7555444253631</v>
      </c>
    </row>
    <row r="6232" spans="1:2" x14ac:dyDescent="0.4">
      <c r="A6232" s="19">
        <v>45568</v>
      </c>
      <c r="B6232" s="20">
        <v>261.7555444253631</v>
      </c>
    </row>
    <row r="6233" spans="1:2" x14ac:dyDescent="0.4">
      <c r="A6233" s="19">
        <v>45569</v>
      </c>
      <c r="B6233" s="20">
        <v>261.7555444253631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4E25-4C8E-42AF-AFA3-9572A74C76A9}">
  <dimension ref="A1:W5001"/>
  <sheetViews>
    <sheetView topLeftCell="I2561" workbookViewId="0">
      <selection activeCell="S2568" sqref="S2568"/>
    </sheetView>
  </sheetViews>
  <sheetFormatPr defaultRowHeight="15" x14ac:dyDescent="0.4"/>
  <cols>
    <col min="1" max="1" width="10.52734375" bestFit="1" customWidth="1"/>
    <col min="9" max="9" width="10.52734375" bestFit="1" customWidth="1"/>
    <col min="10" max="13" width="10.52734375" style="24" customWidth="1"/>
    <col min="16" max="16" width="11" style="24" bestFit="1" customWidth="1"/>
    <col min="19" max="19" width="11" bestFit="1" customWidth="1"/>
    <col min="20" max="20" width="7.05859375" bestFit="1" customWidth="1"/>
    <col min="21" max="21" width="7.05859375" customWidth="1"/>
    <col min="22" max="22" width="14.46875" bestFit="1" customWidth="1"/>
  </cols>
  <sheetData>
    <row r="1" spans="1:23" x14ac:dyDescent="0.4">
      <c r="A1" t="s">
        <v>33</v>
      </c>
      <c r="B1" t="s">
        <v>6268</v>
      </c>
      <c r="C1" t="s">
        <v>6267</v>
      </c>
      <c r="D1" t="s">
        <v>6266</v>
      </c>
      <c r="E1" t="s">
        <v>6265</v>
      </c>
      <c r="F1" t="s">
        <v>6264</v>
      </c>
      <c r="G1" t="s">
        <v>6263</v>
      </c>
      <c r="I1" t="s">
        <v>33</v>
      </c>
      <c r="M1" s="24" t="s">
        <v>6270</v>
      </c>
      <c r="N1" t="s">
        <v>6268</v>
      </c>
      <c r="P1" s="24" t="s">
        <v>6269</v>
      </c>
      <c r="Q1" t="s">
        <v>6268</v>
      </c>
      <c r="S1" s="24" t="s">
        <v>6269</v>
      </c>
      <c r="T1" t="s">
        <v>6268</v>
      </c>
      <c r="V1" t="s">
        <v>14</v>
      </c>
      <c r="W1" s="2">
        <f>(T3742/T2)^(365/(S3742-S2))-1</f>
        <v>0.13464433855233482</v>
      </c>
    </row>
    <row r="2" spans="1:23" x14ac:dyDescent="0.4">
      <c r="A2" t="s">
        <v>6262</v>
      </c>
      <c r="B2">
        <v>94.58</v>
      </c>
      <c r="C2">
        <v>94.26</v>
      </c>
      <c r="D2">
        <v>94.81</v>
      </c>
      <c r="E2">
        <v>93.7</v>
      </c>
      <c r="F2" t="s">
        <v>833</v>
      </c>
      <c r="G2" s="2">
        <v>1.8E-3</v>
      </c>
      <c r="I2" t="s">
        <v>6262</v>
      </c>
      <c r="J2" s="24" t="str">
        <f>LEFT(I2,2)</f>
        <v>10</v>
      </c>
      <c r="K2" s="24" t="str">
        <f>MID(I2,4,2)</f>
        <v>02</v>
      </c>
      <c r="L2" s="24" t="str">
        <f>RIGHT(I2,4)</f>
        <v>2024</v>
      </c>
      <c r="M2" s="24">
        <f>DATE(L2,J2,K2)</f>
        <v>45567</v>
      </c>
      <c r="N2">
        <v>94.58</v>
      </c>
      <c r="P2" s="24">
        <v>38355</v>
      </c>
      <c r="Q2">
        <v>14.31</v>
      </c>
      <c r="S2" s="24">
        <v>40182</v>
      </c>
      <c r="T2">
        <v>14.67</v>
      </c>
      <c r="V2" t="s">
        <v>21</v>
      </c>
      <c r="W2" s="2">
        <f>_xlfn.STDEV.P(U:U)</f>
        <v>0.20233235828755458</v>
      </c>
    </row>
    <row r="3" spans="1:23" x14ac:dyDescent="0.4">
      <c r="A3" t="s">
        <v>6261</v>
      </c>
      <c r="B3">
        <v>94.41</v>
      </c>
      <c r="C3">
        <v>95.66</v>
      </c>
      <c r="D3">
        <v>95.66</v>
      </c>
      <c r="E3">
        <v>93.82</v>
      </c>
      <c r="F3" t="s">
        <v>1941</v>
      </c>
      <c r="G3" s="2">
        <v>-1.4E-2</v>
      </c>
      <c r="I3" t="s">
        <v>6261</v>
      </c>
      <c r="J3" s="24" t="str">
        <f t="shared" ref="J3:J66" si="0">LEFT(I3,2)</f>
        <v>10</v>
      </c>
      <c r="K3" s="24" t="str">
        <f t="shared" ref="K3:K66" si="1">MID(I3,4,2)</f>
        <v>01</v>
      </c>
      <c r="L3" s="24" t="str">
        <f t="shared" ref="L3:L66" si="2">RIGHT(I3,4)</f>
        <v>2024</v>
      </c>
      <c r="M3" s="24">
        <f t="shared" ref="M3:M66" si="3">DATE(L3,J3,K3)</f>
        <v>45566</v>
      </c>
      <c r="N3">
        <v>94.41</v>
      </c>
      <c r="P3" s="24">
        <v>38356</v>
      </c>
      <c r="Q3">
        <v>14.2</v>
      </c>
      <c r="S3" s="24">
        <v>40183</v>
      </c>
      <c r="T3">
        <v>14.68</v>
      </c>
      <c r="U3" s="2">
        <f>T3/T2-1</f>
        <v>6.8166325835039565E-4</v>
      </c>
    </row>
    <row r="4" spans="1:23" x14ac:dyDescent="0.4">
      <c r="A4" t="s">
        <v>6260</v>
      </c>
      <c r="B4">
        <v>95.75</v>
      </c>
      <c r="C4">
        <v>95.01</v>
      </c>
      <c r="D4">
        <v>95.81</v>
      </c>
      <c r="E4">
        <v>94.67</v>
      </c>
      <c r="F4" t="s">
        <v>46</v>
      </c>
      <c r="G4" s="2">
        <v>5.1000000000000004E-3</v>
      </c>
      <c r="I4" t="s">
        <v>6260</v>
      </c>
      <c r="J4" s="24" t="str">
        <f t="shared" si="0"/>
        <v>09</v>
      </c>
      <c r="K4" s="24" t="str">
        <f t="shared" si="1"/>
        <v>30</v>
      </c>
      <c r="L4" s="24" t="str">
        <f t="shared" si="2"/>
        <v>2024</v>
      </c>
      <c r="M4" s="24">
        <f t="shared" si="3"/>
        <v>45565</v>
      </c>
      <c r="N4">
        <v>95.75</v>
      </c>
      <c r="P4" s="24">
        <v>38357</v>
      </c>
      <c r="Q4">
        <v>14.13</v>
      </c>
      <c r="S4" s="24">
        <v>40184</v>
      </c>
      <c r="T4">
        <v>14.68</v>
      </c>
      <c r="U4" s="2">
        <f t="shared" ref="U4:U67" si="4">T4/T3-1</f>
        <v>0</v>
      </c>
    </row>
    <row r="5" spans="1:23" x14ac:dyDescent="0.4">
      <c r="A5" t="s">
        <v>6259</v>
      </c>
      <c r="B5">
        <v>95.26</v>
      </c>
      <c r="C5">
        <v>95.93</v>
      </c>
      <c r="D5">
        <v>95.93</v>
      </c>
      <c r="E5">
        <v>95.02</v>
      </c>
      <c r="F5" t="s">
        <v>610</v>
      </c>
      <c r="G5" s="2">
        <v>-5.7999999999999996E-3</v>
      </c>
      <c r="I5" t="s">
        <v>6259</v>
      </c>
      <c r="J5" s="24" t="str">
        <f t="shared" si="0"/>
        <v>09</v>
      </c>
      <c r="K5" s="24" t="str">
        <f t="shared" si="1"/>
        <v>27</v>
      </c>
      <c r="L5" s="24" t="str">
        <f t="shared" si="2"/>
        <v>2024</v>
      </c>
      <c r="M5" s="24">
        <f t="shared" si="3"/>
        <v>45562</v>
      </c>
      <c r="N5">
        <v>95.26</v>
      </c>
      <c r="P5" s="24">
        <v>38358</v>
      </c>
      <c r="Q5">
        <v>14.17</v>
      </c>
      <c r="S5" s="24">
        <v>40185</v>
      </c>
      <c r="T5">
        <v>14.67</v>
      </c>
      <c r="U5" s="2">
        <f t="shared" si="4"/>
        <v>-6.8119891008178168E-4</v>
      </c>
    </row>
    <row r="6" spans="1:23" x14ac:dyDescent="0.4">
      <c r="A6" t="s">
        <v>6258</v>
      </c>
      <c r="B6">
        <v>95.82</v>
      </c>
      <c r="C6">
        <v>96.55</v>
      </c>
      <c r="D6">
        <v>96.62</v>
      </c>
      <c r="E6">
        <v>95.2</v>
      </c>
      <c r="F6" t="s">
        <v>1214</v>
      </c>
      <c r="G6" s="2">
        <v>3.0000000000000001E-3</v>
      </c>
      <c r="I6" t="s">
        <v>6258</v>
      </c>
      <c r="J6" s="24" t="str">
        <f t="shared" si="0"/>
        <v>09</v>
      </c>
      <c r="K6" s="24" t="str">
        <f t="shared" si="1"/>
        <v>26</v>
      </c>
      <c r="L6" s="24" t="str">
        <f t="shared" si="2"/>
        <v>2024</v>
      </c>
      <c r="M6" s="24">
        <f t="shared" si="3"/>
        <v>45561</v>
      </c>
      <c r="N6">
        <v>95.82</v>
      </c>
      <c r="P6" s="24">
        <v>38359</v>
      </c>
      <c r="Q6">
        <v>14.17</v>
      </c>
      <c r="S6" s="24">
        <v>40186</v>
      </c>
      <c r="T6">
        <v>14.74</v>
      </c>
      <c r="U6" s="2">
        <f t="shared" si="4"/>
        <v>4.7716428084525475E-3</v>
      </c>
    </row>
    <row r="7" spans="1:23" x14ac:dyDescent="0.4">
      <c r="A7" t="s">
        <v>6257</v>
      </c>
      <c r="B7">
        <v>95.53</v>
      </c>
      <c r="C7">
        <v>95.28</v>
      </c>
      <c r="D7">
        <v>95.86</v>
      </c>
      <c r="E7">
        <v>95.27</v>
      </c>
      <c r="F7" t="s">
        <v>418</v>
      </c>
      <c r="G7" s="2">
        <v>0</v>
      </c>
      <c r="I7" t="s">
        <v>6257</v>
      </c>
      <c r="J7" s="24" t="str">
        <f t="shared" si="0"/>
        <v>09</v>
      </c>
      <c r="K7" s="24" t="str">
        <f t="shared" si="1"/>
        <v>25</v>
      </c>
      <c r="L7" s="24" t="str">
        <f t="shared" si="2"/>
        <v>2024</v>
      </c>
      <c r="M7" s="24">
        <f t="shared" si="3"/>
        <v>45560</v>
      </c>
      <c r="N7">
        <v>95.53</v>
      </c>
      <c r="P7" s="24">
        <v>38362</v>
      </c>
      <c r="Q7">
        <v>14.24</v>
      </c>
      <c r="S7" s="24">
        <v>40189</v>
      </c>
      <c r="T7">
        <v>14.75</v>
      </c>
      <c r="U7" s="2">
        <f t="shared" si="4"/>
        <v>6.7842605156043234E-4</v>
      </c>
    </row>
    <row r="8" spans="1:23" x14ac:dyDescent="0.4">
      <c r="A8" t="s">
        <v>6256</v>
      </c>
      <c r="B8">
        <v>95.53</v>
      </c>
      <c r="C8">
        <v>95.39</v>
      </c>
      <c r="D8">
        <v>95.58</v>
      </c>
      <c r="E8">
        <v>94.44</v>
      </c>
      <c r="F8" t="s">
        <v>2510</v>
      </c>
      <c r="G8" s="2">
        <v>4.7000000000000002E-3</v>
      </c>
      <c r="I8" t="s">
        <v>6256</v>
      </c>
      <c r="J8" s="24" t="str">
        <f t="shared" si="0"/>
        <v>09</v>
      </c>
      <c r="K8" s="24" t="str">
        <f t="shared" si="1"/>
        <v>24</v>
      </c>
      <c r="L8" s="24" t="str">
        <f t="shared" si="2"/>
        <v>2024</v>
      </c>
      <c r="M8" s="24">
        <f t="shared" si="3"/>
        <v>45559</v>
      </c>
      <c r="N8">
        <v>95.53</v>
      </c>
      <c r="P8" s="24">
        <v>38363</v>
      </c>
      <c r="Q8">
        <v>14.16</v>
      </c>
      <c r="S8" s="24">
        <v>40190</v>
      </c>
      <c r="T8">
        <v>14.61</v>
      </c>
      <c r="U8" s="2">
        <f t="shared" si="4"/>
        <v>-9.491525423728886E-3</v>
      </c>
    </row>
    <row r="9" spans="1:23" x14ac:dyDescent="0.4">
      <c r="A9" t="s">
        <v>6255</v>
      </c>
      <c r="B9">
        <v>95.08</v>
      </c>
      <c r="C9">
        <v>95.08</v>
      </c>
      <c r="D9">
        <v>95.27</v>
      </c>
      <c r="E9">
        <v>94.79</v>
      </c>
      <c r="F9" t="s">
        <v>899</v>
      </c>
      <c r="G9" s="2">
        <v>1.9E-3</v>
      </c>
      <c r="I9" t="s">
        <v>6255</v>
      </c>
      <c r="J9" s="24" t="str">
        <f t="shared" si="0"/>
        <v>09</v>
      </c>
      <c r="K9" s="24" t="str">
        <f t="shared" si="1"/>
        <v>23</v>
      </c>
      <c r="L9" s="24" t="str">
        <f t="shared" si="2"/>
        <v>2024</v>
      </c>
      <c r="M9" s="24">
        <f t="shared" si="3"/>
        <v>45558</v>
      </c>
      <c r="N9">
        <v>95.08</v>
      </c>
      <c r="P9" s="24">
        <v>38364</v>
      </c>
      <c r="Q9">
        <v>14.21</v>
      </c>
      <c r="S9" s="24">
        <v>40191</v>
      </c>
      <c r="T9">
        <v>14.74</v>
      </c>
      <c r="U9" s="2">
        <f t="shared" si="4"/>
        <v>8.8980150581794426E-3</v>
      </c>
    </row>
    <row r="10" spans="1:23" x14ac:dyDescent="0.4">
      <c r="A10" t="s">
        <v>6254</v>
      </c>
      <c r="B10">
        <v>94.9</v>
      </c>
      <c r="C10">
        <v>95.01</v>
      </c>
      <c r="D10">
        <v>95.3</v>
      </c>
      <c r="E10">
        <v>94.36</v>
      </c>
      <c r="F10" t="s">
        <v>1003</v>
      </c>
      <c r="G10" s="2">
        <v>-2.2000000000000001E-3</v>
      </c>
      <c r="I10" t="s">
        <v>6254</v>
      </c>
      <c r="J10" s="24" t="str">
        <f t="shared" si="0"/>
        <v>09</v>
      </c>
      <c r="K10" s="24" t="str">
        <f t="shared" si="1"/>
        <v>20</v>
      </c>
      <c r="L10" s="24" t="str">
        <f t="shared" si="2"/>
        <v>2024</v>
      </c>
      <c r="M10" s="24">
        <f t="shared" si="3"/>
        <v>45555</v>
      </c>
      <c r="N10">
        <v>94.9</v>
      </c>
      <c r="P10" s="24">
        <v>38365</v>
      </c>
      <c r="Q10">
        <v>14.09</v>
      </c>
      <c r="S10" s="24">
        <v>40192</v>
      </c>
      <c r="T10">
        <v>14.79</v>
      </c>
      <c r="U10" s="2">
        <f t="shared" si="4"/>
        <v>3.3921302578017176E-3</v>
      </c>
    </row>
    <row r="11" spans="1:23" x14ac:dyDescent="0.4">
      <c r="A11" t="s">
        <v>6253</v>
      </c>
      <c r="B11">
        <v>95.11</v>
      </c>
      <c r="C11">
        <v>94.85</v>
      </c>
      <c r="D11">
        <v>95.5</v>
      </c>
      <c r="E11">
        <v>94.48</v>
      </c>
      <c r="F11" t="s">
        <v>946</v>
      </c>
      <c r="G11" s="2">
        <v>2.47E-2</v>
      </c>
      <c r="I11" t="s">
        <v>6253</v>
      </c>
      <c r="J11" s="24" t="str">
        <f t="shared" si="0"/>
        <v>09</v>
      </c>
      <c r="K11" s="24" t="str">
        <f t="shared" si="1"/>
        <v>19</v>
      </c>
      <c r="L11" s="24" t="str">
        <f t="shared" si="2"/>
        <v>2024</v>
      </c>
      <c r="M11" s="24">
        <f t="shared" si="3"/>
        <v>45554</v>
      </c>
      <c r="N11">
        <v>95.11</v>
      </c>
      <c r="P11" s="24">
        <v>38366</v>
      </c>
      <c r="Q11">
        <v>14.18</v>
      </c>
      <c r="S11" s="24">
        <v>40193</v>
      </c>
      <c r="T11">
        <v>14.62</v>
      </c>
      <c r="U11" s="2">
        <f t="shared" si="4"/>
        <v>-1.1494252873563204E-2</v>
      </c>
    </row>
    <row r="12" spans="1:23" x14ac:dyDescent="0.4">
      <c r="A12" t="s">
        <v>6252</v>
      </c>
      <c r="B12">
        <v>92.82</v>
      </c>
      <c r="C12">
        <v>93.37</v>
      </c>
      <c r="D12">
        <v>94.16</v>
      </c>
      <c r="E12">
        <v>92.75</v>
      </c>
      <c r="F12" t="s">
        <v>2553</v>
      </c>
      <c r="G12" s="2">
        <v>-3.3999999999999998E-3</v>
      </c>
      <c r="I12" t="s">
        <v>6252</v>
      </c>
      <c r="J12" s="24" t="str">
        <f t="shared" si="0"/>
        <v>09</v>
      </c>
      <c r="K12" s="24" t="str">
        <f t="shared" si="1"/>
        <v>18</v>
      </c>
      <c r="L12" s="24" t="str">
        <f t="shared" si="2"/>
        <v>2024</v>
      </c>
      <c r="M12" s="24">
        <f t="shared" si="3"/>
        <v>45553</v>
      </c>
      <c r="N12">
        <v>92.82</v>
      </c>
      <c r="P12" s="24">
        <v>38370</v>
      </c>
      <c r="Q12">
        <v>14.31</v>
      </c>
      <c r="S12" s="24">
        <v>40197</v>
      </c>
      <c r="T12">
        <v>14.81</v>
      </c>
      <c r="U12" s="2">
        <f t="shared" si="4"/>
        <v>1.29958960328318E-2</v>
      </c>
    </row>
    <row r="13" spans="1:23" x14ac:dyDescent="0.4">
      <c r="A13" t="s">
        <v>6251</v>
      </c>
      <c r="B13">
        <v>93.14</v>
      </c>
      <c r="C13">
        <v>93.65</v>
      </c>
      <c r="D13">
        <v>93.88</v>
      </c>
      <c r="E13">
        <v>92.68</v>
      </c>
      <c r="F13" t="s">
        <v>2553</v>
      </c>
      <c r="G13" s="2">
        <v>2.9999999999999997E-4</v>
      </c>
      <c r="I13" t="s">
        <v>6251</v>
      </c>
      <c r="J13" s="24" t="str">
        <f t="shared" si="0"/>
        <v>09</v>
      </c>
      <c r="K13" s="24" t="str">
        <f t="shared" si="1"/>
        <v>17</v>
      </c>
      <c r="L13" s="24" t="str">
        <f t="shared" si="2"/>
        <v>2024</v>
      </c>
      <c r="M13" s="24">
        <f t="shared" si="3"/>
        <v>45552</v>
      </c>
      <c r="N13">
        <v>93.14</v>
      </c>
      <c r="P13" s="24">
        <v>38371</v>
      </c>
      <c r="Q13">
        <v>14.17</v>
      </c>
      <c r="S13" s="24">
        <v>40198</v>
      </c>
      <c r="T13">
        <v>14.62</v>
      </c>
      <c r="U13" s="2">
        <f t="shared" si="4"/>
        <v>-1.282916948008106E-2</v>
      </c>
    </row>
    <row r="14" spans="1:23" x14ac:dyDescent="0.4">
      <c r="A14" t="s">
        <v>6250</v>
      </c>
      <c r="B14">
        <v>93.11</v>
      </c>
      <c r="C14">
        <v>92.95</v>
      </c>
      <c r="D14">
        <v>93.15</v>
      </c>
      <c r="E14">
        <v>92.45</v>
      </c>
      <c r="F14" t="s">
        <v>46</v>
      </c>
      <c r="G14" s="2">
        <v>-3.0999999999999999E-3</v>
      </c>
      <c r="I14" t="s">
        <v>6250</v>
      </c>
      <c r="J14" s="24" t="str">
        <f t="shared" si="0"/>
        <v>09</v>
      </c>
      <c r="K14" s="24" t="str">
        <f t="shared" si="1"/>
        <v>16</v>
      </c>
      <c r="L14" s="24" t="str">
        <f t="shared" si="2"/>
        <v>2024</v>
      </c>
      <c r="M14" s="24">
        <f t="shared" si="3"/>
        <v>45551</v>
      </c>
      <c r="N14">
        <v>93.11</v>
      </c>
      <c r="P14" s="24">
        <v>38372</v>
      </c>
      <c r="Q14">
        <v>14.05</v>
      </c>
      <c r="S14" s="24">
        <v>40199</v>
      </c>
      <c r="T14">
        <v>14.36</v>
      </c>
      <c r="U14" s="2">
        <f t="shared" si="4"/>
        <v>-1.7783857729138153E-2</v>
      </c>
    </row>
    <row r="15" spans="1:23" x14ac:dyDescent="0.4">
      <c r="A15" t="s">
        <v>6249</v>
      </c>
      <c r="B15">
        <v>93.4</v>
      </c>
      <c r="C15">
        <v>93.05</v>
      </c>
      <c r="D15">
        <v>93.62</v>
      </c>
      <c r="E15">
        <v>92.92</v>
      </c>
      <c r="F15" t="s">
        <v>229</v>
      </c>
      <c r="G15" s="2">
        <v>5.1999999999999998E-3</v>
      </c>
      <c r="I15" t="s">
        <v>6249</v>
      </c>
      <c r="J15" s="24" t="str">
        <f t="shared" si="0"/>
        <v>09</v>
      </c>
      <c r="K15" s="24" t="str">
        <f t="shared" si="1"/>
        <v>13</v>
      </c>
      <c r="L15" s="24" t="str">
        <f t="shared" si="2"/>
        <v>2024</v>
      </c>
      <c r="M15" s="24">
        <f t="shared" si="3"/>
        <v>45548</v>
      </c>
      <c r="N15">
        <v>93.4</v>
      </c>
      <c r="P15" s="24">
        <v>38373</v>
      </c>
      <c r="Q15">
        <v>13.98</v>
      </c>
      <c r="S15" s="24">
        <v>40200</v>
      </c>
      <c r="T15">
        <v>14.03</v>
      </c>
      <c r="U15" s="2">
        <f t="shared" si="4"/>
        <v>-2.2980501392757646E-2</v>
      </c>
    </row>
    <row r="16" spans="1:23" x14ac:dyDescent="0.4">
      <c r="A16" t="s">
        <v>6248</v>
      </c>
      <c r="B16">
        <v>92.92</v>
      </c>
      <c r="C16">
        <v>92.01</v>
      </c>
      <c r="D16">
        <v>93.08</v>
      </c>
      <c r="E16">
        <v>91.65</v>
      </c>
      <c r="F16" t="s">
        <v>539</v>
      </c>
      <c r="G16" s="2">
        <v>1.1299999999999999E-2</v>
      </c>
      <c r="I16" t="s">
        <v>6248</v>
      </c>
      <c r="J16" s="24" t="str">
        <f t="shared" si="0"/>
        <v>09</v>
      </c>
      <c r="K16" s="24" t="str">
        <f t="shared" si="1"/>
        <v>12</v>
      </c>
      <c r="L16" s="24" t="str">
        <f t="shared" si="2"/>
        <v>2024</v>
      </c>
      <c r="M16" s="24">
        <f t="shared" si="3"/>
        <v>45547</v>
      </c>
      <c r="N16">
        <v>92.92</v>
      </c>
      <c r="P16" s="24">
        <v>38376</v>
      </c>
      <c r="Q16">
        <v>13.89</v>
      </c>
      <c r="S16" s="24">
        <v>40203</v>
      </c>
      <c r="T16">
        <v>14.09</v>
      </c>
      <c r="U16" s="2">
        <f t="shared" si="4"/>
        <v>4.2765502494654939E-3</v>
      </c>
    </row>
    <row r="17" spans="1:21" x14ac:dyDescent="0.4">
      <c r="A17" t="s">
        <v>6247</v>
      </c>
      <c r="B17">
        <v>91.88</v>
      </c>
      <c r="C17">
        <v>90.28</v>
      </c>
      <c r="D17">
        <v>92.05</v>
      </c>
      <c r="E17">
        <v>88.77</v>
      </c>
      <c r="F17" t="s">
        <v>184</v>
      </c>
      <c r="G17" s="2">
        <v>2.0199999999999999E-2</v>
      </c>
      <c r="I17" t="s">
        <v>6247</v>
      </c>
      <c r="J17" s="24" t="str">
        <f t="shared" si="0"/>
        <v>09</v>
      </c>
      <c r="K17" s="24" t="str">
        <f t="shared" si="1"/>
        <v>11</v>
      </c>
      <c r="L17" s="24" t="str">
        <f t="shared" si="2"/>
        <v>2024</v>
      </c>
      <c r="M17" s="24">
        <f t="shared" si="3"/>
        <v>45546</v>
      </c>
      <c r="N17">
        <v>91.88</v>
      </c>
      <c r="P17" s="24">
        <v>38377</v>
      </c>
      <c r="Q17">
        <v>13.98</v>
      </c>
      <c r="S17" s="24">
        <v>40204</v>
      </c>
      <c r="T17">
        <v>14.05</v>
      </c>
      <c r="U17" s="2">
        <f t="shared" si="4"/>
        <v>-2.8388928317955031E-3</v>
      </c>
    </row>
    <row r="18" spans="1:21" x14ac:dyDescent="0.4">
      <c r="A18" t="s">
        <v>6246</v>
      </c>
      <c r="B18">
        <v>90.06</v>
      </c>
      <c r="C18">
        <v>89.61</v>
      </c>
      <c r="D18">
        <v>90.11</v>
      </c>
      <c r="E18">
        <v>88.93</v>
      </c>
      <c r="F18" t="s">
        <v>2462</v>
      </c>
      <c r="G18" s="2">
        <v>9.1000000000000004E-3</v>
      </c>
      <c r="I18" t="s">
        <v>6246</v>
      </c>
      <c r="J18" s="24" t="str">
        <f t="shared" si="0"/>
        <v>09</v>
      </c>
      <c r="K18" s="24" t="str">
        <f t="shared" si="1"/>
        <v>10</v>
      </c>
      <c r="L18" s="24" t="str">
        <f t="shared" si="2"/>
        <v>2024</v>
      </c>
      <c r="M18" s="24">
        <f t="shared" si="3"/>
        <v>45545</v>
      </c>
      <c r="N18">
        <v>90.06</v>
      </c>
      <c r="P18" s="24">
        <v>38378</v>
      </c>
      <c r="Q18">
        <v>14.03</v>
      </c>
      <c r="S18" s="24">
        <v>40205</v>
      </c>
      <c r="T18">
        <v>14.11</v>
      </c>
      <c r="U18" s="2">
        <f t="shared" si="4"/>
        <v>4.2704626334517659E-3</v>
      </c>
    </row>
    <row r="19" spans="1:21" x14ac:dyDescent="0.4">
      <c r="A19" t="s">
        <v>6245</v>
      </c>
      <c r="B19">
        <v>89.25</v>
      </c>
      <c r="C19">
        <v>89.06</v>
      </c>
      <c r="D19">
        <v>89.38</v>
      </c>
      <c r="E19">
        <v>88.36</v>
      </c>
      <c r="F19" t="s">
        <v>511</v>
      </c>
      <c r="G19" s="2">
        <v>1.17E-2</v>
      </c>
      <c r="I19" t="s">
        <v>6245</v>
      </c>
      <c r="J19" s="24" t="str">
        <f t="shared" si="0"/>
        <v>09</v>
      </c>
      <c r="K19" s="24" t="str">
        <f t="shared" si="1"/>
        <v>09</v>
      </c>
      <c r="L19" s="24" t="str">
        <f t="shared" si="2"/>
        <v>2024</v>
      </c>
      <c r="M19" s="24">
        <f t="shared" si="3"/>
        <v>45544</v>
      </c>
      <c r="N19">
        <v>89.25</v>
      </c>
      <c r="P19" s="24">
        <v>38379</v>
      </c>
      <c r="Q19">
        <v>14.04</v>
      </c>
      <c r="S19" s="24">
        <v>40206</v>
      </c>
      <c r="T19">
        <v>13.88</v>
      </c>
      <c r="U19" s="2">
        <f t="shared" si="4"/>
        <v>-1.6300496102055195E-2</v>
      </c>
    </row>
    <row r="20" spans="1:21" x14ac:dyDescent="0.4">
      <c r="A20" t="s">
        <v>6244</v>
      </c>
      <c r="B20">
        <v>88.22</v>
      </c>
      <c r="C20">
        <v>90.28</v>
      </c>
      <c r="D20">
        <v>90.52</v>
      </c>
      <c r="E20">
        <v>88.01</v>
      </c>
      <c r="F20" t="s">
        <v>1492</v>
      </c>
      <c r="G20" s="2">
        <v>-2.1999999999999999E-2</v>
      </c>
      <c r="I20" t="s">
        <v>6244</v>
      </c>
      <c r="J20" s="24" t="str">
        <f t="shared" si="0"/>
        <v>09</v>
      </c>
      <c r="K20" s="24" t="str">
        <f t="shared" si="1"/>
        <v>06</v>
      </c>
      <c r="L20" s="24" t="str">
        <f t="shared" si="2"/>
        <v>2024</v>
      </c>
      <c r="M20" s="24">
        <f t="shared" si="3"/>
        <v>45541</v>
      </c>
      <c r="N20">
        <v>88.22</v>
      </c>
      <c r="P20" s="24">
        <v>38380</v>
      </c>
      <c r="Q20">
        <v>14.03</v>
      </c>
      <c r="S20" s="24">
        <v>40207</v>
      </c>
      <c r="T20">
        <v>13.7</v>
      </c>
      <c r="U20" s="2">
        <f t="shared" si="4"/>
        <v>-1.2968299711815678E-2</v>
      </c>
    </row>
    <row r="21" spans="1:21" x14ac:dyDescent="0.4">
      <c r="A21" t="s">
        <v>6243</v>
      </c>
      <c r="B21">
        <v>90.2</v>
      </c>
      <c r="C21">
        <v>89.94</v>
      </c>
      <c r="D21">
        <v>91.13</v>
      </c>
      <c r="E21">
        <v>89.75</v>
      </c>
      <c r="F21" t="s">
        <v>6242</v>
      </c>
      <c r="G21" s="2">
        <v>6.9999999999999999E-4</v>
      </c>
      <c r="I21" t="s">
        <v>6243</v>
      </c>
      <c r="J21" s="24" t="str">
        <f t="shared" si="0"/>
        <v>09</v>
      </c>
      <c r="K21" s="24" t="str">
        <f t="shared" si="1"/>
        <v>05</v>
      </c>
      <c r="L21" s="24" t="str">
        <f t="shared" si="2"/>
        <v>2024</v>
      </c>
      <c r="M21" s="24">
        <f t="shared" si="3"/>
        <v>45540</v>
      </c>
      <c r="N21">
        <v>90.2</v>
      </c>
      <c r="P21" s="24">
        <v>38383</v>
      </c>
      <c r="Q21">
        <v>14.09</v>
      </c>
      <c r="S21" s="24">
        <v>40210</v>
      </c>
      <c r="T21">
        <v>13.92</v>
      </c>
      <c r="U21" s="2">
        <f t="shared" si="4"/>
        <v>1.6058394160584077E-2</v>
      </c>
    </row>
    <row r="22" spans="1:21" x14ac:dyDescent="0.4">
      <c r="A22" t="s">
        <v>6241</v>
      </c>
      <c r="B22">
        <v>90.14</v>
      </c>
      <c r="C22">
        <v>89.8</v>
      </c>
      <c r="D22">
        <v>90.83</v>
      </c>
      <c r="E22">
        <v>89.6</v>
      </c>
      <c r="F22" t="s">
        <v>696</v>
      </c>
      <c r="G22" s="2">
        <v>-2.7000000000000001E-3</v>
      </c>
      <c r="I22" t="s">
        <v>6241</v>
      </c>
      <c r="J22" s="24" t="str">
        <f t="shared" si="0"/>
        <v>09</v>
      </c>
      <c r="K22" s="24" t="str">
        <f t="shared" si="1"/>
        <v>04</v>
      </c>
      <c r="L22" s="24" t="str">
        <f t="shared" si="2"/>
        <v>2024</v>
      </c>
      <c r="M22" s="24">
        <f t="shared" si="3"/>
        <v>45539</v>
      </c>
      <c r="N22">
        <v>90.14</v>
      </c>
      <c r="P22" s="24">
        <v>38384</v>
      </c>
      <c r="Q22">
        <v>14.19</v>
      </c>
      <c r="S22" s="24">
        <v>40211</v>
      </c>
      <c r="T22">
        <v>14.08</v>
      </c>
      <c r="U22" s="2">
        <f t="shared" si="4"/>
        <v>1.1494252873563315E-2</v>
      </c>
    </row>
    <row r="23" spans="1:21" x14ac:dyDescent="0.4">
      <c r="A23" t="s">
        <v>6240</v>
      </c>
      <c r="B23">
        <v>90.38</v>
      </c>
      <c r="C23">
        <v>92.67</v>
      </c>
      <c r="D23">
        <v>92.68</v>
      </c>
      <c r="E23">
        <v>89.92</v>
      </c>
      <c r="F23" t="s">
        <v>1509</v>
      </c>
      <c r="G23" s="2">
        <v>-3.09E-2</v>
      </c>
      <c r="I23" t="s">
        <v>6240</v>
      </c>
      <c r="J23" s="24" t="str">
        <f t="shared" si="0"/>
        <v>09</v>
      </c>
      <c r="K23" s="24" t="str">
        <f t="shared" si="1"/>
        <v>03</v>
      </c>
      <c r="L23" s="24" t="str">
        <f t="shared" si="2"/>
        <v>2024</v>
      </c>
      <c r="M23" s="24">
        <f t="shared" si="3"/>
        <v>45538</v>
      </c>
      <c r="N23">
        <v>90.38</v>
      </c>
      <c r="P23" s="24">
        <v>38385</v>
      </c>
      <c r="Q23">
        <v>14.26</v>
      </c>
      <c r="S23" s="24">
        <v>40212</v>
      </c>
      <c r="T23">
        <v>14.05</v>
      </c>
      <c r="U23" s="2">
        <f t="shared" si="4"/>
        <v>-2.1306818181817677E-3</v>
      </c>
    </row>
    <row r="24" spans="1:21" x14ac:dyDescent="0.4">
      <c r="A24" t="s">
        <v>6239</v>
      </c>
      <c r="B24">
        <v>93.26</v>
      </c>
      <c r="C24">
        <v>92.84</v>
      </c>
      <c r="D24">
        <v>93.32</v>
      </c>
      <c r="E24">
        <v>92.09</v>
      </c>
      <c r="F24" t="s">
        <v>2518</v>
      </c>
      <c r="G24" s="2">
        <v>1.06E-2</v>
      </c>
      <c r="I24" t="s">
        <v>6239</v>
      </c>
      <c r="J24" s="24" t="str">
        <f t="shared" si="0"/>
        <v>08</v>
      </c>
      <c r="K24" s="24" t="str">
        <f t="shared" si="1"/>
        <v>30</v>
      </c>
      <c r="L24" s="24" t="str">
        <f t="shared" si="2"/>
        <v>2024</v>
      </c>
      <c r="M24" s="24">
        <f t="shared" si="3"/>
        <v>45534</v>
      </c>
      <c r="N24">
        <v>93.26</v>
      </c>
      <c r="P24" s="24">
        <v>38386</v>
      </c>
      <c r="Q24">
        <v>14.21</v>
      </c>
      <c r="S24" s="24">
        <v>40213</v>
      </c>
      <c r="T24">
        <v>13.61</v>
      </c>
      <c r="U24" s="2">
        <f t="shared" si="4"/>
        <v>-3.1316725978647764E-2</v>
      </c>
    </row>
    <row r="25" spans="1:21" x14ac:dyDescent="0.4">
      <c r="A25" t="s">
        <v>6238</v>
      </c>
      <c r="B25">
        <v>92.28</v>
      </c>
      <c r="C25">
        <v>92.9</v>
      </c>
      <c r="D25">
        <v>93.69</v>
      </c>
      <c r="E25">
        <v>92.05</v>
      </c>
      <c r="F25" t="s">
        <v>1117</v>
      </c>
      <c r="G25" s="2">
        <v>-3.2000000000000002E-3</v>
      </c>
      <c r="I25" t="s">
        <v>6238</v>
      </c>
      <c r="J25" s="24" t="str">
        <f t="shared" si="0"/>
        <v>08</v>
      </c>
      <c r="K25" s="24" t="str">
        <f t="shared" si="1"/>
        <v>29</v>
      </c>
      <c r="L25" s="24" t="str">
        <f t="shared" si="2"/>
        <v>2024</v>
      </c>
      <c r="M25" s="24">
        <f t="shared" si="3"/>
        <v>45533</v>
      </c>
      <c r="N25">
        <v>92.28</v>
      </c>
      <c r="P25" s="24">
        <v>38387</v>
      </c>
      <c r="Q25">
        <v>14.36</v>
      </c>
      <c r="S25" s="24">
        <v>40214</v>
      </c>
      <c r="T25">
        <v>13.66</v>
      </c>
      <c r="U25" s="2">
        <f t="shared" si="4"/>
        <v>3.6737692872887973E-3</v>
      </c>
    </row>
    <row r="26" spans="1:21" x14ac:dyDescent="0.4">
      <c r="A26" t="s">
        <v>6237</v>
      </c>
      <c r="B26">
        <v>92.58</v>
      </c>
      <c r="C26">
        <v>93.35</v>
      </c>
      <c r="D26">
        <v>93.53</v>
      </c>
      <c r="E26">
        <v>91.93</v>
      </c>
      <c r="F26" t="s">
        <v>46</v>
      </c>
      <c r="G26" s="2">
        <v>-9.4000000000000004E-3</v>
      </c>
      <c r="I26" t="s">
        <v>6237</v>
      </c>
      <c r="J26" s="24" t="str">
        <f t="shared" si="0"/>
        <v>08</v>
      </c>
      <c r="K26" s="24" t="str">
        <f t="shared" si="1"/>
        <v>28</v>
      </c>
      <c r="L26" s="24" t="str">
        <f t="shared" si="2"/>
        <v>2024</v>
      </c>
      <c r="M26" s="24">
        <f t="shared" si="3"/>
        <v>45532</v>
      </c>
      <c r="N26">
        <v>92.58</v>
      </c>
      <c r="P26" s="24">
        <v>38390</v>
      </c>
      <c r="Q26">
        <v>14.33</v>
      </c>
      <c r="S26" s="24">
        <v>40217</v>
      </c>
      <c r="T26">
        <v>13.58</v>
      </c>
      <c r="U26" s="2">
        <f t="shared" si="4"/>
        <v>-5.8565153733528552E-3</v>
      </c>
    </row>
    <row r="27" spans="1:21" x14ac:dyDescent="0.4">
      <c r="A27" t="s">
        <v>6236</v>
      </c>
      <c r="B27">
        <v>93.46</v>
      </c>
      <c r="C27">
        <v>92.9</v>
      </c>
      <c r="D27">
        <v>93.65</v>
      </c>
      <c r="E27">
        <v>92.52</v>
      </c>
      <c r="F27" t="s">
        <v>3033</v>
      </c>
      <c r="G27" s="2">
        <v>2.3E-3</v>
      </c>
      <c r="I27" t="s">
        <v>6236</v>
      </c>
      <c r="J27" s="24" t="str">
        <f t="shared" si="0"/>
        <v>08</v>
      </c>
      <c r="K27" s="24" t="str">
        <f t="shared" si="1"/>
        <v>27</v>
      </c>
      <c r="L27" s="24" t="str">
        <f t="shared" si="2"/>
        <v>2024</v>
      </c>
      <c r="M27" s="24">
        <f t="shared" si="3"/>
        <v>45531</v>
      </c>
      <c r="N27">
        <v>93.46</v>
      </c>
      <c r="P27" s="24">
        <v>38391</v>
      </c>
      <c r="Q27">
        <v>14.32</v>
      </c>
      <c r="S27" s="24">
        <v>40218</v>
      </c>
      <c r="T27">
        <v>13.78</v>
      </c>
      <c r="U27" s="2">
        <f t="shared" si="4"/>
        <v>1.4727540500736325E-2</v>
      </c>
    </row>
    <row r="28" spans="1:21" x14ac:dyDescent="0.4">
      <c r="A28" t="s">
        <v>6235</v>
      </c>
      <c r="B28">
        <v>93.25</v>
      </c>
      <c r="C28">
        <v>93.88</v>
      </c>
      <c r="D28">
        <v>94.13</v>
      </c>
      <c r="E28">
        <v>92.81</v>
      </c>
      <c r="F28" t="s">
        <v>2356</v>
      </c>
      <c r="G28" s="2">
        <v>-6.7000000000000002E-3</v>
      </c>
      <c r="I28" t="s">
        <v>6235</v>
      </c>
      <c r="J28" s="24" t="str">
        <f t="shared" si="0"/>
        <v>08</v>
      </c>
      <c r="K28" s="24" t="str">
        <f t="shared" si="1"/>
        <v>26</v>
      </c>
      <c r="L28" s="24" t="str">
        <f t="shared" si="2"/>
        <v>2024</v>
      </c>
      <c r="M28" s="24">
        <f t="shared" si="3"/>
        <v>45530</v>
      </c>
      <c r="N28">
        <v>93.25</v>
      </c>
      <c r="P28" s="24">
        <v>38392</v>
      </c>
      <c r="Q28">
        <v>14.2</v>
      </c>
      <c r="S28" s="24">
        <v>40219</v>
      </c>
      <c r="T28">
        <v>13.73</v>
      </c>
      <c r="U28" s="2">
        <f t="shared" si="4"/>
        <v>-3.6284470246733536E-3</v>
      </c>
    </row>
    <row r="29" spans="1:21" x14ac:dyDescent="0.4">
      <c r="A29" t="s">
        <v>6234</v>
      </c>
      <c r="B29">
        <v>93.88</v>
      </c>
      <c r="C29">
        <v>93.45</v>
      </c>
      <c r="D29">
        <v>94.24</v>
      </c>
      <c r="E29">
        <v>92.89</v>
      </c>
      <c r="F29" t="s">
        <v>278</v>
      </c>
      <c r="G29" s="2">
        <v>1.17E-2</v>
      </c>
      <c r="I29" t="s">
        <v>6234</v>
      </c>
      <c r="J29" s="24" t="str">
        <f t="shared" si="0"/>
        <v>08</v>
      </c>
      <c r="K29" s="24" t="str">
        <f t="shared" si="1"/>
        <v>23</v>
      </c>
      <c r="L29" s="24" t="str">
        <f t="shared" si="2"/>
        <v>2024</v>
      </c>
      <c r="M29" s="24">
        <f t="shared" si="3"/>
        <v>45527</v>
      </c>
      <c r="N29">
        <v>93.88</v>
      </c>
      <c r="P29" s="24">
        <v>38393</v>
      </c>
      <c r="Q29">
        <v>14.27</v>
      </c>
      <c r="S29" s="24">
        <v>40220</v>
      </c>
      <c r="T29">
        <v>13.9</v>
      </c>
      <c r="U29" s="2">
        <f t="shared" si="4"/>
        <v>1.2381646030589888E-2</v>
      </c>
    </row>
    <row r="30" spans="1:21" x14ac:dyDescent="0.4">
      <c r="A30" t="s">
        <v>6233</v>
      </c>
      <c r="B30">
        <v>92.79</v>
      </c>
      <c r="C30">
        <v>94.55</v>
      </c>
      <c r="D30">
        <v>94.66</v>
      </c>
      <c r="E30">
        <v>92.56</v>
      </c>
      <c r="F30" t="s">
        <v>162</v>
      </c>
      <c r="G30" s="2">
        <v>-1.3899999999999999E-2</v>
      </c>
      <c r="I30" t="s">
        <v>6233</v>
      </c>
      <c r="J30" s="24" t="str">
        <f t="shared" si="0"/>
        <v>08</v>
      </c>
      <c r="K30" s="24" t="str">
        <f t="shared" si="1"/>
        <v>22</v>
      </c>
      <c r="L30" s="24" t="str">
        <f t="shared" si="2"/>
        <v>2024</v>
      </c>
      <c r="M30" s="24">
        <f t="shared" si="3"/>
        <v>45526</v>
      </c>
      <c r="N30">
        <v>92.79</v>
      </c>
      <c r="P30" s="24">
        <v>38394</v>
      </c>
      <c r="Q30">
        <v>14.36</v>
      </c>
      <c r="S30" s="24">
        <v>40221</v>
      </c>
      <c r="T30">
        <v>13.89</v>
      </c>
      <c r="U30" s="2">
        <f t="shared" si="4"/>
        <v>-7.1942446043160579E-4</v>
      </c>
    </row>
    <row r="31" spans="1:21" x14ac:dyDescent="0.4">
      <c r="A31" t="s">
        <v>6232</v>
      </c>
      <c r="B31">
        <v>94.1</v>
      </c>
      <c r="C31">
        <v>93.77</v>
      </c>
      <c r="D31">
        <v>94.44</v>
      </c>
      <c r="E31">
        <v>93.51</v>
      </c>
      <c r="F31" t="s">
        <v>610</v>
      </c>
      <c r="G31" s="2">
        <v>3.8999999999999998E-3</v>
      </c>
      <c r="I31" t="s">
        <v>6232</v>
      </c>
      <c r="J31" s="24" t="str">
        <f t="shared" si="0"/>
        <v>08</v>
      </c>
      <c r="K31" s="24" t="str">
        <f t="shared" si="1"/>
        <v>21</v>
      </c>
      <c r="L31" s="24" t="str">
        <f t="shared" si="2"/>
        <v>2024</v>
      </c>
      <c r="M31" s="24">
        <f t="shared" si="3"/>
        <v>45525</v>
      </c>
      <c r="N31">
        <v>94.1</v>
      </c>
      <c r="P31" s="24">
        <v>38397</v>
      </c>
      <c r="Q31">
        <v>14.38</v>
      </c>
      <c r="S31" s="24">
        <v>40225</v>
      </c>
      <c r="T31">
        <v>14.1</v>
      </c>
      <c r="U31" s="2">
        <f t="shared" si="4"/>
        <v>1.5118790496760237E-2</v>
      </c>
    </row>
    <row r="32" spans="1:21" x14ac:dyDescent="0.4">
      <c r="A32" t="s">
        <v>6231</v>
      </c>
      <c r="B32">
        <v>93.73</v>
      </c>
      <c r="C32">
        <v>93.77</v>
      </c>
      <c r="D32">
        <v>94.29</v>
      </c>
      <c r="E32">
        <v>93.43</v>
      </c>
      <c r="F32" t="s">
        <v>894</v>
      </c>
      <c r="G32" s="2">
        <v>-5.9999999999999995E-4</v>
      </c>
      <c r="I32" t="s">
        <v>6231</v>
      </c>
      <c r="J32" s="24" t="str">
        <f t="shared" si="0"/>
        <v>08</v>
      </c>
      <c r="K32" s="24" t="str">
        <f t="shared" si="1"/>
        <v>20</v>
      </c>
      <c r="L32" s="24" t="str">
        <f t="shared" si="2"/>
        <v>2024</v>
      </c>
      <c r="M32" s="24">
        <f t="shared" si="3"/>
        <v>45524</v>
      </c>
      <c r="N32">
        <v>93.73</v>
      </c>
      <c r="P32" s="24">
        <v>38398</v>
      </c>
      <c r="Q32">
        <v>14.44</v>
      </c>
      <c r="S32" s="24">
        <v>40226</v>
      </c>
      <c r="T32">
        <v>14.17</v>
      </c>
      <c r="U32" s="2">
        <f t="shared" si="4"/>
        <v>4.9645390070922613E-3</v>
      </c>
    </row>
    <row r="33" spans="1:21" x14ac:dyDescent="0.4">
      <c r="A33" t="s">
        <v>6230</v>
      </c>
      <c r="B33">
        <v>93.79</v>
      </c>
      <c r="C33">
        <v>92.71</v>
      </c>
      <c r="D33">
        <v>93.82</v>
      </c>
      <c r="E33">
        <v>92.37</v>
      </c>
      <c r="F33" t="s">
        <v>192</v>
      </c>
      <c r="G33" s="2">
        <v>1.2200000000000001E-2</v>
      </c>
      <c r="I33" t="s">
        <v>6230</v>
      </c>
      <c r="J33" s="24" t="str">
        <f t="shared" si="0"/>
        <v>08</v>
      </c>
      <c r="K33" s="24" t="str">
        <f t="shared" si="1"/>
        <v>19</v>
      </c>
      <c r="L33" s="24" t="str">
        <f t="shared" si="2"/>
        <v>2024</v>
      </c>
      <c r="M33" s="24">
        <f t="shared" si="3"/>
        <v>45523</v>
      </c>
      <c r="N33">
        <v>93.79</v>
      </c>
      <c r="P33" s="24">
        <v>38399</v>
      </c>
      <c r="Q33">
        <v>14.46</v>
      </c>
      <c r="S33" s="24">
        <v>40227</v>
      </c>
      <c r="T33">
        <v>14.27</v>
      </c>
      <c r="U33" s="2">
        <f t="shared" si="4"/>
        <v>7.0571630204656621E-3</v>
      </c>
    </row>
    <row r="34" spans="1:21" x14ac:dyDescent="0.4">
      <c r="A34" t="s">
        <v>6229</v>
      </c>
      <c r="B34">
        <v>92.66</v>
      </c>
      <c r="C34">
        <v>92.24</v>
      </c>
      <c r="D34">
        <v>92.92</v>
      </c>
      <c r="E34">
        <v>92.16</v>
      </c>
      <c r="F34" t="s">
        <v>668</v>
      </c>
      <c r="G34" s="2">
        <v>1E-3</v>
      </c>
      <c r="I34" t="s">
        <v>6229</v>
      </c>
      <c r="J34" s="24" t="str">
        <f t="shared" si="0"/>
        <v>08</v>
      </c>
      <c r="K34" s="24" t="str">
        <f t="shared" si="1"/>
        <v>16</v>
      </c>
      <c r="L34" s="24" t="str">
        <f t="shared" si="2"/>
        <v>2024</v>
      </c>
      <c r="M34" s="24">
        <f t="shared" si="3"/>
        <v>45520</v>
      </c>
      <c r="N34">
        <v>92.66</v>
      </c>
      <c r="P34" s="24">
        <v>38400</v>
      </c>
      <c r="Q34">
        <v>14.34</v>
      </c>
      <c r="S34" s="24">
        <v>40228</v>
      </c>
      <c r="T34">
        <v>14.29</v>
      </c>
      <c r="U34" s="2">
        <f t="shared" si="4"/>
        <v>1.4015416958654825E-3</v>
      </c>
    </row>
    <row r="35" spans="1:21" x14ac:dyDescent="0.4">
      <c r="A35" t="s">
        <v>6228</v>
      </c>
      <c r="B35">
        <v>92.57</v>
      </c>
      <c r="C35">
        <v>91.58</v>
      </c>
      <c r="D35">
        <v>92.6</v>
      </c>
      <c r="E35">
        <v>91.48</v>
      </c>
      <c r="F35" t="s">
        <v>994</v>
      </c>
      <c r="G35" s="2">
        <v>2.1100000000000001E-2</v>
      </c>
      <c r="I35" t="s">
        <v>6228</v>
      </c>
      <c r="J35" s="24" t="str">
        <f t="shared" si="0"/>
        <v>08</v>
      </c>
      <c r="K35" s="24" t="str">
        <f t="shared" si="1"/>
        <v>15</v>
      </c>
      <c r="L35" s="24" t="str">
        <f t="shared" si="2"/>
        <v>2024</v>
      </c>
      <c r="M35" s="24">
        <f t="shared" si="3"/>
        <v>45519</v>
      </c>
      <c r="N35">
        <v>92.57</v>
      </c>
      <c r="P35" s="24">
        <v>38401</v>
      </c>
      <c r="Q35">
        <v>14.38</v>
      </c>
      <c r="S35" s="24">
        <v>40231</v>
      </c>
      <c r="T35">
        <v>14.24</v>
      </c>
      <c r="U35" s="2">
        <f t="shared" si="4"/>
        <v>-3.4989503149054357E-3</v>
      </c>
    </row>
    <row r="36" spans="1:21" x14ac:dyDescent="0.4">
      <c r="A36" t="s">
        <v>6227</v>
      </c>
      <c r="B36">
        <v>90.66</v>
      </c>
      <c r="C36">
        <v>90.63</v>
      </c>
      <c r="D36">
        <v>90.97</v>
      </c>
      <c r="E36">
        <v>89.81</v>
      </c>
      <c r="F36" t="s">
        <v>506</v>
      </c>
      <c r="G36" s="2">
        <v>2.8999999999999998E-3</v>
      </c>
      <c r="I36" t="s">
        <v>6227</v>
      </c>
      <c r="J36" s="24" t="str">
        <f t="shared" si="0"/>
        <v>08</v>
      </c>
      <c r="K36" s="24" t="str">
        <f t="shared" si="1"/>
        <v>14</v>
      </c>
      <c r="L36" s="24" t="str">
        <f t="shared" si="2"/>
        <v>2024</v>
      </c>
      <c r="M36" s="24">
        <f t="shared" si="3"/>
        <v>45518</v>
      </c>
      <c r="N36">
        <v>90.66</v>
      </c>
      <c r="P36" s="24">
        <v>38405</v>
      </c>
      <c r="Q36">
        <v>14.18</v>
      </c>
      <c r="S36" s="24">
        <v>40232</v>
      </c>
      <c r="T36">
        <v>14.08</v>
      </c>
      <c r="U36" s="2">
        <f t="shared" si="4"/>
        <v>-1.1235955056179803E-2</v>
      </c>
    </row>
    <row r="37" spans="1:21" x14ac:dyDescent="0.4">
      <c r="A37" t="s">
        <v>6226</v>
      </c>
      <c r="B37">
        <v>90.4</v>
      </c>
      <c r="C37">
        <v>89.1</v>
      </c>
      <c r="D37">
        <v>90.45</v>
      </c>
      <c r="E37">
        <v>89.1</v>
      </c>
      <c r="F37" t="s">
        <v>184</v>
      </c>
      <c r="G37" s="2">
        <v>2.2700000000000001E-2</v>
      </c>
      <c r="I37" t="s">
        <v>6226</v>
      </c>
      <c r="J37" s="24" t="str">
        <f t="shared" si="0"/>
        <v>08</v>
      </c>
      <c r="K37" s="24" t="str">
        <f t="shared" si="1"/>
        <v>13</v>
      </c>
      <c r="L37" s="24" t="str">
        <f t="shared" si="2"/>
        <v>2024</v>
      </c>
      <c r="M37" s="24">
        <f t="shared" si="3"/>
        <v>45517</v>
      </c>
      <c r="N37">
        <v>90.4</v>
      </c>
      <c r="P37" s="24">
        <v>38406</v>
      </c>
      <c r="Q37">
        <v>14.26</v>
      </c>
      <c r="S37" s="24">
        <v>40233</v>
      </c>
      <c r="T37">
        <v>14.18</v>
      </c>
      <c r="U37" s="2">
        <f t="shared" si="4"/>
        <v>7.1022727272727071E-3</v>
      </c>
    </row>
    <row r="38" spans="1:21" x14ac:dyDescent="0.4">
      <c r="A38" t="s">
        <v>6225</v>
      </c>
      <c r="B38">
        <v>88.39</v>
      </c>
      <c r="C38">
        <v>88.34</v>
      </c>
      <c r="D38">
        <v>88.92</v>
      </c>
      <c r="E38">
        <v>87.87</v>
      </c>
      <c r="F38" t="s">
        <v>2510</v>
      </c>
      <c r="G38" s="2">
        <v>3.7000000000000002E-3</v>
      </c>
      <c r="I38" t="s">
        <v>6225</v>
      </c>
      <c r="J38" s="24" t="str">
        <f t="shared" si="0"/>
        <v>08</v>
      </c>
      <c r="K38" s="24" t="str">
        <f t="shared" si="1"/>
        <v>12</v>
      </c>
      <c r="L38" s="24" t="str">
        <f t="shared" si="2"/>
        <v>2024</v>
      </c>
      <c r="M38" s="24">
        <f t="shared" si="3"/>
        <v>45516</v>
      </c>
      <c r="N38">
        <v>88.39</v>
      </c>
      <c r="P38" s="24">
        <v>38407</v>
      </c>
      <c r="Q38">
        <v>14.39</v>
      </c>
      <c r="S38" s="24">
        <v>40234</v>
      </c>
      <c r="T38">
        <v>14.17</v>
      </c>
      <c r="U38" s="2">
        <f t="shared" si="4"/>
        <v>-7.0521861777150807E-4</v>
      </c>
    </row>
    <row r="39" spans="1:21" x14ac:dyDescent="0.4">
      <c r="A39" t="s">
        <v>6224</v>
      </c>
      <c r="B39">
        <v>88.06</v>
      </c>
      <c r="C39">
        <v>87.28</v>
      </c>
      <c r="D39">
        <v>88.32</v>
      </c>
      <c r="E39">
        <v>87.15</v>
      </c>
      <c r="F39" t="s">
        <v>536</v>
      </c>
      <c r="G39" s="2">
        <v>7.4000000000000003E-3</v>
      </c>
      <c r="I39" t="s">
        <v>6224</v>
      </c>
      <c r="J39" s="24" t="str">
        <f t="shared" si="0"/>
        <v>08</v>
      </c>
      <c r="K39" s="24" t="str">
        <f t="shared" si="1"/>
        <v>09</v>
      </c>
      <c r="L39" s="24" t="str">
        <f t="shared" si="2"/>
        <v>2024</v>
      </c>
      <c r="M39" s="24">
        <f t="shared" si="3"/>
        <v>45513</v>
      </c>
      <c r="N39">
        <v>88.06</v>
      </c>
      <c r="P39" s="24">
        <v>38408</v>
      </c>
      <c r="Q39">
        <v>14.49</v>
      </c>
      <c r="S39" s="24">
        <v>40235</v>
      </c>
      <c r="T39">
        <v>14.17</v>
      </c>
      <c r="U39" s="2">
        <f t="shared" si="4"/>
        <v>0</v>
      </c>
    </row>
    <row r="40" spans="1:21" x14ac:dyDescent="0.4">
      <c r="A40" t="s">
        <v>6223</v>
      </c>
      <c r="B40">
        <v>87.41</v>
      </c>
      <c r="C40">
        <v>86.38</v>
      </c>
      <c r="D40">
        <v>87.6</v>
      </c>
      <c r="E40">
        <v>85.44</v>
      </c>
      <c r="F40" t="s">
        <v>696</v>
      </c>
      <c r="G40" s="2">
        <v>2.9899999999999999E-2</v>
      </c>
      <c r="I40" t="s">
        <v>6223</v>
      </c>
      <c r="J40" s="24" t="str">
        <f t="shared" si="0"/>
        <v>08</v>
      </c>
      <c r="K40" s="24" t="str">
        <f t="shared" si="1"/>
        <v>08</v>
      </c>
      <c r="L40" s="24" t="str">
        <f t="shared" si="2"/>
        <v>2024</v>
      </c>
      <c r="M40" s="24">
        <f t="shared" si="3"/>
        <v>45512</v>
      </c>
      <c r="N40">
        <v>87.41</v>
      </c>
      <c r="P40" s="24">
        <v>38411</v>
      </c>
      <c r="Q40">
        <v>14.43</v>
      </c>
      <c r="S40" s="24">
        <v>40238</v>
      </c>
      <c r="T40">
        <v>14.35</v>
      </c>
      <c r="U40" s="2">
        <f t="shared" si="4"/>
        <v>1.2702893436838281E-2</v>
      </c>
    </row>
    <row r="41" spans="1:21" x14ac:dyDescent="0.4">
      <c r="A41" t="s">
        <v>6222</v>
      </c>
      <c r="B41">
        <v>84.87</v>
      </c>
      <c r="C41">
        <v>86.96</v>
      </c>
      <c r="D41">
        <v>87.52</v>
      </c>
      <c r="E41">
        <v>84.77</v>
      </c>
      <c r="F41" t="s">
        <v>1202</v>
      </c>
      <c r="G41" s="2">
        <v>-9.5999999999999992E-3</v>
      </c>
      <c r="I41" t="s">
        <v>6222</v>
      </c>
      <c r="J41" s="24" t="str">
        <f t="shared" si="0"/>
        <v>08</v>
      </c>
      <c r="K41" s="24" t="str">
        <f t="shared" si="1"/>
        <v>07</v>
      </c>
      <c r="L41" s="24" t="str">
        <f t="shared" si="2"/>
        <v>2024</v>
      </c>
      <c r="M41" s="24">
        <f t="shared" si="3"/>
        <v>45511</v>
      </c>
      <c r="N41">
        <v>84.87</v>
      </c>
      <c r="P41" s="24">
        <v>38412</v>
      </c>
      <c r="Q41">
        <v>14.47</v>
      </c>
      <c r="S41" s="24">
        <v>40239</v>
      </c>
      <c r="T41">
        <v>14.39</v>
      </c>
      <c r="U41" s="2">
        <f t="shared" si="4"/>
        <v>2.7874564459930973E-3</v>
      </c>
    </row>
    <row r="42" spans="1:21" x14ac:dyDescent="0.4">
      <c r="A42" t="s">
        <v>6221</v>
      </c>
      <c r="B42">
        <v>85.69</v>
      </c>
      <c r="C42">
        <v>85.27</v>
      </c>
      <c r="D42">
        <v>87.12</v>
      </c>
      <c r="E42">
        <v>84.54</v>
      </c>
      <c r="F42" t="s">
        <v>2432</v>
      </c>
      <c r="G42" s="2">
        <v>1.09E-2</v>
      </c>
      <c r="I42" t="s">
        <v>6221</v>
      </c>
      <c r="J42" s="24" t="str">
        <f t="shared" si="0"/>
        <v>08</v>
      </c>
      <c r="K42" s="24" t="str">
        <f t="shared" si="1"/>
        <v>06</v>
      </c>
      <c r="L42" s="24" t="str">
        <f t="shared" si="2"/>
        <v>2024</v>
      </c>
      <c r="M42" s="24">
        <f t="shared" si="3"/>
        <v>45510</v>
      </c>
      <c r="N42">
        <v>85.69</v>
      </c>
      <c r="P42" s="24">
        <v>38413</v>
      </c>
      <c r="Q42">
        <v>14.51</v>
      </c>
      <c r="S42" s="24">
        <v>40240</v>
      </c>
      <c r="T42">
        <v>14.4</v>
      </c>
      <c r="U42" s="2">
        <f t="shared" si="4"/>
        <v>6.9492703266149647E-4</v>
      </c>
    </row>
    <row r="43" spans="1:21" x14ac:dyDescent="0.4">
      <c r="A43" t="s">
        <v>6220</v>
      </c>
      <c r="B43">
        <v>84.77</v>
      </c>
      <c r="C43">
        <v>82.41</v>
      </c>
      <c r="D43">
        <v>86.08</v>
      </c>
      <c r="E43">
        <v>82.02</v>
      </c>
      <c r="F43" t="s">
        <v>6219</v>
      </c>
      <c r="G43" s="2">
        <v>-3.2899999999999999E-2</v>
      </c>
      <c r="I43" t="s">
        <v>6220</v>
      </c>
      <c r="J43" s="24" t="str">
        <f t="shared" si="0"/>
        <v>08</v>
      </c>
      <c r="K43" s="24" t="str">
        <f t="shared" si="1"/>
        <v>05</v>
      </c>
      <c r="L43" s="24" t="str">
        <f t="shared" si="2"/>
        <v>2024</v>
      </c>
      <c r="M43" s="24">
        <f t="shared" si="3"/>
        <v>45509</v>
      </c>
      <c r="N43">
        <v>84.77</v>
      </c>
      <c r="P43" s="24">
        <v>38414</v>
      </c>
      <c r="Q43">
        <v>14.51</v>
      </c>
      <c r="S43" s="24">
        <v>40241</v>
      </c>
      <c r="T43">
        <v>14.45</v>
      </c>
      <c r="U43" s="2">
        <f t="shared" si="4"/>
        <v>3.4722222222220989E-3</v>
      </c>
    </row>
    <row r="44" spans="1:21" x14ac:dyDescent="0.4">
      <c r="A44" t="s">
        <v>6218</v>
      </c>
      <c r="B44">
        <v>87.65</v>
      </c>
      <c r="C44">
        <v>87.81</v>
      </c>
      <c r="D44">
        <v>88.5</v>
      </c>
      <c r="E44">
        <v>86.66</v>
      </c>
      <c r="F44" t="s">
        <v>6217</v>
      </c>
      <c r="G44" s="2">
        <v>-2.1399999999999999E-2</v>
      </c>
      <c r="I44" t="s">
        <v>6218</v>
      </c>
      <c r="J44" s="24" t="str">
        <f t="shared" si="0"/>
        <v>08</v>
      </c>
      <c r="K44" s="24" t="str">
        <f t="shared" si="1"/>
        <v>02</v>
      </c>
      <c r="L44" s="24" t="str">
        <f t="shared" si="2"/>
        <v>2024</v>
      </c>
      <c r="M44" s="24">
        <f t="shared" si="3"/>
        <v>45506</v>
      </c>
      <c r="N44">
        <v>87.65</v>
      </c>
      <c r="P44" s="24">
        <v>38415</v>
      </c>
      <c r="Q44">
        <v>14.64</v>
      </c>
      <c r="S44" s="24">
        <v>40242</v>
      </c>
      <c r="T44">
        <v>14.66</v>
      </c>
      <c r="U44" s="2">
        <f t="shared" si="4"/>
        <v>1.453287197231834E-2</v>
      </c>
    </row>
    <row r="45" spans="1:21" x14ac:dyDescent="0.4">
      <c r="A45" t="s">
        <v>6216</v>
      </c>
      <c r="B45">
        <v>89.57</v>
      </c>
      <c r="C45">
        <v>91.77</v>
      </c>
      <c r="D45">
        <v>92.5</v>
      </c>
      <c r="E45">
        <v>88.8</v>
      </c>
      <c r="F45" t="s">
        <v>2368</v>
      </c>
      <c r="G45" s="2">
        <v>-1.8800000000000001E-2</v>
      </c>
      <c r="I45" t="s">
        <v>6216</v>
      </c>
      <c r="J45" s="24" t="str">
        <f t="shared" si="0"/>
        <v>08</v>
      </c>
      <c r="K45" s="24" t="str">
        <f t="shared" si="1"/>
        <v>01</v>
      </c>
      <c r="L45" s="24" t="str">
        <f t="shared" si="2"/>
        <v>2024</v>
      </c>
      <c r="M45" s="24">
        <f t="shared" si="3"/>
        <v>45505</v>
      </c>
      <c r="N45">
        <v>89.57</v>
      </c>
      <c r="P45" s="24">
        <v>38418</v>
      </c>
      <c r="Q45">
        <v>14.64</v>
      </c>
      <c r="S45" s="24">
        <v>40245</v>
      </c>
      <c r="T45">
        <v>14.64</v>
      </c>
      <c r="U45" s="2">
        <f t="shared" si="4"/>
        <v>-1.3642564802182067E-3</v>
      </c>
    </row>
    <row r="46" spans="1:21" x14ac:dyDescent="0.4">
      <c r="A46" t="s">
        <v>6215</v>
      </c>
      <c r="B46">
        <v>91.29</v>
      </c>
      <c r="C46">
        <v>90.81</v>
      </c>
      <c r="D46">
        <v>91.67</v>
      </c>
      <c r="E46">
        <v>90.44</v>
      </c>
      <c r="F46" t="s">
        <v>335</v>
      </c>
      <c r="G46" s="2">
        <v>2.7099999999999999E-2</v>
      </c>
      <c r="I46" t="s">
        <v>6215</v>
      </c>
      <c r="J46" s="24" t="str">
        <f t="shared" si="0"/>
        <v>07</v>
      </c>
      <c r="K46" s="24" t="str">
        <f t="shared" si="1"/>
        <v>31</v>
      </c>
      <c r="L46" s="24" t="str">
        <f t="shared" si="2"/>
        <v>2024</v>
      </c>
      <c r="M46" s="24">
        <f t="shared" si="3"/>
        <v>45504</v>
      </c>
      <c r="N46">
        <v>91.29</v>
      </c>
      <c r="P46" s="24">
        <v>38419</v>
      </c>
      <c r="Q46">
        <v>14.58</v>
      </c>
      <c r="S46" s="24">
        <v>40246</v>
      </c>
      <c r="T46">
        <v>14.67</v>
      </c>
      <c r="U46" s="2">
        <f t="shared" si="4"/>
        <v>2.049180327868827E-3</v>
      </c>
    </row>
    <row r="47" spans="1:21" x14ac:dyDescent="0.4">
      <c r="A47" t="s">
        <v>6214</v>
      </c>
      <c r="B47">
        <v>88.88</v>
      </c>
      <c r="C47">
        <v>90.33</v>
      </c>
      <c r="D47">
        <v>90.55</v>
      </c>
      <c r="E47">
        <v>88.13</v>
      </c>
      <c r="F47" t="s">
        <v>689</v>
      </c>
      <c r="G47" s="2">
        <v>-1.29E-2</v>
      </c>
      <c r="I47" t="s">
        <v>6214</v>
      </c>
      <c r="J47" s="24" t="str">
        <f t="shared" si="0"/>
        <v>07</v>
      </c>
      <c r="K47" s="24" t="str">
        <f t="shared" si="1"/>
        <v>30</v>
      </c>
      <c r="L47" s="24" t="str">
        <f t="shared" si="2"/>
        <v>2024</v>
      </c>
      <c r="M47" s="24">
        <f t="shared" si="3"/>
        <v>45503</v>
      </c>
      <c r="N47">
        <v>88.88</v>
      </c>
      <c r="P47" s="24">
        <v>38420</v>
      </c>
      <c r="Q47">
        <v>14.48</v>
      </c>
      <c r="S47" s="24">
        <v>40247</v>
      </c>
      <c r="T47">
        <v>14.74</v>
      </c>
      <c r="U47" s="2">
        <f t="shared" si="4"/>
        <v>4.7716428084525475E-3</v>
      </c>
    </row>
    <row r="48" spans="1:21" x14ac:dyDescent="0.4">
      <c r="A48" t="s">
        <v>6213</v>
      </c>
      <c r="B48">
        <v>90.04</v>
      </c>
      <c r="C48">
        <v>90.43</v>
      </c>
      <c r="D48">
        <v>90.84</v>
      </c>
      <c r="E48">
        <v>89.71</v>
      </c>
      <c r="F48" t="s">
        <v>2529</v>
      </c>
      <c r="G48" s="2">
        <v>1.6000000000000001E-3</v>
      </c>
      <c r="I48" t="s">
        <v>6213</v>
      </c>
      <c r="J48" s="24" t="str">
        <f t="shared" si="0"/>
        <v>07</v>
      </c>
      <c r="K48" s="24" t="str">
        <f t="shared" si="1"/>
        <v>29</v>
      </c>
      <c r="L48" s="24" t="str">
        <f t="shared" si="2"/>
        <v>2024</v>
      </c>
      <c r="M48" s="24">
        <f t="shared" si="3"/>
        <v>45502</v>
      </c>
      <c r="N48">
        <v>90.04</v>
      </c>
      <c r="P48" s="24">
        <v>38421</v>
      </c>
      <c r="Q48">
        <v>14.51</v>
      </c>
      <c r="S48" s="24">
        <v>40248</v>
      </c>
      <c r="T48">
        <v>14.79</v>
      </c>
      <c r="U48" s="2">
        <f t="shared" si="4"/>
        <v>3.3921302578017176E-3</v>
      </c>
    </row>
    <row r="49" spans="1:21" x14ac:dyDescent="0.4">
      <c r="A49" t="s">
        <v>6212</v>
      </c>
      <c r="B49">
        <v>89.9</v>
      </c>
      <c r="C49">
        <v>89.84</v>
      </c>
      <c r="D49">
        <v>90.54</v>
      </c>
      <c r="E49">
        <v>89.39</v>
      </c>
      <c r="F49" t="s">
        <v>152</v>
      </c>
      <c r="G49" s="2">
        <v>9.1999999999999998E-3</v>
      </c>
      <c r="I49" t="s">
        <v>6212</v>
      </c>
      <c r="J49" s="24" t="str">
        <f t="shared" si="0"/>
        <v>07</v>
      </c>
      <c r="K49" s="24" t="str">
        <f t="shared" si="1"/>
        <v>26</v>
      </c>
      <c r="L49" s="24" t="str">
        <f t="shared" si="2"/>
        <v>2024</v>
      </c>
      <c r="M49" s="24">
        <f t="shared" si="3"/>
        <v>45499</v>
      </c>
      <c r="N49">
        <v>89.9</v>
      </c>
      <c r="P49" s="24">
        <v>38422</v>
      </c>
      <c r="Q49">
        <v>14.39</v>
      </c>
      <c r="S49" s="24">
        <v>40249</v>
      </c>
      <c r="T49">
        <v>14.8</v>
      </c>
      <c r="U49" s="2">
        <f t="shared" si="4"/>
        <v>6.761325219744041E-4</v>
      </c>
    </row>
    <row r="50" spans="1:21" x14ac:dyDescent="0.4">
      <c r="A50" t="s">
        <v>6211</v>
      </c>
      <c r="B50">
        <v>89.08</v>
      </c>
      <c r="C50">
        <v>90</v>
      </c>
      <c r="D50">
        <v>90.94</v>
      </c>
      <c r="E50">
        <v>88.23</v>
      </c>
      <c r="F50" t="s">
        <v>818</v>
      </c>
      <c r="G50" s="2">
        <v>-1.03E-2</v>
      </c>
      <c r="I50" t="s">
        <v>6211</v>
      </c>
      <c r="J50" s="24" t="str">
        <f t="shared" si="0"/>
        <v>07</v>
      </c>
      <c r="K50" s="24" t="str">
        <f t="shared" si="1"/>
        <v>25</v>
      </c>
      <c r="L50" s="24" t="str">
        <f t="shared" si="2"/>
        <v>2024</v>
      </c>
      <c r="M50" s="24">
        <f t="shared" si="3"/>
        <v>45498</v>
      </c>
      <c r="N50">
        <v>89.08</v>
      </c>
      <c r="P50" s="24">
        <v>38425</v>
      </c>
      <c r="Q50">
        <v>14.42</v>
      </c>
      <c r="S50" s="24">
        <v>40252</v>
      </c>
      <c r="T50">
        <v>14.79</v>
      </c>
      <c r="U50" s="2">
        <f t="shared" si="4"/>
        <v>-6.7567567567583531E-4</v>
      </c>
    </row>
    <row r="51" spans="1:21" x14ac:dyDescent="0.4">
      <c r="A51" t="s">
        <v>6210</v>
      </c>
      <c r="B51">
        <v>90.01</v>
      </c>
      <c r="C51">
        <v>92.07</v>
      </c>
      <c r="D51">
        <v>92.19</v>
      </c>
      <c r="E51">
        <v>89.83</v>
      </c>
      <c r="F51" t="s">
        <v>1357</v>
      </c>
      <c r="G51" s="2">
        <v>-3.73E-2</v>
      </c>
      <c r="I51" t="s">
        <v>6210</v>
      </c>
      <c r="J51" s="24" t="str">
        <f t="shared" si="0"/>
        <v>07</v>
      </c>
      <c r="K51" s="24" t="str">
        <f t="shared" si="1"/>
        <v>24</v>
      </c>
      <c r="L51" s="24" t="str">
        <f t="shared" si="2"/>
        <v>2024</v>
      </c>
      <c r="M51" s="24">
        <f t="shared" si="3"/>
        <v>45497</v>
      </c>
      <c r="N51">
        <v>90.01</v>
      </c>
      <c r="P51" s="24">
        <v>38426</v>
      </c>
      <c r="Q51">
        <v>14.32</v>
      </c>
      <c r="S51" s="24">
        <v>40253</v>
      </c>
      <c r="T51">
        <v>14.89</v>
      </c>
      <c r="U51" s="2">
        <f t="shared" si="4"/>
        <v>6.7613252197431528E-3</v>
      </c>
    </row>
    <row r="52" spans="1:21" x14ac:dyDescent="0.4">
      <c r="A52" t="s">
        <v>6209</v>
      </c>
      <c r="B52">
        <v>93.5</v>
      </c>
      <c r="C52">
        <v>93.57</v>
      </c>
      <c r="D52">
        <v>94.28</v>
      </c>
      <c r="E52">
        <v>93.42</v>
      </c>
      <c r="F52" t="s">
        <v>1494</v>
      </c>
      <c r="G52" s="2">
        <v>-5.0000000000000001E-4</v>
      </c>
      <c r="I52" t="s">
        <v>6209</v>
      </c>
      <c r="J52" s="24" t="str">
        <f t="shared" si="0"/>
        <v>07</v>
      </c>
      <c r="K52" s="24" t="str">
        <f t="shared" si="1"/>
        <v>23</v>
      </c>
      <c r="L52" s="24" t="str">
        <f t="shared" si="2"/>
        <v>2024</v>
      </c>
      <c r="M52" s="24">
        <f t="shared" si="3"/>
        <v>45496</v>
      </c>
      <c r="N52">
        <v>93.5</v>
      </c>
      <c r="P52" s="24">
        <v>38427</v>
      </c>
      <c r="Q52">
        <v>14.21</v>
      </c>
      <c r="S52" s="24">
        <v>40254</v>
      </c>
      <c r="T52">
        <v>14.96</v>
      </c>
      <c r="U52" s="2">
        <f t="shared" si="4"/>
        <v>4.7011417058429039E-3</v>
      </c>
    </row>
    <row r="53" spans="1:21" x14ac:dyDescent="0.4">
      <c r="A53" t="s">
        <v>6208</v>
      </c>
      <c r="B53">
        <v>93.55</v>
      </c>
      <c r="C53">
        <v>93.14</v>
      </c>
      <c r="D53">
        <v>93.79</v>
      </c>
      <c r="E53">
        <v>92.72</v>
      </c>
      <c r="F53" t="s">
        <v>696</v>
      </c>
      <c r="G53" s="2">
        <v>1.6E-2</v>
      </c>
      <c r="I53" t="s">
        <v>6208</v>
      </c>
      <c r="J53" s="24" t="str">
        <f t="shared" si="0"/>
        <v>07</v>
      </c>
      <c r="K53" s="24" t="str">
        <f t="shared" si="1"/>
        <v>22</v>
      </c>
      <c r="L53" s="24" t="str">
        <f t="shared" si="2"/>
        <v>2024</v>
      </c>
      <c r="M53" s="24">
        <f t="shared" si="3"/>
        <v>45495</v>
      </c>
      <c r="N53">
        <v>93.55</v>
      </c>
      <c r="P53" s="24">
        <v>38428</v>
      </c>
      <c r="Q53">
        <v>14.22</v>
      </c>
      <c r="S53" s="24">
        <v>40255</v>
      </c>
      <c r="T53">
        <v>14.96</v>
      </c>
      <c r="U53" s="2">
        <f t="shared" si="4"/>
        <v>0</v>
      </c>
    </row>
    <row r="54" spans="1:21" x14ac:dyDescent="0.4">
      <c r="A54" t="s">
        <v>6207</v>
      </c>
      <c r="B54">
        <v>92.08</v>
      </c>
      <c r="C54">
        <v>92.56</v>
      </c>
      <c r="D54">
        <v>93.26</v>
      </c>
      <c r="E54">
        <v>91.88</v>
      </c>
      <c r="F54" t="s">
        <v>989</v>
      </c>
      <c r="G54" s="2">
        <v>-6.7999999999999996E-3</v>
      </c>
      <c r="I54" t="s">
        <v>6207</v>
      </c>
      <c r="J54" s="24" t="str">
        <f t="shared" si="0"/>
        <v>07</v>
      </c>
      <c r="K54" s="24" t="str">
        <f t="shared" si="1"/>
        <v>19</v>
      </c>
      <c r="L54" s="24" t="str">
        <f t="shared" si="2"/>
        <v>2024</v>
      </c>
      <c r="M54" s="24">
        <f t="shared" si="3"/>
        <v>45492</v>
      </c>
      <c r="N54">
        <v>92.08</v>
      </c>
      <c r="P54" s="24">
        <v>38429</v>
      </c>
      <c r="Q54">
        <v>14.24</v>
      </c>
      <c r="S54" s="24">
        <v>40256</v>
      </c>
      <c r="T54">
        <v>14.87</v>
      </c>
      <c r="U54" s="2">
        <f t="shared" si="4"/>
        <v>-6.0160427807487427E-3</v>
      </c>
    </row>
    <row r="55" spans="1:21" x14ac:dyDescent="0.4">
      <c r="A55" t="s">
        <v>6206</v>
      </c>
      <c r="B55">
        <v>92.71</v>
      </c>
      <c r="C55">
        <v>94.05</v>
      </c>
      <c r="D55">
        <v>94.07</v>
      </c>
      <c r="E55">
        <v>92.09</v>
      </c>
      <c r="F55" t="s">
        <v>913</v>
      </c>
      <c r="G55" s="2">
        <v>-6.3E-3</v>
      </c>
      <c r="I55" t="s">
        <v>6206</v>
      </c>
      <c r="J55" s="24" t="str">
        <f t="shared" si="0"/>
        <v>07</v>
      </c>
      <c r="K55" s="24" t="str">
        <f t="shared" si="1"/>
        <v>18</v>
      </c>
      <c r="L55" s="24" t="str">
        <f t="shared" si="2"/>
        <v>2024</v>
      </c>
      <c r="M55" s="24">
        <f t="shared" si="3"/>
        <v>45491</v>
      </c>
      <c r="N55">
        <v>92.71</v>
      </c>
      <c r="P55" s="24">
        <v>38432</v>
      </c>
      <c r="Q55">
        <v>14.19</v>
      </c>
      <c r="S55" s="24">
        <v>40259</v>
      </c>
      <c r="T55">
        <v>14.96</v>
      </c>
      <c r="U55" s="2">
        <f t="shared" si="4"/>
        <v>6.0524546065905405E-3</v>
      </c>
    </row>
    <row r="56" spans="1:21" x14ac:dyDescent="0.4">
      <c r="A56" t="s">
        <v>6205</v>
      </c>
      <c r="B56">
        <v>93.3</v>
      </c>
      <c r="C56">
        <v>94.36</v>
      </c>
      <c r="D56">
        <v>94.45</v>
      </c>
      <c r="E56">
        <v>93.29</v>
      </c>
      <c r="F56" t="s">
        <v>2315</v>
      </c>
      <c r="G56" s="2">
        <v>-2.8500000000000001E-2</v>
      </c>
      <c r="I56" t="s">
        <v>6205</v>
      </c>
      <c r="J56" s="24" t="str">
        <f t="shared" si="0"/>
        <v>07</v>
      </c>
      <c r="K56" s="24" t="str">
        <f t="shared" si="1"/>
        <v>17</v>
      </c>
      <c r="L56" s="24" t="str">
        <f t="shared" si="2"/>
        <v>2024</v>
      </c>
      <c r="M56" s="24">
        <f t="shared" si="3"/>
        <v>45490</v>
      </c>
      <c r="N56">
        <v>93.3</v>
      </c>
      <c r="P56" s="24">
        <v>38433</v>
      </c>
      <c r="Q56">
        <v>14.05</v>
      </c>
      <c r="S56" s="24">
        <v>40260</v>
      </c>
      <c r="T56">
        <v>15.05</v>
      </c>
      <c r="U56" s="2">
        <f t="shared" si="4"/>
        <v>6.0160427807487427E-3</v>
      </c>
    </row>
    <row r="57" spans="1:21" x14ac:dyDescent="0.4">
      <c r="A57" t="s">
        <v>6204</v>
      </c>
      <c r="B57">
        <v>96.04</v>
      </c>
      <c r="C57">
        <v>96.37</v>
      </c>
      <c r="D57">
        <v>96.52</v>
      </c>
      <c r="E57">
        <v>95.49</v>
      </c>
      <c r="F57" t="s">
        <v>1207</v>
      </c>
      <c r="G57" s="2">
        <v>0</v>
      </c>
      <c r="I57" t="s">
        <v>6204</v>
      </c>
      <c r="J57" s="24" t="str">
        <f t="shared" si="0"/>
        <v>07</v>
      </c>
      <c r="K57" s="24" t="str">
        <f t="shared" si="1"/>
        <v>16</v>
      </c>
      <c r="L57" s="24" t="str">
        <f t="shared" si="2"/>
        <v>2024</v>
      </c>
      <c r="M57" s="24">
        <f t="shared" si="3"/>
        <v>45489</v>
      </c>
      <c r="N57">
        <v>96.04</v>
      </c>
      <c r="P57" s="24">
        <v>38434</v>
      </c>
      <c r="Q57">
        <v>14.1</v>
      </c>
      <c r="S57" s="24">
        <v>40261</v>
      </c>
      <c r="T57">
        <v>14.94</v>
      </c>
      <c r="U57" s="2">
        <f t="shared" si="4"/>
        <v>-7.3089700996677998E-3</v>
      </c>
    </row>
    <row r="58" spans="1:21" x14ac:dyDescent="0.4">
      <c r="A58" t="s">
        <v>6203</v>
      </c>
      <c r="B58">
        <v>96.04</v>
      </c>
      <c r="C58">
        <v>96.33</v>
      </c>
      <c r="D58">
        <v>96.9</v>
      </c>
      <c r="E58">
        <v>95.62</v>
      </c>
      <c r="F58" t="s">
        <v>1418</v>
      </c>
      <c r="G58" s="2">
        <v>2.8999999999999998E-3</v>
      </c>
      <c r="I58" t="s">
        <v>6203</v>
      </c>
      <c r="J58" s="24" t="str">
        <f t="shared" si="0"/>
        <v>07</v>
      </c>
      <c r="K58" s="24" t="str">
        <f t="shared" si="1"/>
        <v>15</v>
      </c>
      <c r="L58" s="24" t="str">
        <f t="shared" si="2"/>
        <v>2024</v>
      </c>
      <c r="M58" s="24">
        <f t="shared" si="3"/>
        <v>45488</v>
      </c>
      <c r="N58">
        <v>96.04</v>
      </c>
      <c r="P58" s="24">
        <v>38435</v>
      </c>
      <c r="Q58">
        <v>14.11</v>
      </c>
      <c r="S58" s="24">
        <v>40262</v>
      </c>
      <c r="T58">
        <v>14.88</v>
      </c>
      <c r="U58" s="2">
        <f t="shared" si="4"/>
        <v>-4.0160642570280514E-3</v>
      </c>
    </row>
    <row r="59" spans="1:21" x14ac:dyDescent="0.4">
      <c r="A59" t="s">
        <v>6202</v>
      </c>
      <c r="B59">
        <v>95.76</v>
      </c>
      <c r="C59">
        <v>95.23</v>
      </c>
      <c r="D59">
        <v>96.55</v>
      </c>
      <c r="E59">
        <v>95.13</v>
      </c>
      <c r="F59" t="s">
        <v>1465</v>
      </c>
      <c r="G59" s="2">
        <v>6.0000000000000001E-3</v>
      </c>
      <c r="I59" t="s">
        <v>6202</v>
      </c>
      <c r="J59" s="24" t="str">
        <f t="shared" si="0"/>
        <v>07</v>
      </c>
      <c r="K59" s="24" t="str">
        <f t="shared" si="1"/>
        <v>12</v>
      </c>
      <c r="L59" s="24" t="str">
        <f t="shared" si="2"/>
        <v>2024</v>
      </c>
      <c r="M59" s="24">
        <f t="shared" si="3"/>
        <v>45485</v>
      </c>
      <c r="N59">
        <v>95.76</v>
      </c>
      <c r="P59" s="24">
        <v>38439</v>
      </c>
      <c r="Q59">
        <v>14.08</v>
      </c>
      <c r="S59" s="24">
        <v>40263</v>
      </c>
      <c r="T59">
        <v>14.87</v>
      </c>
      <c r="U59" s="2">
        <f t="shared" si="4"/>
        <v>-6.7204301075274309E-4</v>
      </c>
    </row>
    <row r="60" spans="1:21" x14ac:dyDescent="0.4">
      <c r="A60" t="s">
        <v>6201</v>
      </c>
      <c r="B60">
        <v>95.19</v>
      </c>
      <c r="C60">
        <v>97.07</v>
      </c>
      <c r="D60">
        <v>97.14</v>
      </c>
      <c r="E60">
        <v>94.91</v>
      </c>
      <c r="F60" t="s">
        <v>2551</v>
      </c>
      <c r="G60" s="2">
        <v>-0.02</v>
      </c>
      <c r="I60" t="s">
        <v>6201</v>
      </c>
      <c r="J60" s="24" t="str">
        <f t="shared" si="0"/>
        <v>07</v>
      </c>
      <c r="K60" s="24" t="str">
        <f t="shared" si="1"/>
        <v>11</v>
      </c>
      <c r="L60" s="24" t="str">
        <f t="shared" si="2"/>
        <v>2024</v>
      </c>
      <c r="M60" s="24">
        <f t="shared" si="3"/>
        <v>45484</v>
      </c>
      <c r="N60">
        <v>95.19</v>
      </c>
      <c r="P60" s="24">
        <v>38440</v>
      </c>
      <c r="Q60">
        <v>13.93</v>
      </c>
      <c r="S60" s="24">
        <v>40266</v>
      </c>
      <c r="T60">
        <v>14.96</v>
      </c>
      <c r="U60" s="2">
        <f t="shared" si="4"/>
        <v>6.0524546065905405E-3</v>
      </c>
    </row>
    <row r="61" spans="1:21" x14ac:dyDescent="0.4">
      <c r="A61" t="s">
        <v>6200</v>
      </c>
      <c r="B61">
        <v>97.13</v>
      </c>
      <c r="C61">
        <v>96.46</v>
      </c>
      <c r="D61">
        <v>97.22</v>
      </c>
      <c r="E61">
        <v>96.21</v>
      </c>
      <c r="F61" t="s">
        <v>1186</v>
      </c>
      <c r="G61" s="2">
        <v>1.0999999999999999E-2</v>
      </c>
      <c r="I61" t="s">
        <v>6200</v>
      </c>
      <c r="J61" s="24" t="str">
        <f t="shared" si="0"/>
        <v>07</v>
      </c>
      <c r="K61" s="24" t="str">
        <f t="shared" si="1"/>
        <v>10</v>
      </c>
      <c r="L61" s="24" t="str">
        <f t="shared" si="2"/>
        <v>2024</v>
      </c>
      <c r="M61" s="24">
        <f t="shared" si="3"/>
        <v>45483</v>
      </c>
      <c r="N61">
        <v>97.13</v>
      </c>
      <c r="P61" s="24">
        <v>38441</v>
      </c>
      <c r="Q61">
        <v>14.13</v>
      </c>
      <c r="S61" s="24">
        <v>40267</v>
      </c>
      <c r="T61">
        <v>15</v>
      </c>
      <c r="U61" s="2">
        <f t="shared" si="4"/>
        <v>2.673796791443861E-3</v>
      </c>
    </row>
    <row r="62" spans="1:21" x14ac:dyDescent="0.4">
      <c r="A62" t="s">
        <v>6199</v>
      </c>
      <c r="B62">
        <v>96.07</v>
      </c>
      <c r="C62">
        <v>96.3</v>
      </c>
      <c r="D62">
        <v>96.56</v>
      </c>
      <c r="E62">
        <v>95.84</v>
      </c>
      <c r="F62" t="s">
        <v>1317</v>
      </c>
      <c r="G62" s="2">
        <v>1E-3</v>
      </c>
      <c r="I62" t="s">
        <v>6199</v>
      </c>
      <c r="J62" s="24" t="str">
        <f t="shared" si="0"/>
        <v>07</v>
      </c>
      <c r="K62" s="24" t="str">
        <f t="shared" si="1"/>
        <v>09</v>
      </c>
      <c r="L62" s="24" t="str">
        <f t="shared" si="2"/>
        <v>2024</v>
      </c>
      <c r="M62" s="24">
        <f t="shared" si="3"/>
        <v>45482</v>
      </c>
      <c r="N62">
        <v>96.07</v>
      </c>
      <c r="P62" s="24">
        <v>38442</v>
      </c>
      <c r="Q62">
        <v>14.09</v>
      </c>
      <c r="S62" s="24">
        <v>40268</v>
      </c>
      <c r="T62">
        <v>14.94</v>
      </c>
      <c r="U62" s="2">
        <f t="shared" si="4"/>
        <v>-4.0000000000000036E-3</v>
      </c>
    </row>
    <row r="63" spans="1:21" x14ac:dyDescent="0.4">
      <c r="A63" t="s">
        <v>6198</v>
      </c>
      <c r="B63">
        <v>95.97</v>
      </c>
      <c r="C63">
        <v>95.96</v>
      </c>
      <c r="D63">
        <v>96.05</v>
      </c>
      <c r="E63">
        <v>95.68</v>
      </c>
      <c r="F63" t="s">
        <v>987</v>
      </c>
      <c r="G63" s="2">
        <v>1.6999999999999999E-3</v>
      </c>
      <c r="I63" t="s">
        <v>6198</v>
      </c>
      <c r="J63" s="24" t="str">
        <f t="shared" si="0"/>
        <v>07</v>
      </c>
      <c r="K63" s="24" t="str">
        <f t="shared" si="1"/>
        <v>08</v>
      </c>
      <c r="L63" s="24" t="str">
        <f t="shared" si="2"/>
        <v>2024</v>
      </c>
      <c r="M63" s="24">
        <f t="shared" si="3"/>
        <v>45481</v>
      </c>
      <c r="N63">
        <v>95.97</v>
      </c>
      <c r="P63" s="24">
        <v>38443</v>
      </c>
      <c r="Q63">
        <v>14</v>
      </c>
      <c r="S63" s="24">
        <v>40269</v>
      </c>
      <c r="T63">
        <v>15.03</v>
      </c>
      <c r="U63" s="2">
        <f t="shared" si="4"/>
        <v>6.0240963855422436E-3</v>
      </c>
    </row>
    <row r="64" spans="1:21" x14ac:dyDescent="0.4">
      <c r="A64" t="s">
        <v>6197</v>
      </c>
      <c r="B64">
        <v>95.81</v>
      </c>
      <c r="C64">
        <v>94.99</v>
      </c>
      <c r="D64">
        <v>95.88</v>
      </c>
      <c r="E64">
        <v>94.9</v>
      </c>
      <c r="F64" t="s">
        <v>536</v>
      </c>
      <c r="G64" s="2">
        <v>1.01E-2</v>
      </c>
      <c r="I64" t="s">
        <v>6197</v>
      </c>
      <c r="J64" s="24" t="str">
        <f t="shared" si="0"/>
        <v>07</v>
      </c>
      <c r="K64" s="24" t="str">
        <f t="shared" si="1"/>
        <v>05</v>
      </c>
      <c r="L64" s="24" t="str">
        <f t="shared" si="2"/>
        <v>2024</v>
      </c>
      <c r="M64" s="24">
        <f t="shared" si="3"/>
        <v>45478</v>
      </c>
      <c r="N64">
        <v>95.81</v>
      </c>
      <c r="P64" s="24">
        <v>38446</v>
      </c>
      <c r="Q64">
        <v>14.09</v>
      </c>
      <c r="S64" s="24">
        <v>40273</v>
      </c>
      <c r="T64">
        <v>15.16</v>
      </c>
      <c r="U64" s="2">
        <f t="shared" si="4"/>
        <v>8.6493679308050631E-3</v>
      </c>
    </row>
    <row r="65" spans="1:21" x14ac:dyDescent="0.4">
      <c r="A65" t="s">
        <v>6196</v>
      </c>
      <c r="B65">
        <v>94.85</v>
      </c>
      <c r="C65">
        <v>93.94</v>
      </c>
      <c r="D65">
        <v>94.9</v>
      </c>
      <c r="E65">
        <v>93.92</v>
      </c>
      <c r="F65" t="s">
        <v>268</v>
      </c>
      <c r="G65" s="2">
        <v>8.8000000000000005E-3</v>
      </c>
      <c r="I65" t="s">
        <v>6196</v>
      </c>
      <c r="J65" s="24" t="str">
        <f t="shared" si="0"/>
        <v>07</v>
      </c>
      <c r="K65" s="24" t="str">
        <f t="shared" si="1"/>
        <v>03</v>
      </c>
      <c r="L65" s="24" t="str">
        <f t="shared" si="2"/>
        <v>2024</v>
      </c>
      <c r="M65" s="24">
        <f t="shared" si="3"/>
        <v>45476</v>
      </c>
      <c r="N65">
        <v>94.85</v>
      </c>
      <c r="P65" s="24">
        <v>38447</v>
      </c>
      <c r="Q65">
        <v>14.15</v>
      </c>
      <c r="S65" s="24">
        <v>40274</v>
      </c>
      <c r="T65">
        <v>15.18</v>
      </c>
      <c r="U65" s="2">
        <f t="shared" si="4"/>
        <v>1.3192612137202797E-3</v>
      </c>
    </row>
    <row r="66" spans="1:21" x14ac:dyDescent="0.4">
      <c r="A66" t="s">
        <v>6195</v>
      </c>
      <c r="B66">
        <v>94.02</v>
      </c>
      <c r="C66">
        <v>92.77</v>
      </c>
      <c r="D66">
        <v>94.05</v>
      </c>
      <c r="E66">
        <v>92.77</v>
      </c>
      <c r="F66" t="s">
        <v>465</v>
      </c>
      <c r="G66" s="2">
        <v>8.5000000000000006E-3</v>
      </c>
      <c r="I66" t="s">
        <v>6195</v>
      </c>
      <c r="J66" s="24" t="str">
        <f t="shared" si="0"/>
        <v>07</v>
      </c>
      <c r="K66" s="24" t="str">
        <f t="shared" si="1"/>
        <v>02</v>
      </c>
      <c r="L66" s="24" t="str">
        <f t="shared" si="2"/>
        <v>2024</v>
      </c>
      <c r="M66" s="24">
        <f t="shared" si="3"/>
        <v>45475</v>
      </c>
      <c r="N66">
        <v>94.02</v>
      </c>
      <c r="P66" s="24">
        <v>38448</v>
      </c>
      <c r="Q66">
        <v>14.15</v>
      </c>
      <c r="S66" s="24">
        <v>40275</v>
      </c>
      <c r="T66">
        <v>15.08</v>
      </c>
      <c r="U66" s="2">
        <f t="shared" si="4"/>
        <v>-6.5876152832674562E-3</v>
      </c>
    </row>
    <row r="67" spans="1:21" x14ac:dyDescent="0.4">
      <c r="A67" t="s">
        <v>6194</v>
      </c>
      <c r="B67">
        <v>93.23</v>
      </c>
      <c r="C67">
        <v>92.85</v>
      </c>
      <c r="D67">
        <v>93.35</v>
      </c>
      <c r="E67">
        <v>92.05</v>
      </c>
      <c r="F67" t="s">
        <v>1259</v>
      </c>
      <c r="G67" s="2">
        <v>7.4999999999999997E-3</v>
      </c>
      <c r="I67" t="s">
        <v>6194</v>
      </c>
      <c r="J67" s="24" t="str">
        <f t="shared" ref="J67:J130" si="5">LEFT(I67,2)</f>
        <v>07</v>
      </c>
      <c r="K67" s="24" t="str">
        <f t="shared" ref="K67:K130" si="6">MID(I67,4,2)</f>
        <v>01</v>
      </c>
      <c r="L67" s="24" t="str">
        <f t="shared" ref="L67:L130" si="7">RIGHT(I67,4)</f>
        <v>2024</v>
      </c>
      <c r="M67" s="24">
        <f t="shared" ref="M67:M130" si="8">DATE(L67,J67,K67)</f>
        <v>45474</v>
      </c>
      <c r="N67">
        <v>93.23</v>
      </c>
      <c r="P67" s="24">
        <v>38449</v>
      </c>
      <c r="Q67">
        <v>14.25</v>
      </c>
      <c r="S67" s="24">
        <v>40276</v>
      </c>
      <c r="T67">
        <v>15.13</v>
      </c>
      <c r="U67" s="2">
        <f t="shared" si="4"/>
        <v>3.3156498673740931E-3</v>
      </c>
    </row>
    <row r="68" spans="1:21" x14ac:dyDescent="0.4">
      <c r="A68" t="s">
        <v>6193</v>
      </c>
      <c r="B68">
        <v>92.54</v>
      </c>
      <c r="C68">
        <v>93.43</v>
      </c>
      <c r="D68">
        <v>94.17</v>
      </c>
      <c r="E68">
        <v>92.47</v>
      </c>
      <c r="F68" t="s">
        <v>48</v>
      </c>
      <c r="G68" s="2">
        <v>-7.6E-3</v>
      </c>
      <c r="I68" t="s">
        <v>6193</v>
      </c>
      <c r="J68" s="24" t="str">
        <f t="shared" si="5"/>
        <v>06</v>
      </c>
      <c r="K68" s="24" t="str">
        <f t="shared" si="6"/>
        <v>28</v>
      </c>
      <c r="L68" s="24" t="str">
        <f t="shared" si="7"/>
        <v>2024</v>
      </c>
      <c r="M68" s="24">
        <f t="shared" si="8"/>
        <v>45471</v>
      </c>
      <c r="N68">
        <v>92.54</v>
      </c>
      <c r="P68" s="24">
        <v>38450</v>
      </c>
      <c r="Q68">
        <v>14.13</v>
      </c>
      <c r="S68" s="24">
        <v>40277</v>
      </c>
      <c r="T68">
        <v>15.23</v>
      </c>
      <c r="U68" s="2">
        <f t="shared" ref="U68:U131" si="9">T68/T67-1</f>
        <v>6.6093853271644853E-3</v>
      </c>
    </row>
    <row r="69" spans="1:21" x14ac:dyDescent="0.4">
      <c r="A69" t="s">
        <v>6192</v>
      </c>
      <c r="B69">
        <v>93.25</v>
      </c>
      <c r="C69">
        <v>93.02</v>
      </c>
      <c r="D69">
        <v>93.51</v>
      </c>
      <c r="E69">
        <v>92.84</v>
      </c>
      <c r="F69" t="s">
        <v>86</v>
      </c>
      <c r="G69" s="2">
        <v>3.0000000000000001E-3</v>
      </c>
      <c r="I69" t="s">
        <v>6192</v>
      </c>
      <c r="J69" s="24" t="str">
        <f t="shared" si="5"/>
        <v>06</v>
      </c>
      <c r="K69" s="24" t="str">
        <f t="shared" si="6"/>
        <v>27</v>
      </c>
      <c r="L69" s="24" t="str">
        <f t="shared" si="7"/>
        <v>2024</v>
      </c>
      <c r="M69" s="24">
        <f t="shared" si="8"/>
        <v>45470</v>
      </c>
      <c r="N69">
        <v>93.25</v>
      </c>
      <c r="P69" s="24">
        <v>38453</v>
      </c>
      <c r="Q69">
        <v>14.13</v>
      </c>
      <c r="S69" s="24">
        <v>40280</v>
      </c>
      <c r="T69">
        <v>15.24</v>
      </c>
      <c r="U69" s="2">
        <f t="shared" si="9"/>
        <v>6.5659881812218934E-4</v>
      </c>
    </row>
    <row r="70" spans="1:21" x14ac:dyDescent="0.4">
      <c r="A70" t="s">
        <v>6191</v>
      </c>
      <c r="B70">
        <v>92.97</v>
      </c>
      <c r="C70">
        <v>92.43</v>
      </c>
      <c r="D70">
        <v>93.08</v>
      </c>
      <c r="E70">
        <v>92.38</v>
      </c>
      <c r="F70" t="s">
        <v>2582</v>
      </c>
      <c r="G70" s="2">
        <v>4.8999999999999998E-3</v>
      </c>
      <c r="I70" t="s">
        <v>6191</v>
      </c>
      <c r="J70" s="24" t="str">
        <f t="shared" si="5"/>
        <v>06</v>
      </c>
      <c r="K70" s="24" t="str">
        <f t="shared" si="6"/>
        <v>26</v>
      </c>
      <c r="L70" s="24" t="str">
        <f t="shared" si="7"/>
        <v>2024</v>
      </c>
      <c r="M70" s="24">
        <f t="shared" si="8"/>
        <v>45469</v>
      </c>
      <c r="N70">
        <v>92.97</v>
      </c>
      <c r="P70" s="24">
        <v>38454</v>
      </c>
      <c r="Q70">
        <v>14.19</v>
      </c>
      <c r="S70" s="24">
        <v>40281</v>
      </c>
      <c r="T70">
        <v>15.26</v>
      </c>
      <c r="U70" s="2">
        <f t="shared" si="9"/>
        <v>1.312335958005173E-3</v>
      </c>
    </row>
    <row r="71" spans="1:21" x14ac:dyDescent="0.4">
      <c r="A71" t="s">
        <v>6190</v>
      </c>
      <c r="B71">
        <v>92.52</v>
      </c>
      <c r="C71">
        <v>91.89</v>
      </c>
      <c r="D71">
        <v>92.61</v>
      </c>
      <c r="E71">
        <v>91.65</v>
      </c>
      <c r="F71" t="s">
        <v>2031</v>
      </c>
      <c r="G71" s="2">
        <v>1.2500000000000001E-2</v>
      </c>
      <c r="I71" t="s">
        <v>6190</v>
      </c>
      <c r="J71" s="24" t="str">
        <f t="shared" si="5"/>
        <v>06</v>
      </c>
      <c r="K71" s="24" t="str">
        <f t="shared" si="6"/>
        <v>25</v>
      </c>
      <c r="L71" s="24" t="str">
        <f t="shared" si="7"/>
        <v>2024</v>
      </c>
      <c r="M71" s="24">
        <f t="shared" si="8"/>
        <v>45468</v>
      </c>
      <c r="N71">
        <v>92.52</v>
      </c>
      <c r="P71" s="24">
        <v>38455</v>
      </c>
      <c r="Q71">
        <v>14.06</v>
      </c>
      <c r="S71" s="24">
        <v>40282</v>
      </c>
      <c r="T71">
        <v>15.4</v>
      </c>
      <c r="U71" s="2">
        <f t="shared" si="9"/>
        <v>9.1743119266054496E-3</v>
      </c>
    </row>
    <row r="72" spans="1:21" x14ac:dyDescent="0.4">
      <c r="A72" t="s">
        <v>6189</v>
      </c>
      <c r="B72">
        <v>91.38</v>
      </c>
      <c r="C72">
        <v>92.14</v>
      </c>
      <c r="D72">
        <v>92.6</v>
      </c>
      <c r="E72">
        <v>91.35</v>
      </c>
      <c r="F72" t="s">
        <v>987</v>
      </c>
      <c r="G72" s="2">
        <v>-1.04E-2</v>
      </c>
      <c r="I72" t="s">
        <v>6189</v>
      </c>
      <c r="J72" s="24" t="str">
        <f t="shared" si="5"/>
        <v>06</v>
      </c>
      <c r="K72" s="24" t="str">
        <f t="shared" si="6"/>
        <v>24</v>
      </c>
      <c r="L72" s="24" t="str">
        <f t="shared" si="7"/>
        <v>2024</v>
      </c>
      <c r="M72" s="24">
        <f t="shared" si="8"/>
        <v>45467</v>
      </c>
      <c r="N72">
        <v>91.38</v>
      </c>
      <c r="P72" s="24">
        <v>38456</v>
      </c>
      <c r="Q72">
        <v>13.95</v>
      </c>
      <c r="S72" s="24">
        <v>40283</v>
      </c>
      <c r="T72">
        <v>15.44</v>
      </c>
      <c r="U72" s="2">
        <f t="shared" si="9"/>
        <v>2.5974025974024872E-3</v>
      </c>
    </row>
    <row r="73" spans="1:21" x14ac:dyDescent="0.4">
      <c r="A73" t="s">
        <v>6188</v>
      </c>
      <c r="B73">
        <v>92.34</v>
      </c>
      <c r="C73">
        <v>92.53</v>
      </c>
      <c r="D73">
        <v>92.9</v>
      </c>
      <c r="E73">
        <v>92.03</v>
      </c>
      <c r="F73" t="s">
        <v>3581</v>
      </c>
      <c r="G73" s="2">
        <v>-3.0000000000000001E-3</v>
      </c>
      <c r="I73" t="s">
        <v>6188</v>
      </c>
      <c r="J73" s="24" t="str">
        <f t="shared" si="5"/>
        <v>06</v>
      </c>
      <c r="K73" s="24" t="str">
        <f t="shared" si="6"/>
        <v>21</v>
      </c>
      <c r="L73" s="24" t="str">
        <f t="shared" si="7"/>
        <v>2024</v>
      </c>
      <c r="M73" s="24">
        <f t="shared" si="8"/>
        <v>45464</v>
      </c>
      <c r="N73">
        <v>92.34</v>
      </c>
      <c r="P73" s="24">
        <v>38457</v>
      </c>
      <c r="Q73">
        <v>13.71</v>
      </c>
      <c r="S73" s="24">
        <v>40284</v>
      </c>
      <c r="T73">
        <v>15.22</v>
      </c>
      <c r="U73" s="2">
        <f t="shared" si="9"/>
        <v>-1.4248704663212375E-2</v>
      </c>
    </row>
    <row r="74" spans="1:21" x14ac:dyDescent="0.4">
      <c r="A74" t="s">
        <v>6187</v>
      </c>
      <c r="B74">
        <v>92.62</v>
      </c>
      <c r="C74">
        <v>93.65</v>
      </c>
      <c r="D74">
        <v>93.81</v>
      </c>
      <c r="E74">
        <v>92.2</v>
      </c>
      <c r="F74" t="s">
        <v>946</v>
      </c>
      <c r="G74" s="2">
        <v>-7.4000000000000003E-3</v>
      </c>
      <c r="I74" t="s">
        <v>6187</v>
      </c>
      <c r="J74" s="24" t="str">
        <f t="shared" si="5"/>
        <v>06</v>
      </c>
      <c r="K74" s="24" t="str">
        <f t="shared" si="6"/>
        <v>20</v>
      </c>
      <c r="L74" s="24" t="str">
        <f t="shared" si="7"/>
        <v>2024</v>
      </c>
      <c r="M74" s="24">
        <f t="shared" si="8"/>
        <v>45463</v>
      </c>
      <c r="N74">
        <v>92.62</v>
      </c>
      <c r="P74" s="24">
        <v>38460</v>
      </c>
      <c r="Q74">
        <v>13.74</v>
      </c>
      <c r="S74" s="24">
        <v>40287</v>
      </c>
      <c r="T74">
        <v>15.27</v>
      </c>
      <c r="U74" s="2">
        <f t="shared" si="9"/>
        <v>3.2851511169513792E-3</v>
      </c>
    </row>
    <row r="75" spans="1:21" x14ac:dyDescent="0.4">
      <c r="A75" t="s">
        <v>6186</v>
      </c>
      <c r="B75">
        <v>93.31</v>
      </c>
      <c r="C75">
        <v>93.15</v>
      </c>
      <c r="D75">
        <v>93.39</v>
      </c>
      <c r="E75">
        <v>92.89</v>
      </c>
      <c r="F75" t="s">
        <v>2676</v>
      </c>
      <c r="G75" s="2">
        <v>1.9E-3</v>
      </c>
      <c r="I75" t="s">
        <v>6186</v>
      </c>
      <c r="J75" s="24" t="str">
        <f t="shared" si="5"/>
        <v>06</v>
      </c>
      <c r="K75" s="24" t="str">
        <f t="shared" si="6"/>
        <v>18</v>
      </c>
      <c r="L75" s="24" t="str">
        <f t="shared" si="7"/>
        <v>2024</v>
      </c>
      <c r="M75" s="24">
        <f t="shared" si="8"/>
        <v>45461</v>
      </c>
      <c r="N75">
        <v>93.31</v>
      </c>
      <c r="P75" s="24">
        <v>38461</v>
      </c>
      <c r="Q75">
        <v>13.81</v>
      </c>
      <c r="S75" s="24">
        <v>40288</v>
      </c>
      <c r="T75">
        <v>15.38</v>
      </c>
      <c r="U75" s="2">
        <f t="shared" si="9"/>
        <v>7.2036673215456482E-3</v>
      </c>
    </row>
    <row r="76" spans="1:21" x14ac:dyDescent="0.4">
      <c r="A76" t="s">
        <v>6185</v>
      </c>
      <c r="B76">
        <v>93.13</v>
      </c>
      <c r="C76">
        <v>92.22</v>
      </c>
      <c r="D76">
        <v>93.56</v>
      </c>
      <c r="E76">
        <v>92</v>
      </c>
      <c r="F76" t="s">
        <v>955</v>
      </c>
      <c r="G76" s="2">
        <v>0.01</v>
      </c>
      <c r="I76" t="s">
        <v>6185</v>
      </c>
      <c r="J76" s="24" t="str">
        <f t="shared" si="5"/>
        <v>06</v>
      </c>
      <c r="K76" s="24" t="str">
        <f t="shared" si="6"/>
        <v>17</v>
      </c>
      <c r="L76" s="24" t="str">
        <f t="shared" si="7"/>
        <v>2024</v>
      </c>
      <c r="M76" s="24">
        <f t="shared" si="8"/>
        <v>45460</v>
      </c>
      <c r="N76">
        <v>93.13</v>
      </c>
      <c r="P76" s="24">
        <v>38462</v>
      </c>
      <c r="Q76">
        <v>13.63</v>
      </c>
      <c r="S76" s="24">
        <v>40289</v>
      </c>
      <c r="T76">
        <v>15.38</v>
      </c>
      <c r="U76" s="2">
        <f t="shared" si="9"/>
        <v>0</v>
      </c>
    </row>
    <row r="77" spans="1:21" x14ac:dyDescent="0.4">
      <c r="A77" t="s">
        <v>6184</v>
      </c>
      <c r="B77">
        <v>92.21</v>
      </c>
      <c r="C77">
        <v>91.78</v>
      </c>
      <c r="D77">
        <v>92.24</v>
      </c>
      <c r="E77">
        <v>91.62</v>
      </c>
      <c r="F77" t="s">
        <v>1239</v>
      </c>
      <c r="G77" s="2">
        <v>2.8999999999999998E-3</v>
      </c>
      <c r="I77" t="s">
        <v>6184</v>
      </c>
      <c r="J77" s="24" t="str">
        <f t="shared" si="5"/>
        <v>06</v>
      </c>
      <c r="K77" s="24" t="str">
        <f t="shared" si="6"/>
        <v>14</v>
      </c>
      <c r="L77" s="24" t="str">
        <f t="shared" si="7"/>
        <v>2024</v>
      </c>
      <c r="M77" s="24">
        <f t="shared" si="8"/>
        <v>45457</v>
      </c>
      <c r="N77">
        <v>92.21</v>
      </c>
      <c r="P77" s="24">
        <v>38463</v>
      </c>
      <c r="Q77">
        <v>13.93</v>
      </c>
      <c r="S77" s="24">
        <v>40290</v>
      </c>
      <c r="T77">
        <v>15.42</v>
      </c>
      <c r="U77" s="2">
        <f t="shared" si="9"/>
        <v>2.6007802340701769E-3</v>
      </c>
    </row>
    <row r="78" spans="1:21" x14ac:dyDescent="0.4">
      <c r="A78" t="s">
        <v>6183</v>
      </c>
      <c r="B78">
        <v>91.94</v>
      </c>
      <c r="C78">
        <v>92.14</v>
      </c>
      <c r="D78">
        <v>92.22</v>
      </c>
      <c r="E78">
        <v>91.37</v>
      </c>
      <c r="F78" t="s">
        <v>2215</v>
      </c>
      <c r="G78" s="2">
        <v>5.4999999999999997E-3</v>
      </c>
      <c r="I78" t="s">
        <v>6183</v>
      </c>
      <c r="J78" s="24" t="str">
        <f t="shared" si="5"/>
        <v>06</v>
      </c>
      <c r="K78" s="24" t="str">
        <f t="shared" si="6"/>
        <v>13</v>
      </c>
      <c r="L78" s="24" t="str">
        <f t="shared" si="7"/>
        <v>2024</v>
      </c>
      <c r="M78" s="24">
        <f t="shared" si="8"/>
        <v>45456</v>
      </c>
      <c r="N78">
        <v>91.94</v>
      </c>
      <c r="P78" s="24">
        <v>38464</v>
      </c>
      <c r="Q78">
        <v>13.81</v>
      </c>
      <c r="S78" s="24">
        <v>40291</v>
      </c>
      <c r="T78">
        <v>15.52</v>
      </c>
      <c r="U78" s="2">
        <f t="shared" si="9"/>
        <v>6.4850843060959562E-3</v>
      </c>
    </row>
    <row r="79" spans="1:21" x14ac:dyDescent="0.4">
      <c r="A79" t="s">
        <v>6182</v>
      </c>
      <c r="B79">
        <v>91.44</v>
      </c>
      <c r="C79">
        <v>90.94</v>
      </c>
      <c r="D79">
        <v>92.11</v>
      </c>
      <c r="E79">
        <v>90.76</v>
      </c>
      <c r="F79" t="s">
        <v>2067</v>
      </c>
      <c r="G79" s="2">
        <v>1.5299999999999999E-2</v>
      </c>
      <c r="I79" t="s">
        <v>6182</v>
      </c>
      <c r="J79" s="24" t="str">
        <f t="shared" si="5"/>
        <v>06</v>
      </c>
      <c r="K79" s="24" t="str">
        <f t="shared" si="6"/>
        <v>12</v>
      </c>
      <c r="L79" s="24" t="str">
        <f t="shared" si="7"/>
        <v>2024</v>
      </c>
      <c r="M79" s="24">
        <f t="shared" si="8"/>
        <v>45455</v>
      </c>
      <c r="N79">
        <v>91.44</v>
      </c>
      <c r="P79" s="24">
        <v>38467</v>
      </c>
      <c r="Q79">
        <v>13.94</v>
      </c>
      <c r="S79" s="24">
        <v>40294</v>
      </c>
      <c r="T79">
        <v>15.51</v>
      </c>
      <c r="U79" s="2">
        <f t="shared" si="9"/>
        <v>-6.4432989690721421E-4</v>
      </c>
    </row>
    <row r="80" spans="1:21" x14ac:dyDescent="0.4">
      <c r="A80" t="s">
        <v>6181</v>
      </c>
      <c r="B80">
        <v>90.06</v>
      </c>
      <c r="C80">
        <v>89.14</v>
      </c>
      <c r="D80">
        <v>90.09</v>
      </c>
      <c r="E80">
        <v>88.83</v>
      </c>
      <c r="F80" t="s">
        <v>6180</v>
      </c>
      <c r="G80" s="2">
        <v>8.3000000000000001E-3</v>
      </c>
      <c r="I80" t="s">
        <v>6181</v>
      </c>
      <c r="J80" s="24" t="str">
        <f t="shared" si="5"/>
        <v>06</v>
      </c>
      <c r="K80" s="24" t="str">
        <f t="shared" si="6"/>
        <v>11</v>
      </c>
      <c r="L80" s="24" t="str">
        <f t="shared" si="7"/>
        <v>2024</v>
      </c>
      <c r="M80" s="24">
        <f t="shared" si="8"/>
        <v>45454</v>
      </c>
      <c r="N80">
        <v>90.06</v>
      </c>
      <c r="P80" s="24">
        <v>38468</v>
      </c>
      <c r="Q80">
        <v>13.83</v>
      </c>
      <c r="S80" s="24">
        <v>40295</v>
      </c>
      <c r="T80">
        <v>15.16</v>
      </c>
      <c r="U80" s="2">
        <f t="shared" si="9"/>
        <v>-2.2566086395873652E-2</v>
      </c>
    </row>
    <row r="81" spans="1:21" x14ac:dyDescent="0.4">
      <c r="A81" t="s">
        <v>6179</v>
      </c>
      <c r="B81">
        <v>89.32</v>
      </c>
      <c r="C81">
        <v>88.81</v>
      </c>
      <c r="D81">
        <v>89.42</v>
      </c>
      <c r="E81">
        <v>88.64</v>
      </c>
      <c r="F81" t="s">
        <v>921</v>
      </c>
      <c r="G81" s="2">
        <v>3.8999999999999998E-3</v>
      </c>
      <c r="I81" t="s">
        <v>6179</v>
      </c>
      <c r="J81" s="24" t="str">
        <f t="shared" si="5"/>
        <v>06</v>
      </c>
      <c r="K81" s="24" t="str">
        <f t="shared" si="6"/>
        <v>10</v>
      </c>
      <c r="L81" s="24" t="str">
        <f t="shared" si="7"/>
        <v>2024</v>
      </c>
      <c r="M81" s="24">
        <f t="shared" si="8"/>
        <v>45453</v>
      </c>
      <c r="N81">
        <v>89.32</v>
      </c>
      <c r="P81" s="24">
        <v>38469</v>
      </c>
      <c r="Q81">
        <v>13.87</v>
      </c>
      <c r="S81" s="24">
        <v>40296</v>
      </c>
      <c r="T81">
        <v>15.24</v>
      </c>
      <c r="U81" s="2">
        <f t="shared" si="9"/>
        <v>5.2770448548813409E-3</v>
      </c>
    </row>
    <row r="82" spans="1:21" x14ac:dyDescent="0.4">
      <c r="A82" t="s">
        <v>6178</v>
      </c>
      <c r="B82">
        <v>88.97</v>
      </c>
      <c r="C82">
        <v>88.96</v>
      </c>
      <c r="D82">
        <v>89.49</v>
      </c>
      <c r="E82">
        <v>88.65</v>
      </c>
      <c r="F82" t="s">
        <v>1386</v>
      </c>
      <c r="G82" s="2">
        <v>-4.0000000000000002E-4</v>
      </c>
      <c r="I82" t="s">
        <v>6178</v>
      </c>
      <c r="J82" s="24" t="str">
        <f t="shared" si="5"/>
        <v>06</v>
      </c>
      <c r="K82" s="24" t="str">
        <f t="shared" si="6"/>
        <v>07</v>
      </c>
      <c r="L82" s="24" t="str">
        <f t="shared" si="7"/>
        <v>2024</v>
      </c>
      <c r="M82" s="24">
        <f t="shared" si="8"/>
        <v>45450</v>
      </c>
      <c r="N82">
        <v>88.97</v>
      </c>
      <c r="P82" s="24">
        <v>38470</v>
      </c>
      <c r="Q82">
        <v>13.7</v>
      </c>
      <c r="S82" s="24">
        <v>40297</v>
      </c>
      <c r="T82">
        <v>15.38</v>
      </c>
      <c r="U82" s="2">
        <f t="shared" si="9"/>
        <v>9.1863517060368771E-3</v>
      </c>
    </row>
    <row r="83" spans="1:21" x14ac:dyDescent="0.4">
      <c r="A83" t="s">
        <v>6177</v>
      </c>
      <c r="B83">
        <v>89.01</v>
      </c>
      <c r="C83">
        <v>89.22</v>
      </c>
      <c r="D83">
        <v>89.39</v>
      </c>
      <c r="E83">
        <v>88.66</v>
      </c>
      <c r="F83" t="s">
        <v>6176</v>
      </c>
      <c r="G83" s="2">
        <v>1E-4</v>
      </c>
      <c r="I83" t="s">
        <v>6177</v>
      </c>
      <c r="J83" s="24" t="str">
        <f t="shared" si="5"/>
        <v>06</v>
      </c>
      <c r="K83" s="24" t="str">
        <f t="shared" si="6"/>
        <v>06</v>
      </c>
      <c r="L83" s="24" t="str">
        <f t="shared" si="7"/>
        <v>2024</v>
      </c>
      <c r="M83" s="24">
        <f t="shared" si="8"/>
        <v>45449</v>
      </c>
      <c r="N83">
        <v>89.01</v>
      </c>
      <c r="P83" s="24">
        <v>38471</v>
      </c>
      <c r="Q83">
        <v>13.86</v>
      </c>
      <c r="S83" s="24">
        <v>40298</v>
      </c>
      <c r="T83">
        <v>15.14</v>
      </c>
      <c r="U83" s="2">
        <f t="shared" si="9"/>
        <v>-1.5604681404421394E-2</v>
      </c>
    </row>
    <row r="84" spans="1:21" x14ac:dyDescent="0.4">
      <c r="A84" t="s">
        <v>6175</v>
      </c>
      <c r="B84">
        <v>89</v>
      </c>
      <c r="C84">
        <v>87.95</v>
      </c>
      <c r="D84">
        <v>89.01</v>
      </c>
      <c r="E84">
        <v>87.8</v>
      </c>
      <c r="F84" t="s">
        <v>50</v>
      </c>
      <c r="G84" s="2">
        <v>1.9E-2</v>
      </c>
      <c r="I84" t="s">
        <v>6175</v>
      </c>
      <c r="J84" s="24" t="str">
        <f t="shared" si="5"/>
        <v>06</v>
      </c>
      <c r="K84" s="24" t="str">
        <f t="shared" si="6"/>
        <v>05</v>
      </c>
      <c r="L84" s="24" t="str">
        <f t="shared" si="7"/>
        <v>2024</v>
      </c>
      <c r="M84" s="24">
        <f t="shared" si="8"/>
        <v>45448</v>
      </c>
      <c r="N84">
        <v>89</v>
      </c>
      <c r="P84" s="24">
        <v>38474</v>
      </c>
      <c r="Q84">
        <v>13.94</v>
      </c>
      <c r="S84" s="24">
        <v>40301</v>
      </c>
      <c r="T84">
        <v>15.31</v>
      </c>
      <c r="U84" s="2">
        <f t="shared" si="9"/>
        <v>1.1228533685601061E-2</v>
      </c>
    </row>
    <row r="85" spans="1:21" x14ac:dyDescent="0.4">
      <c r="A85" t="s">
        <v>6174</v>
      </c>
      <c r="B85">
        <v>87.34</v>
      </c>
      <c r="C85">
        <v>87.04</v>
      </c>
      <c r="D85">
        <v>87.46</v>
      </c>
      <c r="E85">
        <v>86.68</v>
      </c>
      <c r="F85" t="s">
        <v>178</v>
      </c>
      <c r="G85" s="2">
        <v>3.2000000000000002E-3</v>
      </c>
      <c r="I85" t="s">
        <v>6174</v>
      </c>
      <c r="J85" s="24" t="str">
        <f t="shared" si="5"/>
        <v>06</v>
      </c>
      <c r="K85" s="24" t="str">
        <f t="shared" si="6"/>
        <v>04</v>
      </c>
      <c r="L85" s="24" t="str">
        <f t="shared" si="7"/>
        <v>2024</v>
      </c>
      <c r="M85" s="24">
        <f t="shared" si="8"/>
        <v>45447</v>
      </c>
      <c r="N85">
        <v>87.34</v>
      </c>
      <c r="P85" s="24">
        <v>38475</v>
      </c>
      <c r="Q85">
        <v>13.97</v>
      </c>
      <c r="S85" s="24">
        <v>40302</v>
      </c>
      <c r="T85">
        <v>14.94</v>
      </c>
      <c r="U85" s="2">
        <f t="shared" si="9"/>
        <v>-2.4167210973220166E-2</v>
      </c>
    </row>
    <row r="86" spans="1:21" x14ac:dyDescent="0.4">
      <c r="A86" t="s">
        <v>6173</v>
      </c>
      <c r="B86">
        <v>87.06</v>
      </c>
      <c r="C86">
        <v>87.18</v>
      </c>
      <c r="D86">
        <v>87.31</v>
      </c>
      <c r="E86">
        <v>86.06</v>
      </c>
      <c r="F86" t="s">
        <v>720</v>
      </c>
      <c r="G86" s="2">
        <v>5.3E-3</v>
      </c>
      <c r="I86" t="s">
        <v>6173</v>
      </c>
      <c r="J86" s="24" t="str">
        <f t="shared" si="5"/>
        <v>06</v>
      </c>
      <c r="K86" s="24" t="str">
        <f t="shared" si="6"/>
        <v>03</v>
      </c>
      <c r="L86" s="24" t="str">
        <f t="shared" si="7"/>
        <v>2024</v>
      </c>
      <c r="M86" s="24">
        <f t="shared" si="8"/>
        <v>45446</v>
      </c>
      <c r="N86">
        <v>87.06</v>
      </c>
      <c r="P86" s="24">
        <v>38476</v>
      </c>
      <c r="Q86">
        <v>14.05</v>
      </c>
      <c r="S86" s="24">
        <v>40303</v>
      </c>
      <c r="T86">
        <v>14.84</v>
      </c>
      <c r="U86" s="2">
        <f t="shared" si="9"/>
        <v>-6.6934404283801596E-3</v>
      </c>
    </row>
    <row r="87" spans="1:21" x14ac:dyDescent="0.4">
      <c r="A87" t="s">
        <v>6172</v>
      </c>
      <c r="B87">
        <v>86.6</v>
      </c>
      <c r="C87">
        <v>86.68</v>
      </c>
      <c r="D87">
        <v>86.71</v>
      </c>
      <c r="E87">
        <v>85</v>
      </c>
      <c r="F87" t="s">
        <v>823</v>
      </c>
      <c r="G87" s="2">
        <v>2.0999999999999999E-3</v>
      </c>
      <c r="I87" t="s">
        <v>6172</v>
      </c>
      <c r="J87" s="24" t="str">
        <f t="shared" si="5"/>
        <v>05</v>
      </c>
      <c r="K87" s="24" t="str">
        <f t="shared" si="6"/>
        <v>31</v>
      </c>
      <c r="L87" s="24" t="str">
        <f t="shared" si="7"/>
        <v>2024</v>
      </c>
      <c r="M87" s="24">
        <f t="shared" si="8"/>
        <v>45443</v>
      </c>
      <c r="N87">
        <v>86.6</v>
      </c>
      <c r="P87" s="24">
        <v>38477</v>
      </c>
      <c r="Q87">
        <v>14.04</v>
      </c>
      <c r="S87" s="24">
        <v>40304</v>
      </c>
      <c r="T87">
        <v>14.38</v>
      </c>
      <c r="U87" s="2">
        <f t="shared" si="9"/>
        <v>-3.0997304582210172E-2</v>
      </c>
    </row>
    <row r="88" spans="1:21" x14ac:dyDescent="0.4">
      <c r="A88" t="s">
        <v>6171</v>
      </c>
      <c r="B88">
        <v>86.42</v>
      </c>
      <c r="C88">
        <v>87.26</v>
      </c>
      <c r="D88">
        <v>87.36</v>
      </c>
      <c r="E88">
        <v>86.15</v>
      </c>
      <c r="F88" t="s">
        <v>789</v>
      </c>
      <c r="G88" s="2">
        <v>-1.54E-2</v>
      </c>
      <c r="I88" t="s">
        <v>6171</v>
      </c>
      <c r="J88" s="24" t="str">
        <f t="shared" si="5"/>
        <v>05</v>
      </c>
      <c r="K88" s="24" t="str">
        <f t="shared" si="6"/>
        <v>30</v>
      </c>
      <c r="L88" s="24" t="str">
        <f t="shared" si="7"/>
        <v>2024</v>
      </c>
      <c r="M88" s="24">
        <f t="shared" si="8"/>
        <v>45442</v>
      </c>
      <c r="N88">
        <v>86.42</v>
      </c>
      <c r="P88" s="24">
        <v>38478</v>
      </c>
      <c r="Q88">
        <v>14</v>
      </c>
      <c r="S88" s="24">
        <v>40305</v>
      </c>
      <c r="T88">
        <v>14.11</v>
      </c>
      <c r="U88" s="2">
        <f t="shared" si="9"/>
        <v>-1.8776077885952813E-2</v>
      </c>
    </row>
    <row r="89" spans="1:21" x14ac:dyDescent="0.4">
      <c r="A89" t="s">
        <v>6170</v>
      </c>
      <c r="B89">
        <v>87.77</v>
      </c>
      <c r="C89">
        <v>87.43</v>
      </c>
      <c r="D89">
        <v>88.08</v>
      </c>
      <c r="E89">
        <v>87.43</v>
      </c>
      <c r="F89" t="s">
        <v>2870</v>
      </c>
      <c r="G89" s="2">
        <v>-4.1999999999999997E-3</v>
      </c>
      <c r="I89" t="s">
        <v>6170</v>
      </c>
      <c r="J89" s="24" t="str">
        <f t="shared" si="5"/>
        <v>05</v>
      </c>
      <c r="K89" s="24" t="str">
        <f t="shared" si="6"/>
        <v>29</v>
      </c>
      <c r="L89" s="24" t="str">
        <f t="shared" si="7"/>
        <v>2024</v>
      </c>
      <c r="M89" s="24">
        <f t="shared" si="8"/>
        <v>45441</v>
      </c>
      <c r="N89">
        <v>87.77</v>
      </c>
      <c r="P89" s="24">
        <v>38481</v>
      </c>
      <c r="Q89">
        <v>14.1</v>
      </c>
      <c r="S89" s="24">
        <v>40308</v>
      </c>
      <c r="T89">
        <v>14.75</v>
      </c>
      <c r="U89" s="2">
        <f t="shared" si="9"/>
        <v>4.5357902197023403E-2</v>
      </c>
    </row>
    <row r="90" spans="1:21" x14ac:dyDescent="0.4">
      <c r="A90" t="s">
        <v>6169</v>
      </c>
      <c r="B90">
        <v>88.14</v>
      </c>
      <c r="C90">
        <v>87.92</v>
      </c>
      <c r="D90">
        <v>88.18</v>
      </c>
      <c r="E90">
        <v>87.59</v>
      </c>
      <c r="F90" t="s">
        <v>511</v>
      </c>
      <c r="G90" s="2">
        <v>6.3E-3</v>
      </c>
      <c r="I90" t="s">
        <v>6169</v>
      </c>
      <c r="J90" s="24" t="str">
        <f t="shared" si="5"/>
        <v>05</v>
      </c>
      <c r="K90" s="24" t="str">
        <f t="shared" si="6"/>
        <v>28</v>
      </c>
      <c r="L90" s="24" t="str">
        <f t="shared" si="7"/>
        <v>2024</v>
      </c>
      <c r="M90" s="24">
        <f t="shared" si="8"/>
        <v>45440</v>
      </c>
      <c r="N90">
        <v>88.14</v>
      </c>
      <c r="P90" s="24">
        <v>38482</v>
      </c>
      <c r="Q90">
        <v>13.96</v>
      </c>
      <c r="S90" s="24">
        <v>40309</v>
      </c>
      <c r="T90">
        <v>14.69</v>
      </c>
      <c r="U90" s="2">
        <f t="shared" si="9"/>
        <v>-4.0677966101695384E-3</v>
      </c>
    </row>
    <row r="91" spans="1:21" x14ac:dyDescent="0.4">
      <c r="A91" t="s">
        <v>6168</v>
      </c>
      <c r="B91">
        <v>87.59</v>
      </c>
      <c r="C91">
        <v>87.06</v>
      </c>
      <c r="D91">
        <v>87.72</v>
      </c>
      <c r="E91">
        <v>86.84</v>
      </c>
      <c r="F91" t="s">
        <v>2462</v>
      </c>
      <c r="G91" s="2">
        <v>9.4999999999999998E-3</v>
      </c>
      <c r="I91" t="s">
        <v>6168</v>
      </c>
      <c r="J91" s="24" t="str">
        <f t="shared" si="5"/>
        <v>05</v>
      </c>
      <c r="K91" s="24" t="str">
        <f t="shared" si="6"/>
        <v>24</v>
      </c>
      <c r="L91" s="24" t="str">
        <f t="shared" si="7"/>
        <v>2024</v>
      </c>
      <c r="M91" s="24">
        <f t="shared" si="8"/>
        <v>45436</v>
      </c>
      <c r="N91">
        <v>87.59</v>
      </c>
      <c r="P91" s="24">
        <v>38483</v>
      </c>
      <c r="Q91">
        <v>14.06</v>
      </c>
      <c r="S91" s="24">
        <v>40310</v>
      </c>
      <c r="T91">
        <v>14.93</v>
      </c>
      <c r="U91" s="2">
        <f t="shared" si="9"/>
        <v>1.6337644656228667E-2</v>
      </c>
    </row>
    <row r="92" spans="1:21" x14ac:dyDescent="0.4">
      <c r="A92" t="s">
        <v>6167</v>
      </c>
      <c r="B92">
        <v>86.77</v>
      </c>
      <c r="C92">
        <v>87.98</v>
      </c>
      <c r="D92">
        <v>87.98</v>
      </c>
      <c r="E92">
        <v>86.44</v>
      </c>
      <c r="F92" t="s">
        <v>1003</v>
      </c>
      <c r="G92" s="2">
        <v>-1.5E-3</v>
      </c>
      <c r="I92" t="s">
        <v>6167</v>
      </c>
      <c r="J92" s="24" t="str">
        <f t="shared" si="5"/>
        <v>05</v>
      </c>
      <c r="K92" s="24" t="str">
        <f t="shared" si="6"/>
        <v>23</v>
      </c>
      <c r="L92" s="24" t="str">
        <f t="shared" si="7"/>
        <v>2024</v>
      </c>
      <c r="M92" s="24">
        <f t="shared" si="8"/>
        <v>45435</v>
      </c>
      <c r="N92">
        <v>86.77</v>
      </c>
      <c r="P92" s="24">
        <v>38484</v>
      </c>
      <c r="Q92">
        <v>13.93</v>
      </c>
      <c r="S92" s="24">
        <v>40311</v>
      </c>
      <c r="T92">
        <v>14.76</v>
      </c>
      <c r="U92" s="2">
        <f t="shared" si="9"/>
        <v>-1.1386470194239773E-2</v>
      </c>
    </row>
    <row r="93" spans="1:21" x14ac:dyDescent="0.4">
      <c r="A93" t="s">
        <v>6166</v>
      </c>
      <c r="B93">
        <v>86.9</v>
      </c>
      <c r="C93">
        <v>87.18</v>
      </c>
      <c r="D93">
        <v>87.28</v>
      </c>
      <c r="E93">
        <v>86.46</v>
      </c>
      <c r="F93" t="s">
        <v>108</v>
      </c>
      <c r="G93" s="2">
        <v>-3.0000000000000001E-3</v>
      </c>
      <c r="I93" t="s">
        <v>6166</v>
      </c>
      <c r="J93" s="24" t="str">
        <f t="shared" si="5"/>
        <v>05</v>
      </c>
      <c r="K93" s="24" t="str">
        <f t="shared" si="6"/>
        <v>22</v>
      </c>
      <c r="L93" s="24" t="str">
        <f t="shared" si="7"/>
        <v>2024</v>
      </c>
      <c r="M93" s="24">
        <f t="shared" si="8"/>
        <v>45434</v>
      </c>
      <c r="N93">
        <v>86.9</v>
      </c>
      <c r="P93" s="24">
        <v>38485</v>
      </c>
      <c r="Q93">
        <v>13.91</v>
      </c>
      <c r="S93" s="24">
        <v>40312</v>
      </c>
      <c r="T93">
        <v>14.49</v>
      </c>
      <c r="U93" s="2">
        <f t="shared" si="9"/>
        <v>-1.8292682926829285E-2</v>
      </c>
    </row>
    <row r="94" spans="1:21" x14ac:dyDescent="0.4">
      <c r="A94" t="s">
        <v>6165</v>
      </c>
      <c r="B94">
        <v>87.16</v>
      </c>
      <c r="C94">
        <v>86.63</v>
      </c>
      <c r="D94">
        <v>87.2</v>
      </c>
      <c r="E94">
        <v>86.57</v>
      </c>
      <c r="F94" t="s">
        <v>530</v>
      </c>
      <c r="G94" s="2">
        <v>3.7000000000000002E-3</v>
      </c>
      <c r="I94" t="s">
        <v>6165</v>
      </c>
      <c r="J94" s="24" t="str">
        <f t="shared" si="5"/>
        <v>05</v>
      </c>
      <c r="K94" s="24" t="str">
        <f t="shared" si="6"/>
        <v>21</v>
      </c>
      <c r="L94" s="24" t="str">
        <f t="shared" si="7"/>
        <v>2024</v>
      </c>
      <c r="M94" s="24">
        <f t="shared" si="8"/>
        <v>45433</v>
      </c>
      <c r="N94">
        <v>87.16</v>
      </c>
      <c r="P94" s="24">
        <v>38488</v>
      </c>
      <c r="Q94">
        <v>14.04</v>
      </c>
      <c r="S94" s="24">
        <v>40315</v>
      </c>
      <c r="T94">
        <v>14.49</v>
      </c>
      <c r="U94" s="2">
        <f t="shared" si="9"/>
        <v>0</v>
      </c>
    </row>
    <row r="95" spans="1:21" x14ac:dyDescent="0.4">
      <c r="A95" t="s">
        <v>6164</v>
      </c>
      <c r="B95">
        <v>86.84</v>
      </c>
      <c r="C95">
        <v>86.36</v>
      </c>
      <c r="D95">
        <v>87.01</v>
      </c>
      <c r="E95">
        <v>86.35</v>
      </c>
      <c r="F95" t="s">
        <v>327</v>
      </c>
      <c r="G95" s="2">
        <v>6.4000000000000003E-3</v>
      </c>
      <c r="I95" t="s">
        <v>6164</v>
      </c>
      <c r="J95" s="24" t="str">
        <f t="shared" si="5"/>
        <v>05</v>
      </c>
      <c r="K95" s="24" t="str">
        <f t="shared" si="6"/>
        <v>20</v>
      </c>
      <c r="L95" s="24" t="str">
        <f t="shared" si="7"/>
        <v>2024</v>
      </c>
      <c r="M95" s="24">
        <f t="shared" si="8"/>
        <v>45432</v>
      </c>
      <c r="N95">
        <v>86.84</v>
      </c>
      <c r="P95" s="24">
        <v>38489</v>
      </c>
      <c r="Q95">
        <v>14.1</v>
      </c>
      <c r="S95" s="24">
        <v>40316</v>
      </c>
      <c r="T95">
        <v>14.32</v>
      </c>
      <c r="U95" s="2">
        <f t="shared" si="9"/>
        <v>-1.1732229123533444E-2</v>
      </c>
    </row>
    <row r="96" spans="1:21" x14ac:dyDescent="0.4">
      <c r="A96" t="s">
        <v>6163</v>
      </c>
      <c r="B96">
        <v>86.29</v>
      </c>
      <c r="C96">
        <v>86.43</v>
      </c>
      <c r="D96">
        <v>86.48</v>
      </c>
      <c r="E96">
        <v>85.9</v>
      </c>
      <c r="F96" t="s">
        <v>641</v>
      </c>
      <c r="G96" s="2">
        <v>2.0000000000000001E-4</v>
      </c>
      <c r="I96" t="s">
        <v>6163</v>
      </c>
      <c r="J96" s="24" t="str">
        <f t="shared" si="5"/>
        <v>05</v>
      </c>
      <c r="K96" s="24" t="str">
        <f t="shared" si="6"/>
        <v>17</v>
      </c>
      <c r="L96" s="24" t="str">
        <f t="shared" si="7"/>
        <v>2024</v>
      </c>
      <c r="M96" s="24">
        <f t="shared" si="8"/>
        <v>45429</v>
      </c>
      <c r="N96">
        <v>86.29</v>
      </c>
      <c r="P96" s="24">
        <v>38490</v>
      </c>
      <c r="Q96">
        <v>14.25</v>
      </c>
      <c r="S96" s="24">
        <v>40317</v>
      </c>
      <c r="T96">
        <v>14.22</v>
      </c>
      <c r="U96" s="2">
        <f t="shared" si="9"/>
        <v>-6.9832402234636382E-3</v>
      </c>
    </row>
    <row r="97" spans="1:21" x14ac:dyDescent="0.4">
      <c r="A97" t="s">
        <v>6162</v>
      </c>
      <c r="B97">
        <v>86.27</v>
      </c>
      <c r="C97">
        <v>86.66</v>
      </c>
      <c r="D97">
        <v>86.94</v>
      </c>
      <c r="E97">
        <v>86.27</v>
      </c>
      <c r="F97" t="s">
        <v>36</v>
      </c>
      <c r="G97" s="2">
        <v>-4.4999999999999997E-3</v>
      </c>
      <c r="I97" t="s">
        <v>6162</v>
      </c>
      <c r="J97" s="24" t="str">
        <f t="shared" si="5"/>
        <v>05</v>
      </c>
      <c r="K97" s="24" t="str">
        <f t="shared" si="6"/>
        <v>16</v>
      </c>
      <c r="L97" s="24" t="str">
        <f t="shared" si="7"/>
        <v>2024</v>
      </c>
      <c r="M97" s="24">
        <f t="shared" si="8"/>
        <v>45428</v>
      </c>
      <c r="N97">
        <v>86.27</v>
      </c>
      <c r="P97" s="24">
        <v>38491</v>
      </c>
      <c r="Q97">
        <v>14.31</v>
      </c>
      <c r="S97" s="24">
        <v>40318</v>
      </c>
      <c r="T97">
        <v>13.69</v>
      </c>
      <c r="U97" s="2">
        <f t="shared" si="9"/>
        <v>-3.727144866385379E-2</v>
      </c>
    </row>
    <row r="98" spans="1:21" x14ac:dyDescent="0.4">
      <c r="A98" t="s">
        <v>6161</v>
      </c>
      <c r="B98">
        <v>86.66</v>
      </c>
      <c r="C98">
        <v>85.67</v>
      </c>
      <c r="D98">
        <v>86.72</v>
      </c>
      <c r="E98">
        <v>85.55</v>
      </c>
      <c r="F98" t="s">
        <v>162</v>
      </c>
      <c r="G98" s="2">
        <v>1.6400000000000001E-2</v>
      </c>
      <c r="I98" t="s">
        <v>6161</v>
      </c>
      <c r="J98" s="24" t="str">
        <f t="shared" si="5"/>
        <v>05</v>
      </c>
      <c r="K98" s="24" t="str">
        <f t="shared" si="6"/>
        <v>15</v>
      </c>
      <c r="L98" s="24" t="str">
        <f t="shared" si="7"/>
        <v>2024</v>
      </c>
      <c r="M98" s="24">
        <f t="shared" si="8"/>
        <v>45427</v>
      </c>
      <c r="N98">
        <v>86.66</v>
      </c>
      <c r="P98" s="24">
        <v>38492</v>
      </c>
      <c r="Q98">
        <v>14.3</v>
      </c>
      <c r="S98" s="24">
        <v>40319</v>
      </c>
      <c r="T98">
        <v>13.85</v>
      </c>
      <c r="U98" s="2">
        <f t="shared" si="9"/>
        <v>1.1687363038714427E-2</v>
      </c>
    </row>
    <row r="99" spans="1:21" x14ac:dyDescent="0.4">
      <c r="A99" t="s">
        <v>6160</v>
      </c>
      <c r="B99">
        <v>85.26</v>
      </c>
      <c r="C99">
        <v>84.61</v>
      </c>
      <c r="D99">
        <v>85.42</v>
      </c>
      <c r="E99">
        <v>84.56</v>
      </c>
      <c r="F99" t="s">
        <v>757</v>
      </c>
      <c r="G99" s="2">
        <v>6.0000000000000001E-3</v>
      </c>
      <c r="I99" t="s">
        <v>6160</v>
      </c>
      <c r="J99" s="24" t="str">
        <f t="shared" si="5"/>
        <v>05</v>
      </c>
      <c r="K99" s="24" t="str">
        <f t="shared" si="6"/>
        <v>14</v>
      </c>
      <c r="L99" s="24" t="str">
        <f t="shared" si="7"/>
        <v>2024</v>
      </c>
      <c r="M99" s="24">
        <f t="shared" si="8"/>
        <v>45426</v>
      </c>
      <c r="N99">
        <v>85.26</v>
      </c>
      <c r="P99" s="24">
        <v>38495</v>
      </c>
      <c r="Q99">
        <v>14.35</v>
      </c>
      <c r="S99" s="24">
        <v>40322</v>
      </c>
      <c r="T99">
        <v>13.72</v>
      </c>
      <c r="U99" s="2">
        <f t="shared" si="9"/>
        <v>-9.3862815884475648E-3</v>
      </c>
    </row>
    <row r="100" spans="1:21" x14ac:dyDescent="0.4">
      <c r="A100" t="s">
        <v>6159</v>
      </c>
      <c r="B100">
        <v>84.75</v>
      </c>
      <c r="C100">
        <v>85.01</v>
      </c>
      <c r="D100">
        <v>85.01</v>
      </c>
      <c r="E100">
        <v>84.47</v>
      </c>
      <c r="F100" t="s">
        <v>254</v>
      </c>
      <c r="G100" s="2">
        <v>5.0000000000000001E-4</v>
      </c>
      <c r="I100" t="s">
        <v>6159</v>
      </c>
      <c r="J100" s="24" t="str">
        <f t="shared" si="5"/>
        <v>05</v>
      </c>
      <c r="K100" s="24" t="str">
        <f t="shared" si="6"/>
        <v>13</v>
      </c>
      <c r="L100" s="24" t="str">
        <f t="shared" si="7"/>
        <v>2024</v>
      </c>
      <c r="M100" s="24">
        <f t="shared" si="8"/>
        <v>45425</v>
      </c>
      <c r="N100">
        <v>84.75</v>
      </c>
      <c r="P100" s="24">
        <v>38496</v>
      </c>
      <c r="Q100">
        <v>14.34</v>
      </c>
      <c r="S100" s="24">
        <v>40323</v>
      </c>
      <c r="T100">
        <v>13.74</v>
      </c>
      <c r="U100" s="2">
        <f t="shared" si="9"/>
        <v>1.4577259475219151E-3</v>
      </c>
    </row>
    <row r="101" spans="1:21" x14ac:dyDescent="0.4">
      <c r="A101" t="s">
        <v>6158</v>
      </c>
      <c r="B101">
        <v>84.71</v>
      </c>
      <c r="C101">
        <v>84.96</v>
      </c>
      <c r="D101">
        <v>85.21</v>
      </c>
      <c r="E101">
        <v>84.46</v>
      </c>
      <c r="F101" t="s">
        <v>588</v>
      </c>
      <c r="G101" s="2">
        <v>2.0000000000000001E-4</v>
      </c>
      <c r="I101" t="s">
        <v>6158</v>
      </c>
      <c r="J101" s="24" t="str">
        <f t="shared" si="5"/>
        <v>05</v>
      </c>
      <c r="K101" s="24" t="str">
        <f t="shared" si="6"/>
        <v>10</v>
      </c>
      <c r="L101" s="24" t="str">
        <f t="shared" si="7"/>
        <v>2024</v>
      </c>
      <c r="M101" s="24">
        <f t="shared" si="8"/>
        <v>45422</v>
      </c>
      <c r="N101">
        <v>84.71</v>
      </c>
      <c r="P101" s="24">
        <v>38497</v>
      </c>
      <c r="Q101">
        <v>14.32</v>
      </c>
      <c r="S101" s="24">
        <v>40324</v>
      </c>
      <c r="T101">
        <v>13.62</v>
      </c>
      <c r="U101" s="2">
        <f t="shared" si="9"/>
        <v>-8.733624454148492E-3</v>
      </c>
    </row>
    <row r="102" spans="1:21" x14ac:dyDescent="0.4">
      <c r="A102" t="s">
        <v>6157</v>
      </c>
      <c r="B102">
        <v>84.69</v>
      </c>
      <c r="C102">
        <v>84.5</v>
      </c>
      <c r="D102">
        <v>84.75</v>
      </c>
      <c r="E102">
        <v>84.19</v>
      </c>
      <c r="F102" t="s">
        <v>610</v>
      </c>
      <c r="G102" s="2">
        <v>3.0999999999999999E-3</v>
      </c>
      <c r="I102" t="s">
        <v>6157</v>
      </c>
      <c r="J102" s="24" t="str">
        <f t="shared" si="5"/>
        <v>05</v>
      </c>
      <c r="K102" s="24" t="str">
        <f t="shared" si="6"/>
        <v>09</v>
      </c>
      <c r="L102" s="24" t="str">
        <f t="shared" si="7"/>
        <v>2024</v>
      </c>
      <c r="M102" s="24">
        <f t="shared" si="8"/>
        <v>45421</v>
      </c>
      <c r="N102">
        <v>84.69</v>
      </c>
      <c r="P102" s="24">
        <v>38498</v>
      </c>
      <c r="Q102">
        <v>14.4</v>
      </c>
      <c r="S102" s="24">
        <v>40325</v>
      </c>
      <c r="T102">
        <v>14.08</v>
      </c>
      <c r="U102" s="2">
        <f t="shared" si="9"/>
        <v>3.3773861967694607E-2</v>
      </c>
    </row>
    <row r="103" spans="1:21" x14ac:dyDescent="0.4">
      <c r="A103" t="s">
        <v>6156</v>
      </c>
      <c r="B103">
        <v>84.43</v>
      </c>
      <c r="C103">
        <v>84.07</v>
      </c>
      <c r="D103">
        <v>84.66</v>
      </c>
      <c r="E103">
        <v>84.07</v>
      </c>
      <c r="F103" t="s">
        <v>234</v>
      </c>
      <c r="G103" s="2">
        <v>-5.9999999999999995E-4</v>
      </c>
      <c r="I103" t="s">
        <v>6156</v>
      </c>
      <c r="J103" s="24" t="str">
        <f t="shared" si="5"/>
        <v>05</v>
      </c>
      <c r="K103" s="24" t="str">
        <f t="shared" si="6"/>
        <v>08</v>
      </c>
      <c r="L103" s="24" t="str">
        <f t="shared" si="7"/>
        <v>2024</v>
      </c>
      <c r="M103" s="24">
        <f t="shared" si="8"/>
        <v>45420</v>
      </c>
      <c r="N103">
        <v>84.43</v>
      </c>
      <c r="P103" s="24">
        <v>38499</v>
      </c>
      <c r="Q103">
        <v>14.41</v>
      </c>
      <c r="S103" s="24">
        <v>40326</v>
      </c>
      <c r="T103">
        <v>13.93</v>
      </c>
      <c r="U103" s="2">
        <f t="shared" si="9"/>
        <v>-1.0653409090909061E-2</v>
      </c>
    </row>
    <row r="104" spans="1:21" x14ac:dyDescent="0.4">
      <c r="A104" t="s">
        <v>6155</v>
      </c>
      <c r="B104">
        <v>84.48</v>
      </c>
      <c r="C104">
        <v>84.68</v>
      </c>
      <c r="D104">
        <v>84.86</v>
      </c>
      <c r="E104">
        <v>84.36</v>
      </c>
      <c r="F104" t="s">
        <v>1218</v>
      </c>
      <c r="G104" s="2">
        <v>-5.9999999999999995E-4</v>
      </c>
      <c r="I104" t="s">
        <v>6155</v>
      </c>
      <c r="J104" s="24" t="str">
        <f t="shared" si="5"/>
        <v>05</v>
      </c>
      <c r="K104" s="24" t="str">
        <f t="shared" si="6"/>
        <v>07</v>
      </c>
      <c r="L104" s="24" t="str">
        <f t="shared" si="7"/>
        <v>2024</v>
      </c>
      <c r="M104" s="24">
        <f t="shared" si="8"/>
        <v>45419</v>
      </c>
      <c r="N104">
        <v>84.48</v>
      </c>
      <c r="P104" s="24">
        <v>38503</v>
      </c>
      <c r="Q104">
        <v>14.31</v>
      </c>
      <c r="S104" s="24">
        <v>40330</v>
      </c>
      <c r="T104">
        <v>13.69</v>
      </c>
      <c r="U104" s="2">
        <f t="shared" si="9"/>
        <v>-1.7229002153625328E-2</v>
      </c>
    </row>
    <row r="105" spans="1:21" x14ac:dyDescent="0.4">
      <c r="A105" t="s">
        <v>6154</v>
      </c>
      <c r="B105">
        <v>84.53</v>
      </c>
      <c r="C105">
        <v>83.71</v>
      </c>
      <c r="D105">
        <v>84.55</v>
      </c>
      <c r="E105">
        <v>83.57</v>
      </c>
      <c r="F105" t="s">
        <v>588</v>
      </c>
      <c r="G105" s="2">
        <v>1.3899999999999999E-2</v>
      </c>
      <c r="I105" t="s">
        <v>6154</v>
      </c>
      <c r="J105" s="24" t="str">
        <f t="shared" si="5"/>
        <v>05</v>
      </c>
      <c r="K105" s="24" t="str">
        <f t="shared" si="6"/>
        <v>06</v>
      </c>
      <c r="L105" s="24" t="str">
        <f t="shared" si="7"/>
        <v>2024</v>
      </c>
      <c r="M105" s="24">
        <f t="shared" si="8"/>
        <v>45418</v>
      </c>
      <c r="N105">
        <v>84.53</v>
      </c>
      <c r="P105" s="24">
        <v>38504</v>
      </c>
      <c r="Q105">
        <v>14.42</v>
      </c>
      <c r="S105" s="24">
        <v>40331</v>
      </c>
      <c r="T105">
        <v>14.05</v>
      </c>
      <c r="U105" s="2">
        <f t="shared" si="9"/>
        <v>2.6296566837107571E-2</v>
      </c>
    </row>
    <row r="106" spans="1:21" x14ac:dyDescent="0.4">
      <c r="A106" t="s">
        <v>6153</v>
      </c>
      <c r="B106">
        <v>83.37</v>
      </c>
      <c r="C106">
        <v>83.33</v>
      </c>
      <c r="D106">
        <v>83.58</v>
      </c>
      <c r="E106">
        <v>82.86</v>
      </c>
      <c r="F106" t="s">
        <v>3360</v>
      </c>
      <c r="G106" s="2">
        <v>1.8599999999999998E-2</v>
      </c>
      <c r="I106" t="s">
        <v>6153</v>
      </c>
      <c r="J106" s="24" t="str">
        <f t="shared" si="5"/>
        <v>05</v>
      </c>
      <c r="K106" s="24" t="str">
        <f t="shared" si="6"/>
        <v>03</v>
      </c>
      <c r="L106" s="24" t="str">
        <f t="shared" si="7"/>
        <v>2024</v>
      </c>
      <c r="M106" s="24">
        <f t="shared" si="8"/>
        <v>45415</v>
      </c>
      <c r="N106">
        <v>83.37</v>
      </c>
      <c r="P106" s="24">
        <v>38505</v>
      </c>
      <c r="Q106">
        <v>14.47</v>
      </c>
      <c r="S106" s="24">
        <v>40332</v>
      </c>
      <c r="T106">
        <v>14.13</v>
      </c>
      <c r="U106" s="2">
        <f t="shared" si="9"/>
        <v>5.693950177936058E-3</v>
      </c>
    </row>
    <row r="107" spans="1:21" x14ac:dyDescent="0.4">
      <c r="A107" t="s">
        <v>6152</v>
      </c>
      <c r="B107">
        <v>81.849999999999994</v>
      </c>
      <c r="C107">
        <v>81.59</v>
      </c>
      <c r="D107">
        <v>81.99</v>
      </c>
      <c r="E107">
        <v>80.760000000000005</v>
      </c>
      <c r="F107" t="s">
        <v>178</v>
      </c>
      <c r="G107" s="2">
        <v>1.29E-2</v>
      </c>
      <c r="I107" t="s">
        <v>6152</v>
      </c>
      <c r="J107" s="24" t="str">
        <f t="shared" si="5"/>
        <v>05</v>
      </c>
      <c r="K107" s="24" t="str">
        <f t="shared" si="6"/>
        <v>02</v>
      </c>
      <c r="L107" s="24" t="str">
        <f t="shared" si="7"/>
        <v>2024</v>
      </c>
      <c r="M107" s="24">
        <f t="shared" si="8"/>
        <v>45414</v>
      </c>
      <c r="N107">
        <v>81.849999999999994</v>
      </c>
      <c r="P107" s="24">
        <v>38506</v>
      </c>
      <c r="Q107">
        <v>14.36</v>
      </c>
      <c r="S107" s="24">
        <v>40333</v>
      </c>
      <c r="T107">
        <v>13.65</v>
      </c>
      <c r="U107" s="2">
        <f t="shared" si="9"/>
        <v>-3.3970276008492561E-2</v>
      </c>
    </row>
    <row r="108" spans="1:21" x14ac:dyDescent="0.4">
      <c r="A108" t="s">
        <v>6151</v>
      </c>
      <c r="B108">
        <v>80.81</v>
      </c>
      <c r="C108">
        <v>81.180000000000007</v>
      </c>
      <c r="D108">
        <v>82.43</v>
      </c>
      <c r="E108">
        <v>80.650000000000006</v>
      </c>
      <c r="F108" t="s">
        <v>1577</v>
      </c>
      <c r="G108" s="2">
        <v>-5.3E-3</v>
      </c>
      <c r="I108" t="s">
        <v>6151</v>
      </c>
      <c r="J108" s="24" t="str">
        <f t="shared" si="5"/>
        <v>05</v>
      </c>
      <c r="K108" s="24" t="str">
        <f t="shared" si="6"/>
        <v>01</v>
      </c>
      <c r="L108" s="24" t="str">
        <f t="shared" si="7"/>
        <v>2024</v>
      </c>
      <c r="M108" s="24">
        <f t="shared" si="8"/>
        <v>45413</v>
      </c>
      <c r="N108">
        <v>80.81</v>
      </c>
      <c r="P108" s="24">
        <v>38509</v>
      </c>
      <c r="Q108">
        <v>14.37</v>
      </c>
      <c r="S108" s="24">
        <v>40336</v>
      </c>
      <c r="T108">
        <v>13.49</v>
      </c>
      <c r="U108" s="2">
        <f t="shared" si="9"/>
        <v>-1.172161172161168E-2</v>
      </c>
    </row>
    <row r="109" spans="1:21" x14ac:dyDescent="0.4">
      <c r="A109" t="s">
        <v>6150</v>
      </c>
      <c r="B109">
        <v>81.239999999999995</v>
      </c>
      <c r="C109">
        <v>82.59</v>
      </c>
      <c r="D109">
        <v>82.98</v>
      </c>
      <c r="E109">
        <v>81.22</v>
      </c>
      <c r="F109" t="s">
        <v>860</v>
      </c>
      <c r="G109" s="2">
        <v>-1.8100000000000002E-2</v>
      </c>
      <c r="I109" t="s">
        <v>6150</v>
      </c>
      <c r="J109" s="24" t="str">
        <f t="shared" si="5"/>
        <v>04</v>
      </c>
      <c r="K109" s="24" t="str">
        <f t="shared" si="6"/>
        <v>30</v>
      </c>
      <c r="L109" s="24" t="str">
        <f t="shared" si="7"/>
        <v>2024</v>
      </c>
      <c r="M109" s="24">
        <f t="shared" si="8"/>
        <v>45412</v>
      </c>
      <c r="N109">
        <v>81.239999999999995</v>
      </c>
      <c r="P109" s="24">
        <v>38510</v>
      </c>
      <c r="Q109">
        <v>14.37</v>
      </c>
      <c r="S109" s="24">
        <v>40337</v>
      </c>
      <c r="T109">
        <v>13.61</v>
      </c>
      <c r="U109" s="2">
        <f t="shared" si="9"/>
        <v>8.8954781319494636E-3</v>
      </c>
    </row>
    <row r="110" spans="1:21" x14ac:dyDescent="0.4">
      <c r="A110" t="s">
        <v>6149</v>
      </c>
      <c r="B110">
        <v>82.74</v>
      </c>
      <c r="C110">
        <v>82.94</v>
      </c>
      <c r="D110">
        <v>83.02</v>
      </c>
      <c r="E110">
        <v>82.23</v>
      </c>
      <c r="F110" t="s">
        <v>176</v>
      </c>
      <c r="G110" s="2">
        <v>2.5000000000000001E-3</v>
      </c>
      <c r="I110" t="s">
        <v>6149</v>
      </c>
      <c r="J110" s="24" t="str">
        <f t="shared" si="5"/>
        <v>04</v>
      </c>
      <c r="K110" s="24" t="str">
        <f t="shared" si="6"/>
        <v>29</v>
      </c>
      <c r="L110" s="24" t="str">
        <f t="shared" si="7"/>
        <v>2024</v>
      </c>
      <c r="M110" s="24">
        <f t="shared" si="8"/>
        <v>45411</v>
      </c>
      <c r="N110">
        <v>82.74</v>
      </c>
      <c r="P110" s="24">
        <v>38511</v>
      </c>
      <c r="Q110">
        <v>14.34</v>
      </c>
      <c r="S110" s="24">
        <v>40338</v>
      </c>
      <c r="T110">
        <v>13.53</v>
      </c>
      <c r="U110" s="2">
        <f t="shared" si="9"/>
        <v>-5.8780308596619868E-3</v>
      </c>
    </row>
    <row r="111" spans="1:21" x14ac:dyDescent="0.4">
      <c r="A111" t="s">
        <v>6148</v>
      </c>
      <c r="B111">
        <v>82.53</v>
      </c>
      <c r="C111">
        <v>82.21</v>
      </c>
      <c r="D111">
        <v>82.89</v>
      </c>
      <c r="E111">
        <v>81.89</v>
      </c>
      <c r="F111" t="s">
        <v>755</v>
      </c>
      <c r="G111" s="2">
        <v>1.9300000000000001E-2</v>
      </c>
      <c r="I111" t="s">
        <v>6148</v>
      </c>
      <c r="J111" s="24" t="str">
        <f t="shared" si="5"/>
        <v>04</v>
      </c>
      <c r="K111" s="24" t="str">
        <f t="shared" si="6"/>
        <v>26</v>
      </c>
      <c r="L111" s="24" t="str">
        <f t="shared" si="7"/>
        <v>2024</v>
      </c>
      <c r="M111" s="24">
        <f t="shared" si="8"/>
        <v>45408</v>
      </c>
      <c r="N111">
        <v>82.53</v>
      </c>
      <c r="P111" s="24">
        <v>38512</v>
      </c>
      <c r="Q111">
        <v>14.41</v>
      </c>
      <c r="S111" s="24">
        <v>40339</v>
      </c>
      <c r="T111">
        <v>13.93</v>
      </c>
      <c r="U111" s="2">
        <f t="shared" si="9"/>
        <v>2.9563932002956372E-2</v>
      </c>
    </row>
    <row r="112" spans="1:21" x14ac:dyDescent="0.4">
      <c r="A112" t="s">
        <v>6147</v>
      </c>
      <c r="B112">
        <v>80.97</v>
      </c>
      <c r="C112">
        <v>79.67</v>
      </c>
      <c r="D112">
        <v>81.12</v>
      </c>
      <c r="E112">
        <v>79.45</v>
      </c>
      <c r="F112" t="s">
        <v>918</v>
      </c>
      <c r="G112" s="2">
        <v>-5.4000000000000003E-3</v>
      </c>
      <c r="I112" t="s">
        <v>6147</v>
      </c>
      <c r="J112" s="24" t="str">
        <f t="shared" si="5"/>
        <v>04</v>
      </c>
      <c r="K112" s="24" t="str">
        <f t="shared" si="6"/>
        <v>25</v>
      </c>
      <c r="L112" s="24" t="str">
        <f t="shared" si="7"/>
        <v>2024</v>
      </c>
      <c r="M112" s="24">
        <f t="shared" si="8"/>
        <v>45407</v>
      </c>
      <c r="N112">
        <v>80.97</v>
      </c>
      <c r="P112" s="24">
        <v>38513</v>
      </c>
      <c r="Q112">
        <v>14.35</v>
      </c>
      <c r="S112" s="24">
        <v>40340</v>
      </c>
      <c r="T112">
        <v>14.02</v>
      </c>
      <c r="U112" s="2">
        <f t="shared" si="9"/>
        <v>6.4608758076094563E-3</v>
      </c>
    </row>
    <row r="113" spans="1:21" x14ac:dyDescent="0.4">
      <c r="A113" t="s">
        <v>6146</v>
      </c>
      <c r="B113">
        <v>81.41</v>
      </c>
      <c r="C113">
        <v>81.99</v>
      </c>
      <c r="D113">
        <v>82.12</v>
      </c>
      <c r="E113">
        <v>81</v>
      </c>
      <c r="F113" t="s">
        <v>1061</v>
      </c>
      <c r="G113" s="2">
        <v>1E-4</v>
      </c>
      <c r="I113" t="s">
        <v>6146</v>
      </c>
      <c r="J113" s="24" t="str">
        <f t="shared" si="5"/>
        <v>04</v>
      </c>
      <c r="K113" s="24" t="str">
        <f t="shared" si="6"/>
        <v>24</v>
      </c>
      <c r="L113" s="24" t="str">
        <f t="shared" si="7"/>
        <v>2024</v>
      </c>
      <c r="M113" s="24">
        <f t="shared" si="8"/>
        <v>45406</v>
      </c>
      <c r="N113">
        <v>81.41</v>
      </c>
      <c r="P113" s="24">
        <v>38516</v>
      </c>
      <c r="Q113">
        <v>14.38</v>
      </c>
      <c r="S113" s="24">
        <v>40343</v>
      </c>
      <c r="T113">
        <v>14.01</v>
      </c>
      <c r="U113" s="2">
        <f t="shared" si="9"/>
        <v>-7.1326676176886039E-4</v>
      </c>
    </row>
    <row r="114" spans="1:21" x14ac:dyDescent="0.4">
      <c r="A114" t="s">
        <v>6145</v>
      </c>
      <c r="B114">
        <v>81.400000000000006</v>
      </c>
      <c r="C114">
        <v>80.61</v>
      </c>
      <c r="D114">
        <v>81.5</v>
      </c>
      <c r="E114">
        <v>80.48</v>
      </c>
      <c r="F114" t="s">
        <v>2347</v>
      </c>
      <c r="G114" s="2">
        <v>1.6E-2</v>
      </c>
      <c r="I114" t="s">
        <v>6145</v>
      </c>
      <c r="J114" s="24" t="str">
        <f t="shared" si="5"/>
        <v>04</v>
      </c>
      <c r="K114" s="24" t="str">
        <f t="shared" si="6"/>
        <v>23</v>
      </c>
      <c r="L114" s="24" t="str">
        <f t="shared" si="7"/>
        <v>2024</v>
      </c>
      <c r="M114" s="24">
        <f t="shared" si="8"/>
        <v>45405</v>
      </c>
      <c r="N114">
        <v>81.400000000000006</v>
      </c>
      <c r="P114" s="24">
        <v>38517</v>
      </c>
      <c r="Q114">
        <v>14.36</v>
      </c>
      <c r="S114" s="24">
        <v>40344</v>
      </c>
      <c r="T114">
        <v>14.34</v>
      </c>
      <c r="U114" s="2">
        <f t="shared" si="9"/>
        <v>2.3554603854389677E-2</v>
      </c>
    </row>
    <row r="115" spans="1:21" x14ac:dyDescent="0.4">
      <c r="A115" t="s">
        <v>6144</v>
      </c>
      <c r="B115">
        <v>80.12</v>
      </c>
      <c r="C115">
        <v>79.849999999999994</v>
      </c>
      <c r="D115">
        <v>80.63</v>
      </c>
      <c r="E115">
        <v>79.23</v>
      </c>
      <c r="F115" t="s">
        <v>511</v>
      </c>
      <c r="G115" s="2">
        <v>1.0200000000000001E-2</v>
      </c>
      <c r="I115" t="s">
        <v>6144</v>
      </c>
      <c r="J115" s="24" t="str">
        <f t="shared" si="5"/>
        <v>04</v>
      </c>
      <c r="K115" s="24" t="str">
        <f t="shared" si="6"/>
        <v>22</v>
      </c>
      <c r="L115" s="24" t="str">
        <f t="shared" si="7"/>
        <v>2024</v>
      </c>
      <c r="M115" s="24">
        <f t="shared" si="8"/>
        <v>45404</v>
      </c>
      <c r="N115">
        <v>80.12</v>
      </c>
      <c r="P115" s="24">
        <v>38518</v>
      </c>
      <c r="Q115">
        <v>14.39</v>
      </c>
      <c r="S115" s="24">
        <v>40345</v>
      </c>
      <c r="T115">
        <v>14.35</v>
      </c>
      <c r="U115" s="2">
        <f t="shared" si="9"/>
        <v>6.9735006973492553E-4</v>
      </c>
    </row>
    <row r="116" spans="1:21" x14ac:dyDescent="0.4">
      <c r="A116" t="s">
        <v>6143</v>
      </c>
      <c r="B116">
        <v>79.31</v>
      </c>
      <c r="C116">
        <v>80.900000000000006</v>
      </c>
      <c r="D116">
        <v>81.03</v>
      </c>
      <c r="E116">
        <v>79.069999999999993</v>
      </c>
      <c r="F116" t="s">
        <v>1920</v>
      </c>
      <c r="G116" s="2">
        <v>-2.23E-2</v>
      </c>
      <c r="I116" t="s">
        <v>6143</v>
      </c>
      <c r="J116" s="24" t="str">
        <f t="shared" si="5"/>
        <v>04</v>
      </c>
      <c r="K116" s="24" t="str">
        <f t="shared" si="6"/>
        <v>19</v>
      </c>
      <c r="L116" s="24" t="str">
        <f t="shared" si="7"/>
        <v>2024</v>
      </c>
      <c r="M116" s="24">
        <f t="shared" si="8"/>
        <v>45401</v>
      </c>
      <c r="N116">
        <v>79.31</v>
      </c>
      <c r="P116" s="24">
        <v>38519</v>
      </c>
      <c r="Q116">
        <v>14.45</v>
      </c>
      <c r="S116" s="24">
        <v>40346</v>
      </c>
      <c r="T116">
        <v>14.37</v>
      </c>
      <c r="U116" s="2">
        <f t="shared" si="9"/>
        <v>1.3937282229965486E-3</v>
      </c>
    </row>
    <row r="117" spans="1:21" x14ac:dyDescent="0.4">
      <c r="A117" t="s">
        <v>6142</v>
      </c>
      <c r="B117">
        <v>81.12</v>
      </c>
      <c r="C117">
        <v>81.739999999999995</v>
      </c>
      <c r="D117">
        <v>82.13</v>
      </c>
      <c r="E117">
        <v>81.05</v>
      </c>
      <c r="F117" t="s">
        <v>1117</v>
      </c>
      <c r="G117" s="2">
        <v>-5.8999999999999999E-3</v>
      </c>
      <c r="I117" t="s">
        <v>6142</v>
      </c>
      <c r="J117" s="24" t="str">
        <f t="shared" si="5"/>
        <v>04</v>
      </c>
      <c r="K117" s="24" t="str">
        <f t="shared" si="6"/>
        <v>18</v>
      </c>
      <c r="L117" s="24" t="str">
        <f t="shared" si="7"/>
        <v>2024</v>
      </c>
      <c r="M117" s="24">
        <f t="shared" si="8"/>
        <v>45400</v>
      </c>
      <c r="N117">
        <v>81.12</v>
      </c>
      <c r="P117" s="24">
        <v>38520</v>
      </c>
      <c r="Q117">
        <v>14.49</v>
      </c>
      <c r="S117" s="24">
        <v>40347</v>
      </c>
      <c r="T117">
        <v>14.38</v>
      </c>
      <c r="U117" s="2">
        <f t="shared" si="9"/>
        <v>6.9589422407800861E-4</v>
      </c>
    </row>
    <row r="118" spans="1:21" x14ac:dyDescent="0.4">
      <c r="A118" t="s">
        <v>6141</v>
      </c>
      <c r="B118">
        <v>81.599999999999994</v>
      </c>
      <c r="C118">
        <v>82.89</v>
      </c>
      <c r="D118">
        <v>82.92</v>
      </c>
      <c r="E118">
        <v>81.37</v>
      </c>
      <c r="F118" t="s">
        <v>1271</v>
      </c>
      <c r="G118" s="2">
        <v>-9.5999999999999992E-3</v>
      </c>
      <c r="I118" t="s">
        <v>6141</v>
      </c>
      <c r="J118" s="24" t="str">
        <f t="shared" si="5"/>
        <v>04</v>
      </c>
      <c r="K118" s="24" t="str">
        <f t="shared" si="6"/>
        <v>17</v>
      </c>
      <c r="L118" s="24" t="str">
        <f t="shared" si="7"/>
        <v>2024</v>
      </c>
      <c r="M118" s="24">
        <f t="shared" si="8"/>
        <v>45399</v>
      </c>
      <c r="N118">
        <v>81.599999999999994</v>
      </c>
      <c r="P118" s="24">
        <v>38523</v>
      </c>
      <c r="Q118">
        <v>14.48</v>
      </c>
      <c r="S118" s="24">
        <v>40350</v>
      </c>
      <c r="T118">
        <v>14.32</v>
      </c>
      <c r="U118" s="2">
        <f t="shared" si="9"/>
        <v>-4.1724617524340202E-3</v>
      </c>
    </row>
    <row r="119" spans="1:21" x14ac:dyDescent="0.4">
      <c r="A119" t="s">
        <v>6140</v>
      </c>
      <c r="B119">
        <v>82.39</v>
      </c>
      <c r="C119">
        <v>82.4</v>
      </c>
      <c r="D119">
        <v>82.95</v>
      </c>
      <c r="E119">
        <v>82.15</v>
      </c>
      <c r="F119" t="s">
        <v>1333</v>
      </c>
      <c r="G119" s="2">
        <v>2.0000000000000001E-4</v>
      </c>
      <c r="I119" t="s">
        <v>6140</v>
      </c>
      <c r="J119" s="24" t="str">
        <f t="shared" si="5"/>
        <v>04</v>
      </c>
      <c r="K119" s="24" t="str">
        <f t="shared" si="6"/>
        <v>16</v>
      </c>
      <c r="L119" s="24" t="str">
        <f t="shared" si="7"/>
        <v>2024</v>
      </c>
      <c r="M119" s="24">
        <f t="shared" si="8"/>
        <v>45398</v>
      </c>
      <c r="N119">
        <v>82.39</v>
      </c>
      <c r="P119" s="24">
        <v>38524</v>
      </c>
      <c r="Q119">
        <v>14.41</v>
      </c>
      <c r="S119" s="24">
        <v>40351</v>
      </c>
      <c r="T119">
        <v>14.12</v>
      </c>
      <c r="U119" s="2">
        <f t="shared" si="9"/>
        <v>-1.3966480446927498E-2</v>
      </c>
    </row>
    <row r="120" spans="1:21" x14ac:dyDescent="0.4">
      <c r="A120" t="s">
        <v>6139</v>
      </c>
      <c r="B120">
        <v>82.37</v>
      </c>
      <c r="C120">
        <v>84.48</v>
      </c>
      <c r="D120">
        <v>84.56</v>
      </c>
      <c r="E120">
        <v>82.3</v>
      </c>
      <c r="F120" t="s">
        <v>1179</v>
      </c>
      <c r="G120" s="2">
        <v>-1.7899999999999999E-2</v>
      </c>
      <c r="I120" t="s">
        <v>6139</v>
      </c>
      <c r="J120" s="24" t="str">
        <f t="shared" si="5"/>
        <v>04</v>
      </c>
      <c r="K120" s="24" t="str">
        <f t="shared" si="6"/>
        <v>15</v>
      </c>
      <c r="L120" s="24" t="str">
        <f t="shared" si="7"/>
        <v>2024</v>
      </c>
      <c r="M120" s="24">
        <f t="shared" si="8"/>
        <v>45397</v>
      </c>
      <c r="N120">
        <v>82.37</v>
      </c>
      <c r="P120" s="24">
        <v>38525</v>
      </c>
      <c r="Q120">
        <v>14.43</v>
      </c>
      <c r="S120" s="24">
        <v>40352</v>
      </c>
      <c r="T120">
        <v>14.01</v>
      </c>
      <c r="U120" s="2">
        <f t="shared" si="9"/>
        <v>-7.790368271954673E-3</v>
      </c>
    </row>
    <row r="121" spans="1:21" x14ac:dyDescent="0.4">
      <c r="A121" t="s">
        <v>6138</v>
      </c>
      <c r="B121">
        <v>83.87</v>
      </c>
      <c r="C121">
        <v>84.34</v>
      </c>
      <c r="D121">
        <v>84.62</v>
      </c>
      <c r="E121">
        <v>83.57</v>
      </c>
      <c r="F121" t="s">
        <v>2023</v>
      </c>
      <c r="G121" s="2">
        <v>-1.34E-2</v>
      </c>
      <c r="I121" t="s">
        <v>6138</v>
      </c>
      <c r="J121" s="24" t="str">
        <f t="shared" si="5"/>
        <v>04</v>
      </c>
      <c r="K121" s="24" t="str">
        <f t="shared" si="6"/>
        <v>12</v>
      </c>
      <c r="L121" s="24" t="str">
        <f t="shared" si="7"/>
        <v>2024</v>
      </c>
      <c r="M121" s="24">
        <f t="shared" si="8"/>
        <v>45394</v>
      </c>
      <c r="N121">
        <v>83.87</v>
      </c>
      <c r="P121" s="24">
        <v>38526</v>
      </c>
      <c r="Q121">
        <v>14.22</v>
      </c>
      <c r="S121" s="24">
        <v>40353</v>
      </c>
      <c r="T121">
        <v>13.79</v>
      </c>
      <c r="U121" s="2">
        <f t="shared" si="9"/>
        <v>-1.5703069236259859E-2</v>
      </c>
    </row>
    <row r="122" spans="1:21" x14ac:dyDescent="0.4">
      <c r="A122" t="s">
        <v>6137</v>
      </c>
      <c r="B122">
        <v>85.01</v>
      </c>
      <c r="C122">
        <v>84.04</v>
      </c>
      <c r="D122">
        <v>85.22</v>
      </c>
      <c r="E122">
        <v>83.59</v>
      </c>
      <c r="F122" t="s">
        <v>1479</v>
      </c>
      <c r="G122" s="2">
        <v>1.5800000000000002E-2</v>
      </c>
      <c r="I122" t="s">
        <v>6137</v>
      </c>
      <c r="J122" s="24" t="str">
        <f t="shared" si="5"/>
        <v>04</v>
      </c>
      <c r="K122" s="24" t="str">
        <f t="shared" si="6"/>
        <v>11</v>
      </c>
      <c r="L122" s="24" t="str">
        <f t="shared" si="7"/>
        <v>2024</v>
      </c>
      <c r="M122" s="24">
        <f t="shared" si="8"/>
        <v>45393</v>
      </c>
      <c r="N122">
        <v>85.01</v>
      </c>
      <c r="P122" s="24">
        <v>38527</v>
      </c>
      <c r="Q122">
        <v>14.09</v>
      </c>
      <c r="S122" s="24">
        <v>40354</v>
      </c>
      <c r="T122">
        <v>13.83</v>
      </c>
      <c r="U122" s="2">
        <f t="shared" si="9"/>
        <v>2.9006526468455807E-3</v>
      </c>
    </row>
    <row r="123" spans="1:21" x14ac:dyDescent="0.4">
      <c r="A123" t="s">
        <v>6136</v>
      </c>
      <c r="B123">
        <v>83.69</v>
      </c>
      <c r="C123">
        <v>83.29</v>
      </c>
      <c r="D123">
        <v>83.93</v>
      </c>
      <c r="E123">
        <v>83.25</v>
      </c>
      <c r="F123" t="s">
        <v>1135</v>
      </c>
      <c r="G123" s="2">
        <v>-6.6E-3</v>
      </c>
      <c r="I123" t="s">
        <v>6136</v>
      </c>
      <c r="J123" s="24" t="str">
        <f t="shared" si="5"/>
        <v>04</v>
      </c>
      <c r="K123" s="24" t="str">
        <f t="shared" si="6"/>
        <v>10</v>
      </c>
      <c r="L123" s="24" t="str">
        <f t="shared" si="7"/>
        <v>2024</v>
      </c>
      <c r="M123" s="24">
        <f t="shared" si="8"/>
        <v>45392</v>
      </c>
      <c r="N123">
        <v>83.69</v>
      </c>
      <c r="P123" s="24">
        <v>38530</v>
      </c>
      <c r="Q123">
        <v>14.1</v>
      </c>
      <c r="S123" s="24">
        <v>40357</v>
      </c>
      <c r="T123">
        <v>13.78</v>
      </c>
      <c r="U123" s="2">
        <f t="shared" si="9"/>
        <v>-3.6153289949385492E-3</v>
      </c>
    </row>
    <row r="124" spans="1:21" x14ac:dyDescent="0.4">
      <c r="A124" t="s">
        <v>6135</v>
      </c>
      <c r="B124">
        <v>84.25</v>
      </c>
      <c r="C124">
        <v>84.65</v>
      </c>
      <c r="D124">
        <v>84.65</v>
      </c>
      <c r="E124">
        <v>83.34</v>
      </c>
      <c r="F124" t="s">
        <v>488</v>
      </c>
      <c r="G124" s="2">
        <v>-1E-4</v>
      </c>
      <c r="I124" t="s">
        <v>6135</v>
      </c>
      <c r="J124" s="24" t="str">
        <f t="shared" si="5"/>
        <v>04</v>
      </c>
      <c r="K124" s="24" t="str">
        <f t="shared" si="6"/>
        <v>09</v>
      </c>
      <c r="L124" s="24" t="str">
        <f t="shared" si="7"/>
        <v>2024</v>
      </c>
      <c r="M124" s="24">
        <f t="shared" si="8"/>
        <v>45391</v>
      </c>
      <c r="N124">
        <v>84.25</v>
      </c>
      <c r="P124" s="24">
        <v>38531</v>
      </c>
      <c r="Q124">
        <v>14.26</v>
      </c>
      <c r="S124" s="24">
        <v>40358</v>
      </c>
      <c r="T124">
        <v>13.33</v>
      </c>
      <c r="U124" s="2">
        <f t="shared" si="9"/>
        <v>-3.2656023222060959E-2</v>
      </c>
    </row>
    <row r="125" spans="1:21" x14ac:dyDescent="0.4">
      <c r="A125" t="s">
        <v>6134</v>
      </c>
      <c r="B125">
        <v>84.26</v>
      </c>
      <c r="C125">
        <v>84.5</v>
      </c>
      <c r="D125">
        <v>84.61</v>
      </c>
      <c r="E125">
        <v>84.04</v>
      </c>
      <c r="F125" t="s">
        <v>445</v>
      </c>
      <c r="G125" s="2">
        <v>-5.9999999999999995E-4</v>
      </c>
      <c r="I125" t="s">
        <v>6134</v>
      </c>
      <c r="J125" s="24" t="str">
        <f t="shared" si="5"/>
        <v>04</v>
      </c>
      <c r="K125" s="24" t="str">
        <f t="shared" si="6"/>
        <v>08</v>
      </c>
      <c r="L125" s="24" t="str">
        <f t="shared" si="7"/>
        <v>2024</v>
      </c>
      <c r="M125" s="24">
        <f t="shared" si="8"/>
        <v>45390</v>
      </c>
      <c r="N125">
        <v>84.26</v>
      </c>
      <c r="P125" s="24">
        <v>38532</v>
      </c>
      <c r="Q125">
        <v>14.19</v>
      </c>
      <c r="S125" s="24">
        <v>40359</v>
      </c>
      <c r="T125">
        <v>13.2</v>
      </c>
      <c r="U125" s="2">
        <f t="shared" si="9"/>
        <v>-9.7524381095274171E-3</v>
      </c>
    </row>
    <row r="126" spans="1:21" x14ac:dyDescent="0.4">
      <c r="A126" t="s">
        <v>6133</v>
      </c>
      <c r="B126">
        <v>84.31</v>
      </c>
      <c r="C126">
        <v>83.45</v>
      </c>
      <c r="D126">
        <v>84.69</v>
      </c>
      <c r="E126">
        <v>83.4</v>
      </c>
      <c r="F126" t="s">
        <v>1941</v>
      </c>
      <c r="G126" s="2">
        <v>1.47E-2</v>
      </c>
      <c r="I126" t="s">
        <v>6133</v>
      </c>
      <c r="J126" s="24" t="str">
        <f t="shared" si="5"/>
        <v>04</v>
      </c>
      <c r="K126" s="24" t="str">
        <f t="shared" si="6"/>
        <v>05</v>
      </c>
      <c r="L126" s="24" t="str">
        <f t="shared" si="7"/>
        <v>2024</v>
      </c>
      <c r="M126" s="24">
        <f t="shared" si="8"/>
        <v>45387</v>
      </c>
      <c r="N126">
        <v>84.31</v>
      </c>
      <c r="P126" s="24">
        <v>38533</v>
      </c>
      <c r="Q126">
        <v>14.09</v>
      </c>
      <c r="S126" s="24">
        <v>40360</v>
      </c>
      <c r="T126">
        <v>13.17</v>
      </c>
      <c r="U126" s="2">
        <f t="shared" si="9"/>
        <v>-2.2727272727272041E-3</v>
      </c>
    </row>
    <row r="127" spans="1:21" x14ac:dyDescent="0.4">
      <c r="A127" t="s">
        <v>6132</v>
      </c>
      <c r="B127">
        <v>83.09</v>
      </c>
      <c r="C127">
        <v>85.05</v>
      </c>
      <c r="D127">
        <v>85.22</v>
      </c>
      <c r="E127">
        <v>83.05</v>
      </c>
      <c r="F127" t="s">
        <v>2067</v>
      </c>
      <c r="G127" s="2">
        <v>-1.4500000000000001E-2</v>
      </c>
      <c r="I127" t="s">
        <v>6132</v>
      </c>
      <c r="J127" s="24" t="str">
        <f t="shared" si="5"/>
        <v>04</v>
      </c>
      <c r="K127" s="24" t="str">
        <f t="shared" si="6"/>
        <v>04</v>
      </c>
      <c r="L127" s="24" t="str">
        <f t="shared" si="7"/>
        <v>2024</v>
      </c>
      <c r="M127" s="24">
        <f t="shared" si="8"/>
        <v>45386</v>
      </c>
      <c r="N127">
        <v>83.09</v>
      </c>
      <c r="P127" s="24">
        <v>38534</v>
      </c>
      <c r="Q127">
        <v>14.11</v>
      </c>
      <c r="S127" s="24">
        <v>40361</v>
      </c>
      <c r="T127">
        <v>13.12</v>
      </c>
      <c r="U127" s="2">
        <f t="shared" si="9"/>
        <v>-3.7965072133637756E-3</v>
      </c>
    </row>
    <row r="128" spans="1:21" x14ac:dyDescent="0.4">
      <c r="A128" t="s">
        <v>6131</v>
      </c>
      <c r="B128">
        <v>84.31</v>
      </c>
      <c r="C128">
        <v>83.74</v>
      </c>
      <c r="D128">
        <v>84.65</v>
      </c>
      <c r="E128">
        <v>83.73</v>
      </c>
      <c r="F128" t="s">
        <v>1418</v>
      </c>
      <c r="G128" s="2">
        <v>3.5999999999999999E-3</v>
      </c>
      <c r="I128" t="s">
        <v>6131</v>
      </c>
      <c r="J128" s="24" t="str">
        <f t="shared" si="5"/>
        <v>04</v>
      </c>
      <c r="K128" s="24" t="str">
        <f t="shared" si="6"/>
        <v>03</v>
      </c>
      <c r="L128" s="24" t="str">
        <f t="shared" si="7"/>
        <v>2024</v>
      </c>
      <c r="M128" s="24">
        <f t="shared" si="8"/>
        <v>45385</v>
      </c>
      <c r="N128">
        <v>84.31</v>
      </c>
      <c r="P128" s="24">
        <v>38538</v>
      </c>
      <c r="Q128">
        <v>14.26</v>
      </c>
      <c r="S128" s="24">
        <v>40365</v>
      </c>
      <c r="T128">
        <v>13.19</v>
      </c>
      <c r="U128" s="2">
        <f t="shared" si="9"/>
        <v>5.3353658536585691E-3</v>
      </c>
    </row>
    <row r="129" spans="1:21" x14ac:dyDescent="0.4">
      <c r="A129" t="s">
        <v>6130</v>
      </c>
      <c r="B129">
        <v>84.01</v>
      </c>
      <c r="C129">
        <v>83.62</v>
      </c>
      <c r="D129">
        <v>84.07</v>
      </c>
      <c r="E129">
        <v>83.37</v>
      </c>
      <c r="F129" t="s">
        <v>1567</v>
      </c>
      <c r="G129" s="2">
        <v>-6.6E-3</v>
      </c>
      <c r="I129" t="s">
        <v>6130</v>
      </c>
      <c r="J129" s="24" t="str">
        <f t="shared" si="5"/>
        <v>04</v>
      </c>
      <c r="K129" s="24" t="str">
        <f t="shared" si="6"/>
        <v>02</v>
      </c>
      <c r="L129" s="24" t="str">
        <f t="shared" si="7"/>
        <v>2024</v>
      </c>
      <c r="M129" s="24">
        <f t="shared" si="8"/>
        <v>45384</v>
      </c>
      <c r="N129">
        <v>84.01</v>
      </c>
      <c r="P129" s="24">
        <v>38539</v>
      </c>
      <c r="Q129">
        <v>14.13</v>
      </c>
      <c r="S129" s="24">
        <v>40366</v>
      </c>
      <c r="T129">
        <v>13.62</v>
      </c>
      <c r="U129" s="2">
        <f t="shared" si="9"/>
        <v>3.2600454890068242E-2</v>
      </c>
    </row>
    <row r="130" spans="1:21" x14ac:dyDescent="0.4">
      <c r="A130" t="s">
        <v>6129</v>
      </c>
      <c r="B130">
        <v>84.57</v>
      </c>
      <c r="C130">
        <v>84.61</v>
      </c>
      <c r="D130">
        <v>85.08</v>
      </c>
      <c r="E130">
        <v>84.26</v>
      </c>
      <c r="F130" t="s">
        <v>2033</v>
      </c>
      <c r="G130" s="2">
        <v>1.5E-3</v>
      </c>
      <c r="I130" t="s">
        <v>6129</v>
      </c>
      <c r="J130" s="24" t="str">
        <f t="shared" si="5"/>
        <v>04</v>
      </c>
      <c r="K130" s="24" t="str">
        <f t="shared" si="6"/>
        <v>01</v>
      </c>
      <c r="L130" s="24" t="str">
        <f t="shared" si="7"/>
        <v>2024</v>
      </c>
      <c r="M130" s="24">
        <f t="shared" si="8"/>
        <v>45383</v>
      </c>
      <c r="N130">
        <v>84.57</v>
      </c>
      <c r="P130" s="24">
        <v>38540</v>
      </c>
      <c r="Q130">
        <v>14.18</v>
      </c>
      <c r="S130" s="24">
        <v>40367</v>
      </c>
      <c r="T130">
        <v>13.74</v>
      </c>
      <c r="U130" s="2">
        <f t="shared" si="9"/>
        <v>8.8105726872247381E-3</v>
      </c>
    </row>
    <row r="131" spans="1:21" x14ac:dyDescent="0.4">
      <c r="A131" t="s">
        <v>6128</v>
      </c>
      <c r="B131">
        <v>84.44</v>
      </c>
      <c r="C131">
        <v>84.58</v>
      </c>
      <c r="D131">
        <v>84.75</v>
      </c>
      <c r="E131">
        <v>84.35</v>
      </c>
      <c r="F131" t="s">
        <v>1129</v>
      </c>
      <c r="G131" s="2">
        <v>-3.0999999999999999E-3</v>
      </c>
      <c r="I131" t="s">
        <v>6128</v>
      </c>
      <c r="J131" s="24" t="str">
        <f t="shared" ref="J131:J194" si="10">LEFT(I131,2)</f>
        <v>03</v>
      </c>
      <c r="K131" s="24" t="str">
        <f t="shared" ref="K131:K194" si="11">MID(I131,4,2)</f>
        <v>28</v>
      </c>
      <c r="L131" s="24" t="str">
        <f t="shared" ref="L131:L194" si="12">RIGHT(I131,4)</f>
        <v>2024</v>
      </c>
      <c r="M131" s="24">
        <f t="shared" ref="M131:M194" si="13">DATE(L131,J131,K131)</f>
        <v>45379</v>
      </c>
      <c r="N131">
        <v>84.44</v>
      </c>
      <c r="P131" s="24">
        <v>38541</v>
      </c>
      <c r="Q131">
        <v>14.36</v>
      </c>
      <c r="S131" s="24">
        <v>40368</v>
      </c>
      <c r="T131">
        <v>13.83</v>
      </c>
      <c r="U131" s="2">
        <f t="shared" si="9"/>
        <v>6.5502183406114245E-3</v>
      </c>
    </row>
    <row r="132" spans="1:21" x14ac:dyDescent="0.4">
      <c r="A132" t="s">
        <v>6127</v>
      </c>
      <c r="B132">
        <v>84.7</v>
      </c>
      <c r="C132">
        <v>84.95</v>
      </c>
      <c r="D132">
        <v>84.98</v>
      </c>
      <c r="E132">
        <v>84.11</v>
      </c>
      <c r="F132" t="s">
        <v>2180</v>
      </c>
      <c r="G132" s="2">
        <v>3.3E-3</v>
      </c>
      <c r="I132" t="s">
        <v>6127</v>
      </c>
      <c r="J132" s="24" t="str">
        <f t="shared" si="10"/>
        <v>03</v>
      </c>
      <c r="K132" s="24" t="str">
        <f t="shared" si="11"/>
        <v>27</v>
      </c>
      <c r="L132" s="24" t="str">
        <f t="shared" si="12"/>
        <v>2024</v>
      </c>
      <c r="M132" s="24">
        <f t="shared" si="13"/>
        <v>45378</v>
      </c>
      <c r="N132">
        <v>84.7</v>
      </c>
      <c r="P132" s="24">
        <v>38544</v>
      </c>
      <c r="Q132">
        <v>14.46</v>
      </c>
      <c r="S132" s="24">
        <v>40371</v>
      </c>
      <c r="T132">
        <v>13.84</v>
      </c>
      <c r="U132" s="2">
        <f t="shared" ref="U132:U195" si="14">T132/T131-1</f>
        <v>7.2306579898762102E-4</v>
      </c>
    </row>
    <row r="133" spans="1:21" x14ac:dyDescent="0.4">
      <c r="A133" t="s">
        <v>6126</v>
      </c>
      <c r="B133">
        <v>84.42</v>
      </c>
      <c r="C133">
        <v>85.12</v>
      </c>
      <c r="D133">
        <v>85.18</v>
      </c>
      <c r="E133">
        <v>84.4</v>
      </c>
      <c r="F133" t="s">
        <v>1567</v>
      </c>
      <c r="G133" s="2">
        <v>-4.4000000000000003E-3</v>
      </c>
      <c r="I133" t="s">
        <v>6126</v>
      </c>
      <c r="J133" s="24" t="str">
        <f t="shared" si="10"/>
        <v>03</v>
      </c>
      <c r="K133" s="24" t="str">
        <f t="shared" si="11"/>
        <v>26</v>
      </c>
      <c r="L133" s="24" t="str">
        <f t="shared" si="12"/>
        <v>2024</v>
      </c>
      <c r="M133" s="24">
        <f t="shared" si="13"/>
        <v>45377</v>
      </c>
      <c r="N133">
        <v>84.42</v>
      </c>
      <c r="P133" s="24">
        <v>38545</v>
      </c>
      <c r="Q133">
        <v>14.5</v>
      </c>
      <c r="S133" s="24">
        <v>40372</v>
      </c>
      <c r="T133">
        <v>14.02</v>
      </c>
      <c r="U133" s="2">
        <f t="shared" si="14"/>
        <v>1.3005780346820872E-2</v>
      </c>
    </row>
    <row r="134" spans="1:21" x14ac:dyDescent="0.4">
      <c r="A134" t="s">
        <v>6125</v>
      </c>
      <c r="B134">
        <v>84.79</v>
      </c>
      <c r="C134">
        <v>84.7</v>
      </c>
      <c r="D134">
        <v>85.08</v>
      </c>
      <c r="E134">
        <v>84.44</v>
      </c>
      <c r="F134" t="s">
        <v>2529</v>
      </c>
      <c r="G134" s="2">
        <v>-4.1000000000000003E-3</v>
      </c>
      <c r="I134" t="s">
        <v>6125</v>
      </c>
      <c r="J134" s="24" t="str">
        <f t="shared" si="10"/>
        <v>03</v>
      </c>
      <c r="K134" s="24" t="str">
        <f t="shared" si="11"/>
        <v>25</v>
      </c>
      <c r="L134" s="24" t="str">
        <f t="shared" si="12"/>
        <v>2024</v>
      </c>
      <c r="M134" s="24">
        <f t="shared" si="13"/>
        <v>45376</v>
      </c>
      <c r="N134">
        <v>84.79</v>
      </c>
      <c r="P134" s="24">
        <v>38546</v>
      </c>
      <c r="Q134">
        <v>14.52</v>
      </c>
      <c r="S134" s="24">
        <v>40373</v>
      </c>
      <c r="T134">
        <v>14.05</v>
      </c>
      <c r="U134" s="2">
        <f t="shared" si="14"/>
        <v>2.1398002853068032E-3</v>
      </c>
    </row>
    <row r="135" spans="1:21" x14ac:dyDescent="0.4">
      <c r="A135" t="s">
        <v>6124</v>
      </c>
      <c r="B135">
        <v>85.14</v>
      </c>
      <c r="C135">
        <v>84.91</v>
      </c>
      <c r="D135">
        <v>85.35</v>
      </c>
      <c r="E135">
        <v>84.77</v>
      </c>
      <c r="F135" t="s">
        <v>1295</v>
      </c>
      <c r="G135" s="2">
        <v>2.0999999999999999E-3</v>
      </c>
      <c r="I135" t="s">
        <v>6124</v>
      </c>
      <c r="J135" s="24" t="str">
        <f t="shared" si="10"/>
        <v>03</v>
      </c>
      <c r="K135" s="24" t="str">
        <f t="shared" si="11"/>
        <v>22</v>
      </c>
      <c r="L135" s="24" t="str">
        <f t="shared" si="12"/>
        <v>2024</v>
      </c>
      <c r="M135" s="24">
        <f t="shared" si="13"/>
        <v>45373</v>
      </c>
      <c r="N135">
        <v>85.14</v>
      </c>
      <c r="P135" s="24">
        <v>38547</v>
      </c>
      <c r="Q135">
        <v>14.57</v>
      </c>
      <c r="S135" s="24">
        <v>40374</v>
      </c>
      <c r="T135">
        <v>14.06</v>
      </c>
      <c r="U135" s="2">
        <f t="shared" si="14"/>
        <v>7.1174377224192398E-4</v>
      </c>
    </row>
    <row r="136" spans="1:21" x14ac:dyDescent="0.4">
      <c r="A136" t="s">
        <v>6123</v>
      </c>
      <c r="B136">
        <v>84.96</v>
      </c>
      <c r="C136">
        <v>85.56</v>
      </c>
      <c r="D136">
        <v>85.56</v>
      </c>
      <c r="E136">
        <v>84.9</v>
      </c>
      <c r="F136" t="s">
        <v>366</v>
      </c>
      <c r="G136" s="2">
        <v>5.9999999999999995E-4</v>
      </c>
      <c r="I136" t="s">
        <v>6123</v>
      </c>
      <c r="J136" s="24" t="str">
        <f t="shared" si="10"/>
        <v>03</v>
      </c>
      <c r="K136" s="24" t="str">
        <f t="shared" si="11"/>
        <v>21</v>
      </c>
      <c r="L136" s="24" t="str">
        <f t="shared" si="12"/>
        <v>2024</v>
      </c>
      <c r="M136" s="24">
        <f t="shared" si="13"/>
        <v>45372</v>
      </c>
      <c r="N136">
        <v>84.96</v>
      </c>
      <c r="P136" s="24">
        <v>38548</v>
      </c>
      <c r="Q136">
        <v>14.57</v>
      </c>
      <c r="S136" s="24">
        <v>40375</v>
      </c>
      <c r="T136">
        <v>13.69</v>
      </c>
      <c r="U136" s="2">
        <f t="shared" si="14"/>
        <v>-2.6315789473684292E-2</v>
      </c>
    </row>
    <row r="137" spans="1:21" x14ac:dyDescent="0.4">
      <c r="A137" t="s">
        <v>6122</v>
      </c>
      <c r="B137">
        <v>84.91</v>
      </c>
      <c r="C137">
        <v>84.13</v>
      </c>
      <c r="D137">
        <v>84.96</v>
      </c>
      <c r="E137">
        <v>83.83</v>
      </c>
      <c r="F137" t="s">
        <v>2031</v>
      </c>
      <c r="G137" s="2">
        <v>1.0999999999999999E-2</v>
      </c>
      <c r="I137" t="s">
        <v>6122</v>
      </c>
      <c r="J137" s="24" t="str">
        <f t="shared" si="10"/>
        <v>03</v>
      </c>
      <c r="K137" s="24" t="str">
        <f t="shared" si="11"/>
        <v>20</v>
      </c>
      <c r="L137" s="24" t="str">
        <f t="shared" si="12"/>
        <v>2024</v>
      </c>
      <c r="M137" s="24">
        <f t="shared" si="13"/>
        <v>45371</v>
      </c>
      <c r="N137">
        <v>84.91</v>
      </c>
      <c r="P137" s="24">
        <v>38551</v>
      </c>
      <c r="Q137">
        <v>14.52</v>
      </c>
      <c r="S137" s="24">
        <v>40378</v>
      </c>
      <c r="T137">
        <v>13.78</v>
      </c>
      <c r="U137" s="2">
        <f t="shared" si="14"/>
        <v>6.5741417092768373E-3</v>
      </c>
    </row>
    <row r="138" spans="1:21" x14ac:dyDescent="0.4">
      <c r="A138" t="s">
        <v>6121</v>
      </c>
      <c r="B138">
        <v>83.99</v>
      </c>
      <c r="C138">
        <v>83.2</v>
      </c>
      <c r="D138">
        <v>84.05</v>
      </c>
      <c r="E138">
        <v>82.79</v>
      </c>
      <c r="F138" t="s">
        <v>3372</v>
      </c>
      <c r="G138" s="2">
        <v>6.1000000000000004E-3</v>
      </c>
      <c r="I138" t="s">
        <v>6121</v>
      </c>
      <c r="J138" s="24" t="str">
        <f t="shared" si="10"/>
        <v>03</v>
      </c>
      <c r="K138" s="24" t="str">
        <f t="shared" si="11"/>
        <v>19</v>
      </c>
      <c r="L138" s="24" t="str">
        <f t="shared" si="12"/>
        <v>2024</v>
      </c>
      <c r="M138" s="24">
        <f t="shared" si="13"/>
        <v>45370</v>
      </c>
      <c r="N138">
        <v>83.99</v>
      </c>
      <c r="P138" s="24">
        <v>38552</v>
      </c>
      <c r="Q138">
        <v>14.64</v>
      </c>
      <c r="S138" s="24">
        <v>40379</v>
      </c>
      <c r="T138">
        <v>13.95</v>
      </c>
      <c r="U138" s="2">
        <f t="shared" si="14"/>
        <v>1.2336719883889735E-2</v>
      </c>
    </row>
    <row r="139" spans="1:21" x14ac:dyDescent="0.4">
      <c r="A139" t="s">
        <v>6120</v>
      </c>
      <c r="B139">
        <v>83.48</v>
      </c>
      <c r="C139">
        <v>83.73</v>
      </c>
      <c r="D139">
        <v>84.23</v>
      </c>
      <c r="E139">
        <v>83.44</v>
      </c>
      <c r="F139" t="s">
        <v>2368</v>
      </c>
      <c r="G139" s="2">
        <v>9.1000000000000004E-3</v>
      </c>
      <c r="I139" t="s">
        <v>6120</v>
      </c>
      <c r="J139" s="24" t="str">
        <f t="shared" si="10"/>
        <v>03</v>
      </c>
      <c r="K139" s="24" t="str">
        <f t="shared" si="11"/>
        <v>18</v>
      </c>
      <c r="L139" s="24" t="str">
        <f t="shared" si="12"/>
        <v>2024</v>
      </c>
      <c r="M139" s="24">
        <f t="shared" si="13"/>
        <v>45369</v>
      </c>
      <c r="N139">
        <v>83.48</v>
      </c>
      <c r="P139" s="24">
        <v>38553</v>
      </c>
      <c r="Q139">
        <v>14.68</v>
      </c>
      <c r="S139" s="24">
        <v>40380</v>
      </c>
      <c r="T139">
        <v>13.78</v>
      </c>
      <c r="U139" s="2">
        <f t="shared" si="14"/>
        <v>-1.2186379928315394E-2</v>
      </c>
    </row>
    <row r="140" spans="1:21" x14ac:dyDescent="0.4">
      <c r="A140" t="s">
        <v>6119</v>
      </c>
      <c r="B140">
        <v>82.73</v>
      </c>
      <c r="C140">
        <v>82.91</v>
      </c>
      <c r="D140">
        <v>83.18</v>
      </c>
      <c r="E140">
        <v>82.45</v>
      </c>
      <c r="F140" t="s">
        <v>6118</v>
      </c>
      <c r="G140" s="2">
        <v>-1.12E-2</v>
      </c>
      <c r="I140" t="s">
        <v>6119</v>
      </c>
      <c r="J140" s="24" t="str">
        <f t="shared" si="10"/>
        <v>03</v>
      </c>
      <c r="K140" s="24" t="str">
        <f t="shared" si="11"/>
        <v>15</v>
      </c>
      <c r="L140" s="24" t="str">
        <f t="shared" si="12"/>
        <v>2024</v>
      </c>
      <c r="M140" s="24">
        <f t="shared" si="13"/>
        <v>45366</v>
      </c>
      <c r="N140">
        <v>82.73</v>
      </c>
      <c r="P140" s="24">
        <v>38554</v>
      </c>
      <c r="Q140">
        <v>14.61</v>
      </c>
      <c r="S140" s="24">
        <v>40381</v>
      </c>
      <c r="T140">
        <v>14.08</v>
      </c>
      <c r="U140" s="2">
        <f t="shared" si="14"/>
        <v>2.1770682148040787E-2</v>
      </c>
    </row>
    <row r="141" spans="1:21" x14ac:dyDescent="0.4">
      <c r="A141" t="s">
        <v>6117</v>
      </c>
      <c r="B141">
        <v>83.67</v>
      </c>
      <c r="C141">
        <v>83.94</v>
      </c>
      <c r="D141">
        <v>84.11</v>
      </c>
      <c r="E141">
        <v>83.2</v>
      </c>
      <c r="F141" t="s">
        <v>6116</v>
      </c>
      <c r="G141" s="2">
        <v>1.2999999999999999E-3</v>
      </c>
      <c r="I141" t="s">
        <v>6117</v>
      </c>
      <c r="J141" s="24" t="str">
        <f t="shared" si="10"/>
        <v>03</v>
      </c>
      <c r="K141" s="24" t="str">
        <f t="shared" si="11"/>
        <v>14</v>
      </c>
      <c r="L141" s="24" t="str">
        <f t="shared" si="12"/>
        <v>2024</v>
      </c>
      <c r="M141" s="24">
        <f t="shared" si="13"/>
        <v>45365</v>
      </c>
      <c r="N141">
        <v>83.67</v>
      </c>
      <c r="P141" s="24">
        <v>38555</v>
      </c>
      <c r="Q141">
        <v>14.69</v>
      </c>
      <c r="S141" s="24">
        <v>40382</v>
      </c>
      <c r="T141">
        <v>14.2</v>
      </c>
      <c r="U141" s="2">
        <f t="shared" si="14"/>
        <v>8.5227272727272929E-3</v>
      </c>
    </row>
    <row r="142" spans="1:21" x14ac:dyDescent="0.4">
      <c r="A142" t="s">
        <v>6115</v>
      </c>
      <c r="B142">
        <v>83.56</v>
      </c>
      <c r="C142">
        <v>83.87</v>
      </c>
      <c r="D142">
        <v>83.88</v>
      </c>
      <c r="E142">
        <v>83.31</v>
      </c>
      <c r="F142" t="s">
        <v>2529</v>
      </c>
      <c r="G142" s="2">
        <v>-4.8999999999999998E-3</v>
      </c>
      <c r="I142" t="s">
        <v>6115</v>
      </c>
      <c r="J142" s="24" t="str">
        <f t="shared" si="10"/>
        <v>03</v>
      </c>
      <c r="K142" s="24" t="str">
        <f t="shared" si="11"/>
        <v>13</v>
      </c>
      <c r="L142" s="24" t="str">
        <f t="shared" si="12"/>
        <v>2024</v>
      </c>
      <c r="M142" s="24">
        <f t="shared" si="13"/>
        <v>45364</v>
      </c>
      <c r="N142">
        <v>83.56</v>
      </c>
      <c r="P142" s="24">
        <v>38558</v>
      </c>
      <c r="Q142">
        <v>14.66</v>
      </c>
      <c r="S142" s="24">
        <v>40385</v>
      </c>
      <c r="T142">
        <v>14.31</v>
      </c>
      <c r="U142" s="2">
        <f t="shared" si="14"/>
        <v>7.7464788732395373E-3</v>
      </c>
    </row>
    <row r="143" spans="1:21" x14ac:dyDescent="0.4">
      <c r="A143" t="s">
        <v>6114</v>
      </c>
      <c r="B143">
        <v>83.97</v>
      </c>
      <c r="C143">
        <v>83.01</v>
      </c>
      <c r="D143">
        <v>84.01</v>
      </c>
      <c r="E143">
        <v>82.4</v>
      </c>
      <c r="F143" t="s">
        <v>1117</v>
      </c>
      <c r="G143" s="2">
        <v>1.9099999999999999E-2</v>
      </c>
      <c r="I143" t="s">
        <v>6114</v>
      </c>
      <c r="J143" s="24" t="str">
        <f t="shared" si="10"/>
        <v>03</v>
      </c>
      <c r="K143" s="24" t="str">
        <f t="shared" si="11"/>
        <v>12</v>
      </c>
      <c r="L143" s="24" t="str">
        <f t="shared" si="12"/>
        <v>2024</v>
      </c>
      <c r="M143" s="24">
        <f t="shared" si="13"/>
        <v>45363</v>
      </c>
      <c r="N143">
        <v>83.97</v>
      </c>
      <c r="P143" s="24">
        <v>38559</v>
      </c>
      <c r="Q143">
        <v>14.68</v>
      </c>
      <c r="S143" s="24">
        <v>40386</v>
      </c>
      <c r="T143">
        <v>14.27</v>
      </c>
      <c r="U143" s="2">
        <f t="shared" si="14"/>
        <v>-2.7952480782670319E-3</v>
      </c>
    </row>
    <row r="144" spans="1:21" x14ac:dyDescent="0.4">
      <c r="A144" t="s">
        <v>6113</v>
      </c>
      <c r="B144">
        <v>82.4</v>
      </c>
      <c r="C144">
        <v>82.52</v>
      </c>
      <c r="D144">
        <v>82.66</v>
      </c>
      <c r="E144">
        <v>82.05</v>
      </c>
      <c r="F144" t="s">
        <v>946</v>
      </c>
      <c r="G144" s="2">
        <v>-5.1999999999999998E-3</v>
      </c>
      <c r="I144" t="s">
        <v>6113</v>
      </c>
      <c r="J144" s="24" t="str">
        <f t="shared" si="10"/>
        <v>03</v>
      </c>
      <c r="K144" s="24" t="str">
        <f t="shared" si="11"/>
        <v>11</v>
      </c>
      <c r="L144" s="24" t="str">
        <f t="shared" si="12"/>
        <v>2024</v>
      </c>
      <c r="M144" s="24">
        <f t="shared" si="13"/>
        <v>45362</v>
      </c>
      <c r="N144">
        <v>82.4</v>
      </c>
      <c r="P144" s="24">
        <v>38560</v>
      </c>
      <c r="Q144">
        <v>14.74</v>
      </c>
      <c r="S144" s="24">
        <v>40387</v>
      </c>
      <c r="T144">
        <v>14.19</v>
      </c>
      <c r="U144" s="2">
        <f t="shared" si="14"/>
        <v>-5.606166783461819E-3</v>
      </c>
    </row>
    <row r="145" spans="1:21" x14ac:dyDescent="0.4">
      <c r="A145" t="s">
        <v>6112</v>
      </c>
      <c r="B145">
        <v>82.83</v>
      </c>
      <c r="C145">
        <v>83.98</v>
      </c>
      <c r="D145">
        <v>84.66</v>
      </c>
      <c r="E145">
        <v>82.66</v>
      </c>
      <c r="F145" t="s">
        <v>1108</v>
      </c>
      <c r="G145" s="2">
        <v>-1.1299999999999999E-2</v>
      </c>
      <c r="I145" t="s">
        <v>6112</v>
      </c>
      <c r="J145" s="24" t="str">
        <f t="shared" si="10"/>
        <v>03</v>
      </c>
      <c r="K145" s="24" t="str">
        <f t="shared" si="11"/>
        <v>08</v>
      </c>
      <c r="L145" s="24" t="str">
        <f t="shared" si="12"/>
        <v>2024</v>
      </c>
      <c r="M145" s="24">
        <f t="shared" si="13"/>
        <v>45359</v>
      </c>
      <c r="N145">
        <v>82.83</v>
      </c>
      <c r="P145" s="24">
        <v>38561</v>
      </c>
      <c r="Q145">
        <v>14.84</v>
      </c>
      <c r="S145" s="24">
        <v>40388</v>
      </c>
      <c r="T145">
        <v>14.12</v>
      </c>
      <c r="U145" s="2">
        <f t="shared" si="14"/>
        <v>-4.9330514446793705E-3</v>
      </c>
    </row>
    <row r="146" spans="1:21" x14ac:dyDescent="0.4">
      <c r="A146" t="s">
        <v>6111</v>
      </c>
      <c r="B146">
        <v>83.78</v>
      </c>
      <c r="C146">
        <v>83.14</v>
      </c>
      <c r="D146">
        <v>83.97</v>
      </c>
      <c r="E146">
        <v>82.82</v>
      </c>
      <c r="F146" t="s">
        <v>6110</v>
      </c>
      <c r="G146" s="2">
        <v>1.54E-2</v>
      </c>
      <c r="I146" t="s">
        <v>6111</v>
      </c>
      <c r="J146" s="24" t="str">
        <f t="shared" si="10"/>
        <v>03</v>
      </c>
      <c r="K146" s="24" t="str">
        <f t="shared" si="11"/>
        <v>07</v>
      </c>
      <c r="L146" s="24" t="str">
        <f t="shared" si="12"/>
        <v>2024</v>
      </c>
      <c r="M146" s="24">
        <f t="shared" si="13"/>
        <v>45358</v>
      </c>
      <c r="N146">
        <v>83.78</v>
      </c>
      <c r="P146" s="24">
        <v>38562</v>
      </c>
      <c r="Q146">
        <v>14.7</v>
      </c>
      <c r="S146" s="24">
        <v>40389</v>
      </c>
      <c r="T146">
        <v>14.12</v>
      </c>
      <c r="U146" s="2">
        <f t="shared" si="14"/>
        <v>0</v>
      </c>
    </row>
    <row r="147" spans="1:21" x14ac:dyDescent="0.4">
      <c r="A147" t="s">
        <v>6109</v>
      </c>
      <c r="B147">
        <v>82.51</v>
      </c>
      <c r="C147">
        <v>82.81</v>
      </c>
      <c r="D147">
        <v>82.99</v>
      </c>
      <c r="E147">
        <v>82.16</v>
      </c>
      <c r="F147" t="s">
        <v>6108</v>
      </c>
      <c r="G147" s="2">
        <v>4.5999999999999999E-3</v>
      </c>
      <c r="I147" t="s">
        <v>6109</v>
      </c>
      <c r="J147" s="24" t="str">
        <f t="shared" si="10"/>
        <v>03</v>
      </c>
      <c r="K147" s="24" t="str">
        <f t="shared" si="11"/>
        <v>06</v>
      </c>
      <c r="L147" s="24" t="str">
        <f t="shared" si="12"/>
        <v>2024</v>
      </c>
      <c r="M147" s="24">
        <f t="shared" si="13"/>
        <v>45357</v>
      </c>
      <c r="N147">
        <v>82.51</v>
      </c>
      <c r="P147" s="24">
        <v>38565</v>
      </c>
      <c r="Q147">
        <v>14.71</v>
      </c>
      <c r="S147" s="24">
        <v>40392</v>
      </c>
      <c r="T147">
        <v>14.43</v>
      </c>
      <c r="U147" s="2">
        <f t="shared" si="14"/>
        <v>2.1954674220963311E-2</v>
      </c>
    </row>
    <row r="148" spans="1:21" x14ac:dyDescent="0.4">
      <c r="A148" t="s">
        <v>6107</v>
      </c>
      <c r="B148">
        <v>82.13</v>
      </c>
      <c r="C148">
        <v>82.96</v>
      </c>
      <c r="D148">
        <v>82.96</v>
      </c>
      <c r="E148">
        <v>81.7</v>
      </c>
      <c r="F148" t="s">
        <v>1418</v>
      </c>
      <c r="G148" s="2">
        <v>-1.6299999999999999E-2</v>
      </c>
      <c r="I148" t="s">
        <v>6107</v>
      </c>
      <c r="J148" s="24" t="str">
        <f t="shared" si="10"/>
        <v>03</v>
      </c>
      <c r="K148" s="24" t="str">
        <f t="shared" si="11"/>
        <v>05</v>
      </c>
      <c r="L148" s="24" t="str">
        <f t="shared" si="12"/>
        <v>2024</v>
      </c>
      <c r="M148" s="24">
        <f t="shared" si="13"/>
        <v>45356</v>
      </c>
      <c r="N148">
        <v>82.13</v>
      </c>
      <c r="P148" s="24">
        <v>38566</v>
      </c>
      <c r="Q148">
        <v>14.8</v>
      </c>
      <c r="S148" s="24">
        <v>40393</v>
      </c>
      <c r="T148">
        <v>14.36</v>
      </c>
      <c r="U148" s="2">
        <f t="shared" si="14"/>
        <v>-4.8510048510048698E-3</v>
      </c>
    </row>
    <row r="149" spans="1:21" x14ac:dyDescent="0.4">
      <c r="A149" t="s">
        <v>6106</v>
      </c>
      <c r="B149">
        <v>83.49</v>
      </c>
      <c r="C149">
        <v>83.7</v>
      </c>
      <c r="D149">
        <v>83.94</v>
      </c>
      <c r="E149">
        <v>83.49</v>
      </c>
      <c r="F149" t="s">
        <v>2215</v>
      </c>
      <c r="G149" s="2">
        <v>-4.3E-3</v>
      </c>
      <c r="I149" t="s">
        <v>6106</v>
      </c>
      <c r="J149" s="24" t="str">
        <f t="shared" si="10"/>
        <v>03</v>
      </c>
      <c r="K149" s="24" t="str">
        <f t="shared" si="11"/>
        <v>04</v>
      </c>
      <c r="L149" s="24" t="str">
        <f t="shared" si="12"/>
        <v>2024</v>
      </c>
      <c r="M149" s="24">
        <f t="shared" si="13"/>
        <v>45355</v>
      </c>
      <c r="N149">
        <v>83.49</v>
      </c>
      <c r="P149" s="24">
        <v>38567</v>
      </c>
      <c r="Q149">
        <v>14.84</v>
      </c>
      <c r="S149" s="24">
        <v>40394</v>
      </c>
      <c r="T149">
        <v>14.48</v>
      </c>
      <c r="U149" s="2">
        <f t="shared" si="14"/>
        <v>8.3565459610028814E-3</v>
      </c>
    </row>
    <row r="150" spans="1:21" x14ac:dyDescent="0.4">
      <c r="A150" t="s">
        <v>6105</v>
      </c>
      <c r="B150">
        <v>83.85</v>
      </c>
      <c r="C150">
        <v>82.96</v>
      </c>
      <c r="D150">
        <v>83.93</v>
      </c>
      <c r="E150">
        <v>82.93</v>
      </c>
      <c r="F150" t="s">
        <v>46</v>
      </c>
      <c r="G150" s="2">
        <v>1.26E-2</v>
      </c>
      <c r="I150" t="s">
        <v>6105</v>
      </c>
      <c r="J150" s="24" t="str">
        <f t="shared" si="10"/>
        <v>03</v>
      </c>
      <c r="K150" s="24" t="str">
        <f t="shared" si="11"/>
        <v>01</v>
      </c>
      <c r="L150" s="24" t="str">
        <f t="shared" si="12"/>
        <v>2024</v>
      </c>
      <c r="M150" s="24">
        <f t="shared" si="13"/>
        <v>45352</v>
      </c>
      <c r="N150">
        <v>83.85</v>
      </c>
      <c r="P150" s="24">
        <v>38568</v>
      </c>
      <c r="Q150">
        <v>14.69</v>
      </c>
      <c r="S150" s="24">
        <v>40395</v>
      </c>
      <c r="T150">
        <v>14.47</v>
      </c>
      <c r="U150" s="2">
        <f t="shared" si="14"/>
        <v>-6.906077348066697E-4</v>
      </c>
    </row>
    <row r="151" spans="1:21" x14ac:dyDescent="0.4">
      <c r="A151" t="s">
        <v>6104</v>
      </c>
      <c r="B151">
        <v>82.81</v>
      </c>
      <c r="C151">
        <v>82.55</v>
      </c>
      <c r="D151">
        <v>83.03</v>
      </c>
      <c r="E151">
        <v>82.04</v>
      </c>
      <c r="F151" t="s">
        <v>1255</v>
      </c>
      <c r="G151" s="2">
        <v>7.7000000000000002E-3</v>
      </c>
      <c r="I151" t="s">
        <v>6104</v>
      </c>
      <c r="J151" s="24" t="str">
        <f t="shared" si="10"/>
        <v>02</v>
      </c>
      <c r="K151" s="24" t="str">
        <f t="shared" si="11"/>
        <v>29</v>
      </c>
      <c r="L151" s="24" t="str">
        <f t="shared" si="12"/>
        <v>2024</v>
      </c>
      <c r="M151" s="24">
        <f t="shared" si="13"/>
        <v>45351</v>
      </c>
      <c r="N151">
        <v>82.81</v>
      </c>
      <c r="P151" s="24">
        <v>38569</v>
      </c>
      <c r="Q151">
        <v>14.62</v>
      </c>
      <c r="S151" s="24">
        <v>40396</v>
      </c>
      <c r="T151">
        <v>14.41</v>
      </c>
      <c r="U151" s="2">
        <f t="shared" si="14"/>
        <v>-4.14651002073263E-3</v>
      </c>
    </row>
    <row r="152" spans="1:21" x14ac:dyDescent="0.4">
      <c r="A152" t="s">
        <v>6103</v>
      </c>
      <c r="B152">
        <v>82.18</v>
      </c>
      <c r="C152">
        <v>82.15</v>
      </c>
      <c r="D152">
        <v>82.33</v>
      </c>
      <c r="E152">
        <v>81.93</v>
      </c>
      <c r="F152" t="s">
        <v>186</v>
      </c>
      <c r="G152" s="2">
        <v>-2.8999999999999998E-3</v>
      </c>
      <c r="I152" t="s">
        <v>6103</v>
      </c>
      <c r="J152" s="24" t="str">
        <f t="shared" si="10"/>
        <v>02</v>
      </c>
      <c r="K152" s="24" t="str">
        <f t="shared" si="11"/>
        <v>28</v>
      </c>
      <c r="L152" s="24" t="str">
        <f t="shared" si="12"/>
        <v>2024</v>
      </c>
      <c r="M152" s="24">
        <f t="shared" si="13"/>
        <v>45350</v>
      </c>
      <c r="N152">
        <v>82.18</v>
      </c>
      <c r="P152" s="24">
        <v>38572</v>
      </c>
      <c r="Q152">
        <v>14.59</v>
      </c>
      <c r="S152" s="24">
        <v>40399</v>
      </c>
      <c r="T152">
        <v>14.5</v>
      </c>
      <c r="U152" s="2">
        <f t="shared" si="14"/>
        <v>6.2456627342122317E-3</v>
      </c>
    </row>
    <row r="153" spans="1:21" x14ac:dyDescent="0.4">
      <c r="A153" t="s">
        <v>6102</v>
      </c>
      <c r="B153">
        <v>82.42</v>
      </c>
      <c r="C153">
        <v>82.43</v>
      </c>
      <c r="D153">
        <v>82.51</v>
      </c>
      <c r="E153">
        <v>81.96</v>
      </c>
      <c r="F153" t="s">
        <v>486</v>
      </c>
      <c r="G153" s="2">
        <v>6.9999999999999999E-4</v>
      </c>
      <c r="I153" t="s">
        <v>6102</v>
      </c>
      <c r="J153" s="24" t="str">
        <f t="shared" si="10"/>
        <v>02</v>
      </c>
      <c r="K153" s="24" t="str">
        <f t="shared" si="11"/>
        <v>27</v>
      </c>
      <c r="L153" s="24" t="str">
        <f t="shared" si="12"/>
        <v>2024</v>
      </c>
      <c r="M153" s="24">
        <f t="shared" si="13"/>
        <v>45349</v>
      </c>
      <c r="N153">
        <v>82.42</v>
      </c>
      <c r="P153" s="24">
        <v>38573</v>
      </c>
      <c r="Q153">
        <v>14.71</v>
      </c>
      <c r="S153" s="24">
        <v>40400</v>
      </c>
      <c r="T153">
        <v>14.41</v>
      </c>
      <c r="U153" s="2">
        <f t="shared" si="14"/>
        <v>-6.2068965517241281E-3</v>
      </c>
    </row>
    <row r="154" spans="1:21" x14ac:dyDescent="0.4">
      <c r="A154" t="s">
        <v>6101</v>
      </c>
      <c r="B154">
        <v>82.36</v>
      </c>
      <c r="C154">
        <v>82.7</v>
      </c>
      <c r="D154">
        <v>82.89</v>
      </c>
      <c r="E154">
        <v>82.33</v>
      </c>
      <c r="F154" t="s">
        <v>66</v>
      </c>
      <c r="G154" s="2">
        <v>-2.3999999999999998E-3</v>
      </c>
      <c r="I154" t="s">
        <v>6101</v>
      </c>
      <c r="J154" s="24" t="str">
        <f t="shared" si="10"/>
        <v>02</v>
      </c>
      <c r="K154" s="24" t="str">
        <f t="shared" si="11"/>
        <v>26</v>
      </c>
      <c r="L154" s="24" t="str">
        <f t="shared" si="12"/>
        <v>2024</v>
      </c>
      <c r="M154" s="24">
        <f t="shared" si="13"/>
        <v>45348</v>
      </c>
      <c r="N154">
        <v>82.36</v>
      </c>
      <c r="P154" s="24">
        <v>38574</v>
      </c>
      <c r="Q154">
        <v>14.63</v>
      </c>
      <c r="S154" s="24">
        <v>40401</v>
      </c>
      <c r="T154">
        <v>14.04</v>
      </c>
      <c r="U154" s="2">
        <f t="shared" si="14"/>
        <v>-2.5676613462873088E-2</v>
      </c>
    </row>
    <row r="155" spans="1:21" x14ac:dyDescent="0.4">
      <c r="A155" t="s">
        <v>6100</v>
      </c>
      <c r="B155">
        <v>82.56</v>
      </c>
      <c r="C155">
        <v>83.04</v>
      </c>
      <c r="D155">
        <v>83.29</v>
      </c>
      <c r="E155">
        <v>82.29</v>
      </c>
      <c r="F155" t="s">
        <v>1253</v>
      </c>
      <c r="G155" s="2">
        <v>-1.2999999999999999E-3</v>
      </c>
      <c r="I155" t="s">
        <v>6100</v>
      </c>
      <c r="J155" s="24" t="str">
        <f t="shared" si="10"/>
        <v>02</v>
      </c>
      <c r="K155" s="24" t="str">
        <f t="shared" si="11"/>
        <v>23</v>
      </c>
      <c r="L155" s="24" t="str">
        <f t="shared" si="12"/>
        <v>2024</v>
      </c>
      <c r="M155" s="24">
        <f t="shared" si="13"/>
        <v>45345</v>
      </c>
      <c r="N155">
        <v>82.56</v>
      </c>
      <c r="P155" s="24">
        <v>38575</v>
      </c>
      <c r="Q155">
        <v>14.73</v>
      </c>
      <c r="S155" s="24">
        <v>40402</v>
      </c>
      <c r="T155">
        <v>13.93</v>
      </c>
      <c r="U155" s="2">
        <f t="shared" si="14"/>
        <v>-7.8347578347578439E-3</v>
      </c>
    </row>
    <row r="156" spans="1:21" x14ac:dyDescent="0.4">
      <c r="A156" t="s">
        <v>6099</v>
      </c>
      <c r="B156">
        <v>82.67</v>
      </c>
      <c r="C156">
        <v>81.849999999999994</v>
      </c>
      <c r="D156">
        <v>82.81</v>
      </c>
      <c r="E156">
        <v>81.75</v>
      </c>
      <c r="F156" t="s">
        <v>1255</v>
      </c>
      <c r="G156" s="2">
        <v>3.27E-2</v>
      </c>
      <c r="I156" t="s">
        <v>6099</v>
      </c>
      <c r="J156" s="24" t="str">
        <f t="shared" si="10"/>
        <v>02</v>
      </c>
      <c r="K156" s="24" t="str">
        <f t="shared" si="11"/>
        <v>22</v>
      </c>
      <c r="L156" s="24" t="str">
        <f t="shared" si="12"/>
        <v>2024</v>
      </c>
      <c r="M156" s="24">
        <f t="shared" si="13"/>
        <v>45344</v>
      </c>
      <c r="N156">
        <v>82.67</v>
      </c>
      <c r="P156" s="24">
        <v>38576</v>
      </c>
      <c r="Q156">
        <v>14.63</v>
      </c>
      <c r="S156" s="24">
        <v>40403</v>
      </c>
      <c r="T156">
        <v>13.86</v>
      </c>
      <c r="U156" s="2">
        <f t="shared" si="14"/>
        <v>-5.0251256281407253E-3</v>
      </c>
    </row>
    <row r="157" spans="1:21" x14ac:dyDescent="0.4">
      <c r="A157" t="s">
        <v>6098</v>
      </c>
      <c r="B157">
        <v>80.05</v>
      </c>
      <c r="C157">
        <v>79.760000000000005</v>
      </c>
      <c r="D157">
        <v>80.099999999999994</v>
      </c>
      <c r="E157">
        <v>79.38</v>
      </c>
      <c r="F157" t="s">
        <v>1028</v>
      </c>
      <c r="G157" s="2">
        <v>-2.3999999999999998E-3</v>
      </c>
      <c r="I157" t="s">
        <v>6098</v>
      </c>
      <c r="J157" s="24" t="str">
        <f t="shared" si="10"/>
        <v>02</v>
      </c>
      <c r="K157" s="24" t="str">
        <f t="shared" si="11"/>
        <v>21</v>
      </c>
      <c r="L157" s="24" t="str">
        <f t="shared" si="12"/>
        <v>2024</v>
      </c>
      <c r="M157" s="24">
        <f t="shared" si="13"/>
        <v>45343</v>
      </c>
      <c r="N157">
        <v>80.05</v>
      </c>
      <c r="P157" s="24">
        <v>38579</v>
      </c>
      <c r="Q157">
        <v>14.7</v>
      </c>
      <c r="S157" s="24">
        <v>40406</v>
      </c>
      <c r="T157">
        <v>13.89</v>
      </c>
      <c r="U157" s="2">
        <f t="shared" si="14"/>
        <v>2.1645021645022577E-3</v>
      </c>
    </row>
    <row r="158" spans="1:21" x14ac:dyDescent="0.4">
      <c r="A158" t="s">
        <v>6097</v>
      </c>
      <c r="B158">
        <v>80.239999999999995</v>
      </c>
      <c r="C158">
        <v>80.569999999999993</v>
      </c>
      <c r="D158">
        <v>80.790000000000006</v>
      </c>
      <c r="E158">
        <v>79.59</v>
      </c>
      <c r="F158" t="s">
        <v>351</v>
      </c>
      <c r="G158" s="2">
        <v>-9.5999999999999992E-3</v>
      </c>
      <c r="I158" t="s">
        <v>6097</v>
      </c>
      <c r="J158" s="24" t="str">
        <f t="shared" si="10"/>
        <v>02</v>
      </c>
      <c r="K158" s="24" t="str">
        <f t="shared" si="11"/>
        <v>20</v>
      </c>
      <c r="L158" s="24" t="str">
        <f t="shared" si="12"/>
        <v>2024</v>
      </c>
      <c r="M158" s="24">
        <f t="shared" si="13"/>
        <v>45342</v>
      </c>
      <c r="N158">
        <v>80.239999999999995</v>
      </c>
      <c r="P158" s="24">
        <v>38580</v>
      </c>
      <c r="Q158">
        <v>14.49</v>
      </c>
      <c r="S158" s="24">
        <v>40407</v>
      </c>
      <c r="T158">
        <v>14.07</v>
      </c>
      <c r="U158" s="2">
        <f t="shared" si="14"/>
        <v>1.2958963282937441E-2</v>
      </c>
    </row>
    <row r="159" spans="1:21" x14ac:dyDescent="0.4">
      <c r="A159" t="s">
        <v>6096</v>
      </c>
      <c r="B159">
        <v>81.02</v>
      </c>
      <c r="C159">
        <v>81.73</v>
      </c>
      <c r="D159">
        <v>81.75</v>
      </c>
      <c r="E159">
        <v>80.92</v>
      </c>
      <c r="F159" t="s">
        <v>3409</v>
      </c>
      <c r="G159" s="2">
        <v>-7.0000000000000001E-3</v>
      </c>
      <c r="I159" t="s">
        <v>6096</v>
      </c>
      <c r="J159" s="24" t="str">
        <f t="shared" si="10"/>
        <v>02</v>
      </c>
      <c r="K159" s="24" t="str">
        <f t="shared" si="11"/>
        <v>16</v>
      </c>
      <c r="L159" s="24" t="str">
        <f t="shared" si="12"/>
        <v>2024</v>
      </c>
      <c r="M159" s="24">
        <f t="shared" si="13"/>
        <v>45338</v>
      </c>
      <c r="N159">
        <v>81.02</v>
      </c>
      <c r="P159" s="24">
        <v>38581</v>
      </c>
      <c r="Q159">
        <v>14.53</v>
      </c>
      <c r="S159" s="24">
        <v>40408</v>
      </c>
      <c r="T159">
        <v>14.09</v>
      </c>
      <c r="U159" s="2">
        <f t="shared" si="14"/>
        <v>1.421464108031234E-3</v>
      </c>
    </row>
    <row r="160" spans="1:21" x14ac:dyDescent="0.4">
      <c r="A160" t="s">
        <v>6095</v>
      </c>
      <c r="B160">
        <v>81.59</v>
      </c>
      <c r="C160">
        <v>81.459999999999994</v>
      </c>
      <c r="D160">
        <v>81.62</v>
      </c>
      <c r="E160">
        <v>80.989999999999995</v>
      </c>
      <c r="F160" t="s">
        <v>950</v>
      </c>
      <c r="G160" s="2">
        <v>1.5E-3</v>
      </c>
      <c r="I160" t="s">
        <v>6095</v>
      </c>
      <c r="J160" s="24" t="str">
        <f t="shared" si="10"/>
        <v>02</v>
      </c>
      <c r="K160" s="24" t="str">
        <f t="shared" si="11"/>
        <v>15</v>
      </c>
      <c r="L160" s="24" t="str">
        <f t="shared" si="12"/>
        <v>2024</v>
      </c>
      <c r="M160" s="24">
        <f t="shared" si="13"/>
        <v>45337</v>
      </c>
      <c r="N160">
        <v>81.59</v>
      </c>
      <c r="P160" s="24">
        <v>38582</v>
      </c>
      <c r="Q160">
        <v>14.52</v>
      </c>
      <c r="S160" s="24">
        <v>40409</v>
      </c>
      <c r="T160">
        <v>13.88</v>
      </c>
      <c r="U160" s="2">
        <f t="shared" si="14"/>
        <v>-1.490418736692678E-2</v>
      </c>
    </row>
    <row r="161" spans="1:21" x14ac:dyDescent="0.4">
      <c r="A161" t="s">
        <v>6094</v>
      </c>
      <c r="B161">
        <v>81.47</v>
      </c>
      <c r="C161">
        <v>81.11</v>
      </c>
      <c r="D161">
        <v>81.55</v>
      </c>
      <c r="E161">
        <v>80.63</v>
      </c>
      <c r="F161" t="s">
        <v>660</v>
      </c>
      <c r="G161" s="2">
        <v>1.1900000000000001E-2</v>
      </c>
      <c r="I161" t="s">
        <v>6094</v>
      </c>
      <c r="J161" s="24" t="str">
        <f t="shared" si="10"/>
        <v>02</v>
      </c>
      <c r="K161" s="24" t="str">
        <f t="shared" si="11"/>
        <v>14</v>
      </c>
      <c r="L161" s="24" t="str">
        <f t="shared" si="12"/>
        <v>2024</v>
      </c>
      <c r="M161" s="24">
        <f t="shared" si="13"/>
        <v>45336</v>
      </c>
      <c r="N161">
        <v>81.47</v>
      </c>
      <c r="P161" s="24">
        <v>38583</v>
      </c>
      <c r="Q161">
        <v>14.52</v>
      </c>
      <c r="S161" s="24">
        <v>40410</v>
      </c>
      <c r="T161">
        <v>13.83</v>
      </c>
      <c r="U161" s="2">
        <f t="shared" si="14"/>
        <v>-3.6023054755043304E-3</v>
      </c>
    </row>
    <row r="162" spans="1:21" x14ac:dyDescent="0.4">
      <c r="A162" t="s">
        <v>6093</v>
      </c>
      <c r="B162">
        <v>80.510000000000005</v>
      </c>
      <c r="C162">
        <v>80.150000000000006</v>
      </c>
      <c r="D162">
        <v>81</v>
      </c>
      <c r="E162">
        <v>79.989999999999995</v>
      </c>
      <c r="F162" t="s">
        <v>2031</v>
      </c>
      <c r="G162" s="2">
        <v>-1.3599999999999999E-2</v>
      </c>
      <c r="I162" t="s">
        <v>6093</v>
      </c>
      <c r="J162" s="24" t="str">
        <f t="shared" si="10"/>
        <v>02</v>
      </c>
      <c r="K162" s="24" t="str">
        <f t="shared" si="11"/>
        <v>13</v>
      </c>
      <c r="L162" s="24" t="str">
        <f t="shared" si="12"/>
        <v>2024</v>
      </c>
      <c r="M162" s="24">
        <f t="shared" si="13"/>
        <v>45335</v>
      </c>
      <c r="N162">
        <v>80.510000000000005</v>
      </c>
      <c r="P162" s="24">
        <v>38586</v>
      </c>
      <c r="Q162">
        <v>14.54</v>
      </c>
      <c r="S162" s="24">
        <v>40413</v>
      </c>
      <c r="T162">
        <v>13.77</v>
      </c>
      <c r="U162" s="2">
        <f t="shared" si="14"/>
        <v>-4.3383947939262812E-3</v>
      </c>
    </row>
    <row r="163" spans="1:21" x14ac:dyDescent="0.4">
      <c r="A163" t="s">
        <v>6092</v>
      </c>
      <c r="B163">
        <v>81.62</v>
      </c>
      <c r="C163">
        <v>82.14</v>
      </c>
      <c r="D163">
        <v>82.39</v>
      </c>
      <c r="E163">
        <v>81.48</v>
      </c>
      <c r="F163" t="s">
        <v>1126</v>
      </c>
      <c r="G163" s="2">
        <v>-6.1999999999999998E-3</v>
      </c>
      <c r="I163" t="s">
        <v>6092</v>
      </c>
      <c r="J163" s="24" t="str">
        <f t="shared" si="10"/>
        <v>02</v>
      </c>
      <c r="K163" s="24" t="str">
        <f t="shared" si="11"/>
        <v>12</v>
      </c>
      <c r="L163" s="24" t="str">
        <f t="shared" si="12"/>
        <v>2024</v>
      </c>
      <c r="M163" s="24">
        <f t="shared" si="13"/>
        <v>45334</v>
      </c>
      <c r="N163">
        <v>81.62</v>
      </c>
      <c r="P163" s="24">
        <v>38587</v>
      </c>
      <c r="Q163">
        <v>14.5</v>
      </c>
      <c r="S163" s="24">
        <v>40414</v>
      </c>
      <c r="T163">
        <v>13.54</v>
      </c>
      <c r="U163" s="2">
        <f t="shared" si="14"/>
        <v>-1.6702977487291215E-2</v>
      </c>
    </row>
    <row r="164" spans="1:21" x14ac:dyDescent="0.4">
      <c r="A164" t="s">
        <v>6091</v>
      </c>
      <c r="B164">
        <v>82.13</v>
      </c>
      <c r="C164">
        <v>81.52</v>
      </c>
      <c r="D164">
        <v>82.23</v>
      </c>
      <c r="E164">
        <v>81.47</v>
      </c>
      <c r="F164" t="s">
        <v>1218</v>
      </c>
      <c r="G164" s="2">
        <v>1.06E-2</v>
      </c>
      <c r="I164" t="s">
        <v>6091</v>
      </c>
      <c r="J164" s="24" t="str">
        <f t="shared" si="10"/>
        <v>02</v>
      </c>
      <c r="K164" s="24" t="str">
        <f t="shared" si="11"/>
        <v>09</v>
      </c>
      <c r="L164" s="24" t="str">
        <f t="shared" si="12"/>
        <v>2024</v>
      </c>
      <c r="M164" s="24">
        <f t="shared" si="13"/>
        <v>45331</v>
      </c>
      <c r="N164">
        <v>82.13</v>
      </c>
      <c r="P164" s="24">
        <v>38588</v>
      </c>
      <c r="Q164">
        <v>14.37</v>
      </c>
      <c r="S164" s="24">
        <v>40415</v>
      </c>
      <c r="T164">
        <v>13.59</v>
      </c>
      <c r="U164" s="2">
        <f t="shared" si="14"/>
        <v>3.6927621861153614E-3</v>
      </c>
    </row>
    <row r="165" spans="1:21" x14ac:dyDescent="0.4">
      <c r="A165" t="s">
        <v>6090</v>
      </c>
      <c r="B165">
        <v>81.27</v>
      </c>
      <c r="C165">
        <v>81.209999999999994</v>
      </c>
      <c r="D165">
        <v>81.400000000000006</v>
      </c>
      <c r="E165">
        <v>81.150000000000006</v>
      </c>
      <c r="F165" t="s">
        <v>4576</v>
      </c>
      <c r="G165" s="2">
        <v>1.1999999999999999E-3</v>
      </c>
      <c r="I165" t="s">
        <v>6090</v>
      </c>
      <c r="J165" s="24" t="str">
        <f t="shared" si="10"/>
        <v>02</v>
      </c>
      <c r="K165" s="24" t="str">
        <f t="shared" si="11"/>
        <v>08</v>
      </c>
      <c r="L165" s="24" t="str">
        <f t="shared" si="12"/>
        <v>2024</v>
      </c>
      <c r="M165" s="24">
        <f t="shared" si="13"/>
        <v>45330</v>
      </c>
      <c r="N165">
        <v>81.27</v>
      </c>
      <c r="P165" s="24">
        <v>38589</v>
      </c>
      <c r="Q165">
        <v>14.42</v>
      </c>
      <c r="S165" s="24">
        <v>40416</v>
      </c>
      <c r="T165">
        <v>13.49</v>
      </c>
      <c r="U165" s="2">
        <f t="shared" si="14"/>
        <v>-7.3583517292126199E-3</v>
      </c>
    </row>
    <row r="166" spans="1:21" x14ac:dyDescent="0.4">
      <c r="A166" t="s">
        <v>6089</v>
      </c>
      <c r="B166">
        <v>81.17</v>
      </c>
      <c r="C166">
        <v>80.52</v>
      </c>
      <c r="D166">
        <v>81.239999999999995</v>
      </c>
      <c r="E166">
        <v>80.48</v>
      </c>
      <c r="F166" t="s">
        <v>1371</v>
      </c>
      <c r="G166" s="2">
        <v>1.34E-2</v>
      </c>
      <c r="I166" t="s">
        <v>6089</v>
      </c>
      <c r="J166" s="24" t="str">
        <f t="shared" si="10"/>
        <v>02</v>
      </c>
      <c r="K166" s="24" t="str">
        <f t="shared" si="11"/>
        <v>07</v>
      </c>
      <c r="L166" s="24" t="str">
        <f t="shared" si="12"/>
        <v>2024</v>
      </c>
      <c r="M166" s="24">
        <f t="shared" si="13"/>
        <v>45329</v>
      </c>
      <c r="N166">
        <v>81.17</v>
      </c>
      <c r="P166" s="24">
        <v>38590</v>
      </c>
      <c r="Q166">
        <v>14.35</v>
      </c>
      <c r="S166" s="24">
        <v>40417</v>
      </c>
      <c r="T166">
        <v>13.7</v>
      </c>
      <c r="U166" s="2">
        <f t="shared" si="14"/>
        <v>1.5567086730911672E-2</v>
      </c>
    </row>
    <row r="167" spans="1:21" x14ac:dyDescent="0.4">
      <c r="A167" t="s">
        <v>6088</v>
      </c>
      <c r="B167">
        <v>80.099999999999994</v>
      </c>
      <c r="C167">
        <v>80.349999999999994</v>
      </c>
      <c r="D167">
        <v>80.52</v>
      </c>
      <c r="E167">
        <v>79.62</v>
      </c>
      <c r="F167" t="s">
        <v>2264</v>
      </c>
      <c r="G167" s="2">
        <v>-1.1000000000000001E-3</v>
      </c>
      <c r="I167" t="s">
        <v>6088</v>
      </c>
      <c r="J167" s="24" t="str">
        <f t="shared" si="10"/>
        <v>02</v>
      </c>
      <c r="K167" s="24" t="str">
        <f t="shared" si="11"/>
        <v>06</v>
      </c>
      <c r="L167" s="24" t="str">
        <f t="shared" si="12"/>
        <v>2024</v>
      </c>
      <c r="M167" s="24">
        <f t="shared" si="13"/>
        <v>45328</v>
      </c>
      <c r="N167">
        <v>80.099999999999994</v>
      </c>
      <c r="P167" s="24">
        <v>38593</v>
      </c>
      <c r="Q167">
        <v>14.46</v>
      </c>
      <c r="S167" s="24">
        <v>40420</v>
      </c>
      <c r="T167">
        <v>13.52</v>
      </c>
      <c r="U167" s="2">
        <f t="shared" si="14"/>
        <v>-1.3138686131386801E-2</v>
      </c>
    </row>
    <row r="168" spans="1:21" x14ac:dyDescent="0.4">
      <c r="A168" t="s">
        <v>6087</v>
      </c>
      <c r="B168">
        <v>80.19</v>
      </c>
      <c r="C168">
        <v>80.260000000000005</v>
      </c>
      <c r="D168">
        <v>80.39</v>
      </c>
      <c r="E168">
        <v>79.56</v>
      </c>
      <c r="F168" t="s">
        <v>2229</v>
      </c>
      <c r="G168" s="2">
        <v>1.1000000000000001E-3</v>
      </c>
      <c r="I168" t="s">
        <v>6087</v>
      </c>
      <c r="J168" s="24" t="str">
        <f t="shared" si="10"/>
        <v>02</v>
      </c>
      <c r="K168" s="24" t="str">
        <f t="shared" si="11"/>
        <v>05</v>
      </c>
      <c r="L168" s="24" t="str">
        <f t="shared" si="12"/>
        <v>2024</v>
      </c>
      <c r="M168" s="24">
        <f t="shared" si="13"/>
        <v>45327</v>
      </c>
      <c r="N168">
        <v>80.19</v>
      </c>
      <c r="P168" s="24">
        <v>38594</v>
      </c>
      <c r="Q168">
        <v>14.37</v>
      </c>
      <c r="S168" s="24">
        <v>40421</v>
      </c>
      <c r="T168">
        <v>13.5</v>
      </c>
      <c r="U168" s="2">
        <f t="shared" si="14"/>
        <v>-1.4792899408283544E-3</v>
      </c>
    </row>
    <row r="169" spans="1:21" x14ac:dyDescent="0.4">
      <c r="A169" t="s">
        <v>6086</v>
      </c>
      <c r="B169">
        <v>80.099999999999994</v>
      </c>
      <c r="C169">
        <v>78.78</v>
      </c>
      <c r="D169">
        <v>80.33</v>
      </c>
      <c r="E169">
        <v>78.709999999999994</v>
      </c>
      <c r="F169" t="s">
        <v>438</v>
      </c>
      <c r="G169" s="2">
        <v>2.12E-2</v>
      </c>
      <c r="I169" t="s">
        <v>6086</v>
      </c>
      <c r="J169" s="24" t="str">
        <f t="shared" si="10"/>
        <v>02</v>
      </c>
      <c r="K169" s="24" t="str">
        <f t="shared" si="11"/>
        <v>02</v>
      </c>
      <c r="L169" s="24" t="str">
        <f t="shared" si="12"/>
        <v>2024</v>
      </c>
      <c r="M169" s="24">
        <f t="shared" si="13"/>
        <v>45324</v>
      </c>
      <c r="N169">
        <v>80.099999999999994</v>
      </c>
      <c r="P169" s="24">
        <v>38595</v>
      </c>
      <c r="Q169">
        <v>14.59</v>
      </c>
      <c r="S169" s="24">
        <v>40422</v>
      </c>
      <c r="T169">
        <v>13.88</v>
      </c>
      <c r="U169" s="2">
        <f t="shared" si="14"/>
        <v>2.8148148148148255E-2</v>
      </c>
    </row>
    <row r="170" spans="1:21" x14ac:dyDescent="0.4">
      <c r="A170" t="s">
        <v>6085</v>
      </c>
      <c r="B170">
        <v>78.44</v>
      </c>
      <c r="C170">
        <v>77.67</v>
      </c>
      <c r="D170">
        <v>78.489999999999995</v>
      </c>
      <c r="E170">
        <v>77.650000000000006</v>
      </c>
      <c r="F170" t="s">
        <v>3333</v>
      </c>
      <c r="G170" s="2">
        <v>1.55E-2</v>
      </c>
      <c r="I170" t="s">
        <v>6085</v>
      </c>
      <c r="J170" s="24" t="str">
        <f t="shared" si="10"/>
        <v>02</v>
      </c>
      <c r="K170" s="24" t="str">
        <f t="shared" si="11"/>
        <v>01</v>
      </c>
      <c r="L170" s="24" t="str">
        <f t="shared" si="12"/>
        <v>2024</v>
      </c>
      <c r="M170" s="24">
        <f t="shared" si="13"/>
        <v>45323</v>
      </c>
      <c r="N170">
        <v>78.44</v>
      </c>
      <c r="P170" s="24">
        <v>38596</v>
      </c>
      <c r="Q170">
        <v>14.52</v>
      </c>
      <c r="S170" s="24">
        <v>40423</v>
      </c>
      <c r="T170">
        <v>14.01</v>
      </c>
      <c r="U170" s="2">
        <f t="shared" si="14"/>
        <v>9.3659942363111259E-3</v>
      </c>
    </row>
    <row r="171" spans="1:21" x14ac:dyDescent="0.4">
      <c r="A171" t="s">
        <v>6084</v>
      </c>
      <c r="B171">
        <v>77.239999999999995</v>
      </c>
      <c r="C171">
        <v>78.099999999999994</v>
      </c>
      <c r="D171">
        <v>78.44</v>
      </c>
      <c r="E171">
        <v>77.2</v>
      </c>
      <c r="F171" t="s">
        <v>4153</v>
      </c>
      <c r="G171" s="2">
        <v>-2.12E-2</v>
      </c>
      <c r="I171" t="s">
        <v>6084</v>
      </c>
      <c r="J171" s="24" t="str">
        <f t="shared" si="10"/>
        <v>01</v>
      </c>
      <c r="K171" s="24" t="str">
        <f t="shared" si="11"/>
        <v>31</v>
      </c>
      <c r="L171" s="24" t="str">
        <f t="shared" si="12"/>
        <v>2024</v>
      </c>
      <c r="M171" s="24">
        <f t="shared" si="13"/>
        <v>45322</v>
      </c>
      <c r="N171">
        <v>77.239999999999995</v>
      </c>
      <c r="P171" s="24">
        <v>38597</v>
      </c>
      <c r="Q171">
        <v>14.48</v>
      </c>
      <c r="S171" s="24">
        <v>40424</v>
      </c>
      <c r="T171">
        <v>14.2</v>
      </c>
      <c r="U171" s="2">
        <f t="shared" si="14"/>
        <v>1.3561741613133504E-2</v>
      </c>
    </row>
    <row r="172" spans="1:21" x14ac:dyDescent="0.4">
      <c r="A172" t="s">
        <v>6083</v>
      </c>
      <c r="B172">
        <v>78.91</v>
      </c>
      <c r="C172">
        <v>79.22</v>
      </c>
      <c r="D172">
        <v>79.36</v>
      </c>
      <c r="E172">
        <v>78.8</v>
      </c>
      <c r="F172" t="s">
        <v>152</v>
      </c>
      <c r="G172" s="2">
        <v>-4.3E-3</v>
      </c>
      <c r="I172" t="s">
        <v>6083</v>
      </c>
      <c r="J172" s="24" t="str">
        <f t="shared" si="10"/>
        <v>01</v>
      </c>
      <c r="K172" s="24" t="str">
        <f t="shared" si="11"/>
        <v>30</v>
      </c>
      <c r="L172" s="24" t="str">
        <f t="shared" si="12"/>
        <v>2024</v>
      </c>
      <c r="M172" s="24">
        <f t="shared" si="13"/>
        <v>45321</v>
      </c>
      <c r="N172">
        <v>78.91</v>
      </c>
      <c r="P172" s="24">
        <v>38601</v>
      </c>
      <c r="Q172">
        <v>14.69</v>
      </c>
      <c r="S172" s="24">
        <v>40428</v>
      </c>
      <c r="T172">
        <v>14.08</v>
      </c>
      <c r="U172" s="2">
        <f t="shared" si="14"/>
        <v>-8.4507042253521014E-3</v>
      </c>
    </row>
    <row r="173" spans="1:21" x14ac:dyDescent="0.4">
      <c r="A173" t="s">
        <v>6082</v>
      </c>
      <c r="B173">
        <v>79.25</v>
      </c>
      <c r="C173">
        <v>78.510000000000005</v>
      </c>
      <c r="D173">
        <v>79.3</v>
      </c>
      <c r="E173">
        <v>78.45</v>
      </c>
      <c r="F173" t="s">
        <v>720</v>
      </c>
      <c r="G173" s="2">
        <v>1.0699999999999999E-2</v>
      </c>
      <c r="I173" t="s">
        <v>6082</v>
      </c>
      <c r="J173" s="24" t="str">
        <f t="shared" si="10"/>
        <v>01</v>
      </c>
      <c r="K173" s="24" t="str">
        <f t="shared" si="11"/>
        <v>29</v>
      </c>
      <c r="L173" s="24" t="str">
        <f t="shared" si="12"/>
        <v>2024</v>
      </c>
      <c r="M173" s="24">
        <f t="shared" si="13"/>
        <v>45320</v>
      </c>
      <c r="N173">
        <v>79.25</v>
      </c>
      <c r="P173" s="24">
        <v>38602</v>
      </c>
      <c r="Q173">
        <v>14.71</v>
      </c>
      <c r="S173" s="24">
        <v>40429</v>
      </c>
      <c r="T173">
        <v>14.18</v>
      </c>
      <c r="U173" s="2">
        <f t="shared" si="14"/>
        <v>7.1022727272727071E-3</v>
      </c>
    </row>
    <row r="174" spans="1:21" x14ac:dyDescent="0.4">
      <c r="A174" t="s">
        <v>6081</v>
      </c>
      <c r="B174">
        <v>78.41</v>
      </c>
      <c r="C174">
        <v>78.47</v>
      </c>
      <c r="D174">
        <v>78.819999999999993</v>
      </c>
      <c r="E174">
        <v>78.290000000000006</v>
      </c>
      <c r="F174" t="s">
        <v>1313</v>
      </c>
      <c r="G174" s="2">
        <v>-2.5000000000000001E-3</v>
      </c>
      <c r="I174" t="s">
        <v>6081</v>
      </c>
      <c r="J174" s="24" t="str">
        <f t="shared" si="10"/>
        <v>01</v>
      </c>
      <c r="K174" s="24" t="str">
        <f t="shared" si="11"/>
        <v>26</v>
      </c>
      <c r="L174" s="24" t="str">
        <f t="shared" si="12"/>
        <v>2024</v>
      </c>
      <c r="M174" s="24">
        <f t="shared" si="13"/>
        <v>45317</v>
      </c>
      <c r="N174">
        <v>78.41</v>
      </c>
      <c r="P174" s="24">
        <v>38603</v>
      </c>
      <c r="Q174">
        <v>14.67</v>
      </c>
      <c r="S174" s="24">
        <v>40430</v>
      </c>
      <c r="T174">
        <v>14.21</v>
      </c>
      <c r="U174" s="2">
        <f t="shared" si="14"/>
        <v>2.1156558533146352E-3</v>
      </c>
    </row>
    <row r="175" spans="1:21" x14ac:dyDescent="0.4">
      <c r="A175" t="s">
        <v>6080</v>
      </c>
      <c r="B175">
        <v>78.61</v>
      </c>
      <c r="C175">
        <v>78.63</v>
      </c>
      <c r="D175">
        <v>79</v>
      </c>
      <c r="E175">
        <v>78.150000000000006</v>
      </c>
      <c r="F175" t="s">
        <v>6079</v>
      </c>
      <c r="G175" s="2">
        <v>2.5999999999999999E-3</v>
      </c>
      <c r="I175" t="s">
        <v>6080</v>
      </c>
      <c r="J175" s="24" t="str">
        <f t="shared" si="10"/>
        <v>01</v>
      </c>
      <c r="K175" s="24" t="str">
        <f t="shared" si="11"/>
        <v>25</v>
      </c>
      <c r="L175" s="24" t="str">
        <f t="shared" si="12"/>
        <v>2024</v>
      </c>
      <c r="M175" s="24">
        <f t="shared" si="13"/>
        <v>45316</v>
      </c>
      <c r="N175">
        <v>78.61</v>
      </c>
      <c r="P175" s="24">
        <v>38604</v>
      </c>
      <c r="Q175">
        <v>14.77</v>
      </c>
      <c r="S175" s="24">
        <v>40431</v>
      </c>
      <c r="T175">
        <v>14.29</v>
      </c>
      <c r="U175" s="2">
        <f t="shared" si="14"/>
        <v>5.6298381421533428E-3</v>
      </c>
    </row>
    <row r="176" spans="1:21" x14ac:dyDescent="0.4">
      <c r="A176" t="s">
        <v>6078</v>
      </c>
      <c r="B176">
        <v>78.41</v>
      </c>
      <c r="C176">
        <v>78.58</v>
      </c>
      <c r="D176">
        <v>79.14</v>
      </c>
      <c r="E176">
        <v>78.37</v>
      </c>
      <c r="F176" t="s">
        <v>932</v>
      </c>
      <c r="G176" s="2">
        <v>5.8999999999999999E-3</v>
      </c>
      <c r="I176" t="s">
        <v>6078</v>
      </c>
      <c r="J176" s="24" t="str">
        <f t="shared" si="10"/>
        <v>01</v>
      </c>
      <c r="K176" s="24" t="str">
        <f t="shared" si="11"/>
        <v>24</v>
      </c>
      <c r="L176" s="24" t="str">
        <f t="shared" si="12"/>
        <v>2024</v>
      </c>
      <c r="M176" s="24">
        <f t="shared" si="13"/>
        <v>45315</v>
      </c>
      <c r="N176">
        <v>78.41</v>
      </c>
      <c r="P176" s="24">
        <v>38607</v>
      </c>
      <c r="Q176">
        <v>14.76</v>
      </c>
      <c r="S176" s="24">
        <v>40434</v>
      </c>
      <c r="T176">
        <v>14.45</v>
      </c>
      <c r="U176" s="2">
        <f t="shared" si="14"/>
        <v>1.1196641007697794E-2</v>
      </c>
    </row>
    <row r="177" spans="1:21" x14ac:dyDescent="0.4">
      <c r="A177" t="s">
        <v>6077</v>
      </c>
      <c r="B177">
        <v>77.95</v>
      </c>
      <c r="C177">
        <v>77.83</v>
      </c>
      <c r="D177">
        <v>78</v>
      </c>
      <c r="E177">
        <v>77.540000000000006</v>
      </c>
      <c r="F177" t="s">
        <v>1255</v>
      </c>
      <c r="G177" s="2">
        <v>3.0999999999999999E-3</v>
      </c>
      <c r="I177" t="s">
        <v>6077</v>
      </c>
      <c r="J177" s="24" t="str">
        <f t="shared" si="10"/>
        <v>01</v>
      </c>
      <c r="K177" s="24" t="str">
        <f t="shared" si="11"/>
        <v>23</v>
      </c>
      <c r="L177" s="24" t="str">
        <f t="shared" si="12"/>
        <v>2024</v>
      </c>
      <c r="M177" s="24">
        <f t="shared" si="13"/>
        <v>45314</v>
      </c>
      <c r="N177">
        <v>77.95</v>
      </c>
      <c r="P177" s="24">
        <v>38608</v>
      </c>
      <c r="Q177">
        <v>14.67</v>
      </c>
      <c r="S177" s="24">
        <v>40435</v>
      </c>
      <c r="T177">
        <v>14.46</v>
      </c>
      <c r="U177" s="2">
        <f t="shared" si="14"/>
        <v>6.9204152249136008E-4</v>
      </c>
    </row>
    <row r="178" spans="1:21" x14ac:dyDescent="0.4">
      <c r="A178" t="s">
        <v>6076</v>
      </c>
      <c r="B178">
        <v>77.709999999999994</v>
      </c>
      <c r="C178">
        <v>77.92</v>
      </c>
      <c r="D178">
        <v>78.17</v>
      </c>
      <c r="E178">
        <v>77.61</v>
      </c>
      <c r="F178" t="s">
        <v>445</v>
      </c>
      <c r="G178" s="2">
        <v>1.4E-3</v>
      </c>
      <c r="I178" t="s">
        <v>6076</v>
      </c>
      <c r="J178" s="24" t="str">
        <f t="shared" si="10"/>
        <v>01</v>
      </c>
      <c r="K178" s="24" t="str">
        <f t="shared" si="11"/>
        <v>22</v>
      </c>
      <c r="L178" s="24" t="str">
        <f t="shared" si="12"/>
        <v>2024</v>
      </c>
      <c r="M178" s="24">
        <f t="shared" si="13"/>
        <v>45313</v>
      </c>
      <c r="N178">
        <v>77.709999999999994</v>
      </c>
      <c r="P178" s="24">
        <v>38609</v>
      </c>
      <c r="Q178">
        <v>14.6</v>
      </c>
      <c r="S178" s="24">
        <v>40436</v>
      </c>
      <c r="T178">
        <v>14.54</v>
      </c>
      <c r="U178" s="2">
        <f t="shared" si="14"/>
        <v>5.5325034578146415E-3</v>
      </c>
    </row>
    <row r="179" spans="1:21" x14ac:dyDescent="0.4">
      <c r="A179" t="s">
        <v>6075</v>
      </c>
      <c r="B179">
        <v>77.599999999999994</v>
      </c>
      <c r="C179">
        <v>76.7</v>
      </c>
      <c r="D179">
        <v>77.599999999999994</v>
      </c>
      <c r="E179">
        <v>76.510000000000005</v>
      </c>
      <c r="F179" t="s">
        <v>2246</v>
      </c>
      <c r="G179" s="2">
        <v>1.66E-2</v>
      </c>
      <c r="I179" t="s">
        <v>6075</v>
      </c>
      <c r="J179" s="24" t="str">
        <f t="shared" si="10"/>
        <v>01</v>
      </c>
      <c r="K179" s="24" t="str">
        <f t="shared" si="11"/>
        <v>19</v>
      </c>
      <c r="L179" s="24" t="str">
        <f t="shared" si="12"/>
        <v>2024</v>
      </c>
      <c r="M179" s="24">
        <f t="shared" si="13"/>
        <v>45310</v>
      </c>
      <c r="N179">
        <v>77.599999999999994</v>
      </c>
      <c r="P179" s="24">
        <v>38610</v>
      </c>
      <c r="Q179">
        <v>14.59</v>
      </c>
      <c r="S179" s="24">
        <v>40437</v>
      </c>
      <c r="T179">
        <v>14.55</v>
      </c>
      <c r="U179" s="2">
        <f t="shared" si="14"/>
        <v>6.8775790921615787E-4</v>
      </c>
    </row>
    <row r="180" spans="1:21" x14ac:dyDescent="0.4">
      <c r="A180" t="s">
        <v>6074</v>
      </c>
      <c r="B180">
        <v>76.33</v>
      </c>
      <c r="C180">
        <v>75.87</v>
      </c>
      <c r="D180">
        <v>76.42</v>
      </c>
      <c r="E180">
        <v>75.62</v>
      </c>
      <c r="F180" t="s">
        <v>660</v>
      </c>
      <c r="G180" s="2">
        <v>1.4200000000000001E-2</v>
      </c>
      <c r="I180" t="s">
        <v>6074</v>
      </c>
      <c r="J180" s="24" t="str">
        <f t="shared" si="10"/>
        <v>01</v>
      </c>
      <c r="K180" s="24" t="str">
        <f t="shared" si="11"/>
        <v>18</v>
      </c>
      <c r="L180" s="24" t="str">
        <f t="shared" si="12"/>
        <v>2024</v>
      </c>
      <c r="M180" s="24">
        <f t="shared" si="13"/>
        <v>45309</v>
      </c>
      <c r="N180">
        <v>76.33</v>
      </c>
      <c r="P180" s="24">
        <v>38611</v>
      </c>
      <c r="Q180">
        <v>14.68</v>
      </c>
      <c r="S180" s="24">
        <v>40438</v>
      </c>
      <c r="T180">
        <v>14.58</v>
      </c>
      <c r="U180" s="2">
        <f t="shared" si="14"/>
        <v>2.0618556701030855E-3</v>
      </c>
    </row>
    <row r="181" spans="1:21" x14ac:dyDescent="0.4">
      <c r="A181" t="s">
        <v>6073</v>
      </c>
      <c r="B181">
        <v>75.260000000000005</v>
      </c>
      <c r="C181">
        <v>75.13</v>
      </c>
      <c r="D181">
        <v>75.33</v>
      </c>
      <c r="E181">
        <v>74.61</v>
      </c>
      <c r="F181" t="s">
        <v>1129</v>
      </c>
      <c r="G181" s="2">
        <v>-5.0000000000000001E-3</v>
      </c>
      <c r="I181" t="s">
        <v>6073</v>
      </c>
      <c r="J181" s="24" t="str">
        <f t="shared" si="10"/>
        <v>01</v>
      </c>
      <c r="K181" s="24" t="str">
        <f t="shared" si="11"/>
        <v>17</v>
      </c>
      <c r="L181" s="24" t="str">
        <f t="shared" si="12"/>
        <v>2024</v>
      </c>
      <c r="M181" s="24">
        <f t="shared" si="13"/>
        <v>45308</v>
      </c>
      <c r="N181">
        <v>75.260000000000005</v>
      </c>
      <c r="P181" s="24">
        <v>38614</v>
      </c>
      <c r="Q181">
        <v>14.6</v>
      </c>
      <c r="S181" s="24">
        <v>40441</v>
      </c>
      <c r="T181">
        <v>14.81</v>
      </c>
      <c r="U181" s="2">
        <f t="shared" si="14"/>
        <v>1.5775034293552759E-2</v>
      </c>
    </row>
    <row r="182" spans="1:21" x14ac:dyDescent="0.4">
      <c r="A182" t="s">
        <v>6072</v>
      </c>
      <c r="B182">
        <v>75.64</v>
      </c>
      <c r="C182">
        <v>75.53</v>
      </c>
      <c r="D182">
        <v>75.95</v>
      </c>
      <c r="E182">
        <v>75.28</v>
      </c>
      <c r="F182" t="s">
        <v>755</v>
      </c>
      <c r="G182" s="2">
        <v>-8.0000000000000004E-4</v>
      </c>
      <c r="I182" t="s">
        <v>6072</v>
      </c>
      <c r="J182" s="24" t="str">
        <f t="shared" si="10"/>
        <v>01</v>
      </c>
      <c r="K182" s="24" t="str">
        <f t="shared" si="11"/>
        <v>16</v>
      </c>
      <c r="L182" s="24" t="str">
        <f t="shared" si="12"/>
        <v>2024</v>
      </c>
      <c r="M182" s="24">
        <f t="shared" si="13"/>
        <v>45307</v>
      </c>
      <c r="N182">
        <v>75.64</v>
      </c>
      <c r="P182" s="24">
        <v>38615</v>
      </c>
      <c r="Q182">
        <v>14.5</v>
      </c>
      <c r="S182" s="24">
        <v>40442</v>
      </c>
      <c r="T182">
        <v>14.78</v>
      </c>
      <c r="U182" s="2">
        <f t="shared" si="14"/>
        <v>-2.02565833896029E-3</v>
      </c>
    </row>
    <row r="183" spans="1:21" x14ac:dyDescent="0.4">
      <c r="A183" t="s">
        <v>6071</v>
      </c>
      <c r="B183">
        <v>75.7</v>
      </c>
      <c r="C183">
        <v>75.7</v>
      </c>
      <c r="D183">
        <v>75.92</v>
      </c>
      <c r="E183">
        <v>75.42</v>
      </c>
      <c r="F183" t="s">
        <v>162</v>
      </c>
      <c r="G183" s="2">
        <v>8.9999999999999998E-4</v>
      </c>
      <c r="I183" t="s">
        <v>6071</v>
      </c>
      <c r="J183" s="24" t="str">
        <f t="shared" si="10"/>
        <v>01</v>
      </c>
      <c r="K183" s="24" t="str">
        <f t="shared" si="11"/>
        <v>12</v>
      </c>
      <c r="L183" s="24" t="str">
        <f t="shared" si="12"/>
        <v>2024</v>
      </c>
      <c r="M183" s="24">
        <f t="shared" si="13"/>
        <v>45303</v>
      </c>
      <c r="N183">
        <v>75.7</v>
      </c>
      <c r="P183" s="24">
        <v>38616</v>
      </c>
      <c r="Q183">
        <v>14.41</v>
      </c>
      <c r="S183" s="24">
        <v>40443</v>
      </c>
      <c r="T183">
        <v>14.73</v>
      </c>
      <c r="U183" s="2">
        <f t="shared" si="14"/>
        <v>-3.3829499323408951E-3</v>
      </c>
    </row>
    <row r="184" spans="1:21" x14ac:dyDescent="0.4">
      <c r="A184" t="s">
        <v>6070</v>
      </c>
      <c r="B184">
        <v>75.63</v>
      </c>
      <c r="C184">
        <v>75.75</v>
      </c>
      <c r="D184">
        <v>76.03</v>
      </c>
      <c r="E184">
        <v>74.75</v>
      </c>
      <c r="F184" t="s">
        <v>1418</v>
      </c>
      <c r="G184" s="2">
        <v>2.8E-3</v>
      </c>
      <c r="I184" t="s">
        <v>6070</v>
      </c>
      <c r="J184" s="24" t="str">
        <f t="shared" si="10"/>
        <v>01</v>
      </c>
      <c r="K184" s="24" t="str">
        <f t="shared" si="11"/>
        <v>11</v>
      </c>
      <c r="L184" s="24" t="str">
        <f t="shared" si="12"/>
        <v>2024</v>
      </c>
      <c r="M184" s="24">
        <f t="shared" si="13"/>
        <v>45302</v>
      </c>
      <c r="N184">
        <v>75.63</v>
      </c>
      <c r="P184" s="24">
        <v>38617</v>
      </c>
      <c r="Q184">
        <v>14.46</v>
      </c>
      <c r="S184" s="24">
        <v>40444</v>
      </c>
      <c r="T184">
        <v>14.65</v>
      </c>
      <c r="U184" s="2">
        <f t="shared" si="14"/>
        <v>-5.4310930074678021E-3</v>
      </c>
    </row>
    <row r="185" spans="1:21" x14ac:dyDescent="0.4">
      <c r="A185" t="s">
        <v>6069</v>
      </c>
      <c r="B185">
        <v>75.42</v>
      </c>
      <c r="C185">
        <v>74.739999999999995</v>
      </c>
      <c r="D185">
        <v>75.56</v>
      </c>
      <c r="E185">
        <v>74.739999999999995</v>
      </c>
      <c r="F185" t="s">
        <v>2470</v>
      </c>
      <c r="G185" s="2">
        <v>1.06E-2</v>
      </c>
      <c r="I185" t="s">
        <v>6069</v>
      </c>
      <c r="J185" s="24" t="str">
        <f t="shared" si="10"/>
        <v>01</v>
      </c>
      <c r="K185" s="24" t="str">
        <f t="shared" si="11"/>
        <v>10</v>
      </c>
      <c r="L185" s="24" t="str">
        <f t="shared" si="12"/>
        <v>2024</v>
      </c>
      <c r="M185" s="24">
        <f t="shared" si="13"/>
        <v>45301</v>
      </c>
      <c r="N185">
        <v>75.42</v>
      </c>
      <c r="P185" s="24">
        <v>38618</v>
      </c>
      <c r="Q185">
        <v>14.48</v>
      </c>
      <c r="S185" s="24">
        <v>40445</v>
      </c>
      <c r="T185">
        <v>14.88</v>
      </c>
      <c r="U185" s="2">
        <f t="shared" si="14"/>
        <v>1.5699658703071773E-2</v>
      </c>
    </row>
    <row r="186" spans="1:21" x14ac:dyDescent="0.4">
      <c r="A186" t="s">
        <v>6068</v>
      </c>
      <c r="B186">
        <v>74.63</v>
      </c>
      <c r="C186">
        <v>74.05</v>
      </c>
      <c r="D186">
        <v>74.819999999999993</v>
      </c>
      <c r="E186">
        <v>73.94</v>
      </c>
      <c r="F186" t="s">
        <v>111</v>
      </c>
      <c r="G186" s="2">
        <v>1.6999999999999999E-3</v>
      </c>
      <c r="I186" t="s">
        <v>6068</v>
      </c>
      <c r="J186" s="24" t="str">
        <f t="shared" si="10"/>
        <v>01</v>
      </c>
      <c r="K186" s="24" t="str">
        <f t="shared" si="11"/>
        <v>09</v>
      </c>
      <c r="L186" s="24" t="str">
        <f t="shared" si="12"/>
        <v>2024</v>
      </c>
      <c r="M186" s="24">
        <f t="shared" si="13"/>
        <v>45300</v>
      </c>
      <c r="N186">
        <v>74.63</v>
      </c>
      <c r="P186" s="24">
        <v>38621</v>
      </c>
      <c r="Q186">
        <v>14.41</v>
      </c>
      <c r="S186" s="24">
        <v>40448</v>
      </c>
      <c r="T186">
        <v>14.83</v>
      </c>
      <c r="U186" s="2">
        <f t="shared" si="14"/>
        <v>-3.3602150537634934E-3</v>
      </c>
    </row>
    <row r="187" spans="1:21" x14ac:dyDescent="0.4">
      <c r="A187" t="s">
        <v>6067</v>
      </c>
      <c r="B187">
        <v>74.5</v>
      </c>
      <c r="C187">
        <v>73.19</v>
      </c>
      <c r="D187">
        <v>74.52</v>
      </c>
      <c r="E187">
        <v>73.19</v>
      </c>
      <c r="F187" t="s">
        <v>536</v>
      </c>
      <c r="G187" s="2">
        <v>2.0799999999999999E-2</v>
      </c>
      <c r="I187" t="s">
        <v>6067</v>
      </c>
      <c r="J187" s="24" t="str">
        <f t="shared" si="10"/>
        <v>01</v>
      </c>
      <c r="K187" s="24" t="str">
        <f t="shared" si="11"/>
        <v>08</v>
      </c>
      <c r="L187" s="24" t="str">
        <f t="shared" si="12"/>
        <v>2024</v>
      </c>
      <c r="M187" s="24">
        <f t="shared" si="13"/>
        <v>45299</v>
      </c>
      <c r="N187">
        <v>74.5</v>
      </c>
      <c r="P187" s="24">
        <v>38622</v>
      </c>
      <c r="Q187">
        <v>14.42</v>
      </c>
      <c r="S187" s="24">
        <v>40449</v>
      </c>
      <c r="T187">
        <v>14.88</v>
      </c>
      <c r="U187" s="2">
        <f t="shared" si="14"/>
        <v>3.3715441672286239E-3</v>
      </c>
    </row>
    <row r="188" spans="1:21" x14ac:dyDescent="0.4">
      <c r="A188" t="s">
        <v>6066</v>
      </c>
      <c r="B188">
        <v>72.98</v>
      </c>
      <c r="C188">
        <v>72.930000000000007</v>
      </c>
      <c r="D188">
        <v>73.430000000000007</v>
      </c>
      <c r="E188">
        <v>72.69</v>
      </c>
      <c r="F188" t="s">
        <v>526</v>
      </c>
      <c r="G188" s="2">
        <v>1.5E-3</v>
      </c>
      <c r="I188" t="s">
        <v>6066</v>
      </c>
      <c r="J188" s="24" t="str">
        <f t="shared" si="10"/>
        <v>01</v>
      </c>
      <c r="K188" s="24" t="str">
        <f t="shared" si="11"/>
        <v>05</v>
      </c>
      <c r="L188" s="24" t="str">
        <f t="shared" si="12"/>
        <v>2024</v>
      </c>
      <c r="M188" s="24">
        <f t="shared" si="13"/>
        <v>45296</v>
      </c>
      <c r="N188">
        <v>72.98</v>
      </c>
      <c r="P188" s="24">
        <v>38623</v>
      </c>
      <c r="Q188">
        <v>14.44</v>
      </c>
      <c r="S188" s="24">
        <v>40450</v>
      </c>
      <c r="T188">
        <v>14.86</v>
      </c>
      <c r="U188" s="2">
        <f t="shared" si="14"/>
        <v>-1.3440860215054862E-3</v>
      </c>
    </row>
    <row r="189" spans="1:21" x14ac:dyDescent="0.4">
      <c r="A189" t="s">
        <v>6065</v>
      </c>
      <c r="B189">
        <v>72.87</v>
      </c>
      <c r="C189">
        <v>73.099999999999994</v>
      </c>
      <c r="D189">
        <v>73.599999999999994</v>
      </c>
      <c r="E189">
        <v>72.849999999999994</v>
      </c>
      <c r="F189" t="s">
        <v>445</v>
      </c>
      <c r="G189" s="2">
        <v>-5.7000000000000002E-3</v>
      </c>
      <c r="I189" t="s">
        <v>6065</v>
      </c>
      <c r="J189" s="24" t="str">
        <f t="shared" si="10"/>
        <v>01</v>
      </c>
      <c r="K189" s="24" t="str">
        <f t="shared" si="11"/>
        <v>04</v>
      </c>
      <c r="L189" s="24" t="str">
        <f t="shared" si="12"/>
        <v>2024</v>
      </c>
      <c r="M189" s="24">
        <f t="shared" si="13"/>
        <v>45295</v>
      </c>
      <c r="N189">
        <v>72.87</v>
      </c>
      <c r="P189" s="24">
        <v>38624</v>
      </c>
      <c r="Q189">
        <v>14.54</v>
      </c>
      <c r="S189" s="24">
        <v>40451</v>
      </c>
      <c r="T189">
        <v>14.8</v>
      </c>
      <c r="U189" s="2">
        <f t="shared" si="14"/>
        <v>-4.0376850605652326E-3</v>
      </c>
    </row>
    <row r="190" spans="1:21" x14ac:dyDescent="0.4">
      <c r="A190" t="s">
        <v>6064</v>
      </c>
      <c r="B190">
        <v>73.290000000000006</v>
      </c>
      <c r="C190">
        <v>73.48</v>
      </c>
      <c r="D190">
        <v>73.709999999999994</v>
      </c>
      <c r="E190">
        <v>73.19</v>
      </c>
      <c r="F190" t="s">
        <v>1295</v>
      </c>
      <c r="G190" s="2">
        <v>-8.0999999999999996E-3</v>
      </c>
      <c r="I190" t="s">
        <v>6064</v>
      </c>
      <c r="J190" s="24" t="str">
        <f t="shared" si="10"/>
        <v>01</v>
      </c>
      <c r="K190" s="24" t="str">
        <f t="shared" si="11"/>
        <v>03</v>
      </c>
      <c r="L190" s="24" t="str">
        <f t="shared" si="12"/>
        <v>2024</v>
      </c>
      <c r="M190" s="24">
        <f t="shared" si="13"/>
        <v>45294</v>
      </c>
      <c r="N190">
        <v>73.290000000000006</v>
      </c>
      <c r="P190" s="24">
        <v>38625</v>
      </c>
      <c r="Q190">
        <v>14.61</v>
      </c>
      <c r="S190" s="24">
        <v>40452</v>
      </c>
      <c r="T190">
        <v>14.85</v>
      </c>
      <c r="U190" s="2">
        <f t="shared" si="14"/>
        <v>3.3783783783782884E-3</v>
      </c>
    </row>
    <row r="191" spans="1:21" x14ac:dyDescent="0.4">
      <c r="A191" t="s">
        <v>6063</v>
      </c>
      <c r="B191">
        <v>73.89</v>
      </c>
      <c r="C191">
        <v>74.38</v>
      </c>
      <c r="D191">
        <v>74.53</v>
      </c>
      <c r="E191">
        <v>73.459999999999994</v>
      </c>
      <c r="F191" t="s">
        <v>1003</v>
      </c>
      <c r="G191" s="2">
        <v>-1.61E-2</v>
      </c>
      <c r="I191" t="s">
        <v>6063</v>
      </c>
      <c r="J191" s="24" t="str">
        <f t="shared" si="10"/>
        <v>01</v>
      </c>
      <c r="K191" s="24" t="str">
        <f t="shared" si="11"/>
        <v>02</v>
      </c>
      <c r="L191" s="24" t="str">
        <f t="shared" si="12"/>
        <v>2024</v>
      </c>
      <c r="M191" s="24">
        <f t="shared" si="13"/>
        <v>45293</v>
      </c>
      <c r="N191">
        <v>73.89</v>
      </c>
      <c r="P191" s="24">
        <v>38628</v>
      </c>
      <c r="Q191">
        <v>14.52</v>
      </c>
      <c r="S191" s="24">
        <v>40455</v>
      </c>
      <c r="T191">
        <v>14.72</v>
      </c>
      <c r="U191" s="2">
        <f t="shared" si="14"/>
        <v>-8.7542087542087366E-3</v>
      </c>
    </row>
    <row r="192" spans="1:21" x14ac:dyDescent="0.4">
      <c r="A192" t="s">
        <v>6062</v>
      </c>
      <c r="B192">
        <v>75.099999999999994</v>
      </c>
      <c r="C192">
        <v>75.400000000000006</v>
      </c>
      <c r="D192">
        <v>75.5</v>
      </c>
      <c r="E192">
        <v>74.760000000000005</v>
      </c>
      <c r="F192" t="s">
        <v>757</v>
      </c>
      <c r="G192" s="2">
        <v>-3.5000000000000001E-3</v>
      </c>
      <c r="I192" t="s">
        <v>6062</v>
      </c>
      <c r="J192" s="24" t="str">
        <f t="shared" si="10"/>
        <v>12</v>
      </c>
      <c r="K192" s="24" t="str">
        <f t="shared" si="11"/>
        <v>29</v>
      </c>
      <c r="L192" s="24" t="str">
        <f t="shared" si="12"/>
        <v>2023</v>
      </c>
      <c r="M192" s="24">
        <f t="shared" si="13"/>
        <v>45289</v>
      </c>
      <c r="N192">
        <v>75.099999999999994</v>
      </c>
      <c r="P192" s="24">
        <v>38629</v>
      </c>
      <c r="Q192">
        <v>14.39</v>
      </c>
      <c r="S192" s="24">
        <v>40456</v>
      </c>
      <c r="T192">
        <v>15.01</v>
      </c>
      <c r="U192" s="2">
        <f t="shared" si="14"/>
        <v>1.9701086956521729E-2</v>
      </c>
    </row>
    <row r="193" spans="1:21" x14ac:dyDescent="0.4">
      <c r="A193" t="s">
        <v>6061</v>
      </c>
      <c r="B193">
        <v>75.36</v>
      </c>
      <c r="C193">
        <v>75.53</v>
      </c>
      <c r="D193">
        <v>75.66</v>
      </c>
      <c r="E193">
        <v>75.31</v>
      </c>
      <c r="F193" t="s">
        <v>2510</v>
      </c>
      <c r="G193" s="2">
        <v>-5.0000000000000001E-4</v>
      </c>
      <c r="I193" t="s">
        <v>6061</v>
      </c>
      <c r="J193" s="24" t="str">
        <f t="shared" si="10"/>
        <v>12</v>
      </c>
      <c r="K193" s="24" t="str">
        <f t="shared" si="11"/>
        <v>28</v>
      </c>
      <c r="L193" s="24" t="str">
        <f t="shared" si="12"/>
        <v>2023</v>
      </c>
      <c r="M193" s="24">
        <f t="shared" si="13"/>
        <v>45288</v>
      </c>
      <c r="N193">
        <v>75.36</v>
      </c>
      <c r="P193" s="24">
        <v>38630</v>
      </c>
      <c r="Q193">
        <v>14.19</v>
      </c>
      <c r="S193" s="24">
        <v>40457</v>
      </c>
      <c r="T193">
        <v>15</v>
      </c>
      <c r="U193" s="2">
        <f t="shared" si="14"/>
        <v>-6.6622251832115786E-4</v>
      </c>
    </row>
    <row r="194" spans="1:21" x14ac:dyDescent="0.4">
      <c r="A194" t="s">
        <v>6060</v>
      </c>
      <c r="B194">
        <v>75.400000000000006</v>
      </c>
      <c r="C194">
        <v>75.27</v>
      </c>
      <c r="D194">
        <v>75.45</v>
      </c>
      <c r="E194">
        <v>75.14</v>
      </c>
      <c r="F194" t="s">
        <v>660</v>
      </c>
      <c r="G194" s="2">
        <v>1.9E-3</v>
      </c>
      <c r="I194" t="s">
        <v>6060</v>
      </c>
      <c r="J194" s="24" t="str">
        <f t="shared" si="10"/>
        <v>12</v>
      </c>
      <c r="K194" s="24" t="str">
        <f t="shared" si="11"/>
        <v>27</v>
      </c>
      <c r="L194" s="24" t="str">
        <f t="shared" si="12"/>
        <v>2023</v>
      </c>
      <c r="M194" s="24">
        <f t="shared" si="13"/>
        <v>45287</v>
      </c>
      <c r="N194">
        <v>75.400000000000006</v>
      </c>
      <c r="P194" s="24">
        <v>38631</v>
      </c>
      <c r="Q194">
        <v>14.16</v>
      </c>
      <c r="S194" s="24">
        <v>40458</v>
      </c>
      <c r="T194">
        <v>14.97</v>
      </c>
      <c r="U194" s="2">
        <f t="shared" si="14"/>
        <v>-2.0000000000000018E-3</v>
      </c>
    </row>
    <row r="195" spans="1:21" x14ac:dyDescent="0.4">
      <c r="A195" t="s">
        <v>6059</v>
      </c>
      <c r="B195">
        <v>75.260000000000005</v>
      </c>
      <c r="C195">
        <v>75.099999999999994</v>
      </c>
      <c r="D195">
        <v>75.400000000000006</v>
      </c>
      <c r="E195">
        <v>75.099999999999994</v>
      </c>
      <c r="F195" t="s">
        <v>52</v>
      </c>
      <c r="G195" s="2">
        <v>2.8E-3</v>
      </c>
      <c r="I195" t="s">
        <v>6059</v>
      </c>
      <c r="J195" s="24" t="str">
        <f t="shared" ref="J195:J258" si="15">LEFT(I195,2)</f>
        <v>12</v>
      </c>
      <c r="K195" s="24" t="str">
        <f t="shared" ref="K195:K258" si="16">MID(I195,4,2)</f>
        <v>26</v>
      </c>
      <c r="L195" s="24" t="str">
        <f t="shared" ref="L195:L258" si="17">RIGHT(I195,4)</f>
        <v>2023</v>
      </c>
      <c r="M195" s="24">
        <f t="shared" ref="M195:M258" si="18">DATE(L195,J195,K195)</f>
        <v>45286</v>
      </c>
      <c r="N195">
        <v>75.260000000000005</v>
      </c>
      <c r="P195" s="24">
        <v>38632</v>
      </c>
      <c r="Q195">
        <v>14.2</v>
      </c>
      <c r="S195" s="24">
        <v>40459</v>
      </c>
      <c r="T195">
        <v>15.08</v>
      </c>
      <c r="U195" s="2">
        <f t="shared" si="14"/>
        <v>7.3480293921175388E-3</v>
      </c>
    </row>
    <row r="196" spans="1:21" x14ac:dyDescent="0.4">
      <c r="A196" t="s">
        <v>6058</v>
      </c>
      <c r="B196">
        <v>75.05</v>
      </c>
      <c r="C196">
        <v>75.17</v>
      </c>
      <c r="D196">
        <v>75.31</v>
      </c>
      <c r="E196">
        <v>74.7</v>
      </c>
      <c r="F196" t="s">
        <v>2592</v>
      </c>
      <c r="G196" s="2">
        <v>6.9999999999999999E-4</v>
      </c>
      <c r="I196" t="s">
        <v>6058</v>
      </c>
      <c r="J196" s="24" t="str">
        <f t="shared" si="15"/>
        <v>12</v>
      </c>
      <c r="K196" s="24" t="str">
        <f t="shared" si="16"/>
        <v>22</v>
      </c>
      <c r="L196" s="24" t="str">
        <f t="shared" si="17"/>
        <v>2023</v>
      </c>
      <c r="M196" s="24">
        <f t="shared" si="18"/>
        <v>45282</v>
      </c>
      <c r="N196">
        <v>75.05</v>
      </c>
      <c r="P196" s="24">
        <v>38635</v>
      </c>
      <c r="Q196">
        <v>14.12</v>
      </c>
      <c r="S196" s="24">
        <v>40462</v>
      </c>
      <c r="T196">
        <v>15.09</v>
      </c>
      <c r="U196" s="2">
        <f t="shared" ref="U196:U259" si="19">T196/T195-1</f>
        <v>6.6312997347472979E-4</v>
      </c>
    </row>
    <row r="197" spans="1:21" x14ac:dyDescent="0.4">
      <c r="A197" t="s">
        <v>6057</v>
      </c>
      <c r="B197">
        <v>75</v>
      </c>
      <c r="C197">
        <v>74.84</v>
      </c>
      <c r="D197">
        <v>75.06</v>
      </c>
      <c r="E197">
        <v>74.39</v>
      </c>
      <c r="F197" t="s">
        <v>1022</v>
      </c>
      <c r="G197" s="2">
        <v>1.04E-2</v>
      </c>
      <c r="I197" t="s">
        <v>6057</v>
      </c>
      <c r="J197" s="24" t="str">
        <f t="shared" si="15"/>
        <v>12</v>
      </c>
      <c r="K197" s="24" t="str">
        <f t="shared" si="16"/>
        <v>21</v>
      </c>
      <c r="L197" s="24" t="str">
        <f t="shared" si="17"/>
        <v>2023</v>
      </c>
      <c r="M197" s="24">
        <f t="shared" si="18"/>
        <v>45281</v>
      </c>
      <c r="N197">
        <v>75</v>
      </c>
      <c r="P197" s="24">
        <v>38636</v>
      </c>
      <c r="Q197">
        <v>14.1</v>
      </c>
      <c r="S197" s="24">
        <v>40463</v>
      </c>
      <c r="T197">
        <v>15.14</v>
      </c>
      <c r="U197" s="2">
        <f t="shared" si="19"/>
        <v>3.3134526176277213E-3</v>
      </c>
    </row>
    <row r="198" spans="1:21" x14ac:dyDescent="0.4">
      <c r="A198" t="s">
        <v>6056</v>
      </c>
      <c r="B198">
        <v>74.23</v>
      </c>
      <c r="C198">
        <v>75.17</v>
      </c>
      <c r="D198">
        <v>75.56</v>
      </c>
      <c r="E198">
        <v>74.2</v>
      </c>
      <c r="F198" t="s">
        <v>1945</v>
      </c>
      <c r="G198" s="2">
        <v>-1.55E-2</v>
      </c>
      <c r="I198" t="s">
        <v>6056</v>
      </c>
      <c r="J198" s="24" t="str">
        <f t="shared" si="15"/>
        <v>12</v>
      </c>
      <c r="K198" s="24" t="str">
        <f t="shared" si="16"/>
        <v>20</v>
      </c>
      <c r="L198" s="24" t="str">
        <f t="shared" si="17"/>
        <v>2023</v>
      </c>
      <c r="M198" s="24">
        <f t="shared" si="18"/>
        <v>45280</v>
      </c>
      <c r="N198">
        <v>74.23</v>
      </c>
      <c r="P198" s="24">
        <v>38637</v>
      </c>
      <c r="Q198">
        <v>14.04</v>
      </c>
      <c r="S198" s="24">
        <v>40464</v>
      </c>
      <c r="T198">
        <v>15.3</v>
      </c>
      <c r="U198" s="2">
        <f t="shared" si="19"/>
        <v>1.0568031704095038E-2</v>
      </c>
    </row>
    <row r="199" spans="1:21" x14ac:dyDescent="0.4">
      <c r="A199" t="s">
        <v>6055</v>
      </c>
      <c r="B199">
        <v>75.400000000000006</v>
      </c>
      <c r="C199">
        <v>75.08</v>
      </c>
      <c r="D199">
        <v>75.42</v>
      </c>
      <c r="E199">
        <v>75.08</v>
      </c>
      <c r="F199" t="s">
        <v>994</v>
      </c>
      <c r="G199" s="2">
        <v>4.7000000000000002E-3</v>
      </c>
      <c r="I199" t="s">
        <v>6055</v>
      </c>
      <c r="J199" s="24" t="str">
        <f t="shared" si="15"/>
        <v>12</v>
      </c>
      <c r="K199" s="24" t="str">
        <f t="shared" si="16"/>
        <v>19</v>
      </c>
      <c r="L199" s="24" t="str">
        <f t="shared" si="17"/>
        <v>2023</v>
      </c>
      <c r="M199" s="24">
        <f t="shared" si="18"/>
        <v>45279</v>
      </c>
      <c r="N199">
        <v>75.400000000000006</v>
      </c>
      <c r="P199" s="24">
        <v>38638</v>
      </c>
      <c r="Q199">
        <v>14.05</v>
      </c>
      <c r="S199" s="24">
        <v>40465</v>
      </c>
      <c r="T199">
        <v>15.29</v>
      </c>
      <c r="U199" s="2">
        <f t="shared" si="19"/>
        <v>-6.5359477124193877E-4</v>
      </c>
    </row>
    <row r="200" spans="1:21" x14ac:dyDescent="0.4">
      <c r="A200" t="s">
        <v>6054</v>
      </c>
      <c r="B200">
        <v>75.05</v>
      </c>
      <c r="C200">
        <v>74.569999999999993</v>
      </c>
      <c r="D200">
        <v>75.22</v>
      </c>
      <c r="E200">
        <v>74.56</v>
      </c>
      <c r="F200" t="s">
        <v>2300</v>
      </c>
      <c r="G200" s="2">
        <v>8.3000000000000001E-3</v>
      </c>
      <c r="I200" t="s">
        <v>6054</v>
      </c>
      <c r="J200" s="24" t="str">
        <f t="shared" si="15"/>
        <v>12</v>
      </c>
      <c r="K200" s="24" t="str">
        <f t="shared" si="16"/>
        <v>18</v>
      </c>
      <c r="L200" s="24" t="str">
        <f t="shared" si="17"/>
        <v>2023</v>
      </c>
      <c r="M200" s="24">
        <f t="shared" si="18"/>
        <v>45278</v>
      </c>
      <c r="N200">
        <v>75.05</v>
      </c>
      <c r="P200" s="24">
        <v>38639</v>
      </c>
      <c r="Q200">
        <v>14.19</v>
      </c>
      <c r="S200" s="24">
        <v>40466</v>
      </c>
      <c r="T200">
        <v>15.43</v>
      </c>
      <c r="U200" s="2">
        <f t="shared" si="19"/>
        <v>9.1563113145847197E-3</v>
      </c>
    </row>
    <row r="201" spans="1:21" x14ac:dyDescent="0.4">
      <c r="A201" t="s">
        <v>6053</v>
      </c>
      <c r="B201">
        <v>74.430000000000007</v>
      </c>
      <c r="C201">
        <v>74.22</v>
      </c>
      <c r="D201">
        <v>74.63</v>
      </c>
      <c r="E201">
        <v>74.22</v>
      </c>
      <c r="F201" t="s">
        <v>475</v>
      </c>
      <c r="G201" s="2">
        <v>0</v>
      </c>
      <c r="I201" t="s">
        <v>6053</v>
      </c>
      <c r="J201" s="24" t="str">
        <f t="shared" si="15"/>
        <v>12</v>
      </c>
      <c r="K201" s="24" t="str">
        <f t="shared" si="16"/>
        <v>15</v>
      </c>
      <c r="L201" s="24" t="str">
        <f t="shared" si="17"/>
        <v>2023</v>
      </c>
      <c r="M201" s="24">
        <f t="shared" si="18"/>
        <v>45275</v>
      </c>
      <c r="N201">
        <v>74.430000000000007</v>
      </c>
      <c r="P201" s="24">
        <v>38642</v>
      </c>
      <c r="Q201">
        <v>14.2</v>
      </c>
      <c r="S201" s="24">
        <v>40469</v>
      </c>
      <c r="T201">
        <v>15.5</v>
      </c>
      <c r="U201" s="2">
        <f t="shared" si="19"/>
        <v>4.5366169799092582E-3</v>
      </c>
    </row>
    <row r="202" spans="1:21" x14ac:dyDescent="0.4">
      <c r="A202" t="s">
        <v>6052</v>
      </c>
      <c r="B202">
        <v>74.430000000000007</v>
      </c>
      <c r="C202">
        <v>74.75</v>
      </c>
      <c r="D202">
        <v>74.83</v>
      </c>
      <c r="E202">
        <v>73.930000000000007</v>
      </c>
      <c r="F202" t="s">
        <v>1129</v>
      </c>
      <c r="G202" s="2">
        <v>-6.9999999999999999E-4</v>
      </c>
      <c r="I202" t="s">
        <v>6052</v>
      </c>
      <c r="J202" s="24" t="str">
        <f t="shared" si="15"/>
        <v>12</v>
      </c>
      <c r="K202" s="24" t="str">
        <f t="shared" si="16"/>
        <v>14</v>
      </c>
      <c r="L202" s="24" t="str">
        <f t="shared" si="17"/>
        <v>2023</v>
      </c>
      <c r="M202" s="24">
        <f t="shared" si="18"/>
        <v>45274</v>
      </c>
      <c r="N202">
        <v>74.430000000000007</v>
      </c>
      <c r="P202" s="24">
        <v>38643</v>
      </c>
      <c r="Q202">
        <v>14.09</v>
      </c>
      <c r="S202" s="24">
        <v>40470</v>
      </c>
      <c r="T202">
        <v>15.24</v>
      </c>
      <c r="U202" s="2">
        <f t="shared" si="19"/>
        <v>-1.6774193548387051E-2</v>
      </c>
    </row>
    <row r="203" spans="1:21" x14ac:dyDescent="0.4">
      <c r="A203" t="s">
        <v>6051</v>
      </c>
      <c r="B203">
        <v>74.48</v>
      </c>
      <c r="C203">
        <v>73.58</v>
      </c>
      <c r="D203">
        <v>74.5</v>
      </c>
      <c r="E203">
        <v>73.58</v>
      </c>
      <c r="F203" t="s">
        <v>475</v>
      </c>
      <c r="G203" s="2">
        <v>1.21E-2</v>
      </c>
      <c r="I203" t="s">
        <v>6051</v>
      </c>
      <c r="J203" s="24" t="str">
        <f t="shared" si="15"/>
        <v>12</v>
      </c>
      <c r="K203" s="24" t="str">
        <f t="shared" si="16"/>
        <v>13</v>
      </c>
      <c r="L203" s="24" t="str">
        <f t="shared" si="17"/>
        <v>2023</v>
      </c>
      <c r="M203" s="24">
        <f t="shared" si="18"/>
        <v>45273</v>
      </c>
      <c r="N203">
        <v>74.48</v>
      </c>
      <c r="P203" s="24">
        <v>38644</v>
      </c>
      <c r="Q203">
        <v>14.3</v>
      </c>
      <c r="S203" s="24">
        <v>40471</v>
      </c>
      <c r="T203">
        <v>15.39</v>
      </c>
      <c r="U203" s="2">
        <f t="shared" si="19"/>
        <v>9.8425196850393526E-3</v>
      </c>
    </row>
    <row r="204" spans="1:21" x14ac:dyDescent="0.4">
      <c r="A204" t="s">
        <v>6050</v>
      </c>
      <c r="B204">
        <v>73.59</v>
      </c>
      <c r="C204">
        <v>73.06</v>
      </c>
      <c r="D204">
        <v>73.59</v>
      </c>
      <c r="E204">
        <v>72.95</v>
      </c>
      <c r="F204" t="s">
        <v>317</v>
      </c>
      <c r="G204" s="2">
        <v>4.7999999999999996E-3</v>
      </c>
      <c r="I204" t="s">
        <v>6050</v>
      </c>
      <c r="J204" s="24" t="str">
        <f t="shared" si="15"/>
        <v>12</v>
      </c>
      <c r="K204" s="24" t="str">
        <f t="shared" si="16"/>
        <v>12</v>
      </c>
      <c r="L204" s="24" t="str">
        <f t="shared" si="17"/>
        <v>2023</v>
      </c>
      <c r="M204" s="24">
        <f t="shared" si="18"/>
        <v>45272</v>
      </c>
      <c r="N204">
        <v>73.59</v>
      </c>
      <c r="P204" s="24">
        <v>38645</v>
      </c>
      <c r="Q204">
        <v>14.14</v>
      </c>
      <c r="S204" s="24">
        <v>40472</v>
      </c>
      <c r="T204">
        <v>15.43</v>
      </c>
      <c r="U204" s="2">
        <f t="shared" si="19"/>
        <v>2.5990903183885639E-3</v>
      </c>
    </row>
    <row r="205" spans="1:21" x14ac:dyDescent="0.4">
      <c r="A205" t="s">
        <v>6049</v>
      </c>
      <c r="B205">
        <v>73.239999999999995</v>
      </c>
      <c r="C205">
        <v>72.900000000000006</v>
      </c>
      <c r="D205">
        <v>73.260000000000005</v>
      </c>
      <c r="E205">
        <v>72.81</v>
      </c>
      <c r="F205" t="s">
        <v>174</v>
      </c>
      <c r="G205" s="2">
        <v>2.0999999999999999E-3</v>
      </c>
      <c r="I205" t="s">
        <v>6049</v>
      </c>
      <c r="J205" s="24" t="str">
        <f t="shared" si="15"/>
        <v>12</v>
      </c>
      <c r="K205" s="24" t="str">
        <f t="shared" si="16"/>
        <v>11</v>
      </c>
      <c r="L205" s="24" t="str">
        <f t="shared" si="17"/>
        <v>2023</v>
      </c>
      <c r="M205" s="24">
        <f t="shared" si="18"/>
        <v>45271</v>
      </c>
      <c r="N205">
        <v>73.239999999999995</v>
      </c>
      <c r="P205" s="24">
        <v>38646</v>
      </c>
      <c r="Q205">
        <v>14.11</v>
      </c>
      <c r="S205" s="24">
        <v>40473</v>
      </c>
      <c r="T205">
        <v>15.49</v>
      </c>
      <c r="U205" s="2">
        <f t="shared" si="19"/>
        <v>3.8885288399221896E-3</v>
      </c>
    </row>
    <row r="206" spans="1:21" x14ac:dyDescent="0.4">
      <c r="A206" t="s">
        <v>6048</v>
      </c>
      <c r="B206">
        <v>73.09</v>
      </c>
      <c r="C206">
        <v>72.650000000000006</v>
      </c>
      <c r="D206">
        <v>73.19</v>
      </c>
      <c r="E206">
        <v>72.61</v>
      </c>
      <c r="F206" t="s">
        <v>2300</v>
      </c>
      <c r="G206" s="2">
        <v>3.7000000000000002E-3</v>
      </c>
      <c r="I206" t="s">
        <v>6048</v>
      </c>
      <c r="J206" s="24" t="str">
        <f t="shared" si="15"/>
        <v>12</v>
      </c>
      <c r="K206" s="24" t="str">
        <f t="shared" si="16"/>
        <v>08</v>
      </c>
      <c r="L206" s="24" t="str">
        <f t="shared" si="17"/>
        <v>2023</v>
      </c>
      <c r="M206" s="24">
        <f t="shared" si="18"/>
        <v>45268</v>
      </c>
      <c r="N206">
        <v>73.09</v>
      </c>
      <c r="P206" s="24">
        <v>38649</v>
      </c>
      <c r="Q206">
        <v>14.3</v>
      </c>
      <c r="S206" s="24">
        <v>40476</v>
      </c>
      <c r="T206">
        <v>15.55</v>
      </c>
      <c r="U206" s="2">
        <f t="shared" si="19"/>
        <v>3.8734667527438038E-3</v>
      </c>
    </row>
    <row r="207" spans="1:21" x14ac:dyDescent="0.4">
      <c r="A207" t="s">
        <v>6047</v>
      </c>
      <c r="B207">
        <v>72.819999999999993</v>
      </c>
      <c r="C207">
        <v>72.59</v>
      </c>
      <c r="D207">
        <v>72.91</v>
      </c>
      <c r="E207">
        <v>72.510000000000005</v>
      </c>
      <c r="F207" t="s">
        <v>506</v>
      </c>
      <c r="G207" s="2">
        <v>8.9999999999999993E-3</v>
      </c>
      <c r="I207" t="s">
        <v>6047</v>
      </c>
      <c r="J207" s="24" t="str">
        <f t="shared" si="15"/>
        <v>12</v>
      </c>
      <c r="K207" s="24" t="str">
        <f t="shared" si="16"/>
        <v>07</v>
      </c>
      <c r="L207" s="24" t="str">
        <f t="shared" si="17"/>
        <v>2023</v>
      </c>
      <c r="M207" s="24">
        <f t="shared" si="18"/>
        <v>45267</v>
      </c>
      <c r="N207">
        <v>72.819999999999993</v>
      </c>
      <c r="P207" s="24">
        <v>38650</v>
      </c>
      <c r="Q207">
        <v>14.27</v>
      </c>
      <c r="S207" s="24">
        <v>40477</v>
      </c>
      <c r="T207">
        <v>15.55</v>
      </c>
      <c r="U207" s="2">
        <f t="shared" si="19"/>
        <v>0</v>
      </c>
    </row>
    <row r="208" spans="1:21" x14ac:dyDescent="0.4">
      <c r="A208" t="s">
        <v>6046</v>
      </c>
      <c r="B208">
        <v>72.17</v>
      </c>
      <c r="C208">
        <v>72.94</v>
      </c>
      <c r="D208">
        <v>72.94</v>
      </c>
      <c r="E208">
        <v>72.11</v>
      </c>
      <c r="F208" t="s">
        <v>1108</v>
      </c>
      <c r="G208" s="2">
        <v>-5.8999999999999999E-3</v>
      </c>
      <c r="I208" t="s">
        <v>6046</v>
      </c>
      <c r="J208" s="24" t="str">
        <f t="shared" si="15"/>
        <v>12</v>
      </c>
      <c r="K208" s="24" t="str">
        <f t="shared" si="16"/>
        <v>06</v>
      </c>
      <c r="L208" s="24" t="str">
        <f t="shared" si="17"/>
        <v>2023</v>
      </c>
      <c r="M208" s="24">
        <f t="shared" si="18"/>
        <v>45266</v>
      </c>
      <c r="N208">
        <v>72.17</v>
      </c>
      <c r="P208" s="24">
        <v>38651</v>
      </c>
      <c r="Q208">
        <v>14.2</v>
      </c>
      <c r="S208" s="24">
        <v>40478</v>
      </c>
      <c r="T208">
        <v>15.52</v>
      </c>
      <c r="U208" s="2">
        <f t="shared" si="19"/>
        <v>-1.9292604501608412E-3</v>
      </c>
    </row>
    <row r="209" spans="1:21" x14ac:dyDescent="0.4">
      <c r="A209" t="s">
        <v>6045</v>
      </c>
      <c r="B209">
        <v>72.599999999999994</v>
      </c>
      <c r="C209">
        <v>72.09</v>
      </c>
      <c r="D209">
        <v>72.790000000000006</v>
      </c>
      <c r="E209">
        <v>72.09</v>
      </c>
      <c r="F209" t="s">
        <v>974</v>
      </c>
      <c r="G209" s="2">
        <v>4.0000000000000001E-3</v>
      </c>
      <c r="I209" t="s">
        <v>6045</v>
      </c>
      <c r="J209" s="24" t="str">
        <f t="shared" si="15"/>
        <v>12</v>
      </c>
      <c r="K209" s="24" t="str">
        <f t="shared" si="16"/>
        <v>05</v>
      </c>
      <c r="L209" s="24" t="str">
        <f t="shared" si="17"/>
        <v>2023</v>
      </c>
      <c r="M209" s="24">
        <f t="shared" si="18"/>
        <v>45265</v>
      </c>
      <c r="N209">
        <v>72.599999999999994</v>
      </c>
      <c r="P209" s="24">
        <v>38652</v>
      </c>
      <c r="Q209">
        <v>14.04</v>
      </c>
      <c r="S209" s="24">
        <v>40479</v>
      </c>
      <c r="T209">
        <v>15.53</v>
      </c>
      <c r="U209" s="2">
        <f t="shared" si="19"/>
        <v>6.4432989690721421E-4</v>
      </c>
    </row>
    <row r="210" spans="1:21" x14ac:dyDescent="0.4">
      <c r="A210" t="s">
        <v>6044</v>
      </c>
      <c r="B210">
        <v>72.31</v>
      </c>
      <c r="C210">
        <v>72.33</v>
      </c>
      <c r="D210">
        <v>72.400000000000006</v>
      </c>
      <c r="E210">
        <v>71.930000000000007</v>
      </c>
      <c r="F210" t="s">
        <v>50</v>
      </c>
      <c r="G210" s="2">
        <v>-7.3000000000000001E-3</v>
      </c>
      <c r="I210" t="s">
        <v>6044</v>
      </c>
      <c r="J210" s="24" t="str">
        <f t="shared" si="15"/>
        <v>12</v>
      </c>
      <c r="K210" s="24" t="str">
        <f t="shared" si="16"/>
        <v>04</v>
      </c>
      <c r="L210" s="24" t="str">
        <f t="shared" si="17"/>
        <v>2023</v>
      </c>
      <c r="M210" s="24">
        <f t="shared" si="18"/>
        <v>45264</v>
      </c>
      <c r="N210">
        <v>72.31</v>
      </c>
      <c r="P210" s="24">
        <v>38653</v>
      </c>
      <c r="Q210">
        <v>14.23</v>
      </c>
      <c r="S210" s="24">
        <v>40480</v>
      </c>
      <c r="T210">
        <v>15.55</v>
      </c>
      <c r="U210" s="2">
        <f t="shared" si="19"/>
        <v>1.2878300064391723E-3</v>
      </c>
    </row>
    <row r="211" spans="1:21" x14ac:dyDescent="0.4">
      <c r="A211" t="s">
        <v>6043</v>
      </c>
      <c r="B211">
        <v>72.84</v>
      </c>
      <c r="C211">
        <v>72.45</v>
      </c>
      <c r="D211">
        <v>73</v>
      </c>
      <c r="E211">
        <v>72.33</v>
      </c>
      <c r="F211" t="s">
        <v>1197</v>
      </c>
      <c r="G211" s="2">
        <v>3.5999999999999999E-3</v>
      </c>
      <c r="I211" t="s">
        <v>6043</v>
      </c>
      <c r="J211" s="24" t="str">
        <f t="shared" si="15"/>
        <v>12</v>
      </c>
      <c r="K211" s="24" t="str">
        <f t="shared" si="16"/>
        <v>01</v>
      </c>
      <c r="L211" s="24" t="str">
        <f t="shared" si="17"/>
        <v>2023</v>
      </c>
      <c r="M211" s="24">
        <f t="shared" si="18"/>
        <v>45261</v>
      </c>
      <c r="N211">
        <v>72.84</v>
      </c>
      <c r="P211" s="24">
        <v>38656</v>
      </c>
      <c r="Q211">
        <v>14.31</v>
      </c>
      <c r="S211" s="24">
        <v>40483</v>
      </c>
      <c r="T211">
        <v>15.58</v>
      </c>
      <c r="U211" s="2">
        <f t="shared" si="19"/>
        <v>1.9292604501608412E-3</v>
      </c>
    </row>
    <row r="212" spans="1:21" x14ac:dyDescent="0.4">
      <c r="A212" t="s">
        <v>6042</v>
      </c>
      <c r="B212">
        <v>72.58</v>
      </c>
      <c r="C212">
        <v>72.61</v>
      </c>
      <c r="D212">
        <v>72.66</v>
      </c>
      <c r="E212">
        <v>72.08</v>
      </c>
      <c r="F212" t="s">
        <v>847</v>
      </c>
      <c r="G212" s="2">
        <v>1.4E-3</v>
      </c>
      <c r="I212" t="s">
        <v>6042</v>
      </c>
      <c r="J212" s="24" t="str">
        <f t="shared" si="15"/>
        <v>11</v>
      </c>
      <c r="K212" s="24" t="str">
        <f t="shared" si="16"/>
        <v>30</v>
      </c>
      <c r="L212" s="24" t="str">
        <f t="shared" si="17"/>
        <v>2023</v>
      </c>
      <c r="M212" s="24">
        <f t="shared" si="18"/>
        <v>45260</v>
      </c>
      <c r="N212">
        <v>72.58</v>
      </c>
      <c r="P212" s="24">
        <v>38657</v>
      </c>
      <c r="Q212">
        <v>14.26</v>
      </c>
      <c r="S212" s="24">
        <v>40484</v>
      </c>
      <c r="T212">
        <v>15.74</v>
      </c>
      <c r="U212" s="2">
        <f t="shared" si="19"/>
        <v>1.0269576379974277E-2</v>
      </c>
    </row>
    <row r="213" spans="1:21" x14ac:dyDescent="0.4">
      <c r="A213" t="s">
        <v>6041</v>
      </c>
      <c r="B213">
        <v>72.48</v>
      </c>
      <c r="C213">
        <v>72.94</v>
      </c>
      <c r="D213">
        <v>73.13</v>
      </c>
      <c r="E213">
        <v>72.400000000000006</v>
      </c>
      <c r="F213" t="s">
        <v>722</v>
      </c>
      <c r="G213" s="2">
        <v>-1.8E-3</v>
      </c>
      <c r="I213" t="s">
        <v>6041</v>
      </c>
      <c r="J213" s="24" t="str">
        <f t="shared" si="15"/>
        <v>11</v>
      </c>
      <c r="K213" s="24" t="str">
        <f t="shared" si="16"/>
        <v>29</v>
      </c>
      <c r="L213" s="24" t="str">
        <f t="shared" si="17"/>
        <v>2023</v>
      </c>
      <c r="M213" s="24">
        <f t="shared" si="18"/>
        <v>45259</v>
      </c>
      <c r="N213">
        <v>72.48</v>
      </c>
      <c r="P213" s="24">
        <v>38658</v>
      </c>
      <c r="Q213">
        <v>14.4</v>
      </c>
      <c r="S213" s="24">
        <v>40485</v>
      </c>
      <c r="T213">
        <v>15.77</v>
      </c>
      <c r="U213" s="2">
        <f t="shared" si="19"/>
        <v>1.9059720457432761E-3</v>
      </c>
    </row>
    <row r="214" spans="1:21" x14ac:dyDescent="0.4">
      <c r="A214" t="s">
        <v>6040</v>
      </c>
      <c r="B214">
        <v>72.61</v>
      </c>
      <c r="C214">
        <v>72.459999999999994</v>
      </c>
      <c r="D214">
        <v>72.86</v>
      </c>
      <c r="E214">
        <v>72.400000000000006</v>
      </c>
      <c r="F214" t="s">
        <v>994</v>
      </c>
      <c r="G214" s="2">
        <v>4.0000000000000002E-4</v>
      </c>
      <c r="I214" t="s">
        <v>6040</v>
      </c>
      <c r="J214" s="24" t="str">
        <f t="shared" si="15"/>
        <v>11</v>
      </c>
      <c r="K214" s="24" t="str">
        <f t="shared" si="16"/>
        <v>28</v>
      </c>
      <c r="L214" s="24" t="str">
        <f t="shared" si="17"/>
        <v>2023</v>
      </c>
      <c r="M214" s="24">
        <f t="shared" si="18"/>
        <v>45258</v>
      </c>
      <c r="N214">
        <v>72.61</v>
      </c>
      <c r="P214" s="24">
        <v>38659</v>
      </c>
      <c r="Q214">
        <v>14.49</v>
      </c>
      <c r="S214" s="24">
        <v>40486</v>
      </c>
      <c r="T214">
        <v>16.05</v>
      </c>
      <c r="U214" s="2">
        <f t="shared" si="19"/>
        <v>1.775523145212432E-2</v>
      </c>
    </row>
    <row r="215" spans="1:21" x14ac:dyDescent="0.4">
      <c r="A215" t="s">
        <v>6039</v>
      </c>
      <c r="B215">
        <v>72.58</v>
      </c>
      <c r="C215">
        <v>72.61</v>
      </c>
      <c r="D215">
        <v>72.760000000000005</v>
      </c>
      <c r="E215">
        <v>72.489999999999995</v>
      </c>
      <c r="F215" t="s">
        <v>913</v>
      </c>
      <c r="G215" s="2">
        <v>-1.4E-3</v>
      </c>
      <c r="I215" t="s">
        <v>6039</v>
      </c>
      <c r="J215" s="24" t="str">
        <f t="shared" si="15"/>
        <v>11</v>
      </c>
      <c r="K215" s="24" t="str">
        <f t="shared" si="16"/>
        <v>27</v>
      </c>
      <c r="L215" s="24" t="str">
        <f t="shared" si="17"/>
        <v>2023</v>
      </c>
      <c r="M215" s="24">
        <f t="shared" si="18"/>
        <v>45257</v>
      </c>
      <c r="N215">
        <v>72.58</v>
      </c>
      <c r="P215" s="24">
        <v>38660</v>
      </c>
      <c r="Q215">
        <v>14.5</v>
      </c>
      <c r="S215" s="24">
        <v>40487</v>
      </c>
      <c r="T215">
        <v>16.079999999999998</v>
      </c>
      <c r="U215" s="2">
        <f t="shared" si="19"/>
        <v>1.8691588785044733E-3</v>
      </c>
    </row>
    <row r="216" spans="1:21" x14ac:dyDescent="0.4">
      <c r="A216" t="s">
        <v>6038</v>
      </c>
      <c r="B216">
        <v>72.680000000000007</v>
      </c>
      <c r="C216">
        <v>72.7</v>
      </c>
      <c r="D216">
        <v>72.81</v>
      </c>
      <c r="E216">
        <v>72.61</v>
      </c>
      <c r="F216" t="s">
        <v>6037</v>
      </c>
      <c r="G216" s="2">
        <v>-8.0000000000000004E-4</v>
      </c>
      <c r="I216" t="s">
        <v>6038</v>
      </c>
      <c r="J216" s="24" t="str">
        <f t="shared" si="15"/>
        <v>11</v>
      </c>
      <c r="K216" s="24" t="str">
        <f t="shared" si="16"/>
        <v>24</v>
      </c>
      <c r="L216" s="24" t="str">
        <f t="shared" si="17"/>
        <v>2023</v>
      </c>
      <c r="M216" s="24">
        <f t="shared" si="18"/>
        <v>45254</v>
      </c>
      <c r="N216">
        <v>72.680000000000007</v>
      </c>
      <c r="P216" s="24">
        <v>38663</v>
      </c>
      <c r="Q216">
        <v>14.52</v>
      </c>
      <c r="S216" s="24">
        <v>40490</v>
      </c>
      <c r="T216">
        <v>16.059999999999999</v>
      </c>
      <c r="U216" s="2">
        <f t="shared" si="19"/>
        <v>-1.2437810945273853E-3</v>
      </c>
    </row>
    <row r="217" spans="1:21" x14ac:dyDescent="0.4">
      <c r="A217" t="s">
        <v>6036</v>
      </c>
      <c r="B217">
        <v>72.739999999999995</v>
      </c>
      <c r="C217">
        <v>72.72</v>
      </c>
      <c r="D217">
        <v>73.08</v>
      </c>
      <c r="E217">
        <v>72.5</v>
      </c>
      <c r="F217" t="s">
        <v>552</v>
      </c>
      <c r="G217" s="2">
        <v>2.2000000000000001E-3</v>
      </c>
      <c r="I217" t="s">
        <v>6036</v>
      </c>
      <c r="J217" s="24" t="str">
        <f t="shared" si="15"/>
        <v>11</v>
      </c>
      <c r="K217" s="24" t="str">
        <f t="shared" si="16"/>
        <v>22</v>
      </c>
      <c r="L217" s="24" t="str">
        <f t="shared" si="17"/>
        <v>2023</v>
      </c>
      <c r="M217" s="24">
        <f t="shared" si="18"/>
        <v>45252</v>
      </c>
      <c r="N217">
        <v>72.739999999999995</v>
      </c>
      <c r="P217" s="24">
        <v>38664</v>
      </c>
      <c r="Q217">
        <v>14.5</v>
      </c>
      <c r="S217" s="24">
        <v>40491</v>
      </c>
      <c r="T217">
        <v>15.98</v>
      </c>
      <c r="U217" s="2">
        <f t="shared" si="19"/>
        <v>-4.9813200498131094E-3</v>
      </c>
    </row>
    <row r="218" spans="1:21" x14ac:dyDescent="0.4">
      <c r="A218" t="s">
        <v>6035</v>
      </c>
      <c r="B218">
        <v>72.58</v>
      </c>
      <c r="C218">
        <v>72.510000000000005</v>
      </c>
      <c r="D218">
        <v>72.62</v>
      </c>
      <c r="E218">
        <v>72.319999999999993</v>
      </c>
      <c r="F218" t="s">
        <v>2047</v>
      </c>
      <c r="G218" s="2">
        <v>-8.0000000000000004E-4</v>
      </c>
      <c r="I218" t="s">
        <v>6035</v>
      </c>
      <c r="J218" s="24" t="str">
        <f t="shared" si="15"/>
        <v>11</v>
      </c>
      <c r="K218" s="24" t="str">
        <f t="shared" si="16"/>
        <v>21</v>
      </c>
      <c r="L218" s="24" t="str">
        <f t="shared" si="17"/>
        <v>2023</v>
      </c>
      <c r="M218" s="24">
        <f t="shared" si="18"/>
        <v>45251</v>
      </c>
      <c r="N218">
        <v>72.58</v>
      </c>
      <c r="P218" s="24">
        <v>38665</v>
      </c>
      <c r="Q218">
        <v>14.5</v>
      </c>
      <c r="S218" s="24">
        <v>40492</v>
      </c>
      <c r="T218">
        <v>16.04</v>
      </c>
      <c r="U218" s="2">
        <f t="shared" si="19"/>
        <v>3.754693366708306E-3</v>
      </c>
    </row>
    <row r="219" spans="1:21" x14ac:dyDescent="0.4">
      <c r="A219" t="s">
        <v>6034</v>
      </c>
      <c r="B219">
        <v>72.64</v>
      </c>
      <c r="C219">
        <v>72.010000000000005</v>
      </c>
      <c r="D219">
        <v>72.790000000000006</v>
      </c>
      <c r="E219">
        <v>71.989999999999995</v>
      </c>
      <c r="F219" t="s">
        <v>506</v>
      </c>
      <c r="G219" s="2">
        <v>8.6999999999999994E-3</v>
      </c>
      <c r="I219" t="s">
        <v>6034</v>
      </c>
      <c r="J219" s="24" t="str">
        <f t="shared" si="15"/>
        <v>11</v>
      </c>
      <c r="K219" s="24" t="str">
        <f t="shared" si="16"/>
        <v>20</v>
      </c>
      <c r="L219" s="24" t="str">
        <f t="shared" si="17"/>
        <v>2023</v>
      </c>
      <c r="M219" s="24">
        <f t="shared" si="18"/>
        <v>45250</v>
      </c>
      <c r="N219">
        <v>72.64</v>
      </c>
      <c r="P219" s="24">
        <v>38666</v>
      </c>
      <c r="Q219">
        <v>14.64</v>
      </c>
      <c r="S219" s="24">
        <v>40493</v>
      </c>
      <c r="T219">
        <v>15.97</v>
      </c>
      <c r="U219" s="2">
        <f t="shared" si="19"/>
        <v>-4.3640897755610197E-3</v>
      </c>
    </row>
    <row r="220" spans="1:21" x14ac:dyDescent="0.4">
      <c r="A220" t="s">
        <v>6033</v>
      </c>
      <c r="B220">
        <v>72.010000000000005</v>
      </c>
      <c r="C220">
        <v>72.03</v>
      </c>
      <c r="D220">
        <v>72.16</v>
      </c>
      <c r="E220">
        <v>71.77</v>
      </c>
      <c r="F220" t="s">
        <v>2510</v>
      </c>
      <c r="G220" s="2">
        <v>0</v>
      </c>
      <c r="I220" t="s">
        <v>6033</v>
      </c>
      <c r="J220" s="24" t="str">
        <f t="shared" si="15"/>
        <v>11</v>
      </c>
      <c r="K220" s="24" t="str">
        <f t="shared" si="16"/>
        <v>17</v>
      </c>
      <c r="L220" s="24" t="str">
        <f t="shared" si="17"/>
        <v>2023</v>
      </c>
      <c r="M220" s="24">
        <f t="shared" si="18"/>
        <v>45247</v>
      </c>
      <c r="N220">
        <v>72.010000000000005</v>
      </c>
      <c r="P220" s="24">
        <v>38667</v>
      </c>
      <c r="Q220">
        <v>14.67</v>
      </c>
      <c r="S220" s="24">
        <v>40494</v>
      </c>
      <c r="T220">
        <v>15.75</v>
      </c>
      <c r="U220" s="2">
        <f t="shared" si="19"/>
        <v>-1.3775829680651275E-2</v>
      </c>
    </row>
    <row r="221" spans="1:21" x14ac:dyDescent="0.4">
      <c r="A221" t="s">
        <v>6032</v>
      </c>
      <c r="B221">
        <v>72.010000000000005</v>
      </c>
      <c r="C221">
        <v>71.849999999999994</v>
      </c>
      <c r="D221">
        <v>72.11</v>
      </c>
      <c r="E221">
        <v>71.680000000000007</v>
      </c>
      <c r="F221" t="s">
        <v>36</v>
      </c>
      <c r="G221" s="2">
        <v>1.6999999999999999E-3</v>
      </c>
      <c r="I221" t="s">
        <v>6032</v>
      </c>
      <c r="J221" s="24" t="str">
        <f t="shared" si="15"/>
        <v>11</v>
      </c>
      <c r="K221" s="24" t="str">
        <f t="shared" si="16"/>
        <v>16</v>
      </c>
      <c r="L221" s="24" t="str">
        <f t="shared" si="17"/>
        <v>2023</v>
      </c>
      <c r="M221" s="24">
        <f t="shared" si="18"/>
        <v>45246</v>
      </c>
      <c r="N221">
        <v>72.010000000000005</v>
      </c>
      <c r="P221" s="24">
        <v>38670</v>
      </c>
      <c r="Q221">
        <v>14.64</v>
      </c>
      <c r="S221" s="24">
        <v>40497</v>
      </c>
      <c r="T221">
        <v>15.7</v>
      </c>
      <c r="U221" s="2">
        <f t="shared" si="19"/>
        <v>-3.1746031746032743E-3</v>
      </c>
    </row>
    <row r="222" spans="1:21" x14ac:dyDescent="0.4">
      <c r="A222" t="s">
        <v>6031</v>
      </c>
      <c r="B222">
        <v>71.89</v>
      </c>
      <c r="C222">
        <v>72.12</v>
      </c>
      <c r="D222">
        <v>72.180000000000007</v>
      </c>
      <c r="E222">
        <v>71.739999999999995</v>
      </c>
      <c r="F222" t="s">
        <v>639</v>
      </c>
      <c r="G222" s="2">
        <v>4.0000000000000002E-4</v>
      </c>
      <c r="I222" t="s">
        <v>6031</v>
      </c>
      <c r="J222" s="24" t="str">
        <f t="shared" si="15"/>
        <v>11</v>
      </c>
      <c r="K222" s="24" t="str">
        <f t="shared" si="16"/>
        <v>15</v>
      </c>
      <c r="L222" s="24" t="str">
        <f t="shared" si="17"/>
        <v>2023</v>
      </c>
      <c r="M222" s="24">
        <f t="shared" si="18"/>
        <v>45245</v>
      </c>
      <c r="N222">
        <v>71.89</v>
      </c>
      <c r="P222" s="24">
        <v>38671</v>
      </c>
      <c r="Q222">
        <v>14.65</v>
      </c>
      <c r="S222" s="24">
        <v>40498</v>
      </c>
      <c r="T222">
        <v>15.45</v>
      </c>
      <c r="U222" s="2">
        <f t="shared" si="19"/>
        <v>-1.5923566878980888E-2</v>
      </c>
    </row>
    <row r="223" spans="1:21" x14ac:dyDescent="0.4">
      <c r="A223" t="s">
        <v>6030</v>
      </c>
      <c r="B223">
        <v>71.86</v>
      </c>
      <c r="C223">
        <v>71.650000000000006</v>
      </c>
      <c r="D223">
        <v>72.069999999999993</v>
      </c>
      <c r="E223">
        <v>71.53</v>
      </c>
      <c r="F223" t="s">
        <v>668</v>
      </c>
      <c r="G223" s="2">
        <v>1.6E-2</v>
      </c>
      <c r="I223" t="s">
        <v>6030</v>
      </c>
      <c r="J223" s="24" t="str">
        <f t="shared" si="15"/>
        <v>11</v>
      </c>
      <c r="K223" s="24" t="str">
        <f t="shared" si="16"/>
        <v>14</v>
      </c>
      <c r="L223" s="24" t="str">
        <f t="shared" si="17"/>
        <v>2023</v>
      </c>
      <c r="M223" s="24">
        <f t="shared" si="18"/>
        <v>45244</v>
      </c>
      <c r="N223">
        <v>71.86</v>
      </c>
      <c r="P223" s="24">
        <v>38672</v>
      </c>
      <c r="Q223">
        <v>14.7</v>
      </c>
      <c r="S223" s="24">
        <v>40499</v>
      </c>
      <c r="T223">
        <v>15.47</v>
      </c>
      <c r="U223" s="2">
        <f t="shared" si="19"/>
        <v>1.2944983818770073E-3</v>
      </c>
    </row>
    <row r="224" spans="1:21" x14ac:dyDescent="0.4">
      <c r="A224" t="s">
        <v>6029</v>
      </c>
      <c r="B224">
        <v>70.73</v>
      </c>
      <c r="C224">
        <v>70.53</v>
      </c>
      <c r="D224">
        <v>70.87</v>
      </c>
      <c r="E224">
        <v>70.3</v>
      </c>
      <c r="F224" t="s">
        <v>349</v>
      </c>
      <c r="G224" s="2">
        <v>1E-4</v>
      </c>
      <c r="I224" t="s">
        <v>6029</v>
      </c>
      <c r="J224" s="24" t="str">
        <f t="shared" si="15"/>
        <v>11</v>
      </c>
      <c r="K224" s="24" t="str">
        <f t="shared" si="16"/>
        <v>13</v>
      </c>
      <c r="L224" s="24" t="str">
        <f t="shared" si="17"/>
        <v>2023</v>
      </c>
      <c r="M224" s="24">
        <f t="shared" si="18"/>
        <v>45243</v>
      </c>
      <c r="N224">
        <v>70.73</v>
      </c>
      <c r="P224" s="24">
        <v>38673</v>
      </c>
      <c r="Q224">
        <v>14.79</v>
      </c>
      <c r="S224" s="24">
        <v>40500</v>
      </c>
      <c r="T224">
        <v>15.73</v>
      </c>
      <c r="U224" s="2">
        <f t="shared" si="19"/>
        <v>1.6806722689075571E-2</v>
      </c>
    </row>
    <row r="225" spans="1:21" x14ac:dyDescent="0.4">
      <c r="A225" t="s">
        <v>6028</v>
      </c>
      <c r="B225">
        <v>70.72</v>
      </c>
      <c r="C225">
        <v>69.88</v>
      </c>
      <c r="D225">
        <v>70.739999999999995</v>
      </c>
      <c r="E225">
        <v>69.67</v>
      </c>
      <c r="F225" t="s">
        <v>418</v>
      </c>
      <c r="G225" s="2">
        <v>1.7600000000000001E-2</v>
      </c>
      <c r="I225" t="s">
        <v>6028</v>
      </c>
      <c r="J225" s="24" t="str">
        <f t="shared" si="15"/>
        <v>11</v>
      </c>
      <c r="K225" s="24" t="str">
        <f t="shared" si="16"/>
        <v>10</v>
      </c>
      <c r="L225" s="24" t="str">
        <f t="shared" si="17"/>
        <v>2023</v>
      </c>
      <c r="M225" s="24">
        <f t="shared" si="18"/>
        <v>45240</v>
      </c>
      <c r="N225">
        <v>70.72</v>
      </c>
      <c r="P225" s="24">
        <v>38674</v>
      </c>
      <c r="Q225">
        <v>14.86</v>
      </c>
      <c r="S225" s="24">
        <v>40501</v>
      </c>
      <c r="T225">
        <v>15.79</v>
      </c>
      <c r="U225" s="2">
        <f t="shared" si="19"/>
        <v>3.8143674507309377E-3</v>
      </c>
    </row>
    <row r="226" spans="1:21" x14ac:dyDescent="0.4">
      <c r="A226" t="s">
        <v>6027</v>
      </c>
      <c r="B226">
        <v>69.5</v>
      </c>
      <c r="C226">
        <v>70.290000000000006</v>
      </c>
      <c r="D226">
        <v>70.31</v>
      </c>
      <c r="E226">
        <v>69.45</v>
      </c>
      <c r="F226" t="s">
        <v>588</v>
      </c>
      <c r="G226" s="2">
        <v>-8.8000000000000005E-3</v>
      </c>
      <c r="I226" t="s">
        <v>6027</v>
      </c>
      <c r="J226" s="24" t="str">
        <f t="shared" si="15"/>
        <v>11</v>
      </c>
      <c r="K226" s="24" t="str">
        <f t="shared" si="16"/>
        <v>09</v>
      </c>
      <c r="L226" s="24" t="str">
        <f t="shared" si="17"/>
        <v>2023</v>
      </c>
      <c r="M226" s="24">
        <f t="shared" si="18"/>
        <v>45239</v>
      </c>
      <c r="N226">
        <v>69.5</v>
      </c>
      <c r="P226" s="24">
        <v>38677</v>
      </c>
      <c r="Q226">
        <v>14.96</v>
      </c>
      <c r="S226" s="24">
        <v>40504</v>
      </c>
      <c r="T226">
        <v>15.83</v>
      </c>
      <c r="U226" s="2">
        <f t="shared" si="19"/>
        <v>2.5332488917035878E-3</v>
      </c>
    </row>
    <row r="227" spans="1:21" x14ac:dyDescent="0.4">
      <c r="A227" t="s">
        <v>6026</v>
      </c>
      <c r="B227">
        <v>70.12</v>
      </c>
      <c r="C227">
        <v>70.09</v>
      </c>
      <c r="D227">
        <v>70.25</v>
      </c>
      <c r="E227">
        <v>69.72</v>
      </c>
      <c r="F227" t="s">
        <v>562</v>
      </c>
      <c r="G227" s="2">
        <v>2E-3</v>
      </c>
      <c r="I227" t="s">
        <v>6026</v>
      </c>
      <c r="J227" s="24" t="str">
        <f t="shared" si="15"/>
        <v>11</v>
      </c>
      <c r="K227" s="24" t="str">
        <f t="shared" si="16"/>
        <v>08</v>
      </c>
      <c r="L227" s="24" t="str">
        <f t="shared" si="17"/>
        <v>2023</v>
      </c>
      <c r="M227" s="24">
        <f t="shared" si="18"/>
        <v>45238</v>
      </c>
      <c r="N227">
        <v>70.12</v>
      </c>
      <c r="P227" s="24">
        <v>38678</v>
      </c>
      <c r="Q227">
        <v>15</v>
      </c>
      <c r="S227" s="24">
        <v>40505</v>
      </c>
      <c r="T227">
        <v>15.6</v>
      </c>
      <c r="U227" s="2">
        <f t="shared" si="19"/>
        <v>-1.4529374605180112E-2</v>
      </c>
    </row>
    <row r="228" spans="1:21" x14ac:dyDescent="0.4">
      <c r="A228" t="s">
        <v>6025</v>
      </c>
      <c r="B228">
        <v>69.98</v>
      </c>
      <c r="C228">
        <v>69.63</v>
      </c>
      <c r="D228">
        <v>70.099999999999994</v>
      </c>
      <c r="E228">
        <v>69.48</v>
      </c>
      <c r="F228" t="s">
        <v>869</v>
      </c>
      <c r="G228" s="2">
        <v>4.8999999999999998E-3</v>
      </c>
      <c r="I228" t="s">
        <v>6025</v>
      </c>
      <c r="J228" s="24" t="str">
        <f t="shared" si="15"/>
        <v>11</v>
      </c>
      <c r="K228" s="24" t="str">
        <f t="shared" si="16"/>
        <v>07</v>
      </c>
      <c r="L228" s="24" t="str">
        <f t="shared" si="17"/>
        <v>2023</v>
      </c>
      <c r="M228" s="24">
        <f t="shared" si="18"/>
        <v>45237</v>
      </c>
      <c r="N228">
        <v>69.98</v>
      </c>
      <c r="P228" s="24">
        <v>38679</v>
      </c>
      <c r="Q228">
        <v>15.04</v>
      </c>
      <c r="S228" s="24">
        <v>40506</v>
      </c>
      <c r="T228">
        <v>15.86</v>
      </c>
      <c r="U228" s="2">
        <f t="shared" si="19"/>
        <v>1.6666666666666607E-2</v>
      </c>
    </row>
    <row r="229" spans="1:21" x14ac:dyDescent="0.4">
      <c r="A229" t="s">
        <v>6024</v>
      </c>
      <c r="B229">
        <v>69.64</v>
      </c>
      <c r="C229">
        <v>69.430000000000007</v>
      </c>
      <c r="D229">
        <v>69.680000000000007</v>
      </c>
      <c r="E229">
        <v>69.290000000000006</v>
      </c>
      <c r="F229" t="s">
        <v>2061</v>
      </c>
      <c r="G229" s="2">
        <v>4.7999999999999996E-3</v>
      </c>
      <c r="I229" t="s">
        <v>6024</v>
      </c>
      <c r="J229" s="24" t="str">
        <f t="shared" si="15"/>
        <v>11</v>
      </c>
      <c r="K229" s="24" t="str">
        <f t="shared" si="16"/>
        <v>06</v>
      </c>
      <c r="L229" s="24" t="str">
        <f t="shared" si="17"/>
        <v>2023</v>
      </c>
      <c r="M229" s="24">
        <f t="shared" si="18"/>
        <v>45236</v>
      </c>
      <c r="N229">
        <v>69.64</v>
      </c>
      <c r="P229" s="24">
        <v>38681</v>
      </c>
      <c r="Q229">
        <v>15.08</v>
      </c>
      <c r="S229" s="24">
        <v>40508</v>
      </c>
      <c r="T229">
        <v>15.75</v>
      </c>
      <c r="U229" s="2">
        <f t="shared" si="19"/>
        <v>-6.9356872635560896E-3</v>
      </c>
    </row>
    <row r="230" spans="1:21" x14ac:dyDescent="0.4">
      <c r="A230" t="s">
        <v>6023</v>
      </c>
      <c r="B230">
        <v>69.31</v>
      </c>
      <c r="C230">
        <v>69.03</v>
      </c>
      <c r="D230">
        <v>69.510000000000005</v>
      </c>
      <c r="E230">
        <v>68.97</v>
      </c>
      <c r="F230" t="s">
        <v>2870</v>
      </c>
      <c r="G230" s="2">
        <v>6.4999999999999997E-3</v>
      </c>
      <c r="I230" t="s">
        <v>6023</v>
      </c>
      <c r="J230" s="24" t="str">
        <f t="shared" si="15"/>
        <v>11</v>
      </c>
      <c r="K230" s="24" t="str">
        <f t="shared" si="16"/>
        <v>03</v>
      </c>
      <c r="L230" s="24" t="str">
        <f t="shared" si="17"/>
        <v>2023</v>
      </c>
      <c r="M230" s="24">
        <f t="shared" si="18"/>
        <v>45233</v>
      </c>
      <c r="N230">
        <v>69.31</v>
      </c>
      <c r="P230" s="24">
        <v>38684</v>
      </c>
      <c r="Q230">
        <v>14.97</v>
      </c>
      <c r="S230" s="24">
        <v>40511</v>
      </c>
      <c r="T230">
        <v>15.72</v>
      </c>
      <c r="U230" s="2">
        <f t="shared" si="19"/>
        <v>-1.9047619047618536E-3</v>
      </c>
    </row>
    <row r="231" spans="1:21" x14ac:dyDescent="0.4">
      <c r="A231" t="s">
        <v>6022</v>
      </c>
      <c r="B231">
        <v>68.86</v>
      </c>
      <c r="C231">
        <v>68.16</v>
      </c>
      <c r="D231">
        <v>68.900000000000006</v>
      </c>
      <c r="E231">
        <v>68.16</v>
      </c>
      <c r="F231" t="s">
        <v>178</v>
      </c>
      <c r="G231" s="2">
        <v>1.9400000000000001E-2</v>
      </c>
      <c r="I231" t="s">
        <v>6022</v>
      </c>
      <c r="J231" s="24" t="str">
        <f t="shared" si="15"/>
        <v>11</v>
      </c>
      <c r="K231" s="24" t="str">
        <f t="shared" si="16"/>
        <v>02</v>
      </c>
      <c r="L231" s="24" t="str">
        <f t="shared" si="17"/>
        <v>2023</v>
      </c>
      <c r="M231" s="24">
        <f t="shared" si="18"/>
        <v>45232</v>
      </c>
      <c r="N231">
        <v>68.86</v>
      </c>
      <c r="P231" s="24">
        <v>38685</v>
      </c>
      <c r="Q231">
        <v>14.94</v>
      </c>
      <c r="S231" s="24">
        <v>40512</v>
      </c>
      <c r="T231">
        <v>15.59</v>
      </c>
      <c r="U231" s="2">
        <f t="shared" si="19"/>
        <v>-8.269720101781175E-3</v>
      </c>
    </row>
    <row r="232" spans="1:21" x14ac:dyDescent="0.4">
      <c r="A232" t="s">
        <v>6021</v>
      </c>
      <c r="B232">
        <v>67.55</v>
      </c>
      <c r="C232">
        <v>66.87</v>
      </c>
      <c r="D232">
        <v>67.69</v>
      </c>
      <c r="E232">
        <v>66.83</v>
      </c>
      <c r="F232" t="s">
        <v>178</v>
      </c>
      <c r="G232" s="2">
        <v>1.17E-2</v>
      </c>
      <c r="I232" t="s">
        <v>6021</v>
      </c>
      <c r="J232" s="24" t="str">
        <f t="shared" si="15"/>
        <v>11</v>
      </c>
      <c r="K232" s="24" t="str">
        <f t="shared" si="16"/>
        <v>01</v>
      </c>
      <c r="L232" s="24" t="str">
        <f t="shared" si="17"/>
        <v>2023</v>
      </c>
      <c r="M232" s="24">
        <f t="shared" si="18"/>
        <v>45231</v>
      </c>
      <c r="N232">
        <v>67.55</v>
      </c>
      <c r="P232" s="24">
        <v>38686</v>
      </c>
      <c r="Q232">
        <v>14.86</v>
      </c>
      <c r="S232" s="24">
        <v>40513</v>
      </c>
      <c r="T232">
        <v>15.94</v>
      </c>
      <c r="U232" s="2">
        <f t="shared" si="19"/>
        <v>2.2450288646568284E-2</v>
      </c>
    </row>
    <row r="233" spans="1:21" x14ac:dyDescent="0.4">
      <c r="A233" t="s">
        <v>6020</v>
      </c>
      <c r="B233">
        <v>66.77</v>
      </c>
      <c r="C233">
        <v>66.5</v>
      </c>
      <c r="D233">
        <v>66.8</v>
      </c>
      <c r="E233">
        <v>66.08</v>
      </c>
      <c r="F233" t="s">
        <v>210</v>
      </c>
      <c r="G233" s="2">
        <v>4.7000000000000002E-3</v>
      </c>
      <c r="I233" t="s">
        <v>6020</v>
      </c>
      <c r="J233" s="24" t="str">
        <f t="shared" si="15"/>
        <v>10</v>
      </c>
      <c r="K233" s="24" t="str">
        <f t="shared" si="16"/>
        <v>31</v>
      </c>
      <c r="L233" s="24" t="str">
        <f t="shared" si="17"/>
        <v>2023</v>
      </c>
      <c r="M233" s="24">
        <f t="shared" si="18"/>
        <v>45230</v>
      </c>
      <c r="N233">
        <v>66.77</v>
      </c>
      <c r="P233" s="24">
        <v>38687</v>
      </c>
      <c r="Q233">
        <v>15.06</v>
      </c>
      <c r="S233" s="24">
        <v>40514</v>
      </c>
      <c r="T233">
        <v>16.13</v>
      </c>
      <c r="U233" s="2">
        <f t="shared" si="19"/>
        <v>1.1919698870765272E-2</v>
      </c>
    </row>
    <row r="234" spans="1:21" x14ac:dyDescent="0.4">
      <c r="A234" t="s">
        <v>6019</v>
      </c>
      <c r="B234">
        <v>66.459999999999994</v>
      </c>
      <c r="C234">
        <v>66.22</v>
      </c>
      <c r="D234">
        <v>66.63</v>
      </c>
      <c r="E234">
        <v>65.98</v>
      </c>
      <c r="F234" t="s">
        <v>66</v>
      </c>
      <c r="G234" s="2">
        <v>1.03E-2</v>
      </c>
      <c r="I234" t="s">
        <v>6019</v>
      </c>
      <c r="J234" s="24" t="str">
        <f t="shared" si="15"/>
        <v>10</v>
      </c>
      <c r="K234" s="24" t="str">
        <f t="shared" si="16"/>
        <v>30</v>
      </c>
      <c r="L234" s="24" t="str">
        <f t="shared" si="17"/>
        <v>2023</v>
      </c>
      <c r="M234" s="24">
        <f t="shared" si="18"/>
        <v>45229</v>
      </c>
      <c r="N234">
        <v>66.459999999999994</v>
      </c>
      <c r="P234" s="24">
        <v>38688</v>
      </c>
      <c r="Q234">
        <v>15.05</v>
      </c>
      <c r="S234" s="24">
        <v>40515</v>
      </c>
      <c r="T234">
        <v>16.170000000000002</v>
      </c>
      <c r="U234" s="2">
        <f t="shared" si="19"/>
        <v>2.4798512089276858E-3</v>
      </c>
    </row>
    <row r="235" spans="1:21" x14ac:dyDescent="0.4">
      <c r="A235" t="s">
        <v>6018</v>
      </c>
      <c r="B235">
        <v>65.78</v>
      </c>
      <c r="C235">
        <v>66.34</v>
      </c>
      <c r="D235">
        <v>66.349999999999994</v>
      </c>
      <c r="E235">
        <v>65.53</v>
      </c>
      <c r="F235" t="s">
        <v>622</v>
      </c>
      <c r="G235" s="2">
        <v>-3.8999999999999998E-3</v>
      </c>
      <c r="I235" t="s">
        <v>6018</v>
      </c>
      <c r="J235" s="24" t="str">
        <f t="shared" si="15"/>
        <v>10</v>
      </c>
      <c r="K235" s="24" t="str">
        <f t="shared" si="16"/>
        <v>27</v>
      </c>
      <c r="L235" s="24" t="str">
        <f t="shared" si="17"/>
        <v>2023</v>
      </c>
      <c r="M235" s="24">
        <f t="shared" si="18"/>
        <v>45226</v>
      </c>
      <c r="N235">
        <v>65.78</v>
      </c>
      <c r="P235" s="24">
        <v>38691</v>
      </c>
      <c r="Q235">
        <v>15.01</v>
      </c>
      <c r="S235" s="24">
        <v>40518</v>
      </c>
      <c r="T235">
        <v>16.149999999999999</v>
      </c>
      <c r="U235" s="2">
        <f t="shared" si="19"/>
        <v>-1.2368583797157662E-3</v>
      </c>
    </row>
    <row r="236" spans="1:21" x14ac:dyDescent="0.4">
      <c r="A236" t="s">
        <v>6017</v>
      </c>
      <c r="B236">
        <v>66.040000000000006</v>
      </c>
      <c r="C236">
        <v>66.88</v>
      </c>
      <c r="D236">
        <v>67.010000000000005</v>
      </c>
      <c r="E236">
        <v>65.87</v>
      </c>
      <c r="F236" t="s">
        <v>3741</v>
      </c>
      <c r="G236" s="2">
        <v>-1.54E-2</v>
      </c>
      <c r="I236" t="s">
        <v>6017</v>
      </c>
      <c r="J236" s="24" t="str">
        <f t="shared" si="15"/>
        <v>10</v>
      </c>
      <c r="K236" s="24" t="str">
        <f t="shared" si="16"/>
        <v>26</v>
      </c>
      <c r="L236" s="24" t="str">
        <f t="shared" si="17"/>
        <v>2023</v>
      </c>
      <c r="M236" s="24">
        <f t="shared" si="18"/>
        <v>45225</v>
      </c>
      <c r="N236">
        <v>66.040000000000006</v>
      </c>
      <c r="P236" s="24">
        <v>38692</v>
      </c>
      <c r="Q236">
        <v>15.04</v>
      </c>
      <c r="S236" s="24">
        <v>40519</v>
      </c>
      <c r="T236">
        <v>16.13</v>
      </c>
      <c r="U236" s="2">
        <f t="shared" si="19"/>
        <v>-1.2383900928791824E-3</v>
      </c>
    </row>
    <row r="237" spans="1:21" x14ac:dyDescent="0.4">
      <c r="A237" t="s">
        <v>6016</v>
      </c>
      <c r="B237">
        <v>67.069999999999993</v>
      </c>
      <c r="C237">
        <v>67.73</v>
      </c>
      <c r="D237">
        <v>67.78</v>
      </c>
      <c r="E237">
        <v>66.989999999999995</v>
      </c>
      <c r="F237" t="s">
        <v>6015</v>
      </c>
      <c r="G237" s="2">
        <v>-1.7100000000000001E-2</v>
      </c>
      <c r="I237" t="s">
        <v>6016</v>
      </c>
      <c r="J237" s="24" t="str">
        <f t="shared" si="15"/>
        <v>10</v>
      </c>
      <c r="K237" s="24" t="str">
        <f t="shared" si="16"/>
        <v>25</v>
      </c>
      <c r="L237" s="24" t="str">
        <f t="shared" si="17"/>
        <v>2023</v>
      </c>
      <c r="M237" s="24">
        <f t="shared" si="18"/>
        <v>45224</v>
      </c>
      <c r="N237">
        <v>67.069999999999993</v>
      </c>
      <c r="P237" s="24">
        <v>38693</v>
      </c>
      <c r="Q237">
        <v>14.97</v>
      </c>
      <c r="S237" s="24">
        <v>40520</v>
      </c>
      <c r="T237">
        <v>16.170000000000002</v>
      </c>
      <c r="U237" s="2">
        <f t="shared" si="19"/>
        <v>2.4798512089276858E-3</v>
      </c>
    </row>
    <row r="238" spans="1:21" x14ac:dyDescent="0.4">
      <c r="A238" t="s">
        <v>6014</v>
      </c>
      <c r="B238">
        <v>68.239999999999995</v>
      </c>
      <c r="C238">
        <v>68.010000000000005</v>
      </c>
      <c r="D238">
        <v>68.37</v>
      </c>
      <c r="E238">
        <v>67.7</v>
      </c>
      <c r="F238" t="s">
        <v>2512</v>
      </c>
      <c r="G238" s="2">
        <v>7.1000000000000004E-3</v>
      </c>
      <c r="I238" t="s">
        <v>6014</v>
      </c>
      <c r="J238" s="24" t="str">
        <f t="shared" si="15"/>
        <v>10</v>
      </c>
      <c r="K238" s="24" t="str">
        <f t="shared" si="16"/>
        <v>24</v>
      </c>
      <c r="L238" s="24" t="str">
        <f t="shared" si="17"/>
        <v>2023</v>
      </c>
      <c r="M238" s="24">
        <f t="shared" si="18"/>
        <v>45223</v>
      </c>
      <c r="N238">
        <v>68.239999999999995</v>
      </c>
      <c r="P238" s="24">
        <v>38694</v>
      </c>
      <c r="Q238">
        <v>14.95</v>
      </c>
      <c r="S238" s="24">
        <v>40521</v>
      </c>
      <c r="T238">
        <v>16.190000000000001</v>
      </c>
      <c r="U238" s="2">
        <f t="shared" si="19"/>
        <v>1.2368583797155441E-3</v>
      </c>
    </row>
    <row r="239" spans="1:21" x14ac:dyDescent="0.4">
      <c r="A239" t="s">
        <v>6013</v>
      </c>
      <c r="B239">
        <v>67.760000000000005</v>
      </c>
      <c r="C239">
        <v>67.52</v>
      </c>
      <c r="D239">
        <v>68.34</v>
      </c>
      <c r="E239">
        <v>67.16</v>
      </c>
      <c r="F239" t="s">
        <v>1053</v>
      </c>
      <c r="G239" s="2">
        <v>-6.9999999999999999E-4</v>
      </c>
      <c r="I239" t="s">
        <v>6013</v>
      </c>
      <c r="J239" s="24" t="str">
        <f t="shared" si="15"/>
        <v>10</v>
      </c>
      <c r="K239" s="24" t="str">
        <f t="shared" si="16"/>
        <v>23</v>
      </c>
      <c r="L239" s="24" t="str">
        <f t="shared" si="17"/>
        <v>2023</v>
      </c>
      <c r="M239" s="24">
        <f t="shared" si="18"/>
        <v>45222</v>
      </c>
      <c r="N239">
        <v>67.760000000000005</v>
      </c>
      <c r="P239" s="24">
        <v>38695</v>
      </c>
      <c r="Q239">
        <v>14.98</v>
      </c>
      <c r="S239" s="24">
        <v>40522</v>
      </c>
      <c r="T239">
        <v>16.27</v>
      </c>
      <c r="U239" s="2">
        <f t="shared" si="19"/>
        <v>4.9413218035823103E-3</v>
      </c>
    </row>
    <row r="240" spans="1:21" x14ac:dyDescent="0.4">
      <c r="A240" t="s">
        <v>6012</v>
      </c>
      <c r="B240">
        <v>67.81</v>
      </c>
      <c r="C240">
        <v>68.64</v>
      </c>
      <c r="D240">
        <v>68.7</v>
      </c>
      <c r="E240">
        <v>67.81</v>
      </c>
      <c r="F240" t="s">
        <v>1126</v>
      </c>
      <c r="G240" s="2">
        <v>-1.32E-2</v>
      </c>
      <c r="I240" t="s">
        <v>6012</v>
      </c>
      <c r="J240" s="24" t="str">
        <f t="shared" si="15"/>
        <v>10</v>
      </c>
      <c r="K240" s="24" t="str">
        <f t="shared" si="16"/>
        <v>20</v>
      </c>
      <c r="L240" s="24" t="str">
        <f t="shared" si="17"/>
        <v>2023</v>
      </c>
      <c r="M240" s="24">
        <f t="shared" si="18"/>
        <v>45219</v>
      </c>
      <c r="N240">
        <v>67.81</v>
      </c>
      <c r="P240" s="24">
        <v>38698</v>
      </c>
      <c r="Q240">
        <v>15.01</v>
      </c>
      <c r="S240" s="24">
        <v>40525</v>
      </c>
      <c r="T240">
        <v>16.28</v>
      </c>
      <c r="U240" s="2">
        <f t="shared" si="19"/>
        <v>6.1462814996926518E-4</v>
      </c>
    </row>
    <row r="241" spans="1:21" x14ac:dyDescent="0.4">
      <c r="A241" t="s">
        <v>6011</v>
      </c>
      <c r="B241">
        <v>68.72</v>
      </c>
      <c r="C241">
        <v>69.41</v>
      </c>
      <c r="D241">
        <v>69.66</v>
      </c>
      <c r="E241">
        <v>68.59</v>
      </c>
      <c r="F241" t="s">
        <v>2518</v>
      </c>
      <c r="G241" s="2">
        <v>-1.0200000000000001E-2</v>
      </c>
      <c r="I241" t="s">
        <v>6011</v>
      </c>
      <c r="J241" s="24" t="str">
        <f t="shared" si="15"/>
        <v>10</v>
      </c>
      <c r="K241" s="24" t="str">
        <f t="shared" si="16"/>
        <v>19</v>
      </c>
      <c r="L241" s="24" t="str">
        <f t="shared" si="17"/>
        <v>2023</v>
      </c>
      <c r="M241" s="24">
        <f t="shared" si="18"/>
        <v>45218</v>
      </c>
      <c r="N241">
        <v>68.72</v>
      </c>
      <c r="P241" s="24">
        <v>38699</v>
      </c>
      <c r="Q241">
        <v>15.06</v>
      </c>
      <c r="S241" s="24">
        <v>40526</v>
      </c>
      <c r="T241">
        <v>16.3</v>
      </c>
      <c r="U241" s="2">
        <f t="shared" si="19"/>
        <v>1.2285012285011554E-3</v>
      </c>
    </row>
    <row r="242" spans="1:21" x14ac:dyDescent="0.4">
      <c r="A242" t="s">
        <v>6010</v>
      </c>
      <c r="B242">
        <v>69.430000000000007</v>
      </c>
      <c r="C242">
        <v>69.97</v>
      </c>
      <c r="D242">
        <v>70.209999999999994</v>
      </c>
      <c r="E242">
        <v>69.23</v>
      </c>
      <c r="F242" t="s">
        <v>847</v>
      </c>
      <c r="G242" s="2">
        <v>-1.24E-2</v>
      </c>
      <c r="I242" t="s">
        <v>6010</v>
      </c>
      <c r="J242" s="24" t="str">
        <f t="shared" si="15"/>
        <v>10</v>
      </c>
      <c r="K242" s="24" t="str">
        <f t="shared" si="16"/>
        <v>18</v>
      </c>
      <c r="L242" s="24" t="str">
        <f t="shared" si="17"/>
        <v>2023</v>
      </c>
      <c r="M242" s="24">
        <f t="shared" si="18"/>
        <v>45217</v>
      </c>
      <c r="N242">
        <v>69.430000000000007</v>
      </c>
      <c r="P242" s="24">
        <v>38700</v>
      </c>
      <c r="Q242">
        <v>15.13</v>
      </c>
      <c r="S242" s="24">
        <v>40527</v>
      </c>
      <c r="T242">
        <v>16.239999999999998</v>
      </c>
      <c r="U242" s="2">
        <f t="shared" si="19"/>
        <v>-3.6809815950921143E-3</v>
      </c>
    </row>
    <row r="243" spans="1:21" x14ac:dyDescent="0.4">
      <c r="A243" t="s">
        <v>6009</v>
      </c>
      <c r="B243">
        <v>70.3</v>
      </c>
      <c r="C243">
        <v>69.819999999999993</v>
      </c>
      <c r="D243">
        <v>70.59</v>
      </c>
      <c r="E243">
        <v>69.61</v>
      </c>
      <c r="F243" t="s">
        <v>1186</v>
      </c>
      <c r="G243" s="2">
        <v>-2.0999999999999999E-3</v>
      </c>
      <c r="I243" t="s">
        <v>6009</v>
      </c>
      <c r="J243" s="24" t="str">
        <f t="shared" si="15"/>
        <v>10</v>
      </c>
      <c r="K243" s="24" t="str">
        <f t="shared" si="16"/>
        <v>17</v>
      </c>
      <c r="L243" s="24" t="str">
        <f t="shared" si="17"/>
        <v>2023</v>
      </c>
      <c r="M243" s="24">
        <f t="shared" si="18"/>
        <v>45216</v>
      </c>
      <c r="N243">
        <v>70.3</v>
      </c>
      <c r="P243" s="24">
        <v>38701</v>
      </c>
      <c r="Q243">
        <v>15.13</v>
      </c>
      <c r="S243" s="24">
        <v>40528</v>
      </c>
      <c r="T243">
        <v>16.32</v>
      </c>
      <c r="U243" s="2">
        <f t="shared" si="19"/>
        <v>4.9261083743843415E-3</v>
      </c>
    </row>
    <row r="244" spans="1:21" x14ac:dyDescent="0.4">
      <c r="A244" t="s">
        <v>6008</v>
      </c>
      <c r="B244">
        <v>70.45</v>
      </c>
      <c r="C244">
        <v>70</v>
      </c>
      <c r="D244">
        <v>70.61</v>
      </c>
      <c r="E244">
        <v>69.930000000000007</v>
      </c>
      <c r="F244" t="s">
        <v>192</v>
      </c>
      <c r="G244" s="2">
        <v>9.5999999999999992E-3</v>
      </c>
      <c r="I244" t="s">
        <v>6008</v>
      </c>
      <c r="J244" s="24" t="str">
        <f t="shared" si="15"/>
        <v>10</v>
      </c>
      <c r="K244" s="24" t="str">
        <f t="shared" si="16"/>
        <v>16</v>
      </c>
      <c r="L244" s="24" t="str">
        <f t="shared" si="17"/>
        <v>2023</v>
      </c>
      <c r="M244" s="24">
        <f t="shared" si="18"/>
        <v>45215</v>
      </c>
      <c r="N244">
        <v>70.45</v>
      </c>
      <c r="P244" s="24">
        <v>38702</v>
      </c>
      <c r="Q244">
        <v>15.1</v>
      </c>
      <c r="S244" s="24">
        <v>40529</v>
      </c>
      <c r="T244">
        <v>16.350000000000001</v>
      </c>
      <c r="U244" s="2">
        <f t="shared" si="19"/>
        <v>1.8382352941177516E-3</v>
      </c>
    </row>
    <row r="245" spans="1:21" x14ac:dyDescent="0.4">
      <c r="A245" t="s">
        <v>6007</v>
      </c>
      <c r="B245">
        <v>69.78</v>
      </c>
      <c r="C245">
        <v>70.45</v>
      </c>
      <c r="D245">
        <v>70.55</v>
      </c>
      <c r="E245">
        <v>69.53</v>
      </c>
      <c r="F245" t="s">
        <v>731</v>
      </c>
      <c r="G245" s="2">
        <v>-4.5999999999999999E-3</v>
      </c>
      <c r="I245" t="s">
        <v>6007</v>
      </c>
      <c r="J245" s="24" t="str">
        <f t="shared" si="15"/>
        <v>10</v>
      </c>
      <c r="K245" s="24" t="str">
        <f t="shared" si="16"/>
        <v>13</v>
      </c>
      <c r="L245" s="24" t="str">
        <f t="shared" si="17"/>
        <v>2023</v>
      </c>
      <c r="M245" s="24">
        <f t="shared" si="18"/>
        <v>45212</v>
      </c>
      <c r="N245">
        <v>69.78</v>
      </c>
      <c r="P245" s="24">
        <v>38705</v>
      </c>
      <c r="Q245">
        <v>15.01</v>
      </c>
      <c r="S245" s="24">
        <v>40532</v>
      </c>
      <c r="T245">
        <v>16.38</v>
      </c>
      <c r="U245" s="2">
        <f t="shared" si="19"/>
        <v>1.8348623853210455E-3</v>
      </c>
    </row>
    <row r="246" spans="1:21" x14ac:dyDescent="0.4">
      <c r="A246" t="s">
        <v>6006</v>
      </c>
      <c r="B246">
        <v>70.099999999999994</v>
      </c>
      <c r="C246">
        <v>70.489999999999995</v>
      </c>
      <c r="D246">
        <v>70.72</v>
      </c>
      <c r="E246">
        <v>69.739999999999995</v>
      </c>
      <c r="F246" t="s">
        <v>174</v>
      </c>
      <c r="G246" s="2">
        <v>-3.5999999999999999E-3</v>
      </c>
      <c r="I246" t="s">
        <v>6006</v>
      </c>
      <c r="J246" s="24" t="str">
        <f t="shared" si="15"/>
        <v>10</v>
      </c>
      <c r="K246" s="24" t="str">
        <f t="shared" si="16"/>
        <v>12</v>
      </c>
      <c r="L246" s="24" t="str">
        <f t="shared" si="17"/>
        <v>2023</v>
      </c>
      <c r="M246" s="24">
        <f t="shared" si="18"/>
        <v>45211</v>
      </c>
      <c r="N246">
        <v>70.099999999999994</v>
      </c>
      <c r="P246" s="24">
        <v>38706</v>
      </c>
      <c r="Q246">
        <v>15.02</v>
      </c>
      <c r="S246" s="24">
        <v>40533</v>
      </c>
      <c r="T246">
        <v>16.45</v>
      </c>
      <c r="U246" s="2">
        <f t="shared" si="19"/>
        <v>4.2735042735042583E-3</v>
      </c>
    </row>
    <row r="247" spans="1:21" x14ac:dyDescent="0.4">
      <c r="A247" t="s">
        <v>6005</v>
      </c>
      <c r="B247">
        <v>70.349999999999994</v>
      </c>
      <c r="C247">
        <v>70.16</v>
      </c>
      <c r="D247">
        <v>70.400000000000006</v>
      </c>
      <c r="E247">
        <v>69.849999999999994</v>
      </c>
      <c r="F247" t="s">
        <v>234</v>
      </c>
      <c r="G247" s="2">
        <v>4.7000000000000002E-3</v>
      </c>
      <c r="I247" t="s">
        <v>6005</v>
      </c>
      <c r="J247" s="24" t="str">
        <f t="shared" si="15"/>
        <v>10</v>
      </c>
      <c r="K247" s="24" t="str">
        <f t="shared" si="16"/>
        <v>11</v>
      </c>
      <c r="L247" s="24" t="str">
        <f t="shared" si="17"/>
        <v>2023</v>
      </c>
      <c r="M247" s="24">
        <f t="shared" si="18"/>
        <v>45210</v>
      </c>
      <c r="N247">
        <v>70.349999999999994</v>
      </c>
      <c r="P247" s="24">
        <v>38707</v>
      </c>
      <c r="Q247">
        <v>15.03</v>
      </c>
      <c r="S247" s="24">
        <v>40534</v>
      </c>
      <c r="T247">
        <v>16.47</v>
      </c>
      <c r="U247" s="2">
        <f t="shared" si="19"/>
        <v>1.2158054711246535E-3</v>
      </c>
    </row>
    <row r="248" spans="1:21" x14ac:dyDescent="0.4">
      <c r="A248" t="s">
        <v>6004</v>
      </c>
      <c r="B248">
        <v>70.02</v>
      </c>
      <c r="C248">
        <v>69.83</v>
      </c>
      <c r="D248">
        <v>70.48</v>
      </c>
      <c r="E248">
        <v>69.75</v>
      </c>
      <c r="F248" t="s">
        <v>833</v>
      </c>
      <c r="G248" s="2">
        <v>3.3E-3</v>
      </c>
      <c r="I248" t="s">
        <v>6004</v>
      </c>
      <c r="J248" s="24" t="str">
        <f t="shared" si="15"/>
        <v>10</v>
      </c>
      <c r="K248" s="24" t="str">
        <f t="shared" si="16"/>
        <v>10</v>
      </c>
      <c r="L248" s="24" t="str">
        <f t="shared" si="17"/>
        <v>2023</v>
      </c>
      <c r="M248" s="24">
        <f t="shared" si="18"/>
        <v>45209</v>
      </c>
      <c r="N248">
        <v>70.02</v>
      </c>
      <c r="P248" s="24">
        <v>38708</v>
      </c>
      <c r="Q248">
        <v>15.11</v>
      </c>
      <c r="S248" s="24">
        <v>40535</v>
      </c>
      <c r="T248">
        <v>16.38</v>
      </c>
      <c r="U248" s="2">
        <f t="shared" si="19"/>
        <v>-5.464480874316946E-3</v>
      </c>
    </row>
    <row r="249" spans="1:21" x14ac:dyDescent="0.4">
      <c r="A249" t="s">
        <v>6003</v>
      </c>
      <c r="B249">
        <v>69.790000000000006</v>
      </c>
      <c r="C249">
        <v>69.08</v>
      </c>
      <c r="D249">
        <v>69.88</v>
      </c>
      <c r="E249">
        <v>68.92</v>
      </c>
      <c r="F249" t="s">
        <v>463</v>
      </c>
      <c r="G249" s="2">
        <v>7.1999999999999998E-3</v>
      </c>
      <c r="I249" t="s">
        <v>6003</v>
      </c>
      <c r="J249" s="24" t="str">
        <f t="shared" si="15"/>
        <v>10</v>
      </c>
      <c r="K249" s="24" t="str">
        <f t="shared" si="16"/>
        <v>09</v>
      </c>
      <c r="L249" s="24" t="str">
        <f t="shared" si="17"/>
        <v>2023</v>
      </c>
      <c r="M249" s="24">
        <f t="shared" si="18"/>
        <v>45208</v>
      </c>
      <c r="N249">
        <v>69.790000000000006</v>
      </c>
      <c r="P249" s="24">
        <v>38709</v>
      </c>
      <c r="Q249">
        <v>15.07</v>
      </c>
      <c r="S249" s="24">
        <v>40539</v>
      </c>
      <c r="T249">
        <v>16.38</v>
      </c>
      <c r="U249" s="2">
        <f t="shared" si="19"/>
        <v>0</v>
      </c>
    </row>
    <row r="250" spans="1:21" x14ac:dyDescent="0.4">
      <c r="A250" t="s">
        <v>6002</v>
      </c>
      <c r="B250">
        <v>69.290000000000006</v>
      </c>
      <c r="C250">
        <v>68.010000000000005</v>
      </c>
      <c r="D250">
        <v>69.53</v>
      </c>
      <c r="E250">
        <v>67.900000000000006</v>
      </c>
      <c r="F250" t="s">
        <v>1028</v>
      </c>
      <c r="G250" s="2">
        <v>1.24E-2</v>
      </c>
      <c r="I250" t="s">
        <v>6002</v>
      </c>
      <c r="J250" s="24" t="str">
        <f t="shared" si="15"/>
        <v>10</v>
      </c>
      <c r="K250" s="24" t="str">
        <f t="shared" si="16"/>
        <v>06</v>
      </c>
      <c r="L250" s="24" t="str">
        <f t="shared" si="17"/>
        <v>2023</v>
      </c>
      <c r="M250" s="24">
        <f t="shared" si="18"/>
        <v>45205</v>
      </c>
      <c r="N250">
        <v>69.290000000000006</v>
      </c>
      <c r="P250" s="24">
        <v>38713</v>
      </c>
      <c r="Q250">
        <v>14.91</v>
      </c>
      <c r="S250" s="24">
        <v>40540</v>
      </c>
      <c r="T250">
        <v>16.38</v>
      </c>
      <c r="U250" s="2">
        <f t="shared" si="19"/>
        <v>0</v>
      </c>
    </row>
    <row r="251" spans="1:21" x14ac:dyDescent="0.4">
      <c r="A251" t="s">
        <v>6001</v>
      </c>
      <c r="B251">
        <v>68.44</v>
      </c>
      <c r="C251">
        <v>68.36</v>
      </c>
      <c r="D251">
        <v>68.59</v>
      </c>
      <c r="E251">
        <v>67.89</v>
      </c>
      <c r="F251" t="s">
        <v>351</v>
      </c>
      <c r="G251" s="2">
        <v>6.9999999999999999E-4</v>
      </c>
      <c r="I251" t="s">
        <v>6001</v>
      </c>
      <c r="J251" s="24" t="str">
        <f t="shared" si="15"/>
        <v>10</v>
      </c>
      <c r="K251" s="24" t="str">
        <f t="shared" si="16"/>
        <v>05</v>
      </c>
      <c r="L251" s="24" t="str">
        <f t="shared" si="17"/>
        <v>2023</v>
      </c>
      <c r="M251" s="24">
        <f t="shared" si="18"/>
        <v>45204</v>
      </c>
      <c r="N251">
        <v>68.44</v>
      </c>
      <c r="P251" s="24">
        <v>38714</v>
      </c>
      <c r="Q251">
        <v>14.94</v>
      </c>
      <c r="S251" s="24">
        <v>40541</v>
      </c>
      <c r="T251">
        <v>16.41</v>
      </c>
      <c r="U251" s="2">
        <f t="shared" si="19"/>
        <v>1.831501831501825E-3</v>
      </c>
    </row>
    <row r="252" spans="1:21" x14ac:dyDescent="0.4">
      <c r="A252" t="s">
        <v>6000</v>
      </c>
      <c r="B252">
        <v>68.39</v>
      </c>
      <c r="C252">
        <v>67.819999999999993</v>
      </c>
      <c r="D252">
        <v>68.510000000000005</v>
      </c>
      <c r="E252">
        <v>67.739999999999995</v>
      </c>
      <c r="F252" t="s">
        <v>48</v>
      </c>
      <c r="G252" s="2">
        <v>8.3999999999999995E-3</v>
      </c>
      <c r="I252" t="s">
        <v>6000</v>
      </c>
      <c r="J252" s="24" t="str">
        <f t="shared" si="15"/>
        <v>10</v>
      </c>
      <c r="K252" s="24" t="str">
        <f t="shared" si="16"/>
        <v>04</v>
      </c>
      <c r="L252" s="24" t="str">
        <f t="shared" si="17"/>
        <v>2023</v>
      </c>
      <c r="M252" s="24">
        <f t="shared" si="18"/>
        <v>45203</v>
      </c>
      <c r="N252">
        <v>68.39</v>
      </c>
      <c r="P252" s="24">
        <v>38715</v>
      </c>
      <c r="Q252">
        <v>14.86</v>
      </c>
      <c r="S252" s="24">
        <v>40542</v>
      </c>
      <c r="T252">
        <v>16.38</v>
      </c>
      <c r="U252" s="2">
        <f t="shared" si="19"/>
        <v>-1.8281535648995151E-3</v>
      </c>
    </row>
    <row r="253" spans="1:21" x14ac:dyDescent="0.4">
      <c r="A253" t="s">
        <v>5999</v>
      </c>
      <c r="B253">
        <v>67.819999999999993</v>
      </c>
      <c r="C253">
        <v>68.42</v>
      </c>
      <c r="D253">
        <v>68.64</v>
      </c>
      <c r="E253">
        <v>67.61</v>
      </c>
      <c r="F253" t="s">
        <v>974</v>
      </c>
      <c r="G253" s="2">
        <v>-1.32E-2</v>
      </c>
      <c r="I253" t="s">
        <v>5999</v>
      </c>
      <c r="J253" s="24" t="str">
        <f t="shared" si="15"/>
        <v>10</v>
      </c>
      <c r="K253" s="24" t="str">
        <f t="shared" si="16"/>
        <v>03</v>
      </c>
      <c r="L253" s="24" t="str">
        <f t="shared" si="17"/>
        <v>2023</v>
      </c>
      <c r="M253" s="24">
        <f t="shared" si="18"/>
        <v>45202</v>
      </c>
      <c r="N253">
        <v>67.819999999999993</v>
      </c>
      <c r="P253" s="24">
        <v>38716</v>
      </c>
      <c r="Q253">
        <v>14.78</v>
      </c>
      <c r="S253" s="24">
        <v>40543</v>
      </c>
      <c r="T253">
        <v>16.37</v>
      </c>
      <c r="U253" s="2">
        <f t="shared" si="19"/>
        <v>-6.1050061050049731E-4</v>
      </c>
    </row>
    <row r="254" spans="1:21" x14ac:dyDescent="0.4">
      <c r="A254" t="s">
        <v>5998</v>
      </c>
      <c r="B254">
        <v>68.73</v>
      </c>
      <c r="C254">
        <v>68.38</v>
      </c>
      <c r="D254">
        <v>68.900000000000006</v>
      </c>
      <c r="E254">
        <v>68.25</v>
      </c>
      <c r="F254" t="s">
        <v>438</v>
      </c>
      <c r="G254" s="2">
        <v>4.4999999999999997E-3</v>
      </c>
      <c r="I254" t="s">
        <v>5998</v>
      </c>
      <c r="J254" s="24" t="str">
        <f t="shared" si="15"/>
        <v>10</v>
      </c>
      <c r="K254" s="24" t="str">
        <f t="shared" si="16"/>
        <v>02</v>
      </c>
      <c r="L254" s="24" t="str">
        <f t="shared" si="17"/>
        <v>2023</v>
      </c>
      <c r="M254" s="24">
        <f t="shared" si="18"/>
        <v>45201</v>
      </c>
      <c r="N254">
        <v>68.73</v>
      </c>
      <c r="P254" s="24">
        <v>38720</v>
      </c>
      <c r="Q254">
        <v>15.05</v>
      </c>
      <c r="S254" s="24">
        <v>40546</v>
      </c>
      <c r="T254">
        <v>16.5</v>
      </c>
      <c r="U254" s="2">
        <f t="shared" si="19"/>
        <v>7.9413561392791543E-3</v>
      </c>
    </row>
    <row r="255" spans="1:21" x14ac:dyDescent="0.4">
      <c r="A255" t="s">
        <v>5997</v>
      </c>
      <c r="B255">
        <v>68.42</v>
      </c>
      <c r="C255">
        <v>69.099999999999994</v>
      </c>
      <c r="D255">
        <v>69.14</v>
      </c>
      <c r="E255">
        <v>68.209999999999994</v>
      </c>
      <c r="F255" t="s">
        <v>268</v>
      </c>
      <c r="G255" s="2">
        <v>-2.8999999999999998E-3</v>
      </c>
      <c r="I255" t="s">
        <v>5997</v>
      </c>
      <c r="J255" s="24" t="str">
        <f t="shared" si="15"/>
        <v>09</v>
      </c>
      <c r="K255" s="24" t="str">
        <f t="shared" si="16"/>
        <v>29</v>
      </c>
      <c r="L255" s="24" t="str">
        <f t="shared" si="17"/>
        <v>2023</v>
      </c>
      <c r="M255" s="24">
        <f t="shared" si="18"/>
        <v>45198</v>
      </c>
      <c r="N255">
        <v>68.42</v>
      </c>
      <c r="P255" s="24">
        <v>38721</v>
      </c>
      <c r="Q255">
        <v>15.13</v>
      </c>
      <c r="S255" s="24">
        <v>40547</v>
      </c>
      <c r="T255">
        <v>16.45</v>
      </c>
      <c r="U255" s="2">
        <f t="shared" si="19"/>
        <v>-3.0303030303030498E-3</v>
      </c>
    </row>
    <row r="256" spans="1:21" x14ac:dyDescent="0.4">
      <c r="A256" t="s">
        <v>5996</v>
      </c>
      <c r="B256">
        <v>68.62</v>
      </c>
      <c r="C256">
        <v>68.03</v>
      </c>
      <c r="D256">
        <v>68.900000000000006</v>
      </c>
      <c r="E256">
        <v>67.94</v>
      </c>
      <c r="F256" t="s">
        <v>1218</v>
      </c>
      <c r="G256" s="2">
        <v>6.7000000000000002E-3</v>
      </c>
      <c r="I256" t="s">
        <v>5996</v>
      </c>
      <c r="J256" s="24" t="str">
        <f t="shared" si="15"/>
        <v>09</v>
      </c>
      <c r="K256" s="24" t="str">
        <f t="shared" si="16"/>
        <v>28</v>
      </c>
      <c r="L256" s="24" t="str">
        <f t="shared" si="17"/>
        <v>2023</v>
      </c>
      <c r="M256" s="24">
        <f t="shared" si="18"/>
        <v>45197</v>
      </c>
      <c r="N256">
        <v>68.62</v>
      </c>
      <c r="P256" s="24">
        <v>38722</v>
      </c>
      <c r="Q256">
        <v>15.13</v>
      </c>
      <c r="S256" s="24">
        <v>40548</v>
      </c>
      <c r="T256">
        <v>16.54</v>
      </c>
      <c r="U256" s="2">
        <f t="shared" si="19"/>
        <v>5.4711246200607189E-3</v>
      </c>
    </row>
    <row r="257" spans="1:21" x14ac:dyDescent="0.4">
      <c r="A257" t="s">
        <v>5995</v>
      </c>
      <c r="B257">
        <v>68.16</v>
      </c>
      <c r="C257">
        <v>68.290000000000006</v>
      </c>
      <c r="D257">
        <v>68.430000000000007</v>
      </c>
      <c r="E257">
        <v>67.569999999999993</v>
      </c>
      <c r="F257" t="s">
        <v>36</v>
      </c>
      <c r="G257" s="2">
        <v>1.6000000000000001E-3</v>
      </c>
      <c r="I257" t="s">
        <v>5995</v>
      </c>
      <c r="J257" s="24" t="str">
        <f t="shared" si="15"/>
        <v>09</v>
      </c>
      <c r="K257" s="24" t="str">
        <f t="shared" si="16"/>
        <v>27</v>
      </c>
      <c r="L257" s="24" t="str">
        <f t="shared" si="17"/>
        <v>2023</v>
      </c>
      <c r="M257" s="24">
        <f t="shared" si="18"/>
        <v>45196</v>
      </c>
      <c r="N257">
        <v>68.16</v>
      </c>
      <c r="P257" s="24">
        <v>38723</v>
      </c>
      <c r="Q257">
        <v>15.26</v>
      </c>
      <c r="S257" s="24">
        <v>40549</v>
      </c>
      <c r="T257">
        <v>16.52</v>
      </c>
      <c r="U257" s="2">
        <f t="shared" si="19"/>
        <v>-1.2091898428052694E-3</v>
      </c>
    </row>
    <row r="258" spans="1:21" x14ac:dyDescent="0.4">
      <c r="A258" t="s">
        <v>5994</v>
      </c>
      <c r="B258">
        <v>68.05</v>
      </c>
      <c r="C258">
        <v>68.58</v>
      </c>
      <c r="D258">
        <v>68.650000000000006</v>
      </c>
      <c r="E258">
        <v>67.92</v>
      </c>
      <c r="F258" t="s">
        <v>539</v>
      </c>
      <c r="G258" s="2">
        <v>-1.7500000000000002E-2</v>
      </c>
      <c r="I258" t="s">
        <v>5994</v>
      </c>
      <c r="J258" s="24" t="str">
        <f t="shared" si="15"/>
        <v>09</v>
      </c>
      <c r="K258" s="24" t="str">
        <f t="shared" si="16"/>
        <v>26</v>
      </c>
      <c r="L258" s="24" t="str">
        <f t="shared" si="17"/>
        <v>2023</v>
      </c>
      <c r="M258" s="24">
        <f t="shared" si="18"/>
        <v>45195</v>
      </c>
      <c r="N258">
        <v>68.05</v>
      </c>
      <c r="P258" s="24">
        <v>38726</v>
      </c>
      <c r="Q258">
        <v>15.31</v>
      </c>
      <c r="S258" s="24">
        <v>40550</v>
      </c>
      <c r="T258">
        <v>16.489999999999998</v>
      </c>
      <c r="U258" s="2">
        <f t="shared" si="19"/>
        <v>-1.815980629540026E-3</v>
      </c>
    </row>
    <row r="259" spans="1:21" x14ac:dyDescent="0.4">
      <c r="A259" t="s">
        <v>5993</v>
      </c>
      <c r="B259">
        <v>69.260000000000005</v>
      </c>
      <c r="C259">
        <v>68.760000000000005</v>
      </c>
      <c r="D259">
        <v>69.28</v>
      </c>
      <c r="E259">
        <v>68.63</v>
      </c>
      <c r="F259" t="s">
        <v>541</v>
      </c>
      <c r="G259" s="2">
        <v>4.8999999999999998E-3</v>
      </c>
      <c r="I259" t="s">
        <v>5993</v>
      </c>
      <c r="J259" s="24" t="str">
        <f t="shared" ref="J259:J322" si="20">LEFT(I259,2)</f>
        <v>09</v>
      </c>
      <c r="K259" s="24" t="str">
        <f t="shared" ref="K259:K322" si="21">MID(I259,4,2)</f>
        <v>25</v>
      </c>
      <c r="L259" s="24" t="str">
        <f t="shared" ref="L259:L322" si="22">RIGHT(I259,4)</f>
        <v>2023</v>
      </c>
      <c r="M259" s="24">
        <f t="shared" ref="M259:M322" si="23">DATE(L259,J259,K259)</f>
        <v>45194</v>
      </c>
      <c r="N259">
        <v>69.260000000000005</v>
      </c>
      <c r="P259" s="24">
        <v>38727</v>
      </c>
      <c r="Q259">
        <v>15.29</v>
      </c>
      <c r="S259" s="24">
        <v>40553</v>
      </c>
      <c r="T259">
        <v>16.48</v>
      </c>
      <c r="U259" s="2">
        <f t="shared" si="19"/>
        <v>-6.0642813826550235E-4</v>
      </c>
    </row>
    <row r="260" spans="1:21" x14ac:dyDescent="0.4">
      <c r="A260" t="s">
        <v>5992</v>
      </c>
      <c r="B260">
        <v>68.92</v>
      </c>
      <c r="C260">
        <v>69.209999999999994</v>
      </c>
      <c r="D260">
        <v>69.55</v>
      </c>
      <c r="E260">
        <v>68.83</v>
      </c>
      <c r="F260" t="s">
        <v>1253</v>
      </c>
      <c r="G260" s="2">
        <v>-6.9999999999999999E-4</v>
      </c>
      <c r="I260" t="s">
        <v>5992</v>
      </c>
      <c r="J260" s="24" t="str">
        <f t="shared" si="20"/>
        <v>09</v>
      </c>
      <c r="K260" s="24" t="str">
        <f t="shared" si="21"/>
        <v>22</v>
      </c>
      <c r="L260" s="24" t="str">
        <f t="shared" si="22"/>
        <v>2023</v>
      </c>
      <c r="M260" s="24">
        <f t="shared" si="23"/>
        <v>45191</v>
      </c>
      <c r="N260">
        <v>68.92</v>
      </c>
      <c r="P260" s="24">
        <v>38728</v>
      </c>
      <c r="Q260">
        <v>15.37</v>
      </c>
      <c r="S260" s="24">
        <v>40554</v>
      </c>
      <c r="T260">
        <v>16.53</v>
      </c>
      <c r="U260" s="2">
        <f t="shared" ref="U260:U323" si="24">T260/T259-1</f>
        <v>3.0339805825243538E-3</v>
      </c>
    </row>
    <row r="261" spans="1:21" x14ac:dyDescent="0.4">
      <c r="A261" t="s">
        <v>5991</v>
      </c>
      <c r="B261">
        <v>68.97</v>
      </c>
      <c r="C261">
        <v>69.66</v>
      </c>
      <c r="D261">
        <v>69.7</v>
      </c>
      <c r="E261">
        <v>68.94</v>
      </c>
      <c r="F261" t="s">
        <v>691</v>
      </c>
      <c r="G261" s="2">
        <v>-1.6400000000000001E-2</v>
      </c>
      <c r="I261" t="s">
        <v>5991</v>
      </c>
      <c r="J261" s="24" t="str">
        <f t="shared" si="20"/>
        <v>09</v>
      </c>
      <c r="K261" s="24" t="str">
        <f t="shared" si="21"/>
        <v>21</v>
      </c>
      <c r="L261" s="24" t="str">
        <f t="shared" si="22"/>
        <v>2023</v>
      </c>
      <c r="M261" s="24">
        <f t="shared" si="23"/>
        <v>45190</v>
      </c>
      <c r="N261">
        <v>68.97</v>
      </c>
      <c r="P261" s="24">
        <v>38729</v>
      </c>
      <c r="Q261">
        <v>15.29</v>
      </c>
      <c r="S261" s="24">
        <v>40555</v>
      </c>
      <c r="T261">
        <v>16.66</v>
      </c>
      <c r="U261" s="2">
        <f t="shared" si="24"/>
        <v>7.8644888082273212E-3</v>
      </c>
    </row>
    <row r="262" spans="1:21" x14ac:dyDescent="0.4">
      <c r="A262" t="s">
        <v>5990</v>
      </c>
      <c r="B262">
        <v>70.12</v>
      </c>
      <c r="C262">
        <v>71.099999999999994</v>
      </c>
      <c r="D262">
        <v>71.13</v>
      </c>
      <c r="E262">
        <v>70.12</v>
      </c>
      <c r="F262" t="s">
        <v>964</v>
      </c>
      <c r="G262" s="2">
        <v>-1.1299999999999999E-2</v>
      </c>
      <c r="I262" t="s">
        <v>5990</v>
      </c>
      <c r="J262" s="24" t="str">
        <f t="shared" si="20"/>
        <v>09</v>
      </c>
      <c r="K262" s="24" t="str">
        <f t="shared" si="21"/>
        <v>20</v>
      </c>
      <c r="L262" s="24" t="str">
        <f t="shared" si="22"/>
        <v>2023</v>
      </c>
      <c r="M262" s="24">
        <f t="shared" si="23"/>
        <v>45189</v>
      </c>
      <c r="N262">
        <v>70.12</v>
      </c>
      <c r="P262" s="24">
        <v>38730</v>
      </c>
      <c r="Q262">
        <v>15.28</v>
      </c>
      <c r="S262" s="24">
        <v>40556</v>
      </c>
      <c r="T262">
        <v>16.64</v>
      </c>
      <c r="U262" s="2">
        <f t="shared" si="24"/>
        <v>-1.2004801920768582E-3</v>
      </c>
    </row>
    <row r="263" spans="1:21" x14ac:dyDescent="0.4">
      <c r="A263" t="s">
        <v>5989</v>
      </c>
      <c r="B263">
        <v>70.92</v>
      </c>
      <c r="C263">
        <v>70.849999999999994</v>
      </c>
      <c r="D263">
        <v>71.02</v>
      </c>
      <c r="E263">
        <v>70.48</v>
      </c>
      <c r="F263" t="s">
        <v>639</v>
      </c>
      <c r="G263" s="2">
        <v>-1.6999999999999999E-3</v>
      </c>
      <c r="I263" t="s">
        <v>5989</v>
      </c>
      <c r="J263" s="24" t="str">
        <f t="shared" si="20"/>
        <v>09</v>
      </c>
      <c r="K263" s="24" t="str">
        <f t="shared" si="21"/>
        <v>19</v>
      </c>
      <c r="L263" s="24" t="str">
        <f t="shared" si="22"/>
        <v>2023</v>
      </c>
      <c r="M263" s="24">
        <f t="shared" si="23"/>
        <v>45188</v>
      </c>
      <c r="N263">
        <v>70.92</v>
      </c>
      <c r="P263" s="24">
        <v>38734</v>
      </c>
      <c r="Q263">
        <v>15.25</v>
      </c>
      <c r="S263" s="24">
        <v>40557</v>
      </c>
      <c r="T263">
        <v>16.72</v>
      </c>
      <c r="U263" s="2">
        <f t="shared" si="24"/>
        <v>4.8076923076922906E-3</v>
      </c>
    </row>
    <row r="264" spans="1:21" x14ac:dyDescent="0.4">
      <c r="A264" t="s">
        <v>5988</v>
      </c>
      <c r="B264">
        <v>71.040000000000006</v>
      </c>
      <c r="C264">
        <v>70.84</v>
      </c>
      <c r="D264">
        <v>71.260000000000005</v>
      </c>
      <c r="E264">
        <v>70.8</v>
      </c>
      <c r="F264" t="s">
        <v>5987</v>
      </c>
      <c r="G264" s="2">
        <v>2E-3</v>
      </c>
      <c r="I264" t="s">
        <v>5988</v>
      </c>
      <c r="J264" s="24" t="str">
        <f t="shared" si="20"/>
        <v>09</v>
      </c>
      <c r="K264" s="24" t="str">
        <f t="shared" si="21"/>
        <v>18</v>
      </c>
      <c r="L264" s="24" t="str">
        <f t="shared" si="22"/>
        <v>2023</v>
      </c>
      <c r="M264" s="24">
        <f t="shared" si="23"/>
        <v>45187</v>
      </c>
      <c r="N264">
        <v>71.040000000000006</v>
      </c>
      <c r="P264" s="24">
        <v>38735</v>
      </c>
      <c r="Q264">
        <v>15.17</v>
      </c>
      <c r="S264" s="24">
        <v>40561</v>
      </c>
      <c r="T264">
        <v>16.79</v>
      </c>
      <c r="U264" s="2">
        <f t="shared" si="24"/>
        <v>4.1866028708135161E-3</v>
      </c>
    </row>
    <row r="265" spans="1:21" x14ac:dyDescent="0.4">
      <c r="A265" t="s">
        <v>5986</v>
      </c>
      <c r="B265">
        <v>70.900000000000006</v>
      </c>
      <c r="C265">
        <v>71.69</v>
      </c>
      <c r="D265">
        <v>71.69</v>
      </c>
      <c r="E265">
        <v>70.849999999999994</v>
      </c>
      <c r="F265" t="s">
        <v>862</v>
      </c>
      <c r="G265" s="2">
        <v>-1.34E-2</v>
      </c>
      <c r="I265" t="s">
        <v>5986</v>
      </c>
      <c r="J265" s="24" t="str">
        <f t="shared" si="20"/>
        <v>09</v>
      </c>
      <c r="K265" s="24" t="str">
        <f t="shared" si="21"/>
        <v>15</v>
      </c>
      <c r="L265" s="24" t="str">
        <f t="shared" si="22"/>
        <v>2023</v>
      </c>
      <c r="M265" s="24">
        <f t="shared" si="23"/>
        <v>45184</v>
      </c>
      <c r="N265">
        <v>70.900000000000006</v>
      </c>
      <c r="P265" s="24">
        <v>38736</v>
      </c>
      <c r="Q265">
        <v>15.26</v>
      </c>
      <c r="S265" s="24">
        <v>40562</v>
      </c>
      <c r="T265">
        <v>16.66</v>
      </c>
      <c r="U265" s="2">
        <f t="shared" si="24"/>
        <v>-7.7427039904705008E-3</v>
      </c>
    </row>
    <row r="266" spans="1:21" x14ac:dyDescent="0.4">
      <c r="A266" t="s">
        <v>5985</v>
      </c>
      <c r="B266">
        <v>71.86</v>
      </c>
      <c r="C266">
        <v>71.67</v>
      </c>
      <c r="D266">
        <v>71.98</v>
      </c>
      <c r="E266">
        <v>71.44</v>
      </c>
      <c r="F266" t="s">
        <v>1129</v>
      </c>
      <c r="G266" s="2">
        <v>7.0000000000000001E-3</v>
      </c>
      <c r="I266" t="s">
        <v>5985</v>
      </c>
      <c r="J266" s="24" t="str">
        <f t="shared" si="20"/>
        <v>09</v>
      </c>
      <c r="K266" s="24" t="str">
        <f t="shared" si="21"/>
        <v>14</v>
      </c>
      <c r="L266" s="24" t="str">
        <f t="shared" si="22"/>
        <v>2023</v>
      </c>
      <c r="M266" s="24">
        <f t="shared" si="23"/>
        <v>45183</v>
      </c>
      <c r="N266">
        <v>71.86</v>
      </c>
      <c r="P266" s="24">
        <v>38737</v>
      </c>
      <c r="Q266">
        <v>14.99</v>
      </c>
      <c r="S266" s="24">
        <v>40563</v>
      </c>
      <c r="T266">
        <v>16.600000000000001</v>
      </c>
      <c r="U266" s="2">
        <f t="shared" si="24"/>
        <v>-3.6014405762304635E-3</v>
      </c>
    </row>
    <row r="267" spans="1:21" x14ac:dyDescent="0.4">
      <c r="A267" t="s">
        <v>5984</v>
      </c>
      <c r="B267">
        <v>71.36</v>
      </c>
      <c r="C267">
        <v>71.150000000000006</v>
      </c>
      <c r="D267">
        <v>71.55</v>
      </c>
      <c r="E267">
        <v>71.040000000000006</v>
      </c>
      <c r="F267" t="s">
        <v>5983</v>
      </c>
      <c r="G267" s="2">
        <v>2.8E-3</v>
      </c>
      <c r="I267" t="s">
        <v>5984</v>
      </c>
      <c r="J267" s="24" t="str">
        <f t="shared" si="20"/>
        <v>09</v>
      </c>
      <c r="K267" s="24" t="str">
        <f t="shared" si="21"/>
        <v>13</v>
      </c>
      <c r="L267" s="24" t="str">
        <f t="shared" si="22"/>
        <v>2023</v>
      </c>
      <c r="M267" s="24">
        <f t="shared" si="23"/>
        <v>45182</v>
      </c>
      <c r="N267">
        <v>71.36</v>
      </c>
      <c r="P267" s="24">
        <v>38740</v>
      </c>
      <c r="Q267">
        <v>15.01</v>
      </c>
      <c r="S267" s="24">
        <v>40564</v>
      </c>
      <c r="T267">
        <v>16.559999999999999</v>
      </c>
      <c r="U267" s="2">
        <f t="shared" si="24"/>
        <v>-2.4096385542170529E-3</v>
      </c>
    </row>
    <row r="268" spans="1:21" x14ac:dyDescent="0.4">
      <c r="A268" t="s">
        <v>5982</v>
      </c>
      <c r="B268">
        <v>71.16</v>
      </c>
      <c r="C268">
        <v>71.430000000000007</v>
      </c>
      <c r="D268">
        <v>71.569999999999993</v>
      </c>
      <c r="E268">
        <v>71.06</v>
      </c>
      <c r="F268" t="s">
        <v>5981</v>
      </c>
      <c r="G268" s="2">
        <v>-7.4000000000000003E-3</v>
      </c>
      <c r="I268" t="s">
        <v>5982</v>
      </c>
      <c r="J268" s="24" t="str">
        <f t="shared" si="20"/>
        <v>09</v>
      </c>
      <c r="K268" s="24" t="str">
        <f t="shared" si="21"/>
        <v>12</v>
      </c>
      <c r="L268" s="24" t="str">
        <f t="shared" si="22"/>
        <v>2023</v>
      </c>
      <c r="M268" s="24">
        <f t="shared" si="23"/>
        <v>45181</v>
      </c>
      <c r="N268">
        <v>71.16</v>
      </c>
      <c r="P268" s="24">
        <v>38741</v>
      </c>
      <c r="Q268">
        <v>15.02</v>
      </c>
      <c r="S268" s="24">
        <v>40567</v>
      </c>
      <c r="T268">
        <v>16.690000000000001</v>
      </c>
      <c r="U268" s="2">
        <f t="shared" si="24"/>
        <v>7.8502415458938657E-3</v>
      </c>
    </row>
    <row r="269" spans="1:21" x14ac:dyDescent="0.4">
      <c r="A269" t="s">
        <v>5980</v>
      </c>
      <c r="B269">
        <v>71.69</v>
      </c>
      <c r="C269">
        <v>71.7</v>
      </c>
      <c r="D269">
        <v>71.77</v>
      </c>
      <c r="E269">
        <v>71.319999999999993</v>
      </c>
      <c r="F269" t="s">
        <v>962</v>
      </c>
      <c r="G269" s="2">
        <v>6.4999999999999997E-3</v>
      </c>
      <c r="I269" t="s">
        <v>5980</v>
      </c>
      <c r="J269" s="24" t="str">
        <f t="shared" si="20"/>
        <v>09</v>
      </c>
      <c r="K269" s="24" t="str">
        <f t="shared" si="21"/>
        <v>11</v>
      </c>
      <c r="L269" s="24" t="str">
        <f t="shared" si="22"/>
        <v>2023</v>
      </c>
      <c r="M269" s="24">
        <f t="shared" si="23"/>
        <v>45180</v>
      </c>
      <c r="N269">
        <v>71.69</v>
      </c>
      <c r="P269" s="24">
        <v>38742</v>
      </c>
      <c r="Q269">
        <v>14.98</v>
      </c>
      <c r="S269" s="24">
        <v>40568</v>
      </c>
      <c r="T269">
        <v>16.7</v>
      </c>
      <c r="U269" s="2">
        <f t="shared" si="24"/>
        <v>5.9916117435587779E-4</v>
      </c>
    </row>
    <row r="270" spans="1:21" x14ac:dyDescent="0.4">
      <c r="A270" t="s">
        <v>5979</v>
      </c>
      <c r="B270">
        <v>71.23</v>
      </c>
      <c r="C270">
        <v>71.11</v>
      </c>
      <c r="D270">
        <v>71.53</v>
      </c>
      <c r="E270">
        <v>71.040000000000006</v>
      </c>
      <c r="F270" t="s">
        <v>2294</v>
      </c>
      <c r="G270" s="2">
        <v>1.4E-3</v>
      </c>
      <c r="I270" t="s">
        <v>5979</v>
      </c>
      <c r="J270" s="24" t="str">
        <f t="shared" si="20"/>
        <v>09</v>
      </c>
      <c r="K270" s="24" t="str">
        <f t="shared" si="21"/>
        <v>08</v>
      </c>
      <c r="L270" s="24" t="str">
        <f t="shared" si="22"/>
        <v>2023</v>
      </c>
      <c r="M270" s="24">
        <f t="shared" si="23"/>
        <v>45177</v>
      </c>
      <c r="N270">
        <v>71.23</v>
      </c>
      <c r="P270" s="24">
        <v>38743</v>
      </c>
      <c r="Q270">
        <v>15.05</v>
      </c>
      <c r="S270" s="24">
        <v>40569</v>
      </c>
      <c r="T270">
        <v>16.78</v>
      </c>
      <c r="U270" s="2">
        <f t="shared" si="24"/>
        <v>4.7904191616767733E-3</v>
      </c>
    </row>
    <row r="271" spans="1:21" x14ac:dyDescent="0.4">
      <c r="A271" t="s">
        <v>5978</v>
      </c>
      <c r="B271">
        <v>71.13</v>
      </c>
      <c r="C271">
        <v>70.7</v>
      </c>
      <c r="D271">
        <v>71.25</v>
      </c>
      <c r="E271">
        <v>70.599999999999994</v>
      </c>
      <c r="F271" t="s">
        <v>438</v>
      </c>
      <c r="G271" s="2">
        <v>-4.3E-3</v>
      </c>
      <c r="I271" t="s">
        <v>5978</v>
      </c>
      <c r="J271" s="24" t="str">
        <f t="shared" si="20"/>
        <v>09</v>
      </c>
      <c r="K271" s="24" t="str">
        <f t="shared" si="21"/>
        <v>07</v>
      </c>
      <c r="L271" s="24" t="str">
        <f t="shared" si="22"/>
        <v>2023</v>
      </c>
      <c r="M271" s="24">
        <f t="shared" si="23"/>
        <v>45176</v>
      </c>
      <c r="N271">
        <v>71.13</v>
      </c>
      <c r="P271" s="24">
        <v>38744</v>
      </c>
      <c r="Q271">
        <v>15.19</v>
      </c>
      <c r="S271" s="24">
        <v>40570</v>
      </c>
      <c r="T271">
        <v>16.8</v>
      </c>
      <c r="U271" s="2">
        <f t="shared" si="24"/>
        <v>1.1918951132299238E-3</v>
      </c>
    </row>
    <row r="272" spans="1:21" x14ac:dyDescent="0.4">
      <c r="A272" t="s">
        <v>5977</v>
      </c>
      <c r="B272">
        <v>71.44</v>
      </c>
      <c r="C272">
        <v>72.06</v>
      </c>
      <c r="D272">
        <v>72.099999999999994</v>
      </c>
      <c r="E272">
        <v>71.08</v>
      </c>
      <c r="F272" t="s">
        <v>66</v>
      </c>
      <c r="G272" s="2">
        <v>-1.0500000000000001E-2</v>
      </c>
      <c r="I272" t="s">
        <v>5977</v>
      </c>
      <c r="J272" s="24" t="str">
        <f t="shared" si="20"/>
        <v>09</v>
      </c>
      <c r="K272" s="24" t="str">
        <f t="shared" si="21"/>
        <v>06</v>
      </c>
      <c r="L272" s="24" t="str">
        <f t="shared" si="22"/>
        <v>2023</v>
      </c>
      <c r="M272" s="24">
        <f t="shared" si="23"/>
        <v>45175</v>
      </c>
      <c r="N272">
        <v>71.44</v>
      </c>
      <c r="P272" s="24">
        <v>38747</v>
      </c>
      <c r="Q272">
        <v>15.21</v>
      </c>
      <c r="S272" s="24">
        <v>40571</v>
      </c>
      <c r="T272">
        <v>16.48</v>
      </c>
      <c r="U272" s="2">
        <f t="shared" si="24"/>
        <v>-1.9047619047619091E-2</v>
      </c>
    </row>
    <row r="273" spans="1:21" x14ac:dyDescent="0.4">
      <c r="A273" t="s">
        <v>5976</v>
      </c>
      <c r="B273">
        <v>72.2</v>
      </c>
      <c r="C273">
        <v>72.209999999999994</v>
      </c>
      <c r="D273">
        <v>72.42</v>
      </c>
      <c r="E273">
        <v>72.06</v>
      </c>
      <c r="F273" t="s">
        <v>5975</v>
      </c>
      <c r="G273" s="2">
        <v>-1.1999999999999999E-3</v>
      </c>
      <c r="I273" t="s">
        <v>5976</v>
      </c>
      <c r="J273" s="24" t="str">
        <f t="shared" si="20"/>
        <v>09</v>
      </c>
      <c r="K273" s="24" t="str">
        <f t="shared" si="21"/>
        <v>05</v>
      </c>
      <c r="L273" s="24" t="str">
        <f t="shared" si="22"/>
        <v>2023</v>
      </c>
      <c r="M273" s="24">
        <f t="shared" si="23"/>
        <v>45174</v>
      </c>
      <c r="N273">
        <v>72.2</v>
      </c>
      <c r="P273" s="24">
        <v>38748</v>
      </c>
      <c r="Q273">
        <v>15.09</v>
      </c>
      <c r="S273" s="24">
        <v>40574</v>
      </c>
      <c r="T273">
        <v>16.61</v>
      </c>
      <c r="U273" s="2">
        <f t="shared" si="24"/>
        <v>7.8883495145629645E-3</v>
      </c>
    </row>
    <row r="274" spans="1:21" x14ac:dyDescent="0.4">
      <c r="A274" t="s">
        <v>5974</v>
      </c>
      <c r="B274">
        <v>72.290000000000006</v>
      </c>
      <c r="C274">
        <v>72.69</v>
      </c>
      <c r="D274">
        <v>72.72</v>
      </c>
      <c r="E274">
        <v>72.02</v>
      </c>
      <c r="F274" t="s">
        <v>66</v>
      </c>
      <c r="G274" s="2">
        <v>1.5E-3</v>
      </c>
      <c r="I274" t="s">
        <v>5974</v>
      </c>
      <c r="J274" s="24" t="str">
        <f t="shared" si="20"/>
        <v>09</v>
      </c>
      <c r="K274" s="24" t="str">
        <f t="shared" si="21"/>
        <v>01</v>
      </c>
      <c r="L274" s="24" t="str">
        <f t="shared" si="22"/>
        <v>2023</v>
      </c>
      <c r="M274" s="24">
        <f t="shared" si="23"/>
        <v>45170</v>
      </c>
      <c r="N274">
        <v>72.290000000000006</v>
      </c>
      <c r="P274" s="24">
        <v>38749</v>
      </c>
      <c r="Q274">
        <v>15.18</v>
      </c>
      <c r="S274" s="24">
        <v>40575</v>
      </c>
      <c r="T274">
        <v>16.84</v>
      </c>
      <c r="U274" s="2">
        <f t="shared" si="24"/>
        <v>1.3847080072245666E-2</v>
      </c>
    </row>
    <row r="275" spans="1:21" x14ac:dyDescent="0.4">
      <c r="A275" t="s">
        <v>5973</v>
      </c>
      <c r="B275">
        <v>72.180000000000007</v>
      </c>
      <c r="C275">
        <v>72.319999999999993</v>
      </c>
      <c r="D275">
        <v>72.569999999999993</v>
      </c>
      <c r="E275">
        <v>72.150000000000006</v>
      </c>
      <c r="F275" t="s">
        <v>5972</v>
      </c>
      <c r="G275" s="2">
        <v>-1.4E-3</v>
      </c>
      <c r="I275" t="s">
        <v>5973</v>
      </c>
      <c r="J275" s="24" t="str">
        <f t="shared" si="20"/>
        <v>08</v>
      </c>
      <c r="K275" s="24" t="str">
        <f t="shared" si="21"/>
        <v>31</v>
      </c>
      <c r="L275" s="24" t="str">
        <f t="shared" si="22"/>
        <v>2023</v>
      </c>
      <c r="M275" s="24">
        <f t="shared" si="23"/>
        <v>45169</v>
      </c>
      <c r="N275">
        <v>72.180000000000007</v>
      </c>
      <c r="P275" s="24">
        <v>38750</v>
      </c>
      <c r="Q275">
        <v>15.04</v>
      </c>
      <c r="S275" s="24">
        <v>40576</v>
      </c>
      <c r="T275">
        <v>16.82</v>
      </c>
      <c r="U275" s="2">
        <f t="shared" si="24"/>
        <v>-1.1876484560570111E-3</v>
      </c>
    </row>
    <row r="276" spans="1:21" x14ac:dyDescent="0.4">
      <c r="A276" t="s">
        <v>5971</v>
      </c>
      <c r="B276">
        <v>72.28</v>
      </c>
      <c r="C276">
        <v>71.92</v>
      </c>
      <c r="D276">
        <v>72.39</v>
      </c>
      <c r="E276">
        <v>71.87</v>
      </c>
      <c r="F276" t="s">
        <v>2470</v>
      </c>
      <c r="G276" s="2">
        <v>5.7000000000000002E-3</v>
      </c>
      <c r="I276" t="s">
        <v>5971</v>
      </c>
      <c r="J276" s="24" t="str">
        <f t="shared" si="20"/>
        <v>08</v>
      </c>
      <c r="K276" s="24" t="str">
        <f t="shared" si="21"/>
        <v>30</v>
      </c>
      <c r="L276" s="24" t="str">
        <f t="shared" si="22"/>
        <v>2023</v>
      </c>
      <c r="M276" s="24">
        <f t="shared" si="23"/>
        <v>45168</v>
      </c>
      <c r="N276">
        <v>72.28</v>
      </c>
      <c r="P276" s="24">
        <v>38751</v>
      </c>
      <c r="Q276">
        <v>14.95</v>
      </c>
      <c r="S276" s="24">
        <v>40577</v>
      </c>
      <c r="T276">
        <v>16.850000000000001</v>
      </c>
      <c r="U276" s="2">
        <f t="shared" si="24"/>
        <v>1.7835909631391811E-3</v>
      </c>
    </row>
    <row r="277" spans="1:21" x14ac:dyDescent="0.4">
      <c r="A277" t="s">
        <v>5970</v>
      </c>
      <c r="B277">
        <v>71.87</v>
      </c>
      <c r="C277">
        <v>70.66</v>
      </c>
      <c r="D277">
        <v>71.900000000000006</v>
      </c>
      <c r="E277">
        <v>70.63</v>
      </c>
      <c r="F277" t="s">
        <v>556</v>
      </c>
      <c r="G277" s="2">
        <v>1.6799999999999999E-2</v>
      </c>
      <c r="I277" t="s">
        <v>5970</v>
      </c>
      <c r="J277" s="24" t="str">
        <f t="shared" si="20"/>
        <v>08</v>
      </c>
      <c r="K277" s="24" t="str">
        <f t="shared" si="21"/>
        <v>29</v>
      </c>
      <c r="L277" s="24" t="str">
        <f t="shared" si="22"/>
        <v>2023</v>
      </c>
      <c r="M277" s="24">
        <f t="shared" si="23"/>
        <v>45167</v>
      </c>
      <c r="N277">
        <v>71.87</v>
      </c>
      <c r="P277" s="24">
        <v>38754</v>
      </c>
      <c r="Q277">
        <v>14.94</v>
      </c>
      <c r="S277" s="24">
        <v>40578</v>
      </c>
      <c r="T277">
        <v>16.93</v>
      </c>
      <c r="U277" s="2">
        <f t="shared" si="24"/>
        <v>4.7477744807120636E-3</v>
      </c>
    </row>
    <row r="278" spans="1:21" x14ac:dyDescent="0.4">
      <c r="A278" t="s">
        <v>5969</v>
      </c>
      <c r="B278">
        <v>70.680000000000007</v>
      </c>
      <c r="C278">
        <v>70.650000000000006</v>
      </c>
      <c r="D278">
        <v>70.78</v>
      </c>
      <c r="E278">
        <v>70.290000000000006</v>
      </c>
      <c r="F278" t="s">
        <v>48</v>
      </c>
      <c r="G278" s="2">
        <v>6.1000000000000004E-3</v>
      </c>
      <c r="I278" t="s">
        <v>5969</v>
      </c>
      <c r="J278" s="24" t="str">
        <f t="shared" si="20"/>
        <v>08</v>
      </c>
      <c r="K278" s="24" t="str">
        <f t="shared" si="21"/>
        <v>28</v>
      </c>
      <c r="L278" s="24" t="str">
        <f t="shared" si="22"/>
        <v>2023</v>
      </c>
      <c r="M278" s="24">
        <f t="shared" si="23"/>
        <v>45166</v>
      </c>
      <c r="N278">
        <v>70.680000000000007</v>
      </c>
      <c r="P278" s="24">
        <v>38755</v>
      </c>
      <c r="Q278">
        <v>14.83</v>
      </c>
      <c r="S278" s="24">
        <v>40581</v>
      </c>
      <c r="T278">
        <v>17.010000000000002</v>
      </c>
      <c r="U278" s="2">
        <f t="shared" si="24"/>
        <v>4.7253396337862963E-3</v>
      </c>
    </row>
    <row r="279" spans="1:21" x14ac:dyDescent="0.4">
      <c r="A279" t="s">
        <v>5968</v>
      </c>
      <c r="B279">
        <v>70.25</v>
      </c>
      <c r="C279">
        <v>69.97</v>
      </c>
      <c r="D279">
        <v>70.48</v>
      </c>
      <c r="E279">
        <v>69.41</v>
      </c>
      <c r="F279" t="s">
        <v>1103</v>
      </c>
      <c r="G279" s="2">
        <v>7.7000000000000002E-3</v>
      </c>
      <c r="I279" t="s">
        <v>5968</v>
      </c>
      <c r="J279" s="24" t="str">
        <f t="shared" si="20"/>
        <v>08</v>
      </c>
      <c r="K279" s="24" t="str">
        <f t="shared" si="21"/>
        <v>25</v>
      </c>
      <c r="L279" s="24" t="str">
        <f t="shared" si="22"/>
        <v>2023</v>
      </c>
      <c r="M279" s="24">
        <f t="shared" si="23"/>
        <v>45163</v>
      </c>
      <c r="N279">
        <v>70.25</v>
      </c>
      <c r="P279" s="24">
        <v>38756</v>
      </c>
      <c r="Q279">
        <v>14.96</v>
      </c>
      <c r="S279" s="24">
        <v>40582</v>
      </c>
      <c r="T279">
        <v>17.11</v>
      </c>
      <c r="U279" s="2">
        <f t="shared" si="24"/>
        <v>5.8788947677834713E-3</v>
      </c>
    </row>
    <row r="280" spans="1:21" x14ac:dyDescent="0.4">
      <c r="A280" t="s">
        <v>5967</v>
      </c>
      <c r="B280">
        <v>69.709999999999994</v>
      </c>
      <c r="C280">
        <v>71.16</v>
      </c>
      <c r="D280">
        <v>71.25</v>
      </c>
      <c r="E280">
        <v>69.709999999999994</v>
      </c>
      <c r="F280" t="s">
        <v>1137</v>
      </c>
      <c r="G280" s="2">
        <v>-1.5699999999999999E-2</v>
      </c>
      <c r="I280" t="s">
        <v>5967</v>
      </c>
      <c r="J280" s="24" t="str">
        <f t="shared" si="20"/>
        <v>08</v>
      </c>
      <c r="K280" s="24" t="str">
        <f t="shared" si="21"/>
        <v>24</v>
      </c>
      <c r="L280" s="24" t="str">
        <f t="shared" si="22"/>
        <v>2023</v>
      </c>
      <c r="M280" s="24">
        <f t="shared" si="23"/>
        <v>45162</v>
      </c>
      <c r="N280">
        <v>69.709999999999994</v>
      </c>
      <c r="P280" s="24">
        <v>38757</v>
      </c>
      <c r="Q280">
        <v>14.93</v>
      </c>
      <c r="S280" s="24">
        <v>40583</v>
      </c>
      <c r="T280">
        <v>17.079999999999998</v>
      </c>
      <c r="U280" s="2">
        <f t="shared" si="24"/>
        <v>-1.753360607831711E-3</v>
      </c>
    </row>
    <row r="281" spans="1:21" x14ac:dyDescent="0.4">
      <c r="A281" t="s">
        <v>5966</v>
      </c>
      <c r="B281">
        <v>70.819999999999993</v>
      </c>
      <c r="C281">
        <v>70.11</v>
      </c>
      <c r="D281">
        <v>70.92</v>
      </c>
      <c r="E281">
        <v>70.11</v>
      </c>
      <c r="F281" t="s">
        <v>254</v>
      </c>
      <c r="G281" s="2">
        <v>1.26E-2</v>
      </c>
      <c r="I281" t="s">
        <v>5966</v>
      </c>
      <c r="J281" s="24" t="str">
        <f t="shared" si="20"/>
        <v>08</v>
      </c>
      <c r="K281" s="24" t="str">
        <f t="shared" si="21"/>
        <v>23</v>
      </c>
      <c r="L281" s="24" t="str">
        <f t="shared" si="22"/>
        <v>2023</v>
      </c>
      <c r="M281" s="24">
        <f t="shared" si="23"/>
        <v>45161</v>
      </c>
      <c r="N281">
        <v>70.819999999999993</v>
      </c>
      <c r="P281" s="24">
        <v>38758</v>
      </c>
      <c r="Q281">
        <v>14.96</v>
      </c>
      <c r="S281" s="24">
        <v>40584</v>
      </c>
      <c r="T281">
        <v>17.100000000000001</v>
      </c>
      <c r="U281" s="2">
        <f t="shared" si="24"/>
        <v>1.1709601873537423E-3</v>
      </c>
    </row>
    <row r="282" spans="1:21" x14ac:dyDescent="0.4">
      <c r="A282" t="s">
        <v>5965</v>
      </c>
      <c r="B282">
        <v>69.94</v>
      </c>
      <c r="C282">
        <v>70.42</v>
      </c>
      <c r="D282">
        <v>70.52</v>
      </c>
      <c r="E282">
        <v>69.849999999999994</v>
      </c>
      <c r="F282" t="s">
        <v>2334</v>
      </c>
      <c r="G282" s="2">
        <v>-1.9E-3</v>
      </c>
      <c r="I282" t="s">
        <v>5965</v>
      </c>
      <c r="J282" s="24" t="str">
        <f t="shared" si="20"/>
        <v>08</v>
      </c>
      <c r="K282" s="24" t="str">
        <f t="shared" si="21"/>
        <v>22</v>
      </c>
      <c r="L282" s="24" t="str">
        <f t="shared" si="22"/>
        <v>2023</v>
      </c>
      <c r="M282" s="24">
        <f t="shared" si="23"/>
        <v>45160</v>
      </c>
      <c r="N282">
        <v>69.94</v>
      </c>
      <c r="P282" s="24">
        <v>38761</v>
      </c>
      <c r="Q282">
        <v>14.88</v>
      </c>
      <c r="S282" s="24">
        <v>40585</v>
      </c>
      <c r="T282">
        <v>17.21</v>
      </c>
      <c r="U282" s="2">
        <f t="shared" si="24"/>
        <v>6.4327485380115679E-3</v>
      </c>
    </row>
    <row r="283" spans="1:21" x14ac:dyDescent="0.4">
      <c r="A283" t="s">
        <v>5964</v>
      </c>
      <c r="B283">
        <v>70.069999999999993</v>
      </c>
      <c r="C283">
        <v>69.55</v>
      </c>
      <c r="D283">
        <v>70.180000000000007</v>
      </c>
      <c r="E283">
        <v>69.37</v>
      </c>
      <c r="F283" t="s">
        <v>2470</v>
      </c>
      <c r="G283" s="2">
        <v>1.11E-2</v>
      </c>
      <c r="I283" t="s">
        <v>5964</v>
      </c>
      <c r="J283" s="24" t="str">
        <f t="shared" si="20"/>
        <v>08</v>
      </c>
      <c r="K283" s="24" t="str">
        <f t="shared" si="21"/>
        <v>21</v>
      </c>
      <c r="L283" s="24" t="str">
        <f t="shared" si="22"/>
        <v>2023</v>
      </c>
      <c r="M283" s="24">
        <f t="shared" si="23"/>
        <v>45159</v>
      </c>
      <c r="N283">
        <v>70.069999999999993</v>
      </c>
      <c r="P283" s="24">
        <v>38762</v>
      </c>
      <c r="Q283">
        <v>15.02</v>
      </c>
      <c r="S283" s="24">
        <v>40588</v>
      </c>
      <c r="T283">
        <v>17.239999999999998</v>
      </c>
      <c r="U283" s="2">
        <f t="shared" si="24"/>
        <v>1.7431725740846282E-3</v>
      </c>
    </row>
    <row r="284" spans="1:21" x14ac:dyDescent="0.4">
      <c r="A284" t="s">
        <v>5963</v>
      </c>
      <c r="B284">
        <v>69.3</v>
      </c>
      <c r="C284">
        <v>68.78</v>
      </c>
      <c r="D284">
        <v>69.48</v>
      </c>
      <c r="E284">
        <v>68.739999999999995</v>
      </c>
      <c r="F284" t="s">
        <v>862</v>
      </c>
      <c r="G284" s="2">
        <v>2.9999999999999997E-4</v>
      </c>
      <c r="I284" t="s">
        <v>5963</v>
      </c>
      <c r="J284" s="24" t="str">
        <f t="shared" si="20"/>
        <v>08</v>
      </c>
      <c r="K284" s="24" t="str">
        <f t="shared" si="21"/>
        <v>18</v>
      </c>
      <c r="L284" s="24" t="str">
        <f t="shared" si="22"/>
        <v>2023</v>
      </c>
      <c r="M284" s="24">
        <f t="shared" si="23"/>
        <v>45156</v>
      </c>
      <c r="N284">
        <v>69.3</v>
      </c>
      <c r="P284" s="24">
        <v>38763</v>
      </c>
      <c r="Q284">
        <v>15.09</v>
      </c>
      <c r="S284" s="24">
        <v>40589</v>
      </c>
      <c r="T284">
        <v>17.190000000000001</v>
      </c>
      <c r="U284" s="2">
        <f t="shared" si="24"/>
        <v>-2.9002320185612662E-3</v>
      </c>
    </row>
    <row r="285" spans="1:21" x14ac:dyDescent="0.4">
      <c r="A285" t="s">
        <v>5962</v>
      </c>
      <c r="B285">
        <v>69.28</v>
      </c>
      <c r="C285">
        <v>69.989999999999995</v>
      </c>
      <c r="D285">
        <v>70.069999999999993</v>
      </c>
      <c r="E285">
        <v>69.19</v>
      </c>
      <c r="F285" t="s">
        <v>2592</v>
      </c>
      <c r="G285" s="2">
        <v>-6.4999999999999997E-3</v>
      </c>
      <c r="I285" t="s">
        <v>5962</v>
      </c>
      <c r="J285" s="24" t="str">
        <f t="shared" si="20"/>
        <v>08</v>
      </c>
      <c r="K285" s="24" t="str">
        <f t="shared" si="21"/>
        <v>17</v>
      </c>
      <c r="L285" s="24" t="str">
        <f t="shared" si="22"/>
        <v>2023</v>
      </c>
      <c r="M285" s="24">
        <f t="shared" si="23"/>
        <v>45155</v>
      </c>
      <c r="N285">
        <v>69.28</v>
      </c>
      <c r="P285" s="24">
        <v>38764</v>
      </c>
      <c r="Q285">
        <v>15.17</v>
      </c>
      <c r="S285" s="24">
        <v>40590</v>
      </c>
      <c r="T285">
        <v>17.29</v>
      </c>
      <c r="U285" s="2">
        <f t="shared" si="24"/>
        <v>5.8173356602675419E-3</v>
      </c>
    </row>
    <row r="286" spans="1:21" x14ac:dyDescent="0.4">
      <c r="A286" t="s">
        <v>5961</v>
      </c>
      <c r="B286">
        <v>69.73</v>
      </c>
      <c r="C286">
        <v>70.2</v>
      </c>
      <c r="D286">
        <v>70.53</v>
      </c>
      <c r="E286">
        <v>69.73</v>
      </c>
      <c r="F286" t="s">
        <v>757</v>
      </c>
      <c r="G286" s="2">
        <v>-8.0000000000000002E-3</v>
      </c>
      <c r="I286" t="s">
        <v>5961</v>
      </c>
      <c r="J286" s="24" t="str">
        <f t="shared" si="20"/>
        <v>08</v>
      </c>
      <c r="K286" s="24" t="str">
        <f t="shared" si="21"/>
        <v>16</v>
      </c>
      <c r="L286" s="24" t="str">
        <f t="shared" si="22"/>
        <v>2023</v>
      </c>
      <c r="M286" s="24">
        <f t="shared" si="23"/>
        <v>45154</v>
      </c>
      <c r="N286">
        <v>69.73</v>
      </c>
      <c r="P286" s="24">
        <v>38765</v>
      </c>
      <c r="Q286">
        <v>15.15</v>
      </c>
      <c r="S286" s="24">
        <v>40591</v>
      </c>
      <c r="T286">
        <v>17.329999999999998</v>
      </c>
      <c r="U286" s="2">
        <f t="shared" si="24"/>
        <v>2.3134759976863872E-3</v>
      </c>
    </row>
    <row r="287" spans="1:21" x14ac:dyDescent="0.4">
      <c r="A287" t="s">
        <v>5960</v>
      </c>
      <c r="B287">
        <v>70.290000000000006</v>
      </c>
      <c r="C287">
        <v>70.81</v>
      </c>
      <c r="D287">
        <v>70.900000000000006</v>
      </c>
      <c r="E287">
        <v>70.17</v>
      </c>
      <c r="F287" t="s">
        <v>52</v>
      </c>
      <c r="G287" s="2">
        <v>-0.01</v>
      </c>
      <c r="I287" t="s">
        <v>5960</v>
      </c>
      <c r="J287" s="24" t="str">
        <f t="shared" si="20"/>
        <v>08</v>
      </c>
      <c r="K287" s="24" t="str">
        <f t="shared" si="21"/>
        <v>15</v>
      </c>
      <c r="L287" s="24" t="str">
        <f t="shared" si="22"/>
        <v>2023</v>
      </c>
      <c r="M287" s="24">
        <f t="shared" si="23"/>
        <v>45153</v>
      </c>
      <c r="N287">
        <v>70.290000000000006</v>
      </c>
      <c r="P287" s="24">
        <v>38769</v>
      </c>
      <c r="Q287">
        <v>15.07</v>
      </c>
      <c r="S287" s="24">
        <v>40592</v>
      </c>
      <c r="T287">
        <v>17.34</v>
      </c>
      <c r="U287" s="2">
        <f t="shared" si="24"/>
        <v>5.7703404500863975E-4</v>
      </c>
    </row>
    <row r="288" spans="1:21" x14ac:dyDescent="0.4">
      <c r="A288" t="s">
        <v>5959</v>
      </c>
      <c r="B288">
        <v>71</v>
      </c>
      <c r="C288">
        <v>70.23</v>
      </c>
      <c r="D288">
        <v>71</v>
      </c>
      <c r="E288">
        <v>70.17</v>
      </c>
      <c r="F288" t="s">
        <v>5958</v>
      </c>
      <c r="G288" s="2">
        <v>8.9999999999999993E-3</v>
      </c>
      <c r="I288" t="s">
        <v>5959</v>
      </c>
      <c r="J288" s="24" t="str">
        <f t="shared" si="20"/>
        <v>08</v>
      </c>
      <c r="K288" s="24" t="str">
        <f t="shared" si="21"/>
        <v>14</v>
      </c>
      <c r="L288" s="24" t="str">
        <f t="shared" si="22"/>
        <v>2023</v>
      </c>
      <c r="M288" s="24">
        <f t="shared" si="23"/>
        <v>45152</v>
      </c>
      <c r="N288">
        <v>71</v>
      </c>
      <c r="P288" s="24">
        <v>38770</v>
      </c>
      <c r="Q288">
        <v>15.17</v>
      </c>
      <c r="S288" s="24">
        <v>40596</v>
      </c>
      <c r="T288">
        <v>16.97</v>
      </c>
      <c r="U288" s="2">
        <f t="shared" si="24"/>
        <v>-2.1337946943483344E-2</v>
      </c>
    </row>
    <row r="289" spans="1:21" x14ac:dyDescent="0.4">
      <c r="A289" t="s">
        <v>5957</v>
      </c>
      <c r="B289">
        <v>70.37</v>
      </c>
      <c r="C289">
        <v>70.16</v>
      </c>
      <c r="D289">
        <v>70.56</v>
      </c>
      <c r="E289">
        <v>70.03</v>
      </c>
      <c r="F289" t="s">
        <v>1197</v>
      </c>
      <c r="G289" s="2">
        <v>-1E-3</v>
      </c>
      <c r="I289" t="s">
        <v>5957</v>
      </c>
      <c r="J289" s="24" t="str">
        <f t="shared" si="20"/>
        <v>08</v>
      </c>
      <c r="K289" s="24" t="str">
        <f t="shared" si="21"/>
        <v>11</v>
      </c>
      <c r="L289" s="24" t="str">
        <f t="shared" si="22"/>
        <v>2023</v>
      </c>
      <c r="M289" s="24">
        <f t="shared" si="23"/>
        <v>45149</v>
      </c>
      <c r="N289">
        <v>70.37</v>
      </c>
      <c r="P289" s="24">
        <v>38771</v>
      </c>
      <c r="Q289">
        <v>15.13</v>
      </c>
      <c r="S289" s="24">
        <v>40597</v>
      </c>
      <c r="T289">
        <v>16.850000000000001</v>
      </c>
      <c r="U289" s="2">
        <f t="shared" si="24"/>
        <v>-7.0713022981730989E-3</v>
      </c>
    </row>
    <row r="290" spans="1:21" x14ac:dyDescent="0.4">
      <c r="A290" t="s">
        <v>5956</v>
      </c>
      <c r="B290">
        <v>70.44</v>
      </c>
      <c r="C290">
        <v>70.84</v>
      </c>
      <c r="D290">
        <v>71.430000000000007</v>
      </c>
      <c r="E290">
        <v>70.25</v>
      </c>
      <c r="F290" t="s">
        <v>2529</v>
      </c>
      <c r="G290" s="2">
        <v>2.9999999999999997E-4</v>
      </c>
      <c r="I290" t="s">
        <v>5956</v>
      </c>
      <c r="J290" s="24" t="str">
        <f t="shared" si="20"/>
        <v>08</v>
      </c>
      <c r="K290" s="24" t="str">
        <f t="shared" si="21"/>
        <v>10</v>
      </c>
      <c r="L290" s="24" t="str">
        <f t="shared" si="22"/>
        <v>2023</v>
      </c>
      <c r="M290" s="24">
        <f t="shared" si="23"/>
        <v>45148</v>
      </c>
      <c r="N290">
        <v>70.44</v>
      </c>
      <c r="P290" s="24">
        <v>38772</v>
      </c>
      <c r="Q290">
        <v>15.17</v>
      </c>
      <c r="S290" s="24">
        <v>40598</v>
      </c>
      <c r="T290">
        <v>16.86</v>
      </c>
      <c r="U290" s="2">
        <f t="shared" si="24"/>
        <v>5.9347181008884142E-4</v>
      </c>
    </row>
    <row r="291" spans="1:21" x14ac:dyDescent="0.4">
      <c r="A291" t="s">
        <v>5955</v>
      </c>
      <c r="B291">
        <v>70.42</v>
      </c>
      <c r="C291">
        <v>71.040000000000006</v>
      </c>
      <c r="D291">
        <v>71.040000000000006</v>
      </c>
      <c r="E291">
        <v>70.31</v>
      </c>
      <c r="F291" t="s">
        <v>5954</v>
      </c>
      <c r="G291" s="2">
        <v>-6.4999999999999997E-3</v>
      </c>
      <c r="I291" t="s">
        <v>5955</v>
      </c>
      <c r="J291" s="24" t="str">
        <f t="shared" si="20"/>
        <v>08</v>
      </c>
      <c r="K291" s="24" t="str">
        <f t="shared" si="21"/>
        <v>09</v>
      </c>
      <c r="L291" s="24" t="str">
        <f t="shared" si="22"/>
        <v>2023</v>
      </c>
      <c r="M291" s="24">
        <f t="shared" si="23"/>
        <v>45147</v>
      </c>
      <c r="N291">
        <v>70.42</v>
      </c>
      <c r="P291" s="24">
        <v>38775</v>
      </c>
      <c r="Q291">
        <v>15.22</v>
      </c>
      <c r="S291" s="24">
        <v>40599</v>
      </c>
      <c r="T291">
        <v>17.059999999999999</v>
      </c>
      <c r="U291" s="2">
        <f t="shared" si="24"/>
        <v>1.1862396204033177E-2</v>
      </c>
    </row>
    <row r="292" spans="1:21" x14ac:dyDescent="0.4">
      <c r="A292" t="s">
        <v>5953</v>
      </c>
      <c r="B292">
        <v>70.88</v>
      </c>
      <c r="C292">
        <v>70.849999999999994</v>
      </c>
      <c r="D292">
        <v>70.97</v>
      </c>
      <c r="E292">
        <v>70.41</v>
      </c>
      <c r="F292" t="s">
        <v>899</v>
      </c>
      <c r="G292" s="2">
        <v>-2.7000000000000001E-3</v>
      </c>
      <c r="I292" t="s">
        <v>5953</v>
      </c>
      <c r="J292" s="24" t="str">
        <f t="shared" si="20"/>
        <v>08</v>
      </c>
      <c r="K292" s="24" t="str">
        <f t="shared" si="21"/>
        <v>08</v>
      </c>
      <c r="L292" s="24" t="str">
        <f t="shared" si="22"/>
        <v>2023</v>
      </c>
      <c r="M292" s="24">
        <f t="shared" si="23"/>
        <v>45146</v>
      </c>
      <c r="N292">
        <v>70.88</v>
      </c>
      <c r="P292" s="24">
        <v>38776</v>
      </c>
      <c r="Q292">
        <v>15.08</v>
      </c>
      <c r="S292" s="24">
        <v>40602</v>
      </c>
      <c r="T292">
        <v>17.149999999999999</v>
      </c>
      <c r="U292" s="2">
        <f t="shared" si="24"/>
        <v>5.2754982415006424E-3</v>
      </c>
    </row>
    <row r="293" spans="1:21" x14ac:dyDescent="0.4">
      <c r="A293" t="s">
        <v>5952</v>
      </c>
      <c r="B293">
        <v>71.069999999999993</v>
      </c>
      <c r="C293">
        <v>70.89</v>
      </c>
      <c r="D293">
        <v>71.099999999999994</v>
      </c>
      <c r="E293">
        <v>70.62</v>
      </c>
      <c r="F293" t="s">
        <v>349</v>
      </c>
      <c r="G293" s="2">
        <v>6.4999999999999997E-3</v>
      </c>
      <c r="I293" t="s">
        <v>5952</v>
      </c>
      <c r="J293" s="24" t="str">
        <f t="shared" si="20"/>
        <v>08</v>
      </c>
      <c r="K293" s="24" t="str">
        <f t="shared" si="21"/>
        <v>07</v>
      </c>
      <c r="L293" s="24" t="str">
        <f t="shared" si="22"/>
        <v>2023</v>
      </c>
      <c r="M293" s="24">
        <f t="shared" si="23"/>
        <v>45145</v>
      </c>
      <c r="N293">
        <v>71.069999999999993</v>
      </c>
      <c r="P293" s="24">
        <v>38777</v>
      </c>
      <c r="Q293">
        <v>15.18</v>
      </c>
      <c r="S293" s="24">
        <v>40603</v>
      </c>
      <c r="T293">
        <v>16.86</v>
      </c>
      <c r="U293" s="2">
        <f t="shared" si="24"/>
        <v>-1.6909620991253593E-2</v>
      </c>
    </row>
    <row r="294" spans="1:21" x14ac:dyDescent="0.4">
      <c r="A294" t="s">
        <v>5951</v>
      </c>
      <c r="B294">
        <v>70.61</v>
      </c>
      <c r="C294">
        <v>71.33</v>
      </c>
      <c r="D294">
        <v>71.63</v>
      </c>
      <c r="E294">
        <v>70.53</v>
      </c>
      <c r="F294" t="s">
        <v>46</v>
      </c>
      <c r="G294" s="2">
        <v>-8.6E-3</v>
      </c>
      <c r="I294" t="s">
        <v>5951</v>
      </c>
      <c r="J294" s="24" t="str">
        <f t="shared" si="20"/>
        <v>08</v>
      </c>
      <c r="K294" s="24" t="str">
        <f t="shared" si="21"/>
        <v>04</v>
      </c>
      <c r="L294" s="24" t="str">
        <f t="shared" si="22"/>
        <v>2023</v>
      </c>
      <c r="M294" s="24">
        <f t="shared" si="23"/>
        <v>45142</v>
      </c>
      <c r="N294">
        <v>70.61</v>
      </c>
      <c r="P294" s="24">
        <v>38778</v>
      </c>
      <c r="Q294">
        <v>15.17</v>
      </c>
      <c r="S294" s="24">
        <v>40604</v>
      </c>
      <c r="T294">
        <v>16.920000000000002</v>
      </c>
      <c r="U294" s="2">
        <f t="shared" si="24"/>
        <v>3.558718861210064E-3</v>
      </c>
    </row>
    <row r="295" spans="1:21" x14ac:dyDescent="0.4">
      <c r="A295" t="s">
        <v>5950</v>
      </c>
      <c r="B295">
        <v>71.22</v>
      </c>
      <c r="C295">
        <v>70.95</v>
      </c>
      <c r="D295">
        <v>71.510000000000005</v>
      </c>
      <c r="E295">
        <v>70.94</v>
      </c>
      <c r="F295" t="s">
        <v>1068</v>
      </c>
      <c r="G295" s="2">
        <v>-1E-3</v>
      </c>
      <c r="I295" t="s">
        <v>5950</v>
      </c>
      <c r="J295" s="24" t="str">
        <f t="shared" si="20"/>
        <v>08</v>
      </c>
      <c r="K295" s="24" t="str">
        <f t="shared" si="21"/>
        <v>03</v>
      </c>
      <c r="L295" s="24" t="str">
        <f t="shared" si="22"/>
        <v>2023</v>
      </c>
      <c r="M295" s="24">
        <f t="shared" si="23"/>
        <v>45141</v>
      </c>
      <c r="N295">
        <v>71.22</v>
      </c>
      <c r="P295" s="24">
        <v>38779</v>
      </c>
      <c r="Q295">
        <v>15.13</v>
      </c>
      <c r="S295" s="24">
        <v>40605</v>
      </c>
      <c r="T295">
        <v>17.22</v>
      </c>
      <c r="U295" s="2">
        <f t="shared" si="24"/>
        <v>1.7730496453900457E-2</v>
      </c>
    </row>
    <row r="296" spans="1:21" x14ac:dyDescent="0.4">
      <c r="A296" t="s">
        <v>5949</v>
      </c>
      <c r="B296">
        <v>71.290000000000006</v>
      </c>
      <c r="C296">
        <v>71.94</v>
      </c>
      <c r="D296">
        <v>71.94</v>
      </c>
      <c r="E296">
        <v>71.17</v>
      </c>
      <c r="F296" t="s">
        <v>1220</v>
      </c>
      <c r="G296" s="2">
        <v>-1.5599999999999999E-2</v>
      </c>
      <c r="I296" t="s">
        <v>5949</v>
      </c>
      <c r="J296" s="24" t="str">
        <f t="shared" si="20"/>
        <v>08</v>
      </c>
      <c r="K296" s="24" t="str">
        <f t="shared" si="21"/>
        <v>02</v>
      </c>
      <c r="L296" s="24" t="str">
        <f t="shared" si="22"/>
        <v>2023</v>
      </c>
      <c r="M296" s="24">
        <f t="shared" si="23"/>
        <v>45140</v>
      </c>
      <c r="N296">
        <v>71.290000000000006</v>
      </c>
      <c r="P296" s="24">
        <v>38782</v>
      </c>
      <c r="Q296">
        <v>15.04</v>
      </c>
      <c r="S296" s="24">
        <v>40606</v>
      </c>
      <c r="T296">
        <v>17.12</v>
      </c>
      <c r="U296" s="2">
        <f t="shared" si="24"/>
        <v>-5.8072009291519899E-3</v>
      </c>
    </row>
    <row r="297" spans="1:21" x14ac:dyDescent="0.4">
      <c r="A297" t="s">
        <v>5948</v>
      </c>
      <c r="B297">
        <v>72.42</v>
      </c>
      <c r="C297">
        <v>72.42</v>
      </c>
      <c r="D297">
        <v>72.58</v>
      </c>
      <c r="E297">
        <v>72.28</v>
      </c>
      <c r="F297" t="s">
        <v>689</v>
      </c>
      <c r="G297" s="2">
        <v>-3.3E-3</v>
      </c>
      <c r="I297" t="s">
        <v>5948</v>
      </c>
      <c r="J297" s="24" t="str">
        <f t="shared" si="20"/>
        <v>08</v>
      </c>
      <c r="K297" s="24" t="str">
        <f t="shared" si="21"/>
        <v>01</v>
      </c>
      <c r="L297" s="24" t="str">
        <f t="shared" si="22"/>
        <v>2023</v>
      </c>
      <c r="M297" s="24">
        <f t="shared" si="23"/>
        <v>45139</v>
      </c>
      <c r="N297">
        <v>72.42</v>
      </c>
      <c r="P297" s="24">
        <v>38783</v>
      </c>
      <c r="Q297">
        <v>15</v>
      </c>
      <c r="S297" s="24">
        <v>40609</v>
      </c>
      <c r="T297">
        <v>16.96</v>
      </c>
      <c r="U297" s="2">
        <f t="shared" si="24"/>
        <v>-9.3457943925233655E-3</v>
      </c>
    </row>
    <row r="298" spans="1:21" x14ac:dyDescent="0.4">
      <c r="A298" t="s">
        <v>5947</v>
      </c>
      <c r="B298">
        <v>72.66</v>
      </c>
      <c r="C298">
        <v>72.59</v>
      </c>
      <c r="D298">
        <v>72.7</v>
      </c>
      <c r="E298">
        <v>72.38</v>
      </c>
      <c r="F298" t="s">
        <v>588</v>
      </c>
      <c r="G298" s="2">
        <v>2.0999999999999999E-3</v>
      </c>
      <c r="I298" t="s">
        <v>5947</v>
      </c>
      <c r="J298" s="24" t="str">
        <f t="shared" si="20"/>
        <v>07</v>
      </c>
      <c r="K298" s="24" t="str">
        <f t="shared" si="21"/>
        <v>31</v>
      </c>
      <c r="L298" s="24" t="str">
        <f t="shared" si="22"/>
        <v>2023</v>
      </c>
      <c r="M298" s="24">
        <f t="shared" si="23"/>
        <v>45138</v>
      </c>
      <c r="N298">
        <v>72.66</v>
      </c>
      <c r="P298" s="24">
        <v>38784</v>
      </c>
      <c r="Q298">
        <v>15.07</v>
      </c>
      <c r="S298" s="24">
        <v>40610</v>
      </c>
      <c r="T298">
        <v>17.07</v>
      </c>
      <c r="U298" s="2">
        <f t="shared" si="24"/>
        <v>6.4858490566037652E-3</v>
      </c>
    </row>
    <row r="299" spans="1:21" x14ac:dyDescent="0.4">
      <c r="A299" t="s">
        <v>5946</v>
      </c>
      <c r="B299">
        <v>72.510000000000005</v>
      </c>
      <c r="C299">
        <v>72.25</v>
      </c>
      <c r="D299">
        <v>72.650000000000006</v>
      </c>
      <c r="E299">
        <v>72.13</v>
      </c>
      <c r="F299" t="s">
        <v>869</v>
      </c>
      <c r="G299" s="2">
        <v>1.12E-2</v>
      </c>
      <c r="I299" t="s">
        <v>5946</v>
      </c>
      <c r="J299" s="24" t="str">
        <f t="shared" si="20"/>
        <v>07</v>
      </c>
      <c r="K299" s="24" t="str">
        <f t="shared" si="21"/>
        <v>28</v>
      </c>
      <c r="L299" s="24" t="str">
        <f t="shared" si="22"/>
        <v>2023</v>
      </c>
      <c r="M299" s="24">
        <f t="shared" si="23"/>
        <v>45135</v>
      </c>
      <c r="N299">
        <v>72.510000000000005</v>
      </c>
      <c r="P299" s="24">
        <v>38785</v>
      </c>
      <c r="Q299">
        <v>14.99</v>
      </c>
      <c r="S299" s="24">
        <v>40611</v>
      </c>
      <c r="T299">
        <v>17.02</v>
      </c>
      <c r="U299" s="2">
        <f t="shared" si="24"/>
        <v>-2.9291154071471315E-3</v>
      </c>
    </row>
    <row r="300" spans="1:21" x14ac:dyDescent="0.4">
      <c r="A300" t="s">
        <v>5945</v>
      </c>
      <c r="B300">
        <v>71.709999999999994</v>
      </c>
      <c r="C300">
        <v>72.77</v>
      </c>
      <c r="D300">
        <v>72.87</v>
      </c>
      <c r="E300">
        <v>71.55</v>
      </c>
      <c r="F300" t="s">
        <v>2300</v>
      </c>
      <c r="G300" s="2">
        <v>-6.6E-3</v>
      </c>
      <c r="I300" t="s">
        <v>5945</v>
      </c>
      <c r="J300" s="24" t="str">
        <f t="shared" si="20"/>
        <v>07</v>
      </c>
      <c r="K300" s="24" t="str">
        <f t="shared" si="21"/>
        <v>27</v>
      </c>
      <c r="L300" s="24" t="str">
        <f t="shared" si="22"/>
        <v>2023</v>
      </c>
      <c r="M300" s="24">
        <f t="shared" si="23"/>
        <v>45134</v>
      </c>
      <c r="N300">
        <v>71.709999999999994</v>
      </c>
      <c r="P300" s="24">
        <v>38786</v>
      </c>
      <c r="Q300">
        <v>15.09</v>
      </c>
      <c r="S300" s="24">
        <v>40612</v>
      </c>
      <c r="T300">
        <v>16.72</v>
      </c>
      <c r="U300" s="2">
        <f t="shared" si="24"/>
        <v>-1.7626321974148151E-2</v>
      </c>
    </row>
    <row r="301" spans="1:21" x14ac:dyDescent="0.4">
      <c r="A301" t="s">
        <v>5944</v>
      </c>
      <c r="B301">
        <v>72.19</v>
      </c>
      <c r="C301">
        <v>72.03</v>
      </c>
      <c r="D301">
        <v>72.48</v>
      </c>
      <c r="E301">
        <v>71.849999999999994</v>
      </c>
      <c r="F301" t="s">
        <v>1421</v>
      </c>
      <c r="G301" s="2">
        <v>-1E-4</v>
      </c>
      <c r="I301" t="s">
        <v>5944</v>
      </c>
      <c r="J301" s="24" t="str">
        <f t="shared" si="20"/>
        <v>07</v>
      </c>
      <c r="K301" s="24" t="str">
        <f t="shared" si="21"/>
        <v>26</v>
      </c>
      <c r="L301" s="24" t="str">
        <f t="shared" si="22"/>
        <v>2023</v>
      </c>
      <c r="M301" s="24">
        <f t="shared" si="23"/>
        <v>45133</v>
      </c>
      <c r="N301">
        <v>72.19</v>
      </c>
      <c r="P301" s="24">
        <v>38789</v>
      </c>
      <c r="Q301">
        <v>15.11</v>
      </c>
      <c r="S301" s="24">
        <v>40613</v>
      </c>
      <c r="T301">
        <v>16.84</v>
      </c>
      <c r="U301" s="2">
        <f t="shared" si="24"/>
        <v>7.1770334928229484E-3</v>
      </c>
    </row>
    <row r="302" spans="1:21" x14ac:dyDescent="0.4">
      <c r="A302" t="s">
        <v>5943</v>
      </c>
      <c r="B302">
        <v>72.2</v>
      </c>
      <c r="C302">
        <v>71.84</v>
      </c>
      <c r="D302">
        <v>72.45</v>
      </c>
      <c r="E302">
        <v>71.84</v>
      </c>
      <c r="F302" t="s">
        <v>618</v>
      </c>
      <c r="G302" s="2">
        <v>4.4999999999999997E-3</v>
      </c>
      <c r="I302" t="s">
        <v>5943</v>
      </c>
      <c r="J302" s="24" t="str">
        <f t="shared" si="20"/>
        <v>07</v>
      </c>
      <c r="K302" s="24" t="str">
        <f t="shared" si="21"/>
        <v>25</v>
      </c>
      <c r="L302" s="24" t="str">
        <f t="shared" si="22"/>
        <v>2023</v>
      </c>
      <c r="M302" s="24">
        <f t="shared" si="23"/>
        <v>45132</v>
      </c>
      <c r="N302">
        <v>72.2</v>
      </c>
      <c r="P302" s="24">
        <v>38790</v>
      </c>
      <c r="Q302">
        <v>15.24</v>
      </c>
      <c r="S302" s="24">
        <v>40616</v>
      </c>
      <c r="T302">
        <v>16.739999999999998</v>
      </c>
      <c r="U302" s="2">
        <f t="shared" si="24"/>
        <v>-5.9382422802851664E-3</v>
      </c>
    </row>
    <row r="303" spans="1:21" x14ac:dyDescent="0.4">
      <c r="A303" t="s">
        <v>5942</v>
      </c>
      <c r="B303">
        <v>71.88</v>
      </c>
      <c r="C303">
        <v>71.75</v>
      </c>
      <c r="D303">
        <v>72</v>
      </c>
      <c r="E303">
        <v>71.59</v>
      </c>
      <c r="F303" t="s">
        <v>2078</v>
      </c>
      <c r="G303" s="2">
        <v>5.0000000000000001E-3</v>
      </c>
      <c r="I303" t="s">
        <v>5942</v>
      </c>
      <c r="J303" s="24" t="str">
        <f t="shared" si="20"/>
        <v>07</v>
      </c>
      <c r="K303" s="24" t="str">
        <f t="shared" si="21"/>
        <v>24</v>
      </c>
      <c r="L303" s="24" t="str">
        <f t="shared" si="22"/>
        <v>2023</v>
      </c>
      <c r="M303" s="24">
        <f t="shared" si="23"/>
        <v>45131</v>
      </c>
      <c r="N303">
        <v>71.88</v>
      </c>
      <c r="P303" s="24">
        <v>38791</v>
      </c>
      <c r="Q303">
        <v>15.3</v>
      </c>
      <c r="S303" s="24">
        <v>40617</v>
      </c>
      <c r="T303">
        <v>16.559999999999999</v>
      </c>
      <c r="U303" s="2">
        <f t="shared" si="24"/>
        <v>-1.0752688172043001E-2</v>
      </c>
    </row>
    <row r="304" spans="1:21" x14ac:dyDescent="0.4">
      <c r="A304" t="s">
        <v>5941</v>
      </c>
      <c r="B304">
        <v>71.52</v>
      </c>
      <c r="C304">
        <v>71.77</v>
      </c>
      <c r="D304">
        <v>71.88</v>
      </c>
      <c r="E304">
        <v>71.5</v>
      </c>
      <c r="F304" t="s">
        <v>2674</v>
      </c>
      <c r="G304" s="2">
        <v>1E-3</v>
      </c>
      <c r="I304" t="s">
        <v>5941</v>
      </c>
      <c r="J304" s="24" t="str">
        <f t="shared" si="20"/>
        <v>07</v>
      </c>
      <c r="K304" s="24" t="str">
        <f t="shared" si="21"/>
        <v>21</v>
      </c>
      <c r="L304" s="24" t="str">
        <f t="shared" si="22"/>
        <v>2023</v>
      </c>
      <c r="M304" s="24">
        <f t="shared" si="23"/>
        <v>45128</v>
      </c>
      <c r="N304">
        <v>71.52</v>
      </c>
      <c r="P304" s="24">
        <v>38792</v>
      </c>
      <c r="Q304">
        <v>15.3</v>
      </c>
      <c r="S304" s="24">
        <v>40618</v>
      </c>
      <c r="T304">
        <v>16.23</v>
      </c>
      <c r="U304" s="2">
        <f t="shared" si="24"/>
        <v>-1.9927536231883924E-2</v>
      </c>
    </row>
    <row r="305" spans="1:21" x14ac:dyDescent="0.4">
      <c r="A305" t="s">
        <v>5940</v>
      </c>
      <c r="B305">
        <v>71.45</v>
      </c>
      <c r="C305">
        <v>71.930000000000007</v>
      </c>
      <c r="D305">
        <v>72.22</v>
      </c>
      <c r="E305">
        <v>71.34</v>
      </c>
      <c r="F305" t="s">
        <v>5939</v>
      </c>
      <c r="G305" s="2">
        <v>-9.4000000000000004E-3</v>
      </c>
      <c r="I305" t="s">
        <v>5940</v>
      </c>
      <c r="J305" s="24" t="str">
        <f t="shared" si="20"/>
        <v>07</v>
      </c>
      <c r="K305" s="24" t="str">
        <f t="shared" si="21"/>
        <v>20</v>
      </c>
      <c r="L305" s="24" t="str">
        <f t="shared" si="22"/>
        <v>2023</v>
      </c>
      <c r="M305" s="24">
        <f t="shared" si="23"/>
        <v>45127</v>
      </c>
      <c r="N305">
        <v>71.45</v>
      </c>
      <c r="P305" s="24">
        <v>38793</v>
      </c>
      <c r="Q305">
        <v>15.34</v>
      </c>
      <c r="S305" s="24">
        <v>40619</v>
      </c>
      <c r="T305">
        <v>16.41</v>
      </c>
      <c r="U305" s="2">
        <f t="shared" si="24"/>
        <v>1.109057301293892E-2</v>
      </c>
    </row>
    <row r="306" spans="1:21" x14ac:dyDescent="0.4">
      <c r="A306" t="s">
        <v>5938</v>
      </c>
      <c r="B306">
        <v>72.13</v>
      </c>
      <c r="C306">
        <v>72.34</v>
      </c>
      <c r="D306">
        <v>72.52</v>
      </c>
      <c r="E306">
        <v>72.05</v>
      </c>
      <c r="F306" t="s">
        <v>5937</v>
      </c>
      <c r="G306" s="2">
        <v>-1E-4</v>
      </c>
      <c r="I306" t="s">
        <v>5938</v>
      </c>
      <c r="J306" s="24" t="str">
        <f t="shared" si="20"/>
        <v>07</v>
      </c>
      <c r="K306" s="24" t="str">
        <f t="shared" si="21"/>
        <v>19</v>
      </c>
      <c r="L306" s="24" t="str">
        <f t="shared" si="22"/>
        <v>2023</v>
      </c>
      <c r="M306" s="24">
        <f t="shared" si="23"/>
        <v>45126</v>
      </c>
      <c r="N306">
        <v>72.13</v>
      </c>
      <c r="P306" s="24">
        <v>38796</v>
      </c>
      <c r="Q306">
        <v>15.34</v>
      </c>
      <c r="S306" s="24">
        <v>40620</v>
      </c>
      <c r="T306">
        <v>16.440000000000001</v>
      </c>
      <c r="U306" s="2">
        <f t="shared" si="24"/>
        <v>1.8281535648996261E-3</v>
      </c>
    </row>
    <row r="307" spans="1:21" x14ac:dyDescent="0.4">
      <c r="A307" t="s">
        <v>5936</v>
      </c>
      <c r="B307">
        <v>72.14</v>
      </c>
      <c r="C307">
        <v>71.62</v>
      </c>
      <c r="D307">
        <v>72.319999999999993</v>
      </c>
      <c r="E307">
        <v>71.5</v>
      </c>
      <c r="F307" t="s">
        <v>108</v>
      </c>
      <c r="G307" s="2">
        <v>6.4000000000000003E-3</v>
      </c>
      <c r="I307" t="s">
        <v>5936</v>
      </c>
      <c r="J307" s="24" t="str">
        <f t="shared" si="20"/>
        <v>07</v>
      </c>
      <c r="K307" s="24" t="str">
        <f t="shared" si="21"/>
        <v>18</v>
      </c>
      <c r="L307" s="24" t="str">
        <f t="shared" si="22"/>
        <v>2023</v>
      </c>
      <c r="M307" s="24">
        <f t="shared" si="23"/>
        <v>45125</v>
      </c>
      <c r="N307">
        <v>72.14</v>
      </c>
      <c r="P307" s="24">
        <v>38797</v>
      </c>
      <c r="Q307">
        <v>15.23</v>
      </c>
      <c r="S307" s="24">
        <v>40623</v>
      </c>
      <c r="T307">
        <v>16.72</v>
      </c>
      <c r="U307" s="2">
        <f t="shared" si="24"/>
        <v>1.703163017031617E-2</v>
      </c>
    </row>
    <row r="308" spans="1:21" x14ac:dyDescent="0.4">
      <c r="A308" t="s">
        <v>5935</v>
      </c>
      <c r="B308">
        <v>71.680000000000007</v>
      </c>
      <c r="C308">
        <v>71.319999999999993</v>
      </c>
      <c r="D308">
        <v>71.84</v>
      </c>
      <c r="E308">
        <v>71.319999999999993</v>
      </c>
      <c r="F308" t="s">
        <v>5934</v>
      </c>
      <c r="G308" s="2">
        <v>5.7999999999999996E-3</v>
      </c>
      <c r="I308" t="s">
        <v>5935</v>
      </c>
      <c r="J308" s="24" t="str">
        <f t="shared" si="20"/>
        <v>07</v>
      </c>
      <c r="K308" s="24" t="str">
        <f t="shared" si="21"/>
        <v>17</v>
      </c>
      <c r="L308" s="24" t="str">
        <f t="shared" si="22"/>
        <v>2023</v>
      </c>
      <c r="M308" s="24">
        <f t="shared" si="23"/>
        <v>45124</v>
      </c>
      <c r="N308">
        <v>71.680000000000007</v>
      </c>
      <c r="P308" s="24">
        <v>38798</v>
      </c>
      <c r="Q308">
        <v>15.32</v>
      </c>
      <c r="S308" s="24">
        <v>40624</v>
      </c>
      <c r="T308">
        <v>16.68</v>
      </c>
      <c r="U308" s="2">
        <f t="shared" si="24"/>
        <v>-2.3923444976076125E-3</v>
      </c>
    </row>
    <row r="309" spans="1:21" x14ac:dyDescent="0.4">
      <c r="A309" t="s">
        <v>5933</v>
      </c>
      <c r="B309">
        <v>71.27</v>
      </c>
      <c r="C309">
        <v>71.27</v>
      </c>
      <c r="D309">
        <v>71.63</v>
      </c>
      <c r="E309">
        <v>71.12</v>
      </c>
      <c r="F309" t="s">
        <v>691</v>
      </c>
      <c r="G309" s="2">
        <v>2.8E-3</v>
      </c>
      <c r="I309" t="s">
        <v>5933</v>
      </c>
      <c r="J309" s="24" t="str">
        <f t="shared" si="20"/>
        <v>07</v>
      </c>
      <c r="K309" s="24" t="str">
        <f t="shared" si="21"/>
        <v>14</v>
      </c>
      <c r="L309" s="24" t="str">
        <f t="shared" si="22"/>
        <v>2023</v>
      </c>
      <c r="M309" s="24">
        <f t="shared" si="23"/>
        <v>45121</v>
      </c>
      <c r="N309">
        <v>71.27</v>
      </c>
      <c r="P309" s="24">
        <v>38799</v>
      </c>
      <c r="Q309">
        <v>15.27</v>
      </c>
      <c r="S309" s="24">
        <v>40625</v>
      </c>
      <c r="T309">
        <v>16.760000000000002</v>
      </c>
      <c r="U309" s="2">
        <f t="shared" si="24"/>
        <v>4.7961630695445567E-3</v>
      </c>
    </row>
    <row r="310" spans="1:21" x14ac:dyDescent="0.4">
      <c r="A310" t="s">
        <v>5932</v>
      </c>
      <c r="B310">
        <v>71.069999999999993</v>
      </c>
      <c r="C310">
        <v>70.739999999999995</v>
      </c>
      <c r="D310">
        <v>71.2</v>
      </c>
      <c r="E310">
        <v>70.66</v>
      </c>
      <c r="F310" t="s">
        <v>229</v>
      </c>
      <c r="G310" s="2">
        <v>1.01E-2</v>
      </c>
      <c r="I310" t="s">
        <v>5932</v>
      </c>
      <c r="J310" s="24" t="str">
        <f t="shared" si="20"/>
        <v>07</v>
      </c>
      <c r="K310" s="24" t="str">
        <f t="shared" si="21"/>
        <v>13</v>
      </c>
      <c r="L310" s="24" t="str">
        <f t="shared" si="22"/>
        <v>2023</v>
      </c>
      <c r="M310" s="24">
        <f t="shared" si="23"/>
        <v>45120</v>
      </c>
      <c r="N310">
        <v>71.069999999999993</v>
      </c>
      <c r="P310" s="24">
        <v>38800</v>
      </c>
      <c r="Q310">
        <v>15.29</v>
      </c>
      <c r="S310" s="24">
        <v>40626</v>
      </c>
      <c r="T310">
        <v>16.940000000000001</v>
      </c>
      <c r="U310" s="2">
        <f t="shared" si="24"/>
        <v>1.0739856801909253E-2</v>
      </c>
    </row>
    <row r="311" spans="1:21" x14ac:dyDescent="0.4">
      <c r="A311" t="s">
        <v>5931</v>
      </c>
      <c r="B311">
        <v>70.36</v>
      </c>
      <c r="C311">
        <v>70.39</v>
      </c>
      <c r="D311">
        <v>70.680000000000007</v>
      </c>
      <c r="E311">
        <v>70.180000000000007</v>
      </c>
      <c r="F311" t="s">
        <v>862</v>
      </c>
      <c r="G311" s="2">
        <v>8.0000000000000002E-3</v>
      </c>
      <c r="I311" t="s">
        <v>5931</v>
      </c>
      <c r="J311" s="24" t="str">
        <f t="shared" si="20"/>
        <v>07</v>
      </c>
      <c r="K311" s="24" t="str">
        <f t="shared" si="21"/>
        <v>12</v>
      </c>
      <c r="L311" s="24" t="str">
        <f t="shared" si="22"/>
        <v>2023</v>
      </c>
      <c r="M311" s="24">
        <f t="shared" si="23"/>
        <v>45119</v>
      </c>
      <c r="N311">
        <v>70.36</v>
      </c>
      <c r="P311" s="24">
        <v>38803</v>
      </c>
      <c r="Q311">
        <v>15.2</v>
      </c>
      <c r="S311" s="24">
        <v>40627</v>
      </c>
      <c r="T311">
        <v>16.940000000000001</v>
      </c>
      <c r="U311" s="2">
        <f t="shared" si="24"/>
        <v>0</v>
      </c>
    </row>
    <row r="312" spans="1:21" x14ac:dyDescent="0.4">
      <c r="A312" t="s">
        <v>5930</v>
      </c>
      <c r="B312">
        <v>69.8</v>
      </c>
      <c r="C312">
        <v>69.67</v>
      </c>
      <c r="D312">
        <v>69.89</v>
      </c>
      <c r="E312">
        <v>69.39</v>
      </c>
      <c r="F312" t="s">
        <v>610</v>
      </c>
      <c r="G312" s="2">
        <v>3.5000000000000001E-3</v>
      </c>
      <c r="I312" t="s">
        <v>5930</v>
      </c>
      <c r="J312" s="24" t="str">
        <f t="shared" si="20"/>
        <v>07</v>
      </c>
      <c r="K312" s="24" t="str">
        <f t="shared" si="21"/>
        <v>11</v>
      </c>
      <c r="L312" s="24" t="str">
        <f t="shared" si="22"/>
        <v>2023</v>
      </c>
      <c r="M312" s="24">
        <f t="shared" si="23"/>
        <v>45118</v>
      </c>
      <c r="N312">
        <v>69.8</v>
      </c>
      <c r="P312" s="24">
        <v>38804</v>
      </c>
      <c r="Q312">
        <v>15.11</v>
      </c>
      <c r="S312" s="24">
        <v>40630</v>
      </c>
      <c r="T312">
        <v>16.89</v>
      </c>
      <c r="U312" s="2">
        <f t="shared" si="24"/>
        <v>-2.9515938606847758E-3</v>
      </c>
    </row>
    <row r="313" spans="1:21" x14ac:dyDescent="0.4">
      <c r="A313" t="s">
        <v>5929</v>
      </c>
      <c r="B313">
        <v>69.56</v>
      </c>
      <c r="C313">
        <v>69.44</v>
      </c>
      <c r="D313">
        <v>69.650000000000006</v>
      </c>
      <c r="E313">
        <v>69.22</v>
      </c>
      <c r="F313" t="s">
        <v>5928</v>
      </c>
      <c r="G313" s="2">
        <v>-2.9999999999999997E-4</v>
      </c>
      <c r="I313" t="s">
        <v>5929</v>
      </c>
      <c r="J313" s="24" t="str">
        <f t="shared" si="20"/>
        <v>07</v>
      </c>
      <c r="K313" s="24" t="str">
        <f t="shared" si="21"/>
        <v>10</v>
      </c>
      <c r="L313" s="24" t="str">
        <f t="shared" si="22"/>
        <v>2023</v>
      </c>
      <c r="M313" s="24">
        <f t="shared" si="23"/>
        <v>45117</v>
      </c>
      <c r="N313">
        <v>69.56</v>
      </c>
      <c r="P313" s="24">
        <v>38805</v>
      </c>
      <c r="Q313">
        <v>15.22</v>
      </c>
      <c r="S313" s="24">
        <v>40631</v>
      </c>
      <c r="T313">
        <v>17.03</v>
      </c>
      <c r="U313" s="2">
        <f t="shared" si="24"/>
        <v>8.2889283599762997E-3</v>
      </c>
    </row>
    <row r="314" spans="1:21" x14ac:dyDescent="0.4">
      <c r="A314" t="s">
        <v>5927</v>
      </c>
      <c r="B314">
        <v>69.58</v>
      </c>
      <c r="C314">
        <v>69.72</v>
      </c>
      <c r="D314">
        <v>70.27</v>
      </c>
      <c r="E314">
        <v>69.55</v>
      </c>
      <c r="F314" t="s">
        <v>526</v>
      </c>
      <c r="G314" s="2">
        <v>-4.1999999999999997E-3</v>
      </c>
      <c r="I314" t="s">
        <v>5927</v>
      </c>
      <c r="J314" s="24" t="str">
        <f t="shared" si="20"/>
        <v>07</v>
      </c>
      <c r="K314" s="24" t="str">
        <f t="shared" si="21"/>
        <v>07</v>
      </c>
      <c r="L314" s="24" t="str">
        <f t="shared" si="22"/>
        <v>2023</v>
      </c>
      <c r="M314" s="24">
        <f t="shared" si="23"/>
        <v>45114</v>
      </c>
      <c r="N314">
        <v>69.58</v>
      </c>
      <c r="P314" s="24">
        <v>38806</v>
      </c>
      <c r="Q314">
        <v>15.23</v>
      </c>
      <c r="S314" s="24">
        <v>40632</v>
      </c>
      <c r="T314">
        <v>17.13</v>
      </c>
      <c r="U314" s="2">
        <f t="shared" si="24"/>
        <v>5.8719906048148029E-3</v>
      </c>
    </row>
    <row r="315" spans="1:21" x14ac:dyDescent="0.4">
      <c r="A315" t="s">
        <v>5926</v>
      </c>
      <c r="B315">
        <v>69.87</v>
      </c>
      <c r="C315">
        <v>69.75</v>
      </c>
      <c r="D315">
        <v>69.959999999999994</v>
      </c>
      <c r="E315">
        <v>69.459999999999994</v>
      </c>
      <c r="F315" t="s">
        <v>530</v>
      </c>
      <c r="G315" s="2">
        <v>-7.7999999999999996E-3</v>
      </c>
      <c r="I315" t="s">
        <v>5926</v>
      </c>
      <c r="J315" s="24" t="str">
        <f t="shared" si="20"/>
        <v>07</v>
      </c>
      <c r="K315" s="24" t="str">
        <f t="shared" si="21"/>
        <v>06</v>
      </c>
      <c r="L315" s="24" t="str">
        <f t="shared" si="22"/>
        <v>2023</v>
      </c>
      <c r="M315" s="24">
        <f t="shared" si="23"/>
        <v>45113</v>
      </c>
      <c r="N315">
        <v>69.87</v>
      </c>
      <c r="P315" s="24">
        <v>38807</v>
      </c>
      <c r="Q315">
        <v>15.18</v>
      </c>
      <c r="S315" s="24">
        <v>40633</v>
      </c>
      <c r="T315">
        <v>17.13</v>
      </c>
      <c r="U315" s="2">
        <f t="shared" si="24"/>
        <v>0</v>
      </c>
    </row>
    <row r="316" spans="1:21" x14ac:dyDescent="0.4">
      <c r="A316" t="s">
        <v>5925</v>
      </c>
      <c r="B316">
        <v>70.42</v>
      </c>
      <c r="C316">
        <v>70.23</v>
      </c>
      <c r="D316">
        <v>70.599999999999994</v>
      </c>
      <c r="E316">
        <v>70.23</v>
      </c>
      <c r="F316" t="s">
        <v>178</v>
      </c>
      <c r="G316" s="2">
        <v>-1E-3</v>
      </c>
      <c r="I316" t="s">
        <v>5925</v>
      </c>
      <c r="J316" s="24" t="str">
        <f t="shared" si="20"/>
        <v>07</v>
      </c>
      <c r="K316" s="24" t="str">
        <f t="shared" si="21"/>
        <v>05</v>
      </c>
      <c r="L316" s="24" t="str">
        <f t="shared" si="22"/>
        <v>2023</v>
      </c>
      <c r="M316" s="24">
        <f t="shared" si="23"/>
        <v>45112</v>
      </c>
      <c r="N316">
        <v>70.42</v>
      </c>
      <c r="P316" s="24">
        <v>38810</v>
      </c>
      <c r="Q316">
        <v>15.16</v>
      </c>
      <c r="S316" s="24">
        <v>40634</v>
      </c>
      <c r="T316">
        <v>17.18</v>
      </c>
      <c r="U316" s="2">
        <f t="shared" si="24"/>
        <v>2.9188558085231353E-3</v>
      </c>
    </row>
    <row r="317" spans="1:21" x14ac:dyDescent="0.4">
      <c r="A317" t="s">
        <v>5924</v>
      </c>
      <c r="B317">
        <v>70.489999999999995</v>
      </c>
      <c r="C317">
        <v>70.5</v>
      </c>
      <c r="D317">
        <v>70.540000000000006</v>
      </c>
      <c r="E317">
        <v>70.36</v>
      </c>
      <c r="F317" t="s">
        <v>111</v>
      </c>
      <c r="G317" s="2">
        <v>1E-4</v>
      </c>
      <c r="I317" t="s">
        <v>5924</v>
      </c>
      <c r="J317" s="24" t="str">
        <f t="shared" si="20"/>
        <v>07</v>
      </c>
      <c r="K317" s="24" t="str">
        <f t="shared" si="21"/>
        <v>03</v>
      </c>
      <c r="L317" s="24" t="str">
        <f t="shared" si="22"/>
        <v>2023</v>
      </c>
      <c r="M317" s="24">
        <f t="shared" si="23"/>
        <v>45110</v>
      </c>
      <c r="N317">
        <v>70.489999999999995</v>
      </c>
      <c r="P317" s="24">
        <v>38811</v>
      </c>
      <c r="Q317">
        <v>15.21</v>
      </c>
      <c r="S317" s="24">
        <v>40637</v>
      </c>
      <c r="T317">
        <v>17.190000000000001</v>
      </c>
      <c r="U317" s="2">
        <f t="shared" si="24"/>
        <v>5.8207217695005475E-4</v>
      </c>
    </row>
    <row r="318" spans="1:21" x14ac:dyDescent="0.4">
      <c r="A318" t="s">
        <v>5923</v>
      </c>
      <c r="B318">
        <v>70.48</v>
      </c>
      <c r="C318">
        <v>70.08</v>
      </c>
      <c r="D318">
        <v>70.64</v>
      </c>
      <c r="E318">
        <v>70.069999999999993</v>
      </c>
      <c r="F318" t="s">
        <v>668</v>
      </c>
      <c r="G318" s="2">
        <v>1.32E-2</v>
      </c>
      <c r="I318" t="s">
        <v>5923</v>
      </c>
      <c r="J318" s="24" t="str">
        <f t="shared" si="20"/>
        <v>06</v>
      </c>
      <c r="K318" s="24" t="str">
        <f t="shared" si="21"/>
        <v>30</v>
      </c>
      <c r="L318" s="24" t="str">
        <f t="shared" si="22"/>
        <v>2023</v>
      </c>
      <c r="M318" s="24">
        <f t="shared" si="23"/>
        <v>45107</v>
      </c>
      <c r="N318">
        <v>70.48</v>
      </c>
      <c r="P318" s="24">
        <v>38812</v>
      </c>
      <c r="Q318">
        <v>15.28</v>
      </c>
      <c r="S318" s="24">
        <v>40638</v>
      </c>
      <c r="T318">
        <v>17.170000000000002</v>
      </c>
      <c r="U318" s="2">
        <f t="shared" si="24"/>
        <v>-1.1634671320535084E-3</v>
      </c>
    </row>
    <row r="319" spans="1:21" x14ac:dyDescent="0.4">
      <c r="A319" t="s">
        <v>5922</v>
      </c>
      <c r="B319">
        <v>69.56</v>
      </c>
      <c r="C319">
        <v>69.27</v>
      </c>
      <c r="D319">
        <v>69.56</v>
      </c>
      <c r="E319">
        <v>69.180000000000007</v>
      </c>
      <c r="F319" t="s">
        <v>545</v>
      </c>
      <c r="G319" s="2">
        <v>3.5999999999999999E-3</v>
      </c>
      <c r="I319" t="s">
        <v>5922</v>
      </c>
      <c r="J319" s="24" t="str">
        <f t="shared" si="20"/>
        <v>06</v>
      </c>
      <c r="K319" s="24" t="str">
        <f t="shared" si="21"/>
        <v>29</v>
      </c>
      <c r="L319" s="24" t="str">
        <f t="shared" si="22"/>
        <v>2023</v>
      </c>
      <c r="M319" s="24">
        <f t="shared" si="23"/>
        <v>45106</v>
      </c>
      <c r="N319">
        <v>69.56</v>
      </c>
      <c r="P319" s="24">
        <v>38813</v>
      </c>
      <c r="Q319">
        <v>15.24</v>
      </c>
      <c r="S319" s="24">
        <v>40639</v>
      </c>
      <c r="T319">
        <v>17.190000000000001</v>
      </c>
      <c r="U319" s="2">
        <f t="shared" si="24"/>
        <v>1.1648223645894795E-3</v>
      </c>
    </row>
    <row r="320" spans="1:21" x14ac:dyDescent="0.4">
      <c r="A320" t="s">
        <v>5921</v>
      </c>
      <c r="B320">
        <v>69.31</v>
      </c>
      <c r="C320">
        <v>69.02</v>
      </c>
      <c r="D320">
        <v>69.540000000000006</v>
      </c>
      <c r="E320">
        <v>68.92</v>
      </c>
      <c r="F320" t="s">
        <v>174</v>
      </c>
      <c r="G320" s="2">
        <v>1.1999999999999999E-3</v>
      </c>
      <c r="I320" t="s">
        <v>5921</v>
      </c>
      <c r="J320" s="24" t="str">
        <f t="shared" si="20"/>
        <v>06</v>
      </c>
      <c r="K320" s="24" t="str">
        <f t="shared" si="21"/>
        <v>28</v>
      </c>
      <c r="L320" s="24" t="str">
        <f t="shared" si="22"/>
        <v>2023</v>
      </c>
      <c r="M320" s="24">
        <f t="shared" si="23"/>
        <v>45105</v>
      </c>
      <c r="N320">
        <v>69.31</v>
      </c>
      <c r="P320" s="24">
        <v>38814</v>
      </c>
      <c r="Q320">
        <v>15.09</v>
      </c>
      <c r="S320" s="24">
        <v>40640</v>
      </c>
      <c r="T320">
        <v>17.170000000000002</v>
      </c>
      <c r="U320" s="2">
        <f t="shared" si="24"/>
        <v>-1.1634671320535084E-3</v>
      </c>
    </row>
    <row r="321" spans="1:21" x14ac:dyDescent="0.4">
      <c r="A321" t="s">
        <v>5920</v>
      </c>
      <c r="B321">
        <v>69.23</v>
      </c>
      <c r="C321">
        <v>68.680000000000007</v>
      </c>
      <c r="D321">
        <v>69.33</v>
      </c>
      <c r="E321">
        <v>68.53</v>
      </c>
      <c r="F321" t="s">
        <v>327</v>
      </c>
      <c r="G321" s="2">
        <v>1.0999999999999999E-2</v>
      </c>
      <c r="I321" t="s">
        <v>5920</v>
      </c>
      <c r="J321" s="24" t="str">
        <f t="shared" si="20"/>
        <v>06</v>
      </c>
      <c r="K321" s="24" t="str">
        <f t="shared" si="21"/>
        <v>27</v>
      </c>
      <c r="L321" s="24" t="str">
        <f t="shared" si="22"/>
        <v>2023</v>
      </c>
      <c r="M321" s="24">
        <f t="shared" si="23"/>
        <v>45104</v>
      </c>
      <c r="N321">
        <v>69.23</v>
      </c>
      <c r="P321" s="24">
        <v>38817</v>
      </c>
      <c r="Q321">
        <v>15.12</v>
      </c>
      <c r="S321" s="24">
        <v>40641</v>
      </c>
      <c r="T321">
        <v>17.11</v>
      </c>
      <c r="U321" s="2">
        <f t="shared" si="24"/>
        <v>-3.4944670937683275E-3</v>
      </c>
    </row>
    <row r="322" spans="1:21" x14ac:dyDescent="0.4">
      <c r="A322" t="s">
        <v>5919</v>
      </c>
      <c r="B322">
        <v>68.48</v>
      </c>
      <c r="C322">
        <v>68.959999999999994</v>
      </c>
      <c r="D322">
        <v>69.239999999999995</v>
      </c>
      <c r="E322">
        <v>68.459999999999994</v>
      </c>
      <c r="F322" t="s">
        <v>1255</v>
      </c>
      <c r="G322" s="2">
        <v>-8.0000000000000002E-3</v>
      </c>
      <c r="I322" t="s">
        <v>5919</v>
      </c>
      <c r="J322" s="24" t="str">
        <f t="shared" si="20"/>
        <v>06</v>
      </c>
      <c r="K322" s="24" t="str">
        <f t="shared" si="21"/>
        <v>26</v>
      </c>
      <c r="L322" s="24" t="str">
        <f t="shared" si="22"/>
        <v>2023</v>
      </c>
      <c r="M322" s="24">
        <f t="shared" si="23"/>
        <v>45103</v>
      </c>
      <c r="N322">
        <v>68.48</v>
      </c>
      <c r="P322" s="24">
        <v>38818</v>
      </c>
      <c r="Q322">
        <v>15</v>
      </c>
      <c r="S322" s="24">
        <v>40644</v>
      </c>
      <c r="T322">
        <v>17.07</v>
      </c>
      <c r="U322" s="2">
        <f t="shared" si="24"/>
        <v>-2.3378141437755406E-3</v>
      </c>
    </row>
    <row r="323" spans="1:21" x14ac:dyDescent="0.4">
      <c r="A323" t="s">
        <v>5918</v>
      </c>
      <c r="B323">
        <v>69.03</v>
      </c>
      <c r="C323">
        <v>69.03</v>
      </c>
      <c r="D323">
        <v>69.400000000000006</v>
      </c>
      <c r="E323">
        <v>68.930000000000007</v>
      </c>
      <c r="F323" t="s">
        <v>111</v>
      </c>
      <c r="G323" s="2">
        <v>-8.5000000000000006E-3</v>
      </c>
      <c r="I323" t="s">
        <v>5918</v>
      </c>
      <c r="J323" s="24" t="str">
        <f t="shared" ref="J323:J386" si="25">LEFT(I323,2)</f>
        <v>06</v>
      </c>
      <c r="K323" s="24" t="str">
        <f t="shared" ref="K323:K386" si="26">MID(I323,4,2)</f>
        <v>23</v>
      </c>
      <c r="L323" s="24" t="str">
        <f t="shared" ref="L323:L386" si="27">RIGHT(I323,4)</f>
        <v>2023</v>
      </c>
      <c r="M323" s="24">
        <f t="shared" ref="M323:M386" si="28">DATE(L323,J323,K323)</f>
        <v>45100</v>
      </c>
      <c r="N323">
        <v>69.03</v>
      </c>
      <c r="P323" s="24">
        <v>38819</v>
      </c>
      <c r="Q323">
        <v>15.01</v>
      </c>
      <c r="S323" s="24">
        <v>40645</v>
      </c>
      <c r="T323">
        <v>16.95</v>
      </c>
      <c r="U323" s="2">
        <f t="shared" si="24"/>
        <v>-7.0298769771529601E-3</v>
      </c>
    </row>
    <row r="324" spans="1:21" x14ac:dyDescent="0.4">
      <c r="A324" t="s">
        <v>5917</v>
      </c>
      <c r="B324">
        <v>69.62</v>
      </c>
      <c r="C324">
        <v>68.849999999999994</v>
      </c>
      <c r="D324">
        <v>69.64</v>
      </c>
      <c r="E324">
        <v>68.84</v>
      </c>
      <c r="F324" t="s">
        <v>847</v>
      </c>
      <c r="G324" s="2">
        <v>7.7000000000000002E-3</v>
      </c>
      <c r="I324" t="s">
        <v>5917</v>
      </c>
      <c r="J324" s="24" t="str">
        <f t="shared" si="25"/>
        <v>06</v>
      </c>
      <c r="K324" s="24" t="str">
        <f t="shared" si="26"/>
        <v>22</v>
      </c>
      <c r="L324" s="24" t="str">
        <f t="shared" si="27"/>
        <v>2023</v>
      </c>
      <c r="M324" s="24">
        <f t="shared" si="28"/>
        <v>45099</v>
      </c>
      <c r="N324">
        <v>69.62</v>
      </c>
      <c r="P324" s="24">
        <v>38820</v>
      </c>
      <c r="Q324">
        <v>15</v>
      </c>
      <c r="S324" s="24">
        <v>40646</v>
      </c>
      <c r="T324">
        <v>16.989999999999998</v>
      </c>
      <c r="U324" s="2">
        <f t="shared" ref="U324:U387" si="29">T324/T323-1</f>
        <v>2.3598820058996495E-3</v>
      </c>
    </row>
    <row r="325" spans="1:21" x14ac:dyDescent="0.4">
      <c r="A325" t="s">
        <v>5916</v>
      </c>
      <c r="B325">
        <v>69.09</v>
      </c>
      <c r="C325">
        <v>69.349999999999994</v>
      </c>
      <c r="D325">
        <v>69.459999999999994</v>
      </c>
      <c r="E325">
        <v>68.989999999999995</v>
      </c>
      <c r="F325" t="s">
        <v>789</v>
      </c>
      <c r="G325" s="2">
        <v>-6.0000000000000001E-3</v>
      </c>
      <c r="I325" t="s">
        <v>5916</v>
      </c>
      <c r="J325" s="24" t="str">
        <f t="shared" si="25"/>
        <v>06</v>
      </c>
      <c r="K325" s="24" t="str">
        <f t="shared" si="26"/>
        <v>21</v>
      </c>
      <c r="L325" s="24" t="str">
        <f t="shared" si="27"/>
        <v>2023</v>
      </c>
      <c r="M325" s="24">
        <f t="shared" si="28"/>
        <v>45098</v>
      </c>
      <c r="N325">
        <v>69.09</v>
      </c>
      <c r="P325" s="24">
        <v>38824</v>
      </c>
      <c r="Q325">
        <v>14.94</v>
      </c>
      <c r="S325" s="24">
        <v>40647</v>
      </c>
      <c r="T325">
        <v>17.010000000000002</v>
      </c>
      <c r="U325" s="2">
        <f t="shared" si="29"/>
        <v>1.1771630370809305E-3</v>
      </c>
    </row>
    <row r="326" spans="1:21" x14ac:dyDescent="0.4">
      <c r="A326" t="s">
        <v>5915</v>
      </c>
      <c r="B326">
        <v>69.510000000000005</v>
      </c>
      <c r="C326">
        <v>69.38</v>
      </c>
      <c r="D326">
        <v>69.69</v>
      </c>
      <c r="E326">
        <v>69.12</v>
      </c>
      <c r="F326" t="s">
        <v>36</v>
      </c>
      <c r="G326" s="2">
        <v>-2.3999999999999998E-3</v>
      </c>
      <c r="I326" t="s">
        <v>5915</v>
      </c>
      <c r="J326" s="24" t="str">
        <f t="shared" si="25"/>
        <v>06</v>
      </c>
      <c r="K326" s="24" t="str">
        <f t="shared" si="26"/>
        <v>20</v>
      </c>
      <c r="L326" s="24" t="str">
        <f t="shared" si="27"/>
        <v>2023</v>
      </c>
      <c r="M326" s="24">
        <f t="shared" si="28"/>
        <v>45097</v>
      </c>
      <c r="N326">
        <v>69.510000000000005</v>
      </c>
      <c r="P326" s="24">
        <v>38825</v>
      </c>
      <c r="Q326">
        <v>15.19</v>
      </c>
      <c r="S326" s="24">
        <v>40648</v>
      </c>
      <c r="T326">
        <v>17.05</v>
      </c>
      <c r="U326" s="2">
        <f t="shared" si="29"/>
        <v>2.3515579071133885E-3</v>
      </c>
    </row>
    <row r="327" spans="1:21" x14ac:dyDescent="0.4">
      <c r="A327" t="s">
        <v>5914</v>
      </c>
      <c r="B327">
        <v>69.680000000000007</v>
      </c>
      <c r="C327">
        <v>70.39</v>
      </c>
      <c r="D327">
        <v>70.39</v>
      </c>
      <c r="E327">
        <v>69.63</v>
      </c>
      <c r="F327" t="s">
        <v>1197</v>
      </c>
      <c r="G327" s="2">
        <v>-3.8999999999999998E-3</v>
      </c>
      <c r="I327" t="s">
        <v>5914</v>
      </c>
      <c r="J327" s="24" t="str">
        <f t="shared" si="25"/>
        <v>06</v>
      </c>
      <c r="K327" s="24" t="str">
        <f t="shared" si="26"/>
        <v>16</v>
      </c>
      <c r="L327" s="24" t="str">
        <f t="shared" si="27"/>
        <v>2023</v>
      </c>
      <c r="M327" s="24">
        <f t="shared" si="28"/>
        <v>45093</v>
      </c>
      <c r="N327">
        <v>69.680000000000007</v>
      </c>
      <c r="P327" s="24">
        <v>38826</v>
      </c>
      <c r="Q327">
        <v>15.21</v>
      </c>
      <c r="S327" s="24">
        <v>40651</v>
      </c>
      <c r="T327">
        <v>16.89</v>
      </c>
      <c r="U327" s="2">
        <f t="shared" si="29"/>
        <v>-9.3841642228739142E-3</v>
      </c>
    </row>
    <row r="328" spans="1:21" x14ac:dyDescent="0.4">
      <c r="A328" t="s">
        <v>5913</v>
      </c>
      <c r="B328">
        <v>69.95</v>
      </c>
      <c r="C328">
        <v>69.040000000000006</v>
      </c>
      <c r="D328">
        <v>70.209999999999994</v>
      </c>
      <c r="E328">
        <v>69.02</v>
      </c>
      <c r="F328" t="s">
        <v>689</v>
      </c>
      <c r="G328" s="2">
        <v>1.1299999999999999E-2</v>
      </c>
      <c r="I328" t="s">
        <v>5913</v>
      </c>
      <c r="J328" s="24" t="str">
        <f t="shared" si="25"/>
        <v>06</v>
      </c>
      <c r="K328" s="24" t="str">
        <f t="shared" si="26"/>
        <v>15</v>
      </c>
      <c r="L328" s="24" t="str">
        <f t="shared" si="27"/>
        <v>2023</v>
      </c>
      <c r="M328" s="24">
        <f t="shared" si="28"/>
        <v>45092</v>
      </c>
      <c r="N328">
        <v>69.95</v>
      </c>
      <c r="P328" s="24">
        <v>38827</v>
      </c>
      <c r="Q328">
        <v>15.21</v>
      </c>
      <c r="S328" s="24">
        <v>40652</v>
      </c>
      <c r="T328">
        <v>16.98</v>
      </c>
      <c r="U328" s="2">
        <f t="shared" si="29"/>
        <v>5.3285968028418118E-3</v>
      </c>
    </row>
    <row r="329" spans="1:21" x14ac:dyDescent="0.4">
      <c r="A329" t="s">
        <v>5912</v>
      </c>
      <c r="B329">
        <v>69.17</v>
      </c>
      <c r="C329">
        <v>69</v>
      </c>
      <c r="D329">
        <v>69.349999999999994</v>
      </c>
      <c r="E329">
        <v>68.47</v>
      </c>
      <c r="F329" t="s">
        <v>1022</v>
      </c>
      <c r="G329" s="2">
        <v>5.9999999999999995E-4</v>
      </c>
      <c r="I329" t="s">
        <v>5912</v>
      </c>
      <c r="J329" s="24" t="str">
        <f t="shared" si="25"/>
        <v>06</v>
      </c>
      <c r="K329" s="24" t="str">
        <f t="shared" si="26"/>
        <v>14</v>
      </c>
      <c r="L329" s="24" t="str">
        <f t="shared" si="27"/>
        <v>2023</v>
      </c>
      <c r="M329" s="24">
        <f t="shared" si="28"/>
        <v>45091</v>
      </c>
      <c r="N329">
        <v>69.17</v>
      </c>
      <c r="P329" s="24">
        <v>38828</v>
      </c>
      <c r="Q329">
        <v>15.21</v>
      </c>
      <c r="S329" s="24">
        <v>40653</v>
      </c>
      <c r="T329">
        <v>17.260000000000002</v>
      </c>
      <c r="U329" s="2">
        <f t="shared" si="29"/>
        <v>1.6489988221437102E-2</v>
      </c>
    </row>
    <row r="330" spans="1:21" x14ac:dyDescent="0.4">
      <c r="A330" t="s">
        <v>5911</v>
      </c>
      <c r="B330">
        <v>69.13</v>
      </c>
      <c r="C330">
        <v>68.959999999999994</v>
      </c>
      <c r="D330">
        <v>69.22</v>
      </c>
      <c r="E330">
        <v>68.75</v>
      </c>
      <c r="F330" t="s">
        <v>3022</v>
      </c>
      <c r="G330" s="2">
        <v>6.6E-3</v>
      </c>
      <c r="I330" t="s">
        <v>5911</v>
      </c>
      <c r="J330" s="24" t="str">
        <f t="shared" si="25"/>
        <v>06</v>
      </c>
      <c r="K330" s="24" t="str">
        <f t="shared" si="26"/>
        <v>13</v>
      </c>
      <c r="L330" s="24" t="str">
        <f t="shared" si="27"/>
        <v>2023</v>
      </c>
      <c r="M330" s="24">
        <f t="shared" si="28"/>
        <v>45090</v>
      </c>
      <c r="N330">
        <v>69.13</v>
      </c>
      <c r="P330" s="24">
        <v>38831</v>
      </c>
      <c r="Q330">
        <v>15.16</v>
      </c>
      <c r="S330" s="24">
        <v>40654</v>
      </c>
      <c r="T330">
        <v>17.38</v>
      </c>
      <c r="U330" s="2">
        <f t="shared" si="29"/>
        <v>6.9524913093856888E-3</v>
      </c>
    </row>
    <row r="331" spans="1:21" x14ac:dyDescent="0.4">
      <c r="A331" t="s">
        <v>5910</v>
      </c>
      <c r="B331">
        <v>68.680000000000007</v>
      </c>
      <c r="C331">
        <v>68.12</v>
      </c>
      <c r="D331">
        <v>68.69</v>
      </c>
      <c r="E331">
        <v>67.959999999999994</v>
      </c>
      <c r="F331" t="s">
        <v>5909</v>
      </c>
      <c r="G331" s="2">
        <v>1.09E-2</v>
      </c>
      <c r="I331" t="s">
        <v>5910</v>
      </c>
      <c r="J331" s="24" t="str">
        <f t="shared" si="25"/>
        <v>06</v>
      </c>
      <c r="K331" s="24" t="str">
        <f t="shared" si="26"/>
        <v>12</v>
      </c>
      <c r="L331" s="24" t="str">
        <f t="shared" si="27"/>
        <v>2023</v>
      </c>
      <c r="M331" s="24">
        <f t="shared" si="28"/>
        <v>45089</v>
      </c>
      <c r="N331">
        <v>68.680000000000007</v>
      </c>
      <c r="P331" s="24">
        <v>38832</v>
      </c>
      <c r="Q331">
        <v>15.11</v>
      </c>
      <c r="S331" s="24">
        <v>40658</v>
      </c>
      <c r="T331">
        <v>17.36</v>
      </c>
      <c r="U331" s="2">
        <f t="shared" si="29"/>
        <v>-1.1507479861909697E-3</v>
      </c>
    </row>
    <row r="332" spans="1:21" x14ac:dyDescent="0.4">
      <c r="A332" t="s">
        <v>5908</v>
      </c>
      <c r="B332">
        <v>67.94</v>
      </c>
      <c r="C332">
        <v>68.010000000000005</v>
      </c>
      <c r="D332">
        <v>68.39</v>
      </c>
      <c r="E332">
        <v>67.84</v>
      </c>
      <c r="F332" t="s">
        <v>182</v>
      </c>
      <c r="G332" s="2">
        <v>2.8E-3</v>
      </c>
      <c r="I332" t="s">
        <v>5908</v>
      </c>
      <c r="J332" s="24" t="str">
        <f t="shared" si="25"/>
        <v>06</v>
      </c>
      <c r="K332" s="24" t="str">
        <f t="shared" si="26"/>
        <v>09</v>
      </c>
      <c r="L332" s="24" t="str">
        <f t="shared" si="27"/>
        <v>2023</v>
      </c>
      <c r="M332" s="24">
        <f t="shared" si="28"/>
        <v>45086</v>
      </c>
      <c r="N332">
        <v>67.94</v>
      </c>
      <c r="P332" s="24">
        <v>38833</v>
      </c>
      <c r="Q332">
        <v>15.14</v>
      </c>
      <c r="S332" s="24">
        <v>40659</v>
      </c>
      <c r="T332">
        <v>17.510000000000002</v>
      </c>
      <c r="U332" s="2">
        <f t="shared" si="29"/>
        <v>8.6405529953919036E-3</v>
      </c>
    </row>
    <row r="333" spans="1:21" x14ac:dyDescent="0.4">
      <c r="A333" t="s">
        <v>5907</v>
      </c>
      <c r="B333">
        <v>67.75</v>
      </c>
      <c r="C333">
        <v>67.22</v>
      </c>
      <c r="D333">
        <v>67.849999999999994</v>
      </c>
      <c r="E333">
        <v>67.22</v>
      </c>
      <c r="F333" t="s">
        <v>691</v>
      </c>
      <c r="G333" s="2">
        <v>8.3000000000000001E-3</v>
      </c>
      <c r="I333" t="s">
        <v>5907</v>
      </c>
      <c r="J333" s="24" t="str">
        <f t="shared" si="25"/>
        <v>06</v>
      </c>
      <c r="K333" s="24" t="str">
        <f t="shared" si="26"/>
        <v>08</v>
      </c>
      <c r="L333" s="24" t="str">
        <f t="shared" si="27"/>
        <v>2023</v>
      </c>
      <c r="M333" s="24">
        <f t="shared" si="28"/>
        <v>45085</v>
      </c>
      <c r="N333">
        <v>67.75</v>
      </c>
      <c r="P333" s="24">
        <v>38834</v>
      </c>
      <c r="Q333">
        <v>15.19</v>
      </c>
      <c r="S333" s="24">
        <v>40660</v>
      </c>
      <c r="T333">
        <v>17.600000000000001</v>
      </c>
      <c r="U333" s="2">
        <f t="shared" si="29"/>
        <v>5.1399200456880845E-3</v>
      </c>
    </row>
    <row r="334" spans="1:21" x14ac:dyDescent="0.4">
      <c r="A334" t="s">
        <v>5906</v>
      </c>
      <c r="B334">
        <v>67.19</v>
      </c>
      <c r="C334">
        <v>67.760000000000005</v>
      </c>
      <c r="D334">
        <v>68.09</v>
      </c>
      <c r="E334">
        <v>67.13</v>
      </c>
      <c r="F334" t="s">
        <v>278</v>
      </c>
      <c r="G334" s="2">
        <v>-1.03E-2</v>
      </c>
      <c r="I334" t="s">
        <v>5906</v>
      </c>
      <c r="J334" s="24" t="str">
        <f t="shared" si="25"/>
        <v>06</v>
      </c>
      <c r="K334" s="24" t="str">
        <f t="shared" si="26"/>
        <v>07</v>
      </c>
      <c r="L334" s="24" t="str">
        <f t="shared" si="27"/>
        <v>2023</v>
      </c>
      <c r="M334" s="24">
        <f t="shared" si="28"/>
        <v>45084</v>
      </c>
      <c r="N334">
        <v>67.19</v>
      </c>
      <c r="P334" s="24">
        <v>38835</v>
      </c>
      <c r="Q334">
        <v>15.16</v>
      </c>
      <c r="S334" s="24">
        <v>40661</v>
      </c>
      <c r="T334">
        <v>17.66</v>
      </c>
      <c r="U334" s="2">
        <f t="shared" si="29"/>
        <v>3.4090909090909172E-3</v>
      </c>
    </row>
    <row r="335" spans="1:21" x14ac:dyDescent="0.4">
      <c r="A335" t="s">
        <v>5905</v>
      </c>
      <c r="B335">
        <v>67.89</v>
      </c>
      <c r="C335">
        <v>67.819999999999993</v>
      </c>
      <c r="D335">
        <v>67.97</v>
      </c>
      <c r="E335">
        <v>67.650000000000006</v>
      </c>
      <c r="F335" t="s">
        <v>5904</v>
      </c>
      <c r="G335" s="2">
        <v>-2.9999999999999997E-4</v>
      </c>
      <c r="I335" t="s">
        <v>5905</v>
      </c>
      <c r="J335" s="24" t="str">
        <f t="shared" si="25"/>
        <v>06</v>
      </c>
      <c r="K335" s="24" t="str">
        <f t="shared" si="26"/>
        <v>06</v>
      </c>
      <c r="L335" s="24" t="str">
        <f t="shared" si="27"/>
        <v>2023</v>
      </c>
      <c r="M335" s="24">
        <f t="shared" si="28"/>
        <v>45083</v>
      </c>
      <c r="N335">
        <v>67.89</v>
      </c>
      <c r="P335" s="24">
        <v>38838</v>
      </c>
      <c r="Q335">
        <v>15.05</v>
      </c>
      <c r="S335" s="24">
        <v>40662</v>
      </c>
      <c r="T335">
        <v>17.7</v>
      </c>
      <c r="U335" s="2">
        <f t="shared" si="29"/>
        <v>2.2650056625141968E-3</v>
      </c>
    </row>
    <row r="336" spans="1:21" x14ac:dyDescent="0.4">
      <c r="A336" t="s">
        <v>5903</v>
      </c>
      <c r="B336">
        <v>67.91</v>
      </c>
      <c r="C336">
        <v>68.05</v>
      </c>
      <c r="D336">
        <v>68.459999999999994</v>
      </c>
      <c r="E336">
        <v>67.78</v>
      </c>
      <c r="F336" t="s">
        <v>492</v>
      </c>
      <c r="G336" s="2">
        <v>-1.1999999999999999E-3</v>
      </c>
      <c r="I336" t="s">
        <v>5903</v>
      </c>
      <c r="J336" s="24" t="str">
        <f t="shared" si="25"/>
        <v>06</v>
      </c>
      <c r="K336" s="24" t="str">
        <f t="shared" si="26"/>
        <v>05</v>
      </c>
      <c r="L336" s="24" t="str">
        <f t="shared" si="27"/>
        <v>2023</v>
      </c>
      <c r="M336" s="24">
        <f t="shared" si="28"/>
        <v>45082</v>
      </c>
      <c r="N336">
        <v>67.91</v>
      </c>
      <c r="P336" s="24">
        <v>38839</v>
      </c>
      <c r="Q336">
        <v>15.13</v>
      </c>
      <c r="S336" s="24">
        <v>40665</v>
      </c>
      <c r="T336">
        <v>17.690000000000001</v>
      </c>
      <c r="U336" s="2">
        <f t="shared" si="29"/>
        <v>-5.6497175141234646E-4</v>
      </c>
    </row>
    <row r="337" spans="1:21" x14ac:dyDescent="0.4">
      <c r="A337" t="s">
        <v>5902</v>
      </c>
      <c r="B337">
        <v>67.989999999999995</v>
      </c>
      <c r="C337">
        <v>67.63</v>
      </c>
      <c r="D337">
        <v>68.099999999999994</v>
      </c>
      <c r="E337">
        <v>67.44</v>
      </c>
      <c r="F337" t="s">
        <v>317</v>
      </c>
      <c r="G337" s="2">
        <v>1.21E-2</v>
      </c>
      <c r="I337" t="s">
        <v>5902</v>
      </c>
      <c r="J337" s="24" t="str">
        <f t="shared" si="25"/>
        <v>06</v>
      </c>
      <c r="K337" s="24" t="str">
        <f t="shared" si="26"/>
        <v>02</v>
      </c>
      <c r="L337" s="24" t="str">
        <f t="shared" si="27"/>
        <v>2023</v>
      </c>
      <c r="M337" s="24">
        <f t="shared" si="28"/>
        <v>45079</v>
      </c>
      <c r="N337">
        <v>67.989999999999995</v>
      </c>
      <c r="P337" s="24">
        <v>38840</v>
      </c>
      <c r="Q337">
        <v>15.05</v>
      </c>
      <c r="S337" s="24">
        <v>40666</v>
      </c>
      <c r="T337">
        <v>17.63</v>
      </c>
      <c r="U337" s="2">
        <f t="shared" si="29"/>
        <v>-3.3917467495762077E-3</v>
      </c>
    </row>
    <row r="338" spans="1:21" x14ac:dyDescent="0.4">
      <c r="A338" t="s">
        <v>5901</v>
      </c>
      <c r="B338">
        <v>67.180000000000007</v>
      </c>
      <c r="C338">
        <v>66.52</v>
      </c>
      <c r="D338">
        <v>67.36</v>
      </c>
      <c r="E338">
        <v>66.36</v>
      </c>
      <c r="F338" t="s">
        <v>645</v>
      </c>
      <c r="G338" s="2">
        <v>1.0500000000000001E-2</v>
      </c>
      <c r="I338" t="s">
        <v>5901</v>
      </c>
      <c r="J338" s="24" t="str">
        <f t="shared" si="25"/>
        <v>06</v>
      </c>
      <c r="K338" s="24" t="str">
        <f t="shared" si="26"/>
        <v>01</v>
      </c>
      <c r="L338" s="24" t="str">
        <f t="shared" si="27"/>
        <v>2023</v>
      </c>
      <c r="M338" s="24">
        <f t="shared" si="28"/>
        <v>45078</v>
      </c>
      <c r="N338">
        <v>67.180000000000007</v>
      </c>
      <c r="P338" s="24">
        <v>38841</v>
      </c>
      <c r="Q338">
        <v>15.09</v>
      </c>
      <c r="S338" s="24">
        <v>40667</v>
      </c>
      <c r="T338">
        <v>17.510000000000002</v>
      </c>
      <c r="U338" s="2">
        <f t="shared" si="29"/>
        <v>-6.8065796937037959E-3</v>
      </c>
    </row>
    <row r="339" spans="1:21" x14ac:dyDescent="0.4">
      <c r="A339" t="s">
        <v>5900</v>
      </c>
      <c r="B339">
        <v>66.48</v>
      </c>
      <c r="C339">
        <v>66.55</v>
      </c>
      <c r="D339">
        <v>66.739999999999995</v>
      </c>
      <c r="E339">
        <v>66.3</v>
      </c>
      <c r="F339" t="s">
        <v>327</v>
      </c>
      <c r="G339" s="2">
        <v>-5.7000000000000002E-3</v>
      </c>
      <c r="I339" t="s">
        <v>5900</v>
      </c>
      <c r="J339" s="24" t="str">
        <f t="shared" si="25"/>
        <v>05</v>
      </c>
      <c r="K339" s="24" t="str">
        <f t="shared" si="26"/>
        <v>31</v>
      </c>
      <c r="L339" s="24" t="str">
        <f t="shared" si="27"/>
        <v>2023</v>
      </c>
      <c r="M339" s="24">
        <f t="shared" si="28"/>
        <v>45077</v>
      </c>
      <c r="N339">
        <v>66.48</v>
      </c>
      <c r="P339" s="24">
        <v>38842</v>
      </c>
      <c r="Q339">
        <v>15.22</v>
      </c>
      <c r="S339" s="24">
        <v>40668</v>
      </c>
      <c r="T339">
        <v>17.38</v>
      </c>
      <c r="U339" s="2">
        <f t="shared" si="29"/>
        <v>-7.4243289548830971E-3</v>
      </c>
    </row>
    <row r="340" spans="1:21" x14ac:dyDescent="0.4">
      <c r="A340" t="s">
        <v>5899</v>
      </c>
      <c r="B340">
        <v>66.86</v>
      </c>
      <c r="C340">
        <v>67.19</v>
      </c>
      <c r="D340">
        <v>67.319999999999993</v>
      </c>
      <c r="E340">
        <v>66.63</v>
      </c>
      <c r="F340" t="s">
        <v>534</v>
      </c>
      <c r="G340" s="2">
        <v>8.9999999999999998E-4</v>
      </c>
      <c r="I340" t="s">
        <v>5899</v>
      </c>
      <c r="J340" s="24" t="str">
        <f t="shared" si="25"/>
        <v>05</v>
      </c>
      <c r="K340" s="24" t="str">
        <f t="shared" si="26"/>
        <v>30</v>
      </c>
      <c r="L340" s="24" t="str">
        <f t="shared" si="27"/>
        <v>2023</v>
      </c>
      <c r="M340" s="24">
        <f t="shared" si="28"/>
        <v>45076</v>
      </c>
      <c r="N340">
        <v>66.86</v>
      </c>
      <c r="P340" s="24">
        <v>38845</v>
      </c>
      <c r="Q340">
        <v>15.23</v>
      </c>
      <c r="S340" s="24">
        <v>40669</v>
      </c>
      <c r="T340">
        <v>17.46</v>
      </c>
      <c r="U340" s="2">
        <f t="shared" si="29"/>
        <v>4.602991944764101E-3</v>
      </c>
    </row>
    <row r="341" spans="1:21" x14ac:dyDescent="0.4">
      <c r="A341" t="s">
        <v>5898</v>
      </c>
      <c r="B341">
        <v>66.8</v>
      </c>
      <c r="C341">
        <v>66.09</v>
      </c>
      <c r="D341">
        <v>66.94</v>
      </c>
      <c r="E341">
        <v>66.05</v>
      </c>
      <c r="F341" t="s">
        <v>964</v>
      </c>
      <c r="G341" s="2">
        <v>1.2699999999999999E-2</v>
      </c>
      <c r="I341" t="s">
        <v>5898</v>
      </c>
      <c r="J341" s="24" t="str">
        <f t="shared" si="25"/>
        <v>05</v>
      </c>
      <c r="K341" s="24" t="str">
        <f t="shared" si="26"/>
        <v>26</v>
      </c>
      <c r="L341" s="24" t="str">
        <f t="shared" si="27"/>
        <v>2023</v>
      </c>
      <c r="M341" s="24">
        <f t="shared" si="28"/>
        <v>45072</v>
      </c>
      <c r="N341">
        <v>66.8</v>
      </c>
      <c r="P341" s="24">
        <v>38846</v>
      </c>
      <c r="Q341">
        <v>15.21</v>
      </c>
      <c r="S341" s="24">
        <v>40672</v>
      </c>
      <c r="T341">
        <v>17.54</v>
      </c>
      <c r="U341" s="2">
        <f t="shared" si="29"/>
        <v>4.5819014891179677E-3</v>
      </c>
    </row>
    <row r="342" spans="1:21" x14ac:dyDescent="0.4">
      <c r="A342" t="s">
        <v>5897</v>
      </c>
      <c r="B342">
        <v>65.959999999999994</v>
      </c>
      <c r="C342">
        <v>65.89</v>
      </c>
      <c r="D342">
        <v>66.22</v>
      </c>
      <c r="E342">
        <v>65.52</v>
      </c>
      <c r="F342" t="s">
        <v>1197</v>
      </c>
      <c r="G342" s="2">
        <v>1.5699999999999999E-2</v>
      </c>
      <c r="I342" t="s">
        <v>5897</v>
      </c>
      <c r="J342" s="24" t="str">
        <f t="shared" si="25"/>
        <v>05</v>
      </c>
      <c r="K342" s="24" t="str">
        <f t="shared" si="26"/>
        <v>25</v>
      </c>
      <c r="L342" s="24" t="str">
        <f t="shared" si="27"/>
        <v>2023</v>
      </c>
      <c r="M342" s="24">
        <f t="shared" si="28"/>
        <v>45071</v>
      </c>
      <c r="N342">
        <v>65.959999999999994</v>
      </c>
      <c r="P342" s="24">
        <v>38847</v>
      </c>
      <c r="Q342">
        <v>15.17</v>
      </c>
      <c r="S342" s="24">
        <v>40673</v>
      </c>
      <c r="T342">
        <v>17.690000000000001</v>
      </c>
      <c r="U342" s="2">
        <f t="shared" si="29"/>
        <v>8.5518814139111665E-3</v>
      </c>
    </row>
    <row r="343" spans="1:21" x14ac:dyDescent="0.4">
      <c r="A343" t="s">
        <v>5896</v>
      </c>
      <c r="B343">
        <v>64.94</v>
      </c>
      <c r="C343">
        <v>65.040000000000006</v>
      </c>
      <c r="D343">
        <v>65.2</v>
      </c>
      <c r="E343">
        <v>64.73</v>
      </c>
      <c r="F343" t="s">
        <v>757</v>
      </c>
      <c r="G343" s="2">
        <v>-6.0000000000000001E-3</v>
      </c>
      <c r="I343" t="s">
        <v>5896</v>
      </c>
      <c r="J343" s="24" t="str">
        <f t="shared" si="25"/>
        <v>05</v>
      </c>
      <c r="K343" s="24" t="str">
        <f t="shared" si="26"/>
        <v>24</v>
      </c>
      <c r="L343" s="24" t="str">
        <f t="shared" si="27"/>
        <v>2023</v>
      </c>
      <c r="M343" s="24">
        <f t="shared" si="28"/>
        <v>45070</v>
      </c>
      <c r="N343">
        <v>64.94</v>
      </c>
      <c r="P343" s="24">
        <v>38848</v>
      </c>
      <c r="Q343">
        <v>14.99</v>
      </c>
      <c r="S343" s="24">
        <v>40674</v>
      </c>
      <c r="T343">
        <v>17.52</v>
      </c>
      <c r="U343" s="2">
        <f t="shared" si="29"/>
        <v>-9.6099491237988666E-3</v>
      </c>
    </row>
    <row r="344" spans="1:21" x14ac:dyDescent="0.4">
      <c r="A344" t="s">
        <v>5895</v>
      </c>
      <c r="B344">
        <v>65.33</v>
      </c>
      <c r="C344">
        <v>65.81</v>
      </c>
      <c r="D344">
        <v>65.900000000000006</v>
      </c>
      <c r="E344">
        <v>65.239999999999995</v>
      </c>
      <c r="F344" t="s">
        <v>660</v>
      </c>
      <c r="G344" s="2">
        <v>-1.1299999999999999E-2</v>
      </c>
      <c r="I344" t="s">
        <v>5895</v>
      </c>
      <c r="J344" s="24" t="str">
        <f t="shared" si="25"/>
        <v>05</v>
      </c>
      <c r="K344" s="24" t="str">
        <f t="shared" si="26"/>
        <v>23</v>
      </c>
      <c r="L344" s="24" t="str">
        <f t="shared" si="27"/>
        <v>2023</v>
      </c>
      <c r="M344" s="24">
        <f t="shared" si="28"/>
        <v>45069</v>
      </c>
      <c r="N344">
        <v>65.33</v>
      </c>
      <c r="P344" s="24">
        <v>38849</v>
      </c>
      <c r="Q344">
        <v>14.81</v>
      </c>
      <c r="S344" s="24">
        <v>40675</v>
      </c>
      <c r="T344">
        <v>17.63</v>
      </c>
      <c r="U344" s="2">
        <f t="shared" si="29"/>
        <v>6.2785388127852837E-3</v>
      </c>
    </row>
    <row r="345" spans="1:21" x14ac:dyDescent="0.4">
      <c r="A345" t="s">
        <v>5894</v>
      </c>
      <c r="B345">
        <v>66.08</v>
      </c>
      <c r="C345">
        <v>65.989999999999995</v>
      </c>
      <c r="D345">
        <v>66.36</v>
      </c>
      <c r="E345">
        <v>65.930000000000007</v>
      </c>
      <c r="F345" t="s">
        <v>5893</v>
      </c>
      <c r="G345" s="2">
        <v>-2.9999999999999997E-4</v>
      </c>
      <c r="I345" t="s">
        <v>5894</v>
      </c>
      <c r="J345" s="24" t="str">
        <f t="shared" si="25"/>
        <v>05</v>
      </c>
      <c r="K345" s="24" t="str">
        <f t="shared" si="26"/>
        <v>22</v>
      </c>
      <c r="L345" s="24" t="str">
        <f t="shared" si="27"/>
        <v>2023</v>
      </c>
      <c r="M345" s="24">
        <f t="shared" si="28"/>
        <v>45068</v>
      </c>
      <c r="N345">
        <v>66.08</v>
      </c>
      <c r="P345" s="24">
        <v>38852</v>
      </c>
      <c r="Q345">
        <v>14.9</v>
      </c>
      <c r="S345" s="24">
        <v>40676</v>
      </c>
      <c r="T345">
        <v>17.5</v>
      </c>
      <c r="U345" s="2">
        <f t="shared" si="29"/>
        <v>-7.3737946681792232E-3</v>
      </c>
    </row>
    <row r="346" spans="1:21" x14ac:dyDescent="0.4">
      <c r="A346" t="s">
        <v>5892</v>
      </c>
      <c r="B346">
        <v>66.099999999999994</v>
      </c>
      <c r="C346">
        <v>66.209999999999994</v>
      </c>
      <c r="D346">
        <v>66.39</v>
      </c>
      <c r="E346">
        <v>65.91</v>
      </c>
      <c r="F346" t="s">
        <v>182</v>
      </c>
      <c r="G346" s="2">
        <v>5.9999999999999995E-4</v>
      </c>
      <c r="I346" t="s">
        <v>5892</v>
      </c>
      <c r="J346" s="24" t="str">
        <f t="shared" si="25"/>
        <v>05</v>
      </c>
      <c r="K346" s="24" t="str">
        <f t="shared" si="26"/>
        <v>19</v>
      </c>
      <c r="L346" s="24" t="str">
        <f t="shared" si="27"/>
        <v>2023</v>
      </c>
      <c r="M346" s="24">
        <f t="shared" si="28"/>
        <v>45065</v>
      </c>
      <c r="N346">
        <v>66.099999999999994</v>
      </c>
      <c r="P346" s="24">
        <v>38853</v>
      </c>
      <c r="Q346">
        <v>14.84</v>
      </c>
      <c r="S346" s="24">
        <v>40679</v>
      </c>
      <c r="T346">
        <v>17.350000000000001</v>
      </c>
      <c r="U346" s="2">
        <f t="shared" si="29"/>
        <v>-8.5714285714284522E-3</v>
      </c>
    </row>
    <row r="347" spans="1:21" x14ac:dyDescent="0.4">
      <c r="A347" t="s">
        <v>5891</v>
      </c>
      <c r="B347">
        <v>66.06</v>
      </c>
      <c r="C347">
        <v>65.37</v>
      </c>
      <c r="D347">
        <v>66.13</v>
      </c>
      <c r="E347">
        <v>65.36</v>
      </c>
      <c r="F347" t="s">
        <v>5890</v>
      </c>
      <c r="G347" s="2">
        <v>1.04E-2</v>
      </c>
      <c r="I347" t="s">
        <v>5891</v>
      </c>
      <c r="J347" s="24" t="str">
        <f t="shared" si="25"/>
        <v>05</v>
      </c>
      <c r="K347" s="24" t="str">
        <f t="shared" si="26"/>
        <v>18</v>
      </c>
      <c r="L347" s="24" t="str">
        <f t="shared" si="27"/>
        <v>2023</v>
      </c>
      <c r="M347" s="24">
        <f t="shared" si="28"/>
        <v>45064</v>
      </c>
      <c r="N347">
        <v>66.06</v>
      </c>
      <c r="P347" s="24">
        <v>38854</v>
      </c>
      <c r="Q347">
        <v>14.61</v>
      </c>
      <c r="S347" s="24">
        <v>40680</v>
      </c>
      <c r="T347">
        <v>17.350000000000001</v>
      </c>
      <c r="U347" s="2">
        <f t="shared" si="29"/>
        <v>0</v>
      </c>
    </row>
    <row r="348" spans="1:21" x14ac:dyDescent="0.4">
      <c r="A348" t="s">
        <v>5889</v>
      </c>
      <c r="B348">
        <v>65.38</v>
      </c>
      <c r="C348">
        <v>64.98</v>
      </c>
      <c r="D348">
        <v>65.489999999999995</v>
      </c>
      <c r="E348">
        <v>64.680000000000007</v>
      </c>
      <c r="F348" t="s">
        <v>150</v>
      </c>
      <c r="G348" s="2">
        <v>1.04E-2</v>
      </c>
      <c r="I348" t="s">
        <v>5889</v>
      </c>
      <c r="J348" s="24" t="str">
        <f t="shared" si="25"/>
        <v>05</v>
      </c>
      <c r="K348" s="24" t="str">
        <f t="shared" si="26"/>
        <v>17</v>
      </c>
      <c r="L348" s="24" t="str">
        <f t="shared" si="27"/>
        <v>2023</v>
      </c>
      <c r="M348" s="24">
        <f t="shared" si="28"/>
        <v>45063</v>
      </c>
      <c r="N348">
        <v>65.38</v>
      </c>
      <c r="P348" s="24">
        <v>38855</v>
      </c>
      <c r="Q348">
        <v>14.54</v>
      </c>
      <c r="S348" s="24">
        <v>40681</v>
      </c>
      <c r="T348">
        <v>17.5</v>
      </c>
      <c r="U348" s="2">
        <f t="shared" si="29"/>
        <v>8.6455331412103043E-3</v>
      </c>
    </row>
    <row r="349" spans="1:21" x14ac:dyDescent="0.4">
      <c r="A349" t="s">
        <v>5888</v>
      </c>
      <c r="B349">
        <v>64.709999999999994</v>
      </c>
      <c r="C349">
        <v>64.78</v>
      </c>
      <c r="D349">
        <v>65.03</v>
      </c>
      <c r="E349">
        <v>64.709999999999994</v>
      </c>
      <c r="F349" t="s">
        <v>5887</v>
      </c>
      <c r="G349" s="2">
        <v>-3.5000000000000001E-3</v>
      </c>
      <c r="I349" t="s">
        <v>5888</v>
      </c>
      <c r="J349" s="24" t="str">
        <f t="shared" si="25"/>
        <v>05</v>
      </c>
      <c r="K349" s="24" t="str">
        <f t="shared" si="26"/>
        <v>16</v>
      </c>
      <c r="L349" s="24" t="str">
        <f t="shared" si="27"/>
        <v>2023</v>
      </c>
      <c r="M349" s="24">
        <f t="shared" si="28"/>
        <v>45062</v>
      </c>
      <c r="N349">
        <v>64.709999999999994</v>
      </c>
      <c r="P349" s="24">
        <v>38856</v>
      </c>
      <c r="Q349">
        <v>14.59</v>
      </c>
      <c r="S349" s="24">
        <v>40682</v>
      </c>
      <c r="T349">
        <v>17.54</v>
      </c>
      <c r="U349" s="2">
        <f t="shared" si="29"/>
        <v>2.2857142857142243E-3</v>
      </c>
    </row>
    <row r="350" spans="1:21" x14ac:dyDescent="0.4">
      <c r="A350" t="s">
        <v>5886</v>
      </c>
      <c r="B350">
        <v>64.94</v>
      </c>
      <c r="C350">
        <v>64.900000000000006</v>
      </c>
      <c r="D350">
        <v>65</v>
      </c>
      <c r="E350">
        <v>64.59</v>
      </c>
      <c r="F350" t="s">
        <v>5885</v>
      </c>
      <c r="G350" s="2">
        <v>8.9999999999999998E-4</v>
      </c>
      <c r="I350" t="s">
        <v>5886</v>
      </c>
      <c r="J350" s="24" t="str">
        <f t="shared" si="25"/>
        <v>05</v>
      </c>
      <c r="K350" s="24" t="str">
        <f t="shared" si="26"/>
        <v>15</v>
      </c>
      <c r="L350" s="24" t="str">
        <f t="shared" si="27"/>
        <v>2023</v>
      </c>
      <c r="M350" s="24">
        <f t="shared" si="28"/>
        <v>45061</v>
      </c>
      <c r="N350">
        <v>64.94</v>
      </c>
      <c r="P350" s="24">
        <v>38859</v>
      </c>
      <c r="Q350">
        <v>14.53</v>
      </c>
      <c r="S350" s="24">
        <v>40683</v>
      </c>
      <c r="T350">
        <v>17.440000000000001</v>
      </c>
      <c r="U350" s="2">
        <f t="shared" si="29"/>
        <v>-5.7012542759405926E-3</v>
      </c>
    </row>
    <row r="351" spans="1:21" x14ac:dyDescent="0.4">
      <c r="A351" t="s">
        <v>5884</v>
      </c>
      <c r="B351">
        <v>64.88</v>
      </c>
      <c r="C351">
        <v>65.06</v>
      </c>
      <c r="D351">
        <v>65.17</v>
      </c>
      <c r="E351">
        <v>64.47</v>
      </c>
      <c r="F351" t="s">
        <v>2510</v>
      </c>
      <c r="G351" s="2">
        <v>-5.0000000000000001E-4</v>
      </c>
      <c r="I351" t="s">
        <v>5884</v>
      </c>
      <c r="J351" s="24" t="str">
        <f t="shared" si="25"/>
        <v>05</v>
      </c>
      <c r="K351" s="24" t="str">
        <f t="shared" si="26"/>
        <v>12</v>
      </c>
      <c r="L351" s="24" t="str">
        <f t="shared" si="27"/>
        <v>2023</v>
      </c>
      <c r="M351" s="24">
        <f t="shared" si="28"/>
        <v>45058</v>
      </c>
      <c r="N351">
        <v>64.88</v>
      </c>
      <c r="P351" s="24">
        <v>38860</v>
      </c>
      <c r="Q351">
        <v>14.39</v>
      </c>
      <c r="S351" s="24">
        <v>40686</v>
      </c>
      <c r="T351">
        <v>17.23</v>
      </c>
      <c r="U351" s="2">
        <f t="shared" si="29"/>
        <v>-1.2041284403669805E-2</v>
      </c>
    </row>
    <row r="352" spans="1:21" x14ac:dyDescent="0.4">
      <c r="A352" t="s">
        <v>5883</v>
      </c>
      <c r="B352">
        <v>64.91</v>
      </c>
      <c r="C352">
        <v>64.87</v>
      </c>
      <c r="D352">
        <v>64.94</v>
      </c>
      <c r="E352">
        <v>64.53</v>
      </c>
      <c r="F352" t="s">
        <v>229</v>
      </c>
      <c r="G352" s="2">
        <v>8.9999999999999998E-4</v>
      </c>
      <c r="I352" t="s">
        <v>5883</v>
      </c>
      <c r="J352" s="24" t="str">
        <f t="shared" si="25"/>
        <v>05</v>
      </c>
      <c r="K352" s="24" t="str">
        <f t="shared" si="26"/>
        <v>11</v>
      </c>
      <c r="L352" s="24" t="str">
        <f t="shared" si="27"/>
        <v>2023</v>
      </c>
      <c r="M352" s="24">
        <f t="shared" si="28"/>
        <v>45057</v>
      </c>
      <c r="N352">
        <v>64.91</v>
      </c>
      <c r="P352" s="24">
        <v>38861</v>
      </c>
      <c r="Q352">
        <v>14.55</v>
      </c>
      <c r="S352" s="24">
        <v>40687</v>
      </c>
      <c r="T352">
        <v>17.22</v>
      </c>
      <c r="U352" s="2">
        <f t="shared" si="29"/>
        <v>-5.8038305281493674E-4</v>
      </c>
    </row>
    <row r="353" spans="1:21" x14ac:dyDescent="0.4">
      <c r="A353" t="s">
        <v>5882</v>
      </c>
      <c r="B353">
        <v>64.849999999999994</v>
      </c>
      <c r="C353">
        <v>64.87</v>
      </c>
      <c r="D353">
        <v>65.03</v>
      </c>
      <c r="E353">
        <v>64.239999999999995</v>
      </c>
      <c r="F353" t="s">
        <v>962</v>
      </c>
      <c r="G353" s="2">
        <v>6.1999999999999998E-3</v>
      </c>
      <c r="I353" t="s">
        <v>5882</v>
      </c>
      <c r="J353" s="24" t="str">
        <f t="shared" si="25"/>
        <v>05</v>
      </c>
      <c r="K353" s="24" t="str">
        <f t="shared" si="26"/>
        <v>10</v>
      </c>
      <c r="L353" s="24" t="str">
        <f t="shared" si="27"/>
        <v>2023</v>
      </c>
      <c r="M353" s="24">
        <f t="shared" si="28"/>
        <v>45056</v>
      </c>
      <c r="N353">
        <v>64.849999999999994</v>
      </c>
      <c r="P353" s="24">
        <v>38862</v>
      </c>
      <c r="Q353">
        <v>14.71</v>
      </c>
      <c r="S353" s="24">
        <v>40688</v>
      </c>
      <c r="T353">
        <v>17.27</v>
      </c>
      <c r="U353" s="2">
        <f t="shared" si="29"/>
        <v>2.9036004645761615E-3</v>
      </c>
    </row>
    <row r="354" spans="1:21" x14ac:dyDescent="0.4">
      <c r="A354" t="s">
        <v>5881</v>
      </c>
      <c r="B354">
        <v>64.45</v>
      </c>
      <c r="C354">
        <v>64.510000000000005</v>
      </c>
      <c r="D354">
        <v>64.72</v>
      </c>
      <c r="E354">
        <v>64.41</v>
      </c>
      <c r="F354" t="s">
        <v>5880</v>
      </c>
      <c r="G354" s="2">
        <v>-4.7999999999999996E-3</v>
      </c>
      <c r="I354" t="s">
        <v>5881</v>
      </c>
      <c r="J354" s="24" t="str">
        <f t="shared" si="25"/>
        <v>05</v>
      </c>
      <c r="K354" s="24" t="str">
        <f t="shared" si="26"/>
        <v>09</v>
      </c>
      <c r="L354" s="24" t="str">
        <f t="shared" si="27"/>
        <v>2023</v>
      </c>
      <c r="M354" s="24">
        <f t="shared" si="28"/>
        <v>45055</v>
      </c>
      <c r="N354">
        <v>64.45</v>
      </c>
      <c r="P354" s="24">
        <v>38863</v>
      </c>
      <c r="Q354">
        <v>14.77</v>
      </c>
      <c r="S354" s="24">
        <v>40689</v>
      </c>
      <c r="T354">
        <v>17.37</v>
      </c>
      <c r="U354" s="2">
        <f t="shared" si="29"/>
        <v>5.7903879559930704E-3</v>
      </c>
    </row>
    <row r="355" spans="1:21" x14ac:dyDescent="0.4">
      <c r="A355" t="s">
        <v>5879</v>
      </c>
      <c r="B355">
        <v>64.760000000000005</v>
      </c>
      <c r="C355">
        <v>64.67</v>
      </c>
      <c r="D355">
        <v>64.819999999999993</v>
      </c>
      <c r="E355">
        <v>64.53</v>
      </c>
      <c r="F355" t="s">
        <v>5878</v>
      </c>
      <c r="G355" s="2">
        <v>1.1999999999999999E-3</v>
      </c>
      <c r="I355" t="s">
        <v>5879</v>
      </c>
      <c r="J355" s="24" t="str">
        <f t="shared" si="25"/>
        <v>05</v>
      </c>
      <c r="K355" s="24" t="str">
        <f t="shared" si="26"/>
        <v>08</v>
      </c>
      <c r="L355" s="24" t="str">
        <f t="shared" si="27"/>
        <v>2023</v>
      </c>
      <c r="M355" s="24">
        <f t="shared" si="28"/>
        <v>45054</v>
      </c>
      <c r="N355">
        <v>64.760000000000005</v>
      </c>
      <c r="P355" s="24">
        <v>38867</v>
      </c>
      <c r="Q355">
        <v>14.52</v>
      </c>
      <c r="S355" s="24">
        <v>40690</v>
      </c>
      <c r="T355">
        <v>17.420000000000002</v>
      </c>
      <c r="U355" s="2">
        <f t="shared" si="29"/>
        <v>2.8785261945885043E-3</v>
      </c>
    </row>
    <row r="356" spans="1:21" x14ac:dyDescent="0.4">
      <c r="A356" t="s">
        <v>5877</v>
      </c>
      <c r="B356">
        <v>64.680000000000007</v>
      </c>
      <c r="C356">
        <v>64.010000000000005</v>
      </c>
      <c r="D356">
        <v>64.88</v>
      </c>
      <c r="E356">
        <v>63.99</v>
      </c>
      <c r="F356" t="s">
        <v>108</v>
      </c>
      <c r="G356" s="2">
        <v>2.1000000000000001E-2</v>
      </c>
      <c r="I356" t="s">
        <v>5877</v>
      </c>
      <c r="J356" s="24" t="str">
        <f t="shared" si="25"/>
        <v>05</v>
      </c>
      <c r="K356" s="24" t="str">
        <f t="shared" si="26"/>
        <v>05</v>
      </c>
      <c r="L356" s="24" t="str">
        <f t="shared" si="27"/>
        <v>2023</v>
      </c>
      <c r="M356" s="24">
        <f t="shared" si="28"/>
        <v>45051</v>
      </c>
      <c r="N356">
        <v>64.680000000000007</v>
      </c>
      <c r="P356" s="24">
        <v>38868</v>
      </c>
      <c r="Q356">
        <v>14.62</v>
      </c>
      <c r="S356" s="24">
        <v>40694</v>
      </c>
      <c r="T356">
        <v>17.61</v>
      </c>
      <c r="U356" s="2">
        <f t="shared" si="29"/>
        <v>1.0907003444316832E-2</v>
      </c>
    </row>
    <row r="357" spans="1:21" x14ac:dyDescent="0.4">
      <c r="A357" t="s">
        <v>5876</v>
      </c>
      <c r="B357">
        <v>63.35</v>
      </c>
      <c r="C357">
        <v>63.58</v>
      </c>
      <c r="D357">
        <v>63.68</v>
      </c>
      <c r="E357">
        <v>63.19</v>
      </c>
      <c r="F357" t="s">
        <v>3409</v>
      </c>
      <c r="G357" s="2">
        <v>-6.4000000000000003E-3</v>
      </c>
      <c r="I357" t="s">
        <v>5876</v>
      </c>
      <c r="J357" s="24" t="str">
        <f t="shared" si="25"/>
        <v>05</v>
      </c>
      <c r="K357" s="24" t="str">
        <f t="shared" si="26"/>
        <v>04</v>
      </c>
      <c r="L357" s="24" t="str">
        <f t="shared" si="27"/>
        <v>2023</v>
      </c>
      <c r="M357" s="24">
        <f t="shared" si="28"/>
        <v>45050</v>
      </c>
      <c r="N357">
        <v>63.35</v>
      </c>
      <c r="P357" s="24">
        <v>38869</v>
      </c>
      <c r="Q357">
        <v>14.75</v>
      </c>
      <c r="S357" s="24">
        <v>40695</v>
      </c>
      <c r="T357">
        <v>17.239999999999998</v>
      </c>
      <c r="U357" s="2">
        <f t="shared" si="29"/>
        <v>-2.1010789324247603E-2</v>
      </c>
    </row>
    <row r="358" spans="1:21" x14ac:dyDescent="0.4">
      <c r="A358" t="s">
        <v>5875</v>
      </c>
      <c r="B358">
        <v>63.76</v>
      </c>
      <c r="C358">
        <v>64.16</v>
      </c>
      <c r="D358">
        <v>64.650000000000006</v>
      </c>
      <c r="E358">
        <v>63.74</v>
      </c>
      <c r="F358" t="s">
        <v>1053</v>
      </c>
      <c r="G358" s="2">
        <v>-6.1000000000000004E-3</v>
      </c>
      <c r="I358" t="s">
        <v>5875</v>
      </c>
      <c r="J358" s="24" t="str">
        <f t="shared" si="25"/>
        <v>05</v>
      </c>
      <c r="K358" s="24" t="str">
        <f t="shared" si="26"/>
        <v>03</v>
      </c>
      <c r="L358" s="24" t="str">
        <f t="shared" si="27"/>
        <v>2023</v>
      </c>
      <c r="M358" s="24">
        <f t="shared" si="28"/>
        <v>45049</v>
      </c>
      <c r="N358">
        <v>63.76</v>
      </c>
      <c r="P358" s="24">
        <v>38870</v>
      </c>
      <c r="Q358">
        <v>14.8</v>
      </c>
      <c r="S358" s="24">
        <v>40696</v>
      </c>
      <c r="T358">
        <v>17.23</v>
      </c>
      <c r="U358" s="2">
        <f t="shared" si="29"/>
        <v>-5.8004640371223104E-4</v>
      </c>
    </row>
    <row r="359" spans="1:21" x14ac:dyDescent="0.4">
      <c r="A359" t="s">
        <v>5874</v>
      </c>
      <c r="B359">
        <v>64.150000000000006</v>
      </c>
      <c r="C359">
        <v>64.73</v>
      </c>
      <c r="D359">
        <v>64.75</v>
      </c>
      <c r="E359">
        <v>63.72</v>
      </c>
      <c r="F359" t="s">
        <v>862</v>
      </c>
      <c r="G359" s="2">
        <v>-1.03E-2</v>
      </c>
      <c r="I359" t="s">
        <v>5874</v>
      </c>
      <c r="J359" s="24" t="str">
        <f t="shared" si="25"/>
        <v>05</v>
      </c>
      <c r="K359" s="24" t="str">
        <f t="shared" si="26"/>
        <v>02</v>
      </c>
      <c r="L359" s="24" t="str">
        <f t="shared" si="27"/>
        <v>2023</v>
      </c>
      <c r="M359" s="24">
        <f t="shared" si="28"/>
        <v>45048</v>
      </c>
      <c r="N359">
        <v>64.150000000000006</v>
      </c>
      <c r="P359" s="24">
        <v>38873</v>
      </c>
      <c r="Q359">
        <v>14.55</v>
      </c>
      <c r="S359" s="24">
        <v>40697</v>
      </c>
      <c r="T359">
        <v>17.04</v>
      </c>
      <c r="U359" s="2">
        <f t="shared" si="29"/>
        <v>-1.1027278003482355E-2</v>
      </c>
    </row>
    <row r="360" spans="1:21" x14ac:dyDescent="0.4">
      <c r="A360" t="s">
        <v>5873</v>
      </c>
      <c r="B360">
        <v>64.819999999999993</v>
      </c>
      <c r="C360">
        <v>64.739999999999995</v>
      </c>
      <c r="D360">
        <v>65.09</v>
      </c>
      <c r="E360">
        <v>64.709999999999994</v>
      </c>
      <c r="F360" t="s">
        <v>668</v>
      </c>
      <c r="G360" s="2">
        <v>-2.9999999999999997E-4</v>
      </c>
      <c r="I360" t="s">
        <v>5873</v>
      </c>
      <c r="J360" s="24" t="str">
        <f t="shared" si="25"/>
        <v>05</v>
      </c>
      <c r="K360" s="24" t="str">
        <f t="shared" si="26"/>
        <v>01</v>
      </c>
      <c r="L360" s="24" t="str">
        <f t="shared" si="27"/>
        <v>2023</v>
      </c>
      <c r="M360" s="24">
        <f t="shared" si="28"/>
        <v>45047</v>
      </c>
      <c r="N360">
        <v>64.819999999999993</v>
      </c>
      <c r="P360" s="24">
        <v>38874</v>
      </c>
      <c r="Q360">
        <v>14.55</v>
      </c>
      <c r="S360" s="24">
        <v>40700</v>
      </c>
      <c r="T360">
        <v>16.899999999999999</v>
      </c>
      <c r="U360" s="2">
        <f t="shared" si="29"/>
        <v>-8.2159624413146171E-3</v>
      </c>
    </row>
    <row r="361" spans="1:21" x14ac:dyDescent="0.4">
      <c r="A361" t="s">
        <v>5872</v>
      </c>
      <c r="B361">
        <v>64.84</v>
      </c>
      <c r="C361">
        <v>64.16</v>
      </c>
      <c r="D361">
        <v>64.84</v>
      </c>
      <c r="E361">
        <v>64.14</v>
      </c>
      <c r="F361" t="s">
        <v>162</v>
      </c>
      <c r="G361" s="2">
        <v>8.6999999999999994E-3</v>
      </c>
      <c r="I361" t="s">
        <v>5872</v>
      </c>
      <c r="J361" s="24" t="str">
        <f t="shared" si="25"/>
        <v>04</v>
      </c>
      <c r="K361" s="24" t="str">
        <f t="shared" si="26"/>
        <v>28</v>
      </c>
      <c r="L361" s="24" t="str">
        <f t="shared" si="27"/>
        <v>2023</v>
      </c>
      <c r="M361" s="24">
        <f t="shared" si="28"/>
        <v>45044</v>
      </c>
      <c r="N361">
        <v>64.84</v>
      </c>
      <c r="P361" s="24">
        <v>38875</v>
      </c>
      <c r="Q361">
        <v>14.46</v>
      </c>
      <c r="S361" s="24">
        <v>40701</v>
      </c>
      <c r="T361">
        <v>16.88</v>
      </c>
      <c r="U361" s="2">
        <f t="shared" si="29"/>
        <v>-1.1834319526626835E-3</v>
      </c>
    </row>
    <row r="362" spans="1:21" x14ac:dyDescent="0.4">
      <c r="A362" t="s">
        <v>5871</v>
      </c>
      <c r="B362">
        <v>64.28</v>
      </c>
      <c r="C362">
        <v>63.44</v>
      </c>
      <c r="D362">
        <v>64.349999999999994</v>
      </c>
      <c r="E362">
        <v>63.38</v>
      </c>
      <c r="F362" t="s">
        <v>162</v>
      </c>
      <c r="G362" s="2">
        <v>1.6899999999999998E-2</v>
      </c>
      <c r="I362" t="s">
        <v>5871</v>
      </c>
      <c r="J362" s="24" t="str">
        <f t="shared" si="25"/>
        <v>04</v>
      </c>
      <c r="K362" s="24" t="str">
        <f t="shared" si="26"/>
        <v>27</v>
      </c>
      <c r="L362" s="24" t="str">
        <f t="shared" si="27"/>
        <v>2023</v>
      </c>
      <c r="M362" s="24">
        <f t="shared" si="28"/>
        <v>45043</v>
      </c>
      <c r="N362">
        <v>64.28</v>
      </c>
      <c r="P362" s="24">
        <v>38876</v>
      </c>
      <c r="Q362">
        <v>14.43</v>
      </c>
      <c r="S362" s="24">
        <v>40702</v>
      </c>
      <c r="T362">
        <v>16.809999999999999</v>
      </c>
      <c r="U362" s="2">
        <f t="shared" si="29"/>
        <v>-4.1469194312796498E-3</v>
      </c>
    </row>
    <row r="363" spans="1:21" x14ac:dyDescent="0.4">
      <c r="A363" t="s">
        <v>5870</v>
      </c>
      <c r="B363">
        <v>63.21</v>
      </c>
      <c r="C363">
        <v>63.56</v>
      </c>
      <c r="D363">
        <v>63.71</v>
      </c>
      <c r="E363">
        <v>63.1</v>
      </c>
      <c r="F363" t="s">
        <v>662</v>
      </c>
      <c r="G363" s="2">
        <v>-3.2000000000000002E-3</v>
      </c>
      <c r="I363" t="s">
        <v>5870</v>
      </c>
      <c r="J363" s="24" t="str">
        <f t="shared" si="25"/>
        <v>04</v>
      </c>
      <c r="K363" s="24" t="str">
        <f t="shared" si="26"/>
        <v>26</v>
      </c>
      <c r="L363" s="24" t="str">
        <f t="shared" si="27"/>
        <v>2023</v>
      </c>
      <c r="M363" s="24">
        <f t="shared" si="28"/>
        <v>45042</v>
      </c>
      <c r="N363">
        <v>63.21</v>
      </c>
      <c r="P363" s="24">
        <v>38877</v>
      </c>
      <c r="Q363">
        <v>14.42</v>
      </c>
      <c r="S363" s="24">
        <v>40703</v>
      </c>
      <c r="T363">
        <v>16.91</v>
      </c>
      <c r="U363" s="2">
        <f t="shared" si="29"/>
        <v>5.9488399762046562E-3</v>
      </c>
    </row>
    <row r="364" spans="1:21" x14ac:dyDescent="0.4">
      <c r="A364" t="s">
        <v>5869</v>
      </c>
      <c r="B364">
        <v>63.41</v>
      </c>
      <c r="C364">
        <v>64.14</v>
      </c>
      <c r="D364">
        <v>64.23</v>
      </c>
      <c r="E364">
        <v>63.38</v>
      </c>
      <c r="F364" t="s">
        <v>492</v>
      </c>
      <c r="G364" s="2">
        <v>-1.4800000000000001E-2</v>
      </c>
      <c r="I364" t="s">
        <v>5869</v>
      </c>
      <c r="J364" s="24" t="str">
        <f t="shared" si="25"/>
        <v>04</v>
      </c>
      <c r="K364" s="24" t="str">
        <f t="shared" si="26"/>
        <v>25</v>
      </c>
      <c r="L364" s="24" t="str">
        <f t="shared" si="27"/>
        <v>2023</v>
      </c>
      <c r="M364" s="24">
        <f t="shared" si="28"/>
        <v>45041</v>
      </c>
      <c r="N364">
        <v>63.41</v>
      </c>
      <c r="P364" s="24">
        <v>38880</v>
      </c>
      <c r="Q364">
        <v>14.25</v>
      </c>
      <c r="S364" s="24">
        <v>40704</v>
      </c>
      <c r="T364">
        <v>16.649999999999999</v>
      </c>
      <c r="U364" s="2">
        <f t="shared" si="29"/>
        <v>-1.5375517445298748E-2</v>
      </c>
    </row>
    <row r="365" spans="1:21" x14ac:dyDescent="0.4">
      <c r="A365" t="s">
        <v>5868</v>
      </c>
      <c r="B365">
        <v>64.36</v>
      </c>
      <c r="C365">
        <v>64.180000000000007</v>
      </c>
      <c r="D365">
        <v>64.42</v>
      </c>
      <c r="E365">
        <v>64.03</v>
      </c>
      <c r="F365" t="s">
        <v>2134</v>
      </c>
      <c r="G365" s="2">
        <v>1.6999999999999999E-3</v>
      </c>
      <c r="I365" t="s">
        <v>5868</v>
      </c>
      <c r="J365" s="24" t="str">
        <f t="shared" si="25"/>
        <v>04</v>
      </c>
      <c r="K365" s="24" t="str">
        <f t="shared" si="26"/>
        <v>24</v>
      </c>
      <c r="L365" s="24" t="str">
        <f t="shared" si="27"/>
        <v>2023</v>
      </c>
      <c r="M365" s="24">
        <f t="shared" si="28"/>
        <v>45040</v>
      </c>
      <c r="N365">
        <v>64.36</v>
      </c>
      <c r="P365" s="24">
        <v>38881</v>
      </c>
      <c r="Q365">
        <v>14.13</v>
      </c>
      <c r="S365" s="24">
        <v>40707</v>
      </c>
      <c r="T365">
        <v>16.649999999999999</v>
      </c>
      <c r="U365" s="2">
        <f t="shared" si="29"/>
        <v>0</v>
      </c>
    </row>
    <row r="366" spans="1:21" x14ac:dyDescent="0.4">
      <c r="A366" t="s">
        <v>5867</v>
      </c>
      <c r="B366">
        <v>64.25</v>
      </c>
      <c r="C366">
        <v>64.33</v>
      </c>
      <c r="D366">
        <v>64.349999999999994</v>
      </c>
      <c r="E366">
        <v>63.99</v>
      </c>
      <c r="F366" t="s">
        <v>662</v>
      </c>
      <c r="G366" s="2">
        <v>2.0000000000000001E-4</v>
      </c>
      <c r="I366" t="s">
        <v>5867</v>
      </c>
      <c r="J366" s="24" t="str">
        <f t="shared" si="25"/>
        <v>04</v>
      </c>
      <c r="K366" s="24" t="str">
        <f t="shared" si="26"/>
        <v>21</v>
      </c>
      <c r="L366" s="24" t="str">
        <f t="shared" si="27"/>
        <v>2023</v>
      </c>
      <c r="M366" s="24">
        <f t="shared" si="28"/>
        <v>45037</v>
      </c>
      <c r="N366">
        <v>64.25</v>
      </c>
      <c r="P366" s="24">
        <v>38882</v>
      </c>
      <c r="Q366">
        <v>14.22</v>
      </c>
      <c r="S366" s="24">
        <v>40708</v>
      </c>
      <c r="T366">
        <v>16.88</v>
      </c>
      <c r="U366" s="2">
        <f t="shared" si="29"/>
        <v>1.3813813813813747E-2</v>
      </c>
    </row>
    <row r="367" spans="1:21" x14ac:dyDescent="0.4">
      <c r="A367" t="s">
        <v>5866</v>
      </c>
      <c r="B367">
        <v>64.239999999999995</v>
      </c>
      <c r="C367">
        <v>63.99</v>
      </c>
      <c r="D367">
        <v>64.55</v>
      </c>
      <c r="E367">
        <v>63.97</v>
      </c>
      <c r="F367" t="s">
        <v>1140</v>
      </c>
      <c r="G367" s="2">
        <v>-5.1000000000000004E-3</v>
      </c>
      <c r="I367" t="s">
        <v>5866</v>
      </c>
      <c r="J367" s="24" t="str">
        <f t="shared" si="25"/>
        <v>04</v>
      </c>
      <c r="K367" s="24" t="str">
        <f t="shared" si="26"/>
        <v>20</v>
      </c>
      <c r="L367" s="24" t="str">
        <f t="shared" si="27"/>
        <v>2023</v>
      </c>
      <c r="M367" s="24">
        <f t="shared" si="28"/>
        <v>45036</v>
      </c>
      <c r="N367">
        <v>64.239999999999995</v>
      </c>
      <c r="P367" s="24">
        <v>38883</v>
      </c>
      <c r="Q367">
        <v>14.5</v>
      </c>
      <c r="S367" s="24">
        <v>40709</v>
      </c>
      <c r="T367">
        <v>16.600000000000001</v>
      </c>
      <c r="U367" s="2">
        <f t="shared" si="29"/>
        <v>-1.6587677725118377E-2</v>
      </c>
    </row>
    <row r="368" spans="1:21" x14ac:dyDescent="0.4">
      <c r="A368" t="s">
        <v>5865</v>
      </c>
      <c r="B368">
        <v>64.569999999999993</v>
      </c>
      <c r="C368">
        <v>64.290000000000006</v>
      </c>
      <c r="D368">
        <v>64.709999999999994</v>
      </c>
      <c r="E368">
        <v>64.25</v>
      </c>
      <c r="F368" t="s">
        <v>184</v>
      </c>
      <c r="G368" s="2">
        <v>-5.9999999999999995E-4</v>
      </c>
      <c r="I368" t="s">
        <v>5865</v>
      </c>
      <c r="J368" s="24" t="str">
        <f t="shared" si="25"/>
        <v>04</v>
      </c>
      <c r="K368" s="24" t="str">
        <f t="shared" si="26"/>
        <v>19</v>
      </c>
      <c r="L368" s="24" t="str">
        <f t="shared" si="27"/>
        <v>2023</v>
      </c>
      <c r="M368" s="24">
        <f t="shared" si="28"/>
        <v>45035</v>
      </c>
      <c r="N368">
        <v>64.569999999999993</v>
      </c>
      <c r="P368" s="24">
        <v>38884</v>
      </c>
      <c r="Q368">
        <v>14.41</v>
      </c>
      <c r="S368" s="24">
        <v>40710</v>
      </c>
      <c r="T368">
        <v>16.59</v>
      </c>
      <c r="U368" s="2">
        <f t="shared" si="29"/>
        <v>-6.0240963855429097E-4</v>
      </c>
    </row>
    <row r="369" spans="1:21" x14ac:dyDescent="0.4">
      <c r="A369" t="s">
        <v>5864</v>
      </c>
      <c r="B369">
        <v>64.61</v>
      </c>
      <c r="C369">
        <v>64.819999999999993</v>
      </c>
      <c r="D369">
        <v>64.89</v>
      </c>
      <c r="E369">
        <v>64.44</v>
      </c>
      <c r="F369" t="s">
        <v>2592</v>
      </c>
      <c r="G369" s="2">
        <v>8.9999999999999998E-4</v>
      </c>
      <c r="I369" t="s">
        <v>5864</v>
      </c>
      <c r="J369" s="24" t="str">
        <f t="shared" si="25"/>
        <v>04</v>
      </c>
      <c r="K369" s="24" t="str">
        <f t="shared" si="26"/>
        <v>18</v>
      </c>
      <c r="L369" s="24" t="str">
        <f t="shared" si="27"/>
        <v>2023</v>
      </c>
      <c r="M369" s="24">
        <f t="shared" si="28"/>
        <v>45034</v>
      </c>
      <c r="N369">
        <v>64.61</v>
      </c>
      <c r="P369" s="24">
        <v>38887</v>
      </c>
      <c r="Q369">
        <v>14.32</v>
      </c>
      <c r="S369" s="24">
        <v>40711</v>
      </c>
      <c r="T369">
        <v>16.62</v>
      </c>
      <c r="U369" s="2">
        <f t="shared" si="29"/>
        <v>1.8083182640145079E-3</v>
      </c>
    </row>
    <row r="370" spans="1:21" x14ac:dyDescent="0.4">
      <c r="A370" t="s">
        <v>5863</v>
      </c>
      <c r="B370">
        <v>64.55</v>
      </c>
      <c r="C370">
        <v>64.41</v>
      </c>
      <c r="D370">
        <v>64.59</v>
      </c>
      <c r="E370">
        <v>64.150000000000006</v>
      </c>
      <c r="F370" t="s">
        <v>5862</v>
      </c>
      <c r="G370" s="2">
        <v>0</v>
      </c>
      <c r="I370" t="s">
        <v>5863</v>
      </c>
      <c r="J370" s="24" t="str">
        <f t="shared" si="25"/>
        <v>04</v>
      </c>
      <c r="K370" s="24" t="str">
        <f t="shared" si="26"/>
        <v>17</v>
      </c>
      <c r="L370" s="24" t="str">
        <f t="shared" si="27"/>
        <v>2023</v>
      </c>
      <c r="M370" s="24">
        <f t="shared" si="28"/>
        <v>45033</v>
      </c>
      <c r="N370">
        <v>64.55</v>
      </c>
      <c r="P370" s="24">
        <v>38888</v>
      </c>
      <c r="Q370">
        <v>14.33</v>
      </c>
      <c r="S370" s="24">
        <v>40714</v>
      </c>
      <c r="T370">
        <v>16.72</v>
      </c>
      <c r="U370" s="2">
        <f t="shared" si="29"/>
        <v>6.0168471720816186E-3</v>
      </c>
    </row>
    <row r="371" spans="1:21" x14ac:dyDescent="0.4">
      <c r="A371" t="s">
        <v>5861</v>
      </c>
      <c r="B371">
        <v>64.55</v>
      </c>
      <c r="C371">
        <v>64.55</v>
      </c>
      <c r="D371">
        <v>64.92</v>
      </c>
      <c r="E371">
        <v>64.150000000000006</v>
      </c>
      <c r="F371" t="s">
        <v>2510</v>
      </c>
      <c r="G371" s="2">
        <v>-2.8E-3</v>
      </c>
      <c r="I371" t="s">
        <v>5861</v>
      </c>
      <c r="J371" s="24" t="str">
        <f t="shared" si="25"/>
        <v>04</v>
      </c>
      <c r="K371" s="24" t="str">
        <f t="shared" si="26"/>
        <v>14</v>
      </c>
      <c r="L371" s="24" t="str">
        <f t="shared" si="27"/>
        <v>2023</v>
      </c>
      <c r="M371" s="24">
        <f t="shared" si="28"/>
        <v>45030</v>
      </c>
      <c r="N371">
        <v>64.55</v>
      </c>
      <c r="P371" s="24">
        <v>38889</v>
      </c>
      <c r="Q371">
        <v>14.45</v>
      </c>
      <c r="S371" s="24">
        <v>40715</v>
      </c>
      <c r="T371">
        <v>16.97</v>
      </c>
      <c r="U371" s="2">
        <f t="shared" si="29"/>
        <v>1.4952153110047828E-2</v>
      </c>
    </row>
    <row r="372" spans="1:21" x14ac:dyDescent="0.4">
      <c r="A372" t="s">
        <v>5860</v>
      </c>
      <c r="B372">
        <v>64.73</v>
      </c>
      <c r="C372">
        <v>63.97</v>
      </c>
      <c r="D372">
        <v>64.819999999999993</v>
      </c>
      <c r="E372">
        <v>63.97</v>
      </c>
      <c r="F372" t="s">
        <v>229</v>
      </c>
      <c r="G372" s="2">
        <v>1.5900000000000001E-2</v>
      </c>
      <c r="I372" t="s">
        <v>5860</v>
      </c>
      <c r="J372" s="24" t="str">
        <f t="shared" si="25"/>
        <v>04</v>
      </c>
      <c r="K372" s="24" t="str">
        <f t="shared" si="26"/>
        <v>13</v>
      </c>
      <c r="L372" s="24" t="str">
        <f t="shared" si="27"/>
        <v>2023</v>
      </c>
      <c r="M372" s="24">
        <f t="shared" si="28"/>
        <v>45029</v>
      </c>
      <c r="N372">
        <v>64.73</v>
      </c>
      <c r="P372" s="24">
        <v>38890</v>
      </c>
      <c r="Q372">
        <v>14.38</v>
      </c>
      <c r="S372" s="24">
        <v>40716</v>
      </c>
      <c r="T372">
        <v>16.87</v>
      </c>
      <c r="U372" s="2">
        <f t="shared" si="29"/>
        <v>-5.8927519151442675E-3</v>
      </c>
    </row>
    <row r="373" spans="1:21" x14ac:dyDescent="0.4">
      <c r="A373" t="s">
        <v>5859</v>
      </c>
      <c r="B373">
        <v>63.72</v>
      </c>
      <c r="C373">
        <v>64.27</v>
      </c>
      <c r="D373">
        <v>64.37</v>
      </c>
      <c r="E373">
        <v>63.63</v>
      </c>
      <c r="F373" t="s">
        <v>1129</v>
      </c>
      <c r="G373" s="2">
        <v>-3.8999999999999998E-3</v>
      </c>
      <c r="I373" t="s">
        <v>5859</v>
      </c>
      <c r="J373" s="24" t="str">
        <f t="shared" si="25"/>
        <v>04</v>
      </c>
      <c r="K373" s="24" t="str">
        <f t="shared" si="26"/>
        <v>12</v>
      </c>
      <c r="L373" s="24" t="str">
        <f t="shared" si="27"/>
        <v>2023</v>
      </c>
      <c r="M373" s="24">
        <f t="shared" si="28"/>
        <v>45028</v>
      </c>
      <c r="N373">
        <v>63.72</v>
      </c>
      <c r="P373" s="24">
        <v>38891</v>
      </c>
      <c r="Q373">
        <v>14.33</v>
      </c>
      <c r="S373" s="24">
        <v>40717</v>
      </c>
      <c r="T373">
        <v>16.8</v>
      </c>
      <c r="U373" s="2">
        <f t="shared" si="29"/>
        <v>-4.1493775933609811E-3</v>
      </c>
    </row>
    <row r="374" spans="1:21" x14ac:dyDescent="0.4">
      <c r="A374" t="s">
        <v>5858</v>
      </c>
      <c r="B374">
        <v>63.97</v>
      </c>
      <c r="C374">
        <v>64.14</v>
      </c>
      <c r="D374">
        <v>64.22</v>
      </c>
      <c r="E374">
        <v>63.89</v>
      </c>
      <c r="F374" t="s">
        <v>66</v>
      </c>
      <c r="G374" s="2">
        <v>-1.6000000000000001E-3</v>
      </c>
      <c r="I374" t="s">
        <v>5858</v>
      </c>
      <c r="J374" s="24" t="str">
        <f t="shared" si="25"/>
        <v>04</v>
      </c>
      <c r="K374" s="24" t="str">
        <f t="shared" si="26"/>
        <v>11</v>
      </c>
      <c r="L374" s="24" t="str">
        <f t="shared" si="27"/>
        <v>2023</v>
      </c>
      <c r="M374" s="24">
        <f t="shared" si="28"/>
        <v>45027</v>
      </c>
      <c r="N374">
        <v>63.97</v>
      </c>
      <c r="P374" s="24">
        <v>38894</v>
      </c>
      <c r="Q374">
        <v>14.37</v>
      </c>
      <c r="S374" s="24">
        <v>40718</v>
      </c>
      <c r="T374">
        <v>16.600000000000001</v>
      </c>
      <c r="U374" s="2">
        <f t="shared" si="29"/>
        <v>-1.1904761904761862E-2</v>
      </c>
    </row>
    <row r="375" spans="1:21" x14ac:dyDescent="0.4">
      <c r="A375" t="s">
        <v>5857</v>
      </c>
      <c r="B375">
        <v>64.069999999999993</v>
      </c>
      <c r="C375">
        <v>63.68</v>
      </c>
      <c r="D375">
        <v>64.09</v>
      </c>
      <c r="E375">
        <v>63.46</v>
      </c>
      <c r="F375" t="s">
        <v>2246</v>
      </c>
      <c r="G375" s="2">
        <v>-8.0000000000000004E-4</v>
      </c>
      <c r="I375" t="s">
        <v>5857</v>
      </c>
      <c r="J375" s="24" t="str">
        <f t="shared" si="25"/>
        <v>04</v>
      </c>
      <c r="K375" s="24" t="str">
        <f t="shared" si="26"/>
        <v>10</v>
      </c>
      <c r="L375" s="24" t="str">
        <f t="shared" si="27"/>
        <v>2023</v>
      </c>
      <c r="M375" s="24">
        <f t="shared" si="28"/>
        <v>45026</v>
      </c>
      <c r="N375">
        <v>64.069999999999993</v>
      </c>
      <c r="P375" s="24">
        <v>38895</v>
      </c>
      <c r="Q375">
        <v>14.25</v>
      </c>
      <c r="S375" s="24">
        <v>40721</v>
      </c>
      <c r="T375">
        <v>16.77</v>
      </c>
      <c r="U375" s="2">
        <f t="shared" si="29"/>
        <v>1.0240963855421503E-2</v>
      </c>
    </row>
    <row r="376" spans="1:21" x14ac:dyDescent="0.4">
      <c r="A376" t="s">
        <v>5856</v>
      </c>
      <c r="B376">
        <v>64.12</v>
      </c>
      <c r="C376">
        <v>63.67</v>
      </c>
      <c r="D376">
        <v>64.19</v>
      </c>
      <c r="E376">
        <v>63.48</v>
      </c>
      <c r="F376" t="s">
        <v>280</v>
      </c>
      <c r="G376" s="2">
        <v>4.7000000000000002E-3</v>
      </c>
      <c r="I376" t="s">
        <v>5856</v>
      </c>
      <c r="J376" s="24" t="str">
        <f t="shared" si="25"/>
        <v>04</v>
      </c>
      <c r="K376" s="24" t="str">
        <f t="shared" si="26"/>
        <v>06</v>
      </c>
      <c r="L376" s="24" t="str">
        <f t="shared" si="27"/>
        <v>2023</v>
      </c>
      <c r="M376" s="24">
        <f t="shared" si="28"/>
        <v>45022</v>
      </c>
      <c r="N376">
        <v>64.12</v>
      </c>
      <c r="P376" s="24">
        <v>38896</v>
      </c>
      <c r="Q376">
        <v>14.32</v>
      </c>
      <c r="S376" s="24">
        <v>40722</v>
      </c>
      <c r="T376">
        <v>17.03</v>
      </c>
      <c r="U376" s="2">
        <f t="shared" si="29"/>
        <v>1.5503875968992276E-2</v>
      </c>
    </row>
    <row r="377" spans="1:21" x14ac:dyDescent="0.4">
      <c r="A377" t="s">
        <v>5855</v>
      </c>
      <c r="B377">
        <v>63.82</v>
      </c>
      <c r="C377">
        <v>63.9</v>
      </c>
      <c r="D377">
        <v>64</v>
      </c>
      <c r="E377">
        <v>63.52</v>
      </c>
      <c r="F377" t="s">
        <v>5854</v>
      </c>
      <c r="G377" s="2">
        <v>-3.0000000000000001E-3</v>
      </c>
      <c r="I377" t="s">
        <v>5855</v>
      </c>
      <c r="J377" s="24" t="str">
        <f t="shared" si="25"/>
        <v>04</v>
      </c>
      <c r="K377" s="24" t="str">
        <f t="shared" si="26"/>
        <v>05</v>
      </c>
      <c r="L377" s="24" t="str">
        <f t="shared" si="27"/>
        <v>2023</v>
      </c>
      <c r="M377" s="24">
        <f t="shared" si="28"/>
        <v>45021</v>
      </c>
      <c r="N377">
        <v>63.82</v>
      </c>
      <c r="P377" s="24">
        <v>38897</v>
      </c>
      <c r="Q377">
        <v>14.6</v>
      </c>
      <c r="S377" s="24">
        <v>40723</v>
      </c>
      <c r="T377">
        <v>17.149999999999999</v>
      </c>
      <c r="U377" s="2">
        <f t="shared" si="29"/>
        <v>7.0463887257778968E-3</v>
      </c>
    </row>
    <row r="378" spans="1:21" x14ac:dyDescent="0.4">
      <c r="A378" t="s">
        <v>5853</v>
      </c>
      <c r="B378">
        <v>64.010000000000005</v>
      </c>
      <c r="C378">
        <v>64.42</v>
      </c>
      <c r="D378">
        <v>64.53</v>
      </c>
      <c r="E378">
        <v>63.83</v>
      </c>
      <c r="F378" t="s">
        <v>418</v>
      </c>
      <c r="G378" s="2">
        <v>-5.0000000000000001E-3</v>
      </c>
      <c r="I378" t="s">
        <v>5853</v>
      </c>
      <c r="J378" s="24" t="str">
        <f t="shared" si="25"/>
        <v>04</v>
      </c>
      <c r="K378" s="24" t="str">
        <f t="shared" si="26"/>
        <v>04</v>
      </c>
      <c r="L378" s="24" t="str">
        <f t="shared" si="27"/>
        <v>2023</v>
      </c>
      <c r="M378" s="24">
        <f t="shared" si="28"/>
        <v>45020</v>
      </c>
      <c r="N378">
        <v>64.010000000000005</v>
      </c>
      <c r="P378" s="24">
        <v>38898</v>
      </c>
      <c r="Q378">
        <v>14.56</v>
      </c>
      <c r="S378" s="24">
        <v>40724</v>
      </c>
      <c r="T378">
        <v>17.32</v>
      </c>
      <c r="U378" s="2">
        <f t="shared" si="29"/>
        <v>9.9125364431487117E-3</v>
      </c>
    </row>
    <row r="379" spans="1:21" x14ac:dyDescent="0.4">
      <c r="A379" t="s">
        <v>5852</v>
      </c>
      <c r="B379">
        <v>64.33</v>
      </c>
      <c r="C379">
        <v>63.88</v>
      </c>
      <c r="D379">
        <v>64.39</v>
      </c>
      <c r="E379">
        <v>63.81</v>
      </c>
      <c r="F379" t="s">
        <v>5851</v>
      </c>
      <c r="G379" s="2">
        <v>6.8999999999999999E-3</v>
      </c>
      <c r="I379" t="s">
        <v>5852</v>
      </c>
      <c r="J379" s="24" t="str">
        <f t="shared" si="25"/>
        <v>04</v>
      </c>
      <c r="K379" s="24" t="str">
        <f t="shared" si="26"/>
        <v>03</v>
      </c>
      <c r="L379" s="24" t="str">
        <f t="shared" si="27"/>
        <v>2023</v>
      </c>
      <c r="M379" s="24">
        <f t="shared" si="28"/>
        <v>45019</v>
      </c>
      <c r="N379">
        <v>64.33</v>
      </c>
      <c r="P379" s="24">
        <v>38901</v>
      </c>
      <c r="Q379">
        <v>14.68</v>
      </c>
      <c r="S379" s="24">
        <v>40725</v>
      </c>
      <c r="T379">
        <v>17.59</v>
      </c>
      <c r="U379" s="2">
        <f t="shared" si="29"/>
        <v>1.5588914549653499E-2</v>
      </c>
    </row>
    <row r="380" spans="1:21" x14ac:dyDescent="0.4">
      <c r="A380" t="s">
        <v>5850</v>
      </c>
      <c r="B380">
        <v>63.89</v>
      </c>
      <c r="C380">
        <v>63.11</v>
      </c>
      <c r="D380">
        <v>63.96</v>
      </c>
      <c r="E380">
        <v>63.1</v>
      </c>
      <c r="F380" t="s">
        <v>492</v>
      </c>
      <c r="G380" s="2">
        <v>1.46E-2</v>
      </c>
      <c r="I380" t="s">
        <v>5850</v>
      </c>
      <c r="J380" s="24" t="str">
        <f t="shared" si="25"/>
        <v>03</v>
      </c>
      <c r="K380" s="24" t="str">
        <f t="shared" si="26"/>
        <v>31</v>
      </c>
      <c r="L380" s="24" t="str">
        <f t="shared" si="27"/>
        <v>2023</v>
      </c>
      <c r="M380" s="24">
        <f t="shared" si="28"/>
        <v>45016</v>
      </c>
      <c r="N380">
        <v>63.89</v>
      </c>
      <c r="P380" s="24">
        <v>38903</v>
      </c>
      <c r="Q380">
        <v>14.56</v>
      </c>
      <c r="S380" s="24">
        <v>40729</v>
      </c>
      <c r="T380">
        <v>17.61</v>
      </c>
      <c r="U380" s="2">
        <f t="shared" si="29"/>
        <v>1.1370096645821892E-3</v>
      </c>
    </row>
    <row r="381" spans="1:21" x14ac:dyDescent="0.4">
      <c r="A381" t="s">
        <v>5849</v>
      </c>
      <c r="B381">
        <v>62.97</v>
      </c>
      <c r="C381">
        <v>62.96</v>
      </c>
      <c r="D381">
        <v>63.02</v>
      </c>
      <c r="E381">
        <v>62.7</v>
      </c>
      <c r="F381" t="s">
        <v>36</v>
      </c>
      <c r="G381" s="2">
        <v>6.1999999999999998E-3</v>
      </c>
      <c r="I381" t="s">
        <v>5849</v>
      </c>
      <c r="J381" s="24" t="str">
        <f t="shared" si="25"/>
        <v>03</v>
      </c>
      <c r="K381" s="24" t="str">
        <f t="shared" si="26"/>
        <v>30</v>
      </c>
      <c r="L381" s="24" t="str">
        <f t="shared" si="27"/>
        <v>2023</v>
      </c>
      <c r="M381" s="24">
        <f t="shared" si="28"/>
        <v>45015</v>
      </c>
      <c r="N381">
        <v>62.97</v>
      </c>
      <c r="P381" s="24">
        <v>38904</v>
      </c>
      <c r="Q381">
        <v>14.6</v>
      </c>
      <c r="S381" s="24">
        <v>40730</v>
      </c>
      <c r="T381">
        <v>17.68</v>
      </c>
      <c r="U381" s="2">
        <f t="shared" si="29"/>
        <v>3.9750141964793873E-3</v>
      </c>
    </row>
    <row r="382" spans="1:21" x14ac:dyDescent="0.4">
      <c r="A382" t="s">
        <v>5848</v>
      </c>
      <c r="B382">
        <v>62.58</v>
      </c>
      <c r="C382">
        <v>62.42</v>
      </c>
      <c r="D382">
        <v>62.65</v>
      </c>
      <c r="E382">
        <v>62.22</v>
      </c>
      <c r="F382" t="s">
        <v>946</v>
      </c>
      <c r="G382" s="2">
        <v>1.2800000000000001E-2</v>
      </c>
      <c r="I382" t="s">
        <v>5848</v>
      </c>
      <c r="J382" s="24" t="str">
        <f t="shared" si="25"/>
        <v>03</v>
      </c>
      <c r="K382" s="24" t="str">
        <f t="shared" si="26"/>
        <v>29</v>
      </c>
      <c r="L382" s="24" t="str">
        <f t="shared" si="27"/>
        <v>2023</v>
      </c>
      <c r="M382" s="24">
        <f t="shared" si="28"/>
        <v>45014</v>
      </c>
      <c r="N382">
        <v>62.58</v>
      </c>
      <c r="P382" s="24">
        <v>38905</v>
      </c>
      <c r="Q382">
        <v>14.5</v>
      </c>
      <c r="S382" s="24">
        <v>40731</v>
      </c>
      <c r="T382">
        <v>17.87</v>
      </c>
      <c r="U382" s="2">
        <f t="shared" si="29"/>
        <v>1.0746606334841591E-2</v>
      </c>
    </row>
    <row r="383" spans="1:21" x14ac:dyDescent="0.4">
      <c r="A383" t="s">
        <v>5847</v>
      </c>
      <c r="B383">
        <v>61.79</v>
      </c>
      <c r="C383">
        <v>61.9</v>
      </c>
      <c r="D383">
        <v>61.93</v>
      </c>
      <c r="E383">
        <v>61.48</v>
      </c>
      <c r="F383" t="s">
        <v>1494</v>
      </c>
      <c r="G383" s="2">
        <v>-3.0999999999999999E-3</v>
      </c>
      <c r="I383" t="s">
        <v>5847</v>
      </c>
      <c r="J383" s="24" t="str">
        <f t="shared" si="25"/>
        <v>03</v>
      </c>
      <c r="K383" s="24" t="str">
        <f t="shared" si="26"/>
        <v>28</v>
      </c>
      <c r="L383" s="24" t="str">
        <f t="shared" si="27"/>
        <v>2023</v>
      </c>
      <c r="M383" s="24">
        <f t="shared" si="28"/>
        <v>45013</v>
      </c>
      <c r="N383">
        <v>61.79</v>
      </c>
      <c r="P383" s="24">
        <v>38908</v>
      </c>
      <c r="Q383">
        <v>14.51</v>
      </c>
      <c r="S383" s="24">
        <v>40732</v>
      </c>
      <c r="T383">
        <v>17.78</v>
      </c>
      <c r="U383" s="2">
        <f t="shared" si="29"/>
        <v>-5.0363738108561984E-3</v>
      </c>
    </row>
    <row r="384" spans="1:21" x14ac:dyDescent="0.4">
      <c r="A384" t="s">
        <v>5846</v>
      </c>
      <c r="B384">
        <v>61.98</v>
      </c>
      <c r="C384">
        <v>62.3</v>
      </c>
      <c r="D384">
        <v>62.48</v>
      </c>
      <c r="E384">
        <v>61.89</v>
      </c>
      <c r="F384" t="s">
        <v>1621</v>
      </c>
      <c r="G384" s="2">
        <v>-1.2999999999999999E-3</v>
      </c>
      <c r="I384" t="s">
        <v>5846</v>
      </c>
      <c r="J384" s="24" t="str">
        <f t="shared" si="25"/>
        <v>03</v>
      </c>
      <c r="K384" s="24" t="str">
        <f t="shared" si="26"/>
        <v>27</v>
      </c>
      <c r="L384" s="24" t="str">
        <f t="shared" si="27"/>
        <v>2023</v>
      </c>
      <c r="M384" s="24">
        <f t="shared" si="28"/>
        <v>45012</v>
      </c>
      <c r="N384">
        <v>61.98</v>
      </c>
      <c r="P384" s="24">
        <v>38909</v>
      </c>
      <c r="Q384">
        <v>14.55</v>
      </c>
      <c r="S384" s="24">
        <v>40735</v>
      </c>
      <c r="T384">
        <v>17.47</v>
      </c>
      <c r="U384" s="2">
        <f t="shared" si="29"/>
        <v>-1.7435320584927028E-2</v>
      </c>
    </row>
    <row r="385" spans="1:21" x14ac:dyDescent="0.4">
      <c r="A385" t="s">
        <v>5845</v>
      </c>
      <c r="B385">
        <v>62.06</v>
      </c>
      <c r="C385">
        <v>61.56</v>
      </c>
      <c r="D385">
        <v>62.08</v>
      </c>
      <c r="E385">
        <v>61.18</v>
      </c>
      <c r="F385" t="s">
        <v>550</v>
      </c>
      <c r="G385" s="2">
        <v>5.0000000000000001E-3</v>
      </c>
      <c r="I385" t="s">
        <v>5845</v>
      </c>
      <c r="J385" s="24" t="str">
        <f t="shared" si="25"/>
        <v>03</v>
      </c>
      <c r="K385" s="24" t="str">
        <f t="shared" si="26"/>
        <v>24</v>
      </c>
      <c r="L385" s="24" t="str">
        <f t="shared" si="27"/>
        <v>2023</v>
      </c>
      <c r="M385" s="24">
        <f t="shared" si="28"/>
        <v>45009</v>
      </c>
      <c r="N385">
        <v>62.06</v>
      </c>
      <c r="P385" s="24">
        <v>38910</v>
      </c>
      <c r="Q385">
        <v>14.41</v>
      </c>
      <c r="S385" s="24">
        <v>40736</v>
      </c>
      <c r="T385">
        <v>17.37</v>
      </c>
      <c r="U385" s="2">
        <f t="shared" si="29"/>
        <v>-5.7240984544932871E-3</v>
      </c>
    </row>
    <row r="386" spans="1:21" x14ac:dyDescent="0.4">
      <c r="A386" t="s">
        <v>5844</v>
      </c>
      <c r="B386">
        <v>61.75</v>
      </c>
      <c r="C386">
        <v>62.01</v>
      </c>
      <c r="D386">
        <v>62.64</v>
      </c>
      <c r="E386">
        <v>61.31</v>
      </c>
      <c r="F386" t="s">
        <v>506</v>
      </c>
      <c r="G386" s="2">
        <v>2.0999999999999999E-3</v>
      </c>
      <c r="I386" t="s">
        <v>5844</v>
      </c>
      <c r="J386" s="24" t="str">
        <f t="shared" si="25"/>
        <v>03</v>
      </c>
      <c r="K386" s="24" t="str">
        <f t="shared" si="26"/>
        <v>23</v>
      </c>
      <c r="L386" s="24" t="str">
        <f t="shared" si="27"/>
        <v>2023</v>
      </c>
      <c r="M386" s="24">
        <f t="shared" si="28"/>
        <v>45008</v>
      </c>
      <c r="N386">
        <v>61.75</v>
      </c>
      <c r="P386" s="24">
        <v>38911</v>
      </c>
      <c r="Q386">
        <v>14.24</v>
      </c>
      <c r="S386" s="24">
        <v>40737</v>
      </c>
      <c r="T386">
        <v>17.440000000000001</v>
      </c>
      <c r="U386" s="2">
        <f t="shared" si="29"/>
        <v>4.029936672423684E-3</v>
      </c>
    </row>
    <row r="387" spans="1:21" x14ac:dyDescent="0.4">
      <c r="A387" t="s">
        <v>5843</v>
      </c>
      <c r="B387">
        <v>61.62</v>
      </c>
      <c r="C387">
        <v>62.47</v>
      </c>
      <c r="D387">
        <v>63.22</v>
      </c>
      <c r="E387">
        <v>61.62</v>
      </c>
      <c r="F387" t="s">
        <v>162</v>
      </c>
      <c r="G387" s="2">
        <v>-1.3899999999999999E-2</v>
      </c>
      <c r="I387" t="s">
        <v>5843</v>
      </c>
      <c r="J387" s="24" t="str">
        <f t="shared" ref="J387:J450" si="30">LEFT(I387,2)</f>
        <v>03</v>
      </c>
      <c r="K387" s="24" t="str">
        <f t="shared" ref="K387:K450" si="31">MID(I387,4,2)</f>
        <v>22</v>
      </c>
      <c r="L387" s="24" t="str">
        <f t="shared" ref="L387:L450" si="32">RIGHT(I387,4)</f>
        <v>2023</v>
      </c>
      <c r="M387" s="24">
        <f t="shared" ref="M387:M450" si="33">DATE(L387,J387,K387)</f>
        <v>45007</v>
      </c>
      <c r="N387">
        <v>61.62</v>
      </c>
      <c r="P387" s="24">
        <v>38912</v>
      </c>
      <c r="Q387">
        <v>14.16</v>
      </c>
      <c r="S387" s="24">
        <v>40738</v>
      </c>
      <c r="T387">
        <v>17.3</v>
      </c>
      <c r="U387" s="2">
        <f t="shared" si="29"/>
        <v>-8.0275229357797961E-3</v>
      </c>
    </row>
    <row r="388" spans="1:21" x14ac:dyDescent="0.4">
      <c r="A388" t="s">
        <v>5842</v>
      </c>
      <c r="B388">
        <v>62.49</v>
      </c>
      <c r="C388">
        <v>62.01</v>
      </c>
      <c r="D388">
        <v>62.57</v>
      </c>
      <c r="E388">
        <v>61.86</v>
      </c>
      <c r="F388" t="s">
        <v>192</v>
      </c>
      <c r="G388" s="2">
        <v>1.43E-2</v>
      </c>
      <c r="I388" t="s">
        <v>5842</v>
      </c>
      <c r="J388" s="24" t="str">
        <f t="shared" si="30"/>
        <v>03</v>
      </c>
      <c r="K388" s="24" t="str">
        <f t="shared" si="31"/>
        <v>21</v>
      </c>
      <c r="L388" s="24" t="str">
        <f t="shared" si="32"/>
        <v>2023</v>
      </c>
      <c r="M388" s="24">
        <f t="shared" si="33"/>
        <v>45006</v>
      </c>
      <c r="N388">
        <v>62.49</v>
      </c>
      <c r="P388" s="24">
        <v>38915</v>
      </c>
      <c r="Q388">
        <v>14.14</v>
      </c>
      <c r="S388" s="24">
        <v>40739</v>
      </c>
      <c r="T388">
        <v>17.45</v>
      </c>
      <c r="U388" s="2">
        <f t="shared" ref="U388:U451" si="34">T388/T387-1</f>
        <v>8.6705202312138407E-3</v>
      </c>
    </row>
    <row r="389" spans="1:21" x14ac:dyDescent="0.4">
      <c r="A389" t="s">
        <v>5841</v>
      </c>
      <c r="B389">
        <v>61.61</v>
      </c>
      <c r="C389">
        <v>61.05</v>
      </c>
      <c r="D389">
        <v>61.69</v>
      </c>
      <c r="E389">
        <v>60.92</v>
      </c>
      <c r="F389" t="s">
        <v>519</v>
      </c>
      <c r="G389" s="2">
        <v>9.1999999999999998E-3</v>
      </c>
      <c r="I389" t="s">
        <v>5841</v>
      </c>
      <c r="J389" s="24" t="str">
        <f t="shared" si="30"/>
        <v>03</v>
      </c>
      <c r="K389" s="24" t="str">
        <f t="shared" si="31"/>
        <v>20</v>
      </c>
      <c r="L389" s="24" t="str">
        <f t="shared" si="32"/>
        <v>2023</v>
      </c>
      <c r="M389" s="24">
        <f t="shared" si="33"/>
        <v>45005</v>
      </c>
      <c r="N389">
        <v>61.61</v>
      </c>
      <c r="P389" s="24">
        <v>38916</v>
      </c>
      <c r="Q389">
        <v>14.19</v>
      </c>
      <c r="S389" s="24">
        <v>40742</v>
      </c>
      <c r="T389">
        <v>17.34</v>
      </c>
      <c r="U389" s="2">
        <f t="shared" si="34"/>
        <v>-6.3037249283667274E-3</v>
      </c>
    </row>
    <row r="390" spans="1:21" x14ac:dyDescent="0.4">
      <c r="A390" t="s">
        <v>5840</v>
      </c>
      <c r="B390">
        <v>61.05</v>
      </c>
      <c r="C390">
        <v>61.52</v>
      </c>
      <c r="D390">
        <v>61.73</v>
      </c>
      <c r="E390">
        <v>60.77</v>
      </c>
      <c r="F390" t="s">
        <v>1028</v>
      </c>
      <c r="G390" s="2">
        <v>-7.1999999999999998E-3</v>
      </c>
      <c r="I390" t="s">
        <v>5840</v>
      </c>
      <c r="J390" s="24" t="str">
        <f t="shared" si="30"/>
        <v>03</v>
      </c>
      <c r="K390" s="24" t="str">
        <f t="shared" si="31"/>
        <v>17</v>
      </c>
      <c r="L390" s="24" t="str">
        <f t="shared" si="32"/>
        <v>2023</v>
      </c>
      <c r="M390" s="24">
        <f t="shared" si="33"/>
        <v>45002</v>
      </c>
      <c r="N390">
        <v>61.05</v>
      </c>
      <c r="P390" s="24">
        <v>38917</v>
      </c>
      <c r="Q390">
        <v>14.42</v>
      </c>
      <c r="S390" s="24">
        <v>40743</v>
      </c>
      <c r="T390">
        <v>17.68</v>
      </c>
      <c r="U390" s="2">
        <f t="shared" si="34"/>
        <v>1.9607843137254832E-2</v>
      </c>
    </row>
    <row r="391" spans="1:21" x14ac:dyDescent="0.4">
      <c r="A391" t="s">
        <v>5839</v>
      </c>
      <c r="B391">
        <v>61.49</v>
      </c>
      <c r="C391">
        <v>60.06</v>
      </c>
      <c r="D391">
        <v>61.56</v>
      </c>
      <c r="E391">
        <v>59.94</v>
      </c>
      <c r="F391" t="s">
        <v>1126</v>
      </c>
      <c r="G391" s="2">
        <v>1.8599999999999998E-2</v>
      </c>
      <c r="I391" t="s">
        <v>5839</v>
      </c>
      <c r="J391" s="24" t="str">
        <f t="shared" si="30"/>
        <v>03</v>
      </c>
      <c r="K391" s="24" t="str">
        <f t="shared" si="31"/>
        <v>16</v>
      </c>
      <c r="L391" s="24" t="str">
        <f t="shared" si="32"/>
        <v>2023</v>
      </c>
      <c r="M391" s="24">
        <f t="shared" si="33"/>
        <v>45001</v>
      </c>
      <c r="N391">
        <v>61.49</v>
      </c>
      <c r="P391" s="24">
        <v>38918</v>
      </c>
      <c r="Q391">
        <v>14.27</v>
      </c>
      <c r="S391" s="24">
        <v>40744</v>
      </c>
      <c r="T391">
        <v>17.62</v>
      </c>
      <c r="U391" s="2">
        <f t="shared" si="34"/>
        <v>-3.3936651583709176E-3</v>
      </c>
    </row>
    <row r="392" spans="1:21" x14ac:dyDescent="0.4">
      <c r="A392" t="s">
        <v>5838</v>
      </c>
      <c r="B392">
        <v>60.37</v>
      </c>
      <c r="C392">
        <v>59.92</v>
      </c>
      <c r="D392">
        <v>60.43</v>
      </c>
      <c r="E392">
        <v>59.53</v>
      </c>
      <c r="F392" t="s">
        <v>1244</v>
      </c>
      <c r="G392" s="2">
        <v>-4.3E-3</v>
      </c>
      <c r="I392" t="s">
        <v>5838</v>
      </c>
      <c r="J392" s="24" t="str">
        <f t="shared" si="30"/>
        <v>03</v>
      </c>
      <c r="K392" s="24" t="str">
        <f t="shared" si="31"/>
        <v>15</v>
      </c>
      <c r="L392" s="24" t="str">
        <f t="shared" si="32"/>
        <v>2023</v>
      </c>
      <c r="M392" s="24">
        <f t="shared" si="33"/>
        <v>45000</v>
      </c>
      <c r="N392">
        <v>60.37</v>
      </c>
      <c r="P392" s="24">
        <v>38919</v>
      </c>
      <c r="Q392">
        <v>14.17</v>
      </c>
      <c r="S392" s="24">
        <v>40745</v>
      </c>
      <c r="T392">
        <v>17.8</v>
      </c>
      <c r="U392" s="2">
        <f t="shared" si="34"/>
        <v>1.0215664018161208E-2</v>
      </c>
    </row>
    <row r="393" spans="1:21" x14ac:dyDescent="0.4">
      <c r="A393" t="s">
        <v>5837</v>
      </c>
      <c r="B393">
        <v>60.63</v>
      </c>
      <c r="C393">
        <v>60.22</v>
      </c>
      <c r="D393">
        <v>60.83</v>
      </c>
      <c r="E393">
        <v>59.88</v>
      </c>
      <c r="F393" t="s">
        <v>860</v>
      </c>
      <c r="G393" s="2">
        <v>1.7500000000000002E-2</v>
      </c>
      <c r="I393" t="s">
        <v>5837</v>
      </c>
      <c r="J393" s="24" t="str">
        <f t="shared" si="30"/>
        <v>03</v>
      </c>
      <c r="K393" s="24" t="str">
        <f t="shared" si="31"/>
        <v>14</v>
      </c>
      <c r="L393" s="24" t="str">
        <f t="shared" si="32"/>
        <v>2023</v>
      </c>
      <c r="M393" s="24">
        <f t="shared" si="33"/>
        <v>44999</v>
      </c>
      <c r="N393">
        <v>60.63</v>
      </c>
      <c r="P393" s="24">
        <v>38922</v>
      </c>
      <c r="Q393">
        <v>14.44</v>
      </c>
      <c r="S393" s="24">
        <v>40746</v>
      </c>
      <c r="T393">
        <v>17.87</v>
      </c>
      <c r="U393" s="2">
        <f t="shared" si="34"/>
        <v>3.9325842696629199E-3</v>
      </c>
    </row>
    <row r="394" spans="1:21" x14ac:dyDescent="0.4">
      <c r="A394" t="s">
        <v>5836</v>
      </c>
      <c r="B394">
        <v>59.59</v>
      </c>
      <c r="C394">
        <v>58.89</v>
      </c>
      <c r="D394">
        <v>60.4</v>
      </c>
      <c r="E394">
        <v>58.82</v>
      </c>
      <c r="F394" t="s">
        <v>488</v>
      </c>
      <c r="G394" s="2">
        <v>2.8999999999999998E-3</v>
      </c>
      <c r="I394" t="s">
        <v>5836</v>
      </c>
      <c r="J394" s="24" t="str">
        <f t="shared" si="30"/>
        <v>03</v>
      </c>
      <c r="K394" s="24" t="str">
        <f t="shared" si="31"/>
        <v>13</v>
      </c>
      <c r="L394" s="24" t="str">
        <f t="shared" si="32"/>
        <v>2023</v>
      </c>
      <c r="M394" s="24">
        <f t="shared" si="33"/>
        <v>44998</v>
      </c>
      <c r="N394">
        <v>59.59</v>
      </c>
      <c r="P394" s="24">
        <v>38923</v>
      </c>
      <c r="Q394">
        <v>14.52</v>
      </c>
      <c r="S394" s="24">
        <v>40749</v>
      </c>
      <c r="T394">
        <v>17.8</v>
      </c>
      <c r="U394" s="2">
        <f t="shared" si="34"/>
        <v>-3.9171796306659568E-3</v>
      </c>
    </row>
    <row r="395" spans="1:21" x14ac:dyDescent="0.4">
      <c r="A395" t="s">
        <v>5835</v>
      </c>
      <c r="B395">
        <v>59.42</v>
      </c>
      <c r="C395">
        <v>60.25</v>
      </c>
      <c r="D395">
        <v>60.51</v>
      </c>
      <c r="E395">
        <v>59.22</v>
      </c>
      <c r="F395" t="s">
        <v>1085</v>
      </c>
      <c r="G395" s="2">
        <v>-1.41E-2</v>
      </c>
      <c r="I395" t="s">
        <v>5835</v>
      </c>
      <c r="J395" s="24" t="str">
        <f t="shared" si="30"/>
        <v>03</v>
      </c>
      <c r="K395" s="24" t="str">
        <f t="shared" si="31"/>
        <v>10</v>
      </c>
      <c r="L395" s="24" t="str">
        <f t="shared" si="32"/>
        <v>2023</v>
      </c>
      <c r="M395" s="24">
        <f t="shared" si="33"/>
        <v>44995</v>
      </c>
      <c r="N395">
        <v>59.42</v>
      </c>
      <c r="P395" s="24">
        <v>38924</v>
      </c>
      <c r="Q395">
        <v>14.49</v>
      </c>
      <c r="S395" s="24">
        <v>40750</v>
      </c>
      <c r="T395">
        <v>17.739999999999998</v>
      </c>
      <c r="U395" s="2">
        <f t="shared" si="34"/>
        <v>-3.370786516854074E-3</v>
      </c>
    </row>
    <row r="396" spans="1:21" x14ac:dyDescent="0.4">
      <c r="A396" t="s">
        <v>5834</v>
      </c>
      <c r="B396">
        <v>60.27</v>
      </c>
      <c r="C396">
        <v>61.34</v>
      </c>
      <c r="D396">
        <v>61.73</v>
      </c>
      <c r="E396">
        <v>60.1</v>
      </c>
      <c r="F396" t="s">
        <v>1220</v>
      </c>
      <c r="G396" s="2">
        <v>-1.5699999999999999E-2</v>
      </c>
      <c r="I396" t="s">
        <v>5834</v>
      </c>
      <c r="J396" s="24" t="str">
        <f t="shared" si="30"/>
        <v>03</v>
      </c>
      <c r="K396" s="24" t="str">
        <f t="shared" si="31"/>
        <v>09</v>
      </c>
      <c r="L396" s="24" t="str">
        <f t="shared" si="32"/>
        <v>2023</v>
      </c>
      <c r="M396" s="24">
        <f t="shared" si="33"/>
        <v>44994</v>
      </c>
      <c r="N396">
        <v>60.27</v>
      </c>
      <c r="P396" s="24">
        <v>38925</v>
      </c>
      <c r="Q396">
        <v>14.45</v>
      </c>
      <c r="S396" s="24">
        <v>40751</v>
      </c>
      <c r="T396">
        <v>17.36</v>
      </c>
      <c r="U396" s="2">
        <f t="shared" si="34"/>
        <v>-2.1420518602029204E-2</v>
      </c>
    </row>
    <row r="397" spans="1:21" x14ac:dyDescent="0.4">
      <c r="A397" t="s">
        <v>5833</v>
      </c>
      <c r="B397">
        <v>61.23</v>
      </c>
      <c r="C397">
        <v>61.16</v>
      </c>
      <c r="D397">
        <v>61.36</v>
      </c>
      <c r="E397">
        <v>60.87</v>
      </c>
      <c r="F397" t="s">
        <v>268</v>
      </c>
      <c r="G397" s="2">
        <v>1.6000000000000001E-3</v>
      </c>
      <c r="I397" t="s">
        <v>5833</v>
      </c>
      <c r="J397" s="24" t="str">
        <f t="shared" si="30"/>
        <v>03</v>
      </c>
      <c r="K397" s="24" t="str">
        <f t="shared" si="31"/>
        <v>08</v>
      </c>
      <c r="L397" s="24" t="str">
        <f t="shared" si="32"/>
        <v>2023</v>
      </c>
      <c r="M397" s="24">
        <f t="shared" si="33"/>
        <v>44993</v>
      </c>
      <c r="N397">
        <v>61.23</v>
      </c>
      <c r="P397" s="24">
        <v>38926</v>
      </c>
      <c r="Q397">
        <v>14.61</v>
      </c>
      <c r="S397" s="24">
        <v>40752</v>
      </c>
      <c r="T397">
        <v>17.329999999999998</v>
      </c>
      <c r="U397" s="2">
        <f t="shared" si="34"/>
        <v>-1.7281105990784029E-3</v>
      </c>
    </row>
    <row r="398" spans="1:21" x14ac:dyDescent="0.4">
      <c r="A398" t="s">
        <v>5832</v>
      </c>
      <c r="B398">
        <v>61.13</v>
      </c>
      <c r="C398">
        <v>61.95</v>
      </c>
      <c r="D398">
        <v>62.01</v>
      </c>
      <c r="E398">
        <v>61.02</v>
      </c>
      <c r="F398" t="s">
        <v>349</v>
      </c>
      <c r="G398" s="2">
        <v>-1.4200000000000001E-2</v>
      </c>
      <c r="I398" t="s">
        <v>5832</v>
      </c>
      <c r="J398" s="24" t="str">
        <f t="shared" si="30"/>
        <v>03</v>
      </c>
      <c r="K398" s="24" t="str">
        <f t="shared" si="31"/>
        <v>07</v>
      </c>
      <c r="L398" s="24" t="str">
        <f t="shared" si="32"/>
        <v>2023</v>
      </c>
      <c r="M398" s="24">
        <f t="shared" si="33"/>
        <v>44992</v>
      </c>
      <c r="N398">
        <v>61.13</v>
      </c>
      <c r="P398" s="24">
        <v>38929</v>
      </c>
      <c r="Q398">
        <v>14.59</v>
      </c>
      <c r="S398" s="24">
        <v>40753</v>
      </c>
      <c r="T398">
        <v>17.23</v>
      </c>
      <c r="U398" s="2">
        <f t="shared" si="34"/>
        <v>-5.7703404500863975E-3</v>
      </c>
    </row>
    <row r="399" spans="1:21" x14ac:dyDescent="0.4">
      <c r="A399" t="s">
        <v>5831</v>
      </c>
      <c r="B399">
        <v>62.01</v>
      </c>
      <c r="C399">
        <v>61.92</v>
      </c>
      <c r="D399">
        <v>62.47</v>
      </c>
      <c r="E399">
        <v>61.92</v>
      </c>
      <c r="F399" t="s">
        <v>5830</v>
      </c>
      <c r="G399" s="2">
        <v>3.7000000000000002E-3</v>
      </c>
      <c r="I399" t="s">
        <v>5831</v>
      </c>
      <c r="J399" s="24" t="str">
        <f t="shared" si="30"/>
        <v>03</v>
      </c>
      <c r="K399" s="24" t="str">
        <f t="shared" si="31"/>
        <v>06</v>
      </c>
      <c r="L399" s="24" t="str">
        <f t="shared" si="32"/>
        <v>2023</v>
      </c>
      <c r="M399" s="24">
        <f t="shared" si="33"/>
        <v>44991</v>
      </c>
      <c r="N399">
        <v>62.01</v>
      </c>
      <c r="P399" s="24">
        <v>38930</v>
      </c>
      <c r="Q399">
        <v>14.52</v>
      </c>
      <c r="S399" s="24">
        <v>40756</v>
      </c>
      <c r="T399">
        <v>17.14</v>
      </c>
      <c r="U399" s="2">
        <f t="shared" si="34"/>
        <v>-5.2234474753337645E-3</v>
      </c>
    </row>
    <row r="400" spans="1:21" x14ac:dyDescent="0.4">
      <c r="A400" t="s">
        <v>5829</v>
      </c>
      <c r="B400">
        <v>61.78</v>
      </c>
      <c r="C400">
        <v>61.04</v>
      </c>
      <c r="D400">
        <v>61.83</v>
      </c>
      <c r="E400">
        <v>60.95</v>
      </c>
      <c r="F400" t="s">
        <v>552</v>
      </c>
      <c r="G400" s="2">
        <v>1.66E-2</v>
      </c>
      <c r="I400" t="s">
        <v>5829</v>
      </c>
      <c r="J400" s="24" t="str">
        <f t="shared" si="30"/>
        <v>03</v>
      </c>
      <c r="K400" s="24" t="str">
        <f t="shared" si="31"/>
        <v>03</v>
      </c>
      <c r="L400" s="24" t="str">
        <f t="shared" si="32"/>
        <v>2023</v>
      </c>
      <c r="M400" s="24">
        <f t="shared" si="33"/>
        <v>44988</v>
      </c>
      <c r="N400">
        <v>61.78</v>
      </c>
      <c r="P400" s="24">
        <v>38931</v>
      </c>
      <c r="Q400">
        <v>14.62</v>
      </c>
      <c r="S400" s="24">
        <v>40757</v>
      </c>
      <c r="T400">
        <v>16.71</v>
      </c>
      <c r="U400" s="2">
        <f t="shared" si="34"/>
        <v>-2.5087514585764303E-2</v>
      </c>
    </row>
    <row r="401" spans="1:21" x14ac:dyDescent="0.4">
      <c r="A401" t="s">
        <v>5828</v>
      </c>
      <c r="B401">
        <v>60.77</v>
      </c>
      <c r="C401">
        <v>59.94</v>
      </c>
      <c r="D401">
        <v>60.95</v>
      </c>
      <c r="E401">
        <v>59.89</v>
      </c>
      <c r="F401" t="s">
        <v>550</v>
      </c>
      <c r="G401" s="2">
        <v>7.1000000000000004E-3</v>
      </c>
      <c r="I401" t="s">
        <v>5828</v>
      </c>
      <c r="J401" s="24" t="str">
        <f t="shared" si="30"/>
        <v>03</v>
      </c>
      <c r="K401" s="24" t="str">
        <f t="shared" si="31"/>
        <v>02</v>
      </c>
      <c r="L401" s="24" t="str">
        <f t="shared" si="32"/>
        <v>2023</v>
      </c>
      <c r="M401" s="24">
        <f t="shared" si="33"/>
        <v>44987</v>
      </c>
      <c r="N401">
        <v>60.77</v>
      </c>
      <c r="P401" s="24">
        <v>38932</v>
      </c>
      <c r="Q401">
        <v>14.63</v>
      </c>
      <c r="S401" s="24">
        <v>40758</v>
      </c>
      <c r="T401">
        <v>16.84</v>
      </c>
      <c r="U401" s="2">
        <f t="shared" si="34"/>
        <v>7.7797725912627236E-3</v>
      </c>
    </row>
    <row r="402" spans="1:21" x14ac:dyDescent="0.4">
      <c r="A402" t="s">
        <v>5827</v>
      </c>
      <c r="B402">
        <v>60.34</v>
      </c>
      <c r="C402">
        <v>60.47</v>
      </c>
      <c r="D402">
        <v>60.63</v>
      </c>
      <c r="E402">
        <v>60.12</v>
      </c>
      <c r="F402" t="s">
        <v>52</v>
      </c>
      <c r="G402" s="2">
        <v>-3.5999999999999999E-3</v>
      </c>
      <c r="I402" t="s">
        <v>5827</v>
      </c>
      <c r="J402" s="24" t="str">
        <f t="shared" si="30"/>
        <v>03</v>
      </c>
      <c r="K402" s="24" t="str">
        <f t="shared" si="31"/>
        <v>01</v>
      </c>
      <c r="L402" s="24" t="str">
        <f t="shared" si="32"/>
        <v>2023</v>
      </c>
      <c r="M402" s="24">
        <f t="shared" si="33"/>
        <v>44986</v>
      </c>
      <c r="N402">
        <v>60.34</v>
      </c>
      <c r="P402" s="24">
        <v>38933</v>
      </c>
      <c r="Q402">
        <v>14.62</v>
      </c>
      <c r="S402" s="24">
        <v>40759</v>
      </c>
      <c r="T402">
        <v>16.05</v>
      </c>
      <c r="U402" s="2">
        <f t="shared" si="34"/>
        <v>-4.6912114014251771E-2</v>
      </c>
    </row>
    <row r="403" spans="1:21" x14ac:dyDescent="0.4">
      <c r="A403" t="s">
        <v>5826</v>
      </c>
      <c r="B403">
        <v>60.56</v>
      </c>
      <c r="C403">
        <v>60.76</v>
      </c>
      <c r="D403">
        <v>61.04</v>
      </c>
      <c r="E403">
        <v>60.54</v>
      </c>
      <c r="F403" t="s">
        <v>52</v>
      </c>
      <c r="G403" s="2">
        <v>-4.4000000000000003E-3</v>
      </c>
      <c r="I403" t="s">
        <v>5826</v>
      </c>
      <c r="J403" s="24" t="str">
        <f t="shared" si="30"/>
        <v>02</v>
      </c>
      <c r="K403" s="24" t="str">
        <f t="shared" si="31"/>
        <v>28</v>
      </c>
      <c r="L403" s="24" t="str">
        <f t="shared" si="32"/>
        <v>2023</v>
      </c>
      <c r="M403" s="24">
        <f t="shared" si="33"/>
        <v>44985</v>
      </c>
      <c r="N403">
        <v>60.56</v>
      </c>
      <c r="P403" s="24">
        <v>38936</v>
      </c>
      <c r="Q403">
        <v>14.58</v>
      </c>
      <c r="S403" s="24">
        <v>40760</v>
      </c>
      <c r="T403">
        <v>16.04</v>
      </c>
      <c r="U403" s="2">
        <f t="shared" si="34"/>
        <v>-6.2305295950160211E-4</v>
      </c>
    </row>
    <row r="404" spans="1:21" x14ac:dyDescent="0.4">
      <c r="A404" t="s">
        <v>5825</v>
      </c>
      <c r="B404">
        <v>60.83</v>
      </c>
      <c r="C404">
        <v>61.08</v>
      </c>
      <c r="D404">
        <v>61.31</v>
      </c>
      <c r="E404">
        <v>60.72</v>
      </c>
      <c r="F404" t="s">
        <v>52</v>
      </c>
      <c r="G404" s="2">
        <v>4.4999999999999997E-3</v>
      </c>
      <c r="I404" t="s">
        <v>5825</v>
      </c>
      <c r="J404" s="24" t="str">
        <f t="shared" si="30"/>
        <v>02</v>
      </c>
      <c r="K404" s="24" t="str">
        <f t="shared" si="31"/>
        <v>27</v>
      </c>
      <c r="L404" s="24" t="str">
        <f t="shared" si="32"/>
        <v>2023</v>
      </c>
      <c r="M404" s="24">
        <f t="shared" si="33"/>
        <v>44984</v>
      </c>
      <c r="N404">
        <v>60.83</v>
      </c>
      <c r="P404" s="24">
        <v>38937</v>
      </c>
      <c r="Q404">
        <v>14.54</v>
      </c>
      <c r="S404" s="24">
        <v>40763</v>
      </c>
      <c r="T404">
        <v>15.1</v>
      </c>
      <c r="U404" s="2">
        <f t="shared" si="34"/>
        <v>-5.8603491271820407E-2</v>
      </c>
    </row>
    <row r="405" spans="1:21" x14ac:dyDescent="0.4">
      <c r="A405" t="s">
        <v>5824</v>
      </c>
      <c r="B405">
        <v>60.56</v>
      </c>
      <c r="C405">
        <v>60.57</v>
      </c>
      <c r="D405">
        <v>60.7</v>
      </c>
      <c r="E405">
        <v>60.19</v>
      </c>
      <c r="F405" t="s">
        <v>192</v>
      </c>
      <c r="G405" s="2">
        <v>-1.2999999999999999E-2</v>
      </c>
      <c r="I405" t="s">
        <v>5824</v>
      </c>
      <c r="J405" s="24" t="str">
        <f t="shared" si="30"/>
        <v>02</v>
      </c>
      <c r="K405" s="24" t="str">
        <f t="shared" si="31"/>
        <v>24</v>
      </c>
      <c r="L405" s="24" t="str">
        <f t="shared" si="32"/>
        <v>2023</v>
      </c>
      <c r="M405" s="24">
        <f t="shared" si="33"/>
        <v>44981</v>
      </c>
      <c r="N405">
        <v>60.56</v>
      </c>
      <c r="P405" s="24">
        <v>38938</v>
      </c>
      <c r="Q405">
        <v>14.55</v>
      </c>
      <c r="S405" s="24">
        <v>40764</v>
      </c>
      <c r="T405">
        <v>15.75</v>
      </c>
      <c r="U405" s="2">
        <f t="shared" si="34"/>
        <v>4.3046357615894149E-2</v>
      </c>
    </row>
    <row r="406" spans="1:21" x14ac:dyDescent="0.4">
      <c r="A406" t="s">
        <v>5823</v>
      </c>
      <c r="B406">
        <v>61.36</v>
      </c>
      <c r="C406">
        <v>61.46</v>
      </c>
      <c r="D406">
        <v>61.56</v>
      </c>
      <c r="E406">
        <v>60.65</v>
      </c>
      <c r="F406" t="s">
        <v>2300</v>
      </c>
      <c r="G406" s="2">
        <v>8.2000000000000007E-3</v>
      </c>
      <c r="I406" t="s">
        <v>5823</v>
      </c>
      <c r="J406" s="24" t="str">
        <f t="shared" si="30"/>
        <v>02</v>
      </c>
      <c r="K406" s="24" t="str">
        <f t="shared" si="31"/>
        <v>23</v>
      </c>
      <c r="L406" s="24" t="str">
        <f t="shared" si="32"/>
        <v>2023</v>
      </c>
      <c r="M406" s="24">
        <f t="shared" si="33"/>
        <v>44980</v>
      </c>
      <c r="N406">
        <v>61.36</v>
      </c>
      <c r="P406" s="24">
        <v>38939</v>
      </c>
      <c r="Q406">
        <v>14.59</v>
      </c>
      <c r="S406" s="24">
        <v>40765</v>
      </c>
      <c r="T406">
        <v>15.1</v>
      </c>
      <c r="U406" s="2">
        <f t="shared" si="34"/>
        <v>-4.1269841269841345E-2</v>
      </c>
    </row>
    <row r="407" spans="1:21" x14ac:dyDescent="0.4">
      <c r="A407" t="s">
        <v>5822</v>
      </c>
      <c r="B407">
        <v>60.86</v>
      </c>
      <c r="C407">
        <v>60.99</v>
      </c>
      <c r="D407">
        <v>61.28</v>
      </c>
      <c r="E407">
        <v>60.63</v>
      </c>
      <c r="F407" t="s">
        <v>918</v>
      </c>
      <c r="G407" s="2">
        <v>-6.9999999999999999E-4</v>
      </c>
      <c r="I407" t="s">
        <v>5822</v>
      </c>
      <c r="J407" s="24" t="str">
        <f t="shared" si="30"/>
        <v>02</v>
      </c>
      <c r="K407" s="24" t="str">
        <f t="shared" si="31"/>
        <v>22</v>
      </c>
      <c r="L407" s="24" t="str">
        <f t="shared" si="32"/>
        <v>2023</v>
      </c>
      <c r="M407" s="24">
        <f t="shared" si="33"/>
        <v>44979</v>
      </c>
      <c r="N407">
        <v>60.86</v>
      </c>
      <c r="P407" s="24">
        <v>38940</v>
      </c>
      <c r="Q407">
        <v>14.54</v>
      </c>
      <c r="S407" s="24">
        <v>40766</v>
      </c>
      <c r="T407">
        <v>15.7</v>
      </c>
      <c r="U407" s="2">
        <f t="shared" si="34"/>
        <v>3.9735099337748325E-2</v>
      </c>
    </row>
    <row r="408" spans="1:21" x14ac:dyDescent="0.4">
      <c r="A408" t="s">
        <v>5821</v>
      </c>
      <c r="B408">
        <v>60.9</v>
      </c>
      <c r="C408">
        <v>61.46</v>
      </c>
      <c r="D408">
        <v>61.68</v>
      </c>
      <c r="E408">
        <v>60.88</v>
      </c>
      <c r="F408" t="s">
        <v>494</v>
      </c>
      <c r="G408" s="2">
        <v>-1.9199999999999998E-2</v>
      </c>
      <c r="I408" t="s">
        <v>5821</v>
      </c>
      <c r="J408" s="24" t="str">
        <f t="shared" si="30"/>
        <v>02</v>
      </c>
      <c r="K408" s="24" t="str">
        <f t="shared" si="31"/>
        <v>21</v>
      </c>
      <c r="L408" s="24" t="str">
        <f t="shared" si="32"/>
        <v>2023</v>
      </c>
      <c r="M408" s="24">
        <f t="shared" si="33"/>
        <v>44978</v>
      </c>
      <c r="N408">
        <v>60.9</v>
      </c>
      <c r="P408" s="24">
        <v>38943</v>
      </c>
      <c r="Q408">
        <v>14.58</v>
      </c>
      <c r="S408" s="24">
        <v>40767</v>
      </c>
      <c r="T408">
        <v>15.91</v>
      </c>
      <c r="U408" s="2">
        <f t="shared" si="34"/>
        <v>1.3375796178344057E-2</v>
      </c>
    </row>
    <row r="409" spans="1:21" x14ac:dyDescent="0.4">
      <c r="A409" t="s">
        <v>5820</v>
      </c>
      <c r="B409">
        <v>62.09</v>
      </c>
      <c r="C409">
        <v>61.98</v>
      </c>
      <c r="D409">
        <v>62.13</v>
      </c>
      <c r="E409">
        <v>61.57</v>
      </c>
      <c r="F409" t="s">
        <v>180</v>
      </c>
      <c r="G409" s="2">
        <v>-3.8999999999999998E-3</v>
      </c>
      <c r="I409" t="s">
        <v>5820</v>
      </c>
      <c r="J409" s="24" t="str">
        <f t="shared" si="30"/>
        <v>02</v>
      </c>
      <c r="K409" s="24" t="str">
        <f t="shared" si="31"/>
        <v>17</v>
      </c>
      <c r="L409" s="24" t="str">
        <f t="shared" si="32"/>
        <v>2023</v>
      </c>
      <c r="M409" s="24">
        <f t="shared" si="33"/>
        <v>44974</v>
      </c>
      <c r="N409">
        <v>62.09</v>
      </c>
      <c r="P409" s="24">
        <v>38944</v>
      </c>
      <c r="Q409">
        <v>14.76</v>
      </c>
      <c r="S409" s="24">
        <v>40770</v>
      </c>
      <c r="T409">
        <v>16.170000000000002</v>
      </c>
      <c r="U409" s="2">
        <f t="shared" si="34"/>
        <v>1.6341923318667684E-2</v>
      </c>
    </row>
    <row r="410" spans="1:21" x14ac:dyDescent="0.4">
      <c r="A410" t="s">
        <v>5819</v>
      </c>
      <c r="B410">
        <v>62.33</v>
      </c>
      <c r="C410">
        <v>62.51</v>
      </c>
      <c r="D410">
        <v>63.18</v>
      </c>
      <c r="E410">
        <v>62.32</v>
      </c>
      <c r="F410" t="s">
        <v>52</v>
      </c>
      <c r="G410" s="2">
        <v>-1.5599999999999999E-2</v>
      </c>
      <c r="I410" t="s">
        <v>5819</v>
      </c>
      <c r="J410" s="24" t="str">
        <f t="shared" si="30"/>
        <v>02</v>
      </c>
      <c r="K410" s="24" t="str">
        <f t="shared" si="31"/>
        <v>16</v>
      </c>
      <c r="L410" s="24" t="str">
        <f t="shared" si="32"/>
        <v>2023</v>
      </c>
      <c r="M410" s="24">
        <f t="shared" si="33"/>
        <v>44973</v>
      </c>
      <c r="N410">
        <v>62.33</v>
      </c>
      <c r="P410" s="24">
        <v>38945</v>
      </c>
      <c r="Q410">
        <v>14.88</v>
      </c>
      <c r="S410" s="24">
        <v>40771</v>
      </c>
      <c r="T410">
        <v>16.03</v>
      </c>
      <c r="U410" s="2">
        <f t="shared" si="34"/>
        <v>-8.6580086580086979E-3</v>
      </c>
    </row>
    <row r="411" spans="1:21" x14ac:dyDescent="0.4">
      <c r="A411" t="s">
        <v>5818</v>
      </c>
      <c r="B411">
        <v>63.32</v>
      </c>
      <c r="C411">
        <v>62.81</v>
      </c>
      <c r="D411">
        <v>63.33</v>
      </c>
      <c r="E411">
        <v>62.64</v>
      </c>
      <c r="F411" t="s">
        <v>1085</v>
      </c>
      <c r="G411" s="2">
        <v>2.8999999999999998E-3</v>
      </c>
      <c r="I411" t="s">
        <v>5818</v>
      </c>
      <c r="J411" s="24" t="str">
        <f t="shared" si="30"/>
        <v>02</v>
      </c>
      <c r="K411" s="24" t="str">
        <f t="shared" si="31"/>
        <v>15</v>
      </c>
      <c r="L411" s="24" t="str">
        <f t="shared" si="32"/>
        <v>2023</v>
      </c>
      <c r="M411" s="24">
        <f t="shared" si="33"/>
        <v>44972</v>
      </c>
      <c r="N411">
        <v>63.32</v>
      </c>
      <c r="P411" s="24">
        <v>38946</v>
      </c>
      <c r="Q411">
        <v>14.92</v>
      </c>
      <c r="S411" s="24">
        <v>40772</v>
      </c>
      <c r="T411">
        <v>16.02</v>
      </c>
      <c r="U411" s="2">
        <f t="shared" si="34"/>
        <v>-6.2383031815360646E-4</v>
      </c>
    </row>
    <row r="412" spans="1:21" x14ac:dyDescent="0.4">
      <c r="A412" t="s">
        <v>5817</v>
      </c>
      <c r="B412">
        <v>63.14</v>
      </c>
      <c r="C412">
        <v>62.79</v>
      </c>
      <c r="D412">
        <v>63.42</v>
      </c>
      <c r="E412">
        <v>62.43</v>
      </c>
      <c r="F412" t="s">
        <v>1108</v>
      </c>
      <c r="G412" s="2">
        <v>1.4E-3</v>
      </c>
      <c r="I412" t="s">
        <v>5817</v>
      </c>
      <c r="J412" s="24" t="str">
        <f t="shared" si="30"/>
        <v>02</v>
      </c>
      <c r="K412" s="24" t="str">
        <f t="shared" si="31"/>
        <v>14</v>
      </c>
      <c r="L412" s="24" t="str">
        <f t="shared" si="32"/>
        <v>2023</v>
      </c>
      <c r="M412" s="24">
        <f t="shared" si="33"/>
        <v>44971</v>
      </c>
      <c r="N412">
        <v>63.14</v>
      </c>
      <c r="P412" s="24">
        <v>38947</v>
      </c>
      <c r="Q412">
        <v>15</v>
      </c>
      <c r="S412" s="24">
        <v>40773</v>
      </c>
      <c r="T412">
        <v>15.31</v>
      </c>
      <c r="U412" s="2">
        <f t="shared" si="34"/>
        <v>-4.4319600499375778E-2</v>
      </c>
    </row>
    <row r="413" spans="1:21" x14ac:dyDescent="0.4">
      <c r="A413" t="s">
        <v>5816</v>
      </c>
      <c r="B413">
        <v>63.05</v>
      </c>
      <c r="C413">
        <v>62.47</v>
      </c>
      <c r="D413">
        <v>63.09</v>
      </c>
      <c r="E413">
        <v>62.4</v>
      </c>
      <c r="F413" t="s">
        <v>492</v>
      </c>
      <c r="G413" s="2">
        <v>1.04E-2</v>
      </c>
      <c r="I413" t="s">
        <v>5816</v>
      </c>
      <c r="J413" s="24" t="str">
        <f t="shared" si="30"/>
        <v>02</v>
      </c>
      <c r="K413" s="24" t="str">
        <f t="shared" si="31"/>
        <v>13</v>
      </c>
      <c r="L413" s="24" t="str">
        <f t="shared" si="32"/>
        <v>2023</v>
      </c>
      <c r="M413" s="24">
        <f t="shared" si="33"/>
        <v>44970</v>
      </c>
      <c r="N413">
        <v>63.05</v>
      </c>
      <c r="P413" s="24">
        <v>38950</v>
      </c>
      <c r="Q413">
        <v>14.96</v>
      </c>
      <c r="S413" s="24">
        <v>40774</v>
      </c>
      <c r="T413">
        <v>15.05</v>
      </c>
      <c r="U413" s="2">
        <f t="shared" si="34"/>
        <v>-1.698236446766821E-2</v>
      </c>
    </row>
    <row r="414" spans="1:21" x14ac:dyDescent="0.4">
      <c r="A414" t="s">
        <v>5815</v>
      </c>
      <c r="B414">
        <v>62.4</v>
      </c>
      <c r="C414">
        <v>62.06</v>
      </c>
      <c r="D414">
        <v>62.48</v>
      </c>
      <c r="E414">
        <v>61.96</v>
      </c>
      <c r="F414" t="s">
        <v>5814</v>
      </c>
      <c r="G414" s="2">
        <v>2.3999999999999998E-3</v>
      </c>
      <c r="I414" t="s">
        <v>5815</v>
      </c>
      <c r="J414" s="24" t="str">
        <f t="shared" si="30"/>
        <v>02</v>
      </c>
      <c r="K414" s="24" t="str">
        <f t="shared" si="31"/>
        <v>10</v>
      </c>
      <c r="L414" s="24" t="str">
        <f t="shared" si="32"/>
        <v>2023</v>
      </c>
      <c r="M414" s="24">
        <f t="shared" si="33"/>
        <v>44967</v>
      </c>
      <c r="N414">
        <v>62.4</v>
      </c>
      <c r="P414" s="24">
        <v>38951</v>
      </c>
      <c r="Q414">
        <v>14.96</v>
      </c>
      <c r="S414" s="24">
        <v>40777</v>
      </c>
      <c r="T414">
        <v>15.09</v>
      </c>
      <c r="U414" s="2">
        <f t="shared" si="34"/>
        <v>2.6578073089700283E-3</v>
      </c>
    </row>
    <row r="415" spans="1:21" x14ac:dyDescent="0.4">
      <c r="A415" t="s">
        <v>5813</v>
      </c>
      <c r="B415">
        <v>62.25</v>
      </c>
      <c r="C415">
        <v>63.26</v>
      </c>
      <c r="D415">
        <v>63.31</v>
      </c>
      <c r="E415">
        <v>62.06</v>
      </c>
      <c r="F415" t="s">
        <v>962</v>
      </c>
      <c r="G415" s="2">
        <v>-6.8999999999999999E-3</v>
      </c>
      <c r="I415" t="s">
        <v>5813</v>
      </c>
      <c r="J415" s="24" t="str">
        <f t="shared" si="30"/>
        <v>02</v>
      </c>
      <c r="K415" s="24" t="str">
        <f t="shared" si="31"/>
        <v>09</v>
      </c>
      <c r="L415" s="24" t="str">
        <f t="shared" si="32"/>
        <v>2023</v>
      </c>
      <c r="M415" s="24">
        <f t="shared" si="33"/>
        <v>44966</v>
      </c>
      <c r="N415">
        <v>62.25</v>
      </c>
      <c r="P415" s="24">
        <v>38952</v>
      </c>
      <c r="Q415">
        <v>14.91</v>
      </c>
      <c r="S415" s="24">
        <v>40778</v>
      </c>
      <c r="T415">
        <v>15.63</v>
      </c>
      <c r="U415" s="2">
        <f t="shared" si="34"/>
        <v>3.5785288270377746E-2</v>
      </c>
    </row>
    <row r="416" spans="1:21" x14ac:dyDescent="0.4">
      <c r="A416" t="s">
        <v>5812</v>
      </c>
      <c r="B416">
        <v>62.68</v>
      </c>
      <c r="C416">
        <v>63.09</v>
      </c>
      <c r="D416">
        <v>63.34</v>
      </c>
      <c r="E416">
        <v>62.55</v>
      </c>
      <c r="F416" t="s">
        <v>36</v>
      </c>
      <c r="G416" s="2">
        <v>-1.18E-2</v>
      </c>
      <c r="I416" t="s">
        <v>5812</v>
      </c>
      <c r="J416" s="24" t="str">
        <f t="shared" si="30"/>
        <v>02</v>
      </c>
      <c r="K416" s="24" t="str">
        <f t="shared" si="31"/>
        <v>08</v>
      </c>
      <c r="L416" s="24" t="str">
        <f t="shared" si="32"/>
        <v>2023</v>
      </c>
      <c r="M416" s="24">
        <f t="shared" si="33"/>
        <v>44965</v>
      </c>
      <c r="N416">
        <v>62.68</v>
      </c>
      <c r="P416" s="24">
        <v>38953</v>
      </c>
      <c r="Q416">
        <v>14.92</v>
      </c>
      <c r="S416" s="24">
        <v>40779</v>
      </c>
      <c r="T416">
        <v>15.81</v>
      </c>
      <c r="U416" s="2">
        <f t="shared" si="34"/>
        <v>1.1516314779270509E-2</v>
      </c>
    </row>
    <row r="417" spans="1:21" x14ac:dyDescent="0.4">
      <c r="A417" t="s">
        <v>5811</v>
      </c>
      <c r="B417">
        <v>63.43</v>
      </c>
      <c r="C417">
        <v>62.37</v>
      </c>
      <c r="D417">
        <v>63.65</v>
      </c>
      <c r="E417">
        <v>62.2</v>
      </c>
      <c r="F417" t="s">
        <v>521</v>
      </c>
      <c r="G417" s="2">
        <v>1.6199999999999999E-2</v>
      </c>
      <c r="I417" t="s">
        <v>5811</v>
      </c>
      <c r="J417" s="24" t="str">
        <f t="shared" si="30"/>
        <v>02</v>
      </c>
      <c r="K417" s="24" t="str">
        <f t="shared" si="31"/>
        <v>07</v>
      </c>
      <c r="L417" s="24" t="str">
        <f t="shared" si="32"/>
        <v>2023</v>
      </c>
      <c r="M417" s="24">
        <f t="shared" si="33"/>
        <v>44964</v>
      </c>
      <c r="N417">
        <v>63.43</v>
      </c>
      <c r="P417" s="24">
        <v>38954</v>
      </c>
      <c r="Q417">
        <v>14.94</v>
      </c>
      <c r="S417" s="24">
        <v>40780</v>
      </c>
      <c r="T417">
        <v>15.56</v>
      </c>
      <c r="U417" s="2">
        <f t="shared" si="34"/>
        <v>-1.5812776723592714E-2</v>
      </c>
    </row>
    <row r="418" spans="1:21" x14ac:dyDescent="0.4">
      <c r="A418" t="s">
        <v>5810</v>
      </c>
      <c r="B418">
        <v>62.42</v>
      </c>
      <c r="C418">
        <v>62.36</v>
      </c>
      <c r="D418">
        <v>62.72</v>
      </c>
      <c r="E418">
        <v>62.19</v>
      </c>
      <c r="F418" t="s">
        <v>327</v>
      </c>
      <c r="G418" s="2">
        <v>-5.5999999999999999E-3</v>
      </c>
      <c r="I418" t="s">
        <v>5810</v>
      </c>
      <c r="J418" s="24" t="str">
        <f t="shared" si="30"/>
        <v>02</v>
      </c>
      <c r="K418" s="24" t="str">
        <f t="shared" si="31"/>
        <v>06</v>
      </c>
      <c r="L418" s="24" t="str">
        <f t="shared" si="32"/>
        <v>2023</v>
      </c>
      <c r="M418" s="24">
        <f t="shared" si="33"/>
        <v>44963</v>
      </c>
      <c r="N418">
        <v>62.42</v>
      </c>
      <c r="P418" s="24">
        <v>38957</v>
      </c>
      <c r="Q418">
        <v>15</v>
      </c>
      <c r="S418" s="24">
        <v>40781</v>
      </c>
      <c r="T418">
        <v>15.85</v>
      </c>
      <c r="U418" s="2">
        <f t="shared" si="34"/>
        <v>1.8637532133676027E-2</v>
      </c>
    </row>
    <row r="419" spans="1:21" x14ac:dyDescent="0.4">
      <c r="A419" t="s">
        <v>5809</v>
      </c>
      <c r="B419">
        <v>62.77</v>
      </c>
      <c r="C419">
        <v>62.46</v>
      </c>
      <c r="D419">
        <v>63.58</v>
      </c>
      <c r="E419">
        <v>62.43</v>
      </c>
      <c r="F419" t="s">
        <v>1150</v>
      </c>
      <c r="G419" s="2">
        <v>-7.1000000000000004E-3</v>
      </c>
      <c r="I419" t="s">
        <v>5809</v>
      </c>
      <c r="J419" s="24" t="str">
        <f t="shared" si="30"/>
        <v>02</v>
      </c>
      <c r="K419" s="24" t="str">
        <f t="shared" si="31"/>
        <v>03</v>
      </c>
      <c r="L419" s="24" t="str">
        <f t="shared" si="32"/>
        <v>2023</v>
      </c>
      <c r="M419" s="24">
        <f t="shared" si="33"/>
        <v>44960</v>
      </c>
      <c r="N419">
        <v>62.77</v>
      </c>
      <c r="P419" s="24">
        <v>38958</v>
      </c>
      <c r="Q419">
        <v>15.08</v>
      </c>
      <c r="S419" s="24">
        <v>40784</v>
      </c>
      <c r="T419">
        <v>16.25</v>
      </c>
      <c r="U419" s="2">
        <f t="shared" si="34"/>
        <v>2.5236593059936974E-2</v>
      </c>
    </row>
    <row r="420" spans="1:21" x14ac:dyDescent="0.4">
      <c r="A420" t="s">
        <v>5808</v>
      </c>
      <c r="B420">
        <v>63.22</v>
      </c>
      <c r="C420">
        <v>63.11</v>
      </c>
      <c r="D420">
        <v>63.38</v>
      </c>
      <c r="E420">
        <v>62.63</v>
      </c>
      <c r="F420" t="s">
        <v>528</v>
      </c>
      <c r="G420" s="2">
        <v>1.2E-2</v>
      </c>
      <c r="I420" t="s">
        <v>5808</v>
      </c>
      <c r="J420" s="24" t="str">
        <f t="shared" si="30"/>
        <v>02</v>
      </c>
      <c r="K420" s="24" t="str">
        <f t="shared" si="31"/>
        <v>02</v>
      </c>
      <c r="L420" s="24" t="str">
        <f t="shared" si="32"/>
        <v>2023</v>
      </c>
      <c r="M420" s="24">
        <f t="shared" si="33"/>
        <v>44959</v>
      </c>
      <c r="N420">
        <v>63.22</v>
      </c>
      <c r="P420" s="24">
        <v>38959</v>
      </c>
      <c r="Q420">
        <v>15.08</v>
      </c>
      <c r="S420" s="24">
        <v>40785</v>
      </c>
      <c r="T420">
        <v>16.350000000000001</v>
      </c>
      <c r="U420" s="2">
        <f t="shared" si="34"/>
        <v>6.1538461538461764E-3</v>
      </c>
    </row>
    <row r="421" spans="1:21" x14ac:dyDescent="0.4">
      <c r="A421" t="s">
        <v>5807</v>
      </c>
      <c r="B421">
        <v>62.47</v>
      </c>
      <c r="C421">
        <v>61.66</v>
      </c>
      <c r="D421">
        <v>62.94</v>
      </c>
      <c r="E421">
        <v>61.16</v>
      </c>
      <c r="F421" t="s">
        <v>2870</v>
      </c>
      <c r="G421" s="2">
        <v>1.12E-2</v>
      </c>
      <c r="I421" t="s">
        <v>5807</v>
      </c>
      <c r="J421" s="24" t="str">
        <f t="shared" si="30"/>
        <v>02</v>
      </c>
      <c r="K421" s="24" t="str">
        <f t="shared" si="31"/>
        <v>01</v>
      </c>
      <c r="L421" s="24" t="str">
        <f t="shared" si="32"/>
        <v>2023</v>
      </c>
      <c r="M421" s="24">
        <f t="shared" si="33"/>
        <v>44958</v>
      </c>
      <c r="N421">
        <v>62.47</v>
      </c>
      <c r="P421" s="24">
        <v>38960</v>
      </c>
      <c r="Q421">
        <v>15.07</v>
      </c>
      <c r="S421" s="24">
        <v>40786</v>
      </c>
      <c r="T421">
        <v>16.399999999999999</v>
      </c>
      <c r="U421" s="2">
        <f t="shared" si="34"/>
        <v>3.0581039755350758E-3</v>
      </c>
    </row>
    <row r="422" spans="1:21" x14ac:dyDescent="0.4">
      <c r="A422" t="s">
        <v>5806</v>
      </c>
      <c r="B422">
        <v>61.78</v>
      </c>
      <c r="C422">
        <v>60.92</v>
      </c>
      <c r="D422">
        <v>61.79</v>
      </c>
      <c r="E422">
        <v>60.92</v>
      </c>
      <c r="F422" t="s">
        <v>2510</v>
      </c>
      <c r="G422" s="2">
        <v>1.46E-2</v>
      </c>
      <c r="I422" t="s">
        <v>5806</v>
      </c>
      <c r="J422" s="24" t="str">
        <f t="shared" si="30"/>
        <v>01</v>
      </c>
      <c r="K422" s="24" t="str">
        <f t="shared" si="31"/>
        <v>31</v>
      </c>
      <c r="L422" s="24" t="str">
        <f t="shared" si="32"/>
        <v>2023</v>
      </c>
      <c r="M422" s="24">
        <f t="shared" si="33"/>
        <v>44957</v>
      </c>
      <c r="N422">
        <v>61.78</v>
      </c>
      <c r="P422" s="24">
        <v>38961</v>
      </c>
      <c r="Q422">
        <v>15.16</v>
      </c>
      <c r="S422" s="24">
        <v>40787</v>
      </c>
      <c r="T422">
        <v>16.23</v>
      </c>
      <c r="U422" s="2">
        <f t="shared" si="34"/>
        <v>-1.0365853658536484E-2</v>
      </c>
    </row>
    <row r="423" spans="1:21" x14ac:dyDescent="0.4">
      <c r="A423" t="s">
        <v>5805</v>
      </c>
      <c r="B423">
        <v>60.89</v>
      </c>
      <c r="C423">
        <v>61.4</v>
      </c>
      <c r="D423">
        <v>61.68</v>
      </c>
      <c r="E423">
        <v>60.85</v>
      </c>
      <c r="F423" t="s">
        <v>918</v>
      </c>
      <c r="G423" s="2">
        <v>-1.54E-2</v>
      </c>
      <c r="I423" t="s">
        <v>5805</v>
      </c>
      <c r="J423" s="24" t="str">
        <f t="shared" si="30"/>
        <v>01</v>
      </c>
      <c r="K423" s="24" t="str">
        <f t="shared" si="31"/>
        <v>30</v>
      </c>
      <c r="L423" s="24" t="str">
        <f t="shared" si="32"/>
        <v>2023</v>
      </c>
      <c r="M423" s="24">
        <f t="shared" si="33"/>
        <v>44956</v>
      </c>
      <c r="N423">
        <v>60.89</v>
      </c>
      <c r="P423" s="24">
        <v>38965</v>
      </c>
      <c r="Q423">
        <v>15.16</v>
      </c>
      <c r="S423" s="24">
        <v>40788</v>
      </c>
      <c r="T423">
        <v>15.84</v>
      </c>
      <c r="U423" s="2">
        <f t="shared" si="34"/>
        <v>-2.4029574861367919E-2</v>
      </c>
    </row>
    <row r="424" spans="1:21" x14ac:dyDescent="0.4">
      <c r="A424" t="s">
        <v>5804</v>
      </c>
      <c r="B424">
        <v>61.84</v>
      </c>
      <c r="C424">
        <v>61.52</v>
      </c>
      <c r="D424">
        <v>62.24</v>
      </c>
      <c r="E424">
        <v>61.48</v>
      </c>
      <c r="F424" t="s">
        <v>536</v>
      </c>
      <c r="G424" s="2">
        <v>3.0999999999999999E-3</v>
      </c>
      <c r="I424" t="s">
        <v>5804</v>
      </c>
      <c r="J424" s="24" t="str">
        <f t="shared" si="30"/>
        <v>01</v>
      </c>
      <c r="K424" s="24" t="str">
        <f t="shared" si="31"/>
        <v>27</v>
      </c>
      <c r="L424" s="24" t="str">
        <f t="shared" si="32"/>
        <v>2023</v>
      </c>
      <c r="M424" s="24">
        <f t="shared" si="33"/>
        <v>44953</v>
      </c>
      <c r="N424">
        <v>61.84</v>
      </c>
      <c r="P424" s="24">
        <v>38966</v>
      </c>
      <c r="Q424">
        <v>15.01</v>
      </c>
      <c r="S424" s="24">
        <v>40792</v>
      </c>
      <c r="T424">
        <v>15.79</v>
      </c>
      <c r="U424" s="2">
        <f t="shared" si="34"/>
        <v>-3.1565656565657463E-3</v>
      </c>
    </row>
    <row r="425" spans="1:21" x14ac:dyDescent="0.4">
      <c r="A425" t="s">
        <v>5803</v>
      </c>
      <c r="B425">
        <v>61.65</v>
      </c>
      <c r="C425">
        <v>61.4</v>
      </c>
      <c r="D425">
        <v>61.69</v>
      </c>
      <c r="E425">
        <v>60.92</v>
      </c>
      <c r="F425" t="s">
        <v>2229</v>
      </c>
      <c r="G425" s="2">
        <v>1.3100000000000001E-2</v>
      </c>
      <c r="I425" t="s">
        <v>5803</v>
      </c>
      <c r="J425" s="24" t="str">
        <f t="shared" si="30"/>
        <v>01</v>
      </c>
      <c r="K425" s="24" t="str">
        <f t="shared" si="31"/>
        <v>26</v>
      </c>
      <c r="L425" s="24" t="str">
        <f t="shared" si="32"/>
        <v>2023</v>
      </c>
      <c r="M425" s="24">
        <f t="shared" si="33"/>
        <v>44952</v>
      </c>
      <c r="N425">
        <v>61.65</v>
      </c>
      <c r="P425" s="24">
        <v>38967</v>
      </c>
      <c r="Q425">
        <v>14.94</v>
      </c>
      <c r="S425" s="24">
        <v>40793</v>
      </c>
      <c r="T425">
        <v>16.190000000000001</v>
      </c>
      <c r="U425" s="2">
        <f t="shared" si="34"/>
        <v>2.5332488917036322E-2</v>
      </c>
    </row>
    <row r="426" spans="1:21" x14ac:dyDescent="0.4">
      <c r="A426" t="s">
        <v>5802</v>
      </c>
      <c r="B426">
        <v>60.85</v>
      </c>
      <c r="C426">
        <v>60.24</v>
      </c>
      <c r="D426">
        <v>60.92</v>
      </c>
      <c r="E426">
        <v>59.8</v>
      </c>
      <c r="F426" t="s">
        <v>227</v>
      </c>
      <c r="G426" s="2">
        <v>-1.2999999999999999E-3</v>
      </c>
      <c r="I426" t="s">
        <v>5802</v>
      </c>
      <c r="J426" s="24" t="str">
        <f t="shared" si="30"/>
        <v>01</v>
      </c>
      <c r="K426" s="24" t="str">
        <f t="shared" si="31"/>
        <v>25</v>
      </c>
      <c r="L426" s="24" t="str">
        <f t="shared" si="32"/>
        <v>2023</v>
      </c>
      <c r="M426" s="24">
        <f t="shared" si="33"/>
        <v>44951</v>
      </c>
      <c r="N426">
        <v>60.85</v>
      </c>
      <c r="P426" s="24">
        <v>38968</v>
      </c>
      <c r="Q426">
        <v>15</v>
      </c>
      <c r="S426" s="24">
        <v>40794</v>
      </c>
      <c r="T426">
        <v>16.05</v>
      </c>
      <c r="U426" s="2">
        <f t="shared" si="34"/>
        <v>-8.6473131562693206E-3</v>
      </c>
    </row>
    <row r="427" spans="1:21" x14ac:dyDescent="0.4">
      <c r="A427" t="s">
        <v>5801</v>
      </c>
      <c r="B427">
        <v>60.93</v>
      </c>
      <c r="C427">
        <v>60.72</v>
      </c>
      <c r="D427">
        <v>61.02</v>
      </c>
      <c r="E427">
        <v>60.51</v>
      </c>
      <c r="F427" t="s">
        <v>1255</v>
      </c>
      <c r="G427" s="2">
        <v>-6.9999999999999999E-4</v>
      </c>
      <c r="I427" t="s">
        <v>5801</v>
      </c>
      <c r="J427" s="24" t="str">
        <f t="shared" si="30"/>
        <v>01</v>
      </c>
      <c r="K427" s="24" t="str">
        <f t="shared" si="31"/>
        <v>24</v>
      </c>
      <c r="L427" s="24" t="str">
        <f t="shared" si="32"/>
        <v>2023</v>
      </c>
      <c r="M427" s="24">
        <f t="shared" si="33"/>
        <v>44950</v>
      </c>
      <c r="N427">
        <v>60.93</v>
      </c>
      <c r="P427" s="24">
        <v>38971</v>
      </c>
      <c r="Q427">
        <v>15.05</v>
      </c>
      <c r="S427" s="24">
        <v>40795</v>
      </c>
      <c r="T427">
        <v>15.64</v>
      </c>
      <c r="U427" s="2">
        <f t="shared" si="34"/>
        <v>-2.554517133956391E-2</v>
      </c>
    </row>
    <row r="428" spans="1:21" x14ac:dyDescent="0.4">
      <c r="A428" t="s">
        <v>5800</v>
      </c>
      <c r="B428">
        <v>60.97</v>
      </c>
      <c r="C428">
        <v>60.41</v>
      </c>
      <c r="D428">
        <v>61.3</v>
      </c>
      <c r="E428">
        <v>60.27</v>
      </c>
      <c r="F428" t="s">
        <v>796</v>
      </c>
      <c r="G428" s="2">
        <v>1.2500000000000001E-2</v>
      </c>
      <c r="I428" t="s">
        <v>5800</v>
      </c>
      <c r="J428" s="24" t="str">
        <f t="shared" si="30"/>
        <v>01</v>
      </c>
      <c r="K428" s="24" t="str">
        <f t="shared" si="31"/>
        <v>23</v>
      </c>
      <c r="L428" s="24" t="str">
        <f t="shared" si="32"/>
        <v>2023</v>
      </c>
      <c r="M428" s="24">
        <f t="shared" si="33"/>
        <v>44949</v>
      </c>
      <c r="N428">
        <v>60.97</v>
      </c>
      <c r="P428" s="24">
        <v>38972</v>
      </c>
      <c r="Q428">
        <v>15.21</v>
      </c>
      <c r="S428" s="24">
        <v>40798</v>
      </c>
      <c r="T428">
        <v>15.74</v>
      </c>
      <c r="U428" s="2">
        <f t="shared" si="34"/>
        <v>6.3938618925831747E-3</v>
      </c>
    </row>
    <row r="429" spans="1:21" x14ac:dyDescent="0.4">
      <c r="A429" t="s">
        <v>5799</v>
      </c>
      <c r="B429">
        <v>60.22</v>
      </c>
      <c r="C429">
        <v>59.3</v>
      </c>
      <c r="D429">
        <v>60.26</v>
      </c>
      <c r="E429">
        <v>59.09</v>
      </c>
      <c r="F429" t="s">
        <v>64</v>
      </c>
      <c r="G429" s="2">
        <v>1.9300000000000001E-2</v>
      </c>
      <c r="I429" t="s">
        <v>5799</v>
      </c>
      <c r="J429" s="24" t="str">
        <f t="shared" si="30"/>
        <v>01</v>
      </c>
      <c r="K429" s="24" t="str">
        <f t="shared" si="31"/>
        <v>20</v>
      </c>
      <c r="L429" s="24" t="str">
        <f t="shared" si="32"/>
        <v>2023</v>
      </c>
      <c r="M429" s="24">
        <f t="shared" si="33"/>
        <v>44946</v>
      </c>
      <c r="N429">
        <v>60.22</v>
      </c>
      <c r="P429" s="24">
        <v>38973</v>
      </c>
      <c r="Q429">
        <v>15.24</v>
      </c>
      <c r="S429" s="24">
        <v>40799</v>
      </c>
      <c r="T429">
        <v>15.9</v>
      </c>
      <c r="U429" s="2">
        <f t="shared" si="34"/>
        <v>1.0165184243964509E-2</v>
      </c>
    </row>
    <row r="430" spans="1:21" x14ac:dyDescent="0.4">
      <c r="A430" t="s">
        <v>5798</v>
      </c>
      <c r="B430">
        <v>59.08</v>
      </c>
      <c r="C430">
        <v>59.05</v>
      </c>
      <c r="D430">
        <v>59.45</v>
      </c>
      <c r="E430">
        <v>58.86</v>
      </c>
      <c r="F430" t="s">
        <v>2067</v>
      </c>
      <c r="G430" s="2">
        <v>-4.8999999999999998E-3</v>
      </c>
      <c r="I430" t="s">
        <v>5798</v>
      </c>
      <c r="J430" s="24" t="str">
        <f t="shared" si="30"/>
        <v>01</v>
      </c>
      <c r="K430" s="24" t="str">
        <f t="shared" si="31"/>
        <v>19</v>
      </c>
      <c r="L430" s="24" t="str">
        <f t="shared" si="32"/>
        <v>2023</v>
      </c>
      <c r="M430" s="24">
        <f t="shared" si="33"/>
        <v>44945</v>
      </c>
      <c r="N430">
        <v>59.08</v>
      </c>
      <c r="P430" s="24">
        <v>38974</v>
      </c>
      <c r="Q430">
        <v>15.25</v>
      </c>
      <c r="S430" s="24">
        <v>40800</v>
      </c>
      <c r="T430">
        <v>16.13</v>
      </c>
      <c r="U430" s="2">
        <f t="shared" si="34"/>
        <v>1.4465408805031332E-2</v>
      </c>
    </row>
    <row r="431" spans="1:21" x14ac:dyDescent="0.4">
      <c r="A431" t="s">
        <v>5797</v>
      </c>
      <c r="B431">
        <v>59.37</v>
      </c>
      <c r="C431">
        <v>60.42</v>
      </c>
      <c r="D431">
        <v>60.69</v>
      </c>
      <c r="E431">
        <v>59.33</v>
      </c>
      <c r="F431" t="s">
        <v>2457</v>
      </c>
      <c r="G431" s="2">
        <v>-1.35E-2</v>
      </c>
      <c r="I431" t="s">
        <v>5797</v>
      </c>
      <c r="J431" s="24" t="str">
        <f t="shared" si="30"/>
        <v>01</v>
      </c>
      <c r="K431" s="24" t="str">
        <f t="shared" si="31"/>
        <v>18</v>
      </c>
      <c r="L431" s="24" t="str">
        <f t="shared" si="32"/>
        <v>2023</v>
      </c>
      <c r="M431" s="24">
        <f t="shared" si="33"/>
        <v>44944</v>
      </c>
      <c r="N431">
        <v>59.37</v>
      </c>
      <c r="P431" s="24">
        <v>38975</v>
      </c>
      <c r="Q431">
        <v>15.29</v>
      </c>
      <c r="S431" s="24">
        <v>40801</v>
      </c>
      <c r="T431">
        <v>16.39</v>
      </c>
      <c r="U431" s="2">
        <f t="shared" si="34"/>
        <v>1.6119032858028515E-2</v>
      </c>
    </row>
    <row r="432" spans="1:21" x14ac:dyDescent="0.4">
      <c r="A432" t="s">
        <v>5796</v>
      </c>
      <c r="B432">
        <v>60.18</v>
      </c>
      <c r="C432">
        <v>60.13</v>
      </c>
      <c r="D432">
        <v>60.57</v>
      </c>
      <c r="E432">
        <v>60.06</v>
      </c>
      <c r="F432" t="s">
        <v>184</v>
      </c>
      <c r="G432" s="2">
        <v>6.9999999999999999E-4</v>
      </c>
      <c r="I432" t="s">
        <v>5796</v>
      </c>
      <c r="J432" s="24" t="str">
        <f t="shared" si="30"/>
        <v>01</v>
      </c>
      <c r="K432" s="24" t="str">
        <f t="shared" si="31"/>
        <v>17</v>
      </c>
      <c r="L432" s="24" t="str">
        <f t="shared" si="32"/>
        <v>2023</v>
      </c>
      <c r="M432" s="24">
        <f t="shared" si="33"/>
        <v>44943</v>
      </c>
      <c r="N432">
        <v>60.18</v>
      </c>
      <c r="P432" s="24">
        <v>38978</v>
      </c>
      <c r="Q432">
        <v>15.29</v>
      </c>
      <c r="S432" s="24">
        <v>40802</v>
      </c>
      <c r="T432">
        <v>16.5</v>
      </c>
      <c r="U432" s="2">
        <f t="shared" si="34"/>
        <v>6.7114093959730337E-3</v>
      </c>
    </row>
    <row r="433" spans="1:21" x14ac:dyDescent="0.4">
      <c r="A433" t="s">
        <v>5795</v>
      </c>
      <c r="B433">
        <v>60.14</v>
      </c>
      <c r="C433">
        <v>59.42</v>
      </c>
      <c r="D433">
        <v>60.22</v>
      </c>
      <c r="E433">
        <v>59.4</v>
      </c>
      <c r="F433" t="s">
        <v>174</v>
      </c>
      <c r="G433" s="2">
        <v>4.1999999999999997E-3</v>
      </c>
      <c r="I433" t="s">
        <v>5795</v>
      </c>
      <c r="J433" s="24" t="str">
        <f t="shared" si="30"/>
        <v>01</v>
      </c>
      <c r="K433" s="24" t="str">
        <f t="shared" si="31"/>
        <v>13</v>
      </c>
      <c r="L433" s="24" t="str">
        <f t="shared" si="32"/>
        <v>2023</v>
      </c>
      <c r="M433" s="24">
        <f t="shared" si="33"/>
        <v>44939</v>
      </c>
      <c r="N433">
        <v>60.14</v>
      </c>
      <c r="P433" s="24">
        <v>38979</v>
      </c>
      <c r="Q433">
        <v>15.27</v>
      </c>
      <c r="S433" s="24">
        <v>40805</v>
      </c>
      <c r="T433">
        <v>16.399999999999999</v>
      </c>
      <c r="U433" s="2">
        <f t="shared" si="34"/>
        <v>-6.0606060606060996E-3</v>
      </c>
    </row>
    <row r="434" spans="1:21" x14ac:dyDescent="0.4">
      <c r="A434" t="s">
        <v>5794</v>
      </c>
      <c r="B434">
        <v>59.89</v>
      </c>
      <c r="C434">
        <v>59.85</v>
      </c>
      <c r="D434">
        <v>60.1</v>
      </c>
      <c r="E434">
        <v>59.13</v>
      </c>
      <c r="F434" t="s">
        <v>552</v>
      </c>
      <c r="G434" s="2">
        <v>3.3999999999999998E-3</v>
      </c>
      <c r="I434" t="s">
        <v>5794</v>
      </c>
      <c r="J434" s="24" t="str">
        <f t="shared" si="30"/>
        <v>01</v>
      </c>
      <c r="K434" s="24" t="str">
        <f t="shared" si="31"/>
        <v>12</v>
      </c>
      <c r="L434" s="24" t="str">
        <f t="shared" si="32"/>
        <v>2023</v>
      </c>
      <c r="M434" s="24">
        <f t="shared" si="33"/>
        <v>44938</v>
      </c>
      <c r="N434">
        <v>59.89</v>
      </c>
      <c r="P434" s="24">
        <v>38980</v>
      </c>
      <c r="Q434">
        <v>15.34</v>
      </c>
      <c r="S434" s="24">
        <v>40806</v>
      </c>
      <c r="T434">
        <v>16.38</v>
      </c>
      <c r="U434" s="2">
        <f t="shared" si="34"/>
        <v>-1.2195121951219523E-3</v>
      </c>
    </row>
    <row r="435" spans="1:21" x14ac:dyDescent="0.4">
      <c r="A435" t="s">
        <v>5793</v>
      </c>
      <c r="B435">
        <v>59.69</v>
      </c>
      <c r="C435">
        <v>59.12</v>
      </c>
      <c r="D435">
        <v>59.72</v>
      </c>
      <c r="E435">
        <v>59.04</v>
      </c>
      <c r="F435" t="s">
        <v>662</v>
      </c>
      <c r="G435" s="2">
        <v>1.3599999999999999E-2</v>
      </c>
      <c r="I435" t="s">
        <v>5793</v>
      </c>
      <c r="J435" s="24" t="str">
        <f t="shared" si="30"/>
        <v>01</v>
      </c>
      <c r="K435" s="24" t="str">
        <f t="shared" si="31"/>
        <v>11</v>
      </c>
      <c r="L435" s="24" t="str">
        <f t="shared" si="32"/>
        <v>2023</v>
      </c>
      <c r="M435" s="24">
        <f t="shared" si="33"/>
        <v>44937</v>
      </c>
      <c r="N435">
        <v>59.69</v>
      </c>
      <c r="P435" s="24">
        <v>38981</v>
      </c>
      <c r="Q435">
        <v>15.28</v>
      </c>
      <c r="S435" s="24">
        <v>40807</v>
      </c>
      <c r="T435">
        <v>15.95</v>
      </c>
      <c r="U435" s="2">
        <f t="shared" si="34"/>
        <v>-2.6251526251526269E-2</v>
      </c>
    </row>
    <row r="436" spans="1:21" x14ac:dyDescent="0.4">
      <c r="A436" t="s">
        <v>5792</v>
      </c>
      <c r="B436">
        <v>58.89</v>
      </c>
      <c r="C436">
        <v>58.41</v>
      </c>
      <c r="D436">
        <v>58.9</v>
      </c>
      <c r="E436">
        <v>58.26</v>
      </c>
      <c r="F436" t="s">
        <v>1053</v>
      </c>
      <c r="G436" s="2">
        <v>6.1999999999999998E-3</v>
      </c>
      <c r="I436" t="s">
        <v>5792</v>
      </c>
      <c r="J436" s="24" t="str">
        <f t="shared" si="30"/>
        <v>01</v>
      </c>
      <c r="K436" s="24" t="str">
        <f t="shared" si="31"/>
        <v>10</v>
      </c>
      <c r="L436" s="24" t="str">
        <f t="shared" si="32"/>
        <v>2023</v>
      </c>
      <c r="M436" s="24">
        <f t="shared" si="33"/>
        <v>44936</v>
      </c>
      <c r="N436">
        <v>58.89</v>
      </c>
      <c r="P436" s="24">
        <v>38982</v>
      </c>
      <c r="Q436">
        <v>15.21</v>
      </c>
      <c r="S436" s="24">
        <v>40808</v>
      </c>
      <c r="T436">
        <v>15.46</v>
      </c>
      <c r="U436" s="2">
        <f t="shared" si="34"/>
        <v>-3.0721003134796088E-2</v>
      </c>
    </row>
    <row r="437" spans="1:21" x14ac:dyDescent="0.4">
      <c r="A437" t="s">
        <v>5791</v>
      </c>
      <c r="B437">
        <v>58.53</v>
      </c>
      <c r="C437">
        <v>59</v>
      </c>
      <c r="D437">
        <v>59.52</v>
      </c>
      <c r="E437">
        <v>58.48</v>
      </c>
      <c r="F437" t="s">
        <v>513</v>
      </c>
      <c r="G437" s="2">
        <v>-2.9999999999999997E-4</v>
      </c>
      <c r="I437" t="s">
        <v>5791</v>
      </c>
      <c r="J437" s="24" t="str">
        <f t="shared" si="30"/>
        <v>01</v>
      </c>
      <c r="K437" s="24" t="str">
        <f t="shared" si="31"/>
        <v>09</v>
      </c>
      <c r="L437" s="24" t="str">
        <f t="shared" si="32"/>
        <v>2023</v>
      </c>
      <c r="M437" s="24">
        <f t="shared" si="33"/>
        <v>44935</v>
      </c>
      <c r="N437">
        <v>58.53</v>
      </c>
      <c r="P437" s="24">
        <v>38985</v>
      </c>
      <c r="Q437">
        <v>15.31</v>
      </c>
      <c r="S437" s="24">
        <v>40809</v>
      </c>
      <c r="T437">
        <v>15.52</v>
      </c>
      <c r="U437" s="2">
        <f t="shared" si="34"/>
        <v>3.8809831824060392E-3</v>
      </c>
    </row>
    <row r="438" spans="1:21" x14ac:dyDescent="0.4">
      <c r="A438" t="s">
        <v>5790</v>
      </c>
      <c r="B438">
        <v>58.55</v>
      </c>
      <c r="C438">
        <v>57.67</v>
      </c>
      <c r="D438">
        <v>58.74</v>
      </c>
      <c r="E438">
        <v>57.22</v>
      </c>
      <c r="F438" t="s">
        <v>1255</v>
      </c>
      <c r="G438" s="2">
        <v>2.2700000000000001E-2</v>
      </c>
      <c r="I438" t="s">
        <v>5790</v>
      </c>
      <c r="J438" s="24" t="str">
        <f t="shared" si="30"/>
        <v>01</v>
      </c>
      <c r="K438" s="24" t="str">
        <f t="shared" si="31"/>
        <v>06</v>
      </c>
      <c r="L438" s="24" t="str">
        <f t="shared" si="32"/>
        <v>2023</v>
      </c>
      <c r="M438" s="24">
        <f t="shared" si="33"/>
        <v>44932</v>
      </c>
      <c r="N438">
        <v>58.55</v>
      </c>
      <c r="P438" s="24">
        <v>38986</v>
      </c>
      <c r="Q438">
        <v>15.43</v>
      </c>
      <c r="S438" s="24">
        <v>40812</v>
      </c>
      <c r="T438">
        <v>15.77</v>
      </c>
      <c r="U438" s="2">
        <f t="shared" si="34"/>
        <v>1.6108247422680355E-2</v>
      </c>
    </row>
    <row r="439" spans="1:21" x14ac:dyDescent="0.4">
      <c r="A439" t="s">
        <v>5789</v>
      </c>
      <c r="B439">
        <v>57.25</v>
      </c>
      <c r="C439">
        <v>57.66</v>
      </c>
      <c r="D439">
        <v>57.76</v>
      </c>
      <c r="E439">
        <v>57.19</v>
      </c>
      <c r="F439" t="s">
        <v>526</v>
      </c>
      <c r="G439" s="2">
        <v>-1.17E-2</v>
      </c>
      <c r="I439" t="s">
        <v>5789</v>
      </c>
      <c r="J439" s="24" t="str">
        <f t="shared" si="30"/>
        <v>01</v>
      </c>
      <c r="K439" s="24" t="str">
        <f t="shared" si="31"/>
        <v>05</v>
      </c>
      <c r="L439" s="24" t="str">
        <f t="shared" si="32"/>
        <v>2023</v>
      </c>
      <c r="M439" s="24">
        <f t="shared" si="33"/>
        <v>44931</v>
      </c>
      <c r="N439">
        <v>57.25</v>
      </c>
      <c r="P439" s="24">
        <v>38987</v>
      </c>
      <c r="Q439">
        <v>15.41</v>
      </c>
      <c r="S439" s="24">
        <v>40813</v>
      </c>
      <c r="T439">
        <v>15.96</v>
      </c>
      <c r="U439" s="2">
        <f t="shared" si="34"/>
        <v>1.2048192771084487E-2</v>
      </c>
    </row>
    <row r="440" spans="1:21" x14ac:dyDescent="0.4">
      <c r="A440" t="s">
        <v>5788</v>
      </c>
      <c r="B440">
        <v>57.93</v>
      </c>
      <c r="C440">
        <v>58.05</v>
      </c>
      <c r="D440">
        <v>58.28</v>
      </c>
      <c r="E440">
        <v>57.42</v>
      </c>
      <c r="F440" t="s">
        <v>2457</v>
      </c>
      <c r="G440" s="2">
        <v>2.8E-3</v>
      </c>
      <c r="I440" t="s">
        <v>5788</v>
      </c>
      <c r="J440" s="24" t="str">
        <f t="shared" si="30"/>
        <v>01</v>
      </c>
      <c r="K440" s="24" t="str">
        <f t="shared" si="31"/>
        <v>04</v>
      </c>
      <c r="L440" s="24" t="str">
        <f t="shared" si="32"/>
        <v>2023</v>
      </c>
      <c r="M440" s="24">
        <f t="shared" si="33"/>
        <v>44930</v>
      </c>
      <c r="N440">
        <v>57.93</v>
      </c>
      <c r="P440" s="24">
        <v>38988</v>
      </c>
      <c r="Q440">
        <v>15.44</v>
      </c>
      <c r="S440" s="24">
        <v>40814</v>
      </c>
      <c r="T440">
        <v>15.65</v>
      </c>
      <c r="U440" s="2">
        <f t="shared" si="34"/>
        <v>-1.9423558897243121E-2</v>
      </c>
    </row>
    <row r="441" spans="1:21" x14ac:dyDescent="0.4">
      <c r="A441" t="s">
        <v>5787</v>
      </c>
      <c r="B441">
        <v>57.77</v>
      </c>
      <c r="C441">
        <v>58.68</v>
      </c>
      <c r="D441">
        <v>58.91</v>
      </c>
      <c r="E441">
        <v>57.38</v>
      </c>
      <c r="F441" t="s">
        <v>2532</v>
      </c>
      <c r="G441" s="2">
        <v>-1.2500000000000001E-2</v>
      </c>
      <c r="I441" t="s">
        <v>5787</v>
      </c>
      <c r="J441" s="24" t="str">
        <f t="shared" si="30"/>
        <v>01</v>
      </c>
      <c r="K441" s="24" t="str">
        <f t="shared" si="31"/>
        <v>03</v>
      </c>
      <c r="L441" s="24" t="str">
        <f t="shared" si="32"/>
        <v>2023</v>
      </c>
      <c r="M441" s="24">
        <f t="shared" si="33"/>
        <v>44929</v>
      </c>
      <c r="N441">
        <v>57.77</v>
      </c>
      <c r="P441" s="24">
        <v>38989</v>
      </c>
      <c r="Q441">
        <v>15.38</v>
      </c>
      <c r="S441" s="24">
        <v>40815</v>
      </c>
      <c r="T441">
        <v>15.66</v>
      </c>
      <c r="U441" s="2">
        <f t="shared" si="34"/>
        <v>6.3897763578268929E-4</v>
      </c>
    </row>
    <row r="442" spans="1:21" x14ac:dyDescent="0.4">
      <c r="A442" t="s">
        <v>5786</v>
      </c>
      <c r="B442">
        <v>58.5</v>
      </c>
      <c r="C442">
        <v>58.22</v>
      </c>
      <c r="D442">
        <v>58.52</v>
      </c>
      <c r="E442">
        <v>57.85</v>
      </c>
      <c r="F442" t="s">
        <v>1567</v>
      </c>
      <c r="G442" s="2">
        <v>-1.6999999999999999E-3</v>
      </c>
      <c r="I442" t="s">
        <v>5786</v>
      </c>
      <c r="J442" s="24" t="str">
        <f t="shared" si="30"/>
        <v>12</v>
      </c>
      <c r="K442" s="24" t="str">
        <f t="shared" si="31"/>
        <v>30</v>
      </c>
      <c r="L442" s="24" t="str">
        <f t="shared" si="32"/>
        <v>2022</v>
      </c>
      <c r="M442" s="24">
        <f t="shared" si="33"/>
        <v>44925</v>
      </c>
      <c r="N442">
        <v>58.5</v>
      </c>
      <c r="P442" s="24">
        <v>38992</v>
      </c>
      <c r="Q442">
        <v>15.33</v>
      </c>
      <c r="S442" s="24">
        <v>40816</v>
      </c>
      <c r="T442">
        <v>15.27</v>
      </c>
      <c r="U442" s="2">
        <f t="shared" si="34"/>
        <v>-2.4904214559386961E-2</v>
      </c>
    </row>
    <row r="443" spans="1:21" x14ac:dyDescent="0.4">
      <c r="A443" t="s">
        <v>5785</v>
      </c>
      <c r="B443">
        <v>58.6</v>
      </c>
      <c r="C443">
        <v>58.05</v>
      </c>
      <c r="D443">
        <v>58.79</v>
      </c>
      <c r="E443">
        <v>58.01</v>
      </c>
      <c r="F443" t="s">
        <v>2334</v>
      </c>
      <c r="G443" s="2">
        <v>1.77E-2</v>
      </c>
      <c r="I443" t="s">
        <v>5785</v>
      </c>
      <c r="J443" s="24" t="str">
        <f t="shared" si="30"/>
        <v>12</v>
      </c>
      <c r="K443" s="24" t="str">
        <f t="shared" si="31"/>
        <v>29</v>
      </c>
      <c r="L443" s="24" t="str">
        <f t="shared" si="32"/>
        <v>2022</v>
      </c>
      <c r="M443" s="24">
        <f t="shared" si="33"/>
        <v>44924</v>
      </c>
      <c r="N443">
        <v>58.6</v>
      </c>
      <c r="P443" s="24">
        <v>38993</v>
      </c>
      <c r="Q443">
        <v>15.34</v>
      </c>
      <c r="S443" s="24">
        <v>40819</v>
      </c>
      <c r="T443">
        <v>14.87</v>
      </c>
      <c r="U443" s="2">
        <f t="shared" si="34"/>
        <v>-2.6195153896529155E-2</v>
      </c>
    </row>
    <row r="444" spans="1:21" x14ac:dyDescent="0.4">
      <c r="A444" t="s">
        <v>5784</v>
      </c>
      <c r="B444">
        <v>57.58</v>
      </c>
      <c r="C444">
        <v>58.33</v>
      </c>
      <c r="D444">
        <v>58.67</v>
      </c>
      <c r="E444">
        <v>57.53</v>
      </c>
      <c r="F444" t="s">
        <v>2518</v>
      </c>
      <c r="G444" s="2">
        <v>-1.32E-2</v>
      </c>
      <c r="I444" t="s">
        <v>5784</v>
      </c>
      <c r="J444" s="24" t="str">
        <f t="shared" si="30"/>
        <v>12</v>
      </c>
      <c r="K444" s="24" t="str">
        <f t="shared" si="31"/>
        <v>28</v>
      </c>
      <c r="L444" s="24" t="str">
        <f t="shared" si="32"/>
        <v>2022</v>
      </c>
      <c r="M444" s="24">
        <f t="shared" si="33"/>
        <v>44923</v>
      </c>
      <c r="N444">
        <v>57.58</v>
      </c>
      <c r="P444" s="24">
        <v>38994</v>
      </c>
      <c r="Q444">
        <v>15.55</v>
      </c>
      <c r="S444" s="24">
        <v>40820</v>
      </c>
      <c r="T444">
        <v>15.16</v>
      </c>
      <c r="U444" s="2">
        <f t="shared" si="34"/>
        <v>1.95023537323471E-2</v>
      </c>
    </row>
    <row r="445" spans="1:21" x14ac:dyDescent="0.4">
      <c r="A445" t="s">
        <v>5783</v>
      </c>
      <c r="B445">
        <v>58.35</v>
      </c>
      <c r="C445">
        <v>58.75</v>
      </c>
      <c r="D445">
        <v>58.77</v>
      </c>
      <c r="E445">
        <v>58.19</v>
      </c>
      <c r="F445" t="s">
        <v>351</v>
      </c>
      <c r="G445" s="2">
        <v>-7.1000000000000004E-3</v>
      </c>
      <c r="I445" t="s">
        <v>5783</v>
      </c>
      <c r="J445" s="24" t="str">
        <f t="shared" si="30"/>
        <v>12</v>
      </c>
      <c r="K445" s="24" t="str">
        <f t="shared" si="31"/>
        <v>27</v>
      </c>
      <c r="L445" s="24" t="str">
        <f t="shared" si="32"/>
        <v>2022</v>
      </c>
      <c r="M445" s="24">
        <f t="shared" si="33"/>
        <v>44922</v>
      </c>
      <c r="N445">
        <v>58.35</v>
      </c>
      <c r="P445" s="24">
        <v>38995</v>
      </c>
      <c r="Q445">
        <v>15.6</v>
      </c>
      <c r="S445" s="24">
        <v>40821</v>
      </c>
      <c r="T445">
        <v>15.46</v>
      </c>
      <c r="U445" s="2">
        <f t="shared" si="34"/>
        <v>1.9788918205804862E-2</v>
      </c>
    </row>
    <row r="446" spans="1:21" x14ac:dyDescent="0.4">
      <c r="A446" t="s">
        <v>5782</v>
      </c>
      <c r="B446">
        <v>58.77</v>
      </c>
      <c r="C446">
        <v>58.34</v>
      </c>
      <c r="D446">
        <v>58.82</v>
      </c>
      <c r="E446">
        <v>58.04</v>
      </c>
      <c r="F446" t="s">
        <v>1150</v>
      </c>
      <c r="G446" s="2">
        <v>5.1000000000000004E-3</v>
      </c>
      <c r="I446" t="s">
        <v>5782</v>
      </c>
      <c r="J446" s="24" t="str">
        <f t="shared" si="30"/>
        <v>12</v>
      </c>
      <c r="K446" s="24" t="str">
        <f t="shared" si="31"/>
        <v>23</v>
      </c>
      <c r="L446" s="24" t="str">
        <f t="shared" si="32"/>
        <v>2022</v>
      </c>
      <c r="M446" s="24">
        <f t="shared" si="33"/>
        <v>44918</v>
      </c>
      <c r="N446">
        <v>58.77</v>
      </c>
      <c r="P446" s="24">
        <v>38996</v>
      </c>
      <c r="Q446">
        <v>15.56</v>
      </c>
      <c r="S446" s="24">
        <v>40822</v>
      </c>
      <c r="T446">
        <v>15.73</v>
      </c>
      <c r="U446" s="2">
        <f t="shared" si="34"/>
        <v>1.7464424320827954E-2</v>
      </c>
    </row>
    <row r="447" spans="1:21" x14ac:dyDescent="0.4">
      <c r="A447" t="s">
        <v>5781</v>
      </c>
      <c r="B447">
        <v>58.47</v>
      </c>
      <c r="C447">
        <v>59.01</v>
      </c>
      <c r="D447">
        <v>59.1</v>
      </c>
      <c r="E447">
        <v>57.63</v>
      </c>
      <c r="F447" t="s">
        <v>2134</v>
      </c>
      <c r="G447" s="2">
        <v>-1.7500000000000002E-2</v>
      </c>
      <c r="I447" t="s">
        <v>5781</v>
      </c>
      <c r="J447" s="24" t="str">
        <f t="shared" si="30"/>
        <v>12</v>
      </c>
      <c r="K447" s="24" t="str">
        <f t="shared" si="31"/>
        <v>22</v>
      </c>
      <c r="L447" s="24" t="str">
        <f t="shared" si="32"/>
        <v>2022</v>
      </c>
      <c r="M447" s="24">
        <f t="shared" si="33"/>
        <v>44917</v>
      </c>
      <c r="N447">
        <v>58.47</v>
      </c>
      <c r="P447" s="24">
        <v>38999</v>
      </c>
      <c r="Q447">
        <v>15.56</v>
      </c>
      <c r="S447" s="24">
        <v>40823</v>
      </c>
      <c r="T447">
        <v>15.65</v>
      </c>
      <c r="U447" s="2">
        <f t="shared" si="34"/>
        <v>-5.0858232676413984E-3</v>
      </c>
    </row>
    <row r="448" spans="1:21" x14ac:dyDescent="0.4">
      <c r="A448" t="s">
        <v>5780</v>
      </c>
      <c r="B448">
        <v>59.51</v>
      </c>
      <c r="C448">
        <v>59</v>
      </c>
      <c r="D448">
        <v>59.72</v>
      </c>
      <c r="E448">
        <v>58.9</v>
      </c>
      <c r="F448" t="s">
        <v>720</v>
      </c>
      <c r="G448" s="2">
        <v>1.47E-2</v>
      </c>
      <c r="I448" t="s">
        <v>5780</v>
      </c>
      <c r="J448" s="24" t="str">
        <f t="shared" si="30"/>
        <v>12</v>
      </c>
      <c r="K448" s="24" t="str">
        <f t="shared" si="31"/>
        <v>21</v>
      </c>
      <c r="L448" s="24" t="str">
        <f t="shared" si="32"/>
        <v>2022</v>
      </c>
      <c r="M448" s="24">
        <f t="shared" si="33"/>
        <v>44916</v>
      </c>
      <c r="N448">
        <v>59.51</v>
      </c>
      <c r="P448" s="24">
        <v>39000</v>
      </c>
      <c r="Q448">
        <v>15.58</v>
      </c>
      <c r="S448" s="24">
        <v>40826</v>
      </c>
      <c r="T448">
        <v>16.16</v>
      </c>
      <c r="U448" s="2">
        <f t="shared" si="34"/>
        <v>3.258785942492004E-2</v>
      </c>
    </row>
    <row r="449" spans="1:21" x14ac:dyDescent="0.4">
      <c r="A449" t="s">
        <v>5779</v>
      </c>
      <c r="B449">
        <v>58.65</v>
      </c>
      <c r="C449">
        <v>58.45</v>
      </c>
      <c r="D449">
        <v>58.94</v>
      </c>
      <c r="E449">
        <v>58.23</v>
      </c>
      <c r="F449" t="s">
        <v>2294</v>
      </c>
      <c r="G449" s="2">
        <v>-2.9999999999999997E-4</v>
      </c>
      <c r="I449" t="s">
        <v>5779</v>
      </c>
      <c r="J449" s="24" t="str">
        <f t="shared" si="30"/>
        <v>12</v>
      </c>
      <c r="K449" s="24" t="str">
        <f t="shared" si="31"/>
        <v>20</v>
      </c>
      <c r="L449" s="24" t="str">
        <f t="shared" si="32"/>
        <v>2022</v>
      </c>
      <c r="M449" s="24">
        <f t="shared" si="33"/>
        <v>44915</v>
      </c>
      <c r="N449">
        <v>58.65</v>
      </c>
      <c r="P449" s="24">
        <v>39001</v>
      </c>
      <c r="Q449">
        <v>15.51</v>
      </c>
      <c r="S449" s="24">
        <v>40827</v>
      </c>
      <c r="T449">
        <v>16.190000000000001</v>
      </c>
      <c r="U449" s="2">
        <f t="shared" si="34"/>
        <v>1.8564356435644136E-3</v>
      </c>
    </row>
    <row r="450" spans="1:21" x14ac:dyDescent="0.4">
      <c r="A450" t="s">
        <v>5778</v>
      </c>
      <c r="B450">
        <v>58.67</v>
      </c>
      <c r="C450">
        <v>59.28</v>
      </c>
      <c r="D450">
        <v>59.32</v>
      </c>
      <c r="E450">
        <v>58.39</v>
      </c>
      <c r="F450" t="s">
        <v>2609</v>
      </c>
      <c r="G450" s="2">
        <v>-8.9999999999999993E-3</v>
      </c>
      <c r="I450" t="s">
        <v>5778</v>
      </c>
      <c r="J450" s="24" t="str">
        <f t="shared" si="30"/>
        <v>12</v>
      </c>
      <c r="K450" s="24" t="str">
        <f t="shared" si="31"/>
        <v>19</v>
      </c>
      <c r="L450" s="24" t="str">
        <f t="shared" si="32"/>
        <v>2022</v>
      </c>
      <c r="M450" s="24">
        <f t="shared" si="33"/>
        <v>44914</v>
      </c>
      <c r="N450">
        <v>58.67</v>
      </c>
      <c r="P450" s="24">
        <v>39002</v>
      </c>
      <c r="Q450">
        <v>15.69</v>
      </c>
      <c r="S450" s="24">
        <v>40828</v>
      </c>
      <c r="T450">
        <v>16.309999999999999</v>
      </c>
      <c r="U450" s="2">
        <f t="shared" si="34"/>
        <v>7.4119827053735765E-3</v>
      </c>
    </row>
    <row r="451" spans="1:21" x14ac:dyDescent="0.4">
      <c r="A451" t="s">
        <v>5777</v>
      </c>
      <c r="B451">
        <v>59.2</v>
      </c>
      <c r="C451">
        <v>59.82</v>
      </c>
      <c r="D451">
        <v>60.03</v>
      </c>
      <c r="E451">
        <v>58.89</v>
      </c>
      <c r="F451" t="s">
        <v>1140</v>
      </c>
      <c r="G451" s="2">
        <v>-1.32E-2</v>
      </c>
      <c r="I451" t="s">
        <v>5777</v>
      </c>
      <c r="J451" s="24" t="str">
        <f t="shared" ref="J451:J514" si="35">LEFT(I451,2)</f>
        <v>12</v>
      </c>
      <c r="K451" s="24" t="str">
        <f t="shared" ref="K451:K514" si="36">MID(I451,4,2)</f>
        <v>16</v>
      </c>
      <c r="L451" s="24" t="str">
        <f t="shared" ref="L451:L514" si="37">RIGHT(I451,4)</f>
        <v>2022</v>
      </c>
      <c r="M451" s="24">
        <f t="shared" ref="M451:M514" si="38">DATE(L451,J451,K451)</f>
        <v>44911</v>
      </c>
      <c r="N451">
        <v>59.2</v>
      </c>
      <c r="P451" s="24">
        <v>39003</v>
      </c>
      <c r="Q451">
        <v>15.69</v>
      </c>
      <c r="S451" s="24">
        <v>40829</v>
      </c>
      <c r="T451">
        <v>16.350000000000001</v>
      </c>
      <c r="U451" s="2">
        <f t="shared" si="34"/>
        <v>2.4524831391785629E-3</v>
      </c>
    </row>
    <row r="452" spans="1:21" x14ac:dyDescent="0.4">
      <c r="A452" t="s">
        <v>5776</v>
      </c>
      <c r="B452">
        <v>59.99</v>
      </c>
      <c r="C452">
        <v>60.95</v>
      </c>
      <c r="D452">
        <v>61.13</v>
      </c>
      <c r="E452">
        <v>59.73</v>
      </c>
      <c r="F452" t="s">
        <v>981</v>
      </c>
      <c r="G452" s="2">
        <v>-3.1199999999999999E-2</v>
      </c>
      <c r="I452" t="s">
        <v>5776</v>
      </c>
      <c r="J452" s="24" t="str">
        <f t="shared" si="35"/>
        <v>12</v>
      </c>
      <c r="K452" s="24" t="str">
        <f t="shared" si="36"/>
        <v>15</v>
      </c>
      <c r="L452" s="24" t="str">
        <f t="shared" si="37"/>
        <v>2022</v>
      </c>
      <c r="M452" s="24">
        <f t="shared" si="38"/>
        <v>44910</v>
      </c>
      <c r="N452">
        <v>59.99</v>
      </c>
      <c r="P452" s="24">
        <v>39006</v>
      </c>
      <c r="Q452">
        <v>15.73</v>
      </c>
      <c r="S452" s="24">
        <v>40830</v>
      </c>
      <c r="T452">
        <v>16.64</v>
      </c>
      <c r="U452" s="2">
        <f t="shared" ref="U452:U515" si="39">T452/T451-1</f>
        <v>1.7737003058103884E-2</v>
      </c>
    </row>
    <row r="453" spans="1:21" x14ac:dyDescent="0.4">
      <c r="A453" t="s">
        <v>5775</v>
      </c>
      <c r="B453">
        <v>61.92</v>
      </c>
      <c r="C453">
        <v>62.24</v>
      </c>
      <c r="D453">
        <v>62.99</v>
      </c>
      <c r="E453">
        <v>61.29</v>
      </c>
      <c r="F453" t="s">
        <v>894</v>
      </c>
      <c r="G453" s="2">
        <v>-6.8999999999999999E-3</v>
      </c>
      <c r="I453" t="s">
        <v>5775</v>
      </c>
      <c r="J453" s="24" t="str">
        <f t="shared" si="35"/>
        <v>12</v>
      </c>
      <c r="K453" s="24" t="str">
        <f t="shared" si="36"/>
        <v>14</v>
      </c>
      <c r="L453" s="24" t="str">
        <f t="shared" si="37"/>
        <v>2022</v>
      </c>
      <c r="M453" s="24">
        <f t="shared" si="38"/>
        <v>44909</v>
      </c>
      <c r="N453">
        <v>61.92</v>
      </c>
      <c r="P453" s="24">
        <v>39007</v>
      </c>
      <c r="Q453">
        <v>15.68</v>
      </c>
      <c r="S453" s="24">
        <v>40833</v>
      </c>
      <c r="T453">
        <v>16.329999999999998</v>
      </c>
      <c r="U453" s="2">
        <f t="shared" si="39"/>
        <v>-1.862980769230782E-2</v>
      </c>
    </row>
    <row r="454" spans="1:21" x14ac:dyDescent="0.4">
      <c r="A454" t="s">
        <v>5774</v>
      </c>
      <c r="B454">
        <v>62.35</v>
      </c>
      <c r="C454">
        <v>63.83</v>
      </c>
      <c r="D454">
        <v>64</v>
      </c>
      <c r="E454">
        <v>61.81</v>
      </c>
      <c r="F454" t="s">
        <v>1952</v>
      </c>
      <c r="G454" s="2">
        <v>9.7000000000000003E-3</v>
      </c>
      <c r="I454" t="s">
        <v>5774</v>
      </c>
      <c r="J454" s="24" t="str">
        <f t="shared" si="35"/>
        <v>12</v>
      </c>
      <c r="K454" s="24" t="str">
        <f t="shared" si="36"/>
        <v>13</v>
      </c>
      <c r="L454" s="24" t="str">
        <f t="shared" si="37"/>
        <v>2022</v>
      </c>
      <c r="M454" s="24">
        <f t="shared" si="38"/>
        <v>44908</v>
      </c>
      <c r="N454">
        <v>62.35</v>
      </c>
      <c r="P454" s="24">
        <v>39008</v>
      </c>
      <c r="Q454">
        <v>15.72</v>
      </c>
      <c r="S454" s="24">
        <v>40834</v>
      </c>
      <c r="T454">
        <v>16.57</v>
      </c>
      <c r="U454" s="2">
        <f t="shared" si="39"/>
        <v>1.4696876913655954E-2</v>
      </c>
    </row>
    <row r="455" spans="1:21" x14ac:dyDescent="0.4">
      <c r="A455" t="s">
        <v>5773</v>
      </c>
      <c r="B455">
        <v>61.75</v>
      </c>
      <c r="C455">
        <v>61.02</v>
      </c>
      <c r="D455">
        <v>61.75</v>
      </c>
      <c r="E455">
        <v>60.91</v>
      </c>
      <c r="F455" t="s">
        <v>1242</v>
      </c>
      <c r="G455" s="2">
        <v>1.3100000000000001E-2</v>
      </c>
      <c r="I455" t="s">
        <v>5773</v>
      </c>
      <c r="J455" s="24" t="str">
        <f t="shared" si="35"/>
        <v>12</v>
      </c>
      <c r="K455" s="24" t="str">
        <f t="shared" si="36"/>
        <v>12</v>
      </c>
      <c r="L455" s="24" t="str">
        <f t="shared" si="37"/>
        <v>2022</v>
      </c>
      <c r="M455" s="24">
        <f t="shared" si="38"/>
        <v>44907</v>
      </c>
      <c r="N455">
        <v>61.75</v>
      </c>
      <c r="P455" s="24">
        <v>39009</v>
      </c>
      <c r="Q455">
        <v>15.74</v>
      </c>
      <c r="S455" s="24">
        <v>40835</v>
      </c>
      <c r="T455">
        <v>16.32</v>
      </c>
      <c r="U455" s="2">
        <f t="shared" si="39"/>
        <v>-1.5087507543753764E-2</v>
      </c>
    </row>
    <row r="456" spans="1:21" x14ac:dyDescent="0.4">
      <c r="A456" t="s">
        <v>5772</v>
      </c>
      <c r="B456">
        <v>60.95</v>
      </c>
      <c r="C456">
        <v>61.15</v>
      </c>
      <c r="D456">
        <v>61.72</v>
      </c>
      <c r="E456">
        <v>60.93</v>
      </c>
      <c r="F456" t="s">
        <v>1253</v>
      </c>
      <c r="G456" s="2">
        <v>-7.0000000000000001E-3</v>
      </c>
      <c r="I456" t="s">
        <v>5772</v>
      </c>
      <c r="J456" s="24" t="str">
        <f t="shared" si="35"/>
        <v>12</v>
      </c>
      <c r="K456" s="24" t="str">
        <f t="shared" si="36"/>
        <v>09</v>
      </c>
      <c r="L456" s="24" t="str">
        <f t="shared" si="37"/>
        <v>2022</v>
      </c>
      <c r="M456" s="24">
        <f t="shared" si="38"/>
        <v>44904</v>
      </c>
      <c r="N456">
        <v>60.95</v>
      </c>
      <c r="P456" s="24">
        <v>39010</v>
      </c>
      <c r="Q456">
        <v>15.78</v>
      </c>
      <c r="S456" s="24">
        <v>40836</v>
      </c>
      <c r="T456">
        <v>16.350000000000001</v>
      </c>
      <c r="U456" s="2">
        <f t="shared" si="39"/>
        <v>1.8382352941177516E-3</v>
      </c>
    </row>
    <row r="457" spans="1:21" x14ac:dyDescent="0.4">
      <c r="A457" t="s">
        <v>5771</v>
      </c>
      <c r="B457">
        <v>61.38</v>
      </c>
      <c r="C457">
        <v>61.05</v>
      </c>
      <c r="D457">
        <v>61.55</v>
      </c>
      <c r="E457">
        <v>60.59</v>
      </c>
      <c r="F457" t="s">
        <v>2134</v>
      </c>
      <c r="G457" s="2">
        <v>1.14E-2</v>
      </c>
      <c r="I457" t="s">
        <v>5771</v>
      </c>
      <c r="J457" s="24" t="str">
        <f t="shared" si="35"/>
        <v>12</v>
      </c>
      <c r="K457" s="24" t="str">
        <f t="shared" si="36"/>
        <v>08</v>
      </c>
      <c r="L457" s="24" t="str">
        <f t="shared" si="37"/>
        <v>2022</v>
      </c>
      <c r="M457" s="24">
        <f t="shared" si="38"/>
        <v>44903</v>
      </c>
      <c r="N457">
        <v>61.38</v>
      </c>
      <c r="P457" s="24">
        <v>39013</v>
      </c>
      <c r="Q457">
        <v>15.87</v>
      </c>
      <c r="S457" s="24">
        <v>40837</v>
      </c>
      <c r="T457">
        <v>16.63</v>
      </c>
      <c r="U457" s="2">
        <f t="shared" si="39"/>
        <v>1.7125382262996869E-2</v>
      </c>
    </row>
    <row r="458" spans="1:21" x14ac:dyDescent="0.4">
      <c r="A458" t="s">
        <v>5770</v>
      </c>
      <c r="B458">
        <v>60.69</v>
      </c>
      <c r="C458">
        <v>60.7</v>
      </c>
      <c r="D458">
        <v>61.2</v>
      </c>
      <c r="E458">
        <v>60.43</v>
      </c>
      <c r="F458" t="s">
        <v>366</v>
      </c>
      <c r="G458" s="2">
        <v>-3.8E-3</v>
      </c>
      <c r="I458" t="s">
        <v>5770</v>
      </c>
      <c r="J458" s="24" t="str">
        <f t="shared" si="35"/>
        <v>12</v>
      </c>
      <c r="K458" s="24" t="str">
        <f t="shared" si="36"/>
        <v>07</v>
      </c>
      <c r="L458" s="24" t="str">
        <f t="shared" si="37"/>
        <v>2022</v>
      </c>
      <c r="M458" s="24">
        <f t="shared" si="38"/>
        <v>44902</v>
      </c>
      <c r="N458">
        <v>60.69</v>
      </c>
      <c r="P458" s="24">
        <v>39014</v>
      </c>
      <c r="Q458">
        <v>15.87</v>
      </c>
      <c r="S458" s="24">
        <v>40840</v>
      </c>
      <c r="T458">
        <v>16.89</v>
      </c>
      <c r="U458" s="2">
        <f t="shared" si="39"/>
        <v>1.5634395670475199E-2</v>
      </c>
    </row>
    <row r="459" spans="1:21" x14ac:dyDescent="0.4">
      <c r="A459" t="s">
        <v>5769</v>
      </c>
      <c r="B459">
        <v>60.92</v>
      </c>
      <c r="C459">
        <v>62.13</v>
      </c>
      <c r="D459">
        <v>62.13</v>
      </c>
      <c r="E459">
        <v>60.56</v>
      </c>
      <c r="F459" t="s">
        <v>1418</v>
      </c>
      <c r="G459" s="2">
        <v>-1.9900000000000001E-2</v>
      </c>
      <c r="I459" t="s">
        <v>5769</v>
      </c>
      <c r="J459" s="24" t="str">
        <f t="shared" si="35"/>
        <v>12</v>
      </c>
      <c r="K459" s="24" t="str">
        <f t="shared" si="36"/>
        <v>06</v>
      </c>
      <c r="L459" s="24" t="str">
        <f t="shared" si="37"/>
        <v>2022</v>
      </c>
      <c r="M459" s="24">
        <f t="shared" si="38"/>
        <v>44901</v>
      </c>
      <c r="N459">
        <v>60.92</v>
      </c>
      <c r="P459" s="24">
        <v>39015</v>
      </c>
      <c r="Q459">
        <v>15.93</v>
      </c>
      <c r="S459" s="24">
        <v>40841</v>
      </c>
      <c r="T459">
        <v>16.57</v>
      </c>
      <c r="U459" s="2">
        <f t="shared" si="39"/>
        <v>-1.8946121965660145E-2</v>
      </c>
    </row>
    <row r="460" spans="1:21" x14ac:dyDescent="0.4">
      <c r="A460" t="s">
        <v>5768</v>
      </c>
      <c r="B460">
        <v>62.16</v>
      </c>
      <c r="C460">
        <v>62.83</v>
      </c>
      <c r="D460">
        <v>63.12</v>
      </c>
      <c r="E460">
        <v>61.85</v>
      </c>
      <c r="F460" t="s">
        <v>666</v>
      </c>
      <c r="G460" s="2">
        <v>-1.9099999999999999E-2</v>
      </c>
      <c r="I460" t="s">
        <v>5768</v>
      </c>
      <c r="J460" s="24" t="str">
        <f t="shared" si="35"/>
        <v>12</v>
      </c>
      <c r="K460" s="24" t="str">
        <f t="shared" si="36"/>
        <v>05</v>
      </c>
      <c r="L460" s="24" t="str">
        <f t="shared" si="37"/>
        <v>2022</v>
      </c>
      <c r="M460" s="24">
        <f t="shared" si="38"/>
        <v>44900</v>
      </c>
      <c r="N460">
        <v>62.16</v>
      </c>
      <c r="P460" s="24">
        <v>39016</v>
      </c>
      <c r="Q460">
        <v>15.97</v>
      </c>
      <c r="S460" s="24">
        <v>40842</v>
      </c>
      <c r="T460">
        <v>16.68</v>
      </c>
      <c r="U460" s="2">
        <f t="shared" si="39"/>
        <v>6.6385033192515319E-3</v>
      </c>
    </row>
    <row r="461" spans="1:21" x14ac:dyDescent="0.4">
      <c r="A461" t="s">
        <v>5767</v>
      </c>
      <c r="B461">
        <v>63.37</v>
      </c>
      <c r="C461">
        <v>62.6</v>
      </c>
      <c r="D461">
        <v>63.54</v>
      </c>
      <c r="E461">
        <v>62.53</v>
      </c>
      <c r="F461" t="s">
        <v>176</v>
      </c>
      <c r="G461" s="2">
        <v>-3.0000000000000001E-3</v>
      </c>
      <c r="I461" t="s">
        <v>5767</v>
      </c>
      <c r="J461" s="24" t="str">
        <f t="shared" si="35"/>
        <v>12</v>
      </c>
      <c r="K461" s="24" t="str">
        <f t="shared" si="36"/>
        <v>02</v>
      </c>
      <c r="L461" s="24" t="str">
        <f t="shared" si="37"/>
        <v>2022</v>
      </c>
      <c r="M461" s="24">
        <f t="shared" si="38"/>
        <v>44897</v>
      </c>
      <c r="N461">
        <v>63.37</v>
      </c>
      <c r="P461" s="24">
        <v>39017</v>
      </c>
      <c r="Q461">
        <v>15.88</v>
      </c>
      <c r="S461" s="24">
        <v>40843</v>
      </c>
      <c r="T461">
        <v>17.2</v>
      </c>
      <c r="U461" s="2">
        <f t="shared" si="39"/>
        <v>3.1175059952038398E-2</v>
      </c>
    </row>
    <row r="462" spans="1:21" x14ac:dyDescent="0.4">
      <c r="A462" t="s">
        <v>5766</v>
      </c>
      <c r="B462">
        <v>63.56</v>
      </c>
      <c r="C462">
        <v>63.61</v>
      </c>
      <c r="D462">
        <v>63.89</v>
      </c>
      <c r="E462">
        <v>62.94</v>
      </c>
      <c r="F462" t="s">
        <v>599</v>
      </c>
      <c r="G462" s="2">
        <v>1.4E-3</v>
      </c>
      <c r="I462" t="s">
        <v>5766</v>
      </c>
      <c r="J462" s="24" t="str">
        <f t="shared" si="35"/>
        <v>12</v>
      </c>
      <c r="K462" s="24" t="str">
        <f t="shared" si="36"/>
        <v>01</v>
      </c>
      <c r="L462" s="24" t="str">
        <f t="shared" si="37"/>
        <v>2022</v>
      </c>
      <c r="M462" s="24">
        <f t="shared" si="38"/>
        <v>44896</v>
      </c>
      <c r="N462">
        <v>63.56</v>
      </c>
      <c r="P462" s="24">
        <v>39020</v>
      </c>
      <c r="Q462">
        <v>15.87</v>
      </c>
      <c r="S462" s="24">
        <v>40844</v>
      </c>
      <c r="T462">
        <v>17.25</v>
      </c>
      <c r="U462" s="2">
        <f t="shared" si="39"/>
        <v>2.9069767441860517E-3</v>
      </c>
    </row>
    <row r="463" spans="1:21" x14ac:dyDescent="0.4">
      <c r="A463" t="s">
        <v>5765</v>
      </c>
      <c r="B463">
        <v>63.47</v>
      </c>
      <c r="C463">
        <v>60.83</v>
      </c>
      <c r="D463">
        <v>63.47</v>
      </c>
      <c r="E463">
        <v>60.69</v>
      </c>
      <c r="F463" t="s">
        <v>1418</v>
      </c>
      <c r="G463" s="2">
        <v>4.41E-2</v>
      </c>
      <c r="I463" t="s">
        <v>5765</v>
      </c>
      <c r="J463" s="24" t="str">
        <f t="shared" si="35"/>
        <v>11</v>
      </c>
      <c r="K463" s="24" t="str">
        <f t="shared" si="36"/>
        <v>30</v>
      </c>
      <c r="L463" s="24" t="str">
        <f t="shared" si="37"/>
        <v>2022</v>
      </c>
      <c r="M463" s="24">
        <f t="shared" si="38"/>
        <v>44895</v>
      </c>
      <c r="N463">
        <v>63.47</v>
      </c>
      <c r="P463" s="24">
        <v>39021</v>
      </c>
      <c r="Q463">
        <v>15.9</v>
      </c>
      <c r="S463" s="24">
        <v>40847</v>
      </c>
      <c r="T463">
        <v>16.87</v>
      </c>
      <c r="U463" s="2">
        <f t="shared" si="39"/>
        <v>-2.2028985507246301E-2</v>
      </c>
    </row>
    <row r="464" spans="1:21" x14ac:dyDescent="0.4">
      <c r="A464" t="s">
        <v>5764</v>
      </c>
      <c r="B464">
        <v>60.79</v>
      </c>
      <c r="C464">
        <v>61.24</v>
      </c>
      <c r="D464">
        <v>61.32</v>
      </c>
      <c r="E464">
        <v>60.51</v>
      </c>
      <c r="F464" t="s">
        <v>521</v>
      </c>
      <c r="G464" s="2">
        <v>-7.0000000000000001E-3</v>
      </c>
      <c r="I464" t="s">
        <v>5764</v>
      </c>
      <c r="J464" s="24" t="str">
        <f t="shared" si="35"/>
        <v>11</v>
      </c>
      <c r="K464" s="24" t="str">
        <f t="shared" si="36"/>
        <v>29</v>
      </c>
      <c r="L464" s="24" t="str">
        <f t="shared" si="37"/>
        <v>2022</v>
      </c>
      <c r="M464" s="24">
        <f t="shared" si="38"/>
        <v>44894</v>
      </c>
      <c r="N464">
        <v>60.79</v>
      </c>
      <c r="P464" s="24">
        <v>39022</v>
      </c>
      <c r="Q464">
        <v>15.77</v>
      </c>
      <c r="S464" s="24">
        <v>40848</v>
      </c>
      <c r="T464">
        <v>16.45</v>
      </c>
      <c r="U464" s="2">
        <f t="shared" si="39"/>
        <v>-2.4896265560166109E-2</v>
      </c>
    </row>
    <row r="465" spans="1:21" x14ac:dyDescent="0.4">
      <c r="A465" t="s">
        <v>5763</v>
      </c>
      <c r="B465">
        <v>61.22</v>
      </c>
      <c r="C465">
        <v>61.81</v>
      </c>
      <c r="D465">
        <v>62.11</v>
      </c>
      <c r="E465">
        <v>61.03</v>
      </c>
      <c r="F465" t="s">
        <v>162</v>
      </c>
      <c r="G465" s="2">
        <v>-1.7000000000000001E-2</v>
      </c>
      <c r="I465" t="s">
        <v>5763</v>
      </c>
      <c r="J465" s="24" t="str">
        <f t="shared" si="35"/>
        <v>11</v>
      </c>
      <c r="K465" s="24" t="str">
        <f t="shared" si="36"/>
        <v>28</v>
      </c>
      <c r="L465" s="24" t="str">
        <f t="shared" si="37"/>
        <v>2022</v>
      </c>
      <c r="M465" s="24">
        <f t="shared" si="38"/>
        <v>44893</v>
      </c>
      <c r="N465">
        <v>61.22</v>
      </c>
      <c r="P465" s="24">
        <v>39023</v>
      </c>
      <c r="Q465">
        <v>15.77</v>
      </c>
      <c r="S465" s="24">
        <v>40849</v>
      </c>
      <c r="T465">
        <v>16.670000000000002</v>
      </c>
      <c r="U465" s="2">
        <f t="shared" si="39"/>
        <v>1.3373860182370967E-2</v>
      </c>
    </row>
    <row r="466" spans="1:21" x14ac:dyDescent="0.4">
      <c r="A466" t="s">
        <v>5762</v>
      </c>
      <c r="B466">
        <v>62.28</v>
      </c>
      <c r="C466">
        <v>62.24</v>
      </c>
      <c r="D466">
        <v>62.41</v>
      </c>
      <c r="E466">
        <v>62.13</v>
      </c>
      <c r="F466" t="s">
        <v>5761</v>
      </c>
      <c r="G466" s="2">
        <v>-3.3999999999999998E-3</v>
      </c>
      <c r="I466" t="s">
        <v>5762</v>
      </c>
      <c r="J466" s="24" t="str">
        <f t="shared" si="35"/>
        <v>11</v>
      </c>
      <c r="K466" s="24" t="str">
        <f t="shared" si="36"/>
        <v>25</v>
      </c>
      <c r="L466" s="24" t="str">
        <f t="shared" si="37"/>
        <v>2022</v>
      </c>
      <c r="M466" s="24">
        <f t="shared" si="38"/>
        <v>44890</v>
      </c>
      <c r="N466">
        <v>62.28</v>
      </c>
      <c r="P466" s="24">
        <v>39024</v>
      </c>
      <c r="Q466">
        <v>15.73</v>
      </c>
      <c r="S466" s="24">
        <v>40850</v>
      </c>
      <c r="T466">
        <v>16.989999999999998</v>
      </c>
      <c r="U466" s="2">
        <f t="shared" si="39"/>
        <v>1.9196160767846138E-2</v>
      </c>
    </row>
    <row r="467" spans="1:21" x14ac:dyDescent="0.4">
      <c r="A467" t="s">
        <v>5760</v>
      </c>
      <c r="B467">
        <v>62.49</v>
      </c>
      <c r="C467">
        <v>61.95</v>
      </c>
      <c r="D467">
        <v>62.64</v>
      </c>
      <c r="E467">
        <v>61.9</v>
      </c>
      <c r="F467" t="s">
        <v>2510</v>
      </c>
      <c r="G467" s="2">
        <v>9.7000000000000003E-3</v>
      </c>
      <c r="I467" t="s">
        <v>5760</v>
      </c>
      <c r="J467" s="24" t="str">
        <f t="shared" si="35"/>
        <v>11</v>
      </c>
      <c r="K467" s="24" t="str">
        <f t="shared" si="36"/>
        <v>23</v>
      </c>
      <c r="L467" s="24" t="str">
        <f t="shared" si="37"/>
        <v>2022</v>
      </c>
      <c r="M467" s="24">
        <f t="shared" si="38"/>
        <v>44888</v>
      </c>
      <c r="N467">
        <v>62.49</v>
      </c>
      <c r="P467" s="24">
        <v>39027</v>
      </c>
      <c r="Q467">
        <v>15.91</v>
      </c>
      <c r="S467" s="24">
        <v>40851</v>
      </c>
      <c r="T467">
        <v>16.91</v>
      </c>
      <c r="U467" s="2">
        <f t="shared" si="39"/>
        <v>-4.7086521483223898E-3</v>
      </c>
    </row>
    <row r="468" spans="1:21" x14ac:dyDescent="0.4">
      <c r="A468" t="s">
        <v>5759</v>
      </c>
      <c r="B468">
        <v>61.89</v>
      </c>
      <c r="C468">
        <v>61.21</v>
      </c>
      <c r="D468">
        <v>61.94</v>
      </c>
      <c r="E468">
        <v>60.87</v>
      </c>
      <c r="F468" t="s">
        <v>662</v>
      </c>
      <c r="G468" s="2">
        <v>1.44E-2</v>
      </c>
      <c r="I468" t="s">
        <v>5759</v>
      </c>
      <c r="J468" s="24" t="str">
        <f t="shared" si="35"/>
        <v>11</v>
      </c>
      <c r="K468" s="24" t="str">
        <f t="shared" si="36"/>
        <v>22</v>
      </c>
      <c r="L468" s="24" t="str">
        <f t="shared" si="37"/>
        <v>2022</v>
      </c>
      <c r="M468" s="24">
        <f t="shared" si="38"/>
        <v>44887</v>
      </c>
      <c r="N468">
        <v>61.89</v>
      </c>
      <c r="P468" s="24">
        <v>39028</v>
      </c>
      <c r="Q468">
        <v>15.94</v>
      </c>
      <c r="S468" s="24">
        <v>40854</v>
      </c>
      <c r="T468">
        <v>17</v>
      </c>
      <c r="U468" s="2">
        <f t="shared" si="39"/>
        <v>5.3222945002957545E-3</v>
      </c>
    </row>
    <row r="469" spans="1:21" x14ac:dyDescent="0.4">
      <c r="A469" t="s">
        <v>5758</v>
      </c>
      <c r="B469">
        <v>61.01</v>
      </c>
      <c r="C469">
        <v>61.3</v>
      </c>
      <c r="D469">
        <v>61.53</v>
      </c>
      <c r="E469">
        <v>60.86</v>
      </c>
      <c r="F469" t="s">
        <v>689</v>
      </c>
      <c r="G469" s="2">
        <v>-9.7000000000000003E-3</v>
      </c>
      <c r="I469" t="s">
        <v>5758</v>
      </c>
      <c r="J469" s="24" t="str">
        <f t="shared" si="35"/>
        <v>11</v>
      </c>
      <c r="K469" s="24" t="str">
        <f t="shared" si="36"/>
        <v>21</v>
      </c>
      <c r="L469" s="24" t="str">
        <f t="shared" si="37"/>
        <v>2022</v>
      </c>
      <c r="M469" s="24">
        <f t="shared" si="38"/>
        <v>44886</v>
      </c>
      <c r="N469">
        <v>61.01</v>
      </c>
      <c r="P469" s="24">
        <v>39029</v>
      </c>
      <c r="Q469">
        <v>16</v>
      </c>
      <c r="S469" s="24">
        <v>40855</v>
      </c>
      <c r="T469">
        <v>17.2</v>
      </c>
      <c r="U469" s="2">
        <f t="shared" si="39"/>
        <v>1.1764705882352899E-2</v>
      </c>
    </row>
    <row r="470" spans="1:21" x14ac:dyDescent="0.4">
      <c r="A470" t="s">
        <v>5757</v>
      </c>
      <c r="B470">
        <v>61.61</v>
      </c>
      <c r="C470">
        <v>62.15</v>
      </c>
      <c r="D470">
        <v>62.19</v>
      </c>
      <c r="E470">
        <v>61.08</v>
      </c>
      <c r="F470" t="s">
        <v>1053</v>
      </c>
      <c r="G470" s="2">
        <v>1.1000000000000001E-3</v>
      </c>
      <c r="I470" t="s">
        <v>5757</v>
      </c>
      <c r="J470" s="24" t="str">
        <f t="shared" si="35"/>
        <v>11</v>
      </c>
      <c r="K470" s="24" t="str">
        <f t="shared" si="36"/>
        <v>18</v>
      </c>
      <c r="L470" s="24" t="str">
        <f t="shared" si="37"/>
        <v>2022</v>
      </c>
      <c r="M470" s="24">
        <f t="shared" si="38"/>
        <v>44883</v>
      </c>
      <c r="N470">
        <v>61.61</v>
      </c>
      <c r="P470" s="24">
        <v>39030</v>
      </c>
      <c r="Q470">
        <v>15.89</v>
      </c>
      <c r="S470" s="24">
        <v>40856</v>
      </c>
      <c r="T470">
        <v>16.59</v>
      </c>
      <c r="U470" s="2">
        <f t="shared" si="39"/>
        <v>-3.5465116279069786E-2</v>
      </c>
    </row>
    <row r="471" spans="1:21" x14ac:dyDescent="0.4">
      <c r="A471" t="s">
        <v>5756</v>
      </c>
      <c r="B471">
        <v>61.54</v>
      </c>
      <c r="C471">
        <v>60.9</v>
      </c>
      <c r="D471">
        <v>61.83</v>
      </c>
      <c r="E471">
        <v>60.88</v>
      </c>
      <c r="F471" t="s">
        <v>1299</v>
      </c>
      <c r="G471" s="2">
        <v>-4.4999999999999997E-3</v>
      </c>
      <c r="I471" t="s">
        <v>5756</v>
      </c>
      <c r="J471" s="24" t="str">
        <f t="shared" si="35"/>
        <v>11</v>
      </c>
      <c r="K471" s="24" t="str">
        <f t="shared" si="36"/>
        <v>17</v>
      </c>
      <c r="L471" s="24" t="str">
        <f t="shared" si="37"/>
        <v>2022</v>
      </c>
      <c r="M471" s="24">
        <f t="shared" si="38"/>
        <v>44882</v>
      </c>
      <c r="N471">
        <v>61.54</v>
      </c>
      <c r="P471" s="24">
        <v>39031</v>
      </c>
      <c r="Q471">
        <v>15.9</v>
      </c>
      <c r="S471" s="24">
        <v>40857</v>
      </c>
      <c r="T471">
        <v>16.72</v>
      </c>
      <c r="U471" s="2">
        <f t="shared" si="39"/>
        <v>7.8360458107293862E-3</v>
      </c>
    </row>
    <row r="472" spans="1:21" x14ac:dyDescent="0.4">
      <c r="A472" t="s">
        <v>5755</v>
      </c>
      <c r="B472">
        <v>61.82</v>
      </c>
      <c r="C472">
        <v>62.02</v>
      </c>
      <c r="D472">
        <v>62.25</v>
      </c>
      <c r="E472">
        <v>61.62</v>
      </c>
      <c r="F472" t="s">
        <v>1357</v>
      </c>
      <c r="G472" s="2">
        <v>-9.7999999999999997E-3</v>
      </c>
      <c r="I472" t="s">
        <v>5755</v>
      </c>
      <c r="J472" s="24" t="str">
        <f t="shared" si="35"/>
        <v>11</v>
      </c>
      <c r="K472" s="24" t="str">
        <f t="shared" si="36"/>
        <v>16</v>
      </c>
      <c r="L472" s="24" t="str">
        <f t="shared" si="37"/>
        <v>2022</v>
      </c>
      <c r="M472" s="24">
        <f t="shared" si="38"/>
        <v>44881</v>
      </c>
      <c r="N472">
        <v>61.82</v>
      </c>
      <c r="P472" s="24">
        <v>39034</v>
      </c>
      <c r="Q472">
        <v>15.93</v>
      </c>
      <c r="S472" s="24">
        <v>40858</v>
      </c>
      <c r="T472">
        <v>17.03</v>
      </c>
      <c r="U472" s="2">
        <f t="shared" si="39"/>
        <v>1.8540669856459413E-2</v>
      </c>
    </row>
    <row r="473" spans="1:21" x14ac:dyDescent="0.4">
      <c r="A473" t="s">
        <v>5754</v>
      </c>
      <c r="B473">
        <v>62.43</v>
      </c>
      <c r="C473">
        <v>63.03</v>
      </c>
      <c r="D473">
        <v>63.19</v>
      </c>
      <c r="E473">
        <v>61.76</v>
      </c>
      <c r="F473" t="s">
        <v>1144</v>
      </c>
      <c r="G473" s="2">
        <v>1.12E-2</v>
      </c>
      <c r="I473" t="s">
        <v>5754</v>
      </c>
      <c r="J473" s="24" t="str">
        <f t="shared" si="35"/>
        <v>11</v>
      </c>
      <c r="K473" s="24" t="str">
        <f t="shared" si="36"/>
        <v>15</v>
      </c>
      <c r="L473" s="24" t="str">
        <f t="shared" si="37"/>
        <v>2022</v>
      </c>
      <c r="M473" s="24">
        <f t="shared" si="38"/>
        <v>44880</v>
      </c>
      <c r="N473">
        <v>62.43</v>
      </c>
      <c r="P473" s="24">
        <v>39035</v>
      </c>
      <c r="Q473">
        <v>16.079999999999998</v>
      </c>
      <c r="S473" s="24">
        <v>40861</v>
      </c>
      <c r="T473">
        <v>16.91</v>
      </c>
      <c r="U473" s="2">
        <f t="shared" si="39"/>
        <v>-7.0463887257781188E-3</v>
      </c>
    </row>
    <row r="474" spans="1:21" x14ac:dyDescent="0.4">
      <c r="A474" t="s">
        <v>5753</v>
      </c>
      <c r="B474">
        <v>61.74</v>
      </c>
      <c r="C474">
        <v>61.92</v>
      </c>
      <c r="D474">
        <v>62.53</v>
      </c>
      <c r="E474">
        <v>61.56</v>
      </c>
      <c r="F474" t="s">
        <v>1108</v>
      </c>
      <c r="G474" s="2">
        <v>-1.0699999999999999E-2</v>
      </c>
      <c r="I474" t="s">
        <v>5753</v>
      </c>
      <c r="J474" s="24" t="str">
        <f t="shared" si="35"/>
        <v>11</v>
      </c>
      <c r="K474" s="24" t="str">
        <f t="shared" si="36"/>
        <v>14</v>
      </c>
      <c r="L474" s="24" t="str">
        <f t="shared" si="37"/>
        <v>2022</v>
      </c>
      <c r="M474" s="24">
        <f t="shared" si="38"/>
        <v>44879</v>
      </c>
      <c r="N474">
        <v>61.74</v>
      </c>
      <c r="P474" s="24">
        <v>39036</v>
      </c>
      <c r="Q474">
        <v>16.149999999999999</v>
      </c>
      <c r="S474" s="24">
        <v>40862</v>
      </c>
      <c r="T474">
        <v>17.04</v>
      </c>
      <c r="U474" s="2">
        <f t="shared" si="39"/>
        <v>7.6877587226491517E-3</v>
      </c>
    </row>
    <row r="475" spans="1:21" x14ac:dyDescent="0.4">
      <c r="A475" t="s">
        <v>5752</v>
      </c>
      <c r="B475">
        <v>62.41</v>
      </c>
      <c r="C475">
        <v>61.42</v>
      </c>
      <c r="D475">
        <v>62.56</v>
      </c>
      <c r="E475">
        <v>61.18</v>
      </c>
      <c r="F475" t="s">
        <v>3124</v>
      </c>
      <c r="G475" s="2">
        <v>1.6899999999999998E-2</v>
      </c>
      <c r="I475" t="s">
        <v>5752</v>
      </c>
      <c r="J475" s="24" t="str">
        <f t="shared" si="35"/>
        <v>11</v>
      </c>
      <c r="K475" s="24" t="str">
        <f t="shared" si="36"/>
        <v>11</v>
      </c>
      <c r="L475" s="24" t="str">
        <f t="shared" si="37"/>
        <v>2022</v>
      </c>
      <c r="M475" s="24">
        <f t="shared" si="38"/>
        <v>44876</v>
      </c>
      <c r="N475">
        <v>62.41</v>
      </c>
      <c r="P475" s="24">
        <v>39037</v>
      </c>
      <c r="Q475">
        <v>16.170000000000002</v>
      </c>
      <c r="S475" s="24">
        <v>40863</v>
      </c>
      <c r="T475">
        <v>16.8</v>
      </c>
      <c r="U475" s="2">
        <f t="shared" si="39"/>
        <v>-1.4084507042253391E-2</v>
      </c>
    </row>
    <row r="476" spans="1:21" x14ac:dyDescent="0.4">
      <c r="A476" t="s">
        <v>5751</v>
      </c>
      <c r="B476">
        <v>61.37</v>
      </c>
      <c r="C476">
        <v>59.75</v>
      </c>
      <c r="D476">
        <v>61.44</v>
      </c>
      <c r="E476">
        <v>59.45</v>
      </c>
      <c r="F476" t="s">
        <v>3541</v>
      </c>
      <c r="G476" s="2">
        <v>7.4200000000000002E-2</v>
      </c>
      <c r="I476" t="s">
        <v>5751</v>
      </c>
      <c r="J476" s="24" t="str">
        <f t="shared" si="35"/>
        <v>11</v>
      </c>
      <c r="K476" s="24" t="str">
        <f t="shared" si="36"/>
        <v>10</v>
      </c>
      <c r="L476" s="24" t="str">
        <f t="shared" si="37"/>
        <v>2022</v>
      </c>
      <c r="M476" s="24">
        <f t="shared" si="38"/>
        <v>44875</v>
      </c>
      <c r="N476">
        <v>61.37</v>
      </c>
      <c r="P476" s="24">
        <v>39038</v>
      </c>
      <c r="Q476">
        <v>16.22</v>
      </c>
      <c r="S476" s="24">
        <v>40864</v>
      </c>
      <c r="T476">
        <v>16.489999999999998</v>
      </c>
      <c r="U476" s="2">
        <f t="shared" si="39"/>
        <v>-1.8452380952381109E-2</v>
      </c>
    </row>
    <row r="477" spans="1:21" x14ac:dyDescent="0.4">
      <c r="A477" t="s">
        <v>5750</v>
      </c>
      <c r="B477">
        <v>57.13</v>
      </c>
      <c r="C477">
        <v>58.09</v>
      </c>
      <c r="D477">
        <v>58.35</v>
      </c>
      <c r="E477">
        <v>57.05</v>
      </c>
      <c r="F477" t="s">
        <v>1235</v>
      </c>
      <c r="G477" s="2">
        <v>-2.3400000000000001E-2</v>
      </c>
      <c r="I477" t="s">
        <v>5750</v>
      </c>
      <c r="J477" s="24" t="str">
        <f t="shared" si="35"/>
        <v>11</v>
      </c>
      <c r="K477" s="24" t="str">
        <f t="shared" si="36"/>
        <v>09</v>
      </c>
      <c r="L477" s="24" t="str">
        <f t="shared" si="37"/>
        <v>2022</v>
      </c>
      <c r="M477" s="24">
        <f t="shared" si="38"/>
        <v>44874</v>
      </c>
      <c r="N477">
        <v>57.13</v>
      </c>
      <c r="P477" s="24">
        <v>39041</v>
      </c>
      <c r="Q477">
        <v>16.149999999999999</v>
      </c>
      <c r="S477" s="24">
        <v>40865</v>
      </c>
      <c r="T477">
        <v>16.45</v>
      </c>
      <c r="U477" s="2">
        <f t="shared" si="39"/>
        <v>-2.4257125530624535E-3</v>
      </c>
    </row>
    <row r="478" spans="1:21" x14ac:dyDescent="0.4">
      <c r="A478" t="s">
        <v>5749</v>
      </c>
      <c r="B478">
        <v>58.5</v>
      </c>
      <c r="C478">
        <v>58.45</v>
      </c>
      <c r="D478">
        <v>59.13</v>
      </c>
      <c r="E478">
        <v>57.76</v>
      </c>
      <c r="F478" t="s">
        <v>3931</v>
      </c>
      <c r="G478" s="2">
        <v>5.1999999999999998E-3</v>
      </c>
      <c r="I478" t="s">
        <v>5749</v>
      </c>
      <c r="J478" s="24" t="str">
        <f t="shared" si="35"/>
        <v>11</v>
      </c>
      <c r="K478" s="24" t="str">
        <f t="shared" si="36"/>
        <v>08</v>
      </c>
      <c r="L478" s="24" t="str">
        <f t="shared" si="37"/>
        <v>2022</v>
      </c>
      <c r="M478" s="24">
        <f t="shared" si="38"/>
        <v>44873</v>
      </c>
      <c r="N478">
        <v>58.5</v>
      </c>
      <c r="P478" s="24">
        <v>39042</v>
      </c>
      <c r="Q478">
        <v>16.170000000000002</v>
      </c>
      <c r="S478" s="24">
        <v>40868</v>
      </c>
      <c r="T478">
        <v>16.14</v>
      </c>
      <c r="U478" s="2">
        <f t="shared" si="39"/>
        <v>-1.8844984802431575E-2</v>
      </c>
    </row>
    <row r="479" spans="1:21" x14ac:dyDescent="0.4">
      <c r="A479" t="s">
        <v>5748</v>
      </c>
      <c r="B479">
        <v>58.2</v>
      </c>
      <c r="C479">
        <v>57.77</v>
      </c>
      <c r="D479">
        <v>58.31</v>
      </c>
      <c r="E479">
        <v>57.36</v>
      </c>
      <c r="F479" t="s">
        <v>1279</v>
      </c>
      <c r="G479" s="2">
        <v>1.04E-2</v>
      </c>
      <c r="I479" t="s">
        <v>5748</v>
      </c>
      <c r="J479" s="24" t="str">
        <f t="shared" si="35"/>
        <v>11</v>
      </c>
      <c r="K479" s="24" t="str">
        <f t="shared" si="36"/>
        <v>07</v>
      </c>
      <c r="L479" s="24" t="str">
        <f t="shared" si="37"/>
        <v>2022</v>
      </c>
      <c r="M479" s="24">
        <f t="shared" si="38"/>
        <v>44872</v>
      </c>
      <c r="N479">
        <v>58.2</v>
      </c>
      <c r="P479" s="24">
        <v>39043</v>
      </c>
      <c r="Q479">
        <v>16.27</v>
      </c>
      <c r="S479" s="24">
        <v>40869</v>
      </c>
      <c r="T479">
        <v>16.13</v>
      </c>
      <c r="U479" s="2">
        <f t="shared" si="39"/>
        <v>-6.1957868649331616E-4</v>
      </c>
    </row>
    <row r="480" spans="1:21" x14ac:dyDescent="0.4">
      <c r="A480" t="s">
        <v>5747</v>
      </c>
      <c r="B480">
        <v>57.6</v>
      </c>
      <c r="C480">
        <v>57.82</v>
      </c>
      <c r="D480">
        <v>58.01</v>
      </c>
      <c r="E480">
        <v>56.37</v>
      </c>
      <c r="F480" t="s">
        <v>438</v>
      </c>
      <c r="G480" s="2">
        <v>1.5299999999999999E-2</v>
      </c>
      <c r="I480" t="s">
        <v>5747</v>
      </c>
      <c r="J480" s="24" t="str">
        <f t="shared" si="35"/>
        <v>11</v>
      </c>
      <c r="K480" s="24" t="str">
        <f t="shared" si="36"/>
        <v>04</v>
      </c>
      <c r="L480" s="24" t="str">
        <f t="shared" si="37"/>
        <v>2022</v>
      </c>
      <c r="M480" s="24">
        <f t="shared" si="38"/>
        <v>44869</v>
      </c>
      <c r="N480">
        <v>57.6</v>
      </c>
      <c r="P480" s="24">
        <v>39045</v>
      </c>
      <c r="Q480">
        <v>16.190000000000001</v>
      </c>
      <c r="S480" s="24">
        <v>40870</v>
      </c>
      <c r="T480">
        <v>15.78</v>
      </c>
      <c r="U480" s="2">
        <f t="shared" si="39"/>
        <v>-2.1698698078115308E-2</v>
      </c>
    </row>
    <row r="481" spans="1:21" x14ac:dyDescent="0.4">
      <c r="A481" t="s">
        <v>5746</v>
      </c>
      <c r="B481">
        <v>56.73</v>
      </c>
      <c r="C481">
        <v>57.13</v>
      </c>
      <c r="D481">
        <v>57.47</v>
      </c>
      <c r="E481">
        <v>56.62</v>
      </c>
      <c r="F481" t="s">
        <v>2852</v>
      </c>
      <c r="G481" s="2">
        <v>-1.83E-2</v>
      </c>
      <c r="I481" t="s">
        <v>5746</v>
      </c>
      <c r="J481" s="24" t="str">
        <f t="shared" si="35"/>
        <v>11</v>
      </c>
      <c r="K481" s="24" t="str">
        <f t="shared" si="36"/>
        <v>03</v>
      </c>
      <c r="L481" s="24" t="str">
        <f t="shared" si="37"/>
        <v>2022</v>
      </c>
      <c r="M481" s="24">
        <f t="shared" si="38"/>
        <v>44868</v>
      </c>
      <c r="N481">
        <v>56.73</v>
      </c>
      <c r="P481" s="24">
        <v>39048</v>
      </c>
      <c r="Q481">
        <v>15.96</v>
      </c>
      <c r="S481" s="24">
        <v>40872</v>
      </c>
      <c r="T481">
        <v>15.72</v>
      </c>
      <c r="U481" s="2">
        <f t="shared" si="39"/>
        <v>-3.8022813688212143E-3</v>
      </c>
    </row>
    <row r="482" spans="1:21" x14ac:dyDescent="0.4">
      <c r="A482" t="s">
        <v>5745</v>
      </c>
      <c r="B482">
        <v>57.79</v>
      </c>
      <c r="C482">
        <v>59.71</v>
      </c>
      <c r="D482">
        <v>60.34</v>
      </c>
      <c r="E482">
        <v>57.78</v>
      </c>
      <c r="F482" t="s">
        <v>2071</v>
      </c>
      <c r="G482" s="2">
        <v>-3.3300000000000003E-2</v>
      </c>
      <c r="I482" t="s">
        <v>5745</v>
      </c>
      <c r="J482" s="24" t="str">
        <f t="shared" si="35"/>
        <v>11</v>
      </c>
      <c r="K482" s="24" t="str">
        <f t="shared" si="36"/>
        <v>02</v>
      </c>
      <c r="L482" s="24" t="str">
        <f t="shared" si="37"/>
        <v>2022</v>
      </c>
      <c r="M482" s="24">
        <f t="shared" si="38"/>
        <v>44867</v>
      </c>
      <c r="N482">
        <v>57.79</v>
      </c>
      <c r="P482" s="24">
        <v>39049</v>
      </c>
      <c r="Q482">
        <v>16.05</v>
      </c>
      <c r="S482" s="24">
        <v>40875</v>
      </c>
      <c r="T482">
        <v>16.2</v>
      </c>
      <c r="U482" s="2">
        <f t="shared" si="39"/>
        <v>3.0534351145037997E-2</v>
      </c>
    </row>
    <row r="483" spans="1:21" x14ac:dyDescent="0.4">
      <c r="A483" t="s">
        <v>5744</v>
      </c>
      <c r="B483">
        <v>59.78</v>
      </c>
      <c r="C483">
        <v>61.11</v>
      </c>
      <c r="D483">
        <v>61.25</v>
      </c>
      <c r="E483">
        <v>59.65</v>
      </c>
      <c r="F483" t="s">
        <v>1317</v>
      </c>
      <c r="G483" s="2">
        <v>-1.04E-2</v>
      </c>
      <c r="I483" t="s">
        <v>5744</v>
      </c>
      <c r="J483" s="24" t="str">
        <f t="shared" si="35"/>
        <v>11</v>
      </c>
      <c r="K483" s="24" t="str">
        <f t="shared" si="36"/>
        <v>01</v>
      </c>
      <c r="L483" s="24" t="str">
        <f t="shared" si="37"/>
        <v>2022</v>
      </c>
      <c r="M483" s="24">
        <f t="shared" si="38"/>
        <v>44866</v>
      </c>
      <c r="N483">
        <v>59.78</v>
      </c>
      <c r="P483" s="24">
        <v>39050</v>
      </c>
      <c r="Q483">
        <v>16.18</v>
      </c>
      <c r="S483" s="24">
        <v>40876</v>
      </c>
      <c r="T483">
        <v>16.21</v>
      </c>
      <c r="U483" s="2">
        <f t="shared" si="39"/>
        <v>6.172839506173311E-4</v>
      </c>
    </row>
    <row r="484" spans="1:21" x14ac:dyDescent="0.4">
      <c r="A484" t="s">
        <v>5743</v>
      </c>
      <c r="B484">
        <v>60.41</v>
      </c>
      <c r="C484">
        <v>60.58</v>
      </c>
      <c r="D484">
        <v>60.79</v>
      </c>
      <c r="E484">
        <v>60.09</v>
      </c>
      <c r="F484" t="s">
        <v>2532</v>
      </c>
      <c r="G484" s="2">
        <v>-1.06E-2</v>
      </c>
      <c r="I484" t="s">
        <v>5743</v>
      </c>
      <c r="J484" s="24" t="str">
        <f t="shared" si="35"/>
        <v>10</v>
      </c>
      <c r="K484" s="24" t="str">
        <f t="shared" si="36"/>
        <v>31</v>
      </c>
      <c r="L484" s="24" t="str">
        <f t="shared" si="37"/>
        <v>2022</v>
      </c>
      <c r="M484" s="24">
        <f t="shared" si="38"/>
        <v>44865</v>
      </c>
      <c r="N484">
        <v>60.41</v>
      </c>
      <c r="P484" s="24">
        <v>39051</v>
      </c>
      <c r="Q484">
        <v>16.2</v>
      </c>
      <c r="S484" s="24">
        <v>40877</v>
      </c>
      <c r="T484">
        <v>16.829999999999998</v>
      </c>
      <c r="U484" s="2">
        <f t="shared" si="39"/>
        <v>3.824799506477472E-2</v>
      </c>
    </row>
    <row r="485" spans="1:21" x14ac:dyDescent="0.4">
      <c r="A485" t="s">
        <v>5742</v>
      </c>
      <c r="B485">
        <v>61.06</v>
      </c>
      <c r="C485">
        <v>59.21</v>
      </c>
      <c r="D485">
        <v>61.16</v>
      </c>
      <c r="E485">
        <v>59.2</v>
      </c>
      <c r="F485" t="s">
        <v>1941</v>
      </c>
      <c r="G485" s="2">
        <v>2.5999999999999999E-2</v>
      </c>
      <c r="I485" t="s">
        <v>5742</v>
      </c>
      <c r="J485" s="24" t="str">
        <f t="shared" si="35"/>
        <v>10</v>
      </c>
      <c r="K485" s="24" t="str">
        <f t="shared" si="36"/>
        <v>28</v>
      </c>
      <c r="L485" s="24" t="str">
        <f t="shared" si="37"/>
        <v>2022</v>
      </c>
      <c r="M485" s="24">
        <f t="shared" si="38"/>
        <v>44862</v>
      </c>
      <c r="N485">
        <v>61.06</v>
      </c>
      <c r="P485" s="24">
        <v>39052</v>
      </c>
      <c r="Q485">
        <v>16.149999999999999</v>
      </c>
      <c r="S485" s="24">
        <v>40878</v>
      </c>
      <c r="T485">
        <v>16.850000000000001</v>
      </c>
      <c r="U485" s="2">
        <f t="shared" si="39"/>
        <v>1.1883541295307776E-3</v>
      </c>
    </row>
    <row r="486" spans="1:21" x14ac:dyDescent="0.4">
      <c r="A486" t="s">
        <v>5741</v>
      </c>
      <c r="B486">
        <v>59.51</v>
      </c>
      <c r="C486">
        <v>60.26</v>
      </c>
      <c r="D486">
        <v>60.5</v>
      </c>
      <c r="E486">
        <v>59.38</v>
      </c>
      <c r="F486" t="s">
        <v>1126</v>
      </c>
      <c r="G486" s="2">
        <v>-1.54E-2</v>
      </c>
      <c r="I486" t="s">
        <v>5741</v>
      </c>
      <c r="J486" s="24" t="str">
        <f t="shared" si="35"/>
        <v>10</v>
      </c>
      <c r="K486" s="24" t="str">
        <f t="shared" si="36"/>
        <v>27</v>
      </c>
      <c r="L486" s="24" t="str">
        <f t="shared" si="37"/>
        <v>2022</v>
      </c>
      <c r="M486" s="24">
        <f t="shared" si="38"/>
        <v>44861</v>
      </c>
      <c r="N486">
        <v>59.51</v>
      </c>
      <c r="P486" s="24">
        <v>39055</v>
      </c>
      <c r="Q486">
        <v>16.260000000000002</v>
      </c>
      <c r="S486" s="24">
        <v>40879</v>
      </c>
      <c r="T486">
        <v>16.809999999999999</v>
      </c>
      <c r="U486" s="2">
        <f t="shared" si="39"/>
        <v>-2.3738872403562539E-3</v>
      </c>
    </row>
    <row r="487" spans="1:21" x14ac:dyDescent="0.4">
      <c r="A487" t="s">
        <v>5740</v>
      </c>
      <c r="B487">
        <v>60.44</v>
      </c>
      <c r="C487">
        <v>60.34</v>
      </c>
      <c r="D487">
        <v>61.64</v>
      </c>
      <c r="E487">
        <v>60.22</v>
      </c>
      <c r="F487" t="s">
        <v>210</v>
      </c>
      <c r="G487" s="2">
        <v>-2.0899999999999998E-2</v>
      </c>
      <c r="I487" t="s">
        <v>5740</v>
      </c>
      <c r="J487" s="24" t="str">
        <f t="shared" si="35"/>
        <v>10</v>
      </c>
      <c r="K487" s="24" t="str">
        <f t="shared" si="36"/>
        <v>26</v>
      </c>
      <c r="L487" s="24" t="str">
        <f t="shared" si="37"/>
        <v>2022</v>
      </c>
      <c r="M487" s="24">
        <f t="shared" si="38"/>
        <v>44860</v>
      </c>
      <c r="N487">
        <v>60.44</v>
      </c>
      <c r="P487" s="24">
        <v>39056</v>
      </c>
      <c r="Q487">
        <v>16.32</v>
      </c>
      <c r="S487" s="24">
        <v>40882</v>
      </c>
      <c r="T487">
        <v>16.96</v>
      </c>
      <c r="U487" s="2">
        <f t="shared" si="39"/>
        <v>8.9232599643069843E-3</v>
      </c>
    </row>
    <row r="488" spans="1:21" x14ac:dyDescent="0.4">
      <c r="A488" t="s">
        <v>5739</v>
      </c>
      <c r="B488">
        <v>61.73</v>
      </c>
      <c r="C488">
        <v>60.62</v>
      </c>
      <c r="D488">
        <v>61.79</v>
      </c>
      <c r="E488">
        <v>60.56</v>
      </c>
      <c r="F488" t="s">
        <v>1271</v>
      </c>
      <c r="G488" s="2">
        <v>2.0199999999999999E-2</v>
      </c>
      <c r="I488" t="s">
        <v>5739</v>
      </c>
      <c r="J488" s="24" t="str">
        <f t="shared" si="35"/>
        <v>10</v>
      </c>
      <c r="K488" s="24" t="str">
        <f t="shared" si="36"/>
        <v>25</v>
      </c>
      <c r="L488" s="24" t="str">
        <f t="shared" si="37"/>
        <v>2022</v>
      </c>
      <c r="M488" s="24">
        <f t="shared" si="38"/>
        <v>44859</v>
      </c>
      <c r="N488">
        <v>61.73</v>
      </c>
      <c r="P488" s="24">
        <v>39057</v>
      </c>
      <c r="Q488">
        <v>16.28</v>
      </c>
      <c r="S488" s="24">
        <v>40883</v>
      </c>
      <c r="T488">
        <v>16.97</v>
      </c>
      <c r="U488" s="2">
        <f t="shared" si="39"/>
        <v>5.8962264150941301E-4</v>
      </c>
    </row>
    <row r="489" spans="1:21" x14ac:dyDescent="0.4">
      <c r="A489" t="s">
        <v>5738</v>
      </c>
      <c r="B489">
        <v>60.51</v>
      </c>
      <c r="C489">
        <v>59.95</v>
      </c>
      <c r="D489">
        <v>60.74</v>
      </c>
      <c r="E489">
        <v>59.28</v>
      </c>
      <c r="F489" t="s">
        <v>2553</v>
      </c>
      <c r="G489" s="2">
        <v>1.2E-2</v>
      </c>
      <c r="I489" t="s">
        <v>5738</v>
      </c>
      <c r="J489" s="24" t="str">
        <f t="shared" si="35"/>
        <v>10</v>
      </c>
      <c r="K489" s="24" t="str">
        <f t="shared" si="36"/>
        <v>24</v>
      </c>
      <c r="L489" s="24" t="str">
        <f t="shared" si="37"/>
        <v>2022</v>
      </c>
      <c r="M489" s="24">
        <f t="shared" si="38"/>
        <v>44858</v>
      </c>
      <c r="N489">
        <v>60.51</v>
      </c>
      <c r="P489" s="24">
        <v>39058</v>
      </c>
      <c r="Q489">
        <v>16.22</v>
      </c>
      <c r="S489" s="24">
        <v>40884</v>
      </c>
      <c r="T489">
        <v>17</v>
      </c>
      <c r="U489" s="2">
        <f t="shared" si="39"/>
        <v>1.767825574543469E-3</v>
      </c>
    </row>
    <row r="490" spans="1:21" x14ac:dyDescent="0.4">
      <c r="A490" t="s">
        <v>5737</v>
      </c>
      <c r="B490">
        <v>59.79</v>
      </c>
      <c r="C490">
        <v>58.09</v>
      </c>
      <c r="D490">
        <v>59.85</v>
      </c>
      <c r="E490">
        <v>57.88</v>
      </c>
      <c r="F490" t="s">
        <v>913</v>
      </c>
      <c r="G490" s="2">
        <v>2.5000000000000001E-2</v>
      </c>
      <c r="I490" t="s">
        <v>5737</v>
      </c>
      <c r="J490" s="24" t="str">
        <f t="shared" si="35"/>
        <v>10</v>
      </c>
      <c r="K490" s="24" t="str">
        <f t="shared" si="36"/>
        <v>21</v>
      </c>
      <c r="L490" s="24" t="str">
        <f t="shared" si="37"/>
        <v>2022</v>
      </c>
      <c r="M490" s="24">
        <f t="shared" si="38"/>
        <v>44855</v>
      </c>
      <c r="N490">
        <v>59.79</v>
      </c>
      <c r="P490" s="24">
        <v>39059</v>
      </c>
      <c r="Q490">
        <v>16.22</v>
      </c>
      <c r="S490" s="24">
        <v>40885</v>
      </c>
      <c r="T490">
        <v>16.68</v>
      </c>
      <c r="U490" s="2">
        <f t="shared" si="39"/>
        <v>-1.8823529411764683E-2</v>
      </c>
    </row>
    <row r="491" spans="1:21" x14ac:dyDescent="0.4">
      <c r="A491" t="s">
        <v>5736</v>
      </c>
      <c r="B491">
        <v>58.33</v>
      </c>
      <c r="C491">
        <v>58.6</v>
      </c>
      <c r="D491">
        <v>59.56</v>
      </c>
      <c r="E491">
        <v>58.13</v>
      </c>
      <c r="F491" t="s">
        <v>2395</v>
      </c>
      <c r="G491" s="2">
        <v>-7.4999999999999997E-3</v>
      </c>
      <c r="I491" t="s">
        <v>5736</v>
      </c>
      <c r="J491" s="24" t="str">
        <f t="shared" si="35"/>
        <v>10</v>
      </c>
      <c r="K491" s="24" t="str">
        <f t="shared" si="36"/>
        <v>20</v>
      </c>
      <c r="L491" s="24" t="str">
        <f t="shared" si="37"/>
        <v>2022</v>
      </c>
      <c r="M491" s="24">
        <f t="shared" si="38"/>
        <v>44854</v>
      </c>
      <c r="N491">
        <v>58.33</v>
      </c>
      <c r="P491" s="24">
        <v>39062</v>
      </c>
      <c r="Q491">
        <v>16.260000000000002</v>
      </c>
      <c r="S491" s="24">
        <v>40886</v>
      </c>
      <c r="T491">
        <v>16.940000000000001</v>
      </c>
      <c r="U491" s="2">
        <f t="shared" si="39"/>
        <v>1.558752997601931E-2</v>
      </c>
    </row>
    <row r="492" spans="1:21" x14ac:dyDescent="0.4">
      <c r="A492" t="s">
        <v>5735</v>
      </c>
      <c r="B492">
        <v>58.77</v>
      </c>
      <c r="C492">
        <v>58.76</v>
      </c>
      <c r="D492">
        <v>59.33</v>
      </c>
      <c r="E492">
        <v>58.21</v>
      </c>
      <c r="F492" t="s">
        <v>556</v>
      </c>
      <c r="G492" s="2">
        <v>-7.6E-3</v>
      </c>
      <c r="I492" t="s">
        <v>5735</v>
      </c>
      <c r="J492" s="24" t="str">
        <f t="shared" si="35"/>
        <v>10</v>
      </c>
      <c r="K492" s="24" t="str">
        <f t="shared" si="36"/>
        <v>19</v>
      </c>
      <c r="L492" s="24" t="str">
        <f t="shared" si="37"/>
        <v>2022</v>
      </c>
      <c r="M492" s="24">
        <f t="shared" si="38"/>
        <v>44853</v>
      </c>
      <c r="N492">
        <v>58.77</v>
      </c>
      <c r="P492" s="24">
        <v>39063</v>
      </c>
      <c r="Q492">
        <v>16.23</v>
      </c>
      <c r="S492" s="24">
        <v>40889</v>
      </c>
      <c r="T492">
        <v>16.739999999999998</v>
      </c>
      <c r="U492" s="2">
        <f t="shared" si="39"/>
        <v>-1.1806375442739214E-2</v>
      </c>
    </row>
    <row r="493" spans="1:21" x14ac:dyDescent="0.4">
      <c r="A493" t="s">
        <v>5734</v>
      </c>
      <c r="B493">
        <v>59.22</v>
      </c>
      <c r="C493">
        <v>60.18</v>
      </c>
      <c r="D493">
        <v>60.27</v>
      </c>
      <c r="E493">
        <v>58.63</v>
      </c>
      <c r="F493" t="s">
        <v>955</v>
      </c>
      <c r="G493" s="2">
        <v>1.0200000000000001E-2</v>
      </c>
      <c r="I493" t="s">
        <v>5734</v>
      </c>
      <c r="J493" s="24" t="str">
        <f t="shared" si="35"/>
        <v>10</v>
      </c>
      <c r="K493" s="24" t="str">
        <f t="shared" si="36"/>
        <v>18</v>
      </c>
      <c r="L493" s="24" t="str">
        <f t="shared" si="37"/>
        <v>2022</v>
      </c>
      <c r="M493" s="24">
        <f t="shared" si="38"/>
        <v>44852</v>
      </c>
      <c r="N493">
        <v>59.22</v>
      </c>
      <c r="P493" s="24">
        <v>39064</v>
      </c>
      <c r="Q493">
        <v>16.260000000000002</v>
      </c>
      <c r="S493" s="24">
        <v>40890</v>
      </c>
      <c r="T493">
        <v>16.559999999999999</v>
      </c>
      <c r="U493" s="2">
        <f t="shared" si="39"/>
        <v>-1.0752688172043001E-2</v>
      </c>
    </row>
    <row r="494" spans="1:21" x14ac:dyDescent="0.4">
      <c r="A494" t="s">
        <v>5733</v>
      </c>
      <c r="B494">
        <v>58.62</v>
      </c>
      <c r="C494">
        <v>57.96</v>
      </c>
      <c r="D494">
        <v>58.78</v>
      </c>
      <c r="E494">
        <v>57.93</v>
      </c>
      <c r="F494" t="s">
        <v>475</v>
      </c>
      <c r="G494" s="2">
        <v>3.3300000000000003E-2</v>
      </c>
      <c r="I494" t="s">
        <v>5733</v>
      </c>
      <c r="J494" s="24" t="str">
        <f t="shared" si="35"/>
        <v>10</v>
      </c>
      <c r="K494" s="24" t="str">
        <f t="shared" si="36"/>
        <v>17</v>
      </c>
      <c r="L494" s="24" t="str">
        <f t="shared" si="37"/>
        <v>2022</v>
      </c>
      <c r="M494" s="24">
        <f t="shared" si="38"/>
        <v>44851</v>
      </c>
      <c r="N494">
        <v>58.62</v>
      </c>
      <c r="P494" s="24">
        <v>39065</v>
      </c>
      <c r="Q494">
        <v>16.41</v>
      </c>
      <c r="S494" s="24">
        <v>40891</v>
      </c>
      <c r="T494">
        <v>16.36</v>
      </c>
      <c r="U494" s="2">
        <f t="shared" si="39"/>
        <v>-1.2077294685990281E-2</v>
      </c>
    </row>
    <row r="495" spans="1:21" x14ac:dyDescent="0.4">
      <c r="A495" t="s">
        <v>5732</v>
      </c>
      <c r="B495">
        <v>56.73</v>
      </c>
      <c r="C495">
        <v>58.94</v>
      </c>
      <c r="D495">
        <v>59.1</v>
      </c>
      <c r="E495">
        <v>56.62</v>
      </c>
      <c r="F495" t="s">
        <v>1955</v>
      </c>
      <c r="G495" s="2">
        <v>-2.93E-2</v>
      </c>
      <c r="I495" t="s">
        <v>5732</v>
      </c>
      <c r="J495" s="24" t="str">
        <f t="shared" si="35"/>
        <v>10</v>
      </c>
      <c r="K495" s="24" t="str">
        <f t="shared" si="36"/>
        <v>14</v>
      </c>
      <c r="L495" s="24" t="str">
        <f t="shared" si="37"/>
        <v>2022</v>
      </c>
      <c r="M495" s="24">
        <f t="shared" si="38"/>
        <v>44848</v>
      </c>
      <c r="N495">
        <v>56.73</v>
      </c>
      <c r="P495" s="24">
        <v>39066</v>
      </c>
      <c r="Q495">
        <v>16.440000000000001</v>
      </c>
      <c r="S495" s="24">
        <v>40892</v>
      </c>
      <c r="T495">
        <v>16.38</v>
      </c>
      <c r="U495" s="2">
        <f t="shared" si="39"/>
        <v>1.2224938875304847E-3</v>
      </c>
    </row>
    <row r="496" spans="1:21" x14ac:dyDescent="0.4">
      <c r="A496" t="s">
        <v>5731</v>
      </c>
      <c r="B496">
        <v>58.44</v>
      </c>
      <c r="C496">
        <v>55.57</v>
      </c>
      <c r="D496">
        <v>58.71</v>
      </c>
      <c r="E496">
        <v>55.3</v>
      </c>
      <c r="F496" t="s">
        <v>2229</v>
      </c>
      <c r="G496" s="2">
        <v>2.5100000000000001E-2</v>
      </c>
      <c r="I496" t="s">
        <v>5731</v>
      </c>
      <c r="J496" s="24" t="str">
        <f t="shared" si="35"/>
        <v>10</v>
      </c>
      <c r="K496" s="24" t="str">
        <f t="shared" si="36"/>
        <v>13</v>
      </c>
      <c r="L496" s="24" t="str">
        <f t="shared" si="37"/>
        <v>2022</v>
      </c>
      <c r="M496" s="24">
        <f t="shared" si="38"/>
        <v>44847</v>
      </c>
      <c r="N496">
        <v>58.44</v>
      </c>
      <c r="P496" s="24">
        <v>39069</v>
      </c>
      <c r="Q496">
        <v>16.34</v>
      </c>
      <c r="S496" s="24">
        <v>40893</v>
      </c>
      <c r="T496">
        <v>16.41</v>
      </c>
      <c r="U496" s="2">
        <f t="shared" si="39"/>
        <v>1.831501831501825E-3</v>
      </c>
    </row>
    <row r="497" spans="1:21" x14ac:dyDescent="0.4">
      <c r="A497" t="s">
        <v>5730</v>
      </c>
      <c r="B497">
        <v>57.01</v>
      </c>
      <c r="C497">
        <v>57.16</v>
      </c>
      <c r="D497">
        <v>57.55</v>
      </c>
      <c r="E497">
        <v>56.88</v>
      </c>
      <c r="F497" t="s">
        <v>335</v>
      </c>
      <c r="G497" s="2">
        <v>-1.8E-3</v>
      </c>
      <c r="I497" t="s">
        <v>5730</v>
      </c>
      <c r="J497" s="24" t="str">
        <f t="shared" si="35"/>
        <v>10</v>
      </c>
      <c r="K497" s="24" t="str">
        <f t="shared" si="36"/>
        <v>12</v>
      </c>
      <c r="L497" s="24" t="str">
        <f t="shared" si="37"/>
        <v>2022</v>
      </c>
      <c r="M497" s="24">
        <f t="shared" si="38"/>
        <v>44846</v>
      </c>
      <c r="N497">
        <v>57.01</v>
      </c>
      <c r="P497" s="24">
        <v>39070</v>
      </c>
      <c r="Q497">
        <v>16.39</v>
      </c>
      <c r="S497" s="24">
        <v>40896</v>
      </c>
      <c r="T497">
        <v>16.3</v>
      </c>
      <c r="U497" s="2">
        <f t="shared" si="39"/>
        <v>-6.7032297379646666E-3</v>
      </c>
    </row>
    <row r="498" spans="1:21" x14ac:dyDescent="0.4">
      <c r="A498" t="s">
        <v>5729</v>
      </c>
      <c r="B498">
        <v>57.11</v>
      </c>
      <c r="C498">
        <v>57.45</v>
      </c>
      <c r="D498">
        <v>58.1</v>
      </c>
      <c r="E498">
        <v>56.74</v>
      </c>
      <c r="F498" t="s">
        <v>1146</v>
      </c>
      <c r="G498" s="2">
        <v>-1.18E-2</v>
      </c>
      <c r="I498" t="s">
        <v>5729</v>
      </c>
      <c r="J498" s="24" t="str">
        <f t="shared" si="35"/>
        <v>10</v>
      </c>
      <c r="K498" s="24" t="str">
        <f t="shared" si="36"/>
        <v>11</v>
      </c>
      <c r="L498" s="24" t="str">
        <f t="shared" si="37"/>
        <v>2022</v>
      </c>
      <c r="M498" s="24">
        <f t="shared" si="38"/>
        <v>44845</v>
      </c>
      <c r="N498">
        <v>57.11</v>
      </c>
      <c r="P498" s="24">
        <v>39071</v>
      </c>
      <c r="Q498">
        <v>16.34</v>
      </c>
      <c r="S498" s="24">
        <v>40897</v>
      </c>
      <c r="T498">
        <v>16.75</v>
      </c>
      <c r="U498" s="2">
        <f t="shared" si="39"/>
        <v>2.7607361963190247E-2</v>
      </c>
    </row>
    <row r="499" spans="1:21" x14ac:dyDescent="0.4">
      <c r="A499" t="s">
        <v>5728</v>
      </c>
      <c r="B499">
        <v>57.79</v>
      </c>
      <c r="C499">
        <v>58.44</v>
      </c>
      <c r="D499">
        <v>58.52</v>
      </c>
      <c r="E499">
        <v>57.3</v>
      </c>
      <c r="F499" t="s">
        <v>932</v>
      </c>
      <c r="G499" s="2">
        <v>-9.9000000000000008E-3</v>
      </c>
      <c r="I499" t="s">
        <v>5728</v>
      </c>
      <c r="J499" s="24" t="str">
        <f t="shared" si="35"/>
        <v>10</v>
      </c>
      <c r="K499" s="24" t="str">
        <f t="shared" si="36"/>
        <v>10</v>
      </c>
      <c r="L499" s="24" t="str">
        <f t="shared" si="37"/>
        <v>2022</v>
      </c>
      <c r="M499" s="24">
        <f t="shared" si="38"/>
        <v>44844</v>
      </c>
      <c r="N499">
        <v>57.79</v>
      </c>
      <c r="P499" s="24">
        <v>39072</v>
      </c>
      <c r="Q499">
        <v>16.22</v>
      </c>
      <c r="S499" s="24">
        <v>40898</v>
      </c>
      <c r="T499">
        <v>16.73</v>
      </c>
      <c r="U499" s="2">
        <f t="shared" si="39"/>
        <v>-1.1940298507462366E-3</v>
      </c>
    </row>
    <row r="500" spans="1:21" x14ac:dyDescent="0.4">
      <c r="A500" t="s">
        <v>5727</v>
      </c>
      <c r="B500">
        <v>58.37</v>
      </c>
      <c r="C500">
        <v>59.66</v>
      </c>
      <c r="D500">
        <v>59.66</v>
      </c>
      <c r="E500">
        <v>58.07</v>
      </c>
      <c r="F500" t="s">
        <v>1126</v>
      </c>
      <c r="G500" s="2">
        <v>-3.5999999999999997E-2</v>
      </c>
      <c r="I500" t="s">
        <v>5727</v>
      </c>
      <c r="J500" s="24" t="str">
        <f t="shared" si="35"/>
        <v>10</v>
      </c>
      <c r="K500" s="24" t="str">
        <f t="shared" si="36"/>
        <v>07</v>
      </c>
      <c r="L500" s="24" t="str">
        <f t="shared" si="37"/>
        <v>2022</v>
      </c>
      <c r="M500" s="24">
        <f t="shared" si="38"/>
        <v>44841</v>
      </c>
      <c r="N500">
        <v>58.37</v>
      </c>
      <c r="P500" s="24">
        <v>39073</v>
      </c>
      <c r="Q500">
        <v>16.14</v>
      </c>
      <c r="S500" s="24">
        <v>40899</v>
      </c>
      <c r="T500">
        <v>16.73</v>
      </c>
      <c r="U500" s="2">
        <f t="shared" si="39"/>
        <v>0</v>
      </c>
    </row>
    <row r="501" spans="1:21" x14ac:dyDescent="0.4">
      <c r="A501" t="s">
        <v>5726</v>
      </c>
      <c r="B501">
        <v>60.55</v>
      </c>
      <c r="C501">
        <v>60.81</v>
      </c>
      <c r="D501">
        <v>61.45</v>
      </c>
      <c r="E501">
        <v>60.49</v>
      </c>
      <c r="F501" t="s">
        <v>2315</v>
      </c>
      <c r="G501" s="2">
        <v>-7.9000000000000008E-3</v>
      </c>
      <c r="I501" t="s">
        <v>5726</v>
      </c>
      <c r="J501" s="24" t="str">
        <f t="shared" si="35"/>
        <v>10</v>
      </c>
      <c r="K501" s="24" t="str">
        <f t="shared" si="36"/>
        <v>06</v>
      </c>
      <c r="L501" s="24" t="str">
        <f t="shared" si="37"/>
        <v>2022</v>
      </c>
      <c r="M501" s="24">
        <f t="shared" si="38"/>
        <v>44840</v>
      </c>
      <c r="N501">
        <v>60.55</v>
      </c>
      <c r="P501" s="24">
        <v>39077</v>
      </c>
      <c r="Q501">
        <v>16.2</v>
      </c>
      <c r="S501" s="24">
        <v>40900</v>
      </c>
      <c r="T501">
        <v>16.88</v>
      </c>
      <c r="U501" s="2">
        <f t="shared" si="39"/>
        <v>8.9659294680213275E-3</v>
      </c>
    </row>
    <row r="502" spans="1:21" x14ac:dyDescent="0.4">
      <c r="A502" t="s">
        <v>5725</v>
      </c>
      <c r="B502">
        <v>61.03</v>
      </c>
      <c r="C502">
        <v>60.27</v>
      </c>
      <c r="D502">
        <v>61.44</v>
      </c>
      <c r="E502">
        <v>59.78</v>
      </c>
      <c r="F502" t="s">
        <v>2294</v>
      </c>
      <c r="G502" s="2">
        <v>-1.1000000000000001E-3</v>
      </c>
      <c r="I502" t="s">
        <v>5725</v>
      </c>
      <c r="J502" s="24" t="str">
        <f t="shared" si="35"/>
        <v>10</v>
      </c>
      <c r="K502" s="24" t="str">
        <f t="shared" si="36"/>
        <v>05</v>
      </c>
      <c r="L502" s="24" t="str">
        <f t="shared" si="37"/>
        <v>2022</v>
      </c>
      <c r="M502" s="24">
        <f t="shared" si="38"/>
        <v>44839</v>
      </c>
      <c r="N502">
        <v>61.03</v>
      </c>
      <c r="P502" s="24">
        <v>39078</v>
      </c>
      <c r="Q502">
        <v>16.29</v>
      </c>
      <c r="S502" s="24">
        <v>40904</v>
      </c>
      <c r="T502">
        <v>16.920000000000002</v>
      </c>
      <c r="U502" s="2">
        <f t="shared" si="39"/>
        <v>2.3696682464455776E-3</v>
      </c>
    </row>
    <row r="503" spans="1:21" x14ac:dyDescent="0.4">
      <c r="A503" t="s">
        <v>5724</v>
      </c>
      <c r="B503">
        <v>61.1</v>
      </c>
      <c r="C503">
        <v>60.38</v>
      </c>
      <c r="D503">
        <v>61.2</v>
      </c>
      <c r="E503">
        <v>60.38</v>
      </c>
      <c r="F503" t="s">
        <v>2078</v>
      </c>
      <c r="G503" s="2">
        <v>3.1899999999999998E-2</v>
      </c>
      <c r="I503" t="s">
        <v>5724</v>
      </c>
      <c r="J503" s="24" t="str">
        <f t="shared" si="35"/>
        <v>10</v>
      </c>
      <c r="K503" s="24" t="str">
        <f t="shared" si="36"/>
        <v>04</v>
      </c>
      <c r="L503" s="24" t="str">
        <f t="shared" si="37"/>
        <v>2022</v>
      </c>
      <c r="M503" s="24">
        <f t="shared" si="38"/>
        <v>44838</v>
      </c>
      <c r="N503">
        <v>61.1</v>
      </c>
      <c r="P503" s="24">
        <v>39079</v>
      </c>
      <c r="Q503">
        <v>16.27</v>
      </c>
      <c r="S503" s="24">
        <v>40905</v>
      </c>
      <c r="T503">
        <v>16.739999999999998</v>
      </c>
      <c r="U503" s="2">
        <f t="shared" si="39"/>
        <v>-1.0638297872340607E-2</v>
      </c>
    </row>
    <row r="504" spans="1:21" x14ac:dyDescent="0.4">
      <c r="A504" t="s">
        <v>5723</v>
      </c>
      <c r="B504">
        <v>59.21</v>
      </c>
      <c r="C504">
        <v>58.33</v>
      </c>
      <c r="D504">
        <v>59.56</v>
      </c>
      <c r="E504">
        <v>57.92</v>
      </c>
      <c r="F504" t="s">
        <v>1295</v>
      </c>
      <c r="G504" s="2">
        <v>2.35E-2</v>
      </c>
      <c r="I504" t="s">
        <v>5723</v>
      </c>
      <c r="J504" s="24" t="str">
        <f t="shared" si="35"/>
        <v>10</v>
      </c>
      <c r="K504" s="24" t="str">
        <f t="shared" si="36"/>
        <v>03</v>
      </c>
      <c r="L504" s="24" t="str">
        <f t="shared" si="37"/>
        <v>2022</v>
      </c>
      <c r="M504" s="24">
        <f t="shared" si="38"/>
        <v>44837</v>
      </c>
      <c r="N504">
        <v>59.21</v>
      </c>
      <c r="P504" s="24">
        <v>39080</v>
      </c>
      <c r="Q504">
        <v>16.190000000000001</v>
      </c>
      <c r="S504" s="24">
        <v>40906</v>
      </c>
      <c r="T504">
        <v>16.87</v>
      </c>
      <c r="U504" s="2">
        <f t="shared" si="39"/>
        <v>7.7658303464755996E-3</v>
      </c>
    </row>
    <row r="505" spans="1:21" x14ac:dyDescent="0.4">
      <c r="A505" t="s">
        <v>5722</v>
      </c>
      <c r="B505">
        <v>57.85</v>
      </c>
      <c r="C505">
        <v>58.64</v>
      </c>
      <c r="D505">
        <v>59.48</v>
      </c>
      <c r="E505">
        <v>57.79</v>
      </c>
      <c r="F505" t="s">
        <v>2036</v>
      </c>
      <c r="G505" s="2">
        <v>-1.67E-2</v>
      </c>
      <c r="I505" t="s">
        <v>5722</v>
      </c>
      <c r="J505" s="24" t="str">
        <f t="shared" si="35"/>
        <v>09</v>
      </c>
      <c r="K505" s="24" t="str">
        <f t="shared" si="36"/>
        <v>30</v>
      </c>
      <c r="L505" s="24" t="str">
        <f t="shared" si="37"/>
        <v>2022</v>
      </c>
      <c r="M505" s="24">
        <f t="shared" si="38"/>
        <v>44834</v>
      </c>
      <c r="N505">
        <v>57.85</v>
      </c>
      <c r="P505" s="24">
        <v>39085</v>
      </c>
      <c r="Q505">
        <v>16.149999999999999</v>
      </c>
      <c r="S505" s="24">
        <v>40907</v>
      </c>
      <c r="T505">
        <v>16.809999999999999</v>
      </c>
      <c r="U505" s="2">
        <f t="shared" si="39"/>
        <v>-3.5566093657380948E-3</v>
      </c>
    </row>
    <row r="506" spans="1:21" x14ac:dyDescent="0.4">
      <c r="A506" t="s">
        <v>5721</v>
      </c>
      <c r="B506">
        <v>58.83</v>
      </c>
      <c r="C506">
        <v>59.62</v>
      </c>
      <c r="D506">
        <v>59.65</v>
      </c>
      <c r="E506">
        <v>58.21</v>
      </c>
      <c r="F506" t="s">
        <v>1304</v>
      </c>
      <c r="G506" s="2">
        <v>-2.5700000000000001E-2</v>
      </c>
      <c r="I506" t="s">
        <v>5721</v>
      </c>
      <c r="J506" s="24" t="str">
        <f t="shared" si="35"/>
        <v>09</v>
      </c>
      <c r="K506" s="24" t="str">
        <f t="shared" si="36"/>
        <v>29</v>
      </c>
      <c r="L506" s="24" t="str">
        <f t="shared" si="37"/>
        <v>2022</v>
      </c>
      <c r="M506" s="24">
        <f t="shared" si="38"/>
        <v>44833</v>
      </c>
      <c r="N506">
        <v>58.83</v>
      </c>
      <c r="P506" s="24">
        <v>39086</v>
      </c>
      <c r="Q506">
        <v>16.190000000000001</v>
      </c>
      <c r="S506" s="24">
        <v>40911</v>
      </c>
      <c r="T506">
        <v>17.010000000000002</v>
      </c>
      <c r="U506" s="2">
        <f t="shared" si="39"/>
        <v>1.1897679952409534E-2</v>
      </c>
    </row>
    <row r="507" spans="1:21" x14ac:dyDescent="0.4">
      <c r="A507" t="s">
        <v>5720</v>
      </c>
      <c r="B507">
        <v>60.38</v>
      </c>
      <c r="C507">
        <v>59.26</v>
      </c>
      <c r="D507">
        <v>60.69</v>
      </c>
      <c r="E507">
        <v>58.93</v>
      </c>
      <c r="F507" t="s">
        <v>5719</v>
      </c>
      <c r="G507" s="2">
        <v>1.8599999999999998E-2</v>
      </c>
      <c r="I507" t="s">
        <v>5720</v>
      </c>
      <c r="J507" s="24" t="str">
        <f t="shared" si="35"/>
        <v>09</v>
      </c>
      <c r="K507" s="24" t="str">
        <f t="shared" si="36"/>
        <v>28</v>
      </c>
      <c r="L507" s="24" t="str">
        <f t="shared" si="37"/>
        <v>2022</v>
      </c>
      <c r="M507" s="24">
        <f t="shared" si="38"/>
        <v>44832</v>
      </c>
      <c r="N507">
        <v>60.38</v>
      </c>
      <c r="P507" s="24">
        <v>39087</v>
      </c>
      <c r="Q507">
        <v>16.13</v>
      </c>
      <c r="S507" s="24">
        <v>40912</v>
      </c>
      <c r="T507">
        <v>17.03</v>
      </c>
      <c r="U507" s="2">
        <f t="shared" si="39"/>
        <v>1.1757789535566943E-3</v>
      </c>
    </row>
    <row r="508" spans="1:21" x14ac:dyDescent="0.4">
      <c r="A508" t="s">
        <v>5718</v>
      </c>
      <c r="B508">
        <v>59.28</v>
      </c>
      <c r="C508">
        <v>60.04</v>
      </c>
      <c r="D508">
        <v>60.5</v>
      </c>
      <c r="E508">
        <v>58.8</v>
      </c>
      <c r="F508" t="s">
        <v>1414</v>
      </c>
      <c r="G508" s="2">
        <v>0</v>
      </c>
      <c r="I508" t="s">
        <v>5718</v>
      </c>
      <c r="J508" s="24" t="str">
        <f t="shared" si="35"/>
        <v>09</v>
      </c>
      <c r="K508" s="24" t="str">
        <f t="shared" si="36"/>
        <v>27</v>
      </c>
      <c r="L508" s="24" t="str">
        <f t="shared" si="37"/>
        <v>2022</v>
      </c>
      <c r="M508" s="24">
        <f t="shared" si="38"/>
        <v>44831</v>
      </c>
      <c r="N508">
        <v>59.28</v>
      </c>
      <c r="P508" s="24">
        <v>39090</v>
      </c>
      <c r="Q508">
        <v>16.16</v>
      </c>
      <c r="S508" s="24">
        <v>40913</v>
      </c>
      <c r="T508">
        <v>17.059999999999999</v>
      </c>
      <c r="U508" s="2">
        <f t="shared" si="39"/>
        <v>1.7615971814444187E-3</v>
      </c>
    </row>
    <row r="509" spans="1:21" x14ac:dyDescent="0.4">
      <c r="A509" t="s">
        <v>5717</v>
      </c>
      <c r="B509">
        <v>59.28</v>
      </c>
      <c r="C509">
        <v>59.36</v>
      </c>
      <c r="D509">
        <v>60.37</v>
      </c>
      <c r="E509">
        <v>59.12</v>
      </c>
      <c r="F509" t="s">
        <v>2148</v>
      </c>
      <c r="G509" s="2">
        <v>-8.6999999999999994E-3</v>
      </c>
      <c r="I509" t="s">
        <v>5717</v>
      </c>
      <c r="J509" s="24" t="str">
        <f t="shared" si="35"/>
        <v>09</v>
      </c>
      <c r="K509" s="24" t="str">
        <f t="shared" si="36"/>
        <v>26</v>
      </c>
      <c r="L509" s="24" t="str">
        <f t="shared" si="37"/>
        <v>2022</v>
      </c>
      <c r="M509" s="24">
        <f t="shared" si="38"/>
        <v>44830</v>
      </c>
      <c r="N509">
        <v>59.28</v>
      </c>
      <c r="P509" s="24">
        <v>39091</v>
      </c>
      <c r="Q509">
        <v>16.170000000000002</v>
      </c>
      <c r="S509" s="24">
        <v>40914</v>
      </c>
      <c r="T509">
        <v>17.03</v>
      </c>
      <c r="U509" s="2">
        <f t="shared" si="39"/>
        <v>-1.7584994138334364E-3</v>
      </c>
    </row>
    <row r="510" spans="1:21" x14ac:dyDescent="0.4">
      <c r="A510" t="s">
        <v>5716</v>
      </c>
      <c r="B510">
        <v>59.8</v>
      </c>
      <c r="C510">
        <v>60.18</v>
      </c>
      <c r="D510">
        <v>60.19</v>
      </c>
      <c r="E510">
        <v>59.04</v>
      </c>
      <c r="F510" t="s">
        <v>1263</v>
      </c>
      <c r="G510" s="2">
        <v>-1.55E-2</v>
      </c>
      <c r="I510" t="s">
        <v>5716</v>
      </c>
      <c r="J510" s="24" t="str">
        <f t="shared" si="35"/>
        <v>09</v>
      </c>
      <c r="K510" s="24" t="str">
        <f t="shared" si="36"/>
        <v>23</v>
      </c>
      <c r="L510" s="24" t="str">
        <f t="shared" si="37"/>
        <v>2022</v>
      </c>
      <c r="M510" s="24">
        <f t="shared" si="38"/>
        <v>44827</v>
      </c>
      <c r="N510">
        <v>59.8</v>
      </c>
      <c r="P510" s="24">
        <v>39092</v>
      </c>
      <c r="Q510">
        <v>16.21</v>
      </c>
      <c r="S510" s="24">
        <v>40917</v>
      </c>
      <c r="T510">
        <v>17.03</v>
      </c>
      <c r="U510" s="2">
        <f t="shared" si="39"/>
        <v>0</v>
      </c>
    </row>
    <row r="511" spans="1:21" x14ac:dyDescent="0.4">
      <c r="A511" t="s">
        <v>5715</v>
      </c>
      <c r="B511">
        <v>60.74</v>
      </c>
      <c r="C511">
        <v>61.06</v>
      </c>
      <c r="D511">
        <v>61.36</v>
      </c>
      <c r="E511">
        <v>60.5</v>
      </c>
      <c r="F511" t="s">
        <v>1436</v>
      </c>
      <c r="G511" s="2">
        <v>-1.01E-2</v>
      </c>
      <c r="I511" t="s">
        <v>5715</v>
      </c>
      <c r="J511" s="24" t="str">
        <f t="shared" si="35"/>
        <v>09</v>
      </c>
      <c r="K511" s="24" t="str">
        <f t="shared" si="36"/>
        <v>22</v>
      </c>
      <c r="L511" s="24" t="str">
        <f t="shared" si="37"/>
        <v>2022</v>
      </c>
      <c r="M511" s="24">
        <f t="shared" si="38"/>
        <v>44826</v>
      </c>
      <c r="N511">
        <v>60.74</v>
      </c>
      <c r="P511" s="24">
        <v>39093</v>
      </c>
      <c r="Q511">
        <v>16.32</v>
      </c>
      <c r="S511" s="24">
        <v>40918</v>
      </c>
      <c r="T511">
        <v>17.16</v>
      </c>
      <c r="U511" s="2">
        <f t="shared" si="39"/>
        <v>7.6335877862594437E-3</v>
      </c>
    </row>
    <row r="512" spans="1:21" x14ac:dyDescent="0.4">
      <c r="A512" t="s">
        <v>5714</v>
      </c>
      <c r="B512">
        <v>61.36</v>
      </c>
      <c r="C512">
        <v>62.74</v>
      </c>
      <c r="D512">
        <v>63.51</v>
      </c>
      <c r="E512">
        <v>61.34</v>
      </c>
      <c r="F512" t="s">
        <v>1222</v>
      </c>
      <c r="G512" s="2">
        <v>-1.7899999999999999E-2</v>
      </c>
      <c r="I512" t="s">
        <v>5714</v>
      </c>
      <c r="J512" s="24" t="str">
        <f t="shared" si="35"/>
        <v>09</v>
      </c>
      <c r="K512" s="24" t="str">
        <f t="shared" si="36"/>
        <v>21</v>
      </c>
      <c r="L512" s="24" t="str">
        <f t="shared" si="37"/>
        <v>2022</v>
      </c>
      <c r="M512" s="24">
        <f t="shared" si="38"/>
        <v>44825</v>
      </c>
      <c r="N512">
        <v>61.36</v>
      </c>
      <c r="P512" s="24">
        <v>39094</v>
      </c>
      <c r="Q512">
        <v>16.420000000000002</v>
      </c>
      <c r="S512" s="24">
        <v>40919</v>
      </c>
      <c r="T512">
        <v>17.14</v>
      </c>
      <c r="U512" s="2">
        <f t="shared" si="39"/>
        <v>-1.1655011655011815E-3</v>
      </c>
    </row>
    <row r="513" spans="1:21" x14ac:dyDescent="0.4">
      <c r="A513" t="s">
        <v>5713</v>
      </c>
      <c r="B513">
        <v>62.48</v>
      </c>
      <c r="C513">
        <v>62.49</v>
      </c>
      <c r="D513">
        <v>62.93</v>
      </c>
      <c r="E513">
        <v>61.96</v>
      </c>
      <c r="F513" t="s">
        <v>1103</v>
      </c>
      <c r="G513" s="2">
        <v>-9.4999999999999998E-3</v>
      </c>
      <c r="I513" t="s">
        <v>5713</v>
      </c>
      <c r="J513" s="24" t="str">
        <f t="shared" si="35"/>
        <v>09</v>
      </c>
      <c r="K513" s="24" t="str">
        <f t="shared" si="36"/>
        <v>20</v>
      </c>
      <c r="L513" s="24" t="str">
        <f t="shared" si="37"/>
        <v>2022</v>
      </c>
      <c r="M513" s="24">
        <f t="shared" si="38"/>
        <v>44824</v>
      </c>
      <c r="N513">
        <v>62.48</v>
      </c>
      <c r="P513" s="24">
        <v>39098</v>
      </c>
      <c r="Q513">
        <v>16.399999999999999</v>
      </c>
      <c r="S513" s="24">
        <v>40920</v>
      </c>
      <c r="T513">
        <v>17.16</v>
      </c>
      <c r="U513" s="2">
        <f t="shared" si="39"/>
        <v>1.166861143523823E-3</v>
      </c>
    </row>
    <row r="514" spans="1:21" x14ac:dyDescent="0.4">
      <c r="A514" t="s">
        <v>5712</v>
      </c>
      <c r="B514">
        <v>63.08</v>
      </c>
      <c r="C514">
        <v>61.99</v>
      </c>
      <c r="D514">
        <v>63.11</v>
      </c>
      <c r="E514">
        <v>61.95</v>
      </c>
      <c r="F514" t="s">
        <v>2529</v>
      </c>
      <c r="G514" s="2">
        <v>8.5000000000000006E-3</v>
      </c>
      <c r="I514" t="s">
        <v>5712</v>
      </c>
      <c r="J514" s="24" t="str">
        <f t="shared" si="35"/>
        <v>09</v>
      </c>
      <c r="K514" s="24" t="str">
        <f t="shared" si="36"/>
        <v>19</v>
      </c>
      <c r="L514" s="24" t="str">
        <f t="shared" si="37"/>
        <v>2022</v>
      </c>
      <c r="M514" s="24">
        <f t="shared" si="38"/>
        <v>44823</v>
      </c>
      <c r="N514">
        <v>63.08</v>
      </c>
      <c r="P514" s="24">
        <v>39099</v>
      </c>
      <c r="Q514">
        <v>16.41</v>
      </c>
      <c r="S514" s="24">
        <v>40921</v>
      </c>
      <c r="T514">
        <v>17.11</v>
      </c>
      <c r="U514" s="2">
        <f t="shared" si="39"/>
        <v>-2.9137529137529539E-3</v>
      </c>
    </row>
    <row r="515" spans="1:21" x14ac:dyDescent="0.4">
      <c r="A515" t="s">
        <v>5711</v>
      </c>
      <c r="B515">
        <v>62.55</v>
      </c>
      <c r="C515">
        <v>62.32</v>
      </c>
      <c r="D515">
        <v>62.68</v>
      </c>
      <c r="E515">
        <v>61.81</v>
      </c>
      <c r="F515" t="s">
        <v>974</v>
      </c>
      <c r="G515" s="2">
        <v>-7.6E-3</v>
      </c>
      <c r="I515" t="s">
        <v>5711</v>
      </c>
      <c r="J515" s="24" t="str">
        <f t="shared" ref="J515:J578" si="40">LEFT(I515,2)</f>
        <v>09</v>
      </c>
      <c r="K515" s="24" t="str">
        <f t="shared" ref="K515:K578" si="41">MID(I515,4,2)</f>
        <v>16</v>
      </c>
      <c r="L515" s="24" t="str">
        <f t="shared" ref="L515:L578" si="42">RIGHT(I515,4)</f>
        <v>2022</v>
      </c>
      <c r="M515" s="24">
        <f t="shared" ref="M515:M578" si="43">DATE(L515,J515,K515)</f>
        <v>44820</v>
      </c>
      <c r="N515">
        <v>62.55</v>
      </c>
      <c r="P515" s="24">
        <v>39100</v>
      </c>
      <c r="Q515">
        <v>16.32</v>
      </c>
      <c r="S515" s="24">
        <v>40925</v>
      </c>
      <c r="T515">
        <v>17.190000000000001</v>
      </c>
      <c r="U515" s="2">
        <f t="shared" si="39"/>
        <v>4.6756282875513033E-3</v>
      </c>
    </row>
    <row r="516" spans="1:21" x14ac:dyDescent="0.4">
      <c r="A516" t="s">
        <v>5710</v>
      </c>
      <c r="B516">
        <v>63.03</v>
      </c>
      <c r="C516">
        <v>63.65</v>
      </c>
      <c r="D516">
        <v>64.239999999999995</v>
      </c>
      <c r="E516">
        <v>62.76</v>
      </c>
      <c r="F516" t="s">
        <v>511</v>
      </c>
      <c r="G516" s="2">
        <v>-1.5800000000000002E-2</v>
      </c>
      <c r="I516" t="s">
        <v>5710</v>
      </c>
      <c r="J516" s="24" t="str">
        <f t="shared" si="40"/>
        <v>09</v>
      </c>
      <c r="K516" s="24" t="str">
        <f t="shared" si="41"/>
        <v>15</v>
      </c>
      <c r="L516" s="24" t="str">
        <f t="shared" si="42"/>
        <v>2022</v>
      </c>
      <c r="M516" s="24">
        <f t="shared" si="43"/>
        <v>44819</v>
      </c>
      <c r="N516">
        <v>63.03</v>
      </c>
      <c r="P516" s="24">
        <v>39101</v>
      </c>
      <c r="Q516">
        <v>16.37</v>
      </c>
      <c r="S516" s="24">
        <v>40926</v>
      </c>
      <c r="T516">
        <v>17.37</v>
      </c>
      <c r="U516" s="2">
        <f t="shared" ref="U516:U579" si="44">T516/T515-1</f>
        <v>1.0471204188481575E-2</v>
      </c>
    </row>
    <row r="517" spans="1:21" x14ac:dyDescent="0.4">
      <c r="A517" t="s">
        <v>5709</v>
      </c>
      <c r="B517">
        <v>64.040000000000006</v>
      </c>
      <c r="C517">
        <v>64.010000000000005</v>
      </c>
      <c r="D517">
        <v>64.349999999999994</v>
      </c>
      <c r="E517">
        <v>63.42</v>
      </c>
      <c r="F517" t="s">
        <v>1026</v>
      </c>
      <c r="G517" s="2">
        <v>4.8999999999999998E-3</v>
      </c>
      <c r="I517" t="s">
        <v>5709</v>
      </c>
      <c r="J517" s="24" t="str">
        <f t="shared" si="40"/>
        <v>09</v>
      </c>
      <c r="K517" s="24" t="str">
        <f t="shared" si="41"/>
        <v>14</v>
      </c>
      <c r="L517" s="24" t="str">
        <f t="shared" si="42"/>
        <v>2022</v>
      </c>
      <c r="M517" s="24">
        <f t="shared" si="43"/>
        <v>44818</v>
      </c>
      <c r="N517">
        <v>64.040000000000006</v>
      </c>
      <c r="P517" s="24">
        <v>39104</v>
      </c>
      <c r="Q517">
        <v>16.29</v>
      </c>
      <c r="S517" s="24">
        <v>40927</v>
      </c>
      <c r="T517">
        <v>17.45</v>
      </c>
      <c r="U517" s="2">
        <f t="shared" si="44"/>
        <v>4.6056419113413849E-3</v>
      </c>
    </row>
    <row r="518" spans="1:21" x14ac:dyDescent="0.4">
      <c r="A518" t="s">
        <v>5708</v>
      </c>
      <c r="B518">
        <v>63.73</v>
      </c>
      <c r="C518">
        <v>65.489999999999995</v>
      </c>
      <c r="D518">
        <v>65.62</v>
      </c>
      <c r="E518">
        <v>63.57</v>
      </c>
      <c r="F518" t="s">
        <v>1218</v>
      </c>
      <c r="G518" s="2">
        <v>-5.1799999999999999E-2</v>
      </c>
      <c r="I518" t="s">
        <v>5708</v>
      </c>
      <c r="J518" s="24" t="str">
        <f t="shared" si="40"/>
        <v>09</v>
      </c>
      <c r="K518" s="24" t="str">
        <f t="shared" si="41"/>
        <v>13</v>
      </c>
      <c r="L518" s="24" t="str">
        <f t="shared" si="42"/>
        <v>2022</v>
      </c>
      <c r="M518" s="24">
        <f t="shared" si="43"/>
        <v>44817</v>
      </c>
      <c r="N518">
        <v>63.73</v>
      </c>
      <c r="P518" s="24">
        <v>39105</v>
      </c>
      <c r="Q518">
        <v>16.309999999999999</v>
      </c>
      <c r="S518" s="24">
        <v>40928</v>
      </c>
      <c r="T518">
        <v>17.43</v>
      </c>
      <c r="U518" s="2">
        <f t="shared" si="44"/>
        <v>-1.1461318051575464E-3</v>
      </c>
    </row>
    <row r="519" spans="1:21" x14ac:dyDescent="0.4">
      <c r="A519" t="s">
        <v>5707</v>
      </c>
      <c r="B519">
        <v>67.209999999999994</v>
      </c>
      <c r="C519">
        <v>66.72</v>
      </c>
      <c r="D519">
        <v>67.28</v>
      </c>
      <c r="E519">
        <v>66.680000000000007</v>
      </c>
      <c r="F519" t="s">
        <v>1197</v>
      </c>
      <c r="G519" s="2">
        <v>1.24E-2</v>
      </c>
      <c r="I519" t="s">
        <v>5707</v>
      </c>
      <c r="J519" s="24" t="str">
        <f t="shared" si="40"/>
        <v>09</v>
      </c>
      <c r="K519" s="24" t="str">
        <f t="shared" si="41"/>
        <v>12</v>
      </c>
      <c r="L519" s="24" t="str">
        <f t="shared" si="42"/>
        <v>2022</v>
      </c>
      <c r="M519" s="24">
        <f t="shared" si="43"/>
        <v>44816</v>
      </c>
      <c r="N519">
        <v>67.209999999999994</v>
      </c>
      <c r="P519" s="24">
        <v>39106</v>
      </c>
      <c r="Q519">
        <v>16.45</v>
      </c>
      <c r="S519" s="24">
        <v>40931</v>
      </c>
      <c r="T519">
        <v>17.43</v>
      </c>
      <c r="U519" s="2">
        <f t="shared" si="44"/>
        <v>0</v>
      </c>
    </row>
    <row r="520" spans="1:21" x14ac:dyDescent="0.4">
      <c r="A520" t="s">
        <v>5706</v>
      </c>
      <c r="B520">
        <v>66.39</v>
      </c>
      <c r="C520">
        <v>65.58</v>
      </c>
      <c r="D520">
        <v>66.53</v>
      </c>
      <c r="E520">
        <v>65.53</v>
      </c>
      <c r="F520" t="s">
        <v>52</v>
      </c>
      <c r="G520" s="2">
        <v>1.9199999999999998E-2</v>
      </c>
      <c r="I520" t="s">
        <v>5706</v>
      </c>
      <c r="J520" s="24" t="str">
        <f t="shared" si="40"/>
        <v>09</v>
      </c>
      <c r="K520" s="24" t="str">
        <f t="shared" si="41"/>
        <v>09</v>
      </c>
      <c r="L520" s="24" t="str">
        <f t="shared" si="42"/>
        <v>2022</v>
      </c>
      <c r="M520" s="24">
        <f t="shared" si="43"/>
        <v>44813</v>
      </c>
      <c r="N520">
        <v>66.39</v>
      </c>
      <c r="P520" s="24">
        <v>39107</v>
      </c>
      <c r="Q520">
        <v>16.27</v>
      </c>
      <c r="S520" s="24">
        <v>40932</v>
      </c>
      <c r="T520">
        <v>17.420000000000002</v>
      </c>
      <c r="U520" s="2">
        <f t="shared" si="44"/>
        <v>-5.737234652896106E-4</v>
      </c>
    </row>
    <row r="521" spans="1:21" x14ac:dyDescent="0.4">
      <c r="A521" t="s">
        <v>5705</v>
      </c>
      <c r="B521">
        <v>65.14</v>
      </c>
      <c r="C521">
        <v>64.260000000000005</v>
      </c>
      <c r="D521">
        <v>65.319999999999993</v>
      </c>
      <c r="E521">
        <v>64.010000000000005</v>
      </c>
      <c r="F521" t="s">
        <v>1197</v>
      </c>
      <c r="G521" s="2">
        <v>6.7999999999999996E-3</v>
      </c>
      <c r="I521" t="s">
        <v>5705</v>
      </c>
      <c r="J521" s="24" t="str">
        <f t="shared" si="40"/>
        <v>09</v>
      </c>
      <c r="K521" s="24" t="str">
        <f t="shared" si="41"/>
        <v>08</v>
      </c>
      <c r="L521" s="24" t="str">
        <f t="shared" si="42"/>
        <v>2022</v>
      </c>
      <c r="M521" s="24">
        <f t="shared" si="43"/>
        <v>44812</v>
      </c>
      <c r="N521">
        <v>65.14</v>
      </c>
      <c r="P521" s="24">
        <v>39108</v>
      </c>
      <c r="Q521">
        <v>16.23</v>
      </c>
      <c r="S521" s="24">
        <v>40933</v>
      </c>
      <c r="T521">
        <v>17.62</v>
      </c>
      <c r="U521" s="2">
        <f t="shared" si="44"/>
        <v>1.1481056257175659E-2</v>
      </c>
    </row>
    <row r="522" spans="1:21" x14ac:dyDescent="0.4">
      <c r="A522" t="s">
        <v>5704</v>
      </c>
      <c r="B522">
        <v>64.7</v>
      </c>
      <c r="C522">
        <v>63.49</v>
      </c>
      <c r="D522">
        <v>64.900000000000006</v>
      </c>
      <c r="E522">
        <v>63.47</v>
      </c>
      <c r="F522" t="s">
        <v>2529</v>
      </c>
      <c r="G522" s="2">
        <v>1.9699999999999999E-2</v>
      </c>
      <c r="I522" t="s">
        <v>5704</v>
      </c>
      <c r="J522" s="24" t="str">
        <f t="shared" si="40"/>
        <v>09</v>
      </c>
      <c r="K522" s="24" t="str">
        <f t="shared" si="41"/>
        <v>07</v>
      </c>
      <c r="L522" s="24" t="str">
        <f t="shared" si="42"/>
        <v>2022</v>
      </c>
      <c r="M522" s="24">
        <f t="shared" si="43"/>
        <v>44811</v>
      </c>
      <c r="N522">
        <v>64.7</v>
      </c>
      <c r="P522" s="24">
        <v>39111</v>
      </c>
      <c r="Q522">
        <v>16.23</v>
      </c>
      <c r="S522" s="24">
        <v>40934</v>
      </c>
      <c r="T522">
        <v>17.55</v>
      </c>
      <c r="U522" s="2">
        <f t="shared" si="44"/>
        <v>-3.9727582292848895E-3</v>
      </c>
    </row>
    <row r="523" spans="1:21" x14ac:dyDescent="0.4">
      <c r="A523" t="s">
        <v>5703</v>
      </c>
      <c r="B523">
        <v>63.45</v>
      </c>
      <c r="C523">
        <v>63.9</v>
      </c>
      <c r="D523">
        <v>64.069999999999993</v>
      </c>
      <c r="E523">
        <v>62.96</v>
      </c>
      <c r="F523" t="s">
        <v>1137</v>
      </c>
      <c r="G523" s="2">
        <v>-4.4999999999999997E-3</v>
      </c>
      <c r="I523" t="s">
        <v>5703</v>
      </c>
      <c r="J523" s="24" t="str">
        <f t="shared" si="40"/>
        <v>09</v>
      </c>
      <c r="K523" s="24" t="str">
        <f t="shared" si="41"/>
        <v>06</v>
      </c>
      <c r="L523" s="24" t="str">
        <f t="shared" si="42"/>
        <v>2022</v>
      </c>
      <c r="M523" s="24">
        <f t="shared" si="43"/>
        <v>44810</v>
      </c>
      <c r="N523">
        <v>63.45</v>
      </c>
      <c r="P523" s="24">
        <v>39112</v>
      </c>
      <c r="Q523">
        <v>16.29</v>
      </c>
      <c r="S523" s="24">
        <v>40935</v>
      </c>
      <c r="T523">
        <v>17.54</v>
      </c>
      <c r="U523" s="2">
        <f t="shared" si="44"/>
        <v>-5.6980056980060478E-4</v>
      </c>
    </row>
    <row r="524" spans="1:21" x14ac:dyDescent="0.4">
      <c r="A524" t="s">
        <v>5702</v>
      </c>
      <c r="B524">
        <v>63.74</v>
      </c>
      <c r="C524">
        <v>65.209999999999994</v>
      </c>
      <c r="D524">
        <v>65.48</v>
      </c>
      <c r="E524">
        <v>63.42</v>
      </c>
      <c r="F524" t="s">
        <v>2158</v>
      </c>
      <c r="G524" s="2">
        <v>-1.2500000000000001E-2</v>
      </c>
      <c r="I524" t="s">
        <v>5702</v>
      </c>
      <c r="J524" s="24" t="str">
        <f t="shared" si="40"/>
        <v>09</v>
      </c>
      <c r="K524" s="24" t="str">
        <f t="shared" si="41"/>
        <v>02</v>
      </c>
      <c r="L524" s="24" t="str">
        <f t="shared" si="42"/>
        <v>2022</v>
      </c>
      <c r="M524" s="24">
        <f t="shared" si="43"/>
        <v>44806</v>
      </c>
      <c r="N524">
        <v>63.74</v>
      </c>
      <c r="P524" s="24">
        <v>39113</v>
      </c>
      <c r="Q524">
        <v>16.41</v>
      </c>
      <c r="S524" s="24">
        <v>40938</v>
      </c>
      <c r="T524">
        <v>17.52</v>
      </c>
      <c r="U524" s="2">
        <f t="shared" si="44"/>
        <v>-1.1402508551880963E-3</v>
      </c>
    </row>
    <row r="525" spans="1:21" x14ac:dyDescent="0.4">
      <c r="A525" t="s">
        <v>5701</v>
      </c>
      <c r="B525">
        <v>64.55</v>
      </c>
      <c r="C525">
        <v>63.92</v>
      </c>
      <c r="D525">
        <v>64.64</v>
      </c>
      <c r="E525">
        <v>63.25</v>
      </c>
      <c r="F525" t="s">
        <v>2426</v>
      </c>
      <c r="G525" s="2">
        <v>2.5000000000000001E-3</v>
      </c>
      <c r="I525" t="s">
        <v>5701</v>
      </c>
      <c r="J525" s="24" t="str">
        <f t="shared" si="40"/>
        <v>09</v>
      </c>
      <c r="K525" s="24" t="str">
        <f t="shared" si="41"/>
        <v>01</v>
      </c>
      <c r="L525" s="24" t="str">
        <f t="shared" si="42"/>
        <v>2022</v>
      </c>
      <c r="M525" s="24">
        <f t="shared" si="43"/>
        <v>44805</v>
      </c>
      <c r="N525">
        <v>64.55</v>
      </c>
      <c r="P525" s="24">
        <v>39114</v>
      </c>
      <c r="Q525">
        <v>16.48</v>
      </c>
      <c r="S525" s="24">
        <v>40939</v>
      </c>
      <c r="T525">
        <v>17.5</v>
      </c>
      <c r="U525" s="2">
        <f t="shared" si="44"/>
        <v>-1.1415525114154557E-3</v>
      </c>
    </row>
    <row r="526" spans="1:21" x14ac:dyDescent="0.4">
      <c r="A526" t="s">
        <v>5700</v>
      </c>
      <c r="B526">
        <v>64.39</v>
      </c>
      <c r="C526">
        <v>65.41</v>
      </c>
      <c r="D526">
        <v>65.63</v>
      </c>
      <c r="E526">
        <v>64.39</v>
      </c>
      <c r="F526" t="s">
        <v>1242</v>
      </c>
      <c r="G526" s="2">
        <v>-8.3000000000000001E-3</v>
      </c>
      <c r="I526" t="s">
        <v>5700</v>
      </c>
      <c r="J526" s="24" t="str">
        <f t="shared" si="40"/>
        <v>08</v>
      </c>
      <c r="K526" s="24" t="str">
        <f t="shared" si="41"/>
        <v>31</v>
      </c>
      <c r="L526" s="24" t="str">
        <f t="shared" si="42"/>
        <v>2022</v>
      </c>
      <c r="M526" s="24">
        <f t="shared" si="43"/>
        <v>44804</v>
      </c>
      <c r="N526">
        <v>64.39</v>
      </c>
      <c r="P526" s="24">
        <v>39115</v>
      </c>
      <c r="Q526">
        <v>16.52</v>
      </c>
      <c r="S526" s="24">
        <v>40940</v>
      </c>
      <c r="T526">
        <v>17.62</v>
      </c>
      <c r="U526" s="2">
        <f t="shared" si="44"/>
        <v>6.857142857142895E-3</v>
      </c>
    </row>
    <row r="527" spans="1:21" x14ac:dyDescent="0.4">
      <c r="A527" t="s">
        <v>5699</v>
      </c>
      <c r="B527">
        <v>64.930000000000007</v>
      </c>
      <c r="C527">
        <v>66.010000000000005</v>
      </c>
      <c r="D527">
        <v>66.069999999999993</v>
      </c>
      <c r="E527">
        <v>64.41</v>
      </c>
      <c r="F527" t="s">
        <v>2300</v>
      </c>
      <c r="G527" s="2">
        <v>-1.0200000000000001E-2</v>
      </c>
      <c r="I527" t="s">
        <v>5699</v>
      </c>
      <c r="J527" s="24" t="str">
        <f t="shared" si="40"/>
        <v>08</v>
      </c>
      <c r="K527" s="24" t="str">
        <f t="shared" si="41"/>
        <v>30</v>
      </c>
      <c r="L527" s="24" t="str">
        <f t="shared" si="42"/>
        <v>2022</v>
      </c>
      <c r="M527" s="24">
        <f t="shared" si="43"/>
        <v>44803</v>
      </c>
      <c r="N527">
        <v>64.930000000000007</v>
      </c>
      <c r="P527" s="24">
        <v>39118</v>
      </c>
      <c r="Q527">
        <v>16.489999999999998</v>
      </c>
      <c r="S527" s="24">
        <v>40941</v>
      </c>
      <c r="T527">
        <v>17.66</v>
      </c>
      <c r="U527" s="2">
        <f t="shared" si="44"/>
        <v>2.2701475595914289E-3</v>
      </c>
    </row>
    <row r="528" spans="1:21" x14ac:dyDescent="0.4">
      <c r="A528" t="s">
        <v>5698</v>
      </c>
      <c r="B528">
        <v>65.599999999999994</v>
      </c>
      <c r="C528">
        <v>65.77</v>
      </c>
      <c r="D528">
        <v>66.180000000000007</v>
      </c>
      <c r="E528">
        <v>65.39</v>
      </c>
      <c r="F528" t="s">
        <v>521</v>
      </c>
      <c r="G528" s="2">
        <v>-1.06E-2</v>
      </c>
      <c r="I528" t="s">
        <v>5698</v>
      </c>
      <c r="J528" s="24" t="str">
        <f t="shared" si="40"/>
        <v>08</v>
      </c>
      <c r="K528" s="24" t="str">
        <f t="shared" si="41"/>
        <v>29</v>
      </c>
      <c r="L528" s="24" t="str">
        <f t="shared" si="42"/>
        <v>2022</v>
      </c>
      <c r="M528" s="24">
        <f t="shared" si="43"/>
        <v>44802</v>
      </c>
      <c r="N528">
        <v>65.599999999999994</v>
      </c>
      <c r="P528" s="24">
        <v>39119</v>
      </c>
      <c r="Q528">
        <v>16.489999999999998</v>
      </c>
      <c r="S528" s="24">
        <v>40942</v>
      </c>
      <c r="T528">
        <v>17.87</v>
      </c>
      <c r="U528" s="2">
        <f t="shared" si="44"/>
        <v>1.1891279728199367E-2</v>
      </c>
    </row>
    <row r="529" spans="1:21" x14ac:dyDescent="0.4">
      <c r="A529" t="s">
        <v>5697</v>
      </c>
      <c r="B529">
        <v>66.3</v>
      </c>
      <c r="C529">
        <v>68.97</v>
      </c>
      <c r="D529">
        <v>69.209999999999994</v>
      </c>
      <c r="E529">
        <v>66.28</v>
      </c>
      <c r="F529" t="s">
        <v>2347</v>
      </c>
      <c r="G529" s="2">
        <v>-4.02E-2</v>
      </c>
      <c r="I529" t="s">
        <v>5697</v>
      </c>
      <c r="J529" s="24" t="str">
        <f t="shared" si="40"/>
        <v>08</v>
      </c>
      <c r="K529" s="24" t="str">
        <f t="shared" si="41"/>
        <v>26</v>
      </c>
      <c r="L529" s="24" t="str">
        <f t="shared" si="42"/>
        <v>2022</v>
      </c>
      <c r="M529" s="24">
        <f t="shared" si="43"/>
        <v>44799</v>
      </c>
      <c r="N529">
        <v>66.3</v>
      </c>
      <c r="P529" s="24">
        <v>39120</v>
      </c>
      <c r="Q529">
        <v>16.5</v>
      </c>
      <c r="S529" s="24">
        <v>40945</v>
      </c>
      <c r="T529">
        <v>17.86</v>
      </c>
      <c r="U529" s="2">
        <f t="shared" si="44"/>
        <v>-5.5959709009523184E-4</v>
      </c>
    </row>
    <row r="530" spans="1:21" x14ac:dyDescent="0.4">
      <c r="A530" t="s">
        <v>5696</v>
      </c>
      <c r="B530">
        <v>69.08</v>
      </c>
      <c r="C530">
        <v>68.27</v>
      </c>
      <c r="D530">
        <v>69.09</v>
      </c>
      <c r="E530">
        <v>68.08</v>
      </c>
      <c r="F530" t="s">
        <v>645</v>
      </c>
      <c r="G530" s="2">
        <v>1.6500000000000001E-2</v>
      </c>
      <c r="I530" t="s">
        <v>5696</v>
      </c>
      <c r="J530" s="24" t="str">
        <f t="shared" si="40"/>
        <v>08</v>
      </c>
      <c r="K530" s="24" t="str">
        <f t="shared" si="41"/>
        <v>25</v>
      </c>
      <c r="L530" s="24" t="str">
        <f t="shared" si="42"/>
        <v>2022</v>
      </c>
      <c r="M530" s="24">
        <f t="shared" si="43"/>
        <v>44798</v>
      </c>
      <c r="N530">
        <v>69.08</v>
      </c>
      <c r="P530" s="24">
        <v>39121</v>
      </c>
      <c r="Q530">
        <v>16.5</v>
      </c>
      <c r="S530" s="24">
        <v>40946</v>
      </c>
      <c r="T530">
        <v>17.91</v>
      </c>
      <c r="U530" s="2">
        <f t="shared" si="44"/>
        <v>2.7995520716685984E-3</v>
      </c>
    </row>
    <row r="531" spans="1:21" x14ac:dyDescent="0.4">
      <c r="A531" t="s">
        <v>5695</v>
      </c>
      <c r="B531">
        <v>67.959999999999994</v>
      </c>
      <c r="C531">
        <v>67.73</v>
      </c>
      <c r="D531">
        <v>68.33</v>
      </c>
      <c r="E531">
        <v>67.58</v>
      </c>
      <c r="F531" t="s">
        <v>2470</v>
      </c>
      <c r="G531" s="2">
        <v>3.0000000000000001E-3</v>
      </c>
      <c r="I531" t="s">
        <v>5695</v>
      </c>
      <c r="J531" s="24" t="str">
        <f t="shared" si="40"/>
        <v>08</v>
      </c>
      <c r="K531" s="24" t="str">
        <f t="shared" si="41"/>
        <v>24</v>
      </c>
      <c r="L531" s="24" t="str">
        <f t="shared" si="42"/>
        <v>2022</v>
      </c>
      <c r="M531" s="24">
        <f t="shared" si="43"/>
        <v>44797</v>
      </c>
      <c r="N531">
        <v>67.959999999999994</v>
      </c>
      <c r="P531" s="24">
        <v>39122</v>
      </c>
      <c r="Q531">
        <v>16.399999999999999</v>
      </c>
      <c r="S531" s="24">
        <v>40947</v>
      </c>
      <c r="T531">
        <v>17.940000000000001</v>
      </c>
      <c r="U531" s="2">
        <f t="shared" si="44"/>
        <v>1.6750418760469454E-3</v>
      </c>
    </row>
    <row r="532" spans="1:21" x14ac:dyDescent="0.4">
      <c r="A532" t="s">
        <v>5694</v>
      </c>
      <c r="B532">
        <v>67.760000000000005</v>
      </c>
      <c r="C532">
        <v>67.900000000000006</v>
      </c>
      <c r="D532">
        <v>68.36</v>
      </c>
      <c r="E532">
        <v>67.69</v>
      </c>
      <c r="F532" t="s">
        <v>463</v>
      </c>
      <c r="G532" s="2">
        <v>-3.3999999999999998E-3</v>
      </c>
      <c r="I532" t="s">
        <v>5694</v>
      </c>
      <c r="J532" s="24" t="str">
        <f t="shared" si="40"/>
        <v>08</v>
      </c>
      <c r="K532" s="24" t="str">
        <f t="shared" si="41"/>
        <v>23</v>
      </c>
      <c r="L532" s="24" t="str">
        <f t="shared" si="42"/>
        <v>2022</v>
      </c>
      <c r="M532" s="24">
        <f t="shared" si="43"/>
        <v>44796</v>
      </c>
      <c r="N532">
        <v>67.760000000000005</v>
      </c>
      <c r="P532" s="24">
        <v>39125</v>
      </c>
      <c r="Q532">
        <v>16.32</v>
      </c>
      <c r="S532" s="24">
        <v>40948</v>
      </c>
      <c r="T532">
        <v>18</v>
      </c>
      <c r="U532" s="2">
        <f t="shared" si="44"/>
        <v>3.3444816053511683E-3</v>
      </c>
    </row>
    <row r="533" spans="1:21" x14ac:dyDescent="0.4">
      <c r="A533" t="s">
        <v>5693</v>
      </c>
      <c r="B533">
        <v>67.989999999999995</v>
      </c>
      <c r="C533">
        <v>68.72</v>
      </c>
      <c r="D533">
        <v>68.77</v>
      </c>
      <c r="E533">
        <v>67.790000000000006</v>
      </c>
      <c r="F533" t="s">
        <v>588</v>
      </c>
      <c r="G533" s="2">
        <v>-2.4299999999999999E-2</v>
      </c>
      <c r="I533" t="s">
        <v>5693</v>
      </c>
      <c r="J533" s="24" t="str">
        <f t="shared" si="40"/>
        <v>08</v>
      </c>
      <c r="K533" s="24" t="str">
        <f t="shared" si="41"/>
        <v>22</v>
      </c>
      <c r="L533" s="24" t="str">
        <f t="shared" si="42"/>
        <v>2022</v>
      </c>
      <c r="M533" s="24">
        <f t="shared" si="43"/>
        <v>44795</v>
      </c>
      <c r="N533">
        <v>67.989999999999995</v>
      </c>
      <c r="P533" s="24">
        <v>39126</v>
      </c>
      <c r="Q533">
        <v>16.420000000000002</v>
      </c>
      <c r="S533" s="24">
        <v>40949</v>
      </c>
      <c r="T533">
        <v>17.899999999999999</v>
      </c>
      <c r="U533" s="2">
        <f t="shared" si="44"/>
        <v>-5.5555555555556468E-3</v>
      </c>
    </row>
    <row r="534" spans="1:21" x14ac:dyDescent="0.4">
      <c r="A534" t="s">
        <v>5692</v>
      </c>
      <c r="B534">
        <v>69.680000000000007</v>
      </c>
      <c r="C534">
        <v>70.319999999999993</v>
      </c>
      <c r="D534">
        <v>70.48</v>
      </c>
      <c r="E534">
        <v>69.53</v>
      </c>
      <c r="F534" t="s">
        <v>174</v>
      </c>
      <c r="G534" s="2">
        <v>-1.7999999999999999E-2</v>
      </c>
      <c r="I534" t="s">
        <v>5692</v>
      </c>
      <c r="J534" s="24" t="str">
        <f t="shared" si="40"/>
        <v>08</v>
      </c>
      <c r="K534" s="24" t="str">
        <f t="shared" si="41"/>
        <v>19</v>
      </c>
      <c r="L534" s="24" t="str">
        <f t="shared" si="42"/>
        <v>2022</v>
      </c>
      <c r="M534" s="24">
        <f t="shared" si="43"/>
        <v>44792</v>
      </c>
      <c r="N534">
        <v>69.680000000000007</v>
      </c>
      <c r="P534" s="24">
        <v>39127</v>
      </c>
      <c r="Q534">
        <v>16.55</v>
      </c>
      <c r="S534" s="24">
        <v>40952</v>
      </c>
      <c r="T534">
        <v>18.02</v>
      </c>
      <c r="U534" s="2">
        <f t="shared" si="44"/>
        <v>6.7039106145252436E-3</v>
      </c>
    </row>
    <row r="535" spans="1:21" x14ac:dyDescent="0.4">
      <c r="A535" t="s">
        <v>5691</v>
      </c>
      <c r="B535">
        <v>70.959999999999994</v>
      </c>
      <c r="C535">
        <v>70.819999999999993</v>
      </c>
      <c r="D535">
        <v>71.17</v>
      </c>
      <c r="E535">
        <v>70.5</v>
      </c>
      <c r="F535" t="s">
        <v>964</v>
      </c>
      <c r="G535" s="2">
        <v>1.6999999999999999E-3</v>
      </c>
      <c r="I535" t="s">
        <v>5691</v>
      </c>
      <c r="J535" s="24" t="str">
        <f t="shared" si="40"/>
        <v>08</v>
      </c>
      <c r="K535" s="24" t="str">
        <f t="shared" si="41"/>
        <v>18</v>
      </c>
      <c r="L535" s="24" t="str">
        <f t="shared" si="42"/>
        <v>2022</v>
      </c>
      <c r="M535" s="24">
        <f t="shared" si="43"/>
        <v>44791</v>
      </c>
      <c r="N535">
        <v>70.959999999999994</v>
      </c>
      <c r="P535" s="24">
        <v>39128</v>
      </c>
      <c r="Q535">
        <v>16.579999999999998</v>
      </c>
      <c r="S535" s="24">
        <v>40953</v>
      </c>
      <c r="T535">
        <v>18.04</v>
      </c>
      <c r="U535" s="2">
        <f t="shared" si="44"/>
        <v>1.1098779134295356E-3</v>
      </c>
    </row>
    <row r="536" spans="1:21" x14ac:dyDescent="0.4">
      <c r="A536" t="s">
        <v>5690</v>
      </c>
      <c r="B536">
        <v>70.84</v>
      </c>
      <c r="C536">
        <v>70.760000000000005</v>
      </c>
      <c r="D536">
        <v>71.41</v>
      </c>
      <c r="E536">
        <v>70.44</v>
      </c>
      <c r="F536" t="s">
        <v>862</v>
      </c>
      <c r="G536" s="2">
        <v>-7.6E-3</v>
      </c>
      <c r="I536" t="s">
        <v>5690</v>
      </c>
      <c r="J536" s="24" t="str">
        <f t="shared" si="40"/>
        <v>08</v>
      </c>
      <c r="K536" s="24" t="str">
        <f t="shared" si="41"/>
        <v>17</v>
      </c>
      <c r="L536" s="24" t="str">
        <f t="shared" si="42"/>
        <v>2022</v>
      </c>
      <c r="M536" s="24">
        <f t="shared" si="43"/>
        <v>44790</v>
      </c>
      <c r="N536">
        <v>70.84</v>
      </c>
      <c r="P536" s="24">
        <v>39129</v>
      </c>
      <c r="Q536">
        <v>16.559999999999999</v>
      </c>
      <c r="S536" s="24">
        <v>40954</v>
      </c>
      <c r="T536">
        <v>17.940000000000001</v>
      </c>
      <c r="U536" s="2">
        <f t="shared" si="44"/>
        <v>-5.5432372505541672E-3</v>
      </c>
    </row>
    <row r="537" spans="1:21" x14ac:dyDescent="0.4">
      <c r="A537" t="s">
        <v>5689</v>
      </c>
      <c r="B537">
        <v>71.38</v>
      </c>
      <c r="C537">
        <v>71.150000000000006</v>
      </c>
      <c r="D537">
        <v>71.81</v>
      </c>
      <c r="E537">
        <v>70.790000000000006</v>
      </c>
      <c r="F537" t="s">
        <v>176</v>
      </c>
      <c r="G537" s="2">
        <v>-6.9999999999999999E-4</v>
      </c>
      <c r="I537" t="s">
        <v>5689</v>
      </c>
      <c r="J537" s="24" t="str">
        <f t="shared" si="40"/>
        <v>08</v>
      </c>
      <c r="K537" s="24" t="str">
        <f t="shared" si="41"/>
        <v>16</v>
      </c>
      <c r="L537" s="24" t="str">
        <f t="shared" si="42"/>
        <v>2022</v>
      </c>
      <c r="M537" s="24">
        <f t="shared" si="43"/>
        <v>44789</v>
      </c>
      <c r="N537">
        <v>71.38</v>
      </c>
      <c r="P537" s="24">
        <v>39133</v>
      </c>
      <c r="Q537">
        <v>16.62</v>
      </c>
      <c r="S537" s="24">
        <v>40955</v>
      </c>
      <c r="T537">
        <v>18.09</v>
      </c>
      <c r="U537" s="2">
        <f t="shared" si="44"/>
        <v>8.3612040133778098E-3</v>
      </c>
    </row>
    <row r="538" spans="1:21" x14ac:dyDescent="0.4">
      <c r="A538" t="s">
        <v>5688</v>
      </c>
      <c r="B538">
        <v>71.430000000000007</v>
      </c>
      <c r="C538">
        <v>70.7</v>
      </c>
      <c r="D538">
        <v>71.56</v>
      </c>
      <c r="E538">
        <v>70.7</v>
      </c>
      <c r="F538" t="s">
        <v>1168</v>
      </c>
      <c r="G538" s="2">
        <v>5.5999999999999999E-3</v>
      </c>
      <c r="I538" t="s">
        <v>5688</v>
      </c>
      <c r="J538" s="24" t="str">
        <f t="shared" si="40"/>
        <v>08</v>
      </c>
      <c r="K538" s="24" t="str">
        <f t="shared" si="41"/>
        <v>15</v>
      </c>
      <c r="L538" s="24" t="str">
        <f t="shared" si="42"/>
        <v>2022</v>
      </c>
      <c r="M538" s="24">
        <f t="shared" si="43"/>
        <v>44788</v>
      </c>
      <c r="N538">
        <v>71.430000000000007</v>
      </c>
      <c r="P538" s="24">
        <v>39134</v>
      </c>
      <c r="Q538">
        <v>16.600000000000001</v>
      </c>
      <c r="S538" s="24">
        <v>40956</v>
      </c>
      <c r="T538">
        <v>18.100000000000001</v>
      </c>
      <c r="U538" s="2">
        <f t="shared" si="44"/>
        <v>5.5279159756782548E-4</v>
      </c>
    </row>
    <row r="539" spans="1:21" x14ac:dyDescent="0.4">
      <c r="A539" t="s">
        <v>5687</v>
      </c>
      <c r="B539">
        <v>71.03</v>
      </c>
      <c r="C539">
        <v>70.13</v>
      </c>
      <c r="D539">
        <v>71.05</v>
      </c>
      <c r="E539">
        <v>69.87</v>
      </c>
      <c r="F539" t="s">
        <v>862</v>
      </c>
      <c r="G539" s="2">
        <v>2.01E-2</v>
      </c>
      <c r="I539" t="s">
        <v>5687</v>
      </c>
      <c r="J539" s="24" t="str">
        <f t="shared" si="40"/>
        <v>08</v>
      </c>
      <c r="K539" s="24" t="str">
        <f t="shared" si="41"/>
        <v>12</v>
      </c>
      <c r="L539" s="24" t="str">
        <f t="shared" si="42"/>
        <v>2022</v>
      </c>
      <c r="M539" s="24">
        <f t="shared" si="43"/>
        <v>44785</v>
      </c>
      <c r="N539">
        <v>71.03</v>
      </c>
      <c r="P539" s="24">
        <v>39135</v>
      </c>
      <c r="Q539">
        <v>16.59</v>
      </c>
      <c r="S539" s="24">
        <v>40960</v>
      </c>
      <c r="T539">
        <v>18.13</v>
      </c>
      <c r="U539" s="2">
        <f t="shared" si="44"/>
        <v>1.6574585635358297E-3</v>
      </c>
    </row>
    <row r="540" spans="1:21" x14ac:dyDescent="0.4">
      <c r="A540" t="s">
        <v>5686</v>
      </c>
      <c r="B540">
        <v>69.63</v>
      </c>
      <c r="C540">
        <v>70.42</v>
      </c>
      <c r="D540">
        <v>70.760000000000005</v>
      </c>
      <c r="E540">
        <v>69.5</v>
      </c>
      <c r="F540" t="s">
        <v>2510</v>
      </c>
      <c r="G540" s="2">
        <v>-4.5999999999999999E-3</v>
      </c>
      <c r="I540" t="s">
        <v>5686</v>
      </c>
      <c r="J540" s="24" t="str">
        <f t="shared" si="40"/>
        <v>08</v>
      </c>
      <c r="K540" s="24" t="str">
        <f t="shared" si="41"/>
        <v>11</v>
      </c>
      <c r="L540" s="24" t="str">
        <f t="shared" si="42"/>
        <v>2022</v>
      </c>
      <c r="M540" s="24">
        <f t="shared" si="43"/>
        <v>44784</v>
      </c>
      <c r="N540">
        <v>69.63</v>
      </c>
      <c r="P540" s="24">
        <v>39136</v>
      </c>
      <c r="Q540">
        <v>16.559999999999999</v>
      </c>
      <c r="S540" s="24">
        <v>40961</v>
      </c>
      <c r="T540">
        <v>18.12</v>
      </c>
      <c r="U540" s="2">
        <f t="shared" si="44"/>
        <v>-5.5157198014332831E-4</v>
      </c>
    </row>
    <row r="541" spans="1:21" x14ac:dyDescent="0.4">
      <c r="A541" t="s">
        <v>5685</v>
      </c>
      <c r="B541">
        <v>69.95</v>
      </c>
      <c r="C541">
        <v>69.650000000000006</v>
      </c>
      <c r="D541">
        <v>69.989999999999995</v>
      </c>
      <c r="E541">
        <v>69.2</v>
      </c>
      <c r="F541" t="s">
        <v>1026</v>
      </c>
      <c r="G541" s="2">
        <v>2.75E-2</v>
      </c>
      <c r="I541" t="s">
        <v>5685</v>
      </c>
      <c r="J541" s="24" t="str">
        <f t="shared" si="40"/>
        <v>08</v>
      </c>
      <c r="K541" s="24" t="str">
        <f t="shared" si="41"/>
        <v>10</v>
      </c>
      <c r="L541" s="24" t="str">
        <f t="shared" si="42"/>
        <v>2022</v>
      </c>
      <c r="M541" s="24">
        <f t="shared" si="43"/>
        <v>44783</v>
      </c>
      <c r="N541">
        <v>69.95</v>
      </c>
      <c r="P541" s="24">
        <v>39139</v>
      </c>
      <c r="Q541">
        <v>16.52</v>
      </c>
      <c r="S541" s="24">
        <v>40962</v>
      </c>
      <c r="T541">
        <v>18.2</v>
      </c>
      <c r="U541" s="2">
        <f t="shared" si="44"/>
        <v>4.4150110375273943E-3</v>
      </c>
    </row>
    <row r="542" spans="1:21" x14ac:dyDescent="0.4">
      <c r="A542" t="s">
        <v>5684</v>
      </c>
      <c r="B542">
        <v>68.08</v>
      </c>
      <c r="C542">
        <v>68.33</v>
      </c>
      <c r="D542">
        <v>68.44</v>
      </c>
      <c r="E542">
        <v>67.819999999999993</v>
      </c>
      <c r="F542" t="s">
        <v>2356</v>
      </c>
      <c r="G542" s="2">
        <v>-8.0000000000000002E-3</v>
      </c>
      <c r="I542" t="s">
        <v>5684</v>
      </c>
      <c r="J542" s="24" t="str">
        <f t="shared" si="40"/>
        <v>08</v>
      </c>
      <c r="K542" s="24" t="str">
        <f t="shared" si="41"/>
        <v>09</v>
      </c>
      <c r="L542" s="24" t="str">
        <f t="shared" si="42"/>
        <v>2022</v>
      </c>
      <c r="M542" s="24">
        <f t="shared" si="43"/>
        <v>44782</v>
      </c>
      <c r="N542">
        <v>68.08</v>
      </c>
      <c r="P542" s="24">
        <v>39140</v>
      </c>
      <c r="Q542">
        <v>15.89</v>
      </c>
      <c r="S542" s="24">
        <v>40963</v>
      </c>
      <c r="T542">
        <v>18.27</v>
      </c>
      <c r="U542" s="2">
        <f t="shared" si="44"/>
        <v>3.8461538461538325E-3</v>
      </c>
    </row>
    <row r="543" spans="1:21" x14ac:dyDescent="0.4">
      <c r="A543" t="s">
        <v>5683</v>
      </c>
      <c r="B543">
        <v>68.63</v>
      </c>
      <c r="C543">
        <v>69.11</v>
      </c>
      <c r="D543">
        <v>69.739999999999995</v>
      </c>
      <c r="E543">
        <v>68.38</v>
      </c>
      <c r="F543" t="s">
        <v>64</v>
      </c>
      <c r="G543" s="2">
        <v>-3.5999999999999999E-3</v>
      </c>
      <c r="I543" t="s">
        <v>5683</v>
      </c>
      <c r="J543" s="24" t="str">
        <f t="shared" si="40"/>
        <v>08</v>
      </c>
      <c r="K543" s="24" t="str">
        <f t="shared" si="41"/>
        <v>08</v>
      </c>
      <c r="L543" s="24" t="str">
        <f t="shared" si="42"/>
        <v>2022</v>
      </c>
      <c r="M543" s="24">
        <f t="shared" si="43"/>
        <v>44781</v>
      </c>
      <c r="N543">
        <v>68.63</v>
      </c>
      <c r="P543" s="24">
        <v>39141</v>
      </c>
      <c r="Q543">
        <v>16.03</v>
      </c>
      <c r="S543" s="24">
        <v>40966</v>
      </c>
      <c r="T543">
        <v>18.27</v>
      </c>
      <c r="U543" s="2">
        <f t="shared" si="44"/>
        <v>0</v>
      </c>
    </row>
    <row r="544" spans="1:21" x14ac:dyDescent="0.4">
      <c r="A544" t="s">
        <v>5682</v>
      </c>
      <c r="B544">
        <v>68.88</v>
      </c>
      <c r="C544">
        <v>68.27</v>
      </c>
      <c r="D544">
        <v>69.25</v>
      </c>
      <c r="E544">
        <v>68.19</v>
      </c>
      <c r="F544" t="s">
        <v>1068</v>
      </c>
      <c r="G544" s="2">
        <v>-5.1000000000000004E-3</v>
      </c>
      <c r="I544" t="s">
        <v>5682</v>
      </c>
      <c r="J544" s="24" t="str">
        <f t="shared" si="40"/>
        <v>08</v>
      </c>
      <c r="K544" s="24" t="str">
        <f t="shared" si="41"/>
        <v>05</v>
      </c>
      <c r="L544" s="24" t="str">
        <f t="shared" si="42"/>
        <v>2022</v>
      </c>
      <c r="M544" s="24">
        <f t="shared" si="43"/>
        <v>44778</v>
      </c>
      <c r="N544">
        <v>68.88</v>
      </c>
      <c r="P544" s="24">
        <v>39142</v>
      </c>
      <c r="Q544">
        <v>15.98</v>
      </c>
      <c r="S544" s="24">
        <v>40967</v>
      </c>
      <c r="T544">
        <v>18.36</v>
      </c>
      <c r="U544" s="2">
        <f t="shared" si="44"/>
        <v>4.9261083743841194E-3</v>
      </c>
    </row>
    <row r="545" spans="1:21" x14ac:dyDescent="0.4">
      <c r="A545" t="s">
        <v>5681</v>
      </c>
      <c r="B545">
        <v>69.23</v>
      </c>
      <c r="C545">
        <v>68.989999999999995</v>
      </c>
      <c r="D545">
        <v>69.319999999999993</v>
      </c>
      <c r="E545">
        <v>68.58</v>
      </c>
      <c r="F545" t="s">
        <v>588</v>
      </c>
      <c r="G545" s="2">
        <v>3.8E-3</v>
      </c>
      <c r="I545" t="s">
        <v>5681</v>
      </c>
      <c r="J545" s="24" t="str">
        <f t="shared" si="40"/>
        <v>08</v>
      </c>
      <c r="K545" s="24" t="str">
        <f t="shared" si="41"/>
        <v>04</v>
      </c>
      <c r="L545" s="24" t="str">
        <f t="shared" si="42"/>
        <v>2022</v>
      </c>
      <c r="M545" s="24">
        <f t="shared" si="43"/>
        <v>44777</v>
      </c>
      <c r="N545">
        <v>69.23</v>
      </c>
      <c r="P545" s="24">
        <v>39143</v>
      </c>
      <c r="Q545">
        <v>15.77</v>
      </c>
      <c r="S545" s="24">
        <v>40968</v>
      </c>
      <c r="T545">
        <v>18.260000000000002</v>
      </c>
      <c r="U545" s="2">
        <f t="shared" si="44"/>
        <v>-5.4466230936818238E-3</v>
      </c>
    </row>
    <row r="546" spans="1:21" x14ac:dyDescent="0.4">
      <c r="A546" t="s">
        <v>5680</v>
      </c>
      <c r="B546">
        <v>68.97</v>
      </c>
      <c r="C546">
        <v>67.87</v>
      </c>
      <c r="D546">
        <v>69.2</v>
      </c>
      <c r="E546">
        <v>67.849999999999994</v>
      </c>
      <c r="F546" t="s">
        <v>599</v>
      </c>
      <c r="G546" s="2">
        <v>2.3099999999999999E-2</v>
      </c>
      <c r="I546" t="s">
        <v>5680</v>
      </c>
      <c r="J546" s="24" t="str">
        <f t="shared" si="40"/>
        <v>08</v>
      </c>
      <c r="K546" s="24" t="str">
        <f t="shared" si="41"/>
        <v>03</v>
      </c>
      <c r="L546" s="24" t="str">
        <f t="shared" si="42"/>
        <v>2022</v>
      </c>
      <c r="M546" s="24">
        <f t="shared" si="43"/>
        <v>44776</v>
      </c>
      <c r="N546">
        <v>68.97</v>
      </c>
      <c r="P546" s="24">
        <v>39146</v>
      </c>
      <c r="Q546">
        <v>15.65</v>
      </c>
      <c r="S546" s="24">
        <v>40969</v>
      </c>
      <c r="T546">
        <v>18.36</v>
      </c>
      <c r="U546" s="2">
        <f t="shared" si="44"/>
        <v>5.4764512595837367E-3</v>
      </c>
    </row>
    <row r="547" spans="1:21" x14ac:dyDescent="0.4">
      <c r="A547" t="s">
        <v>5679</v>
      </c>
      <c r="B547">
        <v>67.41</v>
      </c>
      <c r="C547">
        <v>67.319999999999993</v>
      </c>
      <c r="D547">
        <v>68.31</v>
      </c>
      <c r="E547">
        <v>67.03</v>
      </c>
      <c r="F547" t="s">
        <v>2592</v>
      </c>
      <c r="G547" s="2">
        <v>-5.7999999999999996E-3</v>
      </c>
      <c r="I547" t="s">
        <v>5679</v>
      </c>
      <c r="J547" s="24" t="str">
        <f t="shared" si="40"/>
        <v>08</v>
      </c>
      <c r="K547" s="24" t="str">
        <f t="shared" si="41"/>
        <v>02</v>
      </c>
      <c r="L547" s="24" t="str">
        <f t="shared" si="42"/>
        <v>2022</v>
      </c>
      <c r="M547" s="24">
        <f t="shared" si="43"/>
        <v>44775</v>
      </c>
      <c r="N547">
        <v>67.41</v>
      </c>
      <c r="P547" s="24">
        <v>39147</v>
      </c>
      <c r="Q547">
        <v>15.92</v>
      </c>
      <c r="S547" s="24">
        <v>40970</v>
      </c>
      <c r="T547">
        <v>18.329999999999998</v>
      </c>
      <c r="U547" s="2">
        <f t="shared" si="44"/>
        <v>-1.6339869281046804E-3</v>
      </c>
    </row>
    <row r="548" spans="1:21" x14ac:dyDescent="0.4">
      <c r="A548" t="s">
        <v>5678</v>
      </c>
      <c r="B548">
        <v>67.8</v>
      </c>
      <c r="C548">
        <v>67.62</v>
      </c>
      <c r="D548">
        <v>68.55</v>
      </c>
      <c r="E548">
        <v>67.42</v>
      </c>
      <c r="F548" t="s">
        <v>1414</v>
      </c>
      <c r="G548" s="2">
        <v>-4.0000000000000001E-3</v>
      </c>
      <c r="I548" t="s">
        <v>5678</v>
      </c>
      <c r="J548" s="24" t="str">
        <f t="shared" si="40"/>
        <v>08</v>
      </c>
      <c r="K548" s="24" t="str">
        <f t="shared" si="41"/>
        <v>01</v>
      </c>
      <c r="L548" s="24" t="str">
        <f t="shared" si="42"/>
        <v>2022</v>
      </c>
      <c r="M548" s="24">
        <f t="shared" si="43"/>
        <v>44774</v>
      </c>
      <c r="N548">
        <v>67.8</v>
      </c>
      <c r="P548" s="24">
        <v>39148</v>
      </c>
      <c r="Q548">
        <v>15.9</v>
      </c>
      <c r="S548" s="24">
        <v>40973</v>
      </c>
      <c r="T548">
        <v>18.260000000000002</v>
      </c>
      <c r="U548" s="2">
        <f t="shared" si="44"/>
        <v>-3.818876159301543E-3</v>
      </c>
    </row>
    <row r="549" spans="1:21" x14ac:dyDescent="0.4">
      <c r="A549" t="s">
        <v>5677</v>
      </c>
      <c r="B549">
        <v>68.069999999999993</v>
      </c>
      <c r="C549">
        <v>67.16</v>
      </c>
      <c r="D549">
        <v>68.25</v>
      </c>
      <c r="E549">
        <v>66.989999999999995</v>
      </c>
      <c r="F549" t="s">
        <v>539</v>
      </c>
      <c r="G549" s="2">
        <v>2.1499999999999998E-2</v>
      </c>
      <c r="I549" t="s">
        <v>5677</v>
      </c>
      <c r="J549" s="24" t="str">
        <f t="shared" si="40"/>
        <v>07</v>
      </c>
      <c r="K549" s="24" t="str">
        <f t="shared" si="41"/>
        <v>29</v>
      </c>
      <c r="L549" s="24" t="str">
        <f t="shared" si="42"/>
        <v>2022</v>
      </c>
      <c r="M549" s="24">
        <f t="shared" si="43"/>
        <v>44771</v>
      </c>
      <c r="N549">
        <v>68.069999999999993</v>
      </c>
      <c r="P549" s="24">
        <v>39149</v>
      </c>
      <c r="Q549">
        <v>15.99</v>
      </c>
      <c r="S549" s="24">
        <v>40974</v>
      </c>
      <c r="T549">
        <v>18.02</v>
      </c>
      <c r="U549" s="2">
        <f t="shared" si="44"/>
        <v>-1.3143483023001168E-2</v>
      </c>
    </row>
    <row r="550" spans="1:21" x14ac:dyDescent="0.4">
      <c r="A550" t="s">
        <v>5676</v>
      </c>
      <c r="B550">
        <v>66.64</v>
      </c>
      <c r="C550">
        <v>65.78</v>
      </c>
      <c r="D550">
        <v>66.78</v>
      </c>
      <c r="E550">
        <v>65.069999999999993</v>
      </c>
      <c r="F550" t="s">
        <v>588</v>
      </c>
      <c r="G550" s="2">
        <v>1.46E-2</v>
      </c>
      <c r="I550" t="s">
        <v>5676</v>
      </c>
      <c r="J550" s="24" t="str">
        <f t="shared" si="40"/>
        <v>07</v>
      </c>
      <c r="K550" s="24" t="str">
        <f t="shared" si="41"/>
        <v>28</v>
      </c>
      <c r="L550" s="24" t="str">
        <f t="shared" si="42"/>
        <v>2022</v>
      </c>
      <c r="M550" s="24">
        <f t="shared" si="43"/>
        <v>44770</v>
      </c>
      <c r="N550">
        <v>66.64</v>
      </c>
      <c r="P550" s="24">
        <v>39150</v>
      </c>
      <c r="Q550">
        <v>15.97</v>
      </c>
      <c r="S550" s="24">
        <v>40975</v>
      </c>
      <c r="T550">
        <v>18.12</v>
      </c>
      <c r="U550" s="2">
        <f t="shared" si="44"/>
        <v>5.5493895671476778E-3</v>
      </c>
    </row>
    <row r="551" spans="1:21" x14ac:dyDescent="0.4">
      <c r="A551" t="s">
        <v>5675</v>
      </c>
      <c r="B551">
        <v>65.680000000000007</v>
      </c>
      <c r="C551">
        <v>64.180000000000007</v>
      </c>
      <c r="D551">
        <v>66.03</v>
      </c>
      <c r="E551">
        <v>64.03</v>
      </c>
      <c r="F551" t="s">
        <v>335</v>
      </c>
      <c r="G551" s="2">
        <v>3.8699999999999998E-2</v>
      </c>
      <c r="I551" t="s">
        <v>5675</v>
      </c>
      <c r="J551" s="24" t="str">
        <f t="shared" si="40"/>
        <v>07</v>
      </c>
      <c r="K551" s="24" t="str">
        <f t="shared" si="41"/>
        <v>27</v>
      </c>
      <c r="L551" s="24" t="str">
        <f t="shared" si="42"/>
        <v>2022</v>
      </c>
      <c r="M551" s="24">
        <f t="shared" si="43"/>
        <v>44769</v>
      </c>
      <c r="N551">
        <v>65.680000000000007</v>
      </c>
      <c r="P551" s="24">
        <v>39153</v>
      </c>
      <c r="Q551">
        <v>16</v>
      </c>
      <c r="S551" s="24">
        <v>40976</v>
      </c>
      <c r="T551">
        <v>18.29</v>
      </c>
      <c r="U551" s="2">
        <f t="shared" si="44"/>
        <v>9.3818984547460182E-3</v>
      </c>
    </row>
    <row r="552" spans="1:21" x14ac:dyDescent="0.4">
      <c r="A552" t="s">
        <v>5674</v>
      </c>
      <c r="B552">
        <v>63.23</v>
      </c>
      <c r="C552">
        <v>64</v>
      </c>
      <c r="D552">
        <v>64.05</v>
      </c>
      <c r="E552">
        <v>63.04</v>
      </c>
      <c r="F552" t="s">
        <v>536</v>
      </c>
      <c r="G552" s="2">
        <v>-1.83E-2</v>
      </c>
      <c r="I552" t="s">
        <v>5674</v>
      </c>
      <c r="J552" s="24" t="str">
        <f t="shared" si="40"/>
        <v>07</v>
      </c>
      <c r="K552" s="24" t="str">
        <f t="shared" si="41"/>
        <v>26</v>
      </c>
      <c r="L552" s="24" t="str">
        <f t="shared" si="42"/>
        <v>2022</v>
      </c>
      <c r="M552" s="24">
        <f t="shared" si="43"/>
        <v>44768</v>
      </c>
      <c r="N552">
        <v>63.23</v>
      </c>
      <c r="P552" s="24">
        <v>39154</v>
      </c>
      <c r="Q552">
        <v>15.7</v>
      </c>
      <c r="S552" s="24">
        <v>40977</v>
      </c>
      <c r="T552">
        <v>18.34</v>
      </c>
      <c r="U552" s="2">
        <f t="shared" si="44"/>
        <v>2.7337342810278553E-3</v>
      </c>
    </row>
    <row r="553" spans="1:21" x14ac:dyDescent="0.4">
      <c r="A553" t="s">
        <v>5673</v>
      </c>
      <c r="B553">
        <v>64.41</v>
      </c>
      <c r="C553">
        <v>64.69</v>
      </c>
      <c r="D553">
        <v>64.790000000000006</v>
      </c>
      <c r="E553">
        <v>63.99</v>
      </c>
      <c r="F553" t="s">
        <v>50</v>
      </c>
      <c r="G553" s="2">
        <v>-4.0000000000000001E-3</v>
      </c>
      <c r="I553" t="s">
        <v>5673</v>
      </c>
      <c r="J553" s="24" t="str">
        <f t="shared" si="40"/>
        <v>07</v>
      </c>
      <c r="K553" s="24" t="str">
        <f t="shared" si="41"/>
        <v>25</v>
      </c>
      <c r="L553" s="24" t="str">
        <f t="shared" si="42"/>
        <v>2022</v>
      </c>
      <c r="M553" s="24">
        <f t="shared" si="43"/>
        <v>44767</v>
      </c>
      <c r="N553">
        <v>64.41</v>
      </c>
      <c r="P553" s="24">
        <v>39155</v>
      </c>
      <c r="Q553">
        <v>15.82</v>
      </c>
      <c r="S553" s="24">
        <v>40980</v>
      </c>
      <c r="T553">
        <v>18.37</v>
      </c>
      <c r="U553" s="2">
        <f t="shared" si="44"/>
        <v>1.6357688113413094E-3</v>
      </c>
    </row>
    <row r="554" spans="1:21" x14ac:dyDescent="0.4">
      <c r="A554" t="s">
        <v>5672</v>
      </c>
      <c r="B554">
        <v>64.67</v>
      </c>
      <c r="C554">
        <v>65.56</v>
      </c>
      <c r="D554">
        <v>65.92</v>
      </c>
      <c r="E554">
        <v>64.3</v>
      </c>
      <c r="F554" t="s">
        <v>418</v>
      </c>
      <c r="G554" s="2">
        <v>-1.5800000000000002E-2</v>
      </c>
      <c r="I554" t="s">
        <v>5672</v>
      </c>
      <c r="J554" s="24" t="str">
        <f t="shared" si="40"/>
        <v>07</v>
      </c>
      <c r="K554" s="24" t="str">
        <f t="shared" si="41"/>
        <v>22</v>
      </c>
      <c r="L554" s="24" t="str">
        <f t="shared" si="42"/>
        <v>2022</v>
      </c>
      <c r="M554" s="24">
        <f t="shared" si="43"/>
        <v>44764</v>
      </c>
      <c r="N554">
        <v>64.67</v>
      </c>
      <c r="P554" s="24">
        <v>39156</v>
      </c>
      <c r="Q554">
        <v>15.87</v>
      </c>
      <c r="S554" s="24">
        <v>40981</v>
      </c>
      <c r="T554">
        <v>18.64</v>
      </c>
      <c r="U554" s="2">
        <f t="shared" si="44"/>
        <v>1.4697876973326141E-2</v>
      </c>
    </row>
    <row r="555" spans="1:21" x14ac:dyDescent="0.4">
      <c r="A555" t="s">
        <v>5671</v>
      </c>
      <c r="B555">
        <v>65.709999999999994</v>
      </c>
      <c r="C555">
        <v>64.77</v>
      </c>
      <c r="D555">
        <v>65.72</v>
      </c>
      <c r="E555">
        <v>64.28</v>
      </c>
      <c r="F555" t="s">
        <v>2191</v>
      </c>
      <c r="G555" s="2">
        <v>1.5900000000000001E-2</v>
      </c>
      <c r="I555" t="s">
        <v>5671</v>
      </c>
      <c r="J555" s="24" t="str">
        <f t="shared" si="40"/>
        <v>07</v>
      </c>
      <c r="K555" s="24" t="str">
        <f t="shared" si="41"/>
        <v>21</v>
      </c>
      <c r="L555" s="24" t="str">
        <f t="shared" si="42"/>
        <v>2022</v>
      </c>
      <c r="M555" s="24">
        <f t="shared" si="43"/>
        <v>44763</v>
      </c>
      <c r="N555">
        <v>65.709999999999994</v>
      </c>
      <c r="P555" s="24">
        <v>39157</v>
      </c>
      <c r="Q555">
        <v>15.81</v>
      </c>
      <c r="S555" s="24">
        <v>40982</v>
      </c>
      <c r="T555">
        <v>18.649999999999999</v>
      </c>
      <c r="U555" s="2">
        <f t="shared" si="44"/>
        <v>5.3648068669520654E-4</v>
      </c>
    </row>
    <row r="556" spans="1:21" x14ac:dyDescent="0.4">
      <c r="A556" t="s">
        <v>5670</v>
      </c>
      <c r="B556">
        <v>64.680000000000007</v>
      </c>
      <c r="C556">
        <v>63.89</v>
      </c>
      <c r="D556">
        <v>64.94</v>
      </c>
      <c r="E556">
        <v>63.8</v>
      </c>
      <c r="F556" t="s">
        <v>1186</v>
      </c>
      <c r="G556" s="2">
        <v>1.2999999999999999E-2</v>
      </c>
      <c r="I556" t="s">
        <v>5670</v>
      </c>
      <c r="J556" s="24" t="str">
        <f t="shared" si="40"/>
        <v>07</v>
      </c>
      <c r="K556" s="24" t="str">
        <f t="shared" si="41"/>
        <v>20</v>
      </c>
      <c r="L556" s="24" t="str">
        <f t="shared" si="42"/>
        <v>2022</v>
      </c>
      <c r="M556" s="24">
        <f t="shared" si="43"/>
        <v>44762</v>
      </c>
      <c r="N556">
        <v>64.680000000000007</v>
      </c>
      <c r="P556" s="24">
        <v>39160</v>
      </c>
      <c r="Q556">
        <v>15.98</v>
      </c>
      <c r="S556" s="24">
        <v>40983</v>
      </c>
      <c r="T556">
        <v>18.71</v>
      </c>
      <c r="U556" s="2">
        <f t="shared" si="44"/>
        <v>3.2171581769437907E-3</v>
      </c>
    </row>
    <row r="557" spans="1:21" x14ac:dyDescent="0.4">
      <c r="A557" t="s">
        <v>5669</v>
      </c>
      <c r="B557">
        <v>63.85</v>
      </c>
      <c r="C557">
        <v>62.68</v>
      </c>
      <c r="D557">
        <v>63.91</v>
      </c>
      <c r="E557">
        <v>62.31</v>
      </c>
      <c r="F557" t="s">
        <v>1235</v>
      </c>
      <c r="G557" s="2">
        <v>3.1199999999999999E-2</v>
      </c>
      <c r="I557" t="s">
        <v>5669</v>
      </c>
      <c r="J557" s="24" t="str">
        <f t="shared" si="40"/>
        <v>07</v>
      </c>
      <c r="K557" s="24" t="str">
        <f t="shared" si="41"/>
        <v>19</v>
      </c>
      <c r="L557" s="24" t="str">
        <f t="shared" si="42"/>
        <v>2022</v>
      </c>
      <c r="M557" s="24">
        <f t="shared" si="43"/>
        <v>44761</v>
      </c>
      <c r="N557">
        <v>63.85</v>
      </c>
      <c r="P557" s="24">
        <v>39161</v>
      </c>
      <c r="Q557">
        <v>16.07</v>
      </c>
      <c r="S557" s="24">
        <v>40984</v>
      </c>
      <c r="T557">
        <v>18.739999999999998</v>
      </c>
      <c r="U557" s="2">
        <f t="shared" si="44"/>
        <v>1.6034206306787535E-3</v>
      </c>
    </row>
    <row r="558" spans="1:21" x14ac:dyDescent="0.4">
      <c r="A558" t="s">
        <v>5668</v>
      </c>
      <c r="B558">
        <v>61.92</v>
      </c>
      <c r="C558">
        <v>63.1</v>
      </c>
      <c r="D558">
        <v>63.38</v>
      </c>
      <c r="E558">
        <v>61.68</v>
      </c>
      <c r="F558" t="s">
        <v>639</v>
      </c>
      <c r="G558" s="2">
        <v>-9.4000000000000004E-3</v>
      </c>
      <c r="I558" t="s">
        <v>5668</v>
      </c>
      <c r="J558" s="24" t="str">
        <f t="shared" si="40"/>
        <v>07</v>
      </c>
      <c r="K558" s="24" t="str">
        <f t="shared" si="41"/>
        <v>18</v>
      </c>
      <c r="L558" s="24" t="str">
        <f t="shared" si="42"/>
        <v>2022</v>
      </c>
      <c r="M558" s="24">
        <f t="shared" si="43"/>
        <v>44760</v>
      </c>
      <c r="N558">
        <v>61.92</v>
      </c>
      <c r="P558" s="24">
        <v>39162</v>
      </c>
      <c r="Q558">
        <v>16.329999999999998</v>
      </c>
      <c r="S558" s="24">
        <v>40987</v>
      </c>
      <c r="T558">
        <v>18.829999999999998</v>
      </c>
      <c r="U558" s="2">
        <f t="shared" si="44"/>
        <v>4.8025613660618305E-3</v>
      </c>
    </row>
    <row r="559" spans="1:21" x14ac:dyDescent="0.4">
      <c r="A559" t="s">
        <v>5667</v>
      </c>
      <c r="B559">
        <v>62.51</v>
      </c>
      <c r="C559">
        <v>62.01</v>
      </c>
      <c r="D559">
        <v>62.54</v>
      </c>
      <c r="E559">
        <v>61.77</v>
      </c>
      <c r="F559" t="s">
        <v>1235</v>
      </c>
      <c r="G559" s="2">
        <v>1.89E-2</v>
      </c>
      <c r="I559" t="s">
        <v>5667</v>
      </c>
      <c r="J559" s="24" t="str">
        <f t="shared" si="40"/>
        <v>07</v>
      </c>
      <c r="K559" s="24" t="str">
        <f t="shared" si="41"/>
        <v>15</v>
      </c>
      <c r="L559" s="24" t="str">
        <f t="shared" si="42"/>
        <v>2022</v>
      </c>
      <c r="M559" s="24">
        <f t="shared" si="43"/>
        <v>44757</v>
      </c>
      <c r="N559">
        <v>62.51</v>
      </c>
      <c r="P559" s="24">
        <v>39163</v>
      </c>
      <c r="Q559">
        <v>16.350000000000001</v>
      </c>
      <c r="S559" s="24">
        <v>40988</v>
      </c>
      <c r="T559">
        <v>18.760000000000002</v>
      </c>
      <c r="U559" s="2">
        <f t="shared" si="44"/>
        <v>-3.7174721189588977E-3</v>
      </c>
    </row>
    <row r="560" spans="1:21" x14ac:dyDescent="0.4">
      <c r="A560" t="s">
        <v>5666</v>
      </c>
      <c r="B560">
        <v>61.35</v>
      </c>
      <c r="C560">
        <v>60.6</v>
      </c>
      <c r="D560">
        <v>61.48</v>
      </c>
      <c r="E560">
        <v>59.88</v>
      </c>
      <c r="F560" t="s">
        <v>1071</v>
      </c>
      <c r="G560" s="2">
        <v>2.0999999999999999E-3</v>
      </c>
      <c r="I560" t="s">
        <v>5666</v>
      </c>
      <c r="J560" s="24" t="str">
        <f t="shared" si="40"/>
        <v>07</v>
      </c>
      <c r="K560" s="24" t="str">
        <f t="shared" si="41"/>
        <v>14</v>
      </c>
      <c r="L560" s="24" t="str">
        <f t="shared" si="42"/>
        <v>2022</v>
      </c>
      <c r="M560" s="24">
        <f t="shared" si="43"/>
        <v>44756</v>
      </c>
      <c r="N560">
        <v>61.35</v>
      </c>
      <c r="P560" s="24">
        <v>39164</v>
      </c>
      <c r="Q560">
        <v>16.350000000000001</v>
      </c>
      <c r="S560" s="24">
        <v>40989</v>
      </c>
      <c r="T560">
        <v>18.739999999999998</v>
      </c>
      <c r="U560" s="2">
        <f t="shared" si="44"/>
        <v>-1.0660980810236476E-3</v>
      </c>
    </row>
    <row r="561" spans="1:21" x14ac:dyDescent="0.4">
      <c r="A561" t="s">
        <v>5665</v>
      </c>
      <c r="B561">
        <v>61.22</v>
      </c>
      <c r="C561">
        <v>60.38</v>
      </c>
      <c r="D561">
        <v>61.71</v>
      </c>
      <c r="E561">
        <v>60.13</v>
      </c>
      <c r="F561" t="s">
        <v>562</v>
      </c>
      <c r="G561" s="2">
        <v>-3.5999999999999999E-3</v>
      </c>
      <c r="I561" t="s">
        <v>5665</v>
      </c>
      <c r="J561" s="24" t="str">
        <f t="shared" si="40"/>
        <v>07</v>
      </c>
      <c r="K561" s="24" t="str">
        <f t="shared" si="41"/>
        <v>13</v>
      </c>
      <c r="L561" s="24" t="str">
        <f t="shared" si="42"/>
        <v>2022</v>
      </c>
      <c r="M561" s="24">
        <f t="shared" si="43"/>
        <v>44755</v>
      </c>
      <c r="N561">
        <v>61.22</v>
      </c>
      <c r="P561" s="24">
        <v>39167</v>
      </c>
      <c r="Q561">
        <v>16.28</v>
      </c>
      <c r="S561" s="24">
        <v>40990</v>
      </c>
      <c r="T561">
        <v>18.64</v>
      </c>
      <c r="U561" s="2">
        <f t="shared" si="44"/>
        <v>-5.3361792956242438E-3</v>
      </c>
    </row>
    <row r="562" spans="1:21" x14ac:dyDescent="0.4">
      <c r="A562" t="s">
        <v>5664</v>
      </c>
      <c r="B562">
        <v>61.44</v>
      </c>
      <c r="C562">
        <v>62.41</v>
      </c>
      <c r="D562">
        <v>62.81</v>
      </c>
      <c r="E562">
        <v>61.1</v>
      </c>
      <c r="F562" t="s">
        <v>178</v>
      </c>
      <c r="G562" s="2">
        <v>-1.38E-2</v>
      </c>
      <c r="I562" t="s">
        <v>5664</v>
      </c>
      <c r="J562" s="24" t="str">
        <f t="shared" si="40"/>
        <v>07</v>
      </c>
      <c r="K562" s="24" t="str">
        <f t="shared" si="41"/>
        <v>12</v>
      </c>
      <c r="L562" s="24" t="str">
        <f t="shared" si="42"/>
        <v>2022</v>
      </c>
      <c r="M562" s="24">
        <f t="shared" si="43"/>
        <v>44754</v>
      </c>
      <c r="N562">
        <v>61.44</v>
      </c>
      <c r="P562" s="24">
        <v>39168</v>
      </c>
      <c r="Q562">
        <v>16.21</v>
      </c>
      <c r="S562" s="24">
        <v>40991</v>
      </c>
      <c r="T562">
        <v>18.670000000000002</v>
      </c>
      <c r="U562" s="2">
        <f t="shared" si="44"/>
        <v>1.6094420600858417E-3</v>
      </c>
    </row>
    <row r="563" spans="1:21" x14ac:dyDescent="0.4">
      <c r="A563" t="s">
        <v>5663</v>
      </c>
      <c r="B563">
        <v>62.3</v>
      </c>
      <c r="C563">
        <v>62.87</v>
      </c>
      <c r="D563">
        <v>62.95</v>
      </c>
      <c r="E563">
        <v>62.11</v>
      </c>
      <c r="F563" t="s">
        <v>918</v>
      </c>
      <c r="G563" s="2">
        <v>-1.7500000000000002E-2</v>
      </c>
      <c r="I563" t="s">
        <v>5663</v>
      </c>
      <c r="J563" s="24" t="str">
        <f t="shared" si="40"/>
        <v>07</v>
      </c>
      <c r="K563" s="24" t="str">
        <f t="shared" si="41"/>
        <v>11</v>
      </c>
      <c r="L563" s="24" t="str">
        <f t="shared" si="42"/>
        <v>2022</v>
      </c>
      <c r="M563" s="24">
        <f t="shared" si="43"/>
        <v>44753</v>
      </c>
      <c r="N563">
        <v>62.3</v>
      </c>
      <c r="P563" s="24">
        <v>39169</v>
      </c>
      <c r="Q563">
        <v>16.100000000000001</v>
      </c>
      <c r="S563" s="24">
        <v>40994</v>
      </c>
      <c r="T563">
        <v>18.86</v>
      </c>
      <c r="U563" s="2">
        <f t="shared" si="44"/>
        <v>1.0176754151044243E-2</v>
      </c>
    </row>
    <row r="564" spans="1:21" x14ac:dyDescent="0.4">
      <c r="A564" t="s">
        <v>5662</v>
      </c>
      <c r="B564">
        <v>63.41</v>
      </c>
      <c r="C564">
        <v>62.77</v>
      </c>
      <c r="D564">
        <v>63.67</v>
      </c>
      <c r="E564">
        <v>62.63</v>
      </c>
      <c r="F564" t="s">
        <v>955</v>
      </c>
      <c r="G564" s="2">
        <v>8.9999999999999998E-4</v>
      </c>
      <c r="I564" t="s">
        <v>5662</v>
      </c>
      <c r="J564" s="24" t="str">
        <f t="shared" si="40"/>
        <v>07</v>
      </c>
      <c r="K564" s="24" t="str">
        <f t="shared" si="41"/>
        <v>08</v>
      </c>
      <c r="L564" s="24" t="str">
        <f t="shared" si="42"/>
        <v>2022</v>
      </c>
      <c r="M564" s="24">
        <f t="shared" si="43"/>
        <v>44750</v>
      </c>
      <c r="N564">
        <v>63.41</v>
      </c>
      <c r="P564" s="24">
        <v>39170</v>
      </c>
      <c r="Q564">
        <v>16.13</v>
      </c>
      <c r="S564" s="24">
        <v>40995</v>
      </c>
      <c r="T564">
        <v>18.84</v>
      </c>
      <c r="U564" s="2">
        <f t="shared" si="44"/>
        <v>-1.0604453870625141E-3</v>
      </c>
    </row>
    <row r="565" spans="1:21" x14ac:dyDescent="0.4">
      <c r="A565" t="s">
        <v>5661</v>
      </c>
      <c r="B565">
        <v>63.35</v>
      </c>
      <c r="C565">
        <v>62.27</v>
      </c>
      <c r="D565">
        <v>63.47</v>
      </c>
      <c r="E565">
        <v>62.27</v>
      </c>
      <c r="F565" t="s">
        <v>1575</v>
      </c>
      <c r="G565" s="2">
        <v>2.06E-2</v>
      </c>
      <c r="I565" t="s">
        <v>5661</v>
      </c>
      <c r="J565" s="24" t="str">
        <f t="shared" si="40"/>
        <v>07</v>
      </c>
      <c r="K565" s="24" t="str">
        <f t="shared" si="41"/>
        <v>07</v>
      </c>
      <c r="L565" s="24" t="str">
        <f t="shared" si="42"/>
        <v>2022</v>
      </c>
      <c r="M565" s="24">
        <f t="shared" si="43"/>
        <v>44749</v>
      </c>
      <c r="N565">
        <v>63.35</v>
      </c>
      <c r="P565" s="24">
        <v>39171</v>
      </c>
      <c r="Q565">
        <v>16.11</v>
      </c>
      <c r="S565" s="24">
        <v>40996</v>
      </c>
      <c r="T565">
        <v>18.75</v>
      </c>
      <c r="U565" s="2">
        <f t="shared" si="44"/>
        <v>-4.7770700636942109E-3</v>
      </c>
    </row>
    <row r="566" spans="1:21" x14ac:dyDescent="0.4">
      <c r="A566" t="s">
        <v>5660</v>
      </c>
      <c r="B566">
        <v>62.07</v>
      </c>
      <c r="C566">
        <v>61.71</v>
      </c>
      <c r="D566">
        <v>62.54</v>
      </c>
      <c r="E566">
        <v>61.4</v>
      </c>
      <c r="F566" t="s">
        <v>2296</v>
      </c>
      <c r="G566" s="2">
        <v>6.3E-3</v>
      </c>
      <c r="I566" t="s">
        <v>5660</v>
      </c>
      <c r="J566" s="24" t="str">
        <f t="shared" si="40"/>
        <v>07</v>
      </c>
      <c r="K566" s="24" t="str">
        <f t="shared" si="41"/>
        <v>06</v>
      </c>
      <c r="L566" s="24" t="str">
        <f t="shared" si="42"/>
        <v>2022</v>
      </c>
      <c r="M566" s="24">
        <f t="shared" si="43"/>
        <v>44748</v>
      </c>
      <c r="N566">
        <v>62.07</v>
      </c>
      <c r="P566" s="24">
        <v>39174</v>
      </c>
      <c r="Q566">
        <v>16.14</v>
      </c>
      <c r="S566" s="24">
        <v>40997</v>
      </c>
      <c r="T566">
        <v>18.739999999999998</v>
      </c>
      <c r="U566" s="2">
        <f t="shared" si="44"/>
        <v>-5.3333333333338562E-4</v>
      </c>
    </row>
    <row r="567" spans="1:21" x14ac:dyDescent="0.4">
      <c r="A567" t="s">
        <v>5659</v>
      </c>
      <c r="B567">
        <v>61.68</v>
      </c>
      <c r="C567">
        <v>59.98</v>
      </c>
      <c r="D567">
        <v>61.69</v>
      </c>
      <c r="E567">
        <v>59.65</v>
      </c>
      <c r="F567" t="s">
        <v>2038</v>
      </c>
      <c r="G567" s="2">
        <v>1.43E-2</v>
      </c>
      <c r="I567" t="s">
        <v>5659</v>
      </c>
      <c r="J567" s="24" t="str">
        <f t="shared" si="40"/>
        <v>07</v>
      </c>
      <c r="K567" s="24" t="str">
        <f t="shared" si="41"/>
        <v>05</v>
      </c>
      <c r="L567" s="24" t="str">
        <f t="shared" si="42"/>
        <v>2022</v>
      </c>
      <c r="M567" s="24">
        <f t="shared" si="43"/>
        <v>44747</v>
      </c>
      <c r="N567">
        <v>61.68</v>
      </c>
      <c r="P567" s="24">
        <v>39175</v>
      </c>
      <c r="Q567">
        <v>16.329999999999998</v>
      </c>
      <c r="S567" s="24">
        <v>40998</v>
      </c>
      <c r="T567">
        <v>18.79</v>
      </c>
      <c r="U567" s="2">
        <f t="shared" si="44"/>
        <v>2.6680896478121774E-3</v>
      </c>
    </row>
    <row r="568" spans="1:21" x14ac:dyDescent="0.4">
      <c r="A568" t="s">
        <v>5658</v>
      </c>
      <c r="B568">
        <v>60.81</v>
      </c>
      <c r="C568">
        <v>60.13</v>
      </c>
      <c r="D568">
        <v>60.87</v>
      </c>
      <c r="E568">
        <v>59.69</v>
      </c>
      <c r="F568" t="s">
        <v>1436</v>
      </c>
      <c r="G568" s="2">
        <v>7.6E-3</v>
      </c>
      <c r="I568" t="s">
        <v>5658</v>
      </c>
      <c r="J568" s="24" t="str">
        <f t="shared" si="40"/>
        <v>07</v>
      </c>
      <c r="K568" s="24" t="str">
        <f t="shared" si="41"/>
        <v>01</v>
      </c>
      <c r="L568" s="24" t="str">
        <f t="shared" si="42"/>
        <v>2022</v>
      </c>
      <c r="M568" s="24">
        <f t="shared" si="43"/>
        <v>44743</v>
      </c>
      <c r="N568">
        <v>60.81</v>
      </c>
      <c r="P568" s="24">
        <v>39176</v>
      </c>
      <c r="Q568">
        <v>16.38</v>
      </c>
      <c r="S568" s="24">
        <v>41001</v>
      </c>
      <c r="T568">
        <v>18.95</v>
      </c>
      <c r="U568" s="2">
        <f t="shared" si="44"/>
        <v>8.5151676423629308E-3</v>
      </c>
    </row>
    <row r="569" spans="1:21" x14ac:dyDescent="0.4">
      <c r="A569" t="s">
        <v>5657</v>
      </c>
      <c r="B569">
        <v>60.35</v>
      </c>
      <c r="C569">
        <v>60.35</v>
      </c>
      <c r="D569">
        <v>61.03</v>
      </c>
      <c r="E569">
        <v>59.36</v>
      </c>
      <c r="F569" t="s">
        <v>2889</v>
      </c>
      <c r="G569" s="2">
        <v>-1.2E-2</v>
      </c>
      <c r="I569" t="s">
        <v>5657</v>
      </c>
      <c r="J569" s="24" t="str">
        <f t="shared" si="40"/>
        <v>06</v>
      </c>
      <c r="K569" s="24" t="str">
        <f t="shared" si="41"/>
        <v>30</v>
      </c>
      <c r="L569" s="24" t="str">
        <f t="shared" si="42"/>
        <v>2022</v>
      </c>
      <c r="M569" s="24">
        <f t="shared" si="43"/>
        <v>44742</v>
      </c>
      <c r="N569">
        <v>60.35</v>
      </c>
      <c r="P569" s="24">
        <v>39177</v>
      </c>
      <c r="Q569">
        <v>16.440000000000001</v>
      </c>
      <c r="S569" s="24">
        <v>41002</v>
      </c>
      <c r="T569">
        <v>18.920000000000002</v>
      </c>
      <c r="U569" s="2">
        <f t="shared" si="44"/>
        <v>-1.5831134564642246E-3</v>
      </c>
    </row>
    <row r="570" spans="1:21" x14ac:dyDescent="0.4">
      <c r="A570" t="s">
        <v>5656</v>
      </c>
      <c r="B570">
        <v>61.08</v>
      </c>
      <c r="C570">
        <v>60.92</v>
      </c>
      <c r="D570">
        <v>61.43</v>
      </c>
      <c r="E570">
        <v>60.46</v>
      </c>
      <c r="F570" t="s">
        <v>1357</v>
      </c>
      <c r="G570" s="2">
        <v>2.5000000000000001E-3</v>
      </c>
      <c r="I570" t="s">
        <v>5656</v>
      </c>
      <c r="J570" s="24" t="str">
        <f t="shared" si="40"/>
        <v>06</v>
      </c>
      <c r="K570" s="24" t="str">
        <f t="shared" si="41"/>
        <v>29</v>
      </c>
      <c r="L570" s="24" t="str">
        <f t="shared" si="42"/>
        <v>2022</v>
      </c>
      <c r="M570" s="24">
        <f t="shared" si="43"/>
        <v>44741</v>
      </c>
      <c r="N570">
        <v>61.08</v>
      </c>
      <c r="P570" s="24">
        <v>39181</v>
      </c>
      <c r="Q570">
        <v>16.43</v>
      </c>
      <c r="S570" s="24">
        <v>41003</v>
      </c>
      <c r="T570">
        <v>18.760000000000002</v>
      </c>
      <c r="U570" s="2">
        <f t="shared" si="44"/>
        <v>-8.4566596194503019E-3</v>
      </c>
    </row>
    <row r="571" spans="1:21" x14ac:dyDescent="0.4">
      <c r="A571" t="s">
        <v>5655</v>
      </c>
      <c r="B571">
        <v>60.93</v>
      </c>
      <c r="C571">
        <v>62.89</v>
      </c>
      <c r="D571">
        <v>63.42</v>
      </c>
      <c r="E571">
        <v>60.89</v>
      </c>
      <c r="F571" t="s">
        <v>2508</v>
      </c>
      <c r="G571" s="2">
        <v>-2.9600000000000001E-2</v>
      </c>
      <c r="I571" t="s">
        <v>5655</v>
      </c>
      <c r="J571" s="24" t="str">
        <f t="shared" si="40"/>
        <v>06</v>
      </c>
      <c r="K571" s="24" t="str">
        <f t="shared" si="41"/>
        <v>28</v>
      </c>
      <c r="L571" s="24" t="str">
        <f t="shared" si="42"/>
        <v>2022</v>
      </c>
      <c r="M571" s="24">
        <f t="shared" si="43"/>
        <v>44740</v>
      </c>
      <c r="N571">
        <v>60.93</v>
      </c>
      <c r="P571" s="24">
        <v>39182</v>
      </c>
      <c r="Q571">
        <v>16.48</v>
      </c>
      <c r="S571" s="24">
        <v>41004</v>
      </c>
      <c r="T571">
        <v>18.79</v>
      </c>
      <c r="U571" s="2">
        <f t="shared" si="44"/>
        <v>1.5991471215350828E-3</v>
      </c>
    </row>
    <row r="572" spans="1:21" x14ac:dyDescent="0.4">
      <c r="A572" t="s">
        <v>5654</v>
      </c>
      <c r="B572">
        <v>62.79</v>
      </c>
      <c r="C572">
        <v>63.44</v>
      </c>
      <c r="D572">
        <v>63.57</v>
      </c>
      <c r="E572">
        <v>62.52</v>
      </c>
      <c r="F572" t="s">
        <v>1140</v>
      </c>
      <c r="G572" s="2">
        <v>-6.6E-3</v>
      </c>
      <c r="I572" t="s">
        <v>5654</v>
      </c>
      <c r="J572" s="24" t="str">
        <f t="shared" si="40"/>
        <v>06</v>
      </c>
      <c r="K572" s="24" t="str">
        <f t="shared" si="41"/>
        <v>27</v>
      </c>
      <c r="L572" s="24" t="str">
        <f t="shared" si="42"/>
        <v>2022</v>
      </c>
      <c r="M572" s="24">
        <f t="shared" si="43"/>
        <v>44739</v>
      </c>
      <c r="N572">
        <v>62.79</v>
      </c>
      <c r="P572" s="24">
        <v>39183</v>
      </c>
      <c r="Q572">
        <v>16.399999999999999</v>
      </c>
      <c r="S572" s="24">
        <v>41008</v>
      </c>
      <c r="T572">
        <v>18.62</v>
      </c>
      <c r="U572" s="2">
        <f t="shared" si="44"/>
        <v>-9.0473656200105168E-3</v>
      </c>
    </row>
    <row r="573" spans="1:21" x14ac:dyDescent="0.4">
      <c r="A573" t="s">
        <v>5653</v>
      </c>
      <c r="B573">
        <v>63.21</v>
      </c>
      <c r="C573">
        <v>61.65</v>
      </c>
      <c r="D573">
        <v>63.24</v>
      </c>
      <c r="E573">
        <v>61.63</v>
      </c>
      <c r="F573" t="s">
        <v>513</v>
      </c>
      <c r="G573" s="2">
        <v>3.4700000000000002E-2</v>
      </c>
      <c r="I573" t="s">
        <v>5653</v>
      </c>
      <c r="J573" s="24" t="str">
        <f t="shared" si="40"/>
        <v>06</v>
      </c>
      <c r="K573" s="24" t="str">
        <f t="shared" si="41"/>
        <v>24</v>
      </c>
      <c r="L573" s="24" t="str">
        <f t="shared" si="42"/>
        <v>2022</v>
      </c>
      <c r="M573" s="24">
        <f t="shared" si="43"/>
        <v>44736</v>
      </c>
      <c r="N573">
        <v>63.21</v>
      </c>
      <c r="P573" s="24">
        <v>39184</v>
      </c>
      <c r="Q573">
        <v>16.489999999999998</v>
      </c>
      <c r="S573" s="24">
        <v>41009</v>
      </c>
      <c r="T573">
        <v>18.329999999999998</v>
      </c>
      <c r="U573" s="2">
        <f t="shared" si="44"/>
        <v>-1.5574650912996924E-2</v>
      </c>
    </row>
    <row r="574" spans="1:21" x14ac:dyDescent="0.4">
      <c r="A574" t="s">
        <v>5652</v>
      </c>
      <c r="B574">
        <v>61.09</v>
      </c>
      <c r="C574">
        <v>60.59</v>
      </c>
      <c r="D574">
        <v>61.23</v>
      </c>
      <c r="E574">
        <v>60.1</v>
      </c>
      <c r="F574" t="s">
        <v>558</v>
      </c>
      <c r="G574" s="2">
        <v>1.6500000000000001E-2</v>
      </c>
      <c r="I574" t="s">
        <v>5652</v>
      </c>
      <c r="J574" s="24" t="str">
        <f t="shared" si="40"/>
        <v>06</v>
      </c>
      <c r="K574" s="24" t="str">
        <f t="shared" si="41"/>
        <v>23</v>
      </c>
      <c r="L574" s="24" t="str">
        <f t="shared" si="42"/>
        <v>2022</v>
      </c>
      <c r="M574" s="24">
        <f t="shared" si="43"/>
        <v>44735</v>
      </c>
      <c r="N574">
        <v>61.09</v>
      </c>
      <c r="P574" s="24">
        <v>39185</v>
      </c>
      <c r="Q574">
        <v>16.54</v>
      </c>
      <c r="S574" s="24">
        <v>41010</v>
      </c>
      <c r="T574">
        <v>18.43</v>
      </c>
      <c r="U574" s="2">
        <f t="shared" si="44"/>
        <v>5.4555373704310295E-3</v>
      </c>
    </row>
    <row r="575" spans="1:21" x14ac:dyDescent="0.4">
      <c r="A575" t="s">
        <v>5651</v>
      </c>
      <c r="B575">
        <v>60.1</v>
      </c>
      <c r="C575">
        <v>59.48</v>
      </c>
      <c r="D575">
        <v>60.92</v>
      </c>
      <c r="E575">
        <v>59.39</v>
      </c>
      <c r="F575" t="s">
        <v>2582</v>
      </c>
      <c r="G575" s="2">
        <v>-2.9999999999999997E-4</v>
      </c>
      <c r="I575" t="s">
        <v>5651</v>
      </c>
      <c r="J575" s="24" t="str">
        <f t="shared" si="40"/>
        <v>06</v>
      </c>
      <c r="K575" s="24" t="str">
        <f t="shared" si="41"/>
        <v>22</v>
      </c>
      <c r="L575" s="24" t="str">
        <f t="shared" si="42"/>
        <v>2022</v>
      </c>
      <c r="M575" s="24">
        <f t="shared" si="43"/>
        <v>44734</v>
      </c>
      <c r="N575">
        <v>60.1</v>
      </c>
      <c r="P575" s="24">
        <v>39188</v>
      </c>
      <c r="Q575">
        <v>16.72</v>
      </c>
      <c r="S575" s="24">
        <v>41011</v>
      </c>
      <c r="T575">
        <v>18.649999999999999</v>
      </c>
      <c r="U575" s="2">
        <f t="shared" si="44"/>
        <v>1.1937059142702156E-2</v>
      </c>
    </row>
    <row r="576" spans="1:21" x14ac:dyDescent="0.4">
      <c r="A576" t="s">
        <v>5650</v>
      </c>
      <c r="B576">
        <v>60.12</v>
      </c>
      <c r="C576">
        <v>59.51</v>
      </c>
      <c r="D576">
        <v>60.56</v>
      </c>
      <c r="E576">
        <v>59.51</v>
      </c>
      <c r="F576" t="s">
        <v>840</v>
      </c>
      <c r="G576" s="2">
        <v>2.6599999999999999E-2</v>
      </c>
      <c r="I576" t="s">
        <v>5650</v>
      </c>
      <c r="J576" s="24" t="str">
        <f t="shared" si="40"/>
        <v>06</v>
      </c>
      <c r="K576" s="24" t="str">
        <f t="shared" si="41"/>
        <v>21</v>
      </c>
      <c r="L576" s="24" t="str">
        <f t="shared" si="42"/>
        <v>2022</v>
      </c>
      <c r="M576" s="24">
        <f t="shared" si="43"/>
        <v>44733</v>
      </c>
      <c r="N576">
        <v>60.12</v>
      </c>
      <c r="P576" s="24">
        <v>39189</v>
      </c>
      <c r="Q576">
        <v>16.77</v>
      </c>
      <c r="S576" s="24">
        <v>41012</v>
      </c>
      <c r="T576">
        <v>18.46</v>
      </c>
      <c r="U576" s="2">
        <f t="shared" si="44"/>
        <v>-1.0187667560321634E-2</v>
      </c>
    </row>
    <row r="577" spans="1:21" x14ac:dyDescent="0.4">
      <c r="A577" t="s">
        <v>5649</v>
      </c>
      <c r="B577">
        <v>58.56</v>
      </c>
      <c r="C577">
        <v>58.16</v>
      </c>
      <c r="D577">
        <v>59.16</v>
      </c>
      <c r="E577">
        <v>57.84</v>
      </c>
      <c r="F577" t="s">
        <v>1135</v>
      </c>
      <c r="G577" s="2">
        <v>7.4000000000000003E-3</v>
      </c>
      <c r="I577" t="s">
        <v>5649</v>
      </c>
      <c r="J577" s="24" t="str">
        <f t="shared" si="40"/>
        <v>06</v>
      </c>
      <c r="K577" s="24" t="str">
        <f t="shared" si="41"/>
        <v>17</v>
      </c>
      <c r="L577" s="24" t="str">
        <f t="shared" si="42"/>
        <v>2022</v>
      </c>
      <c r="M577" s="24">
        <f t="shared" si="43"/>
        <v>44729</v>
      </c>
      <c r="N577">
        <v>58.56</v>
      </c>
      <c r="P577" s="24">
        <v>39190</v>
      </c>
      <c r="Q577">
        <v>16.760000000000002</v>
      </c>
      <c r="S577" s="24">
        <v>41015</v>
      </c>
      <c r="T577">
        <v>18.37</v>
      </c>
      <c r="U577" s="2">
        <f t="shared" si="44"/>
        <v>-4.8754062838569645E-3</v>
      </c>
    </row>
    <row r="578" spans="1:21" x14ac:dyDescent="0.4">
      <c r="A578" t="s">
        <v>5648</v>
      </c>
      <c r="B578">
        <v>58.13</v>
      </c>
      <c r="C578">
        <v>58.89</v>
      </c>
      <c r="D578">
        <v>58.94</v>
      </c>
      <c r="E578">
        <v>57.62</v>
      </c>
      <c r="F578" t="s">
        <v>2027</v>
      </c>
      <c r="G578" s="2">
        <v>-3.7100000000000001E-2</v>
      </c>
      <c r="I578" t="s">
        <v>5648</v>
      </c>
      <c r="J578" s="24" t="str">
        <f t="shared" si="40"/>
        <v>06</v>
      </c>
      <c r="K578" s="24" t="str">
        <f t="shared" si="41"/>
        <v>16</v>
      </c>
      <c r="L578" s="24" t="str">
        <f t="shared" si="42"/>
        <v>2022</v>
      </c>
      <c r="M578" s="24">
        <f t="shared" si="43"/>
        <v>44728</v>
      </c>
      <c r="N578">
        <v>58.13</v>
      </c>
      <c r="P578" s="24">
        <v>39191</v>
      </c>
      <c r="Q578">
        <v>16.739999999999998</v>
      </c>
      <c r="S578" s="24">
        <v>41016</v>
      </c>
      <c r="T578">
        <v>18.68</v>
      </c>
      <c r="U578" s="2">
        <f t="shared" si="44"/>
        <v>1.6875340228633462E-2</v>
      </c>
    </row>
    <row r="579" spans="1:21" x14ac:dyDescent="0.4">
      <c r="A579" t="s">
        <v>5647</v>
      </c>
      <c r="B579">
        <v>60.37</v>
      </c>
      <c r="C579">
        <v>59.65</v>
      </c>
      <c r="D579">
        <v>61.2</v>
      </c>
      <c r="E579">
        <v>59.09</v>
      </c>
      <c r="F579" t="s">
        <v>2481</v>
      </c>
      <c r="G579" s="2">
        <v>2.2700000000000001E-2</v>
      </c>
      <c r="I579" t="s">
        <v>5647</v>
      </c>
      <c r="J579" s="24" t="str">
        <f t="shared" ref="J579:J642" si="45">LEFT(I579,2)</f>
        <v>06</v>
      </c>
      <c r="K579" s="24" t="str">
        <f t="shared" ref="K579:K642" si="46">MID(I579,4,2)</f>
        <v>15</v>
      </c>
      <c r="L579" s="24" t="str">
        <f t="shared" ref="L579:L642" si="47">RIGHT(I579,4)</f>
        <v>2022</v>
      </c>
      <c r="M579" s="24">
        <f t="shared" ref="M579:M642" si="48">DATE(L579,J579,K579)</f>
        <v>44727</v>
      </c>
      <c r="N579">
        <v>60.37</v>
      </c>
      <c r="P579" s="24">
        <v>39192</v>
      </c>
      <c r="Q579">
        <v>16.88</v>
      </c>
      <c r="S579" s="24">
        <v>41017</v>
      </c>
      <c r="T579">
        <v>18.62</v>
      </c>
      <c r="U579" s="2">
        <f t="shared" si="44"/>
        <v>-3.2119914346894207E-3</v>
      </c>
    </row>
    <row r="580" spans="1:21" x14ac:dyDescent="0.4">
      <c r="A580" t="s">
        <v>5646</v>
      </c>
      <c r="B580">
        <v>59.03</v>
      </c>
      <c r="C580">
        <v>59.33</v>
      </c>
      <c r="D580">
        <v>59.54</v>
      </c>
      <c r="E580">
        <v>58.5</v>
      </c>
      <c r="F580" t="s">
        <v>1357</v>
      </c>
      <c r="G580" s="2">
        <v>1.4E-3</v>
      </c>
      <c r="I580" t="s">
        <v>5646</v>
      </c>
      <c r="J580" s="24" t="str">
        <f t="shared" si="45"/>
        <v>06</v>
      </c>
      <c r="K580" s="24" t="str">
        <f t="shared" si="46"/>
        <v>14</v>
      </c>
      <c r="L580" s="24" t="str">
        <f t="shared" si="47"/>
        <v>2022</v>
      </c>
      <c r="M580" s="24">
        <f t="shared" si="48"/>
        <v>44726</v>
      </c>
      <c r="N580">
        <v>59.03</v>
      </c>
      <c r="P580" s="24">
        <v>39195</v>
      </c>
      <c r="Q580">
        <v>16.829999999999998</v>
      </c>
      <c r="S580" s="24">
        <v>41018</v>
      </c>
      <c r="T580">
        <v>18.48</v>
      </c>
      <c r="U580" s="2">
        <f t="shared" ref="U580:U643" si="49">T580/T579-1</f>
        <v>-7.5187969924812581E-3</v>
      </c>
    </row>
    <row r="581" spans="1:21" x14ac:dyDescent="0.4">
      <c r="A581" t="s">
        <v>5645</v>
      </c>
      <c r="B581">
        <v>58.95</v>
      </c>
      <c r="C581">
        <v>59.72</v>
      </c>
      <c r="D581">
        <v>60.2</v>
      </c>
      <c r="E581">
        <v>58.71</v>
      </c>
      <c r="F581" t="s">
        <v>2205</v>
      </c>
      <c r="G581" s="2">
        <v>-4.3200000000000002E-2</v>
      </c>
      <c r="I581" t="s">
        <v>5645</v>
      </c>
      <c r="J581" s="24" t="str">
        <f t="shared" si="45"/>
        <v>06</v>
      </c>
      <c r="K581" s="24" t="str">
        <f t="shared" si="46"/>
        <v>13</v>
      </c>
      <c r="L581" s="24" t="str">
        <f t="shared" si="47"/>
        <v>2022</v>
      </c>
      <c r="M581" s="24">
        <f t="shared" si="48"/>
        <v>44725</v>
      </c>
      <c r="N581">
        <v>58.95</v>
      </c>
      <c r="P581" s="24">
        <v>39196</v>
      </c>
      <c r="Q581">
        <v>16.829999999999998</v>
      </c>
      <c r="S581" s="24">
        <v>41019</v>
      </c>
      <c r="T581">
        <v>18.5</v>
      </c>
      <c r="U581" s="2">
        <f t="shared" si="49"/>
        <v>1.0822510822510178E-3</v>
      </c>
    </row>
    <row r="582" spans="1:21" x14ac:dyDescent="0.4">
      <c r="A582" t="s">
        <v>5644</v>
      </c>
      <c r="B582">
        <v>61.61</v>
      </c>
      <c r="C582">
        <v>62.83</v>
      </c>
      <c r="D582">
        <v>62.97</v>
      </c>
      <c r="E582">
        <v>61.6</v>
      </c>
      <c r="F582" t="s">
        <v>3372</v>
      </c>
      <c r="G582" s="2">
        <v>-3.7199999999999997E-2</v>
      </c>
      <c r="I582" t="s">
        <v>5644</v>
      </c>
      <c r="J582" s="24" t="str">
        <f t="shared" si="45"/>
        <v>06</v>
      </c>
      <c r="K582" s="24" t="str">
        <f t="shared" si="46"/>
        <v>10</v>
      </c>
      <c r="L582" s="24" t="str">
        <f t="shared" si="47"/>
        <v>2022</v>
      </c>
      <c r="M582" s="24">
        <f t="shared" si="48"/>
        <v>44722</v>
      </c>
      <c r="N582">
        <v>61.61</v>
      </c>
      <c r="P582" s="24">
        <v>39197</v>
      </c>
      <c r="Q582">
        <v>17.010000000000002</v>
      </c>
      <c r="S582" s="24">
        <v>41022</v>
      </c>
      <c r="T582">
        <v>18.350000000000001</v>
      </c>
      <c r="U582" s="2">
        <f t="shared" si="49"/>
        <v>-8.1081081081080253E-3</v>
      </c>
    </row>
    <row r="583" spans="1:21" x14ac:dyDescent="0.4">
      <c r="A583" t="s">
        <v>5643</v>
      </c>
      <c r="B583">
        <v>63.99</v>
      </c>
      <c r="C583">
        <v>65.36</v>
      </c>
      <c r="D583">
        <v>65.88</v>
      </c>
      <c r="E583">
        <v>63.97</v>
      </c>
      <c r="F583" t="s">
        <v>278</v>
      </c>
      <c r="G583" s="2">
        <v>-2.7199999999999998E-2</v>
      </c>
      <c r="I583" t="s">
        <v>5643</v>
      </c>
      <c r="J583" s="24" t="str">
        <f t="shared" si="45"/>
        <v>06</v>
      </c>
      <c r="K583" s="24" t="str">
        <f t="shared" si="46"/>
        <v>09</v>
      </c>
      <c r="L583" s="24" t="str">
        <f t="shared" si="47"/>
        <v>2022</v>
      </c>
      <c r="M583" s="24">
        <f t="shared" si="48"/>
        <v>44721</v>
      </c>
      <c r="N583">
        <v>63.99</v>
      </c>
      <c r="P583" s="24">
        <v>39198</v>
      </c>
      <c r="Q583">
        <v>17.04</v>
      </c>
      <c r="S583" s="24">
        <v>41023</v>
      </c>
      <c r="T583">
        <v>18.37</v>
      </c>
      <c r="U583" s="2">
        <f t="shared" si="49"/>
        <v>1.0899182561308063E-3</v>
      </c>
    </row>
    <row r="584" spans="1:21" x14ac:dyDescent="0.4">
      <c r="A584" t="s">
        <v>5642</v>
      </c>
      <c r="B584">
        <v>65.78</v>
      </c>
      <c r="C584">
        <v>66.099999999999994</v>
      </c>
      <c r="D584">
        <v>66.61</v>
      </c>
      <c r="E584">
        <v>65.62</v>
      </c>
      <c r="F584" t="s">
        <v>111</v>
      </c>
      <c r="G584" s="2">
        <v>-8.8999999999999999E-3</v>
      </c>
      <c r="I584" t="s">
        <v>5642</v>
      </c>
      <c r="J584" s="24" t="str">
        <f t="shared" si="45"/>
        <v>06</v>
      </c>
      <c r="K584" s="24" t="str">
        <f t="shared" si="46"/>
        <v>08</v>
      </c>
      <c r="L584" s="24" t="str">
        <f t="shared" si="47"/>
        <v>2022</v>
      </c>
      <c r="M584" s="24">
        <f t="shared" si="48"/>
        <v>44720</v>
      </c>
      <c r="N584">
        <v>65.78</v>
      </c>
      <c r="P584" s="24">
        <v>39199</v>
      </c>
      <c r="Q584">
        <v>17.02</v>
      </c>
      <c r="S584" s="24">
        <v>41024</v>
      </c>
      <c r="T584">
        <v>18.7</v>
      </c>
      <c r="U584" s="2">
        <f t="shared" si="49"/>
        <v>1.7964071856287234E-2</v>
      </c>
    </row>
    <row r="585" spans="1:21" x14ac:dyDescent="0.4">
      <c r="A585" t="s">
        <v>5641</v>
      </c>
      <c r="B585">
        <v>66.37</v>
      </c>
      <c r="C585">
        <v>65.08</v>
      </c>
      <c r="D585">
        <v>66.5</v>
      </c>
      <c r="E585">
        <v>64.900000000000006</v>
      </c>
      <c r="F585" t="s">
        <v>696</v>
      </c>
      <c r="G585" s="2">
        <v>8.8000000000000005E-3</v>
      </c>
      <c r="I585" t="s">
        <v>5641</v>
      </c>
      <c r="J585" s="24" t="str">
        <f t="shared" si="45"/>
        <v>06</v>
      </c>
      <c r="K585" s="24" t="str">
        <f t="shared" si="46"/>
        <v>07</v>
      </c>
      <c r="L585" s="24" t="str">
        <f t="shared" si="47"/>
        <v>2022</v>
      </c>
      <c r="M585" s="24">
        <f t="shared" si="48"/>
        <v>44719</v>
      </c>
      <c r="N585">
        <v>66.37</v>
      </c>
      <c r="P585" s="24">
        <v>39202</v>
      </c>
      <c r="Q585">
        <v>16.899999999999999</v>
      </c>
      <c r="S585" s="24">
        <v>41025</v>
      </c>
      <c r="T585">
        <v>18.82</v>
      </c>
      <c r="U585" s="2">
        <f t="shared" si="49"/>
        <v>6.4171122994653995E-3</v>
      </c>
    </row>
    <row r="586" spans="1:21" x14ac:dyDescent="0.4">
      <c r="A586" t="s">
        <v>5640</v>
      </c>
      <c r="B586">
        <v>65.790000000000006</v>
      </c>
      <c r="C586">
        <v>66.39</v>
      </c>
      <c r="D586">
        <v>66.81</v>
      </c>
      <c r="E586">
        <v>65.53</v>
      </c>
      <c r="F586" t="s">
        <v>2300</v>
      </c>
      <c r="G586" s="2">
        <v>4.5999999999999999E-3</v>
      </c>
      <c r="I586" t="s">
        <v>5640</v>
      </c>
      <c r="J586" s="24" t="str">
        <f t="shared" si="45"/>
        <v>06</v>
      </c>
      <c r="K586" s="24" t="str">
        <f t="shared" si="46"/>
        <v>06</v>
      </c>
      <c r="L586" s="24" t="str">
        <f t="shared" si="47"/>
        <v>2022</v>
      </c>
      <c r="M586" s="24">
        <f t="shared" si="48"/>
        <v>44718</v>
      </c>
      <c r="N586">
        <v>65.790000000000006</v>
      </c>
      <c r="P586" s="24">
        <v>39203</v>
      </c>
      <c r="Q586">
        <v>16.920000000000002</v>
      </c>
      <c r="S586" s="24">
        <v>41026</v>
      </c>
      <c r="T586">
        <v>18.87</v>
      </c>
      <c r="U586" s="2">
        <f t="shared" si="49"/>
        <v>2.6567481402763882E-3</v>
      </c>
    </row>
    <row r="587" spans="1:21" x14ac:dyDescent="0.4">
      <c r="A587" t="s">
        <v>5639</v>
      </c>
      <c r="B587">
        <v>65.489999999999995</v>
      </c>
      <c r="C587">
        <v>65.97</v>
      </c>
      <c r="D587">
        <v>66.3</v>
      </c>
      <c r="E587">
        <v>65.260000000000005</v>
      </c>
      <c r="F587" t="s">
        <v>2551</v>
      </c>
      <c r="G587" s="2">
        <v>-2.41E-2</v>
      </c>
      <c r="I587" t="s">
        <v>5639</v>
      </c>
      <c r="J587" s="24" t="str">
        <f t="shared" si="45"/>
        <v>06</v>
      </c>
      <c r="K587" s="24" t="str">
        <f t="shared" si="46"/>
        <v>03</v>
      </c>
      <c r="L587" s="24" t="str">
        <f t="shared" si="47"/>
        <v>2022</v>
      </c>
      <c r="M587" s="24">
        <f t="shared" si="48"/>
        <v>44715</v>
      </c>
      <c r="N587">
        <v>65.489999999999995</v>
      </c>
      <c r="P587" s="24">
        <v>39204</v>
      </c>
      <c r="Q587">
        <v>17.02</v>
      </c>
      <c r="S587" s="24">
        <v>41029</v>
      </c>
      <c r="T587">
        <v>18.79</v>
      </c>
      <c r="U587" s="2">
        <f t="shared" si="49"/>
        <v>-4.2395336512984771E-3</v>
      </c>
    </row>
    <row r="588" spans="1:21" x14ac:dyDescent="0.4">
      <c r="A588" t="s">
        <v>5638</v>
      </c>
      <c r="B588">
        <v>67.11</v>
      </c>
      <c r="C588">
        <v>65.14</v>
      </c>
      <c r="D588">
        <v>67.14</v>
      </c>
      <c r="E588">
        <v>64.900000000000006</v>
      </c>
      <c r="F588" t="s">
        <v>152</v>
      </c>
      <c r="G588" s="2">
        <v>2.5999999999999999E-2</v>
      </c>
      <c r="I588" t="s">
        <v>5638</v>
      </c>
      <c r="J588" s="24" t="str">
        <f t="shared" si="45"/>
        <v>06</v>
      </c>
      <c r="K588" s="24" t="str">
        <f t="shared" si="46"/>
        <v>02</v>
      </c>
      <c r="L588" s="24" t="str">
        <f t="shared" si="47"/>
        <v>2022</v>
      </c>
      <c r="M588" s="24">
        <f t="shared" si="48"/>
        <v>44714</v>
      </c>
      <c r="N588">
        <v>67.11</v>
      </c>
      <c r="P588" s="24">
        <v>39205</v>
      </c>
      <c r="Q588">
        <v>17.09</v>
      </c>
      <c r="S588" s="24">
        <v>41030</v>
      </c>
      <c r="T588">
        <v>18.86</v>
      </c>
      <c r="U588" s="2">
        <f t="shared" si="49"/>
        <v>3.7253858435337683E-3</v>
      </c>
    </row>
    <row r="589" spans="1:21" x14ac:dyDescent="0.4">
      <c r="A589" t="s">
        <v>5637</v>
      </c>
      <c r="B589">
        <v>65.41</v>
      </c>
      <c r="C589">
        <v>66.38</v>
      </c>
      <c r="D589">
        <v>66.8</v>
      </c>
      <c r="E589">
        <v>65.010000000000005</v>
      </c>
      <c r="F589" t="s">
        <v>5528</v>
      </c>
      <c r="G589" s="2">
        <v>-7.4000000000000003E-3</v>
      </c>
      <c r="I589" t="s">
        <v>5637</v>
      </c>
      <c r="J589" s="24" t="str">
        <f t="shared" si="45"/>
        <v>06</v>
      </c>
      <c r="K589" s="24" t="str">
        <f t="shared" si="46"/>
        <v>01</v>
      </c>
      <c r="L589" s="24" t="str">
        <f t="shared" si="47"/>
        <v>2022</v>
      </c>
      <c r="M589" s="24">
        <f t="shared" si="48"/>
        <v>44713</v>
      </c>
      <c r="N589">
        <v>65.41</v>
      </c>
      <c r="P589" s="24">
        <v>39206</v>
      </c>
      <c r="Q589">
        <v>17.12</v>
      </c>
      <c r="S589" s="24">
        <v>41031</v>
      </c>
      <c r="T589">
        <v>18.87</v>
      </c>
      <c r="U589" s="2">
        <f t="shared" si="49"/>
        <v>5.3022269353131257E-4</v>
      </c>
    </row>
    <row r="590" spans="1:21" x14ac:dyDescent="0.4">
      <c r="A590" t="s">
        <v>5636</v>
      </c>
      <c r="B590">
        <v>65.900000000000006</v>
      </c>
      <c r="C590">
        <v>66.010000000000005</v>
      </c>
      <c r="D590">
        <v>66.55</v>
      </c>
      <c r="E590">
        <v>65.2</v>
      </c>
      <c r="F590" t="s">
        <v>894</v>
      </c>
      <c r="G590" s="2">
        <v>-3.5999999999999999E-3</v>
      </c>
      <c r="I590" t="s">
        <v>5636</v>
      </c>
      <c r="J590" s="24" t="str">
        <f t="shared" si="45"/>
        <v>05</v>
      </c>
      <c r="K590" s="24" t="str">
        <f t="shared" si="46"/>
        <v>31</v>
      </c>
      <c r="L590" s="24" t="str">
        <f t="shared" si="47"/>
        <v>2022</v>
      </c>
      <c r="M590" s="24">
        <f t="shared" si="48"/>
        <v>44712</v>
      </c>
      <c r="N590">
        <v>65.900000000000006</v>
      </c>
      <c r="P590" s="24">
        <v>39209</v>
      </c>
      <c r="Q590">
        <v>17.13</v>
      </c>
      <c r="S590" s="24">
        <v>41032</v>
      </c>
      <c r="T590">
        <v>18.73</v>
      </c>
      <c r="U590" s="2">
        <f t="shared" si="49"/>
        <v>-7.4191838897721407E-3</v>
      </c>
    </row>
    <row r="591" spans="1:21" x14ac:dyDescent="0.4">
      <c r="A591" t="s">
        <v>5635</v>
      </c>
      <c r="B591">
        <v>66.14</v>
      </c>
      <c r="C591">
        <v>64.59</v>
      </c>
      <c r="D591">
        <v>66.150000000000006</v>
      </c>
      <c r="E591">
        <v>64.59</v>
      </c>
      <c r="F591" t="s">
        <v>666</v>
      </c>
      <c r="G591" s="2">
        <v>3.3300000000000003E-2</v>
      </c>
      <c r="I591" t="s">
        <v>5635</v>
      </c>
      <c r="J591" s="24" t="str">
        <f t="shared" si="45"/>
        <v>05</v>
      </c>
      <c r="K591" s="24" t="str">
        <f t="shared" si="46"/>
        <v>27</v>
      </c>
      <c r="L591" s="24" t="str">
        <f t="shared" si="47"/>
        <v>2022</v>
      </c>
      <c r="M591" s="24">
        <f t="shared" si="48"/>
        <v>44708</v>
      </c>
      <c r="N591">
        <v>66.14</v>
      </c>
      <c r="P591" s="24">
        <v>39210</v>
      </c>
      <c r="Q591">
        <v>17.14</v>
      </c>
      <c r="S591" s="24">
        <v>41033</v>
      </c>
      <c r="T591">
        <v>18.43</v>
      </c>
      <c r="U591" s="2">
        <f t="shared" si="49"/>
        <v>-1.6017084890549982E-2</v>
      </c>
    </row>
    <row r="592" spans="1:21" x14ac:dyDescent="0.4">
      <c r="A592" t="s">
        <v>5634</v>
      </c>
      <c r="B592">
        <v>64.010000000000005</v>
      </c>
      <c r="C592">
        <v>62.31</v>
      </c>
      <c r="D592">
        <v>64.290000000000006</v>
      </c>
      <c r="E592">
        <v>62.28</v>
      </c>
      <c r="F592" t="s">
        <v>1357</v>
      </c>
      <c r="G592" s="2">
        <v>2.58E-2</v>
      </c>
      <c r="I592" t="s">
        <v>5634</v>
      </c>
      <c r="J592" s="24" t="str">
        <f t="shared" si="45"/>
        <v>05</v>
      </c>
      <c r="K592" s="24" t="str">
        <f t="shared" si="46"/>
        <v>26</v>
      </c>
      <c r="L592" s="24" t="str">
        <f t="shared" si="47"/>
        <v>2022</v>
      </c>
      <c r="M592" s="24">
        <f t="shared" si="48"/>
        <v>44707</v>
      </c>
      <c r="N592">
        <v>64.010000000000005</v>
      </c>
      <c r="P592" s="24">
        <v>39211</v>
      </c>
      <c r="Q592">
        <v>17.170000000000002</v>
      </c>
      <c r="S592" s="24">
        <v>41036</v>
      </c>
      <c r="T592">
        <v>18.43</v>
      </c>
      <c r="U592" s="2">
        <f t="shared" si="49"/>
        <v>0</v>
      </c>
    </row>
    <row r="593" spans="1:21" x14ac:dyDescent="0.4">
      <c r="A593" t="s">
        <v>5633</v>
      </c>
      <c r="B593">
        <v>62.4</v>
      </c>
      <c r="C593">
        <v>61.39</v>
      </c>
      <c r="D593">
        <v>62.84</v>
      </c>
      <c r="E593">
        <v>61.29</v>
      </c>
      <c r="F593" t="s">
        <v>1179</v>
      </c>
      <c r="G593" s="2">
        <v>1.12E-2</v>
      </c>
      <c r="I593" t="s">
        <v>5633</v>
      </c>
      <c r="J593" s="24" t="str">
        <f t="shared" si="45"/>
        <v>05</v>
      </c>
      <c r="K593" s="24" t="str">
        <f t="shared" si="46"/>
        <v>25</v>
      </c>
      <c r="L593" s="24" t="str">
        <f t="shared" si="47"/>
        <v>2022</v>
      </c>
      <c r="M593" s="24">
        <f t="shared" si="48"/>
        <v>44706</v>
      </c>
      <c r="N593">
        <v>62.4</v>
      </c>
      <c r="P593" s="24">
        <v>39212</v>
      </c>
      <c r="Q593">
        <v>16.95</v>
      </c>
      <c r="S593" s="24">
        <v>41037</v>
      </c>
      <c r="T593">
        <v>18.36</v>
      </c>
      <c r="U593" s="2">
        <f t="shared" si="49"/>
        <v>-3.7981551817688475E-3</v>
      </c>
    </row>
    <row r="594" spans="1:21" x14ac:dyDescent="0.4">
      <c r="A594" t="s">
        <v>5632</v>
      </c>
      <c r="B594">
        <v>61.71</v>
      </c>
      <c r="C594">
        <v>61.72</v>
      </c>
      <c r="D594">
        <v>61.97</v>
      </c>
      <c r="E594">
        <v>60.58</v>
      </c>
      <c r="F594" t="s">
        <v>2582</v>
      </c>
      <c r="G594" s="2">
        <v>-1.8100000000000002E-2</v>
      </c>
      <c r="I594" t="s">
        <v>5632</v>
      </c>
      <c r="J594" s="24" t="str">
        <f t="shared" si="45"/>
        <v>05</v>
      </c>
      <c r="K594" s="24" t="str">
        <f t="shared" si="46"/>
        <v>24</v>
      </c>
      <c r="L594" s="24" t="str">
        <f t="shared" si="47"/>
        <v>2022</v>
      </c>
      <c r="M594" s="24">
        <f t="shared" si="48"/>
        <v>44705</v>
      </c>
      <c r="N594">
        <v>61.71</v>
      </c>
      <c r="P594" s="24">
        <v>39213</v>
      </c>
      <c r="Q594">
        <v>17.079999999999998</v>
      </c>
      <c r="S594" s="24">
        <v>41038</v>
      </c>
      <c r="T594">
        <v>18.23</v>
      </c>
      <c r="U594" s="2">
        <f t="shared" si="49"/>
        <v>-7.0806100217863932E-3</v>
      </c>
    </row>
    <row r="595" spans="1:21" x14ac:dyDescent="0.4">
      <c r="A595" t="s">
        <v>5631</v>
      </c>
      <c r="B595">
        <v>62.85</v>
      </c>
      <c r="C595">
        <v>62</v>
      </c>
      <c r="D595">
        <v>62.95</v>
      </c>
      <c r="E595">
        <v>61.53</v>
      </c>
      <c r="F595" t="s">
        <v>2148</v>
      </c>
      <c r="G595" s="2">
        <v>1.9800000000000002E-2</v>
      </c>
      <c r="I595" t="s">
        <v>5631</v>
      </c>
      <c r="J595" s="24" t="str">
        <f t="shared" si="45"/>
        <v>05</v>
      </c>
      <c r="K595" s="24" t="str">
        <f t="shared" si="46"/>
        <v>23</v>
      </c>
      <c r="L595" s="24" t="str">
        <f t="shared" si="47"/>
        <v>2022</v>
      </c>
      <c r="M595" s="24">
        <f t="shared" si="48"/>
        <v>44704</v>
      </c>
      <c r="N595">
        <v>62.85</v>
      </c>
      <c r="P595" s="24">
        <v>39216</v>
      </c>
      <c r="Q595">
        <v>17.079999999999998</v>
      </c>
      <c r="S595" s="24">
        <v>41039</v>
      </c>
      <c r="T595">
        <v>18.260000000000002</v>
      </c>
      <c r="U595" s="2">
        <f t="shared" si="49"/>
        <v>1.645639056500281E-3</v>
      </c>
    </row>
    <row r="596" spans="1:21" x14ac:dyDescent="0.4">
      <c r="A596" t="s">
        <v>5630</v>
      </c>
      <c r="B596">
        <v>61.63</v>
      </c>
      <c r="C596">
        <v>62.43</v>
      </c>
      <c r="D596">
        <v>62.65</v>
      </c>
      <c r="E596">
        <v>59.95</v>
      </c>
      <c r="F596" t="s">
        <v>366</v>
      </c>
      <c r="G596" s="2">
        <v>-1.5E-3</v>
      </c>
      <c r="I596" t="s">
        <v>5630</v>
      </c>
      <c r="J596" s="24" t="str">
        <f t="shared" si="45"/>
        <v>05</v>
      </c>
      <c r="K596" s="24" t="str">
        <f t="shared" si="46"/>
        <v>20</v>
      </c>
      <c r="L596" s="24" t="str">
        <f t="shared" si="47"/>
        <v>2022</v>
      </c>
      <c r="M596" s="24">
        <f t="shared" si="48"/>
        <v>44701</v>
      </c>
      <c r="N596">
        <v>61.63</v>
      </c>
      <c r="P596" s="24">
        <v>39217</v>
      </c>
      <c r="Q596">
        <v>17.010000000000002</v>
      </c>
      <c r="S596" s="24">
        <v>41040</v>
      </c>
      <c r="T596">
        <v>18.25</v>
      </c>
      <c r="U596" s="2">
        <f t="shared" si="49"/>
        <v>-5.476451259585069E-4</v>
      </c>
    </row>
    <row r="597" spans="1:21" x14ac:dyDescent="0.4">
      <c r="A597" t="s">
        <v>5629</v>
      </c>
      <c r="B597">
        <v>61.72</v>
      </c>
      <c r="C597">
        <v>61.66</v>
      </c>
      <c r="D597">
        <v>62.66</v>
      </c>
      <c r="E597">
        <v>61.42</v>
      </c>
      <c r="F597" t="s">
        <v>1403</v>
      </c>
      <c r="G597" s="2">
        <v>-5.1999999999999998E-3</v>
      </c>
      <c r="I597" t="s">
        <v>5629</v>
      </c>
      <c r="J597" s="24" t="str">
        <f t="shared" si="45"/>
        <v>05</v>
      </c>
      <c r="K597" s="24" t="str">
        <f t="shared" si="46"/>
        <v>19</v>
      </c>
      <c r="L597" s="24" t="str">
        <f t="shared" si="47"/>
        <v>2022</v>
      </c>
      <c r="M597" s="24">
        <f t="shared" si="48"/>
        <v>44700</v>
      </c>
      <c r="N597">
        <v>61.72</v>
      </c>
      <c r="P597" s="24">
        <v>39218</v>
      </c>
      <c r="Q597">
        <v>17.149999999999999</v>
      </c>
      <c r="S597" s="24">
        <v>41043</v>
      </c>
      <c r="T597">
        <v>18.079999999999998</v>
      </c>
      <c r="U597" s="2">
        <f t="shared" si="49"/>
        <v>-9.3150684931507799E-3</v>
      </c>
    </row>
    <row r="598" spans="1:21" x14ac:dyDescent="0.4">
      <c r="A598" t="s">
        <v>5628</v>
      </c>
      <c r="B598">
        <v>62.04</v>
      </c>
      <c r="C598">
        <v>64.14</v>
      </c>
      <c r="D598">
        <v>64.25</v>
      </c>
      <c r="E598">
        <v>61.82</v>
      </c>
      <c r="F598" t="s">
        <v>1378</v>
      </c>
      <c r="G598" s="2">
        <v>-4.8000000000000001E-2</v>
      </c>
      <c r="I598" t="s">
        <v>5628</v>
      </c>
      <c r="J598" s="24" t="str">
        <f t="shared" si="45"/>
        <v>05</v>
      </c>
      <c r="K598" s="24" t="str">
        <f t="shared" si="46"/>
        <v>18</v>
      </c>
      <c r="L598" s="24" t="str">
        <f t="shared" si="47"/>
        <v>2022</v>
      </c>
      <c r="M598" s="24">
        <f t="shared" si="48"/>
        <v>44699</v>
      </c>
      <c r="N598">
        <v>62.04</v>
      </c>
      <c r="P598" s="24">
        <v>39219</v>
      </c>
      <c r="Q598">
        <v>17.149999999999999</v>
      </c>
      <c r="S598" s="24">
        <v>41044</v>
      </c>
      <c r="T598">
        <v>18.010000000000002</v>
      </c>
      <c r="U598" s="2">
        <f t="shared" si="49"/>
        <v>-3.8716814159289736E-3</v>
      </c>
    </row>
    <row r="599" spans="1:21" x14ac:dyDescent="0.4">
      <c r="A599" t="s">
        <v>5627</v>
      </c>
      <c r="B599">
        <v>65.17</v>
      </c>
      <c r="C599">
        <v>64.78</v>
      </c>
      <c r="D599">
        <v>65.19</v>
      </c>
      <c r="E599">
        <v>63.99</v>
      </c>
      <c r="F599" t="s">
        <v>1459</v>
      </c>
      <c r="G599" s="2">
        <v>2.53E-2</v>
      </c>
      <c r="I599" t="s">
        <v>5627</v>
      </c>
      <c r="J599" s="24" t="str">
        <f t="shared" si="45"/>
        <v>05</v>
      </c>
      <c r="K599" s="24" t="str">
        <f t="shared" si="46"/>
        <v>17</v>
      </c>
      <c r="L599" s="24" t="str">
        <f t="shared" si="47"/>
        <v>2022</v>
      </c>
      <c r="M599" s="24">
        <f t="shared" si="48"/>
        <v>44698</v>
      </c>
      <c r="N599">
        <v>65.17</v>
      </c>
      <c r="P599" s="24">
        <v>39220</v>
      </c>
      <c r="Q599">
        <v>17.28</v>
      </c>
      <c r="S599" s="24">
        <v>41045</v>
      </c>
      <c r="T599">
        <v>17.96</v>
      </c>
      <c r="U599" s="2">
        <f t="shared" si="49"/>
        <v>-2.7762354247640175E-3</v>
      </c>
    </row>
    <row r="600" spans="1:21" x14ac:dyDescent="0.4">
      <c r="A600" t="s">
        <v>5626</v>
      </c>
      <c r="B600">
        <v>63.56</v>
      </c>
      <c r="C600">
        <v>63.8</v>
      </c>
      <c r="D600">
        <v>64.33</v>
      </c>
      <c r="E600">
        <v>63.24</v>
      </c>
      <c r="F600" t="s">
        <v>1269</v>
      </c>
      <c r="G600" s="2">
        <v>-9.4999999999999998E-3</v>
      </c>
      <c r="I600" t="s">
        <v>5626</v>
      </c>
      <c r="J600" s="24" t="str">
        <f t="shared" si="45"/>
        <v>05</v>
      </c>
      <c r="K600" s="24" t="str">
        <f t="shared" si="46"/>
        <v>16</v>
      </c>
      <c r="L600" s="24" t="str">
        <f t="shared" si="47"/>
        <v>2022</v>
      </c>
      <c r="M600" s="24">
        <f t="shared" si="48"/>
        <v>44697</v>
      </c>
      <c r="N600">
        <v>63.56</v>
      </c>
      <c r="P600" s="24">
        <v>39223</v>
      </c>
      <c r="Q600">
        <v>17.3</v>
      </c>
      <c r="S600" s="24">
        <v>41046</v>
      </c>
      <c r="T600">
        <v>17.66</v>
      </c>
      <c r="U600" s="2">
        <f t="shared" si="49"/>
        <v>-1.6703786191536785E-2</v>
      </c>
    </row>
    <row r="601" spans="1:21" x14ac:dyDescent="0.4">
      <c r="A601" t="s">
        <v>5625</v>
      </c>
      <c r="B601">
        <v>64.17</v>
      </c>
      <c r="C601">
        <v>62.98</v>
      </c>
      <c r="D601">
        <v>64.5</v>
      </c>
      <c r="E601">
        <v>62.72</v>
      </c>
      <c r="F601" t="s">
        <v>1482</v>
      </c>
      <c r="G601" s="2">
        <v>3.2800000000000003E-2</v>
      </c>
      <c r="I601" t="s">
        <v>5625</v>
      </c>
      <c r="J601" s="24" t="str">
        <f t="shared" si="45"/>
        <v>05</v>
      </c>
      <c r="K601" s="24" t="str">
        <f t="shared" si="46"/>
        <v>13</v>
      </c>
      <c r="L601" s="24" t="str">
        <f t="shared" si="47"/>
        <v>2022</v>
      </c>
      <c r="M601" s="24">
        <f t="shared" si="48"/>
        <v>44694</v>
      </c>
      <c r="N601">
        <v>64.17</v>
      </c>
      <c r="P601" s="24">
        <v>39224</v>
      </c>
      <c r="Q601">
        <v>17.239999999999998</v>
      </c>
      <c r="S601" s="24">
        <v>41047</v>
      </c>
      <c r="T601">
        <v>17.52</v>
      </c>
      <c r="U601" s="2">
        <f t="shared" si="49"/>
        <v>-7.9275198187995777E-3</v>
      </c>
    </row>
    <row r="602" spans="1:21" x14ac:dyDescent="0.4">
      <c r="A602" t="s">
        <v>5624</v>
      </c>
      <c r="B602">
        <v>62.13</v>
      </c>
      <c r="C602">
        <v>61.54</v>
      </c>
      <c r="D602">
        <v>63.1</v>
      </c>
      <c r="E602">
        <v>60.81</v>
      </c>
      <c r="F602" t="s">
        <v>601</v>
      </c>
      <c r="G602" s="2">
        <v>-3.3999999999999998E-3</v>
      </c>
      <c r="I602" t="s">
        <v>5624</v>
      </c>
      <c r="J602" s="24" t="str">
        <f t="shared" si="45"/>
        <v>05</v>
      </c>
      <c r="K602" s="24" t="str">
        <f t="shared" si="46"/>
        <v>12</v>
      </c>
      <c r="L602" s="24" t="str">
        <f t="shared" si="47"/>
        <v>2022</v>
      </c>
      <c r="M602" s="24">
        <f t="shared" si="48"/>
        <v>44693</v>
      </c>
      <c r="N602">
        <v>62.13</v>
      </c>
      <c r="P602" s="24">
        <v>39225</v>
      </c>
      <c r="Q602">
        <v>17.260000000000002</v>
      </c>
      <c r="S602" s="24">
        <v>41050</v>
      </c>
      <c r="T602">
        <v>17.87</v>
      </c>
      <c r="U602" s="2">
        <f t="shared" si="49"/>
        <v>1.9977168949771862E-2</v>
      </c>
    </row>
    <row r="603" spans="1:21" x14ac:dyDescent="0.4">
      <c r="A603" t="s">
        <v>5623</v>
      </c>
      <c r="B603">
        <v>62.34</v>
      </c>
      <c r="C603">
        <v>63.75</v>
      </c>
      <c r="D603">
        <v>64.81</v>
      </c>
      <c r="E603">
        <v>62.2</v>
      </c>
      <c r="F603" t="s">
        <v>1399</v>
      </c>
      <c r="G603" s="2">
        <v>-2.8500000000000001E-2</v>
      </c>
      <c r="I603" t="s">
        <v>5623</v>
      </c>
      <c r="J603" s="24" t="str">
        <f t="shared" si="45"/>
        <v>05</v>
      </c>
      <c r="K603" s="24" t="str">
        <f t="shared" si="46"/>
        <v>11</v>
      </c>
      <c r="L603" s="24" t="str">
        <f t="shared" si="47"/>
        <v>2022</v>
      </c>
      <c r="M603" s="24">
        <f t="shared" si="48"/>
        <v>44692</v>
      </c>
      <c r="N603">
        <v>62.34</v>
      </c>
      <c r="P603" s="24">
        <v>39226</v>
      </c>
      <c r="Q603">
        <v>17.11</v>
      </c>
      <c r="S603" s="24">
        <v>41051</v>
      </c>
      <c r="T603">
        <v>17.88</v>
      </c>
      <c r="U603" s="2">
        <f t="shared" si="49"/>
        <v>5.5959709009512082E-4</v>
      </c>
    </row>
    <row r="604" spans="1:21" x14ac:dyDescent="0.4">
      <c r="A604" t="s">
        <v>5622</v>
      </c>
      <c r="B604">
        <v>64.17</v>
      </c>
      <c r="C604">
        <v>65</v>
      </c>
      <c r="D604">
        <v>65.239999999999995</v>
      </c>
      <c r="E604">
        <v>63.35</v>
      </c>
      <c r="F604" t="s">
        <v>2018</v>
      </c>
      <c r="G604" s="2">
        <v>9.2999999999999992E-3</v>
      </c>
      <c r="I604" t="s">
        <v>5622</v>
      </c>
      <c r="J604" s="24" t="str">
        <f t="shared" si="45"/>
        <v>05</v>
      </c>
      <c r="K604" s="24" t="str">
        <f t="shared" si="46"/>
        <v>10</v>
      </c>
      <c r="L604" s="24" t="str">
        <f t="shared" si="47"/>
        <v>2022</v>
      </c>
      <c r="M604" s="24">
        <f t="shared" si="48"/>
        <v>44691</v>
      </c>
      <c r="N604">
        <v>64.17</v>
      </c>
      <c r="P604" s="24">
        <v>39227</v>
      </c>
      <c r="Q604">
        <v>17.21</v>
      </c>
      <c r="S604" s="24">
        <v>41052</v>
      </c>
      <c r="T604">
        <v>17.920000000000002</v>
      </c>
      <c r="U604" s="2">
        <f t="shared" si="49"/>
        <v>2.2371364653246406E-3</v>
      </c>
    </row>
    <row r="605" spans="1:21" x14ac:dyDescent="0.4">
      <c r="A605" t="s">
        <v>5621</v>
      </c>
      <c r="B605">
        <v>63.58</v>
      </c>
      <c r="C605">
        <v>65.02</v>
      </c>
      <c r="D605">
        <v>65.33</v>
      </c>
      <c r="E605">
        <v>63.3</v>
      </c>
      <c r="F605" t="s">
        <v>1985</v>
      </c>
      <c r="G605" s="2">
        <v>-3.9600000000000003E-2</v>
      </c>
      <c r="I605" t="s">
        <v>5621</v>
      </c>
      <c r="J605" s="24" t="str">
        <f t="shared" si="45"/>
        <v>05</v>
      </c>
      <c r="K605" s="24" t="str">
        <f t="shared" si="46"/>
        <v>09</v>
      </c>
      <c r="L605" s="24" t="str">
        <f t="shared" si="47"/>
        <v>2022</v>
      </c>
      <c r="M605" s="24">
        <f t="shared" si="48"/>
        <v>44690</v>
      </c>
      <c r="N605">
        <v>63.58</v>
      </c>
      <c r="P605" s="24">
        <v>39231</v>
      </c>
      <c r="Q605">
        <v>17.23</v>
      </c>
      <c r="S605" s="24">
        <v>41053</v>
      </c>
      <c r="T605">
        <v>17.95</v>
      </c>
      <c r="U605" s="2">
        <f t="shared" si="49"/>
        <v>1.6741071428569843E-3</v>
      </c>
    </row>
    <row r="606" spans="1:21" x14ac:dyDescent="0.4">
      <c r="A606" t="s">
        <v>5620</v>
      </c>
      <c r="B606">
        <v>66.2</v>
      </c>
      <c r="C606">
        <v>66.319999999999993</v>
      </c>
      <c r="D606">
        <v>67.11</v>
      </c>
      <c r="E606">
        <v>65.16</v>
      </c>
      <c r="F606" t="s">
        <v>1575</v>
      </c>
      <c r="G606" s="2">
        <v>-8.3999999999999995E-3</v>
      </c>
      <c r="I606" t="s">
        <v>5620</v>
      </c>
      <c r="J606" s="24" t="str">
        <f t="shared" si="45"/>
        <v>05</v>
      </c>
      <c r="K606" s="24" t="str">
        <f t="shared" si="46"/>
        <v>06</v>
      </c>
      <c r="L606" s="24" t="str">
        <f t="shared" si="47"/>
        <v>2022</v>
      </c>
      <c r="M606" s="24">
        <f t="shared" si="48"/>
        <v>44687</v>
      </c>
      <c r="N606">
        <v>66.2</v>
      </c>
      <c r="P606" s="24">
        <v>39232</v>
      </c>
      <c r="Q606">
        <v>17.37</v>
      </c>
      <c r="S606" s="24">
        <v>41054</v>
      </c>
      <c r="T606">
        <v>17.86</v>
      </c>
      <c r="U606" s="2">
        <f t="shared" si="49"/>
        <v>-5.0139275766016844E-3</v>
      </c>
    </row>
    <row r="607" spans="1:21" x14ac:dyDescent="0.4">
      <c r="A607" t="s">
        <v>5619</v>
      </c>
      <c r="B607">
        <v>66.760000000000005</v>
      </c>
      <c r="C607">
        <v>69.2</v>
      </c>
      <c r="D607">
        <v>69.239999999999995</v>
      </c>
      <c r="E607">
        <v>65.98</v>
      </c>
      <c r="F607" t="s">
        <v>2889</v>
      </c>
      <c r="G607" s="2">
        <v>-4.7500000000000001E-2</v>
      </c>
      <c r="I607" t="s">
        <v>5619</v>
      </c>
      <c r="J607" s="24" t="str">
        <f t="shared" si="45"/>
        <v>05</v>
      </c>
      <c r="K607" s="24" t="str">
        <f t="shared" si="46"/>
        <v>05</v>
      </c>
      <c r="L607" s="24" t="str">
        <f t="shared" si="47"/>
        <v>2022</v>
      </c>
      <c r="M607" s="24">
        <f t="shared" si="48"/>
        <v>44686</v>
      </c>
      <c r="N607">
        <v>66.760000000000005</v>
      </c>
      <c r="P607" s="24">
        <v>39233</v>
      </c>
      <c r="Q607">
        <v>17.399999999999999</v>
      </c>
      <c r="S607" s="24">
        <v>41058</v>
      </c>
      <c r="T607">
        <v>18.059999999999999</v>
      </c>
      <c r="U607" s="2">
        <f t="shared" si="49"/>
        <v>1.1198208286674172E-2</v>
      </c>
    </row>
    <row r="608" spans="1:21" x14ac:dyDescent="0.4">
      <c r="A608" t="s">
        <v>5618</v>
      </c>
      <c r="B608">
        <v>70.09</v>
      </c>
      <c r="C608">
        <v>67.94</v>
      </c>
      <c r="D608">
        <v>70.239999999999995</v>
      </c>
      <c r="E608">
        <v>67</v>
      </c>
      <c r="F608" t="s">
        <v>1348</v>
      </c>
      <c r="G608" s="2">
        <v>3.27E-2</v>
      </c>
      <c r="I608" t="s">
        <v>5618</v>
      </c>
      <c r="J608" s="24" t="str">
        <f t="shared" si="45"/>
        <v>05</v>
      </c>
      <c r="K608" s="24" t="str">
        <f t="shared" si="46"/>
        <v>04</v>
      </c>
      <c r="L608" s="24" t="str">
        <f t="shared" si="47"/>
        <v>2022</v>
      </c>
      <c r="M608" s="24">
        <f t="shared" si="48"/>
        <v>44685</v>
      </c>
      <c r="N608">
        <v>70.09</v>
      </c>
      <c r="P608" s="24">
        <v>39234</v>
      </c>
      <c r="Q608">
        <v>17.47</v>
      </c>
      <c r="S608" s="24">
        <v>41059</v>
      </c>
      <c r="T608">
        <v>17.829999999999998</v>
      </c>
      <c r="U608" s="2">
        <f t="shared" si="49"/>
        <v>-1.2735326688815052E-2</v>
      </c>
    </row>
    <row r="609" spans="1:21" x14ac:dyDescent="0.4">
      <c r="A609" t="s">
        <v>5617</v>
      </c>
      <c r="B609">
        <v>67.87</v>
      </c>
      <c r="C609">
        <v>67.64</v>
      </c>
      <c r="D609">
        <v>68.27</v>
      </c>
      <c r="E609">
        <v>67.239999999999995</v>
      </c>
      <c r="F609" t="s">
        <v>488</v>
      </c>
      <c r="G609" s="2">
        <v>3.3E-3</v>
      </c>
      <c r="I609" t="s">
        <v>5617</v>
      </c>
      <c r="J609" s="24" t="str">
        <f t="shared" si="45"/>
        <v>05</v>
      </c>
      <c r="K609" s="24" t="str">
        <f t="shared" si="46"/>
        <v>03</v>
      </c>
      <c r="L609" s="24" t="str">
        <f t="shared" si="47"/>
        <v>2022</v>
      </c>
      <c r="M609" s="24">
        <f t="shared" si="48"/>
        <v>44684</v>
      </c>
      <c r="N609">
        <v>67.87</v>
      </c>
      <c r="P609" s="24">
        <v>39237</v>
      </c>
      <c r="Q609">
        <v>17.52</v>
      </c>
      <c r="S609" s="24">
        <v>41060</v>
      </c>
      <c r="T609">
        <v>17.77</v>
      </c>
      <c r="U609" s="2">
        <f t="shared" si="49"/>
        <v>-3.3651149747615516E-3</v>
      </c>
    </row>
    <row r="610" spans="1:21" x14ac:dyDescent="0.4">
      <c r="A610" t="s">
        <v>5616</v>
      </c>
      <c r="B610">
        <v>67.650000000000006</v>
      </c>
      <c r="C610">
        <v>66.67</v>
      </c>
      <c r="D610">
        <v>67.67</v>
      </c>
      <c r="E610">
        <v>65.81</v>
      </c>
      <c r="F610" t="s">
        <v>5615</v>
      </c>
      <c r="G610" s="2">
        <v>1.2999999999999999E-2</v>
      </c>
      <c r="I610" t="s">
        <v>5616</v>
      </c>
      <c r="J610" s="24" t="str">
        <f t="shared" si="45"/>
        <v>05</v>
      </c>
      <c r="K610" s="24" t="str">
        <f t="shared" si="46"/>
        <v>02</v>
      </c>
      <c r="L610" s="24" t="str">
        <f t="shared" si="47"/>
        <v>2022</v>
      </c>
      <c r="M610" s="24">
        <f t="shared" si="48"/>
        <v>44683</v>
      </c>
      <c r="N610">
        <v>67.650000000000006</v>
      </c>
      <c r="P610" s="24">
        <v>39238</v>
      </c>
      <c r="Q610">
        <v>17.46</v>
      </c>
      <c r="S610" s="24">
        <v>41061</v>
      </c>
      <c r="T610">
        <v>17.34</v>
      </c>
      <c r="U610" s="2">
        <f t="shared" si="49"/>
        <v>-2.4198086662915008E-2</v>
      </c>
    </row>
    <row r="611" spans="1:21" x14ac:dyDescent="0.4">
      <c r="A611" t="s">
        <v>5614</v>
      </c>
      <c r="B611">
        <v>66.78</v>
      </c>
      <c r="C611">
        <v>68.900000000000006</v>
      </c>
      <c r="D611">
        <v>69.5</v>
      </c>
      <c r="E611">
        <v>66.680000000000007</v>
      </c>
      <c r="F611" t="s">
        <v>1144</v>
      </c>
      <c r="G611" s="2">
        <v>-4.41E-2</v>
      </c>
      <c r="I611" t="s">
        <v>5614</v>
      </c>
      <c r="J611" s="24" t="str">
        <f t="shared" si="45"/>
        <v>04</v>
      </c>
      <c r="K611" s="24" t="str">
        <f t="shared" si="46"/>
        <v>29</v>
      </c>
      <c r="L611" s="24" t="str">
        <f t="shared" si="47"/>
        <v>2022</v>
      </c>
      <c r="M611" s="24">
        <f t="shared" si="48"/>
        <v>44680</v>
      </c>
      <c r="N611">
        <v>66.78</v>
      </c>
      <c r="P611" s="24">
        <v>39239</v>
      </c>
      <c r="Q611">
        <v>17.29</v>
      </c>
      <c r="S611" s="24">
        <v>41064</v>
      </c>
      <c r="T611">
        <v>17.39</v>
      </c>
      <c r="U611" s="2">
        <f t="shared" si="49"/>
        <v>2.8835063437140374E-3</v>
      </c>
    </row>
    <row r="612" spans="1:21" x14ac:dyDescent="0.4">
      <c r="A612" t="s">
        <v>5613</v>
      </c>
      <c r="B612">
        <v>69.86</v>
      </c>
      <c r="C612">
        <v>68.62</v>
      </c>
      <c r="D612">
        <v>70.260000000000005</v>
      </c>
      <c r="E612">
        <v>67.849999999999994</v>
      </c>
      <c r="F612" t="s">
        <v>2852</v>
      </c>
      <c r="G612" s="2">
        <v>3.5299999999999998E-2</v>
      </c>
      <c r="I612" t="s">
        <v>5613</v>
      </c>
      <c r="J612" s="24" t="str">
        <f t="shared" si="45"/>
        <v>04</v>
      </c>
      <c r="K612" s="24" t="str">
        <f t="shared" si="46"/>
        <v>28</v>
      </c>
      <c r="L612" s="24" t="str">
        <f t="shared" si="47"/>
        <v>2022</v>
      </c>
      <c r="M612" s="24">
        <f t="shared" si="48"/>
        <v>44679</v>
      </c>
      <c r="N612">
        <v>69.86</v>
      </c>
      <c r="P612" s="24">
        <v>39240</v>
      </c>
      <c r="Q612">
        <v>17.010000000000002</v>
      </c>
      <c r="S612" s="24">
        <v>41065</v>
      </c>
      <c r="T612">
        <v>17.46</v>
      </c>
      <c r="U612" s="2">
        <f t="shared" si="49"/>
        <v>4.025301897642386E-3</v>
      </c>
    </row>
    <row r="613" spans="1:21" x14ac:dyDescent="0.4">
      <c r="A613" t="s">
        <v>5612</v>
      </c>
      <c r="B613">
        <v>67.48</v>
      </c>
      <c r="C613">
        <v>67.510000000000005</v>
      </c>
      <c r="D613">
        <v>68.64</v>
      </c>
      <c r="E613">
        <v>67.13</v>
      </c>
      <c r="F613" t="s">
        <v>2270</v>
      </c>
      <c r="G613" s="2">
        <v>2.0999999999999999E-3</v>
      </c>
      <c r="I613" t="s">
        <v>5612</v>
      </c>
      <c r="J613" s="24" t="str">
        <f t="shared" si="45"/>
        <v>04</v>
      </c>
      <c r="K613" s="24" t="str">
        <f t="shared" si="46"/>
        <v>27</v>
      </c>
      <c r="L613" s="24" t="str">
        <f t="shared" si="47"/>
        <v>2022</v>
      </c>
      <c r="M613" s="24">
        <f t="shared" si="48"/>
        <v>44678</v>
      </c>
      <c r="N613">
        <v>67.48</v>
      </c>
      <c r="P613" s="24">
        <v>39241</v>
      </c>
      <c r="Q613">
        <v>17.170000000000002</v>
      </c>
      <c r="S613" s="24">
        <v>41066</v>
      </c>
      <c r="T613">
        <v>17.84</v>
      </c>
      <c r="U613" s="2">
        <f t="shared" si="49"/>
        <v>2.1764032073310347E-2</v>
      </c>
    </row>
    <row r="614" spans="1:21" x14ac:dyDescent="0.4">
      <c r="A614" t="s">
        <v>5611</v>
      </c>
      <c r="B614">
        <v>67.34</v>
      </c>
      <c r="C614">
        <v>69.42</v>
      </c>
      <c r="D614">
        <v>69.53</v>
      </c>
      <c r="E614">
        <v>67.31</v>
      </c>
      <c r="F614" t="s">
        <v>1140</v>
      </c>
      <c r="G614" s="2">
        <v>-3.73E-2</v>
      </c>
      <c r="I614" t="s">
        <v>5611</v>
      </c>
      <c r="J614" s="24" t="str">
        <f t="shared" si="45"/>
        <v>04</v>
      </c>
      <c r="K614" s="24" t="str">
        <f t="shared" si="46"/>
        <v>26</v>
      </c>
      <c r="L614" s="24" t="str">
        <f t="shared" si="47"/>
        <v>2022</v>
      </c>
      <c r="M614" s="24">
        <f t="shared" si="48"/>
        <v>44677</v>
      </c>
      <c r="N614">
        <v>67.34</v>
      </c>
      <c r="P614" s="24">
        <v>39244</v>
      </c>
      <c r="Q614">
        <v>17.21</v>
      </c>
      <c r="S614" s="24">
        <v>41067</v>
      </c>
      <c r="T614">
        <v>17.850000000000001</v>
      </c>
      <c r="U614" s="2">
        <f t="shared" si="49"/>
        <v>5.6053811659206865E-4</v>
      </c>
    </row>
    <row r="615" spans="1:21" x14ac:dyDescent="0.4">
      <c r="A615" t="s">
        <v>5610</v>
      </c>
      <c r="B615">
        <v>69.95</v>
      </c>
      <c r="C615">
        <v>68.760000000000005</v>
      </c>
      <c r="D615">
        <v>70</v>
      </c>
      <c r="E615">
        <v>68.290000000000006</v>
      </c>
      <c r="F615" t="s">
        <v>1191</v>
      </c>
      <c r="G615" s="2">
        <v>1.0500000000000001E-2</v>
      </c>
      <c r="I615" t="s">
        <v>5610</v>
      </c>
      <c r="J615" s="24" t="str">
        <f t="shared" si="45"/>
        <v>04</v>
      </c>
      <c r="K615" s="24" t="str">
        <f t="shared" si="46"/>
        <v>25</v>
      </c>
      <c r="L615" s="24" t="str">
        <f t="shared" si="47"/>
        <v>2022</v>
      </c>
      <c r="M615" s="24">
        <f t="shared" si="48"/>
        <v>44676</v>
      </c>
      <c r="N615">
        <v>69.95</v>
      </c>
      <c r="P615" s="24">
        <v>39245</v>
      </c>
      <c r="Q615">
        <v>17.02</v>
      </c>
      <c r="S615" s="24">
        <v>41068</v>
      </c>
      <c r="T615">
        <v>17.97</v>
      </c>
      <c r="U615" s="2">
        <f t="shared" si="49"/>
        <v>6.7226890756300062E-3</v>
      </c>
    </row>
    <row r="616" spans="1:21" x14ac:dyDescent="0.4">
      <c r="A616" t="s">
        <v>5609</v>
      </c>
      <c r="B616">
        <v>69.22</v>
      </c>
      <c r="C616">
        <v>71.260000000000005</v>
      </c>
      <c r="D616">
        <v>71.45</v>
      </c>
      <c r="E616">
        <v>69.11</v>
      </c>
      <c r="F616" t="s">
        <v>2388</v>
      </c>
      <c r="G616" s="2">
        <v>-2.93E-2</v>
      </c>
      <c r="I616" t="s">
        <v>5609</v>
      </c>
      <c r="J616" s="24" t="str">
        <f t="shared" si="45"/>
        <v>04</v>
      </c>
      <c r="K616" s="24" t="str">
        <f t="shared" si="46"/>
        <v>22</v>
      </c>
      <c r="L616" s="24" t="str">
        <f t="shared" si="47"/>
        <v>2022</v>
      </c>
      <c r="M616" s="24">
        <f t="shared" si="48"/>
        <v>44673</v>
      </c>
      <c r="N616">
        <v>69.22</v>
      </c>
      <c r="P616" s="24">
        <v>39246</v>
      </c>
      <c r="Q616">
        <v>17.25</v>
      </c>
      <c r="S616" s="24">
        <v>41071</v>
      </c>
      <c r="T616">
        <v>17.75</v>
      </c>
      <c r="U616" s="2">
        <f t="shared" si="49"/>
        <v>-1.2242626599888617E-2</v>
      </c>
    </row>
    <row r="617" spans="1:21" x14ac:dyDescent="0.4">
      <c r="A617" t="s">
        <v>5608</v>
      </c>
      <c r="B617">
        <v>71.31</v>
      </c>
      <c r="C617">
        <v>73.52</v>
      </c>
      <c r="D617">
        <v>73.959999999999994</v>
      </c>
      <c r="E617">
        <v>71.099999999999994</v>
      </c>
      <c r="F617" t="s">
        <v>3581</v>
      </c>
      <c r="G617" s="2">
        <v>-1.8599999999999998E-2</v>
      </c>
      <c r="I617" t="s">
        <v>5608</v>
      </c>
      <c r="J617" s="24" t="str">
        <f t="shared" si="45"/>
        <v>04</v>
      </c>
      <c r="K617" s="24" t="str">
        <f t="shared" si="46"/>
        <v>21</v>
      </c>
      <c r="L617" s="24" t="str">
        <f t="shared" si="47"/>
        <v>2022</v>
      </c>
      <c r="M617" s="24">
        <f t="shared" si="48"/>
        <v>44672</v>
      </c>
      <c r="N617">
        <v>71.31</v>
      </c>
      <c r="P617" s="24">
        <v>39247</v>
      </c>
      <c r="Q617">
        <v>17.34</v>
      </c>
      <c r="S617" s="24">
        <v>41072</v>
      </c>
      <c r="T617">
        <v>17.93</v>
      </c>
      <c r="U617" s="2">
        <f t="shared" si="49"/>
        <v>1.0140845070422566E-2</v>
      </c>
    </row>
    <row r="618" spans="1:21" x14ac:dyDescent="0.4">
      <c r="A618" t="s">
        <v>5607</v>
      </c>
      <c r="B618">
        <v>72.66</v>
      </c>
      <c r="C618">
        <v>73.540000000000006</v>
      </c>
      <c r="D618">
        <v>73.650000000000006</v>
      </c>
      <c r="E618">
        <v>72.430000000000007</v>
      </c>
      <c r="F618" t="s">
        <v>1968</v>
      </c>
      <c r="G618" s="2">
        <v>-8.6E-3</v>
      </c>
      <c r="I618" t="s">
        <v>5607</v>
      </c>
      <c r="J618" s="24" t="str">
        <f t="shared" si="45"/>
        <v>04</v>
      </c>
      <c r="K618" s="24" t="str">
        <f t="shared" si="46"/>
        <v>20</v>
      </c>
      <c r="L618" s="24" t="str">
        <f t="shared" si="47"/>
        <v>2022</v>
      </c>
      <c r="M618" s="24">
        <f t="shared" si="48"/>
        <v>44671</v>
      </c>
      <c r="N618">
        <v>72.66</v>
      </c>
      <c r="P618" s="24">
        <v>39248</v>
      </c>
      <c r="Q618">
        <v>17.48</v>
      </c>
      <c r="S618" s="24">
        <v>41073</v>
      </c>
      <c r="T618">
        <v>17.809999999999999</v>
      </c>
      <c r="U618" s="2">
        <f t="shared" si="49"/>
        <v>-6.6926938092582988E-3</v>
      </c>
    </row>
    <row r="619" spans="1:21" x14ac:dyDescent="0.4">
      <c r="A619" t="s">
        <v>5606</v>
      </c>
      <c r="B619">
        <v>73.290000000000006</v>
      </c>
      <c r="C619">
        <v>71.790000000000006</v>
      </c>
      <c r="D619">
        <v>73.44</v>
      </c>
      <c r="E619">
        <v>71.66</v>
      </c>
      <c r="F619" t="s">
        <v>5605</v>
      </c>
      <c r="G619" s="2">
        <v>1.9300000000000001E-2</v>
      </c>
      <c r="I619" t="s">
        <v>5606</v>
      </c>
      <c r="J619" s="24" t="str">
        <f t="shared" si="45"/>
        <v>04</v>
      </c>
      <c r="K619" s="24" t="str">
        <f t="shared" si="46"/>
        <v>19</v>
      </c>
      <c r="L619" s="24" t="str">
        <f t="shared" si="47"/>
        <v>2022</v>
      </c>
      <c r="M619" s="24">
        <f t="shared" si="48"/>
        <v>44670</v>
      </c>
      <c r="N619">
        <v>73.290000000000006</v>
      </c>
      <c r="P619" s="24">
        <v>39251</v>
      </c>
      <c r="Q619">
        <v>17.45</v>
      </c>
      <c r="S619" s="24">
        <v>41074</v>
      </c>
      <c r="T619">
        <v>17.98</v>
      </c>
      <c r="U619" s="2">
        <f t="shared" si="49"/>
        <v>9.5451993262212209E-3</v>
      </c>
    </row>
    <row r="620" spans="1:21" x14ac:dyDescent="0.4">
      <c r="A620" t="s">
        <v>5604</v>
      </c>
      <c r="B620">
        <v>71.900000000000006</v>
      </c>
      <c r="C620">
        <v>71.489999999999995</v>
      </c>
      <c r="D620">
        <v>72.27</v>
      </c>
      <c r="E620">
        <v>71.319999999999993</v>
      </c>
      <c r="F620" t="s">
        <v>953</v>
      </c>
      <c r="G620" s="2">
        <v>2E-3</v>
      </c>
      <c r="I620" t="s">
        <v>5604</v>
      </c>
      <c r="J620" s="24" t="str">
        <f t="shared" si="45"/>
        <v>04</v>
      </c>
      <c r="K620" s="24" t="str">
        <f t="shared" si="46"/>
        <v>18</v>
      </c>
      <c r="L620" s="24" t="str">
        <f t="shared" si="47"/>
        <v>2022</v>
      </c>
      <c r="M620" s="24">
        <f t="shared" si="48"/>
        <v>44669</v>
      </c>
      <c r="N620">
        <v>71.900000000000006</v>
      </c>
      <c r="P620" s="24">
        <v>39252</v>
      </c>
      <c r="Q620">
        <v>17.48</v>
      </c>
      <c r="S620" s="24">
        <v>41075</v>
      </c>
      <c r="T620">
        <v>18.14</v>
      </c>
      <c r="U620" s="2">
        <f t="shared" si="49"/>
        <v>8.8987764182424378E-3</v>
      </c>
    </row>
    <row r="621" spans="1:21" x14ac:dyDescent="0.4">
      <c r="A621" t="s">
        <v>5603</v>
      </c>
      <c r="B621">
        <v>71.760000000000005</v>
      </c>
      <c r="C621">
        <v>73.319999999999993</v>
      </c>
      <c r="D621">
        <v>73.489999999999995</v>
      </c>
      <c r="E621">
        <v>71.75</v>
      </c>
      <c r="F621" t="s">
        <v>796</v>
      </c>
      <c r="G621" s="2">
        <v>-2.1100000000000001E-2</v>
      </c>
      <c r="I621" t="s">
        <v>5603</v>
      </c>
      <c r="J621" s="24" t="str">
        <f t="shared" si="45"/>
        <v>04</v>
      </c>
      <c r="K621" s="24" t="str">
        <f t="shared" si="46"/>
        <v>14</v>
      </c>
      <c r="L621" s="24" t="str">
        <f t="shared" si="47"/>
        <v>2022</v>
      </c>
      <c r="M621" s="24">
        <f t="shared" si="48"/>
        <v>44665</v>
      </c>
      <c r="N621">
        <v>71.760000000000005</v>
      </c>
      <c r="P621" s="24">
        <v>39253</v>
      </c>
      <c r="Q621">
        <v>17.25</v>
      </c>
      <c r="S621" s="24">
        <v>41078</v>
      </c>
      <c r="T621">
        <v>18.23</v>
      </c>
      <c r="U621" s="2">
        <f t="shared" si="49"/>
        <v>4.9614112458655768E-3</v>
      </c>
    </row>
    <row r="622" spans="1:21" x14ac:dyDescent="0.4">
      <c r="A622" t="s">
        <v>5602</v>
      </c>
      <c r="B622">
        <v>73.31</v>
      </c>
      <c r="C622">
        <v>72.150000000000006</v>
      </c>
      <c r="D622">
        <v>73.5</v>
      </c>
      <c r="E622">
        <v>72.010000000000005</v>
      </c>
      <c r="F622" t="s">
        <v>1429</v>
      </c>
      <c r="G622" s="2">
        <v>1.54E-2</v>
      </c>
      <c r="I622" t="s">
        <v>5602</v>
      </c>
      <c r="J622" s="24" t="str">
        <f t="shared" si="45"/>
        <v>04</v>
      </c>
      <c r="K622" s="24" t="str">
        <f t="shared" si="46"/>
        <v>13</v>
      </c>
      <c r="L622" s="24" t="str">
        <f t="shared" si="47"/>
        <v>2022</v>
      </c>
      <c r="M622" s="24">
        <f t="shared" si="48"/>
        <v>44664</v>
      </c>
      <c r="N622">
        <v>73.31</v>
      </c>
      <c r="P622" s="24">
        <v>39254</v>
      </c>
      <c r="Q622">
        <v>17.36</v>
      </c>
      <c r="S622" s="24">
        <v>41079</v>
      </c>
      <c r="T622">
        <v>18.32</v>
      </c>
      <c r="U622" s="2">
        <f t="shared" si="49"/>
        <v>4.9369171695008429E-3</v>
      </c>
    </row>
    <row r="623" spans="1:21" x14ac:dyDescent="0.4">
      <c r="A623" t="s">
        <v>5601</v>
      </c>
      <c r="B623">
        <v>72.2</v>
      </c>
      <c r="C623">
        <v>73.430000000000007</v>
      </c>
      <c r="D623">
        <v>73.81</v>
      </c>
      <c r="E623">
        <v>71.87</v>
      </c>
      <c r="F623" t="s">
        <v>1365</v>
      </c>
      <c r="G623" s="2">
        <v>-4.7000000000000002E-3</v>
      </c>
      <c r="I623" t="s">
        <v>5601</v>
      </c>
      <c r="J623" s="24" t="str">
        <f t="shared" si="45"/>
        <v>04</v>
      </c>
      <c r="K623" s="24" t="str">
        <f t="shared" si="46"/>
        <v>12</v>
      </c>
      <c r="L623" s="24" t="str">
        <f t="shared" si="47"/>
        <v>2022</v>
      </c>
      <c r="M623" s="24">
        <f t="shared" si="48"/>
        <v>44663</v>
      </c>
      <c r="N623">
        <v>72.2</v>
      </c>
      <c r="P623" s="24">
        <v>39255</v>
      </c>
      <c r="Q623">
        <v>17.190000000000001</v>
      </c>
      <c r="S623" s="24">
        <v>41080</v>
      </c>
      <c r="T623">
        <v>18.28</v>
      </c>
      <c r="U623" s="2">
        <f t="shared" si="49"/>
        <v>-2.1834061135370675E-3</v>
      </c>
    </row>
    <row r="624" spans="1:21" x14ac:dyDescent="0.4">
      <c r="A624" t="s">
        <v>5600</v>
      </c>
      <c r="B624">
        <v>72.540000000000006</v>
      </c>
      <c r="C624">
        <v>73.58</v>
      </c>
      <c r="D624">
        <v>73.61</v>
      </c>
      <c r="E624">
        <v>72.47</v>
      </c>
      <c r="F624" t="s">
        <v>2609</v>
      </c>
      <c r="G624" s="2">
        <v>-2.5899999999999999E-2</v>
      </c>
      <c r="I624" t="s">
        <v>5600</v>
      </c>
      <c r="J624" s="24" t="str">
        <f t="shared" si="45"/>
        <v>04</v>
      </c>
      <c r="K624" s="24" t="str">
        <f t="shared" si="46"/>
        <v>11</v>
      </c>
      <c r="L624" s="24" t="str">
        <f t="shared" si="47"/>
        <v>2022</v>
      </c>
      <c r="M624" s="24">
        <f t="shared" si="48"/>
        <v>44662</v>
      </c>
      <c r="N624">
        <v>72.540000000000006</v>
      </c>
      <c r="P624" s="24">
        <v>39258</v>
      </c>
      <c r="Q624">
        <v>17.09</v>
      </c>
      <c r="S624" s="24">
        <v>41081</v>
      </c>
      <c r="T624">
        <v>17.87</v>
      </c>
      <c r="U624" s="2">
        <f t="shared" si="49"/>
        <v>-2.24288840262582E-2</v>
      </c>
    </row>
    <row r="625" spans="1:21" x14ac:dyDescent="0.4">
      <c r="A625" t="s">
        <v>5599</v>
      </c>
      <c r="B625">
        <v>74.47</v>
      </c>
      <c r="C625">
        <v>74.89</v>
      </c>
      <c r="D625">
        <v>75.17</v>
      </c>
      <c r="E625">
        <v>74.28</v>
      </c>
      <c r="F625" t="s">
        <v>2191</v>
      </c>
      <c r="G625" s="2">
        <v>-9.7000000000000003E-3</v>
      </c>
      <c r="I625" t="s">
        <v>5599</v>
      </c>
      <c r="J625" s="24" t="str">
        <f t="shared" si="45"/>
        <v>04</v>
      </c>
      <c r="K625" s="24" t="str">
        <f t="shared" si="46"/>
        <v>08</v>
      </c>
      <c r="L625" s="24" t="str">
        <f t="shared" si="47"/>
        <v>2022</v>
      </c>
      <c r="M625" s="24">
        <f t="shared" si="48"/>
        <v>44659</v>
      </c>
      <c r="N625">
        <v>74.47</v>
      </c>
      <c r="P625" s="24">
        <v>39259</v>
      </c>
      <c r="Q625">
        <v>16.98</v>
      </c>
      <c r="S625" s="24">
        <v>41082</v>
      </c>
      <c r="T625">
        <v>18</v>
      </c>
      <c r="U625" s="2">
        <f t="shared" si="49"/>
        <v>7.2747621712365707E-3</v>
      </c>
    </row>
    <row r="626" spans="1:21" x14ac:dyDescent="0.4">
      <c r="A626" t="s">
        <v>5598</v>
      </c>
      <c r="B626">
        <v>75.2</v>
      </c>
      <c r="C626">
        <v>74.61</v>
      </c>
      <c r="D626">
        <v>75.63</v>
      </c>
      <c r="E626">
        <v>74.14</v>
      </c>
      <c r="F626" t="s">
        <v>1135</v>
      </c>
      <c r="G626" s="2">
        <v>5.5999999999999999E-3</v>
      </c>
      <c r="I626" t="s">
        <v>5598</v>
      </c>
      <c r="J626" s="24" t="str">
        <f t="shared" si="45"/>
        <v>04</v>
      </c>
      <c r="K626" s="24" t="str">
        <f t="shared" si="46"/>
        <v>07</v>
      </c>
      <c r="L626" s="24" t="str">
        <f t="shared" si="47"/>
        <v>2022</v>
      </c>
      <c r="M626" s="24">
        <f t="shared" si="48"/>
        <v>44658</v>
      </c>
      <c r="N626">
        <v>75.2</v>
      </c>
      <c r="P626" s="24">
        <v>39260</v>
      </c>
      <c r="Q626">
        <v>17.190000000000001</v>
      </c>
      <c r="S626" s="24">
        <v>41085</v>
      </c>
      <c r="T626">
        <v>17.739999999999998</v>
      </c>
      <c r="U626" s="2">
        <f t="shared" si="49"/>
        <v>-1.4444444444444482E-2</v>
      </c>
    </row>
    <row r="627" spans="1:21" x14ac:dyDescent="0.4">
      <c r="A627" t="s">
        <v>5597</v>
      </c>
      <c r="B627">
        <v>74.78</v>
      </c>
      <c r="C627">
        <v>75.28</v>
      </c>
      <c r="D627">
        <v>75.52</v>
      </c>
      <c r="E627">
        <v>74.22</v>
      </c>
      <c r="F627" t="s">
        <v>3863</v>
      </c>
      <c r="G627" s="2">
        <v>-2.1100000000000001E-2</v>
      </c>
      <c r="I627" t="s">
        <v>5597</v>
      </c>
      <c r="J627" s="24" t="str">
        <f t="shared" si="45"/>
        <v>04</v>
      </c>
      <c r="K627" s="24" t="str">
        <f t="shared" si="46"/>
        <v>06</v>
      </c>
      <c r="L627" s="24" t="str">
        <f t="shared" si="47"/>
        <v>2022</v>
      </c>
      <c r="M627" s="24">
        <f t="shared" si="48"/>
        <v>44657</v>
      </c>
      <c r="N627">
        <v>74.78</v>
      </c>
      <c r="P627" s="24">
        <v>39261</v>
      </c>
      <c r="Q627">
        <v>17.2</v>
      </c>
      <c r="S627" s="24">
        <v>41086</v>
      </c>
      <c r="T627">
        <v>17.809999999999999</v>
      </c>
      <c r="U627" s="2">
        <f t="shared" si="49"/>
        <v>3.9458850056370842E-3</v>
      </c>
    </row>
    <row r="628" spans="1:21" x14ac:dyDescent="0.4">
      <c r="A628" t="s">
        <v>5596</v>
      </c>
      <c r="B628">
        <v>76.39</v>
      </c>
      <c r="C628">
        <v>77.47</v>
      </c>
      <c r="D628">
        <v>77.7</v>
      </c>
      <c r="E628">
        <v>76.150000000000006</v>
      </c>
      <c r="F628" t="s">
        <v>791</v>
      </c>
      <c r="G628" s="2">
        <v>-1.8100000000000002E-2</v>
      </c>
      <c r="I628" t="s">
        <v>5596</v>
      </c>
      <c r="J628" s="24" t="str">
        <f t="shared" si="45"/>
        <v>04</v>
      </c>
      <c r="K628" s="24" t="str">
        <f t="shared" si="46"/>
        <v>05</v>
      </c>
      <c r="L628" s="24" t="str">
        <f t="shared" si="47"/>
        <v>2022</v>
      </c>
      <c r="M628" s="24">
        <f t="shared" si="48"/>
        <v>44656</v>
      </c>
      <c r="N628">
        <v>76.39</v>
      </c>
      <c r="P628" s="24">
        <v>39262</v>
      </c>
      <c r="Q628">
        <v>17.12</v>
      </c>
      <c r="S628" s="24">
        <v>41087</v>
      </c>
      <c r="T628">
        <v>17.96</v>
      </c>
      <c r="U628" s="2">
        <f t="shared" si="49"/>
        <v>8.4222346996070119E-3</v>
      </c>
    </row>
    <row r="629" spans="1:21" x14ac:dyDescent="0.4">
      <c r="A629" t="s">
        <v>5595</v>
      </c>
      <c r="B629">
        <v>77.8</v>
      </c>
      <c r="C629">
        <v>76.56</v>
      </c>
      <c r="D629">
        <v>77.83</v>
      </c>
      <c r="E629">
        <v>76.56</v>
      </c>
      <c r="F629" t="s">
        <v>5594</v>
      </c>
      <c r="G629" s="2">
        <v>1.77E-2</v>
      </c>
      <c r="I629" t="s">
        <v>5595</v>
      </c>
      <c r="J629" s="24" t="str">
        <f t="shared" si="45"/>
        <v>04</v>
      </c>
      <c r="K629" s="24" t="str">
        <f t="shared" si="46"/>
        <v>04</v>
      </c>
      <c r="L629" s="24" t="str">
        <f t="shared" si="47"/>
        <v>2022</v>
      </c>
      <c r="M629" s="24">
        <f t="shared" si="48"/>
        <v>44655</v>
      </c>
      <c r="N629">
        <v>77.8</v>
      </c>
      <c r="P629" s="24">
        <v>39265</v>
      </c>
      <c r="Q629">
        <v>17.27</v>
      </c>
      <c r="S629" s="24">
        <v>41088</v>
      </c>
      <c r="T629">
        <v>17.89</v>
      </c>
      <c r="U629" s="2">
        <f t="shared" si="49"/>
        <v>-3.8975501113586164E-3</v>
      </c>
    </row>
    <row r="630" spans="1:21" x14ac:dyDescent="0.4">
      <c r="A630" t="s">
        <v>5593</v>
      </c>
      <c r="B630">
        <v>76.45</v>
      </c>
      <c r="C630">
        <v>76.62</v>
      </c>
      <c r="D630">
        <v>76.73</v>
      </c>
      <c r="E630">
        <v>75.83</v>
      </c>
      <c r="F630" t="s">
        <v>1103</v>
      </c>
      <c r="G630" s="2">
        <v>8.9999999999999998E-4</v>
      </c>
      <c r="I630" t="s">
        <v>5593</v>
      </c>
      <c r="J630" s="24" t="str">
        <f t="shared" si="45"/>
        <v>04</v>
      </c>
      <c r="K630" s="24" t="str">
        <f t="shared" si="46"/>
        <v>01</v>
      </c>
      <c r="L630" s="24" t="str">
        <f t="shared" si="47"/>
        <v>2022</v>
      </c>
      <c r="M630" s="24">
        <f t="shared" si="48"/>
        <v>44652</v>
      </c>
      <c r="N630">
        <v>76.45</v>
      </c>
      <c r="P630" s="24">
        <v>39266</v>
      </c>
      <c r="Q630">
        <v>17.350000000000001</v>
      </c>
      <c r="S630" s="24">
        <v>41089</v>
      </c>
      <c r="T630">
        <v>18.329999999999998</v>
      </c>
      <c r="U630" s="2">
        <f t="shared" si="49"/>
        <v>2.4594745667970708E-2</v>
      </c>
    </row>
    <row r="631" spans="1:21" x14ac:dyDescent="0.4">
      <c r="A631" t="s">
        <v>5592</v>
      </c>
      <c r="B631">
        <v>76.38</v>
      </c>
      <c r="C631">
        <v>77.650000000000006</v>
      </c>
      <c r="D631">
        <v>77.73</v>
      </c>
      <c r="E631">
        <v>76.38</v>
      </c>
      <c r="F631" t="s">
        <v>1126</v>
      </c>
      <c r="G631" s="2">
        <v>-1.7100000000000001E-2</v>
      </c>
      <c r="I631" t="s">
        <v>5592</v>
      </c>
      <c r="J631" s="24" t="str">
        <f t="shared" si="45"/>
        <v>03</v>
      </c>
      <c r="K631" s="24" t="str">
        <f t="shared" si="46"/>
        <v>31</v>
      </c>
      <c r="L631" s="24" t="str">
        <f t="shared" si="47"/>
        <v>2022</v>
      </c>
      <c r="M631" s="24">
        <f t="shared" si="48"/>
        <v>44651</v>
      </c>
      <c r="N631">
        <v>76.38</v>
      </c>
      <c r="P631" s="24">
        <v>39268</v>
      </c>
      <c r="Q631">
        <v>17.36</v>
      </c>
      <c r="S631" s="24">
        <v>41092</v>
      </c>
      <c r="T631">
        <v>18.38</v>
      </c>
      <c r="U631" s="2">
        <f t="shared" si="49"/>
        <v>2.7277686852156258E-3</v>
      </c>
    </row>
    <row r="632" spans="1:21" x14ac:dyDescent="0.4">
      <c r="A632" t="s">
        <v>5591</v>
      </c>
      <c r="B632">
        <v>77.709999999999994</v>
      </c>
      <c r="C632">
        <v>78.19</v>
      </c>
      <c r="D632">
        <v>78.349999999999994</v>
      </c>
      <c r="E632">
        <v>77.33</v>
      </c>
      <c r="F632" t="s">
        <v>2038</v>
      </c>
      <c r="G632" s="2">
        <v>-9.7999999999999997E-3</v>
      </c>
      <c r="I632" t="s">
        <v>5591</v>
      </c>
      <c r="J632" s="24" t="str">
        <f t="shared" si="45"/>
        <v>03</v>
      </c>
      <c r="K632" s="24" t="str">
        <f t="shared" si="46"/>
        <v>30</v>
      </c>
      <c r="L632" s="24" t="str">
        <f t="shared" si="47"/>
        <v>2022</v>
      </c>
      <c r="M632" s="24">
        <f t="shared" si="48"/>
        <v>44650</v>
      </c>
      <c r="N632">
        <v>77.709999999999994</v>
      </c>
      <c r="P632" s="24">
        <v>39269</v>
      </c>
      <c r="Q632">
        <v>17.47</v>
      </c>
      <c r="S632" s="24">
        <v>41093</v>
      </c>
      <c r="T632">
        <v>18.52</v>
      </c>
      <c r="U632" s="2">
        <f t="shared" si="49"/>
        <v>7.6169749727965641E-3</v>
      </c>
    </row>
    <row r="633" spans="1:21" x14ac:dyDescent="0.4">
      <c r="A633" t="s">
        <v>5590</v>
      </c>
      <c r="B633">
        <v>78.48</v>
      </c>
      <c r="C633">
        <v>78.150000000000006</v>
      </c>
      <c r="D633">
        <v>78.650000000000006</v>
      </c>
      <c r="E633">
        <v>77.53</v>
      </c>
      <c r="F633" t="s">
        <v>5589</v>
      </c>
      <c r="G633" s="2">
        <v>1.49E-2</v>
      </c>
      <c r="I633" t="s">
        <v>5590</v>
      </c>
      <c r="J633" s="24" t="str">
        <f t="shared" si="45"/>
        <v>03</v>
      </c>
      <c r="K633" s="24" t="str">
        <f t="shared" si="46"/>
        <v>29</v>
      </c>
      <c r="L633" s="24" t="str">
        <f t="shared" si="47"/>
        <v>2022</v>
      </c>
      <c r="M633" s="24">
        <f t="shared" si="48"/>
        <v>44649</v>
      </c>
      <c r="N633">
        <v>78.48</v>
      </c>
      <c r="P633" s="24">
        <v>39272</v>
      </c>
      <c r="Q633">
        <v>17.5</v>
      </c>
      <c r="S633" s="24">
        <v>41095</v>
      </c>
      <c r="T633">
        <v>18.5</v>
      </c>
      <c r="U633" s="2">
        <f t="shared" si="49"/>
        <v>-1.0799136069113979E-3</v>
      </c>
    </row>
    <row r="634" spans="1:21" x14ac:dyDescent="0.4">
      <c r="A634" t="s">
        <v>5588</v>
      </c>
      <c r="B634">
        <v>77.33</v>
      </c>
      <c r="C634">
        <v>76.260000000000005</v>
      </c>
      <c r="D634">
        <v>77.349999999999994</v>
      </c>
      <c r="E634">
        <v>76.069999999999993</v>
      </c>
      <c r="F634" t="s">
        <v>618</v>
      </c>
      <c r="G634" s="2">
        <v>1.4E-2</v>
      </c>
      <c r="I634" t="s">
        <v>5588</v>
      </c>
      <c r="J634" s="24" t="str">
        <f t="shared" si="45"/>
        <v>03</v>
      </c>
      <c r="K634" s="24" t="str">
        <f t="shared" si="46"/>
        <v>28</v>
      </c>
      <c r="L634" s="24" t="str">
        <f t="shared" si="47"/>
        <v>2022</v>
      </c>
      <c r="M634" s="24">
        <f t="shared" si="48"/>
        <v>44648</v>
      </c>
      <c r="N634">
        <v>77.33</v>
      </c>
      <c r="P634" s="24">
        <v>39273</v>
      </c>
      <c r="Q634">
        <v>17.3</v>
      </c>
      <c r="S634" s="24">
        <v>41096</v>
      </c>
      <c r="T634">
        <v>18.329999999999998</v>
      </c>
      <c r="U634" s="2">
        <f t="shared" si="49"/>
        <v>-9.1891891891893174E-3</v>
      </c>
    </row>
    <row r="635" spans="1:21" x14ac:dyDescent="0.4">
      <c r="A635" t="s">
        <v>5587</v>
      </c>
      <c r="B635">
        <v>76.260000000000005</v>
      </c>
      <c r="C635">
        <v>76.3</v>
      </c>
      <c r="D635">
        <v>76.53</v>
      </c>
      <c r="E635">
        <v>75.459999999999994</v>
      </c>
      <c r="F635" t="s">
        <v>666</v>
      </c>
      <c r="G635" s="2">
        <v>0</v>
      </c>
      <c r="I635" t="s">
        <v>5587</v>
      </c>
      <c r="J635" s="24" t="str">
        <f t="shared" si="45"/>
        <v>03</v>
      </c>
      <c r="K635" s="24" t="str">
        <f t="shared" si="46"/>
        <v>25</v>
      </c>
      <c r="L635" s="24" t="str">
        <f t="shared" si="47"/>
        <v>2022</v>
      </c>
      <c r="M635" s="24">
        <f t="shared" si="48"/>
        <v>44645</v>
      </c>
      <c r="N635">
        <v>76.260000000000005</v>
      </c>
      <c r="P635" s="24">
        <v>39274</v>
      </c>
      <c r="Q635">
        <v>17.37</v>
      </c>
      <c r="S635" s="24">
        <v>41099</v>
      </c>
      <c r="T635">
        <v>18.32</v>
      </c>
      <c r="U635" s="2">
        <f t="shared" si="49"/>
        <v>-5.4555373704301413E-4</v>
      </c>
    </row>
    <row r="636" spans="1:21" x14ac:dyDescent="0.4">
      <c r="A636" t="s">
        <v>5586</v>
      </c>
      <c r="B636">
        <v>76.260000000000005</v>
      </c>
      <c r="C636">
        <v>75.28</v>
      </c>
      <c r="D636">
        <v>76.260000000000005</v>
      </c>
      <c r="E636">
        <v>74.83</v>
      </c>
      <c r="F636" t="s">
        <v>1061</v>
      </c>
      <c r="G636" s="2">
        <v>1.7500000000000002E-2</v>
      </c>
      <c r="I636" t="s">
        <v>5586</v>
      </c>
      <c r="J636" s="24" t="str">
        <f t="shared" si="45"/>
        <v>03</v>
      </c>
      <c r="K636" s="24" t="str">
        <f t="shared" si="46"/>
        <v>24</v>
      </c>
      <c r="L636" s="24" t="str">
        <f t="shared" si="47"/>
        <v>2022</v>
      </c>
      <c r="M636" s="24">
        <f t="shared" si="48"/>
        <v>44644</v>
      </c>
      <c r="N636">
        <v>76.260000000000005</v>
      </c>
      <c r="P636" s="24">
        <v>39275</v>
      </c>
      <c r="Q636">
        <v>17.670000000000002</v>
      </c>
      <c r="S636" s="24">
        <v>41100</v>
      </c>
      <c r="T636">
        <v>18.16</v>
      </c>
      <c r="U636" s="2">
        <f t="shared" si="49"/>
        <v>-8.733624454148492E-3</v>
      </c>
    </row>
    <row r="637" spans="1:21" x14ac:dyDescent="0.4">
      <c r="A637" t="s">
        <v>5585</v>
      </c>
      <c r="B637">
        <v>74.95</v>
      </c>
      <c r="C637">
        <v>75.430000000000007</v>
      </c>
      <c r="D637">
        <v>76.06</v>
      </c>
      <c r="E637">
        <v>74.95</v>
      </c>
      <c r="F637" t="s">
        <v>823</v>
      </c>
      <c r="G637" s="2">
        <v>-1.49E-2</v>
      </c>
      <c r="I637" t="s">
        <v>5585</v>
      </c>
      <c r="J637" s="24" t="str">
        <f t="shared" si="45"/>
        <v>03</v>
      </c>
      <c r="K637" s="24" t="str">
        <f t="shared" si="46"/>
        <v>23</v>
      </c>
      <c r="L637" s="24" t="str">
        <f t="shared" si="47"/>
        <v>2022</v>
      </c>
      <c r="M637" s="24">
        <f t="shared" si="48"/>
        <v>44643</v>
      </c>
      <c r="N637">
        <v>74.95</v>
      </c>
      <c r="P637" s="24">
        <v>39276</v>
      </c>
      <c r="Q637">
        <v>17.7</v>
      </c>
      <c r="S637" s="24">
        <v>41101</v>
      </c>
      <c r="T637">
        <v>18.14</v>
      </c>
      <c r="U637" s="2">
        <f t="shared" si="49"/>
        <v>-1.1013215859030367E-3</v>
      </c>
    </row>
    <row r="638" spans="1:21" x14ac:dyDescent="0.4">
      <c r="A638" t="s">
        <v>5584</v>
      </c>
      <c r="B638">
        <v>76.08</v>
      </c>
      <c r="C638">
        <v>74.94</v>
      </c>
      <c r="D638">
        <v>76.239999999999995</v>
      </c>
      <c r="E638">
        <v>74.900000000000006</v>
      </c>
      <c r="F638" t="s">
        <v>1355</v>
      </c>
      <c r="G638" s="2">
        <v>1.6799999999999999E-2</v>
      </c>
      <c r="I638" t="s">
        <v>5584</v>
      </c>
      <c r="J638" s="24" t="str">
        <f t="shared" si="45"/>
        <v>03</v>
      </c>
      <c r="K638" s="24" t="str">
        <f t="shared" si="46"/>
        <v>22</v>
      </c>
      <c r="L638" s="24" t="str">
        <f t="shared" si="47"/>
        <v>2022</v>
      </c>
      <c r="M638" s="24">
        <f t="shared" si="48"/>
        <v>44642</v>
      </c>
      <c r="N638">
        <v>76.08</v>
      </c>
      <c r="P638" s="24">
        <v>39279</v>
      </c>
      <c r="Q638">
        <v>17.690000000000001</v>
      </c>
      <c r="S638" s="24">
        <v>41102</v>
      </c>
      <c r="T638">
        <v>18.079999999999998</v>
      </c>
      <c r="U638" s="2">
        <f t="shared" si="49"/>
        <v>-3.3076074972437919E-3</v>
      </c>
    </row>
    <row r="639" spans="1:21" x14ac:dyDescent="0.4">
      <c r="A639" t="s">
        <v>5583</v>
      </c>
      <c r="B639">
        <v>74.819999999999993</v>
      </c>
      <c r="C639">
        <v>74.849999999999994</v>
      </c>
      <c r="D639">
        <v>75.3</v>
      </c>
      <c r="E639">
        <v>73.95</v>
      </c>
      <c r="F639" t="s">
        <v>1202</v>
      </c>
      <c r="G639" s="2">
        <v>-1.9E-3</v>
      </c>
      <c r="I639" t="s">
        <v>5583</v>
      </c>
      <c r="J639" s="24" t="str">
        <f t="shared" si="45"/>
        <v>03</v>
      </c>
      <c r="K639" s="24" t="str">
        <f t="shared" si="46"/>
        <v>21</v>
      </c>
      <c r="L639" s="24" t="str">
        <f t="shared" si="47"/>
        <v>2022</v>
      </c>
      <c r="M639" s="24">
        <f t="shared" si="48"/>
        <v>44641</v>
      </c>
      <c r="N639">
        <v>74.819999999999993</v>
      </c>
      <c r="P639" s="24">
        <v>39280</v>
      </c>
      <c r="Q639">
        <v>17.68</v>
      </c>
      <c r="S639" s="24">
        <v>41103</v>
      </c>
      <c r="T639">
        <v>18.34</v>
      </c>
      <c r="U639" s="2">
        <f t="shared" si="49"/>
        <v>1.4380530973451489E-2</v>
      </c>
    </row>
    <row r="640" spans="1:21" x14ac:dyDescent="0.4">
      <c r="A640" t="s">
        <v>5582</v>
      </c>
      <c r="B640">
        <v>74.959999999999994</v>
      </c>
      <c r="C640">
        <v>73.319999999999993</v>
      </c>
      <c r="D640">
        <v>75.010000000000005</v>
      </c>
      <c r="E640">
        <v>73.09</v>
      </c>
      <c r="F640" t="s">
        <v>1436</v>
      </c>
      <c r="G640" s="2">
        <v>1.9400000000000001E-2</v>
      </c>
      <c r="I640" t="s">
        <v>5582</v>
      </c>
      <c r="J640" s="24" t="str">
        <f t="shared" si="45"/>
        <v>03</v>
      </c>
      <c r="K640" s="24" t="str">
        <f t="shared" si="46"/>
        <v>18</v>
      </c>
      <c r="L640" s="24" t="str">
        <f t="shared" si="47"/>
        <v>2022</v>
      </c>
      <c r="M640" s="24">
        <f t="shared" si="48"/>
        <v>44638</v>
      </c>
      <c r="N640">
        <v>74.959999999999994</v>
      </c>
      <c r="P640" s="24">
        <v>39281</v>
      </c>
      <c r="Q640">
        <v>17.690000000000001</v>
      </c>
      <c r="S640" s="24">
        <v>41106</v>
      </c>
      <c r="T640">
        <v>18.3</v>
      </c>
      <c r="U640" s="2">
        <f t="shared" si="49"/>
        <v>-2.1810250817884125E-3</v>
      </c>
    </row>
    <row r="641" spans="1:21" x14ac:dyDescent="0.4">
      <c r="A641" t="s">
        <v>5581</v>
      </c>
      <c r="B641">
        <v>73.53</v>
      </c>
      <c r="C641">
        <v>72.150000000000006</v>
      </c>
      <c r="D641">
        <v>73.55</v>
      </c>
      <c r="E641">
        <v>72</v>
      </c>
      <c r="F641" t="s">
        <v>3458</v>
      </c>
      <c r="G641" s="2">
        <v>1.34E-2</v>
      </c>
      <c r="I641" t="s">
        <v>5581</v>
      </c>
      <c r="J641" s="24" t="str">
        <f t="shared" si="45"/>
        <v>03</v>
      </c>
      <c r="K641" s="24" t="str">
        <f t="shared" si="46"/>
        <v>17</v>
      </c>
      <c r="L641" s="24" t="str">
        <f t="shared" si="47"/>
        <v>2022</v>
      </c>
      <c r="M641" s="24">
        <f t="shared" si="48"/>
        <v>44637</v>
      </c>
      <c r="N641">
        <v>73.53</v>
      </c>
      <c r="P641" s="24">
        <v>39282</v>
      </c>
      <c r="Q641">
        <v>17.8</v>
      </c>
      <c r="S641" s="24">
        <v>41107</v>
      </c>
      <c r="T641">
        <v>18.41</v>
      </c>
      <c r="U641" s="2">
        <f t="shared" si="49"/>
        <v>6.0109289617487072E-3</v>
      </c>
    </row>
    <row r="642" spans="1:21" x14ac:dyDescent="0.4">
      <c r="A642" t="s">
        <v>5580</v>
      </c>
      <c r="B642">
        <v>72.56</v>
      </c>
      <c r="C642">
        <v>71.12</v>
      </c>
      <c r="D642">
        <v>72.59</v>
      </c>
      <c r="E642">
        <v>70.290000000000006</v>
      </c>
      <c r="F642" t="s">
        <v>1450</v>
      </c>
      <c r="G642" s="2">
        <v>3.0499999999999999E-2</v>
      </c>
      <c r="I642" t="s">
        <v>5580</v>
      </c>
      <c r="J642" s="24" t="str">
        <f t="shared" si="45"/>
        <v>03</v>
      </c>
      <c r="K642" s="24" t="str">
        <f t="shared" si="46"/>
        <v>16</v>
      </c>
      <c r="L642" s="24" t="str">
        <f t="shared" si="47"/>
        <v>2022</v>
      </c>
      <c r="M642" s="24">
        <f t="shared" si="48"/>
        <v>44636</v>
      </c>
      <c r="N642">
        <v>72.56</v>
      </c>
      <c r="P642" s="24">
        <v>39283</v>
      </c>
      <c r="Q642">
        <v>17.64</v>
      </c>
      <c r="S642" s="24">
        <v>41108</v>
      </c>
      <c r="T642">
        <v>18.559999999999999</v>
      </c>
      <c r="U642" s="2">
        <f t="shared" si="49"/>
        <v>8.1477457903311734E-3</v>
      </c>
    </row>
    <row r="643" spans="1:21" x14ac:dyDescent="0.4">
      <c r="A643" t="s">
        <v>5579</v>
      </c>
      <c r="B643">
        <v>70.41</v>
      </c>
      <c r="C643">
        <v>68.83</v>
      </c>
      <c r="D643">
        <v>70.52</v>
      </c>
      <c r="E643">
        <v>68.569999999999993</v>
      </c>
      <c r="F643" t="s">
        <v>1117</v>
      </c>
      <c r="G643" s="2">
        <v>3.04E-2</v>
      </c>
      <c r="I643" t="s">
        <v>5579</v>
      </c>
      <c r="J643" s="24" t="str">
        <f t="shared" ref="J643:J706" si="50">LEFT(I643,2)</f>
        <v>03</v>
      </c>
      <c r="K643" s="24" t="str">
        <f t="shared" ref="K643:K706" si="51">MID(I643,4,2)</f>
        <v>15</v>
      </c>
      <c r="L643" s="24" t="str">
        <f t="shared" ref="L643:L706" si="52">RIGHT(I643,4)</f>
        <v>2022</v>
      </c>
      <c r="M643" s="24">
        <f t="shared" ref="M643:M706" si="53">DATE(L643,J643,K643)</f>
        <v>44635</v>
      </c>
      <c r="N643">
        <v>70.41</v>
      </c>
      <c r="P643" s="24">
        <v>39286</v>
      </c>
      <c r="Q643">
        <v>17.7</v>
      </c>
      <c r="S643" s="24">
        <v>41109</v>
      </c>
      <c r="T643">
        <v>18.68</v>
      </c>
      <c r="U643" s="2">
        <f t="shared" si="49"/>
        <v>6.4655172413794482E-3</v>
      </c>
    </row>
    <row r="644" spans="1:21" x14ac:dyDescent="0.4">
      <c r="A644" t="s">
        <v>5578</v>
      </c>
      <c r="B644">
        <v>68.33</v>
      </c>
      <c r="C644">
        <v>69.2</v>
      </c>
      <c r="D644">
        <v>69.930000000000007</v>
      </c>
      <c r="E644">
        <v>68.150000000000006</v>
      </c>
      <c r="F644" t="s">
        <v>1429</v>
      </c>
      <c r="G644" s="2">
        <v>-1.43E-2</v>
      </c>
      <c r="I644" t="s">
        <v>5578</v>
      </c>
      <c r="J644" s="24" t="str">
        <f t="shared" si="50"/>
        <v>03</v>
      </c>
      <c r="K644" s="24" t="str">
        <f t="shared" si="51"/>
        <v>14</v>
      </c>
      <c r="L644" s="24" t="str">
        <f t="shared" si="52"/>
        <v>2022</v>
      </c>
      <c r="M644" s="24">
        <f t="shared" si="53"/>
        <v>44634</v>
      </c>
      <c r="N644">
        <v>68.33</v>
      </c>
      <c r="P644" s="24">
        <v>39287</v>
      </c>
      <c r="Q644">
        <v>17.45</v>
      </c>
      <c r="S644" s="24">
        <v>41110</v>
      </c>
      <c r="T644">
        <v>18.5</v>
      </c>
      <c r="U644" s="2">
        <f t="shared" ref="U644:U707" si="54">T644/T643-1</f>
        <v>-9.6359743040684842E-3</v>
      </c>
    </row>
    <row r="645" spans="1:21" x14ac:dyDescent="0.4">
      <c r="A645" t="s">
        <v>5577</v>
      </c>
      <c r="B645">
        <v>69.319999999999993</v>
      </c>
      <c r="C645">
        <v>71.040000000000006</v>
      </c>
      <c r="D645">
        <v>71.180000000000007</v>
      </c>
      <c r="E645">
        <v>69.22</v>
      </c>
      <c r="F645" t="s">
        <v>946</v>
      </c>
      <c r="G645" s="2">
        <v>-1.7999999999999999E-2</v>
      </c>
      <c r="I645" t="s">
        <v>5577</v>
      </c>
      <c r="J645" s="24" t="str">
        <f t="shared" si="50"/>
        <v>03</v>
      </c>
      <c r="K645" s="24" t="str">
        <f t="shared" si="51"/>
        <v>11</v>
      </c>
      <c r="L645" s="24" t="str">
        <f t="shared" si="52"/>
        <v>2022</v>
      </c>
      <c r="M645" s="24">
        <f t="shared" si="53"/>
        <v>44631</v>
      </c>
      <c r="N645">
        <v>69.319999999999993</v>
      </c>
      <c r="P645" s="24">
        <v>39288</v>
      </c>
      <c r="Q645">
        <v>17.47</v>
      </c>
      <c r="S645" s="24">
        <v>41113</v>
      </c>
      <c r="T645">
        <v>18.32</v>
      </c>
      <c r="U645" s="2">
        <f t="shared" si="54"/>
        <v>-9.7297297297297414E-3</v>
      </c>
    </row>
    <row r="646" spans="1:21" x14ac:dyDescent="0.4">
      <c r="A646" t="s">
        <v>5576</v>
      </c>
      <c r="B646">
        <v>70.59</v>
      </c>
      <c r="C646">
        <v>70.23</v>
      </c>
      <c r="D646">
        <v>70.75</v>
      </c>
      <c r="E646">
        <v>69.569999999999993</v>
      </c>
      <c r="F646" t="s">
        <v>504</v>
      </c>
      <c r="G646" s="2">
        <v>-7.4999999999999997E-3</v>
      </c>
      <c r="I646" t="s">
        <v>5576</v>
      </c>
      <c r="J646" s="24" t="str">
        <f t="shared" si="50"/>
        <v>03</v>
      </c>
      <c r="K646" s="24" t="str">
        <f t="shared" si="51"/>
        <v>10</v>
      </c>
      <c r="L646" s="24" t="str">
        <f t="shared" si="52"/>
        <v>2022</v>
      </c>
      <c r="M646" s="24">
        <f t="shared" si="53"/>
        <v>44630</v>
      </c>
      <c r="N646">
        <v>70.59</v>
      </c>
      <c r="P646" s="24">
        <v>39289</v>
      </c>
      <c r="Q646">
        <v>17.09</v>
      </c>
      <c r="S646" s="24">
        <v>41114</v>
      </c>
      <c r="T646">
        <v>18.16</v>
      </c>
      <c r="U646" s="2">
        <f t="shared" si="54"/>
        <v>-8.733624454148492E-3</v>
      </c>
    </row>
    <row r="647" spans="1:21" x14ac:dyDescent="0.4">
      <c r="A647" t="s">
        <v>5575</v>
      </c>
      <c r="B647">
        <v>71.12</v>
      </c>
      <c r="C647">
        <v>70.42</v>
      </c>
      <c r="D647">
        <v>71.400000000000006</v>
      </c>
      <c r="E647">
        <v>69.81</v>
      </c>
      <c r="F647" t="s">
        <v>3031</v>
      </c>
      <c r="G647" s="2">
        <v>3.73E-2</v>
      </c>
      <c r="I647" t="s">
        <v>5575</v>
      </c>
      <c r="J647" s="24" t="str">
        <f t="shared" si="50"/>
        <v>03</v>
      </c>
      <c r="K647" s="24" t="str">
        <f t="shared" si="51"/>
        <v>09</v>
      </c>
      <c r="L647" s="24" t="str">
        <f t="shared" si="52"/>
        <v>2022</v>
      </c>
      <c r="M647" s="24">
        <f t="shared" si="53"/>
        <v>44629</v>
      </c>
      <c r="N647">
        <v>71.12</v>
      </c>
      <c r="P647" s="24">
        <v>39290</v>
      </c>
      <c r="Q647">
        <v>16.8</v>
      </c>
      <c r="S647" s="24">
        <v>41115</v>
      </c>
      <c r="T647">
        <v>18.13</v>
      </c>
      <c r="U647" s="2">
        <f t="shared" si="54"/>
        <v>-1.6519823788546661E-3</v>
      </c>
    </row>
    <row r="648" spans="1:21" x14ac:dyDescent="0.4">
      <c r="A648" t="s">
        <v>5574</v>
      </c>
      <c r="B648">
        <v>68.56</v>
      </c>
      <c r="C648">
        <v>68.819999999999993</v>
      </c>
      <c r="D648">
        <v>70.55</v>
      </c>
      <c r="E648">
        <v>67.930000000000007</v>
      </c>
      <c r="F648" t="s">
        <v>5573</v>
      </c>
      <c r="G648" s="2">
        <v>-5.7000000000000002E-3</v>
      </c>
      <c r="I648" t="s">
        <v>5574</v>
      </c>
      <c r="J648" s="24" t="str">
        <f t="shared" si="50"/>
        <v>03</v>
      </c>
      <c r="K648" s="24" t="str">
        <f t="shared" si="51"/>
        <v>08</v>
      </c>
      <c r="L648" s="24" t="str">
        <f t="shared" si="52"/>
        <v>2022</v>
      </c>
      <c r="M648" s="24">
        <f t="shared" si="53"/>
        <v>44628</v>
      </c>
      <c r="N648">
        <v>68.56</v>
      </c>
      <c r="P648" s="24">
        <v>39293</v>
      </c>
      <c r="Q648">
        <v>16.96</v>
      </c>
      <c r="S648" s="24">
        <v>41116</v>
      </c>
      <c r="T648">
        <v>18.399999999999999</v>
      </c>
      <c r="U648" s="2">
        <f t="shared" si="54"/>
        <v>1.4892443463871974E-2</v>
      </c>
    </row>
    <row r="649" spans="1:21" x14ac:dyDescent="0.4">
      <c r="A649" t="s">
        <v>5572</v>
      </c>
      <c r="B649">
        <v>68.95</v>
      </c>
      <c r="C649">
        <v>71.66</v>
      </c>
      <c r="D649">
        <v>71.739999999999995</v>
      </c>
      <c r="E649">
        <v>68.95</v>
      </c>
      <c r="F649" t="s">
        <v>355</v>
      </c>
      <c r="G649" s="2">
        <v>-3.78E-2</v>
      </c>
      <c r="I649" t="s">
        <v>5572</v>
      </c>
      <c r="J649" s="24" t="str">
        <f t="shared" si="50"/>
        <v>03</v>
      </c>
      <c r="K649" s="24" t="str">
        <f t="shared" si="51"/>
        <v>07</v>
      </c>
      <c r="L649" s="24" t="str">
        <f t="shared" si="52"/>
        <v>2022</v>
      </c>
      <c r="M649" s="24">
        <f t="shared" si="53"/>
        <v>44627</v>
      </c>
      <c r="N649">
        <v>68.95</v>
      </c>
      <c r="P649" s="24">
        <v>39294</v>
      </c>
      <c r="Q649">
        <v>16.739999999999998</v>
      </c>
      <c r="S649" s="24">
        <v>41117</v>
      </c>
      <c r="T649">
        <v>18.760000000000002</v>
      </c>
      <c r="U649" s="2">
        <f t="shared" si="54"/>
        <v>1.9565217391304568E-2</v>
      </c>
    </row>
    <row r="650" spans="1:21" x14ac:dyDescent="0.4">
      <c r="A650" t="s">
        <v>5571</v>
      </c>
      <c r="B650">
        <v>71.66</v>
      </c>
      <c r="C650">
        <v>72.05</v>
      </c>
      <c r="D650">
        <v>72.239999999999995</v>
      </c>
      <c r="E650">
        <v>70.959999999999994</v>
      </c>
      <c r="F650" t="s">
        <v>4641</v>
      </c>
      <c r="G650" s="2">
        <v>-1.2800000000000001E-2</v>
      </c>
      <c r="I650" t="s">
        <v>5571</v>
      </c>
      <c r="J650" s="24" t="str">
        <f t="shared" si="50"/>
        <v>03</v>
      </c>
      <c r="K650" s="24" t="str">
        <f t="shared" si="51"/>
        <v>04</v>
      </c>
      <c r="L650" s="24" t="str">
        <f t="shared" si="52"/>
        <v>2022</v>
      </c>
      <c r="M650" s="24">
        <f t="shared" si="53"/>
        <v>44624</v>
      </c>
      <c r="N650">
        <v>71.66</v>
      </c>
      <c r="P650" s="24">
        <v>39295</v>
      </c>
      <c r="Q650">
        <v>16.86</v>
      </c>
      <c r="S650" s="24">
        <v>41120</v>
      </c>
      <c r="T650">
        <v>18.760000000000002</v>
      </c>
      <c r="U650" s="2">
        <f t="shared" si="54"/>
        <v>0</v>
      </c>
    </row>
    <row r="651" spans="1:21" x14ac:dyDescent="0.4">
      <c r="A651" t="s">
        <v>5570</v>
      </c>
      <c r="B651">
        <v>72.59</v>
      </c>
      <c r="C651">
        <v>73.86</v>
      </c>
      <c r="D651">
        <v>73.91</v>
      </c>
      <c r="E651">
        <v>72.2</v>
      </c>
      <c r="F651" t="s">
        <v>469</v>
      </c>
      <c r="G651" s="2">
        <v>-1.09E-2</v>
      </c>
      <c r="I651" t="s">
        <v>5570</v>
      </c>
      <c r="J651" s="24" t="str">
        <f t="shared" si="50"/>
        <v>03</v>
      </c>
      <c r="K651" s="24" t="str">
        <f t="shared" si="51"/>
        <v>03</v>
      </c>
      <c r="L651" s="24" t="str">
        <f t="shared" si="52"/>
        <v>2022</v>
      </c>
      <c r="M651" s="24">
        <f t="shared" si="53"/>
        <v>44623</v>
      </c>
      <c r="N651">
        <v>72.59</v>
      </c>
      <c r="P651" s="24">
        <v>39296</v>
      </c>
      <c r="Q651">
        <v>17</v>
      </c>
      <c r="S651" s="24">
        <v>41121</v>
      </c>
      <c r="T651">
        <v>18.649999999999999</v>
      </c>
      <c r="U651" s="2">
        <f t="shared" si="54"/>
        <v>-5.8635394456291179E-3</v>
      </c>
    </row>
    <row r="652" spans="1:21" x14ac:dyDescent="0.4">
      <c r="A652" t="s">
        <v>5569</v>
      </c>
      <c r="B652">
        <v>73.39</v>
      </c>
      <c r="C652">
        <v>72.459999999999994</v>
      </c>
      <c r="D652">
        <v>73.650000000000006</v>
      </c>
      <c r="E652">
        <v>72.02</v>
      </c>
      <c r="F652" t="s">
        <v>1410</v>
      </c>
      <c r="G652" s="2">
        <v>1.8200000000000001E-2</v>
      </c>
      <c r="I652" t="s">
        <v>5569</v>
      </c>
      <c r="J652" s="24" t="str">
        <f t="shared" si="50"/>
        <v>03</v>
      </c>
      <c r="K652" s="24" t="str">
        <f t="shared" si="51"/>
        <v>02</v>
      </c>
      <c r="L652" s="24" t="str">
        <f t="shared" si="52"/>
        <v>2022</v>
      </c>
      <c r="M652" s="24">
        <f t="shared" si="53"/>
        <v>44622</v>
      </c>
      <c r="N652">
        <v>73.39</v>
      </c>
      <c r="P652" s="24">
        <v>39297</v>
      </c>
      <c r="Q652">
        <v>16.579999999999998</v>
      </c>
      <c r="S652" s="24">
        <v>41122</v>
      </c>
      <c r="T652">
        <v>18.61</v>
      </c>
      <c r="U652" s="2">
        <f t="shared" si="54"/>
        <v>-2.1447721179623791E-3</v>
      </c>
    </row>
    <row r="653" spans="1:21" x14ac:dyDescent="0.4">
      <c r="A653" t="s">
        <v>5568</v>
      </c>
      <c r="B653">
        <v>72.08</v>
      </c>
      <c r="C653">
        <v>73</v>
      </c>
      <c r="D653">
        <v>73.319999999999993</v>
      </c>
      <c r="E653">
        <v>71.569999999999993</v>
      </c>
      <c r="F653" t="s">
        <v>1992</v>
      </c>
      <c r="G653" s="2">
        <v>-1.6E-2</v>
      </c>
      <c r="I653" t="s">
        <v>5568</v>
      </c>
      <c r="J653" s="24" t="str">
        <f t="shared" si="50"/>
        <v>03</v>
      </c>
      <c r="K653" s="24" t="str">
        <f t="shared" si="51"/>
        <v>01</v>
      </c>
      <c r="L653" s="24" t="str">
        <f t="shared" si="52"/>
        <v>2022</v>
      </c>
      <c r="M653" s="24">
        <f t="shared" si="53"/>
        <v>44621</v>
      </c>
      <c r="N653">
        <v>72.08</v>
      </c>
      <c r="P653" s="24">
        <v>39300</v>
      </c>
      <c r="Q653">
        <v>16.86</v>
      </c>
      <c r="S653" s="24">
        <v>41123</v>
      </c>
      <c r="T653">
        <v>18.47</v>
      </c>
      <c r="U653" s="2">
        <f t="shared" si="54"/>
        <v>-7.522837184309572E-3</v>
      </c>
    </row>
    <row r="654" spans="1:21" x14ac:dyDescent="0.4">
      <c r="A654" t="s">
        <v>5567</v>
      </c>
      <c r="B654">
        <v>73.25</v>
      </c>
      <c r="C654">
        <v>72.34</v>
      </c>
      <c r="D654">
        <v>73.510000000000005</v>
      </c>
      <c r="E654">
        <v>72.09</v>
      </c>
      <c r="F654" t="s">
        <v>2609</v>
      </c>
      <c r="G654" s="2">
        <v>1.6000000000000001E-3</v>
      </c>
      <c r="I654" t="s">
        <v>5567</v>
      </c>
      <c r="J654" s="24" t="str">
        <f t="shared" si="50"/>
        <v>02</v>
      </c>
      <c r="K654" s="24" t="str">
        <f t="shared" si="51"/>
        <v>28</v>
      </c>
      <c r="L654" s="24" t="str">
        <f t="shared" si="52"/>
        <v>2022</v>
      </c>
      <c r="M654" s="24">
        <f t="shared" si="53"/>
        <v>44620</v>
      </c>
      <c r="N654">
        <v>73.25</v>
      </c>
      <c r="P654" s="24">
        <v>39301</v>
      </c>
      <c r="Q654">
        <v>17.03</v>
      </c>
      <c r="S654" s="24">
        <v>41124</v>
      </c>
      <c r="T654">
        <v>18.82</v>
      </c>
      <c r="U654" s="2">
        <f t="shared" si="54"/>
        <v>1.8949648077964287E-2</v>
      </c>
    </row>
    <row r="655" spans="1:21" x14ac:dyDescent="0.4">
      <c r="A655" t="s">
        <v>5566</v>
      </c>
      <c r="B655">
        <v>73.13</v>
      </c>
      <c r="C655">
        <v>72.040000000000006</v>
      </c>
      <c r="D655">
        <v>73.16</v>
      </c>
      <c r="E655">
        <v>71.41</v>
      </c>
      <c r="F655" t="s">
        <v>1179</v>
      </c>
      <c r="G655" s="2">
        <v>1.6400000000000001E-2</v>
      </c>
      <c r="I655" t="s">
        <v>5566</v>
      </c>
      <c r="J655" s="24" t="str">
        <f t="shared" si="50"/>
        <v>02</v>
      </c>
      <c r="K655" s="24" t="str">
        <f t="shared" si="51"/>
        <v>25</v>
      </c>
      <c r="L655" s="24" t="str">
        <f t="shared" si="52"/>
        <v>2022</v>
      </c>
      <c r="M655" s="24">
        <f t="shared" si="53"/>
        <v>44617</v>
      </c>
      <c r="N655">
        <v>73.13</v>
      </c>
      <c r="P655" s="24">
        <v>39302</v>
      </c>
      <c r="Q655">
        <v>17.260000000000002</v>
      </c>
      <c r="S655" s="24">
        <v>41127</v>
      </c>
      <c r="T655">
        <v>18.86</v>
      </c>
      <c r="U655" s="2">
        <f t="shared" si="54"/>
        <v>2.1253985122209329E-3</v>
      </c>
    </row>
    <row r="656" spans="1:21" x14ac:dyDescent="0.4">
      <c r="A656" t="s">
        <v>5565</v>
      </c>
      <c r="B656">
        <v>71.95</v>
      </c>
      <c r="C656">
        <v>67.569999999999993</v>
      </c>
      <c r="D656">
        <v>71.989999999999995</v>
      </c>
      <c r="E656">
        <v>67.37</v>
      </c>
      <c r="F656" t="s">
        <v>1863</v>
      </c>
      <c r="G656" s="2">
        <v>3.0700000000000002E-2</v>
      </c>
      <c r="I656" t="s">
        <v>5565</v>
      </c>
      <c r="J656" s="24" t="str">
        <f t="shared" si="50"/>
        <v>02</v>
      </c>
      <c r="K656" s="24" t="str">
        <f t="shared" si="51"/>
        <v>24</v>
      </c>
      <c r="L656" s="24" t="str">
        <f t="shared" si="52"/>
        <v>2022</v>
      </c>
      <c r="M656" s="24">
        <f t="shared" si="53"/>
        <v>44616</v>
      </c>
      <c r="N656">
        <v>71.95</v>
      </c>
      <c r="P656" s="24">
        <v>39303</v>
      </c>
      <c r="Q656">
        <v>16.829999999999998</v>
      </c>
      <c r="S656" s="24">
        <v>41128</v>
      </c>
      <c r="T656">
        <v>18.940000000000001</v>
      </c>
      <c r="U656" s="2">
        <f t="shared" si="54"/>
        <v>4.2417815482502785E-3</v>
      </c>
    </row>
    <row r="657" spans="1:21" x14ac:dyDescent="0.4">
      <c r="A657" t="s">
        <v>5564</v>
      </c>
      <c r="B657">
        <v>69.81</v>
      </c>
      <c r="C657">
        <v>72.08</v>
      </c>
      <c r="D657">
        <v>72.37</v>
      </c>
      <c r="E657">
        <v>69.709999999999994</v>
      </c>
      <c r="F657" t="s">
        <v>2889</v>
      </c>
      <c r="G657" s="2">
        <v>-2.3400000000000001E-2</v>
      </c>
      <c r="I657" t="s">
        <v>5564</v>
      </c>
      <c r="J657" s="24" t="str">
        <f t="shared" si="50"/>
        <v>02</v>
      </c>
      <c r="K657" s="24" t="str">
        <f t="shared" si="51"/>
        <v>23</v>
      </c>
      <c r="L657" s="24" t="str">
        <f t="shared" si="52"/>
        <v>2022</v>
      </c>
      <c r="M657" s="24">
        <f t="shared" si="53"/>
        <v>44615</v>
      </c>
      <c r="N657">
        <v>69.81</v>
      </c>
      <c r="P657" s="24">
        <v>39304</v>
      </c>
      <c r="Q657">
        <v>16.78</v>
      </c>
      <c r="S657" s="24">
        <v>41129</v>
      </c>
      <c r="T657">
        <v>18.940000000000001</v>
      </c>
      <c r="U657" s="2">
        <f t="shared" si="54"/>
        <v>0</v>
      </c>
    </row>
    <row r="658" spans="1:21" x14ac:dyDescent="0.4">
      <c r="A658" t="s">
        <v>5563</v>
      </c>
      <c r="B658">
        <v>71.48</v>
      </c>
      <c r="C658">
        <v>71.75</v>
      </c>
      <c r="D658">
        <v>72.72</v>
      </c>
      <c r="E658">
        <v>70.739999999999995</v>
      </c>
      <c r="F658" t="s">
        <v>793</v>
      </c>
      <c r="G658" s="2">
        <v>-1.2800000000000001E-2</v>
      </c>
      <c r="I658" t="s">
        <v>5563</v>
      </c>
      <c r="J658" s="24" t="str">
        <f t="shared" si="50"/>
        <v>02</v>
      </c>
      <c r="K658" s="24" t="str">
        <f t="shared" si="51"/>
        <v>22</v>
      </c>
      <c r="L658" s="24" t="str">
        <f t="shared" si="52"/>
        <v>2022</v>
      </c>
      <c r="M658" s="24">
        <f t="shared" si="53"/>
        <v>44614</v>
      </c>
      <c r="N658">
        <v>71.48</v>
      </c>
      <c r="P658" s="24">
        <v>39307</v>
      </c>
      <c r="Q658">
        <v>16.79</v>
      </c>
      <c r="S658" s="24">
        <v>41130</v>
      </c>
      <c r="T658">
        <v>18.95</v>
      </c>
      <c r="U658" s="2">
        <f t="shared" si="54"/>
        <v>5.2798310454060804E-4</v>
      </c>
    </row>
    <row r="659" spans="1:21" x14ac:dyDescent="0.4">
      <c r="A659" t="s">
        <v>5562</v>
      </c>
      <c r="B659">
        <v>72.41</v>
      </c>
      <c r="C659">
        <v>73.37</v>
      </c>
      <c r="D659">
        <v>73.48</v>
      </c>
      <c r="E659">
        <v>71.98</v>
      </c>
      <c r="F659" t="s">
        <v>2096</v>
      </c>
      <c r="G659" s="2">
        <v>-1.03E-2</v>
      </c>
      <c r="I659" t="s">
        <v>5562</v>
      </c>
      <c r="J659" s="24" t="str">
        <f t="shared" si="50"/>
        <v>02</v>
      </c>
      <c r="K659" s="24" t="str">
        <f t="shared" si="51"/>
        <v>18</v>
      </c>
      <c r="L659" s="24" t="str">
        <f t="shared" si="52"/>
        <v>2022</v>
      </c>
      <c r="M659" s="24">
        <f t="shared" si="53"/>
        <v>44610</v>
      </c>
      <c r="N659">
        <v>72.41</v>
      </c>
      <c r="P659" s="24">
        <v>39308</v>
      </c>
      <c r="Q659">
        <v>16.510000000000002</v>
      </c>
      <c r="S659" s="24">
        <v>41131</v>
      </c>
      <c r="T659">
        <v>18.98</v>
      </c>
      <c r="U659" s="2">
        <f t="shared" si="54"/>
        <v>1.5831134564643357E-3</v>
      </c>
    </row>
    <row r="660" spans="1:21" x14ac:dyDescent="0.4">
      <c r="A660" t="s">
        <v>5561</v>
      </c>
      <c r="B660">
        <v>73.16</v>
      </c>
      <c r="C660">
        <v>74.61</v>
      </c>
      <c r="D660">
        <v>74.77</v>
      </c>
      <c r="E660">
        <v>73.03</v>
      </c>
      <c r="F660" t="s">
        <v>210</v>
      </c>
      <c r="G660" s="2">
        <v>-2.8000000000000001E-2</v>
      </c>
      <c r="I660" t="s">
        <v>5561</v>
      </c>
      <c r="J660" s="24" t="str">
        <f t="shared" si="50"/>
        <v>02</v>
      </c>
      <c r="K660" s="24" t="str">
        <f t="shared" si="51"/>
        <v>17</v>
      </c>
      <c r="L660" s="24" t="str">
        <f t="shared" si="52"/>
        <v>2022</v>
      </c>
      <c r="M660" s="24">
        <f t="shared" si="53"/>
        <v>44609</v>
      </c>
      <c r="N660">
        <v>73.16</v>
      </c>
      <c r="P660" s="24">
        <v>39309</v>
      </c>
      <c r="Q660">
        <v>16.309999999999999</v>
      </c>
      <c r="S660" s="24">
        <v>41134</v>
      </c>
      <c r="T660">
        <v>18.989999999999998</v>
      </c>
      <c r="U660" s="2">
        <f t="shared" si="54"/>
        <v>5.2687038988397106E-4</v>
      </c>
    </row>
    <row r="661" spans="1:21" x14ac:dyDescent="0.4">
      <c r="A661" t="s">
        <v>5560</v>
      </c>
      <c r="B661">
        <v>75.27</v>
      </c>
      <c r="C661">
        <v>74.72</v>
      </c>
      <c r="D661">
        <v>75.52</v>
      </c>
      <c r="E661">
        <v>74.209999999999994</v>
      </c>
      <c r="F661" t="s">
        <v>2356</v>
      </c>
      <c r="G661" s="2">
        <v>4.0000000000000002E-4</v>
      </c>
      <c r="I661" t="s">
        <v>5560</v>
      </c>
      <c r="J661" s="24" t="str">
        <f t="shared" si="50"/>
        <v>02</v>
      </c>
      <c r="K661" s="24" t="str">
        <f t="shared" si="51"/>
        <v>16</v>
      </c>
      <c r="L661" s="24" t="str">
        <f t="shared" si="52"/>
        <v>2022</v>
      </c>
      <c r="M661" s="24">
        <f t="shared" si="53"/>
        <v>44608</v>
      </c>
      <c r="N661">
        <v>75.27</v>
      </c>
      <c r="P661" s="24">
        <v>39310</v>
      </c>
      <c r="Q661">
        <v>16.260000000000002</v>
      </c>
      <c r="S661" s="24">
        <v>41135</v>
      </c>
      <c r="T661">
        <v>19.010000000000002</v>
      </c>
      <c r="U661" s="2">
        <f t="shared" si="54"/>
        <v>1.0531858873092936E-3</v>
      </c>
    </row>
    <row r="662" spans="1:21" x14ac:dyDescent="0.4">
      <c r="A662" t="s">
        <v>5559</v>
      </c>
      <c r="B662">
        <v>75.239999999999995</v>
      </c>
      <c r="C662">
        <v>74.81</v>
      </c>
      <c r="D662">
        <v>75.3</v>
      </c>
      <c r="E662">
        <v>74.489999999999995</v>
      </c>
      <c r="F662" t="s">
        <v>1232</v>
      </c>
      <c r="G662" s="2">
        <v>2.1000000000000001E-2</v>
      </c>
      <c r="I662" t="s">
        <v>5559</v>
      </c>
      <c r="J662" s="24" t="str">
        <f t="shared" si="50"/>
        <v>02</v>
      </c>
      <c r="K662" s="24" t="str">
        <f t="shared" si="51"/>
        <v>15</v>
      </c>
      <c r="L662" s="24" t="str">
        <f t="shared" si="52"/>
        <v>2022</v>
      </c>
      <c r="M662" s="24">
        <f t="shared" si="53"/>
        <v>44607</v>
      </c>
      <c r="N662">
        <v>75.239999999999995</v>
      </c>
      <c r="P662" s="24">
        <v>39311</v>
      </c>
      <c r="Q662">
        <v>16.600000000000001</v>
      </c>
      <c r="S662" s="24">
        <v>41136</v>
      </c>
      <c r="T662">
        <v>19.03</v>
      </c>
      <c r="U662" s="2">
        <f t="shared" si="54"/>
        <v>1.0520778537610465E-3</v>
      </c>
    </row>
    <row r="663" spans="1:21" x14ac:dyDescent="0.4">
      <c r="A663" t="s">
        <v>5558</v>
      </c>
      <c r="B663">
        <v>73.69</v>
      </c>
      <c r="C663">
        <v>73.52</v>
      </c>
      <c r="D663">
        <v>74.319999999999993</v>
      </c>
      <c r="E663">
        <v>72.989999999999995</v>
      </c>
      <c r="F663" t="s">
        <v>948</v>
      </c>
      <c r="G663" s="2">
        <v>-1E-4</v>
      </c>
      <c r="I663" t="s">
        <v>5558</v>
      </c>
      <c r="J663" s="24" t="str">
        <f t="shared" si="50"/>
        <v>02</v>
      </c>
      <c r="K663" s="24" t="str">
        <f t="shared" si="51"/>
        <v>14</v>
      </c>
      <c r="L663" s="24" t="str">
        <f t="shared" si="52"/>
        <v>2022</v>
      </c>
      <c r="M663" s="24">
        <f t="shared" si="53"/>
        <v>44606</v>
      </c>
      <c r="N663">
        <v>73.69</v>
      </c>
      <c r="P663" s="24">
        <v>39314</v>
      </c>
      <c r="Q663">
        <v>16.579999999999998</v>
      </c>
      <c r="S663" s="24">
        <v>41137</v>
      </c>
      <c r="T663">
        <v>19.18</v>
      </c>
      <c r="U663" s="2">
        <f t="shared" si="54"/>
        <v>7.8822911192852896E-3</v>
      </c>
    </row>
    <row r="664" spans="1:21" x14ac:dyDescent="0.4">
      <c r="A664" t="s">
        <v>5557</v>
      </c>
      <c r="B664">
        <v>73.7</v>
      </c>
      <c r="C664">
        <v>75.97</v>
      </c>
      <c r="D664">
        <v>76.22</v>
      </c>
      <c r="E664">
        <v>73.44</v>
      </c>
      <c r="F664" t="s">
        <v>1386</v>
      </c>
      <c r="G664" s="2">
        <v>-2.87E-2</v>
      </c>
      <c r="I664" t="s">
        <v>5557</v>
      </c>
      <c r="J664" s="24" t="str">
        <f t="shared" si="50"/>
        <v>02</v>
      </c>
      <c r="K664" s="24" t="str">
        <f t="shared" si="51"/>
        <v>11</v>
      </c>
      <c r="L664" s="24" t="str">
        <f t="shared" si="52"/>
        <v>2022</v>
      </c>
      <c r="M664" s="24">
        <f t="shared" si="53"/>
        <v>44603</v>
      </c>
      <c r="N664">
        <v>73.7</v>
      </c>
      <c r="P664" s="24">
        <v>39315</v>
      </c>
      <c r="Q664">
        <v>16.61</v>
      </c>
      <c r="S664" s="24">
        <v>41138</v>
      </c>
      <c r="T664">
        <v>19.21</v>
      </c>
      <c r="U664" s="2">
        <f t="shared" si="54"/>
        <v>1.5641293013557434E-3</v>
      </c>
    </row>
    <row r="665" spans="1:21" x14ac:dyDescent="0.4">
      <c r="A665" t="s">
        <v>5556</v>
      </c>
      <c r="B665">
        <v>75.88</v>
      </c>
      <c r="C665">
        <v>76.27</v>
      </c>
      <c r="D665">
        <v>77.5</v>
      </c>
      <c r="E665">
        <v>75.5</v>
      </c>
      <c r="F665" t="s">
        <v>1579</v>
      </c>
      <c r="G665" s="2">
        <v>-2.23E-2</v>
      </c>
      <c r="I665" t="s">
        <v>5556</v>
      </c>
      <c r="J665" s="24" t="str">
        <f t="shared" si="50"/>
        <v>02</v>
      </c>
      <c r="K665" s="24" t="str">
        <f t="shared" si="51"/>
        <v>10</v>
      </c>
      <c r="L665" s="24" t="str">
        <f t="shared" si="52"/>
        <v>2022</v>
      </c>
      <c r="M665" s="24">
        <f t="shared" si="53"/>
        <v>44602</v>
      </c>
      <c r="N665">
        <v>75.88</v>
      </c>
      <c r="P665" s="24">
        <v>39316</v>
      </c>
      <c r="Q665">
        <v>16.77</v>
      </c>
      <c r="S665" s="24">
        <v>41141</v>
      </c>
      <c r="T665">
        <v>19.21</v>
      </c>
      <c r="U665" s="2">
        <f t="shared" si="54"/>
        <v>0</v>
      </c>
    </row>
    <row r="666" spans="1:21" x14ac:dyDescent="0.4">
      <c r="A666" t="s">
        <v>5555</v>
      </c>
      <c r="B666">
        <v>77.61</v>
      </c>
      <c r="C666">
        <v>77.150000000000006</v>
      </c>
      <c r="D666">
        <v>77.650000000000006</v>
      </c>
      <c r="E666">
        <v>76.959999999999994</v>
      </c>
      <c r="F666" t="s">
        <v>2246</v>
      </c>
      <c r="G666" s="2">
        <v>1.8499999999999999E-2</v>
      </c>
      <c r="I666" t="s">
        <v>5555</v>
      </c>
      <c r="J666" s="24" t="str">
        <f t="shared" si="50"/>
        <v>02</v>
      </c>
      <c r="K666" s="24" t="str">
        <f t="shared" si="51"/>
        <v>09</v>
      </c>
      <c r="L666" s="24" t="str">
        <f t="shared" si="52"/>
        <v>2022</v>
      </c>
      <c r="M666" s="24">
        <f t="shared" si="53"/>
        <v>44601</v>
      </c>
      <c r="N666">
        <v>77.61</v>
      </c>
      <c r="P666" s="24">
        <v>39317</v>
      </c>
      <c r="Q666">
        <v>16.78</v>
      </c>
      <c r="S666" s="24">
        <v>41142</v>
      </c>
      <c r="T666">
        <v>19.13</v>
      </c>
      <c r="U666" s="2">
        <f t="shared" si="54"/>
        <v>-4.1644976574701786E-3</v>
      </c>
    </row>
    <row r="667" spans="1:21" x14ac:dyDescent="0.4">
      <c r="A667" t="s">
        <v>5554</v>
      </c>
      <c r="B667">
        <v>76.2</v>
      </c>
      <c r="C667">
        <v>75.2</v>
      </c>
      <c r="D667">
        <v>76.430000000000007</v>
      </c>
      <c r="E667">
        <v>74.989999999999995</v>
      </c>
      <c r="F667" t="s">
        <v>2224</v>
      </c>
      <c r="G667" s="2">
        <v>9.2999999999999992E-3</v>
      </c>
      <c r="I667" t="s">
        <v>5554</v>
      </c>
      <c r="J667" s="24" t="str">
        <f t="shared" si="50"/>
        <v>02</v>
      </c>
      <c r="K667" s="24" t="str">
        <f t="shared" si="51"/>
        <v>08</v>
      </c>
      <c r="L667" s="24" t="str">
        <f t="shared" si="52"/>
        <v>2022</v>
      </c>
      <c r="M667" s="24">
        <f t="shared" si="53"/>
        <v>44600</v>
      </c>
      <c r="N667">
        <v>76.2</v>
      </c>
      <c r="P667" s="24">
        <v>39318</v>
      </c>
      <c r="Q667">
        <v>16.989999999999998</v>
      </c>
      <c r="S667" s="24">
        <v>41143</v>
      </c>
      <c r="T667">
        <v>19.16</v>
      </c>
      <c r="U667" s="2">
        <f t="shared" si="54"/>
        <v>1.568217459487764E-3</v>
      </c>
    </row>
    <row r="668" spans="1:21" x14ac:dyDescent="0.4">
      <c r="A668" t="s">
        <v>5553</v>
      </c>
      <c r="B668">
        <v>75.5</v>
      </c>
      <c r="C668">
        <v>76.27</v>
      </c>
      <c r="D668">
        <v>76.62</v>
      </c>
      <c r="E668">
        <v>75.22</v>
      </c>
      <c r="F668" t="s">
        <v>64</v>
      </c>
      <c r="G668" s="2">
        <v>-7.9000000000000008E-3</v>
      </c>
      <c r="I668" t="s">
        <v>5553</v>
      </c>
      <c r="J668" s="24" t="str">
        <f t="shared" si="50"/>
        <v>02</v>
      </c>
      <c r="K668" s="24" t="str">
        <f t="shared" si="51"/>
        <v>07</v>
      </c>
      <c r="L668" s="24" t="str">
        <f t="shared" si="52"/>
        <v>2022</v>
      </c>
      <c r="M668" s="24">
        <f t="shared" si="53"/>
        <v>44599</v>
      </c>
      <c r="N668">
        <v>75.5</v>
      </c>
      <c r="P668" s="24">
        <v>39321</v>
      </c>
      <c r="Q668">
        <v>16.86</v>
      </c>
      <c r="S668" s="24">
        <v>41144</v>
      </c>
      <c r="T668">
        <v>19.03</v>
      </c>
      <c r="U668" s="2">
        <f t="shared" si="54"/>
        <v>-6.7849686847598623E-3</v>
      </c>
    </row>
    <row r="669" spans="1:21" x14ac:dyDescent="0.4">
      <c r="A669" t="s">
        <v>5552</v>
      </c>
      <c r="B669">
        <v>76.099999999999994</v>
      </c>
      <c r="C669">
        <v>75.56</v>
      </c>
      <c r="D669">
        <v>76.900000000000006</v>
      </c>
      <c r="E669">
        <v>75</v>
      </c>
      <c r="F669" t="s">
        <v>1299</v>
      </c>
      <c r="G669" s="2">
        <v>1.2500000000000001E-2</v>
      </c>
      <c r="I669" t="s">
        <v>5552</v>
      </c>
      <c r="J669" s="24" t="str">
        <f t="shared" si="50"/>
        <v>02</v>
      </c>
      <c r="K669" s="24" t="str">
        <f t="shared" si="51"/>
        <v>04</v>
      </c>
      <c r="L669" s="24" t="str">
        <f t="shared" si="52"/>
        <v>2022</v>
      </c>
      <c r="M669" s="24">
        <f t="shared" si="53"/>
        <v>44596</v>
      </c>
      <c r="N669">
        <v>76.099999999999994</v>
      </c>
      <c r="P669" s="24">
        <v>39322</v>
      </c>
      <c r="Q669">
        <v>16.579999999999998</v>
      </c>
      <c r="S669" s="24">
        <v>41145</v>
      </c>
      <c r="T669">
        <v>19.14</v>
      </c>
      <c r="U669" s="2">
        <f t="shared" si="54"/>
        <v>5.7803468208093012E-3</v>
      </c>
    </row>
    <row r="670" spans="1:21" x14ac:dyDescent="0.4">
      <c r="A670" t="s">
        <v>5551</v>
      </c>
      <c r="B670">
        <v>75.16</v>
      </c>
      <c r="C670">
        <v>76.150000000000006</v>
      </c>
      <c r="D670">
        <v>76.86</v>
      </c>
      <c r="E670">
        <v>74.98</v>
      </c>
      <c r="F670" t="s">
        <v>3026</v>
      </c>
      <c r="G670" s="2">
        <v>-3.6999999999999998E-2</v>
      </c>
      <c r="I670" t="s">
        <v>5551</v>
      </c>
      <c r="J670" s="24" t="str">
        <f t="shared" si="50"/>
        <v>02</v>
      </c>
      <c r="K670" s="24" t="str">
        <f t="shared" si="51"/>
        <v>03</v>
      </c>
      <c r="L670" s="24" t="str">
        <f t="shared" si="52"/>
        <v>2022</v>
      </c>
      <c r="M670" s="24">
        <f t="shared" si="53"/>
        <v>44595</v>
      </c>
      <c r="N670">
        <v>75.16</v>
      </c>
      <c r="P670" s="24">
        <v>39323</v>
      </c>
      <c r="Q670">
        <v>16.87</v>
      </c>
      <c r="S670" s="24">
        <v>41148</v>
      </c>
      <c r="T670">
        <v>19.149999999999999</v>
      </c>
      <c r="U670" s="2">
        <f t="shared" si="54"/>
        <v>5.2246603970740324E-4</v>
      </c>
    </row>
    <row r="671" spans="1:21" x14ac:dyDescent="0.4">
      <c r="A671" t="s">
        <v>5550</v>
      </c>
      <c r="B671">
        <v>78.05</v>
      </c>
      <c r="C671">
        <v>78.19</v>
      </c>
      <c r="D671">
        <v>78.260000000000005</v>
      </c>
      <c r="E671">
        <v>77.23</v>
      </c>
      <c r="F671" t="s">
        <v>1872</v>
      </c>
      <c r="G671" s="2">
        <v>1.2800000000000001E-2</v>
      </c>
      <c r="I671" t="s">
        <v>5550</v>
      </c>
      <c r="J671" s="24" t="str">
        <f t="shared" si="50"/>
        <v>02</v>
      </c>
      <c r="K671" s="24" t="str">
        <f t="shared" si="51"/>
        <v>02</v>
      </c>
      <c r="L671" s="24" t="str">
        <f t="shared" si="52"/>
        <v>2022</v>
      </c>
      <c r="M671" s="24">
        <f t="shared" si="53"/>
        <v>44594</v>
      </c>
      <c r="N671">
        <v>78.05</v>
      </c>
      <c r="P671" s="24">
        <v>39324</v>
      </c>
      <c r="Q671">
        <v>16.84</v>
      </c>
      <c r="S671" s="24">
        <v>41149</v>
      </c>
      <c r="T671">
        <v>19.149999999999999</v>
      </c>
      <c r="U671" s="2">
        <f t="shared" si="54"/>
        <v>0</v>
      </c>
    </row>
    <row r="672" spans="1:21" x14ac:dyDescent="0.4">
      <c r="A672" t="s">
        <v>5549</v>
      </c>
      <c r="B672">
        <v>77.06</v>
      </c>
      <c r="C672">
        <v>76.92</v>
      </c>
      <c r="D672">
        <v>77.239999999999995</v>
      </c>
      <c r="E672">
        <v>75.900000000000006</v>
      </c>
      <c r="F672" t="s">
        <v>554</v>
      </c>
      <c r="G672" s="2">
        <v>5.4999999999999997E-3</v>
      </c>
      <c r="I672" t="s">
        <v>5549</v>
      </c>
      <c r="J672" s="24" t="str">
        <f t="shared" si="50"/>
        <v>02</v>
      </c>
      <c r="K672" s="24" t="str">
        <f t="shared" si="51"/>
        <v>01</v>
      </c>
      <c r="L672" s="24" t="str">
        <f t="shared" si="52"/>
        <v>2022</v>
      </c>
      <c r="M672" s="24">
        <f t="shared" si="53"/>
        <v>44593</v>
      </c>
      <c r="N672">
        <v>77.06</v>
      </c>
      <c r="P672" s="24">
        <v>39325</v>
      </c>
      <c r="Q672">
        <v>17.02</v>
      </c>
      <c r="S672" s="24">
        <v>41150</v>
      </c>
      <c r="T672">
        <v>19.16</v>
      </c>
      <c r="U672" s="2">
        <f t="shared" si="54"/>
        <v>5.2219321148827547E-4</v>
      </c>
    </row>
    <row r="673" spans="1:21" x14ac:dyDescent="0.4">
      <c r="A673" t="s">
        <v>5548</v>
      </c>
      <c r="B673">
        <v>76.64</v>
      </c>
      <c r="C673">
        <v>74.819999999999993</v>
      </c>
      <c r="D673">
        <v>76.7</v>
      </c>
      <c r="E673">
        <v>74.5</v>
      </c>
      <c r="F673" t="s">
        <v>2031</v>
      </c>
      <c r="G673" s="2">
        <v>2.7099999999999999E-2</v>
      </c>
      <c r="I673" t="s">
        <v>5548</v>
      </c>
      <c r="J673" s="24" t="str">
        <f t="shared" si="50"/>
        <v>01</v>
      </c>
      <c r="K673" s="24" t="str">
        <f t="shared" si="51"/>
        <v>31</v>
      </c>
      <c r="L673" s="24" t="str">
        <f t="shared" si="52"/>
        <v>2022</v>
      </c>
      <c r="M673" s="24">
        <f t="shared" si="53"/>
        <v>44592</v>
      </c>
      <c r="N673">
        <v>76.64</v>
      </c>
      <c r="P673" s="24">
        <v>39329</v>
      </c>
      <c r="Q673">
        <v>17.190000000000001</v>
      </c>
      <c r="S673" s="24">
        <v>41151</v>
      </c>
      <c r="T673">
        <v>19</v>
      </c>
      <c r="U673" s="2">
        <f t="shared" si="54"/>
        <v>-8.3507306889353261E-3</v>
      </c>
    </row>
    <row r="674" spans="1:21" x14ac:dyDescent="0.4">
      <c r="A674" t="s">
        <v>5547</v>
      </c>
      <c r="B674">
        <v>74.62</v>
      </c>
      <c r="C674">
        <v>72.709999999999994</v>
      </c>
      <c r="D674">
        <v>74.63</v>
      </c>
      <c r="E674">
        <v>71.67</v>
      </c>
      <c r="F674" t="s">
        <v>1315</v>
      </c>
      <c r="G674" s="2">
        <v>3.39E-2</v>
      </c>
      <c r="I674" t="s">
        <v>5547</v>
      </c>
      <c r="J674" s="24" t="str">
        <f t="shared" si="50"/>
        <v>01</v>
      </c>
      <c r="K674" s="24" t="str">
        <f t="shared" si="51"/>
        <v>28</v>
      </c>
      <c r="L674" s="24" t="str">
        <f t="shared" si="52"/>
        <v>2022</v>
      </c>
      <c r="M674" s="24">
        <f t="shared" si="53"/>
        <v>44589</v>
      </c>
      <c r="N674">
        <v>74.62</v>
      </c>
      <c r="P674" s="24">
        <v>39330</v>
      </c>
      <c r="Q674">
        <v>17.100000000000001</v>
      </c>
      <c r="S674" s="24">
        <v>41152</v>
      </c>
      <c r="T674">
        <v>19.09</v>
      </c>
      <c r="U674" s="2">
        <f t="shared" si="54"/>
        <v>4.7368421052631504E-3</v>
      </c>
    </row>
    <row r="675" spans="1:21" x14ac:dyDescent="0.4">
      <c r="A675" t="s">
        <v>5546</v>
      </c>
      <c r="B675">
        <v>72.17</v>
      </c>
      <c r="C675">
        <v>73.83</v>
      </c>
      <c r="D675">
        <v>74.22</v>
      </c>
      <c r="E675">
        <v>71.959999999999994</v>
      </c>
      <c r="F675" t="s">
        <v>4651</v>
      </c>
      <c r="G675" s="2">
        <v>-8.0000000000000002E-3</v>
      </c>
      <c r="I675" t="s">
        <v>5546</v>
      </c>
      <c r="J675" s="24" t="str">
        <f t="shared" si="50"/>
        <v>01</v>
      </c>
      <c r="K675" s="24" t="str">
        <f t="shared" si="51"/>
        <v>27</v>
      </c>
      <c r="L675" s="24" t="str">
        <f t="shared" si="52"/>
        <v>2022</v>
      </c>
      <c r="M675" s="24">
        <f t="shared" si="53"/>
        <v>44588</v>
      </c>
      <c r="N675">
        <v>72.17</v>
      </c>
      <c r="P675" s="24">
        <v>39331</v>
      </c>
      <c r="Q675">
        <v>17.13</v>
      </c>
      <c r="S675" s="24">
        <v>41156</v>
      </c>
      <c r="T675">
        <v>19.079999999999998</v>
      </c>
      <c r="U675" s="2">
        <f t="shared" si="54"/>
        <v>-5.238344683080598E-4</v>
      </c>
    </row>
    <row r="676" spans="1:21" x14ac:dyDescent="0.4">
      <c r="A676" t="s">
        <v>5545</v>
      </c>
      <c r="B676">
        <v>72.75</v>
      </c>
      <c r="C676">
        <v>74.3</v>
      </c>
      <c r="D676">
        <v>75.08</v>
      </c>
      <c r="E676">
        <v>71.89</v>
      </c>
      <c r="F676" t="s">
        <v>5066</v>
      </c>
      <c r="G676" s="2">
        <v>1.1000000000000001E-3</v>
      </c>
      <c r="I676" t="s">
        <v>5545</v>
      </c>
      <c r="J676" s="24" t="str">
        <f t="shared" si="50"/>
        <v>01</v>
      </c>
      <c r="K676" s="24" t="str">
        <f t="shared" si="51"/>
        <v>26</v>
      </c>
      <c r="L676" s="24" t="str">
        <f t="shared" si="52"/>
        <v>2022</v>
      </c>
      <c r="M676" s="24">
        <f t="shared" si="53"/>
        <v>44587</v>
      </c>
      <c r="N676">
        <v>72.75</v>
      </c>
      <c r="P676" s="24">
        <v>39332</v>
      </c>
      <c r="Q676">
        <v>16.88</v>
      </c>
      <c r="S676" s="24">
        <v>41157</v>
      </c>
      <c r="T676">
        <v>19.04</v>
      </c>
      <c r="U676" s="2">
        <f t="shared" si="54"/>
        <v>-2.0964360587001352E-3</v>
      </c>
    </row>
    <row r="677" spans="1:21" x14ac:dyDescent="0.4">
      <c r="A677" t="s">
        <v>5544</v>
      </c>
      <c r="B677">
        <v>72.67</v>
      </c>
      <c r="C677">
        <v>72.849999999999994</v>
      </c>
      <c r="D677">
        <v>73.86</v>
      </c>
      <c r="E677">
        <v>71.89</v>
      </c>
      <c r="F677" t="s">
        <v>5543</v>
      </c>
      <c r="G677" s="2">
        <v>-2.0500000000000001E-2</v>
      </c>
      <c r="I677" t="s">
        <v>5544</v>
      </c>
      <c r="J677" s="24" t="str">
        <f t="shared" si="50"/>
        <v>01</v>
      </c>
      <c r="K677" s="24" t="str">
        <f t="shared" si="51"/>
        <v>25</v>
      </c>
      <c r="L677" s="24" t="str">
        <f t="shared" si="52"/>
        <v>2022</v>
      </c>
      <c r="M677" s="24">
        <f t="shared" si="53"/>
        <v>44586</v>
      </c>
      <c r="N677">
        <v>72.67</v>
      </c>
      <c r="P677" s="24">
        <v>39335</v>
      </c>
      <c r="Q677">
        <v>16.82</v>
      </c>
      <c r="S677" s="24">
        <v>41158</v>
      </c>
      <c r="T677">
        <v>19.39</v>
      </c>
      <c r="U677" s="2">
        <f t="shared" si="54"/>
        <v>1.8382352941176627E-2</v>
      </c>
    </row>
    <row r="678" spans="1:21" x14ac:dyDescent="0.4">
      <c r="A678" t="s">
        <v>5542</v>
      </c>
      <c r="B678">
        <v>74.19</v>
      </c>
      <c r="C678">
        <v>72.3</v>
      </c>
      <c r="D678">
        <v>74.27</v>
      </c>
      <c r="E678">
        <v>70.150000000000006</v>
      </c>
      <c r="F678" t="s">
        <v>5541</v>
      </c>
      <c r="G678" s="2">
        <v>6.4999999999999997E-3</v>
      </c>
      <c r="I678" t="s">
        <v>5542</v>
      </c>
      <c r="J678" s="24" t="str">
        <f t="shared" si="50"/>
        <v>01</v>
      </c>
      <c r="K678" s="24" t="str">
        <f t="shared" si="51"/>
        <v>24</v>
      </c>
      <c r="L678" s="24" t="str">
        <f t="shared" si="52"/>
        <v>2022</v>
      </c>
      <c r="M678" s="24">
        <f t="shared" si="53"/>
        <v>44585</v>
      </c>
      <c r="N678">
        <v>74.19</v>
      </c>
      <c r="P678" s="24">
        <v>39336</v>
      </c>
      <c r="Q678">
        <v>17.05</v>
      </c>
      <c r="S678" s="24">
        <v>41159</v>
      </c>
      <c r="T678">
        <v>19.46</v>
      </c>
      <c r="U678" s="2">
        <f t="shared" si="54"/>
        <v>3.6101083032491488E-3</v>
      </c>
    </row>
    <row r="679" spans="1:21" x14ac:dyDescent="0.4">
      <c r="A679" t="s">
        <v>5540</v>
      </c>
      <c r="B679">
        <v>73.709999999999994</v>
      </c>
      <c r="C679">
        <v>75.28</v>
      </c>
      <c r="D679">
        <v>75.81</v>
      </c>
      <c r="E679">
        <v>73.709999999999994</v>
      </c>
      <c r="F679" t="s">
        <v>4558</v>
      </c>
      <c r="G679" s="2">
        <v>-2.5600000000000001E-2</v>
      </c>
      <c r="I679" t="s">
        <v>5540</v>
      </c>
      <c r="J679" s="24" t="str">
        <f t="shared" si="50"/>
        <v>01</v>
      </c>
      <c r="K679" s="24" t="str">
        <f t="shared" si="51"/>
        <v>21</v>
      </c>
      <c r="L679" s="24" t="str">
        <f t="shared" si="52"/>
        <v>2022</v>
      </c>
      <c r="M679" s="24">
        <f t="shared" si="53"/>
        <v>44582</v>
      </c>
      <c r="N679">
        <v>73.709999999999994</v>
      </c>
      <c r="P679" s="24">
        <v>39337</v>
      </c>
      <c r="Q679">
        <v>17.14</v>
      </c>
      <c r="S679" s="24">
        <v>41162</v>
      </c>
      <c r="T679">
        <v>19.329999999999998</v>
      </c>
      <c r="U679" s="2">
        <f t="shared" si="54"/>
        <v>-6.6803699897226565E-3</v>
      </c>
    </row>
    <row r="680" spans="1:21" x14ac:dyDescent="0.4">
      <c r="A680" t="s">
        <v>5539</v>
      </c>
      <c r="B680">
        <v>75.650000000000006</v>
      </c>
      <c r="C680">
        <v>77.260000000000005</v>
      </c>
      <c r="D680">
        <v>78.08</v>
      </c>
      <c r="E680">
        <v>75.569999999999993</v>
      </c>
      <c r="F680" t="s">
        <v>948</v>
      </c>
      <c r="G680" s="2">
        <v>-1.2999999999999999E-2</v>
      </c>
      <c r="I680" t="s">
        <v>5539</v>
      </c>
      <c r="J680" s="24" t="str">
        <f t="shared" si="50"/>
        <v>01</v>
      </c>
      <c r="K680" s="24" t="str">
        <f t="shared" si="51"/>
        <v>20</v>
      </c>
      <c r="L680" s="24" t="str">
        <f t="shared" si="52"/>
        <v>2022</v>
      </c>
      <c r="M680" s="24">
        <f t="shared" si="53"/>
        <v>44581</v>
      </c>
      <c r="N680">
        <v>75.650000000000006</v>
      </c>
      <c r="P680" s="24">
        <v>39338</v>
      </c>
      <c r="Q680">
        <v>17.21</v>
      </c>
      <c r="S680" s="24">
        <v>41163</v>
      </c>
      <c r="T680">
        <v>19.350000000000001</v>
      </c>
      <c r="U680" s="2">
        <f t="shared" si="54"/>
        <v>1.0346611484739476E-3</v>
      </c>
    </row>
    <row r="681" spans="1:21" x14ac:dyDescent="0.4">
      <c r="A681" t="s">
        <v>5538</v>
      </c>
      <c r="B681">
        <v>76.650000000000006</v>
      </c>
      <c r="C681">
        <v>77.94</v>
      </c>
      <c r="D681">
        <v>78.47</v>
      </c>
      <c r="E681">
        <v>76.61</v>
      </c>
      <c r="F681" t="s">
        <v>2852</v>
      </c>
      <c r="G681" s="2">
        <v>-1.2200000000000001E-2</v>
      </c>
      <c r="I681" t="s">
        <v>5538</v>
      </c>
      <c r="J681" s="24" t="str">
        <f t="shared" si="50"/>
        <v>01</v>
      </c>
      <c r="K681" s="24" t="str">
        <f t="shared" si="51"/>
        <v>19</v>
      </c>
      <c r="L681" s="24" t="str">
        <f t="shared" si="52"/>
        <v>2022</v>
      </c>
      <c r="M681" s="24">
        <f t="shared" si="53"/>
        <v>44580</v>
      </c>
      <c r="N681">
        <v>76.650000000000006</v>
      </c>
      <c r="P681" s="24">
        <v>39339</v>
      </c>
      <c r="Q681">
        <v>17.21</v>
      </c>
      <c r="S681" s="24">
        <v>41164</v>
      </c>
      <c r="T681">
        <v>19.41</v>
      </c>
      <c r="U681" s="2">
        <f t="shared" si="54"/>
        <v>3.1007751937983663E-3</v>
      </c>
    </row>
    <row r="682" spans="1:21" x14ac:dyDescent="0.4">
      <c r="A682" t="s">
        <v>5537</v>
      </c>
      <c r="B682">
        <v>77.599999999999994</v>
      </c>
      <c r="C682">
        <v>78.180000000000007</v>
      </c>
      <c r="D682">
        <v>78.47</v>
      </c>
      <c r="E682">
        <v>77.38</v>
      </c>
      <c r="F682" t="s">
        <v>5536</v>
      </c>
      <c r="G682" s="2">
        <v>-2.3199999999999998E-2</v>
      </c>
      <c r="I682" t="s">
        <v>5537</v>
      </c>
      <c r="J682" s="24" t="str">
        <f t="shared" si="50"/>
        <v>01</v>
      </c>
      <c r="K682" s="24" t="str">
        <f t="shared" si="51"/>
        <v>18</v>
      </c>
      <c r="L682" s="24" t="str">
        <f t="shared" si="52"/>
        <v>2022</v>
      </c>
      <c r="M682" s="24">
        <f t="shared" si="53"/>
        <v>44579</v>
      </c>
      <c r="N682">
        <v>77.599999999999994</v>
      </c>
      <c r="P682" s="24">
        <v>39342</v>
      </c>
      <c r="Q682">
        <v>17.14</v>
      </c>
      <c r="S682" s="24">
        <v>41165</v>
      </c>
      <c r="T682">
        <v>19.7</v>
      </c>
      <c r="U682" s="2">
        <f t="shared" si="54"/>
        <v>1.494075218959301E-2</v>
      </c>
    </row>
    <row r="683" spans="1:21" x14ac:dyDescent="0.4">
      <c r="A683" t="s">
        <v>5535</v>
      </c>
      <c r="B683">
        <v>79.44</v>
      </c>
      <c r="C683">
        <v>78.62</v>
      </c>
      <c r="D683">
        <v>79.59</v>
      </c>
      <c r="E683">
        <v>78.489999999999995</v>
      </c>
      <c r="F683" t="s">
        <v>1357</v>
      </c>
      <c r="G683" s="2">
        <v>2.8E-3</v>
      </c>
      <c r="I683" t="s">
        <v>5535</v>
      </c>
      <c r="J683" s="24" t="str">
        <f t="shared" si="50"/>
        <v>01</v>
      </c>
      <c r="K683" s="24" t="str">
        <f t="shared" si="51"/>
        <v>14</v>
      </c>
      <c r="L683" s="24" t="str">
        <f t="shared" si="52"/>
        <v>2022</v>
      </c>
      <c r="M683" s="24">
        <f t="shared" si="53"/>
        <v>44575</v>
      </c>
      <c r="N683">
        <v>79.44</v>
      </c>
      <c r="P683" s="24">
        <v>39343</v>
      </c>
      <c r="Q683">
        <v>17.579999999999998</v>
      </c>
      <c r="S683" s="24">
        <v>41166</v>
      </c>
      <c r="T683">
        <v>19.78</v>
      </c>
      <c r="U683" s="2">
        <f t="shared" si="54"/>
        <v>4.0609137055838129E-3</v>
      </c>
    </row>
    <row r="684" spans="1:21" x14ac:dyDescent="0.4">
      <c r="A684" t="s">
        <v>5534</v>
      </c>
      <c r="B684">
        <v>79.22</v>
      </c>
      <c r="C684">
        <v>81.569999999999993</v>
      </c>
      <c r="D684">
        <v>81.64</v>
      </c>
      <c r="E684">
        <v>79.069999999999993</v>
      </c>
      <c r="F684" t="s">
        <v>2134</v>
      </c>
      <c r="G684" s="2">
        <v>-2.5000000000000001E-2</v>
      </c>
      <c r="I684" t="s">
        <v>5534</v>
      </c>
      <c r="J684" s="24" t="str">
        <f t="shared" si="50"/>
        <v>01</v>
      </c>
      <c r="K684" s="24" t="str">
        <f t="shared" si="51"/>
        <v>13</v>
      </c>
      <c r="L684" s="24" t="str">
        <f t="shared" si="52"/>
        <v>2022</v>
      </c>
      <c r="M684" s="24">
        <f t="shared" si="53"/>
        <v>44574</v>
      </c>
      <c r="N684">
        <v>79.22</v>
      </c>
      <c r="P684" s="24">
        <v>39344</v>
      </c>
      <c r="Q684">
        <v>17.66</v>
      </c>
      <c r="S684" s="24">
        <v>41169</v>
      </c>
      <c r="T684">
        <v>19.79</v>
      </c>
      <c r="U684" s="2">
        <f t="shared" si="54"/>
        <v>5.0556117290190272E-4</v>
      </c>
    </row>
    <row r="685" spans="1:21" x14ac:dyDescent="0.4">
      <c r="A685" t="s">
        <v>5533</v>
      </c>
      <c r="B685">
        <v>81.25</v>
      </c>
      <c r="C685">
        <v>81.400000000000006</v>
      </c>
      <c r="D685">
        <v>81.88</v>
      </c>
      <c r="E685">
        <v>80.900000000000006</v>
      </c>
      <c r="F685" t="s">
        <v>2518</v>
      </c>
      <c r="G685" s="2">
        <v>4.7999999999999996E-3</v>
      </c>
      <c r="I685" t="s">
        <v>5533</v>
      </c>
      <c r="J685" s="24" t="str">
        <f t="shared" si="50"/>
        <v>01</v>
      </c>
      <c r="K685" s="24" t="str">
        <f t="shared" si="51"/>
        <v>12</v>
      </c>
      <c r="L685" s="24" t="str">
        <f t="shared" si="52"/>
        <v>2022</v>
      </c>
      <c r="M685" s="24">
        <f t="shared" si="53"/>
        <v>44573</v>
      </c>
      <c r="N685">
        <v>81.25</v>
      </c>
      <c r="P685" s="24">
        <v>39345</v>
      </c>
      <c r="Q685">
        <v>17.61</v>
      </c>
      <c r="S685" s="24">
        <v>41170</v>
      </c>
      <c r="T685">
        <v>19.79</v>
      </c>
      <c r="U685" s="2">
        <f t="shared" si="54"/>
        <v>0</v>
      </c>
    </row>
    <row r="686" spans="1:21" x14ac:dyDescent="0.4">
      <c r="A686" t="s">
        <v>5532</v>
      </c>
      <c r="B686">
        <v>80.86</v>
      </c>
      <c r="C686">
        <v>79.83</v>
      </c>
      <c r="D686">
        <v>80.89</v>
      </c>
      <c r="E686">
        <v>79.31</v>
      </c>
      <c r="F686" t="s">
        <v>558</v>
      </c>
      <c r="G686" s="2">
        <v>1.09E-2</v>
      </c>
      <c r="I686" t="s">
        <v>5532</v>
      </c>
      <c r="J686" s="24" t="str">
        <f t="shared" si="50"/>
        <v>01</v>
      </c>
      <c r="K686" s="24" t="str">
        <f t="shared" si="51"/>
        <v>11</v>
      </c>
      <c r="L686" s="24" t="str">
        <f t="shared" si="52"/>
        <v>2022</v>
      </c>
      <c r="M686" s="24">
        <f t="shared" si="53"/>
        <v>44572</v>
      </c>
      <c r="N686">
        <v>80.86</v>
      </c>
      <c r="P686" s="24">
        <v>39346</v>
      </c>
      <c r="Q686">
        <v>17.670000000000002</v>
      </c>
      <c r="S686" s="24">
        <v>41171</v>
      </c>
      <c r="T686">
        <v>19.78</v>
      </c>
      <c r="U686" s="2">
        <f t="shared" si="54"/>
        <v>-5.0530570995444002E-4</v>
      </c>
    </row>
    <row r="687" spans="1:21" x14ac:dyDescent="0.4">
      <c r="A687" t="s">
        <v>5531</v>
      </c>
      <c r="B687">
        <v>79.989999999999995</v>
      </c>
      <c r="C687">
        <v>78.92</v>
      </c>
      <c r="D687">
        <v>80.06</v>
      </c>
      <c r="E687">
        <v>77.819999999999993</v>
      </c>
      <c r="F687" t="s">
        <v>1530</v>
      </c>
      <c r="G687" s="2">
        <v>8.0000000000000004E-4</v>
      </c>
      <c r="I687" t="s">
        <v>5531</v>
      </c>
      <c r="J687" s="24" t="str">
        <f t="shared" si="50"/>
        <v>01</v>
      </c>
      <c r="K687" s="24" t="str">
        <f t="shared" si="51"/>
        <v>10</v>
      </c>
      <c r="L687" s="24" t="str">
        <f t="shared" si="52"/>
        <v>2022</v>
      </c>
      <c r="M687" s="24">
        <f t="shared" si="53"/>
        <v>44571</v>
      </c>
      <c r="N687">
        <v>79.989999999999995</v>
      </c>
      <c r="P687" s="24">
        <v>39349</v>
      </c>
      <c r="Q687">
        <v>17.649999999999999</v>
      </c>
      <c r="S687" s="24">
        <v>41172</v>
      </c>
      <c r="T687">
        <v>19.78</v>
      </c>
      <c r="U687" s="2">
        <f t="shared" si="54"/>
        <v>0</v>
      </c>
    </row>
    <row r="688" spans="1:21" x14ac:dyDescent="0.4">
      <c r="A688" t="s">
        <v>5530</v>
      </c>
      <c r="B688">
        <v>79.930000000000007</v>
      </c>
      <c r="C688">
        <v>80.8</v>
      </c>
      <c r="D688">
        <v>81.03</v>
      </c>
      <c r="E688">
        <v>79.64</v>
      </c>
      <c r="F688" t="s">
        <v>2189</v>
      </c>
      <c r="G688" s="2">
        <v>-9.7000000000000003E-3</v>
      </c>
      <c r="I688" t="s">
        <v>5530</v>
      </c>
      <c r="J688" s="24" t="str">
        <f t="shared" si="50"/>
        <v>01</v>
      </c>
      <c r="K688" s="24" t="str">
        <f t="shared" si="51"/>
        <v>07</v>
      </c>
      <c r="L688" s="24" t="str">
        <f t="shared" si="52"/>
        <v>2022</v>
      </c>
      <c r="M688" s="24">
        <f t="shared" si="53"/>
        <v>44568</v>
      </c>
      <c r="N688">
        <v>79.930000000000007</v>
      </c>
      <c r="P688" s="24">
        <v>39350</v>
      </c>
      <c r="Q688">
        <v>17.64</v>
      </c>
      <c r="S688" s="24">
        <v>41173</v>
      </c>
      <c r="T688">
        <v>19.77</v>
      </c>
      <c r="U688" s="2">
        <f t="shared" si="54"/>
        <v>-5.0556117290201374E-4</v>
      </c>
    </row>
    <row r="689" spans="1:21" x14ac:dyDescent="0.4">
      <c r="A689" t="s">
        <v>5529</v>
      </c>
      <c r="B689">
        <v>80.709999999999994</v>
      </c>
      <c r="C689">
        <v>80.510000000000005</v>
      </c>
      <c r="D689">
        <v>81.319999999999993</v>
      </c>
      <c r="E689">
        <v>80.03</v>
      </c>
      <c r="F689" t="s">
        <v>5528</v>
      </c>
      <c r="G689" s="2">
        <v>-2.8E-3</v>
      </c>
      <c r="I689" t="s">
        <v>5529</v>
      </c>
      <c r="J689" s="24" t="str">
        <f t="shared" si="50"/>
        <v>01</v>
      </c>
      <c r="K689" s="24" t="str">
        <f t="shared" si="51"/>
        <v>06</v>
      </c>
      <c r="L689" s="24" t="str">
        <f t="shared" si="52"/>
        <v>2022</v>
      </c>
      <c r="M689" s="24">
        <f t="shared" si="53"/>
        <v>44567</v>
      </c>
      <c r="N689">
        <v>80.709999999999994</v>
      </c>
      <c r="P689" s="24">
        <v>39351</v>
      </c>
      <c r="Q689">
        <v>17.649999999999999</v>
      </c>
      <c r="S689" s="24">
        <v>41176</v>
      </c>
      <c r="T689">
        <v>19.71</v>
      </c>
      <c r="U689" s="2">
        <f t="shared" si="54"/>
        <v>-3.0349013657055002E-3</v>
      </c>
    </row>
    <row r="690" spans="1:21" x14ac:dyDescent="0.4">
      <c r="A690" t="s">
        <v>5527</v>
      </c>
      <c r="B690">
        <v>80.94</v>
      </c>
      <c r="C690">
        <v>83.2</v>
      </c>
      <c r="D690">
        <v>83.26</v>
      </c>
      <c r="E690">
        <v>80.92</v>
      </c>
      <c r="F690" t="s">
        <v>1405</v>
      </c>
      <c r="G690" s="2">
        <v>-3.04E-2</v>
      </c>
      <c r="I690" t="s">
        <v>5527</v>
      </c>
      <c r="J690" s="24" t="str">
        <f t="shared" si="50"/>
        <v>01</v>
      </c>
      <c r="K690" s="24" t="str">
        <f t="shared" si="51"/>
        <v>05</v>
      </c>
      <c r="L690" s="24" t="str">
        <f t="shared" si="52"/>
        <v>2022</v>
      </c>
      <c r="M690" s="24">
        <f t="shared" si="53"/>
        <v>44566</v>
      </c>
      <c r="N690">
        <v>80.94</v>
      </c>
      <c r="P690" s="24">
        <v>39352</v>
      </c>
      <c r="Q690">
        <v>17.77</v>
      </c>
      <c r="S690" s="24">
        <v>41177</v>
      </c>
      <c r="T690">
        <v>19.440000000000001</v>
      </c>
      <c r="U690" s="2">
        <f t="shared" si="54"/>
        <v>-1.3698630136986245E-2</v>
      </c>
    </row>
    <row r="691" spans="1:21" x14ac:dyDescent="0.4">
      <c r="A691" t="s">
        <v>5526</v>
      </c>
      <c r="B691">
        <v>83.48</v>
      </c>
      <c r="C691">
        <v>84.4</v>
      </c>
      <c r="D691">
        <v>84.57</v>
      </c>
      <c r="E691">
        <v>82.95</v>
      </c>
      <c r="F691" t="s">
        <v>2189</v>
      </c>
      <c r="G691" s="2">
        <v>-0.01</v>
      </c>
      <c r="I691" t="s">
        <v>5526</v>
      </c>
      <c r="J691" s="24" t="str">
        <f t="shared" si="50"/>
        <v>01</v>
      </c>
      <c r="K691" s="24" t="str">
        <f t="shared" si="51"/>
        <v>04</v>
      </c>
      <c r="L691" s="24" t="str">
        <f t="shared" si="52"/>
        <v>2022</v>
      </c>
      <c r="M691" s="24">
        <f t="shared" si="53"/>
        <v>44565</v>
      </c>
      <c r="N691">
        <v>83.48</v>
      </c>
      <c r="P691" s="24">
        <v>39353</v>
      </c>
      <c r="Q691">
        <v>17.739999999999998</v>
      </c>
      <c r="S691" s="24">
        <v>41178</v>
      </c>
      <c r="T691">
        <v>19.32</v>
      </c>
      <c r="U691" s="2">
        <f t="shared" si="54"/>
        <v>-6.1728395061728669E-3</v>
      </c>
    </row>
    <row r="692" spans="1:21" x14ac:dyDescent="0.4">
      <c r="A692" t="s">
        <v>5525</v>
      </c>
      <c r="B692">
        <v>84.32</v>
      </c>
      <c r="C692">
        <v>84.08</v>
      </c>
      <c r="D692">
        <v>84.46</v>
      </c>
      <c r="E692">
        <v>83.57</v>
      </c>
      <c r="F692" t="s">
        <v>1064</v>
      </c>
      <c r="G692" s="2">
        <v>7.7999999999999996E-3</v>
      </c>
      <c r="I692" t="s">
        <v>5525</v>
      </c>
      <c r="J692" s="24" t="str">
        <f t="shared" si="50"/>
        <v>01</v>
      </c>
      <c r="K692" s="24" t="str">
        <f t="shared" si="51"/>
        <v>03</v>
      </c>
      <c r="L692" s="24" t="str">
        <f t="shared" si="52"/>
        <v>2022</v>
      </c>
      <c r="M692" s="24">
        <f t="shared" si="53"/>
        <v>44564</v>
      </c>
      <c r="N692">
        <v>84.32</v>
      </c>
      <c r="P692" s="24">
        <v>39356</v>
      </c>
      <c r="Q692">
        <v>17.920000000000002</v>
      </c>
      <c r="S692" s="24">
        <v>41179</v>
      </c>
      <c r="T692">
        <v>19.510000000000002</v>
      </c>
      <c r="U692" s="2">
        <f t="shared" si="54"/>
        <v>9.8343685300208428E-3</v>
      </c>
    </row>
    <row r="693" spans="1:21" x14ac:dyDescent="0.4">
      <c r="A693" t="s">
        <v>5524</v>
      </c>
      <c r="B693">
        <v>83.67</v>
      </c>
      <c r="C693">
        <v>84.06</v>
      </c>
      <c r="D693">
        <v>84.25</v>
      </c>
      <c r="E693">
        <v>83.67</v>
      </c>
      <c r="F693" t="s">
        <v>50</v>
      </c>
      <c r="G693" s="2">
        <v>-5.7999999999999996E-3</v>
      </c>
      <c r="I693" t="s">
        <v>5524</v>
      </c>
      <c r="J693" s="24" t="str">
        <f t="shared" si="50"/>
        <v>12</v>
      </c>
      <c r="K693" s="24" t="str">
        <f t="shared" si="51"/>
        <v>31</v>
      </c>
      <c r="L693" s="24" t="str">
        <f t="shared" si="52"/>
        <v>2021</v>
      </c>
      <c r="M693" s="24">
        <f t="shared" si="53"/>
        <v>44561</v>
      </c>
      <c r="N693">
        <v>83.67</v>
      </c>
      <c r="P693" s="24">
        <v>39357</v>
      </c>
      <c r="Q693">
        <v>17.88</v>
      </c>
      <c r="S693" s="24">
        <v>41180</v>
      </c>
      <c r="T693">
        <v>19.41</v>
      </c>
      <c r="U693" s="2">
        <f t="shared" si="54"/>
        <v>-5.125576627370676E-3</v>
      </c>
    </row>
    <row r="694" spans="1:21" x14ac:dyDescent="0.4">
      <c r="A694" t="s">
        <v>5523</v>
      </c>
      <c r="B694">
        <v>84.16</v>
      </c>
      <c r="C694">
        <v>84.46</v>
      </c>
      <c r="D694">
        <v>84.83</v>
      </c>
      <c r="E694">
        <v>84.03</v>
      </c>
      <c r="F694" t="s">
        <v>662</v>
      </c>
      <c r="G694" s="2">
        <v>-3.5999999999999999E-3</v>
      </c>
      <c r="I694" t="s">
        <v>5523</v>
      </c>
      <c r="J694" s="24" t="str">
        <f t="shared" si="50"/>
        <v>12</v>
      </c>
      <c r="K694" s="24" t="str">
        <f t="shared" si="51"/>
        <v>30</v>
      </c>
      <c r="L694" s="24" t="str">
        <f t="shared" si="52"/>
        <v>2021</v>
      </c>
      <c r="M694" s="24">
        <f t="shared" si="53"/>
        <v>44560</v>
      </c>
      <c r="N694">
        <v>84.16</v>
      </c>
      <c r="P694" s="24">
        <v>39358</v>
      </c>
      <c r="Q694">
        <v>17.82</v>
      </c>
      <c r="S694" s="24">
        <v>41183</v>
      </c>
      <c r="T694">
        <v>19.46</v>
      </c>
      <c r="U694" s="2">
        <f t="shared" si="54"/>
        <v>2.5759917568264346E-3</v>
      </c>
    </row>
    <row r="695" spans="1:21" x14ac:dyDescent="0.4">
      <c r="A695" t="s">
        <v>5522</v>
      </c>
      <c r="B695">
        <v>84.46</v>
      </c>
      <c r="C695">
        <v>84.5</v>
      </c>
      <c r="D695">
        <v>84.75</v>
      </c>
      <c r="E695">
        <v>84.08</v>
      </c>
      <c r="F695" t="s">
        <v>504</v>
      </c>
      <c r="G695" s="2">
        <v>-5.0000000000000001E-4</v>
      </c>
      <c r="I695" t="s">
        <v>5522</v>
      </c>
      <c r="J695" s="24" t="str">
        <f t="shared" si="50"/>
        <v>12</v>
      </c>
      <c r="K695" s="24" t="str">
        <f t="shared" si="51"/>
        <v>29</v>
      </c>
      <c r="L695" s="24" t="str">
        <f t="shared" si="52"/>
        <v>2021</v>
      </c>
      <c r="M695" s="24">
        <f t="shared" si="53"/>
        <v>44559</v>
      </c>
      <c r="N695">
        <v>84.46</v>
      </c>
      <c r="P695" s="24">
        <v>39359</v>
      </c>
      <c r="Q695">
        <v>17.829999999999998</v>
      </c>
      <c r="S695" s="24">
        <v>41184</v>
      </c>
      <c r="T695">
        <v>19.46</v>
      </c>
      <c r="U695" s="2">
        <f t="shared" si="54"/>
        <v>0</v>
      </c>
    </row>
    <row r="696" spans="1:21" x14ac:dyDescent="0.4">
      <c r="A696" t="s">
        <v>5521</v>
      </c>
      <c r="B696">
        <v>84.5</v>
      </c>
      <c r="C696">
        <v>85.09</v>
      </c>
      <c r="D696">
        <v>85.09</v>
      </c>
      <c r="E696">
        <v>84.32</v>
      </c>
      <c r="F696" t="s">
        <v>1992</v>
      </c>
      <c r="G696" s="2">
        <v>-3.7000000000000002E-3</v>
      </c>
      <c r="I696" t="s">
        <v>5521</v>
      </c>
      <c r="J696" s="24" t="str">
        <f t="shared" si="50"/>
        <v>12</v>
      </c>
      <c r="K696" s="24" t="str">
        <f t="shared" si="51"/>
        <v>28</v>
      </c>
      <c r="L696" s="24" t="str">
        <f t="shared" si="52"/>
        <v>2021</v>
      </c>
      <c r="M696" s="24">
        <f t="shared" si="53"/>
        <v>44558</v>
      </c>
      <c r="N696">
        <v>84.5</v>
      </c>
      <c r="P696" s="24">
        <v>39360</v>
      </c>
      <c r="Q696">
        <v>17.98</v>
      </c>
      <c r="S696" s="24">
        <v>41185</v>
      </c>
      <c r="T696">
        <v>19.54</v>
      </c>
      <c r="U696" s="2">
        <f t="shared" si="54"/>
        <v>4.1109969167523186E-3</v>
      </c>
    </row>
    <row r="697" spans="1:21" x14ac:dyDescent="0.4">
      <c r="A697" t="s">
        <v>5520</v>
      </c>
      <c r="B697">
        <v>84.81</v>
      </c>
      <c r="C697">
        <v>83.7</v>
      </c>
      <c r="D697">
        <v>84.83</v>
      </c>
      <c r="E697">
        <v>83.67</v>
      </c>
      <c r="F697" t="s">
        <v>162</v>
      </c>
      <c r="G697" s="2">
        <v>1.6899999999999998E-2</v>
      </c>
      <c r="I697" t="s">
        <v>5520</v>
      </c>
      <c r="J697" s="24" t="str">
        <f t="shared" si="50"/>
        <v>12</v>
      </c>
      <c r="K697" s="24" t="str">
        <f t="shared" si="51"/>
        <v>27</v>
      </c>
      <c r="L697" s="24" t="str">
        <f t="shared" si="52"/>
        <v>2021</v>
      </c>
      <c r="M697" s="24">
        <f t="shared" si="53"/>
        <v>44557</v>
      </c>
      <c r="N697">
        <v>84.81</v>
      </c>
      <c r="P697" s="24">
        <v>39363</v>
      </c>
      <c r="Q697">
        <v>17.93</v>
      </c>
      <c r="S697" s="24">
        <v>41186</v>
      </c>
      <c r="T697">
        <v>19.66</v>
      </c>
      <c r="U697" s="2">
        <f t="shared" si="54"/>
        <v>6.1412487205732003E-3</v>
      </c>
    </row>
    <row r="698" spans="1:21" x14ac:dyDescent="0.4">
      <c r="A698" t="s">
        <v>5519</v>
      </c>
      <c r="B698">
        <v>83.4</v>
      </c>
      <c r="C698">
        <v>82.87</v>
      </c>
      <c r="D698">
        <v>83.66</v>
      </c>
      <c r="E698">
        <v>82.86</v>
      </c>
      <c r="F698" t="s">
        <v>50</v>
      </c>
      <c r="G698" s="2">
        <v>7.4000000000000003E-3</v>
      </c>
      <c r="I698" t="s">
        <v>5519</v>
      </c>
      <c r="J698" s="24" t="str">
        <f t="shared" si="50"/>
        <v>12</v>
      </c>
      <c r="K698" s="24" t="str">
        <f t="shared" si="51"/>
        <v>23</v>
      </c>
      <c r="L698" s="24" t="str">
        <f t="shared" si="52"/>
        <v>2021</v>
      </c>
      <c r="M698" s="24">
        <f t="shared" si="53"/>
        <v>44553</v>
      </c>
      <c r="N698">
        <v>83.4</v>
      </c>
      <c r="P698" s="24">
        <v>39364</v>
      </c>
      <c r="Q698">
        <v>18.11</v>
      </c>
      <c r="S698" s="24">
        <v>41187</v>
      </c>
      <c r="T698">
        <v>19.63</v>
      </c>
      <c r="U698" s="2">
        <f t="shared" si="54"/>
        <v>-1.5259409969481386E-3</v>
      </c>
    </row>
    <row r="699" spans="1:21" x14ac:dyDescent="0.4">
      <c r="A699" t="s">
        <v>5518</v>
      </c>
      <c r="B699">
        <v>82.79</v>
      </c>
      <c r="C699">
        <v>81.709999999999994</v>
      </c>
      <c r="D699">
        <v>82.86</v>
      </c>
      <c r="E699">
        <v>81.64</v>
      </c>
      <c r="F699" t="s">
        <v>562</v>
      </c>
      <c r="G699" s="2">
        <v>1.2999999999999999E-2</v>
      </c>
      <c r="I699" t="s">
        <v>5518</v>
      </c>
      <c r="J699" s="24" t="str">
        <f t="shared" si="50"/>
        <v>12</v>
      </c>
      <c r="K699" s="24" t="str">
        <f t="shared" si="51"/>
        <v>22</v>
      </c>
      <c r="L699" s="24" t="str">
        <f t="shared" si="52"/>
        <v>2021</v>
      </c>
      <c r="M699" s="24">
        <f t="shared" si="53"/>
        <v>44552</v>
      </c>
      <c r="N699">
        <v>82.79</v>
      </c>
      <c r="P699" s="24">
        <v>39365</v>
      </c>
      <c r="Q699">
        <v>18.11</v>
      </c>
      <c r="S699" s="24">
        <v>41190</v>
      </c>
      <c r="T699">
        <v>19.55</v>
      </c>
      <c r="U699" s="2">
        <f t="shared" si="54"/>
        <v>-4.0753948038715349E-3</v>
      </c>
    </row>
    <row r="700" spans="1:21" x14ac:dyDescent="0.4">
      <c r="A700" t="s">
        <v>5517</v>
      </c>
      <c r="B700">
        <v>81.73</v>
      </c>
      <c r="C700">
        <v>80.83</v>
      </c>
      <c r="D700">
        <v>81.760000000000005</v>
      </c>
      <c r="E700">
        <v>79.95</v>
      </c>
      <c r="F700" t="s">
        <v>3918</v>
      </c>
      <c r="G700" s="2">
        <v>2.0500000000000001E-2</v>
      </c>
      <c r="I700" t="s">
        <v>5517</v>
      </c>
      <c r="J700" s="24" t="str">
        <f t="shared" si="50"/>
        <v>12</v>
      </c>
      <c r="K700" s="24" t="str">
        <f t="shared" si="51"/>
        <v>21</v>
      </c>
      <c r="L700" s="24" t="str">
        <f t="shared" si="52"/>
        <v>2021</v>
      </c>
      <c r="M700" s="24">
        <f t="shared" si="53"/>
        <v>44551</v>
      </c>
      <c r="N700">
        <v>81.73</v>
      </c>
      <c r="P700" s="24">
        <v>39366</v>
      </c>
      <c r="Q700">
        <v>18.02</v>
      </c>
      <c r="S700" s="24">
        <v>41191</v>
      </c>
      <c r="T700">
        <v>19.34</v>
      </c>
      <c r="U700" s="2">
        <f t="shared" si="54"/>
        <v>-1.0741687979539671E-2</v>
      </c>
    </row>
    <row r="701" spans="1:21" x14ac:dyDescent="0.4">
      <c r="A701" t="s">
        <v>5516</v>
      </c>
      <c r="B701">
        <v>80.09</v>
      </c>
      <c r="C701">
        <v>80.02</v>
      </c>
      <c r="D701">
        <v>80.27</v>
      </c>
      <c r="E701">
        <v>79.430000000000007</v>
      </c>
      <c r="F701" t="s">
        <v>5515</v>
      </c>
      <c r="G701" s="2">
        <v>-1.2500000000000001E-2</v>
      </c>
      <c r="I701" t="s">
        <v>5516</v>
      </c>
      <c r="J701" s="24" t="str">
        <f t="shared" si="50"/>
        <v>12</v>
      </c>
      <c r="K701" s="24" t="str">
        <f t="shared" si="51"/>
        <v>20</v>
      </c>
      <c r="L701" s="24" t="str">
        <f t="shared" si="52"/>
        <v>2021</v>
      </c>
      <c r="M701" s="24">
        <f t="shared" si="53"/>
        <v>44550</v>
      </c>
      <c r="N701">
        <v>80.09</v>
      </c>
      <c r="P701" s="24">
        <v>39367</v>
      </c>
      <c r="Q701">
        <v>18.13</v>
      </c>
      <c r="S701" s="24">
        <v>41192</v>
      </c>
      <c r="T701">
        <v>19.21</v>
      </c>
      <c r="U701" s="2">
        <f t="shared" si="54"/>
        <v>-6.7218200620474677E-3</v>
      </c>
    </row>
    <row r="702" spans="1:21" x14ac:dyDescent="0.4">
      <c r="A702" t="s">
        <v>5514</v>
      </c>
      <c r="B702">
        <v>81.099999999999994</v>
      </c>
      <c r="C702">
        <v>81</v>
      </c>
      <c r="D702">
        <v>81.91</v>
      </c>
      <c r="E702">
        <v>80.5</v>
      </c>
      <c r="F702" t="s">
        <v>445</v>
      </c>
      <c r="G702" s="2">
        <v>-6.4999999999999997E-3</v>
      </c>
      <c r="I702" t="s">
        <v>5514</v>
      </c>
      <c r="J702" s="24" t="str">
        <f t="shared" si="50"/>
        <v>12</v>
      </c>
      <c r="K702" s="24" t="str">
        <f t="shared" si="51"/>
        <v>17</v>
      </c>
      <c r="L702" s="24" t="str">
        <f t="shared" si="52"/>
        <v>2021</v>
      </c>
      <c r="M702" s="24">
        <f t="shared" si="53"/>
        <v>44547</v>
      </c>
      <c r="N702">
        <v>81.099999999999994</v>
      </c>
      <c r="P702" s="24">
        <v>39370</v>
      </c>
      <c r="Q702">
        <v>17.989999999999998</v>
      </c>
      <c r="S702" s="24">
        <v>41193</v>
      </c>
      <c r="T702">
        <v>19.21</v>
      </c>
      <c r="U702" s="2">
        <f t="shared" si="54"/>
        <v>0</v>
      </c>
    </row>
    <row r="703" spans="1:21" x14ac:dyDescent="0.4">
      <c r="A703" t="s">
        <v>5513</v>
      </c>
      <c r="B703">
        <v>81.63</v>
      </c>
      <c r="C703">
        <v>83.64</v>
      </c>
      <c r="D703">
        <v>83.76</v>
      </c>
      <c r="E703">
        <v>81.33</v>
      </c>
      <c r="F703" t="s">
        <v>465</v>
      </c>
      <c r="G703" s="2">
        <v>-2.1100000000000001E-2</v>
      </c>
      <c r="I703" t="s">
        <v>5513</v>
      </c>
      <c r="J703" s="24" t="str">
        <f t="shared" si="50"/>
        <v>12</v>
      </c>
      <c r="K703" s="24" t="str">
        <f t="shared" si="51"/>
        <v>16</v>
      </c>
      <c r="L703" s="24" t="str">
        <f t="shared" si="52"/>
        <v>2021</v>
      </c>
      <c r="M703" s="24">
        <f t="shared" si="53"/>
        <v>44546</v>
      </c>
      <c r="N703">
        <v>81.63</v>
      </c>
      <c r="P703" s="24">
        <v>39371</v>
      </c>
      <c r="Q703">
        <v>17.920000000000002</v>
      </c>
      <c r="S703" s="24">
        <v>41194</v>
      </c>
      <c r="T703">
        <v>19.18</v>
      </c>
      <c r="U703" s="2">
        <f t="shared" si="54"/>
        <v>-1.561686621551317E-3</v>
      </c>
    </row>
    <row r="704" spans="1:21" x14ac:dyDescent="0.4">
      <c r="A704" t="s">
        <v>5512</v>
      </c>
      <c r="B704">
        <v>83.39</v>
      </c>
      <c r="C704">
        <v>81.64</v>
      </c>
      <c r="D704">
        <v>83.48</v>
      </c>
      <c r="E704">
        <v>80.98</v>
      </c>
      <c r="F704" t="s">
        <v>2132</v>
      </c>
      <c r="G704" s="2">
        <v>2.0799999999999999E-2</v>
      </c>
      <c r="I704" t="s">
        <v>5512</v>
      </c>
      <c r="J704" s="24" t="str">
        <f t="shared" si="50"/>
        <v>12</v>
      </c>
      <c r="K704" s="24" t="str">
        <f t="shared" si="51"/>
        <v>15</v>
      </c>
      <c r="L704" s="24" t="str">
        <f t="shared" si="52"/>
        <v>2021</v>
      </c>
      <c r="M704" s="24">
        <f t="shared" si="53"/>
        <v>44545</v>
      </c>
      <c r="N704">
        <v>83.39</v>
      </c>
      <c r="P704" s="24">
        <v>39372</v>
      </c>
      <c r="Q704">
        <v>17.940000000000001</v>
      </c>
      <c r="S704" s="24">
        <v>41197</v>
      </c>
      <c r="T704">
        <v>19.329999999999998</v>
      </c>
      <c r="U704" s="2">
        <f t="shared" si="54"/>
        <v>7.8206465067778286E-3</v>
      </c>
    </row>
    <row r="705" spans="1:21" x14ac:dyDescent="0.4">
      <c r="A705" t="s">
        <v>5511</v>
      </c>
      <c r="B705">
        <v>81.69</v>
      </c>
      <c r="C705">
        <v>81.75</v>
      </c>
      <c r="D705">
        <v>82.18</v>
      </c>
      <c r="E705">
        <v>80.78</v>
      </c>
      <c r="F705" t="s">
        <v>1271</v>
      </c>
      <c r="G705" s="2">
        <v>-1.0999999999999999E-2</v>
      </c>
      <c r="I705" t="s">
        <v>5511</v>
      </c>
      <c r="J705" s="24" t="str">
        <f t="shared" si="50"/>
        <v>12</v>
      </c>
      <c r="K705" s="24" t="str">
        <f t="shared" si="51"/>
        <v>14</v>
      </c>
      <c r="L705" s="24" t="str">
        <f t="shared" si="52"/>
        <v>2021</v>
      </c>
      <c r="M705" s="24">
        <f t="shared" si="53"/>
        <v>44544</v>
      </c>
      <c r="N705">
        <v>81.69</v>
      </c>
      <c r="P705" s="24">
        <v>39373</v>
      </c>
      <c r="Q705">
        <v>17.95</v>
      </c>
      <c r="S705" s="24">
        <v>41198</v>
      </c>
      <c r="T705">
        <v>19.55</v>
      </c>
      <c r="U705" s="2">
        <f t="shared" si="54"/>
        <v>1.1381272633212758E-2</v>
      </c>
    </row>
    <row r="706" spans="1:21" x14ac:dyDescent="0.4">
      <c r="A706" t="s">
        <v>5510</v>
      </c>
      <c r="B706">
        <v>82.6</v>
      </c>
      <c r="C706">
        <v>83.5</v>
      </c>
      <c r="D706">
        <v>83.64</v>
      </c>
      <c r="E706">
        <v>82.56</v>
      </c>
      <c r="F706" t="s">
        <v>162</v>
      </c>
      <c r="G706" s="2">
        <v>-1.24E-2</v>
      </c>
      <c r="I706" t="s">
        <v>5510</v>
      </c>
      <c r="J706" s="24" t="str">
        <f t="shared" si="50"/>
        <v>12</v>
      </c>
      <c r="K706" s="24" t="str">
        <f t="shared" si="51"/>
        <v>13</v>
      </c>
      <c r="L706" s="24" t="str">
        <f t="shared" si="52"/>
        <v>2021</v>
      </c>
      <c r="M706" s="24">
        <f t="shared" si="53"/>
        <v>44543</v>
      </c>
      <c r="N706">
        <v>82.6</v>
      </c>
      <c r="P706" s="24">
        <v>39374</v>
      </c>
      <c r="Q706">
        <v>17.54</v>
      </c>
      <c r="S706" s="24">
        <v>41199</v>
      </c>
      <c r="T706">
        <v>19.559999999999999</v>
      </c>
      <c r="U706" s="2">
        <f t="shared" si="54"/>
        <v>5.1150895140650299E-4</v>
      </c>
    </row>
    <row r="707" spans="1:21" x14ac:dyDescent="0.4">
      <c r="A707" t="s">
        <v>5509</v>
      </c>
      <c r="B707">
        <v>83.64</v>
      </c>
      <c r="C707">
        <v>83.32</v>
      </c>
      <c r="D707">
        <v>83.7</v>
      </c>
      <c r="E707">
        <v>82.79</v>
      </c>
      <c r="F707" t="s">
        <v>519</v>
      </c>
      <c r="G707" s="2">
        <v>1.04E-2</v>
      </c>
      <c r="I707" t="s">
        <v>5509</v>
      </c>
      <c r="J707" s="24" t="str">
        <f t="shared" ref="J707:J770" si="55">LEFT(I707,2)</f>
        <v>12</v>
      </c>
      <c r="K707" s="24" t="str">
        <f t="shared" ref="K707:K770" si="56">MID(I707,4,2)</f>
        <v>10</v>
      </c>
      <c r="L707" s="24" t="str">
        <f t="shared" ref="L707:L770" si="57">RIGHT(I707,4)</f>
        <v>2021</v>
      </c>
      <c r="M707" s="24">
        <f t="shared" ref="M707:M770" si="58">DATE(L707,J707,K707)</f>
        <v>44540</v>
      </c>
      <c r="N707">
        <v>83.64</v>
      </c>
      <c r="P707" s="24">
        <v>39377</v>
      </c>
      <c r="Q707">
        <v>17.559999999999999</v>
      </c>
      <c r="S707" s="24">
        <v>41200</v>
      </c>
      <c r="T707">
        <v>19.45</v>
      </c>
      <c r="U707" s="2">
        <f t="shared" si="54"/>
        <v>-5.6237218813905976E-3</v>
      </c>
    </row>
    <row r="708" spans="1:21" x14ac:dyDescent="0.4">
      <c r="A708" t="s">
        <v>5508</v>
      </c>
      <c r="B708">
        <v>82.78</v>
      </c>
      <c r="C708">
        <v>83.41</v>
      </c>
      <c r="D708">
        <v>83.75</v>
      </c>
      <c r="E708">
        <v>82.73</v>
      </c>
      <c r="F708" t="s">
        <v>111</v>
      </c>
      <c r="G708" s="2">
        <v>-9.7999999999999997E-3</v>
      </c>
      <c r="I708" t="s">
        <v>5508</v>
      </c>
      <c r="J708" s="24" t="str">
        <f t="shared" si="55"/>
        <v>12</v>
      </c>
      <c r="K708" s="24" t="str">
        <f t="shared" si="56"/>
        <v>09</v>
      </c>
      <c r="L708" s="24" t="str">
        <f t="shared" si="57"/>
        <v>2021</v>
      </c>
      <c r="M708" s="24">
        <f t="shared" si="58"/>
        <v>44539</v>
      </c>
      <c r="N708">
        <v>82.78</v>
      </c>
      <c r="P708" s="24">
        <v>39378</v>
      </c>
      <c r="Q708">
        <v>17.7</v>
      </c>
      <c r="S708" s="24">
        <v>41201</v>
      </c>
      <c r="T708">
        <v>19.100000000000001</v>
      </c>
      <c r="U708" s="2">
        <f t="shared" ref="U708:U771" si="59">T708/T707-1</f>
        <v>-1.7994858611825038E-2</v>
      </c>
    </row>
    <row r="709" spans="1:21" x14ac:dyDescent="0.4">
      <c r="A709" t="s">
        <v>5507</v>
      </c>
      <c r="B709">
        <v>83.6</v>
      </c>
      <c r="C709">
        <v>83.24</v>
      </c>
      <c r="D709">
        <v>83.67</v>
      </c>
      <c r="E709">
        <v>82.94</v>
      </c>
      <c r="F709" t="s">
        <v>1222</v>
      </c>
      <c r="G709" s="2">
        <v>5.4000000000000003E-3</v>
      </c>
      <c r="I709" t="s">
        <v>5507</v>
      </c>
      <c r="J709" s="24" t="str">
        <f t="shared" si="55"/>
        <v>12</v>
      </c>
      <c r="K709" s="24" t="str">
        <f t="shared" si="56"/>
        <v>08</v>
      </c>
      <c r="L709" s="24" t="str">
        <f t="shared" si="57"/>
        <v>2021</v>
      </c>
      <c r="M709" s="24">
        <f t="shared" si="58"/>
        <v>44538</v>
      </c>
      <c r="N709">
        <v>83.6</v>
      </c>
      <c r="P709" s="24">
        <v>39379</v>
      </c>
      <c r="Q709">
        <v>17.7</v>
      </c>
      <c r="S709" s="24">
        <v>41204</v>
      </c>
      <c r="T709">
        <v>19.14</v>
      </c>
      <c r="U709" s="2">
        <f t="shared" si="59"/>
        <v>2.0942408376962707E-3</v>
      </c>
    </row>
    <row r="710" spans="1:21" x14ac:dyDescent="0.4">
      <c r="A710" t="s">
        <v>5506</v>
      </c>
      <c r="B710">
        <v>83.15</v>
      </c>
      <c r="C710">
        <v>82.25</v>
      </c>
      <c r="D710">
        <v>83.2</v>
      </c>
      <c r="E710">
        <v>82.21</v>
      </c>
      <c r="F710" t="s">
        <v>588</v>
      </c>
      <c r="G710" s="2">
        <v>2.76E-2</v>
      </c>
      <c r="I710" t="s">
        <v>5506</v>
      </c>
      <c r="J710" s="24" t="str">
        <f t="shared" si="55"/>
        <v>12</v>
      </c>
      <c r="K710" s="24" t="str">
        <f t="shared" si="56"/>
        <v>07</v>
      </c>
      <c r="L710" s="24" t="str">
        <f t="shared" si="57"/>
        <v>2021</v>
      </c>
      <c r="M710" s="24">
        <f t="shared" si="58"/>
        <v>44537</v>
      </c>
      <c r="N710">
        <v>83.15</v>
      </c>
      <c r="P710" s="24">
        <v>39380</v>
      </c>
      <c r="Q710">
        <v>17.75</v>
      </c>
      <c r="S710" s="24">
        <v>41205</v>
      </c>
      <c r="T710">
        <v>18.89</v>
      </c>
      <c r="U710" s="2">
        <f t="shared" si="59"/>
        <v>-1.3061650992685525E-2</v>
      </c>
    </row>
    <row r="711" spans="1:21" x14ac:dyDescent="0.4">
      <c r="A711" t="s">
        <v>5505</v>
      </c>
      <c r="B711">
        <v>80.92</v>
      </c>
      <c r="C711">
        <v>80.41</v>
      </c>
      <c r="D711">
        <v>81.2</v>
      </c>
      <c r="E711">
        <v>79.709999999999994</v>
      </c>
      <c r="F711" t="s">
        <v>3033</v>
      </c>
      <c r="G711" s="2">
        <v>9.4000000000000004E-3</v>
      </c>
      <c r="I711" t="s">
        <v>5505</v>
      </c>
      <c r="J711" s="24" t="str">
        <f t="shared" si="55"/>
        <v>12</v>
      </c>
      <c r="K711" s="24" t="str">
        <f t="shared" si="56"/>
        <v>06</v>
      </c>
      <c r="L711" s="24" t="str">
        <f t="shared" si="57"/>
        <v>2021</v>
      </c>
      <c r="M711" s="24">
        <f t="shared" si="58"/>
        <v>44536</v>
      </c>
      <c r="N711">
        <v>80.92</v>
      </c>
      <c r="P711" s="24">
        <v>39381</v>
      </c>
      <c r="Q711">
        <v>17.91</v>
      </c>
      <c r="S711" s="24">
        <v>41206</v>
      </c>
      <c r="T711">
        <v>18.829999999999998</v>
      </c>
      <c r="U711" s="2">
        <f t="shared" si="59"/>
        <v>-3.1762837480149297E-3</v>
      </c>
    </row>
    <row r="712" spans="1:21" x14ac:dyDescent="0.4">
      <c r="A712" t="s">
        <v>5504</v>
      </c>
      <c r="B712">
        <v>80.17</v>
      </c>
      <c r="C712">
        <v>81.62</v>
      </c>
      <c r="D712">
        <v>81.849999999999994</v>
      </c>
      <c r="E712">
        <v>79.3</v>
      </c>
      <c r="F712" t="s">
        <v>2334</v>
      </c>
      <c r="G712" s="2">
        <v>-1.4500000000000001E-2</v>
      </c>
      <c r="I712" t="s">
        <v>5504</v>
      </c>
      <c r="J712" s="24" t="str">
        <f t="shared" si="55"/>
        <v>12</v>
      </c>
      <c r="K712" s="24" t="str">
        <f t="shared" si="56"/>
        <v>03</v>
      </c>
      <c r="L712" s="24" t="str">
        <f t="shared" si="57"/>
        <v>2021</v>
      </c>
      <c r="M712" s="24">
        <f t="shared" si="58"/>
        <v>44533</v>
      </c>
      <c r="N712">
        <v>80.17</v>
      </c>
      <c r="P712" s="24">
        <v>39384</v>
      </c>
      <c r="Q712">
        <v>17.98</v>
      </c>
      <c r="S712" s="24">
        <v>41207</v>
      </c>
      <c r="T712">
        <v>18.86</v>
      </c>
      <c r="U712" s="2">
        <f t="shared" si="59"/>
        <v>1.5932023366969084E-3</v>
      </c>
    </row>
    <row r="713" spans="1:21" x14ac:dyDescent="0.4">
      <c r="A713" t="s">
        <v>5503</v>
      </c>
      <c r="B713">
        <v>81.349999999999994</v>
      </c>
      <c r="C713">
        <v>80.3</v>
      </c>
      <c r="D713">
        <v>81.64</v>
      </c>
      <c r="E713">
        <v>80.2</v>
      </c>
      <c r="F713" t="s">
        <v>1103</v>
      </c>
      <c r="G713" s="2">
        <v>9.5999999999999992E-3</v>
      </c>
      <c r="I713" t="s">
        <v>5503</v>
      </c>
      <c r="J713" s="24" t="str">
        <f t="shared" si="55"/>
        <v>12</v>
      </c>
      <c r="K713" s="24" t="str">
        <f t="shared" si="56"/>
        <v>02</v>
      </c>
      <c r="L713" s="24" t="str">
        <f t="shared" si="57"/>
        <v>2021</v>
      </c>
      <c r="M713" s="24">
        <f t="shared" si="58"/>
        <v>44532</v>
      </c>
      <c r="N713">
        <v>81.349999999999994</v>
      </c>
      <c r="P713" s="24">
        <v>39385</v>
      </c>
      <c r="Q713">
        <v>17.88</v>
      </c>
      <c r="S713" s="24">
        <v>41208</v>
      </c>
      <c r="T713">
        <v>18.88</v>
      </c>
      <c r="U713" s="2">
        <f t="shared" si="59"/>
        <v>1.0604453870626251E-3</v>
      </c>
    </row>
    <row r="714" spans="1:21" x14ac:dyDescent="0.4">
      <c r="A714" t="s">
        <v>5502</v>
      </c>
      <c r="B714">
        <v>80.58</v>
      </c>
      <c r="C714">
        <v>82.72</v>
      </c>
      <c r="D714">
        <v>83.16</v>
      </c>
      <c r="E714">
        <v>80.52</v>
      </c>
      <c r="F714" t="s">
        <v>1239</v>
      </c>
      <c r="G714" s="2">
        <v>-1.4E-2</v>
      </c>
      <c r="I714" t="s">
        <v>5502</v>
      </c>
      <c r="J714" s="24" t="str">
        <f t="shared" si="55"/>
        <v>12</v>
      </c>
      <c r="K714" s="24" t="str">
        <f t="shared" si="56"/>
        <v>01</v>
      </c>
      <c r="L714" s="24" t="str">
        <f t="shared" si="57"/>
        <v>2021</v>
      </c>
      <c r="M714" s="24">
        <f t="shared" si="58"/>
        <v>44531</v>
      </c>
      <c r="N714">
        <v>80.58</v>
      </c>
      <c r="P714" s="24">
        <v>39386</v>
      </c>
      <c r="Q714">
        <v>18.100000000000001</v>
      </c>
      <c r="S714" s="24">
        <v>41213</v>
      </c>
      <c r="T714">
        <v>18.86</v>
      </c>
      <c r="U714" s="2">
        <f t="shared" si="59"/>
        <v>-1.0593220338982468E-3</v>
      </c>
    </row>
    <row r="715" spans="1:21" x14ac:dyDescent="0.4">
      <c r="A715" t="s">
        <v>5501</v>
      </c>
      <c r="B715">
        <v>81.72</v>
      </c>
      <c r="C715">
        <v>82.72</v>
      </c>
      <c r="D715">
        <v>83.29</v>
      </c>
      <c r="E715">
        <v>81.58</v>
      </c>
      <c r="F715" t="s">
        <v>3409</v>
      </c>
      <c r="G715" s="2">
        <v>-1.5699999999999999E-2</v>
      </c>
      <c r="I715" t="s">
        <v>5501</v>
      </c>
      <c r="J715" s="24" t="str">
        <f t="shared" si="55"/>
        <v>11</v>
      </c>
      <c r="K715" s="24" t="str">
        <f t="shared" si="56"/>
        <v>30</v>
      </c>
      <c r="L715" s="24" t="str">
        <f t="shared" si="57"/>
        <v>2021</v>
      </c>
      <c r="M715" s="24">
        <f t="shared" si="58"/>
        <v>44530</v>
      </c>
      <c r="N715">
        <v>81.72</v>
      </c>
      <c r="P715" s="24">
        <v>39387</v>
      </c>
      <c r="Q715">
        <v>17.66</v>
      </c>
      <c r="S715" s="24">
        <v>41214</v>
      </c>
      <c r="T715">
        <v>19.05</v>
      </c>
      <c r="U715" s="2">
        <f t="shared" si="59"/>
        <v>1.0074231177094495E-2</v>
      </c>
    </row>
    <row r="716" spans="1:21" x14ac:dyDescent="0.4">
      <c r="A716" t="s">
        <v>5500</v>
      </c>
      <c r="B716">
        <v>83.02</v>
      </c>
      <c r="C716">
        <v>82.34</v>
      </c>
      <c r="D716">
        <v>83.27</v>
      </c>
      <c r="E716">
        <v>82.26</v>
      </c>
      <c r="F716" t="s">
        <v>48</v>
      </c>
      <c r="G716" s="2">
        <v>1.9300000000000001E-2</v>
      </c>
      <c r="I716" t="s">
        <v>5500</v>
      </c>
      <c r="J716" s="24" t="str">
        <f t="shared" si="55"/>
        <v>11</v>
      </c>
      <c r="K716" s="24" t="str">
        <f t="shared" si="56"/>
        <v>29</v>
      </c>
      <c r="L716" s="24" t="str">
        <f t="shared" si="57"/>
        <v>2021</v>
      </c>
      <c r="M716" s="24">
        <f t="shared" si="58"/>
        <v>44529</v>
      </c>
      <c r="N716">
        <v>83.02</v>
      </c>
      <c r="P716" s="24">
        <v>39388</v>
      </c>
      <c r="Q716">
        <v>17.73</v>
      </c>
      <c r="S716" s="24">
        <v>41215</v>
      </c>
      <c r="T716">
        <v>18.86</v>
      </c>
      <c r="U716" s="2">
        <f t="shared" si="59"/>
        <v>-9.9737532808399365E-3</v>
      </c>
    </row>
    <row r="717" spans="1:21" x14ac:dyDescent="0.4">
      <c r="A717" t="s">
        <v>5499</v>
      </c>
      <c r="B717">
        <v>81.45</v>
      </c>
      <c r="C717">
        <v>82.35</v>
      </c>
      <c r="D717">
        <v>82.84</v>
      </c>
      <c r="E717">
        <v>81.19</v>
      </c>
      <c r="F717" t="s">
        <v>2592</v>
      </c>
      <c r="G717" s="2">
        <v>-2.0400000000000001E-2</v>
      </c>
      <c r="I717" t="s">
        <v>5499</v>
      </c>
      <c r="J717" s="24" t="str">
        <f t="shared" si="55"/>
        <v>11</v>
      </c>
      <c r="K717" s="24" t="str">
        <f t="shared" si="56"/>
        <v>26</v>
      </c>
      <c r="L717" s="24" t="str">
        <f t="shared" si="57"/>
        <v>2021</v>
      </c>
      <c r="M717" s="24">
        <f t="shared" si="58"/>
        <v>44526</v>
      </c>
      <c r="N717">
        <v>81.45</v>
      </c>
      <c r="P717" s="24">
        <v>39391</v>
      </c>
      <c r="Q717">
        <v>17.670000000000002</v>
      </c>
      <c r="S717" s="24">
        <v>41218</v>
      </c>
      <c r="T717">
        <v>18.920000000000002</v>
      </c>
      <c r="U717" s="2">
        <f t="shared" si="59"/>
        <v>3.1813361611878754E-3</v>
      </c>
    </row>
    <row r="718" spans="1:21" x14ac:dyDescent="0.4">
      <c r="A718" t="s">
        <v>5498</v>
      </c>
      <c r="B718">
        <v>83.15</v>
      </c>
      <c r="C718">
        <v>82.36</v>
      </c>
      <c r="D718">
        <v>83.2</v>
      </c>
      <c r="E718">
        <v>81.95</v>
      </c>
      <c r="F718" t="s">
        <v>511</v>
      </c>
      <c r="G718" s="2">
        <v>4.1000000000000003E-3</v>
      </c>
      <c r="I718" t="s">
        <v>5498</v>
      </c>
      <c r="J718" s="24" t="str">
        <f t="shared" si="55"/>
        <v>11</v>
      </c>
      <c r="K718" s="24" t="str">
        <f t="shared" si="56"/>
        <v>24</v>
      </c>
      <c r="L718" s="24" t="str">
        <f t="shared" si="57"/>
        <v>2021</v>
      </c>
      <c r="M718" s="24">
        <f t="shared" si="58"/>
        <v>44524</v>
      </c>
      <c r="N718">
        <v>83.15</v>
      </c>
      <c r="P718" s="24">
        <v>39392</v>
      </c>
      <c r="Q718">
        <v>17.91</v>
      </c>
      <c r="S718" s="24">
        <v>41219</v>
      </c>
      <c r="T718">
        <v>19.04</v>
      </c>
      <c r="U718" s="2">
        <f t="shared" si="59"/>
        <v>6.3424947145875876E-3</v>
      </c>
    </row>
    <row r="719" spans="1:21" x14ac:dyDescent="0.4">
      <c r="A719" t="s">
        <v>5497</v>
      </c>
      <c r="B719">
        <v>82.81</v>
      </c>
      <c r="C719">
        <v>82.89</v>
      </c>
      <c r="D719">
        <v>83.25</v>
      </c>
      <c r="E719">
        <v>81.95</v>
      </c>
      <c r="F719" t="s">
        <v>2352</v>
      </c>
      <c r="G719" s="2">
        <v>-3.7000000000000002E-3</v>
      </c>
      <c r="I719" t="s">
        <v>5497</v>
      </c>
      <c r="J719" s="24" t="str">
        <f t="shared" si="55"/>
        <v>11</v>
      </c>
      <c r="K719" s="24" t="str">
        <f t="shared" si="56"/>
        <v>23</v>
      </c>
      <c r="L719" s="24" t="str">
        <f t="shared" si="57"/>
        <v>2021</v>
      </c>
      <c r="M719" s="24">
        <f t="shared" si="58"/>
        <v>44523</v>
      </c>
      <c r="N719">
        <v>82.81</v>
      </c>
      <c r="P719" s="24">
        <v>39393</v>
      </c>
      <c r="Q719">
        <v>17.510000000000002</v>
      </c>
      <c r="S719" s="24">
        <v>41220</v>
      </c>
      <c r="T719">
        <v>18.66</v>
      </c>
      <c r="U719" s="2">
        <f t="shared" si="59"/>
        <v>-1.995798319327724E-2</v>
      </c>
    </row>
    <row r="720" spans="1:21" x14ac:dyDescent="0.4">
      <c r="A720" t="s">
        <v>5496</v>
      </c>
      <c r="B720">
        <v>83.12</v>
      </c>
      <c r="C720">
        <v>84.3</v>
      </c>
      <c r="D720">
        <v>84.88</v>
      </c>
      <c r="E720">
        <v>83.07</v>
      </c>
      <c r="F720" t="s">
        <v>666</v>
      </c>
      <c r="G720" s="2">
        <v>-9.9000000000000008E-3</v>
      </c>
      <c r="I720" t="s">
        <v>5496</v>
      </c>
      <c r="J720" s="24" t="str">
        <f t="shared" si="55"/>
        <v>11</v>
      </c>
      <c r="K720" s="24" t="str">
        <f t="shared" si="56"/>
        <v>22</v>
      </c>
      <c r="L720" s="24" t="str">
        <f t="shared" si="57"/>
        <v>2021</v>
      </c>
      <c r="M720" s="24">
        <f t="shared" si="58"/>
        <v>44522</v>
      </c>
      <c r="N720">
        <v>83.12</v>
      </c>
      <c r="P720" s="24">
        <v>39394</v>
      </c>
      <c r="Q720">
        <v>17.350000000000001</v>
      </c>
      <c r="S720" s="24">
        <v>41221</v>
      </c>
      <c r="T720">
        <v>18.399999999999999</v>
      </c>
      <c r="U720" s="2">
        <f t="shared" si="59"/>
        <v>-1.3933547695605619E-2</v>
      </c>
    </row>
    <row r="721" spans="1:21" x14ac:dyDescent="0.4">
      <c r="A721" t="s">
        <v>5495</v>
      </c>
      <c r="B721">
        <v>83.95</v>
      </c>
      <c r="C721">
        <v>83.87</v>
      </c>
      <c r="D721">
        <v>84.32</v>
      </c>
      <c r="E721">
        <v>83.71</v>
      </c>
      <c r="F721" t="s">
        <v>1186</v>
      </c>
      <c r="G721" s="2">
        <v>4.4999999999999997E-3</v>
      </c>
      <c r="I721" t="s">
        <v>5495</v>
      </c>
      <c r="J721" s="24" t="str">
        <f t="shared" si="55"/>
        <v>11</v>
      </c>
      <c r="K721" s="24" t="str">
        <f t="shared" si="56"/>
        <v>19</v>
      </c>
      <c r="L721" s="24" t="str">
        <f t="shared" si="57"/>
        <v>2021</v>
      </c>
      <c r="M721" s="24">
        <f t="shared" si="58"/>
        <v>44519</v>
      </c>
      <c r="N721">
        <v>83.95</v>
      </c>
      <c r="P721" s="24">
        <v>39395</v>
      </c>
      <c r="Q721">
        <v>17.07</v>
      </c>
      <c r="S721" s="24">
        <v>41222</v>
      </c>
      <c r="T721">
        <v>18.45</v>
      </c>
      <c r="U721" s="2">
        <f t="shared" si="59"/>
        <v>2.7173913043478937E-3</v>
      </c>
    </row>
    <row r="722" spans="1:21" x14ac:dyDescent="0.4">
      <c r="A722" t="s">
        <v>5494</v>
      </c>
      <c r="B722">
        <v>83.57</v>
      </c>
      <c r="C722">
        <v>83.21</v>
      </c>
      <c r="D722">
        <v>83.68</v>
      </c>
      <c r="E722">
        <v>82.83</v>
      </c>
      <c r="F722" t="s">
        <v>964</v>
      </c>
      <c r="G722" s="2">
        <v>9.4000000000000004E-3</v>
      </c>
      <c r="I722" t="s">
        <v>5494</v>
      </c>
      <c r="J722" s="24" t="str">
        <f t="shared" si="55"/>
        <v>11</v>
      </c>
      <c r="K722" s="24" t="str">
        <f t="shared" si="56"/>
        <v>18</v>
      </c>
      <c r="L722" s="24" t="str">
        <f t="shared" si="57"/>
        <v>2021</v>
      </c>
      <c r="M722" s="24">
        <f t="shared" si="58"/>
        <v>44518</v>
      </c>
      <c r="N722">
        <v>83.57</v>
      </c>
      <c r="P722" s="24">
        <v>39398</v>
      </c>
      <c r="Q722">
        <v>16.91</v>
      </c>
      <c r="S722" s="24">
        <v>41225</v>
      </c>
      <c r="T722">
        <v>18.47</v>
      </c>
      <c r="U722" s="2">
        <f t="shared" si="59"/>
        <v>1.0840108401084514E-3</v>
      </c>
    </row>
    <row r="723" spans="1:21" x14ac:dyDescent="0.4">
      <c r="A723" t="s">
        <v>5493</v>
      </c>
      <c r="B723">
        <v>82.79</v>
      </c>
      <c r="C723">
        <v>82.88</v>
      </c>
      <c r="D723">
        <v>83.17</v>
      </c>
      <c r="E723">
        <v>82.62</v>
      </c>
      <c r="F723" t="s">
        <v>722</v>
      </c>
      <c r="G723" s="2">
        <v>-6.9999999999999999E-4</v>
      </c>
      <c r="I723" t="s">
        <v>5493</v>
      </c>
      <c r="J723" s="24" t="str">
        <f t="shared" si="55"/>
        <v>11</v>
      </c>
      <c r="K723" s="24" t="str">
        <f t="shared" si="56"/>
        <v>17</v>
      </c>
      <c r="L723" s="24" t="str">
        <f t="shared" si="57"/>
        <v>2021</v>
      </c>
      <c r="M723" s="24">
        <f t="shared" si="58"/>
        <v>44517</v>
      </c>
      <c r="N723">
        <v>82.79</v>
      </c>
      <c r="P723" s="24">
        <v>39399</v>
      </c>
      <c r="Q723">
        <v>17.34</v>
      </c>
      <c r="S723" s="24">
        <v>41226</v>
      </c>
      <c r="T723">
        <v>18.420000000000002</v>
      </c>
      <c r="U723" s="2">
        <f t="shared" si="59"/>
        <v>-2.707092582566184E-3</v>
      </c>
    </row>
    <row r="724" spans="1:21" x14ac:dyDescent="0.4">
      <c r="A724" t="s">
        <v>5492</v>
      </c>
      <c r="B724">
        <v>82.85</v>
      </c>
      <c r="C724">
        <v>82.06</v>
      </c>
      <c r="D724">
        <v>83.02</v>
      </c>
      <c r="E724">
        <v>82.06</v>
      </c>
      <c r="F724" t="s">
        <v>66</v>
      </c>
      <c r="G724" s="2">
        <v>8.3000000000000001E-3</v>
      </c>
      <c r="I724" t="s">
        <v>5492</v>
      </c>
      <c r="J724" s="24" t="str">
        <f t="shared" si="55"/>
        <v>11</v>
      </c>
      <c r="K724" s="24" t="str">
        <f t="shared" si="56"/>
        <v>16</v>
      </c>
      <c r="L724" s="24" t="str">
        <f t="shared" si="57"/>
        <v>2021</v>
      </c>
      <c r="M724" s="24">
        <f t="shared" si="58"/>
        <v>44516</v>
      </c>
      <c r="N724">
        <v>82.85</v>
      </c>
      <c r="P724" s="24">
        <v>39400</v>
      </c>
      <c r="Q724">
        <v>17.329999999999998</v>
      </c>
      <c r="S724" s="24">
        <v>41227</v>
      </c>
      <c r="T724">
        <v>18.190000000000001</v>
      </c>
      <c r="U724" s="2">
        <f t="shared" si="59"/>
        <v>-1.2486427795874055E-2</v>
      </c>
    </row>
    <row r="725" spans="1:21" x14ac:dyDescent="0.4">
      <c r="A725" t="s">
        <v>5491</v>
      </c>
      <c r="B725">
        <v>82.17</v>
      </c>
      <c r="C725">
        <v>82.43</v>
      </c>
      <c r="D725">
        <v>82.55</v>
      </c>
      <c r="E725">
        <v>81.84</v>
      </c>
      <c r="F725" t="s">
        <v>1235</v>
      </c>
      <c r="G725" s="2">
        <v>-2.0000000000000001E-4</v>
      </c>
      <c r="I725" t="s">
        <v>5491</v>
      </c>
      <c r="J725" s="24" t="str">
        <f t="shared" si="55"/>
        <v>11</v>
      </c>
      <c r="K725" s="24" t="str">
        <f t="shared" si="56"/>
        <v>15</v>
      </c>
      <c r="L725" s="24" t="str">
        <f t="shared" si="57"/>
        <v>2021</v>
      </c>
      <c r="M725" s="24">
        <f t="shared" si="58"/>
        <v>44515</v>
      </c>
      <c r="N725">
        <v>82.17</v>
      </c>
      <c r="P725" s="24">
        <v>39401</v>
      </c>
      <c r="Q725">
        <v>17.059999999999999</v>
      </c>
      <c r="S725" s="24">
        <v>41228</v>
      </c>
      <c r="T725">
        <v>18.149999999999999</v>
      </c>
      <c r="U725" s="2">
        <f t="shared" si="59"/>
        <v>-2.1990104452997983E-3</v>
      </c>
    </row>
    <row r="726" spans="1:21" x14ac:dyDescent="0.4">
      <c r="A726" t="s">
        <v>5490</v>
      </c>
      <c r="B726">
        <v>82.19</v>
      </c>
      <c r="C726">
        <v>81.510000000000005</v>
      </c>
      <c r="D726">
        <v>82.3</v>
      </c>
      <c r="E726">
        <v>81.27</v>
      </c>
      <c r="F726" t="s">
        <v>904</v>
      </c>
      <c r="G726" s="2">
        <v>1.1599999999999999E-2</v>
      </c>
      <c r="I726" t="s">
        <v>5490</v>
      </c>
      <c r="J726" s="24" t="str">
        <f t="shared" si="55"/>
        <v>11</v>
      </c>
      <c r="K726" s="24" t="str">
        <f t="shared" si="56"/>
        <v>12</v>
      </c>
      <c r="L726" s="24" t="str">
        <f t="shared" si="57"/>
        <v>2021</v>
      </c>
      <c r="M726" s="24">
        <f t="shared" si="58"/>
        <v>44512</v>
      </c>
      <c r="N726">
        <v>82.19</v>
      </c>
      <c r="P726" s="24">
        <v>39402</v>
      </c>
      <c r="Q726">
        <v>17.18</v>
      </c>
      <c r="S726" s="24">
        <v>41229</v>
      </c>
      <c r="T726">
        <v>18.25</v>
      </c>
      <c r="U726" s="2">
        <f t="shared" si="59"/>
        <v>5.5096418732782926E-3</v>
      </c>
    </row>
    <row r="727" spans="1:21" x14ac:dyDescent="0.4">
      <c r="A727" t="s">
        <v>5489</v>
      </c>
      <c r="B727">
        <v>81.25</v>
      </c>
      <c r="C727">
        <v>81.599999999999994</v>
      </c>
      <c r="D727">
        <v>81.64</v>
      </c>
      <c r="E727">
        <v>81.239999999999995</v>
      </c>
      <c r="F727" t="s">
        <v>5488</v>
      </c>
      <c r="G727" s="2">
        <v>2.0999999999999999E-3</v>
      </c>
      <c r="I727" t="s">
        <v>5489</v>
      </c>
      <c r="J727" s="24" t="str">
        <f t="shared" si="55"/>
        <v>11</v>
      </c>
      <c r="K727" s="24" t="str">
        <f t="shared" si="56"/>
        <v>11</v>
      </c>
      <c r="L727" s="24" t="str">
        <f t="shared" si="57"/>
        <v>2021</v>
      </c>
      <c r="M727" s="24">
        <f t="shared" si="58"/>
        <v>44511</v>
      </c>
      <c r="N727">
        <v>81.25</v>
      </c>
      <c r="P727" s="24">
        <v>39405</v>
      </c>
      <c r="Q727">
        <v>16.97</v>
      </c>
      <c r="S727" s="24">
        <v>41232</v>
      </c>
      <c r="T727">
        <v>18.62</v>
      </c>
      <c r="U727" s="2">
        <f t="shared" si="59"/>
        <v>2.0273972602739887E-2</v>
      </c>
    </row>
    <row r="728" spans="1:21" x14ac:dyDescent="0.4">
      <c r="A728" t="s">
        <v>5487</v>
      </c>
      <c r="B728">
        <v>81.08</v>
      </c>
      <c r="C728">
        <v>81.62</v>
      </c>
      <c r="D728">
        <v>82.08</v>
      </c>
      <c r="E728">
        <v>80.7</v>
      </c>
      <c r="F728" t="s">
        <v>86</v>
      </c>
      <c r="G728" s="2">
        <v>-1.2699999999999999E-2</v>
      </c>
      <c r="I728" t="s">
        <v>5487</v>
      </c>
      <c r="J728" s="24" t="str">
        <f t="shared" si="55"/>
        <v>11</v>
      </c>
      <c r="K728" s="24" t="str">
        <f t="shared" si="56"/>
        <v>10</v>
      </c>
      <c r="L728" s="24" t="str">
        <f t="shared" si="57"/>
        <v>2021</v>
      </c>
      <c r="M728" s="24">
        <f t="shared" si="58"/>
        <v>44510</v>
      </c>
      <c r="N728">
        <v>81.08</v>
      </c>
      <c r="P728" s="24">
        <v>39406</v>
      </c>
      <c r="Q728">
        <v>17.079999999999998</v>
      </c>
      <c r="S728" s="24">
        <v>41233</v>
      </c>
      <c r="T728">
        <v>18.63</v>
      </c>
      <c r="U728" s="2">
        <f t="shared" si="59"/>
        <v>5.3705692803429628E-4</v>
      </c>
    </row>
    <row r="729" spans="1:21" x14ac:dyDescent="0.4">
      <c r="A729" t="s">
        <v>5486</v>
      </c>
      <c r="B729">
        <v>82.12</v>
      </c>
      <c r="C729">
        <v>82.76</v>
      </c>
      <c r="D729">
        <v>82.81</v>
      </c>
      <c r="E729">
        <v>81.88</v>
      </c>
      <c r="F729" t="s">
        <v>2470</v>
      </c>
      <c r="G729" s="2">
        <v>-5.3E-3</v>
      </c>
      <c r="I729" t="s">
        <v>5486</v>
      </c>
      <c r="J729" s="24" t="str">
        <f t="shared" si="55"/>
        <v>11</v>
      </c>
      <c r="K729" s="24" t="str">
        <f t="shared" si="56"/>
        <v>09</v>
      </c>
      <c r="L729" s="24" t="str">
        <f t="shared" si="57"/>
        <v>2021</v>
      </c>
      <c r="M729" s="24">
        <f t="shared" si="58"/>
        <v>44509</v>
      </c>
      <c r="N729">
        <v>82.12</v>
      </c>
      <c r="P729" s="24">
        <v>39407</v>
      </c>
      <c r="Q729">
        <v>16.82</v>
      </c>
      <c r="S729" s="24">
        <v>41234</v>
      </c>
      <c r="T729">
        <v>18.670000000000002</v>
      </c>
      <c r="U729" s="2">
        <f t="shared" si="59"/>
        <v>2.1470746108429584E-3</v>
      </c>
    </row>
    <row r="730" spans="1:21" x14ac:dyDescent="0.4">
      <c r="A730" t="s">
        <v>5485</v>
      </c>
      <c r="B730">
        <v>82.56</v>
      </c>
      <c r="C730">
        <v>82.57</v>
      </c>
      <c r="D730">
        <v>82.78</v>
      </c>
      <c r="E730">
        <v>82.41</v>
      </c>
      <c r="F730" t="s">
        <v>530</v>
      </c>
      <c r="G730" s="2">
        <v>5.0000000000000001E-4</v>
      </c>
      <c r="I730" t="s">
        <v>5485</v>
      </c>
      <c r="J730" s="24" t="str">
        <f t="shared" si="55"/>
        <v>11</v>
      </c>
      <c r="K730" s="24" t="str">
        <f t="shared" si="56"/>
        <v>08</v>
      </c>
      <c r="L730" s="24" t="str">
        <f t="shared" si="57"/>
        <v>2021</v>
      </c>
      <c r="M730" s="24">
        <f t="shared" si="58"/>
        <v>44508</v>
      </c>
      <c r="N730">
        <v>82.56</v>
      </c>
      <c r="P730" s="24">
        <v>39409</v>
      </c>
      <c r="Q730">
        <v>17.02</v>
      </c>
      <c r="S730" s="24">
        <v>41236</v>
      </c>
      <c r="T730">
        <v>18.920000000000002</v>
      </c>
      <c r="U730" s="2">
        <f t="shared" si="59"/>
        <v>1.3390465988216471E-2</v>
      </c>
    </row>
    <row r="731" spans="1:21" x14ac:dyDescent="0.4">
      <c r="A731" t="s">
        <v>5484</v>
      </c>
      <c r="B731">
        <v>82.52</v>
      </c>
      <c r="C731">
        <v>82.77</v>
      </c>
      <c r="D731">
        <v>82.93</v>
      </c>
      <c r="E731">
        <v>82.2</v>
      </c>
      <c r="F731" t="s">
        <v>904</v>
      </c>
      <c r="G731" s="2">
        <v>-2.0000000000000001E-4</v>
      </c>
      <c r="I731" t="s">
        <v>5484</v>
      </c>
      <c r="J731" s="24" t="str">
        <f t="shared" si="55"/>
        <v>11</v>
      </c>
      <c r="K731" s="24" t="str">
        <f t="shared" si="56"/>
        <v>05</v>
      </c>
      <c r="L731" s="24" t="str">
        <f t="shared" si="57"/>
        <v>2021</v>
      </c>
      <c r="M731" s="24">
        <f t="shared" si="58"/>
        <v>44505</v>
      </c>
      <c r="N731">
        <v>82.52</v>
      </c>
      <c r="P731" s="24">
        <v>39412</v>
      </c>
      <c r="Q731">
        <v>16.75</v>
      </c>
      <c r="S731" s="24">
        <v>41239</v>
      </c>
      <c r="T731">
        <v>18.899999999999999</v>
      </c>
      <c r="U731" s="2">
        <f t="shared" si="59"/>
        <v>-1.0570824524314126E-3</v>
      </c>
    </row>
    <row r="732" spans="1:21" x14ac:dyDescent="0.4">
      <c r="A732" t="s">
        <v>5483</v>
      </c>
      <c r="B732">
        <v>82.54</v>
      </c>
      <c r="C732">
        <v>81.75</v>
      </c>
      <c r="D732">
        <v>82.59</v>
      </c>
      <c r="E732">
        <v>81.67</v>
      </c>
      <c r="F732" t="s">
        <v>1295</v>
      </c>
      <c r="G732" s="2">
        <v>1.2500000000000001E-2</v>
      </c>
      <c r="I732" t="s">
        <v>5483</v>
      </c>
      <c r="J732" s="24" t="str">
        <f t="shared" si="55"/>
        <v>11</v>
      </c>
      <c r="K732" s="24" t="str">
        <f t="shared" si="56"/>
        <v>04</v>
      </c>
      <c r="L732" s="24" t="str">
        <f t="shared" si="57"/>
        <v>2021</v>
      </c>
      <c r="M732" s="24">
        <f t="shared" si="58"/>
        <v>44504</v>
      </c>
      <c r="N732">
        <v>82.54</v>
      </c>
      <c r="P732" s="24">
        <v>39413</v>
      </c>
      <c r="Q732">
        <v>16.920000000000002</v>
      </c>
      <c r="S732" s="24">
        <v>41240</v>
      </c>
      <c r="T732">
        <v>18.809999999999999</v>
      </c>
      <c r="U732" s="2">
        <f t="shared" si="59"/>
        <v>-4.761904761904745E-3</v>
      </c>
    </row>
    <row r="733" spans="1:21" x14ac:dyDescent="0.4">
      <c r="A733" t="s">
        <v>5482</v>
      </c>
      <c r="B733">
        <v>81.52</v>
      </c>
      <c r="C733">
        <v>80.930000000000007</v>
      </c>
      <c r="D733">
        <v>81.61</v>
      </c>
      <c r="E733">
        <v>80.63</v>
      </c>
      <c r="F733" t="s">
        <v>174</v>
      </c>
      <c r="G733" s="2">
        <v>7.0000000000000001E-3</v>
      </c>
      <c r="I733" t="s">
        <v>5482</v>
      </c>
      <c r="J733" s="24" t="str">
        <f t="shared" si="55"/>
        <v>11</v>
      </c>
      <c r="K733" s="24" t="str">
        <f t="shared" si="56"/>
        <v>03</v>
      </c>
      <c r="L733" s="24" t="str">
        <f t="shared" si="57"/>
        <v>2021</v>
      </c>
      <c r="M733" s="24">
        <f t="shared" si="58"/>
        <v>44503</v>
      </c>
      <c r="N733">
        <v>81.52</v>
      </c>
      <c r="P733" s="24">
        <v>39414</v>
      </c>
      <c r="Q733">
        <v>17.41</v>
      </c>
      <c r="S733" s="24">
        <v>41241</v>
      </c>
      <c r="T733">
        <v>18.95</v>
      </c>
      <c r="U733" s="2">
        <f t="shared" si="59"/>
        <v>7.4428495481126955E-3</v>
      </c>
    </row>
    <row r="734" spans="1:21" x14ac:dyDescent="0.4">
      <c r="A734" t="s">
        <v>5481</v>
      </c>
      <c r="B734">
        <v>80.95</v>
      </c>
      <c r="C734">
        <v>80.52</v>
      </c>
      <c r="D734">
        <v>81.069999999999993</v>
      </c>
      <c r="E734">
        <v>80.5</v>
      </c>
      <c r="F734" t="s">
        <v>229</v>
      </c>
      <c r="G734" s="2">
        <v>4.4999999999999997E-3</v>
      </c>
      <c r="I734" t="s">
        <v>5481</v>
      </c>
      <c r="J734" s="24" t="str">
        <f t="shared" si="55"/>
        <v>11</v>
      </c>
      <c r="K734" s="24" t="str">
        <f t="shared" si="56"/>
        <v>02</v>
      </c>
      <c r="L734" s="24" t="str">
        <f t="shared" si="57"/>
        <v>2021</v>
      </c>
      <c r="M734" s="24">
        <f t="shared" si="58"/>
        <v>44502</v>
      </c>
      <c r="N734">
        <v>80.95</v>
      </c>
      <c r="P734" s="24">
        <v>39415</v>
      </c>
      <c r="Q734">
        <v>17.41</v>
      </c>
      <c r="S734" s="24">
        <v>41242</v>
      </c>
      <c r="T734">
        <v>19.04</v>
      </c>
      <c r="U734" s="2">
        <f t="shared" si="59"/>
        <v>4.749340369393229E-3</v>
      </c>
    </row>
    <row r="735" spans="1:21" x14ac:dyDescent="0.4">
      <c r="A735" t="s">
        <v>5480</v>
      </c>
      <c r="B735">
        <v>80.59</v>
      </c>
      <c r="C735">
        <v>80.75</v>
      </c>
      <c r="D735">
        <v>80.81</v>
      </c>
      <c r="E735">
        <v>80.17</v>
      </c>
      <c r="F735" t="s">
        <v>2510</v>
      </c>
      <c r="G735" s="2">
        <v>-5.9999999999999995E-4</v>
      </c>
      <c r="I735" t="s">
        <v>5480</v>
      </c>
      <c r="J735" s="24" t="str">
        <f t="shared" si="55"/>
        <v>11</v>
      </c>
      <c r="K735" s="24" t="str">
        <f t="shared" si="56"/>
        <v>01</v>
      </c>
      <c r="L735" s="24" t="str">
        <f t="shared" si="57"/>
        <v>2021</v>
      </c>
      <c r="M735" s="24">
        <f t="shared" si="58"/>
        <v>44501</v>
      </c>
      <c r="N735">
        <v>80.59</v>
      </c>
      <c r="P735" s="24">
        <v>39416</v>
      </c>
      <c r="Q735">
        <v>17.45</v>
      </c>
      <c r="S735" s="24">
        <v>41243</v>
      </c>
      <c r="T735">
        <v>19.02</v>
      </c>
      <c r="U735" s="2">
        <f t="shared" si="59"/>
        <v>-1.0504201680672232E-3</v>
      </c>
    </row>
    <row r="736" spans="1:21" x14ac:dyDescent="0.4">
      <c r="A736" t="s">
        <v>5479</v>
      </c>
      <c r="B736">
        <v>80.64</v>
      </c>
      <c r="C736">
        <v>79.5</v>
      </c>
      <c r="D736">
        <v>80.680000000000007</v>
      </c>
      <c r="E736">
        <v>79.459999999999994</v>
      </c>
      <c r="F736" t="s">
        <v>994</v>
      </c>
      <c r="G736" s="2">
        <v>6.1000000000000004E-3</v>
      </c>
      <c r="I736" t="s">
        <v>5479</v>
      </c>
      <c r="J736" s="24" t="str">
        <f t="shared" si="55"/>
        <v>10</v>
      </c>
      <c r="K736" s="24" t="str">
        <f t="shared" si="56"/>
        <v>29</v>
      </c>
      <c r="L736" s="24" t="str">
        <f t="shared" si="57"/>
        <v>2021</v>
      </c>
      <c r="M736" s="24">
        <f t="shared" si="58"/>
        <v>44498</v>
      </c>
      <c r="N736">
        <v>80.64</v>
      </c>
      <c r="P736" s="24">
        <v>39419</v>
      </c>
      <c r="Q736">
        <v>17.350000000000001</v>
      </c>
      <c r="S736" s="24">
        <v>41246</v>
      </c>
      <c r="T736">
        <v>18.940000000000001</v>
      </c>
      <c r="U736" s="2">
        <f t="shared" si="59"/>
        <v>-4.2060988433226809E-3</v>
      </c>
    </row>
    <row r="737" spans="1:21" x14ac:dyDescent="0.4">
      <c r="A737" t="s">
        <v>5478</v>
      </c>
      <c r="B737">
        <v>80.150000000000006</v>
      </c>
      <c r="C737">
        <v>79.63</v>
      </c>
      <c r="D737">
        <v>80.19</v>
      </c>
      <c r="E737">
        <v>79.56</v>
      </c>
      <c r="F737" t="s">
        <v>1186</v>
      </c>
      <c r="G737" s="2">
        <v>1.15E-2</v>
      </c>
      <c r="I737" t="s">
        <v>5478</v>
      </c>
      <c r="J737" s="24" t="str">
        <f t="shared" si="55"/>
        <v>10</v>
      </c>
      <c r="K737" s="24" t="str">
        <f t="shared" si="56"/>
        <v>28</v>
      </c>
      <c r="L737" s="24" t="str">
        <f t="shared" si="57"/>
        <v>2021</v>
      </c>
      <c r="M737" s="24">
        <f t="shared" si="58"/>
        <v>44497</v>
      </c>
      <c r="N737">
        <v>80.150000000000006</v>
      </c>
      <c r="P737" s="24">
        <v>39420</v>
      </c>
      <c r="Q737">
        <v>17.239999999999998</v>
      </c>
      <c r="S737" s="24">
        <v>41247</v>
      </c>
      <c r="T737">
        <v>18.899999999999999</v>
      </c>
      <c r="U737" s="2">
        <f t="shared" si="59"/>
        <v>-2.1119324181627652E-3</v>
      </c>
    </row>
    <row r="738" spans="1:21" x14ac:dyDescent="0.4">
      <c r="A738" t="s">
        <v>5477</v>
      </c>
      <c r="B738">
        <v>79.239999999999995</v>
      </c>
      <c r="C738">
        <v>79.2</v>
      </c>
      <c r="D738">
        <v>79.94</v>
      </c>
      <c r="E738">
        <v>79.150000000000006</v>
      </c>
      <c r="F738" t="s">
        <v>1026</v>
      </c>
      <c r="G738" s="2">
        <v>2.8E-3</v>
      </c>
      <c r="I738" t="s">
        <v>5477</v>
      </c>
      <c r="J738" s="24" t="str">
        <f t="shared" si="55"/>
        <v>10</v>
      </c>
      <c r="K738" s="24" t="str">
        <f t="shared" si="56"/>
        <v>27</v>
      </c>
      <c r="L738" s="24" t="str">
        <f t="shared" si="57"/>
        <v>2021</v>
      </c>
      <c r="M738" s="24">
        <f t="shared" si="58"/>
        <v>44496</v>
      </c>
      <c r="N738">
        <v>79.239999999999995</v>
      </c>
      <c r="P738" s="24">
        <v>39421</v>
      </c>
      <c r="Q738">
        <v>17.52</v>
      </c>
      <c r="S738" s="24">
        <v>41248</v>
      </c>
      <c r="T738">
        <v>18.850000000000001</v>
      </c>
      <c r="U738" s="2">
        <f t="shared" si="59"/>
        <v>-2.6455026455024511E-3</v>
      </c>
    </row>
    <row r="739" spans="1:21" x14ac:dyDescent="0.4">
      <c r="A739" t="s">
        <v>5476</v>
      </c>
      <c r="B739">
        <v>79.02</v>
      </c>
      <c r="C739">
        <v>79.27</v>
      </c>
      <c r="D739">
        <v>79.599999999999994</v>
      </c>
      <c r="E739">
        <v>78.86</v>
      </c>
      <c r="F739" t="s">
        <v>492</v>
      </c>
      <c r="G739" s="2">
        <v>2.3999999999999998E-3</v>
      </c>
      <c r="I739" t="s">
        <v>5476</v>
      </c>
      <c r="J739" s="24" t="str">
        <f t="shared" si="55"/>
        <v>10</v>
      </c>
      <c r="K739" s="24" t="str">
        <f t="shared" si="56"/>
        <v>26</v>
      </c>
      <c r="L739" s="24" t="str">
        <f t="shared" si="57"/>
        <v>2021</v>
      </c>
      <c r="M739" s="24">
        <f t="shared" si="58"/>
        <v>44495</v>
      </c>
      <c r="N739">
        <v>79.02</v>
      </c>
      <c r="P739" s="24">
        <v>39422</v>
      </c>
      <c r="Q739">
        <v>17.78</v>
      </c>
      <c r="S739" s="24">
        <v>41249</v>
      </c>
      <c r="T739">
        <v>18.93</v>
      </c>
      <c r="U739" s="2">
        <f t="shared" si="59"/>
        <v>4.2440318302385815E-3</v>
      </c>
    </row>
    <row r="740" spans="1:21" x14ac:dyDescent="0.4">
      <c r="A740" t="s">
        <v>5475</v>
      </c>
      <c r="B740">
        <v>78.83</v>
      </c>
      <c r="C740">
        <v>78.430000000000007</v>
      </c>
      <c r="D740">
        <v>78.94</v>
      </c>
      <c r="E740">
        <v>78</v>
      </c>
      <c r="F740" t="s">
        <v>1053</v>
      </c>
      <c r="G740" s="2">
        <v>8.2000000000000007E-3</v>
      </c>
      <c r="I740" t="s">
        <v>5475</v>
      </c>
      <c r="J740" s="24" t="str">
        <f t="shared" si="55"/>
        <v>10</v>
      </c>
      <c r="K740" s="24" t="str">
        <f t="shared" si="56"/>
        <v>25</v>
      </c>
      <c r="L740" s="24" t="str">
        <f t="shared" si="57"/>
        <v>2021</v>
      </c>
      <c r="M740" s="24">
        <f t="shared" si="58"/>
        <v>44494</v>
      </c>
      <c r="N740">
        <v>78.83</v>
      </c>
      <c r="P740" s="24">
        <v>39423</v>
      </c>
      <c r="Q740">
        <v>17.72</v>
      </c>
      <c r="S740" s="24">
        <v>41250</v>
      </c>
      <c r="T740">
        <v>18.940000000000001</v>
      </c>
      <c r="U740" s="2">
        <f t="shared" si="59"/>
        <v>5.2826201796096761E-4</v>
      </c>
    </row>
    <row r="741" spans="1:21" x14ac:dyDescent="0.4">
      <c r="A741" t="s">
        <v>5474</v>
      </c>
      <c r="B741">
        <v>78.19</v>
      </c>
      <c r="C741">
        <v>78.349999999999994</v>
      </c>
      <c r="D741">
        <v>78.599999999999994</v>
      </c>
      <c r="E741">
        <v>77.83</v>
      </c>
      <c r="F741" t="s">
        <v>108</v>
      </c>
      <c r="G741" s="2">
        <v>-4.5999999999999999E-3</v>
      </c>
      <c r="I741" t="s">
        <v>5474</v>
      </c>
      <c r="J741" s="24" t="str">
        <f t="shared" si="55"/>
        <v>10</v>
      </c>
      <c r="K741" s="24" t="str">
        <f t="shared" si="56"/>
        <v>22</v>
      </c>
      <c r="L741" s="24" t="str">
        <f t="shared" si="57"/>
        <v>2021</v>
      </c>
      <c r="M741" s="24">
        <f t="shared" si="58"/>
        <v>44491</v>
      </c>
      <c r="N741">
        <v>78.19</v>
      </c>
      <c r="P741" s="24">
        <v>39426</v>
      </c>
      <c r="Q741">
        <v>17.86</v>
      </c>
      <c r="S741" s="24">
        <v>41253</v>
      </c>
      <c r="T741">
        <v>18.96</v>
      </c>
      <c r="U741" s="2">
        <f t="shared" si="59"/>
        <v>1.0559662090812161E-3</v>
      </c>
    </row>
    <row r="742" spans="1:21" x14ac:dyDescent="0.4">
      <c r="A742" t="s">
        <v>5473</v>
      </c>
      <c r="B742">
        <v>78.55</v>
      </c>
      <c r="C742">
        <v>77.94</v>
      </c>
      <c r="D742">
        <v>78.58</v>
      </c>
      <c r="E742">
        <v>77.83</v>
      </c>
      <c r="F742" t="s">
        <v>1218</v>
      </c>
      <c r="G742" s="2">
        <v>6.8999999999999999E-3</v>
      </c>
      <c r="I742" t="s">
        <v>5473</v>
      </c>
      <c r="J742" s="24" t="str">
        <f t="shared" si="55"/>
        <v>10</v>
      </c>
      <c r="K742" s="24" t="str">
        <f t="shared" si="56"/>
        <v>21</v>
      </c>
      <c r="L742" s="24" t="str">
        <f t="shared" si="57"/>
        <v>2021</v>
      </c>
      <c r="M742" s="24">
        <f t="shared" si="58"/>
        <v>44490</v>
      </c>
      <c r="N742">
        <v>78.55</v>
      </c>
      <c r="P742" s="24">
        <v>39427</v>
      </c>
      <c r="Q742">
        <v>17.41</v>
      </c>
      <c r="S742" s="24">
        <v>41254</v>
      </c>
      <c r="T742">
        <v>19.11</v>
      </c>
      <c r="U742" s="2">
        <f t="shared" si="59"/>
        <v>7.9113924050631113E-3</v>
      </c>
    </row>
    <row r="743" spans="1:21" x14ac:dyDescent="0.4">
      <c r="A743" t="s">
        <v>5472</v>
      </c>
      <c r="B743">
        <v>78.010000000000005</v>
      </c>
      <c r="C743">
        <v>78.25</v>
      </c>
      <c r="D743">
        <v>78.3</v>
      </c>
      <c r="E743">
        <v>77.760000000000005</v>
      </c>
      <c r="F743" t="s">
        <v>463</v>
      </c>
      <c r="G743" s="2">
        <v>-5.9999999999999995E-4</v>
      </c>
      <c r="I743" t="s">
        <v>5472</v>
      </c>
      <c r="J743" s="24" t="str">
        <f t="shared" si="55"/>
        <v>10</v>
      </c>
      <c r="K743" s="24" t="str">
        <f t="shared" si="56"/>
        <v>20</v>
      </c>
      <c r="L743" s="24" t="str">
        <f t="shared" si="57"/>
        <v>2021</v>
      </c>
      <c r="M743" s="24">
        <f t="shared" si="58"/>
        <v>44489</v>
      </c>
      <c r="N743">
        <v>78.010000000000005</v>
      </c>
      <c r="P743" s="24">
        <v>39428</v>
      </c>
      <c r="Q743">
        <v>17.61</v>
      </c>
      <c r="S743" s="24">
        <v>41255</v>
      </c>
      <c r="T743">
        <v>19.09</v>
      </c>
      <c r="U743" s="2">
        <f t="shared" si="59"/>
        <v>-1.0465724751438366E-3</v>
      </c>
    </row>
    <row r="744" spans="1:21" x14ac:dyDescent="0.4">
      <c r="A744" t="s">
        <v>5471</v>
      </c>
      <c r="B744">
        <v>78.06</v>
      </c>
      <c r="C744">
        <v>77.739999999999995</v>
      </c>
      <c r="D744">
        <v>78.11</v>
      </c>
      <c r="E744">
        <v>77.66</v>
      </c>
      <c r="F744" t="s">
        <v>66</v>
      </c>
      <c r="G744" s="2">
        <v>7.1999999999999998E-3</v>
      </c>
      <c r="I744" t="s">
        <v>5471</v>
      </c>
      <c r="J744" s="24" t="str">
        <f t="shared" si="55"/>
        <v>10</v>
      </c>
      <c r="K744" s="24" t="str">
        <f t="shared" si="56"/>
        <v>19</v>
      </c>
      <c r="L744" s="24" t="str">
        <f t="shared" si="57"/>
        <v>2021</v>
      </c>
      <c r="M744" s="24">
        <f t="shared" si="58"/>
        <v>44488</v>
      </c>
      <c r="N744">
        <v>78.06</v>
      </c>
      <c r="P744" s="24">
        <v>39429</v>
      </c>
      <c r="Q744">
        <v>17.68</v>
      </c>
      <c r="S744" s="24">
        <v>41256</v>
      </c>
      <c r="T744">
        <v>18.96</v>
      </c>
      <c r="U744" s="2">
        <f t="shared" si="59"/>
        <v>-6.8098480880041112E-3</v>
      </c>
    </row>
    <row r="745" spans="1:21" x14ac:dyDescent="0.4">
      <c r="A745" t="s">
        <v>5470</v>
      </c>
      <c r="B745">
        <v>77.5</v>
      </c>
      <c r="C745">
        <v>76.55</v>
      </c>
      <c r="D745">
        <v>77.52</v>
      </c>
      <c r="E745">
        <v>76.45</v>
      </c>
      <c r="F745" t="s">
        <v>48</v>
      </c>
      <c r="G745" s="2">
        <v>9.1999999999999998E-3</v>
      </c>
      <c r="I745" t="s">
        <v>5470</v>
      </c>
      <c r="J745" s="24" t="str">
        <f t="shared" si="55"/>
        <v>10</v>
      </c>
      <c r="K745" s="24" t="str">
        <f t="shared" si="56"/>
        <v>18</v>
      </c>
      <c r="L745" s="24" t="str">
        <f t="shared" si="57"/>
        <v>2021</v>
      </c>
      <c r="M745" s="24">
        <f t="shared" si="58"/>
        <v>44487</v>
      </c>
      <c r="N745">
        <v>77.5</v>
      </c>
      <c r="P745" s="24">
        <v>39430</v>
      </c>
      <c r="Q745">
        <v>17.41</v>
      </c>
      <c r="S745" s="24">
        <v>41257</v>
      </c>
      <c r="T745">
        <v>18.850000000000001</v>
      </c>
      <c r="U745" s="2">
        <f t="shared" si="59"/>
        <v>-5.8016877637130371E-3</v>
      </c>
    </row>
    <row r="746" spans="1:21" x14ac:dyDescent="0.4">
      <c r="A746" t="s">
        <v>5469</v>
      </c>
      <c r="B746">
        <v>76.790000000000006</v>
      </c>
      <c r="C746">
        <v>76.510000000000005</v>
      </c>
      <c r="D746">
        <v>76.83</v>
      </c>
      <c r="E746">
        <v>76.34</v>
      </c>
      <c r="F746" t="s">
        <v>36</v>
      </c>
      <c r="G746" s="2">
        <v>7.7000000000000002E-3</v>
      </c>
      <c r="I746" t="s">
        <v>5469</v>
      </c>
      <c r="J746" s="24" t="str">
        <f t="shared" si="55"/>
        <v>10</v>
      </c>
      <c r="K746" s="24" t="str">
        <f t="shared" si="56"/>
        <v>15</v>
      </c>
      <c r="L746" s="24" t="str">
        <f t="shared" si="57"/>
        <v>2021</v>
      </c>
      <c r="M746" s="24">
        <f t="shared" si="58"/>
        <v>44484</v>
      </c>
      <c r="N746">
        <v>76.790000000000006</v>
      </c>
      <c r="P746" s="24">
        <v>39433</v>
      </c>
      <c r="Q746">
        <v>17.14</v>
      </c>
      <c r="S746" s="24">
        <v>41260</v>
      </c>
      <c r="T746">
        <v>19.05</v>
      </c>
      <c r="U746" s="2">
        <f t="shared" si="59"/>
        <v>1.0610079575596787E-2</v>
      </c>
    </row>
    <row r="747" spans="1:21" x14ac:dyDescent="0.4">
      <c r="A747" t="s">
        <v>5468</v>
      </c>
      <c r="B747">
        <v>76.2</v>
      </c>
      <c r="C747">
        <v>75.569999999999993</v>
      </c>
      <c r="D747">
        <v>76.260000000000005</v>
      </c>
      <c r="E747">
        <v>75.5</v>
      </c>
      <c r="F747" t="s">
        <v>2510</v>
      </c>
      <c r="G747" s="2">
        <v>1.7999999999999999E-2</v>
      </c>
      <c r="I747" t="s">
        <v>5468</v>
      </c>
      <c r="J747" s="24" t="str">
        <f t="shared" si="55"/>
        <v>10</v>
      </c>
      <c r="K747" s="24" t="str">
        <f t="shared" si="56"/>
        <v>14</v>
      </c>
      <c r="L747" s="24" t="str">
        <f t="shared" si="57"/>
        <v>2021</v>
      </c>
      <c r="M747" s="24">
        <f t="shared" si="58"/>
        <v>44483</v>
      </c>
      <c r="N747">
        <v>76.2</v>
      </c>
      <c r="P747" s="24">
        <v>39434</v>
      </c>
      <c r="Q747">
        <v>17.25</v>
      </c>
      <c r="S747" s="24">
        <v>41261</v>
      </c>
      <c r="T747">
        <v>19.260000000000002</v>
      </c>
      <c r="U747" s="2">
        <f t="shared" si="59"/>
        <v>1.1023622047244164E-2</v>
      </c>
    </row>
    <row r="748" spans="1:21" x14ac:dyDescent="0.4">
      <c r="A748" t="s">
        <v>5467</v>
      </c>
      <c r="B748">
        <v>74.849999999999994</v>
      </c>
      <c r="C748">
        <v>74.739999999999995</v>
      </c>
      <c r="D748">
        <v>74.989999999999995</v>
      </c>
      <c r="E748">
        <v>74.3</v>
      </c>
      <c r="F748" t="s">
        <v>1117</v>
      </c>
      <c r="G748" s="2">
        <v>6.6E-3</v>
      </c>
      <c r="I748" t="s">
        <v>5467</v>
      </c>
      <c r="J748" s="24" t="str">
        <f t="shared" si="55"/>
        <v>10</v>
      </c>
      <c r="K748" s="24" t="str">
        <f t="shared" si="56"/>
        <v>13</v>
      </c>
      <c r="L748" s="24" t="str">
        <f t="shared" si="57"/>
        <v>2021</v>
      </c>
      <c r="M748" s="24">
        <f t="shared" si="58"/>
        <v>44482</v>
      </c>
      <c r="N748">
        <v>74.849999999999994</v>
      </c>
      <c r="P748" s="24">
        <v>39435</v>
      </c>
      <c r="Q748">
        <v>17.22</v>
      </c>
      <c r="S748" s="24">
        <v>41262</v>
      </c>
      <c r="T748">
        <v>19</v>
      </c>
      <c r="U748" s="2">
        <f t="shared" si="59"/>
        <v>-1.3499480789200491E-2</v>
      </c>
    </row>
    <row r="749" spans="1:21" x14ac:dyDescent="0.4">
      <c r="A749" t="s">
        <v>5466</v>
      </c>
      <c r="B749">
        <v>74.36</v>
      </c>
      <c r="C749">
        <v>74.87</v>
      </c>
      <c r="D749">
        <v>74.91</v>
      </c>
      <c r="E749">
        <v>74.239999999999995</v>
      </c>
      <c r="F749" t="s">
        <v>689</v>
      </c>
      <c r="G749" s="2">
        <v>-2.5000000000000001E-3</v>
      </c>
      <c r="I749" t="s">
        <v>5466</v>
      </c>
      <c r="J749" s="24" t="str">
        <f t="shared" si="55"/>
        <v>10</v>
      </c>
      <c r="K749" s="24" t="str">
        <f t="shared" si="56"/>
        <v>12</v>
      </c>
      <c r="L749" s="24" t="str">
        <f t="shared" si="57"/>
        <v>2021</v>
      </c>
      <c r="M749" s="24">
        <f t="shared" si="58"/>
        <v>44481</v>
      </c>
      <c r="N749">
        <v>74.36</v>
      </c>
      <c r="P749" s="24">
        <v>39436</v>
      </c>
      <c r="Q749">
        <v>17.350000000000001</v>
      </c>
      <c r="S749" s="24">
        <v>41263</v>
      </c>
      <c r="T749">
        <v>19.07</v>
      </c>
      <c r="U749" s="2">
        <f t="shared" si="59"/>
        <v>3.6842105263157343E-3</v>
      </c>
    </row>
    <row r="750" spans="1:21" x14ac:dyDescent="0.4">
      <c r="A750" t="s">
        <v>5465</v>
      </c>
      <c r="B750">
        <v>74.55</v>
      </c>
      <c r="C750">
        <v>74.78</v>
      </c>
      <c r="D750">
        <v>75.5</v>
      </c>
      <c r="E750">
        <v>74.55</v>
      </c>
      <c r="F750" t="s">
        <v>757</v>
      </c>
      <c r="G750" s="2">
        <v>-6.1000000000000004E-3</v>
      </c>
      <c r="I750" t="s">
        <v>5465</v>
      </c>
      <c r="J750" s="24" t="str">
        <f t="shared" si="55"/>
        <v>10</v>
      </c>
      <c r="K750" s="24" t="str">
        <f t="shared" si="56"/>
        <v>11</v>
      </c>
      <c r="L750" s="24" t="str">
        <f t="shared" si="57"/>
        <v>2021</v>
      </c>
      <c r="M750" s="24">
        <f t="shared" si="58"/>
        <v>44480</v>
      </c>
      <c r="N750">
        <v>74.55</v>
      </c>
      <c r="P750" s="24">
        <v>39437</v>
      </c>
      <c r="Q750">
        <v>17.73</v>
      </c>
      <c r="S750" s="24">
        <v>41264</v>
      </c>
      <c r="T750">
        <v>18.920000000000002</v>
      </c>
      <c r="U750" s="2">
        <f t="shared" si="59"/>
        <v>-7.8657577346616936E-3</v>
      </c>
    </row>
    <row r="751" spans="1:21" x14ac:dyDescent="0.4">
      <c r="A751" t="s">
        <v>5464</v>
      </c>
      <c r="B751">
        <v>75.010000000000005</v>
      </c>
      <c r="C751">
        <v>75.52</v>
      </c>
      <c r="D751">
        <v>75.56</v>
      </c>
      <c r="E751">
        <v>74.92</v>
      </c>
      <c r="F751" t="s">
        <v>862</v>
      </c>
      <c r="G751" s="2">
        <v>-3.8999999999999998E-3</v>
      </c>
      <c r="I751" t="s">
        <v>5464</v>
      </c>
      <c r="J751" s="24" t="str">
        <f t="shared" si="55"/>
        <v>10</v>
      </c>
      <c r="K751" s="24" t="str">
        <f t="shared" si="56"/>
        <v>08</v>
      </c>
      <c r="L751" s="24" t="str">
        <f t="shared" si="57"/>
        <v>2021</v>
      </c>
      <c r="M751" s="24">
        <f t="shared" si="58"/>
        <v>44477</v>
      </c>
      <c r="N751">
        <v>75.010000000000005</v>
      </c>
      <c r="P751" s="24">
        <v>39440</v>
      </c>
      <c r="Q751">
        <v>17.760000000000002</v>
      </c>
      <c r="S751" s="24">
        <v>41267</v>
      </c>
      <c r="T751">
        <v>18.88</v>
      </c>
      <c r="U751" s="2">
        <f t="shared" si="59"/>
        <v>-2.1141649048627142E-3</v>
      </c>
    </row>
    <row r="752" spans="1:21" x14ac:dyDescent="0.4">
      <c r="A752" t="s">
        <v>5463</v>
      </c>
      <c r="B752">
        <v>75.3</v>
      </c>
      <c r="C752">
        <v>75.25</v>
      </c>
      <c r="D752">
        <v>75.84</v>
      </c>
      <c r="E752">
        <v>75.180000000000007</v>
      </c>
      <c r="F752" t="s">
        <v>2592</v>
      </c>
      <c r="G752" s="2">
        <v>9.4000000000000004E-3</v>
      </c>
      <c r="I752" t="s">
        <v>5463</v>
      </c>
      <c r="J752" s="24" t="str">
        <f t="shared" si="55"/>
        <v>10</v>
      </c>
      <c r="K752" s="24" t="str">
        <f t="shared" si="56"/>
        <v>07</v>
      </c>
      <c r="L752" s="24" t="str">
        <f t="shared" si="57"/>
        <v>2021</v>
      </c>
      <c r="M752" s="24">
        <f t="shared" si="58"/>
        <v>44476</v>
      </c>
      <c r="N752">
        <v>75.3</v>
      </c>
      <c r="P752" s="24">
        <v>39442</v>
      </c>
      <c r="Q752">
        <v>17.809999999999999</v>
      </c>
      <c r="S752" s="24">
        <v>41269</v>
      </c>
      <c r="T752">
        <v>18.77</v>
      </c>
      <c r="U752" s="2">
        <f t="shared" si="59"/>
        <v>-5.8262711864406347E-3</v>
      </c>
    </row>
    <row r="753" spans="1:21" x14ac:dyDescent="0.4">
      <c r="A753" t="s">
        <v>5462</v>
      </c>
      <c r="B753">
        <v>74.599999999999994</v>
      </c>
      <c r="C753">
        <v>73.459999999999994</v>
      </c>
      <c r="D753">
        <v>74.67</v>
      </c>
      <c r="E753">
        <v>73.25</v>
      </c>
      <c r="F753" t="s">
        <v>1214</v>
      </c>
      <c r="G753" s="2">
        <v>6.4999999999999997E-3</v>
      </c>
      <c r="I753" t="s">
        <v>5462</v>
      </c>
      <c r="J753" s="24" t="str">
        <f t="shared" si="55"/>
        <v>10</v>
      </c>
      <c r="K753" s="24" t="str">
        <f t="shared" si="56"/>
        <v>06</v>
      </c>
      <c r="L753" s="24" t="str">
        <f t="shared" si="57"/>
        <v>2021</v>
      </c>
      <c r="M753" s="24">
        <f t="shared" si="58"/>
        <v>44475</v>
      </c>
      <c r="N753">
        <v>74.599999999999994</v>
      </c>
      <c r="P753" s="24">
        <v>39443</v>
      </c>
      <c r="Q753">
        <v>17.55</v>
      </c>
      <c r="S753" s="24">
        <v>41270</v>
      </c>
      <c r="T753">
        <v>18.760000000000002</v>
      </c>
      <c r="U753" s="2">
        <f t="shared" si="59"/>
        <v>-5.3276505061261581E-4</v>
      </c>
    </row>
    <row r="754" spans="1:21" x14ac:dyDescent="0.4">
      <c r="A754" t="s">
        <v>5461</v>
      </c>
      <c r="B754">
        <v>74.12</v>
      </c>
      <c r="C754">
        <v>73.37</v>
      </c>
      <c r="D754">
        <v>74.599999999999994</v>
      </c>
      <c r="E754">
        <v>73.349999999999994</v>
      </c>
      <c r="F754" t="s">
        <v>1317</v>
      </c>
      <c r="G754" s="2">
        <v>1.2800000000000001E-2</v>
      </c>
      <c r="I754" t="s">
        <v>5461</v>
      </c>
      <c r="J754" s="24" t="str">
        <f t="shared" si="55"/>
        <v>10</v>
      </c>
      <c r="K754" s="24" t="str">
        <f t="shared" si="56"/>
        <v>05</v>
      </c>
      <c r="L754" s="24" t="str">
        <f t="shared" si="57"/>
        <v>2021</v>
      </c>
      <c r="M754" s="24">
        <f t="shared" si="58"/>
        <v>44474</v>
      </c>
      <c r="N754">
        <v>74.12</v>
      </c>
      <c r="P754" s="24">
        <v>39444</v>
      </c>
      <c r="Q754">
        <v>17.57</v>
      </c>
      <c r="S754" s="24">
        <v>41271</v>
      </c>
      <c r="T754">
        <v>18.55</v>
      </c>
      <c r="U754" s="2">
        <f t="shared" si="59"/>
        <v>-1.1194029850746356E-2</v>
      </c>
    </row>
    <row r="755" spans="1:21" x14ac:dyDescent="0.4">
      <c r="A755" t="s">
        <v>5460</v>
      </c>
      <c r="B755">
        <v>73.180000000000007</v>
      </c>
      <c r="C755">
        <v>74.36</v>
      </c>
      <c r="D755">
        <v>74.42</v>
      </c>
      <c r="E755">
        <v>72.66</v>
      </c>
      <c r="F755" t="s">
        <v>4165</v>
      </c>
      <c r="G755" s="2">
        <v>-2.0299999999999999E-2</v>
      </c>
      <c r="I755" t="s">
        <v>5460</v>
      </c>
      <c r="J755" s="24" t="str">
        <f t="shared" si="55"/>
        <v>10</v>
      </c>
      <c r="K755" s="24" t="str">
        <f t="shared" si="56"/>
        <v>04</v>
      </c>
      <c r="L755" s="24" t="str">
        <f t="shared" si="57"/>
        <v>2021</v>
      </c>
      <c r="M755" s="24">
        <f t="shared" si="58"/>
        <v>44473</v>
      </c>
      <c r="N755">
        <v>73.180000000000007</v>
      </c>
      <c r="P755" s="24">
        <v>39447</v>
      </c>
      <c r="Q755">
        <v>17.41</v>
      </c>
      <c r="S755" s="24">
        <v>41274</v>
      </c>
      <c r="T755">
        <v>18.89</v>
      </c>
      <c r="U755" s="2">
        <f t="shared" si="59"/>
        <v>1.8328840970350369E-2</v>
      </c>
    </row>
    <row r="756" spans="1:21" x14ac:dyDescent="0.4">
      <c r="A756" t="s">
        <v>5459</v>
      </c>
      <c r="B756">
        <v>74.7</v>
      </c>
      <c r="C756">
        <v>74.150000000000006</v>
      </c>
      <c r="D756">
        <v>74.900000000000006</v>
      </c>
      <c r="E756">
        <v>73.400000000000006</v>
      </c>
      <c r="F756" t="s">
        <v>5458</v>
      </c>
      <c r="G756" s="2">
        <v>1.0699999999999999E-2</v>
      </c>
      <c r="I756" t="s">
        <v>5459</v>
      </c>
      <c r="J756" s="24" t="str">
        <f t="shared" si="55"/>
        <v>10</v>
      </c>
      <c r="K756" s="24" t="str">
        <f t="shared" si="56"/>
        <v>01</v>
      </c>
      <c r="L756" s="24" t="str">
        <f t="shared" si="57"/>
        <v>2021</v>
      </c>
      <c r="M756" s="24">
        <f t="shared" si="58"/>
        <v>44470</v>
      </c>
      <c r="N756">
        <v>74.7</v>
      </c>
      <c r="P756" s="24">
        <v>39449</v>
      </c>
      <c r="Q756">
        <v>17.239999999999998</v>
      </c>
      <c r="S756" s="24">
        <v>41276</v>
      </c>
      <c r="T756">
        <v>19.39</v>
      </c>
      <c r="U756" s="2">
        <f t="shared" si="59"/>
        <v>2.6469031233456786E-2</v>
      </c>
    </row>
    <row r="757" spans="1:21" x14ac:dyDescent="0.4">
      <c r="A757" t="s">
        <v>5457</v>
      </c>
      <c r="B757">
        <v>73.91</v>
      </c>
      <c r="C757">
        <v>74.81</v>
      </c>
      <c r="D757">
        <v>75.14</v>
      </c>
      <c r="E757">
        <v>73.88</v>
      </c>
      <c r="F757" t="s">
        <v>1263</v>
      </c>
      <c r="G757" s="2">
        <v>-8.0999999999999996E-3</v>
      </c>
      <c r="I757" t="s">
        <v>5457</v>
      </c>
      <c r="J757" s="24" t="str">
        <f t="shared" si="55"/>
        <v>09</v>
      </c>
      <c r="K757" s="24" t="str">
        <f t="shared" si="56"/>
        <v>30</v>
      </c>
      <c r="L757" s="24" t="str">
        <f t="shared" si="57"/>
        <v>2021</v>
      </c>
      <c r="M757" s="24">
        <f t="shared" si="58"/>
        <v>44469</v>
      </c>
      <c r="N757">
        <v>73.91</v>
      </c>
      <c r="P757" s="24">
        <v>39450</v>
      </c>
      <c r="Q757">
        <v>17.260000000000002</v>
      </c>
      <c r="S757" s="24">
        <v>41277</v>
      </c>
      <c r="T757">
        <v>19.34</v>
      </c>
      <c r="U757" s="2">
        <f t="shared" si="59"/>
        <v>-2.5786487880351538E-3</v>
      </c>
    </row>
    <row r="758" spans="1:21" x14ac:dyDescent="0.4">
      <c r="A758" t="s">
        <v>5456</v>
      </c>
      <c r="B758">
        <v>74.510000000000005</v>
      </c>
      <c r="C758">
        <v>74.81</v>
      </c>
      <c r="D758">
        <v>75.2</v>
      </c>
      <c r="E758">
        <v>74.41</v>
      </c>
      <c r="F758" t="s">
        <v>227</v>
      </c>
      <c r="G758" s="2">
        <v>-1E-4</v>
      </c>
      <c r="I758" t="s">
        <v>5456</v>
      </c>
      <c r="J758" s="24" t="str">
        <f t="shared" si="55"/>
        <v>09</v>
      </c>
      <c r="K758" s="24" t="str">
        <f t="shared" si="56"/>
        <v>29</v>
      </c>
      <c r="L758" s="24" t="str">
        <f t="shared" si="57"/>
        <v>2021</v>
      </c>
      <c r="M758" s="24">
        <f t="shared" si="58"/>
        <v>44468</v>
      </c>
      <c r="N758">
        <v>74.510000000000005</v>
      </c>
      <c r="P758" s="24">
        <v>39451</v>
      </c>
      <c r="Q758">
        <v>16.77</v>
      </c>
      <c r="S758" s="24">
        <v>41278</v>
      </c>
      <c r="T758">
        <v>19.37</v>
      </c>
      <c r="U758" s="2">
        <f t="shared" si="59"/>
        <v>1.5511892450879028E-3</v>
      </c>
    </row>
    <row r="759" spans="1:21" x14ac:dyDescent="0.4">
      <c r="A759" t="s">
        <v>5455</v>
      </c>
      <c r="B759">
        <v>74.52</v>
      </c>
      <c r="C759">
        <v>75.7</v>
      </c>
      <c r="D759">
        <v>75.8</v>
      </c>
      <c r="E759">
        <v>74.37</v>
      </c>
      <c r="F759" t="s">
        <v>720</v>
      </c>
      <c r="G759" s="2">
        <v>-2.6499999999999999E-2</v>
      </c>
      <c r="I759" t="s">
        <v>5455</v>
      </c>
      <c r="J759" s="24" t="str">
        <f t="shared" si="55"/>
        <v>09</v>
      </c>
      <c r="K759" s="24" t="str">
        <f t="shared" si="56"/>
        <v>28</v>
      </c>
      <c r="L759" s="24" t="str">
        <f t="shared" si="57"/>
        <v>2021</v>
      </c>
      <c r="M759" s="24">
        <f t="shared" si="58"/>
        <v>44467</v>
      </c>
      <c r="N759">
        <v>74.52</v>
      </c>
      <c r="P759" s="24">
        <v>39454</v>
      </c>
      <c r="Q759">
        <v>16.78</v>
      </c>
      <c r="S759" s="24">
        <v>41281</v>
      </c>
      <c r="T759">
        <v>19.329999999999998</v>
      </c>
      <c r="U759" s="2">
        <f t="shared" si="59"/>
        <v>-2.0650490449150016E-3</v>
      </c>
    </row>
    <row r="760" spans="1:21" x14ac:dyDescent="0.4">
      <c r="A760" t="s">
        <v>5454</v>
      </c>
      <c r="B760">
        <v>76.55</v>
      </c>
      <c r="C760">
        <v>76.7</v>
      </c>
      <c r="D760">
        <v>76.790000000000006</v>
      </c>
      <c r="E760">
        <v>76.239999999999995</v>
      </c>
      <c r="F760" t="s">
        <v>645</v>
      </c>
      <c r="G760" s="2">
        <v>-9.1999999999999998E-3</v>
      </c>
      <c r="I760" t="s">
        <v>5454</v>
      </c>
      <c r="J760" s="24" t="str">
        <f t="shared" si="55"/>
        <v>09</v>
      </c>
      <c r="K760" s="24" t="str">
        <f t="shared" si="56"/>
        <v>27</v>
      </c>
      <c r="L760" s="24" t="str">
        <f t="shared" si="57"/>
        <v>2021</v>
      </c>
      <c r="M760" s="24">
        <f t="shared" si="58"/>
        <v>44466</v>
      </c>
      <c r="N760">
        <v>76.55</v>
      </c>
      <c r="P760" s="24">
        <v>39455</v>
      </c>
      <c r="Q760">
        <v>16.52</v>
      </c>
      <c r="S760" s="24">
        <v>41282</v>
      </c>
      <c r="T760">
        <v>19.3</v>
      </c>
      <c r="U760" s="2">
        <f t="shared" si="59"/>
        <v>-1.5519917227106994E-3</v>
      </c>
    </row>
    <row r="761" spans="1:21" x14ac:dyDescent="0.4">
      <c r="A761" t="s">
        <v>5453</v>
      </c>
      <c r="B761">
        <v>77.260000000000005</v>
      </c>
      <c r="C761">
        <v>76.72</v>
      </c>
      <c r="D761">
        <v>77.37</v>
      </c>
      <c r="E761">
        <v>76.69</v>
      </c>
      <c r="F761" t="s">
        <v>192</v>
      </c>
      <c r="G761" s="2">
        <v>4.0000000000000002E-4</v>
      </c>
      <c r="I761" t="s">
        <v>5453</v>
      </c>
      <c r="J761" s="24" t="str">
        <f t="shared" si="55"/>
        <v>09</v>
      </c>
      <c r="K761" s="24" t="str">
        <f t="shared" si="56"/>
        <v>24</v>
      </c>
      <c r="L761" s="24" t="str">
        <f t="shared" si="57"/>
        <v>2021</v>
      </c>
      <c r="M761" s="24">
        <f t="shared" si="58"/>
        <v>44463</v>
      </c>
      <c r="N761">
        <v>77.260000000000005</v>
      </c>
      <c r="P761" s="24">
        <v>39456</v>
      </c>
      <c r="Q761">
        <v>16.79</v>
      </c>
      <c r="S761" s="24">
        <v>41283</v>
      </c>
      <c r="T761">
        <v>19.350000000000001</v>
      </c>
      <c r="U761" s="2">
        <f t="shared" si="59"/>
        <v>2.5906735751295429E-3</v>
      </c>
    </row>
    <row r="762" spans="1:21" x14ac:dyDescent="0.4">
      <c r="A762" t="s">
        <v>5452</v>
      </c>
      <c r="B762">
        <v>77.23</v>
      </c>
      <c r="C762">
        <v>76.790000000000006</v>
      </c>
      <c r="D762">
        <v>77.489999999999995</v>
      </c>
      <c r="E762">
        <v>76.69</v>
      </c>
      <c r="F762" t="s">
        <v>964</v>
      </c>
      <c r="G762" s="2">
        <v>9.2999999999999992E-3</v>
      </c>
      <c r="I762" t="s">
        <v>5452</v>
      </c>
      <c r="J762" s="24" t="str">
        <f t="shared" si="55"/>
        <v>09</v>
      </c>
      <c r="K762" s="24" t="str">
        <f t="shared" si="56"/>
        <v>23</v>
      </c>
      <c r="L762" s="24" t="str">
        <f t="shared" si="57"/>
        <v>2021</v>
      </c>
      <c r="M762" s="24">
        <f t="shared" si="58"/>
        <v>44462</v>
      </c>
      <c r="N762">
        <v>77.23</v>
      </c>
      <c r="P762" s="24">
        <v>39457</v>
      </c>
      <c r="Q762">
        <v>16.86</v>
      </c>
      <c r="S762" s="24">
        <v>41284</v>
      </c>
      <c r="T762">
        <v>19.48</v>
      </c>
      <c r="U762" s="2">
        <f t="shared" si="59"/>
        <v>6.7183462532298677E-3</v>
      </c>
    </row>
    <row r="763" spans="1:21" x14ac:dyDescent="0.4">
      <c r="A763" t="s">
        <v>5451</v>
      </c>
      <c r="B763">
        <v>76.52</v>
      </c>
      <c r="C763">
        <v>76.08</v>
      </c>
      <c r="D763">
        <v>76.78</v>
      </c>
      <c r="E763">
        <v>75.81</v>
      </c>
      <c r="F763" t="s">
        <v>2774</v>
      </c>
      <c r="G763" s="2">
        <v>8.6999999999999994E-3</v>
      </c>
      <c r="I763" t="s">
        <v>5451</v>
      </c>
      <c r="J763" s="24" t="str">
        <f t="shared" si="55"/>
        <v>09</v>
      </c>
      <c r="K763" s="24" t="str">
        <f t="shared" si="56"/>
        <v>22</v>
      </c>
      <c r="L763" s="24" t="str">
        <f t="shared" si="57"/>
        <v>2021</v>
      </c>
      <c r="M763" s="24">
        <f t="shared" si="58"/>
        <v>44461</v>
      </c>
      <c r="N763">
        <v>76.52</v>
      </c>
      <c r="P763" s="24">
        <v>39458</v>
      </c>
      <c r="Q763">
        <v>16.579999999999998</v>
      </c>
      <c r="S763" s="24">
        <v>41285</v>
      </c>
      <c r="T763">
        <v>19.489999999999998</v>
      </c>
      <c r="U763" s="2">
        <f t="shared" si="59"/>
        <v>5.1334702258709619E-4</v>
      </c>
    </row>
    <row r="764" spans="1:21" x14ac:dyDescent="0.4">
      <c r="A764" t="s">
        <v>5450</v>
      </c>
      <c r="B764">
        <v>75.86</v>
      </c>
      <c r="C764">
        <v>76.17</v>
      </c>
      <c r="D764">
        <v>76.42</v>
      </c>
      <c r="E764">
        <v>75.64</v>
      </c>
      <c r="F764" t="s">
        <v>2300</v>
      </c>
      <c r="G764" s="2">
        <v>1.5E-3</v>
      </c>
      <c r="I764" t="s">
        <v>5450</v>
      </c>
      <c r="J764" s="24" t="str">
        <f t="shared" si="55"/>
        <v>09</v>
      </c>
      <c r="K764" s="24" t="str">
        <f t="shared" si="56"/>
        <v>21</v>
      </c>
      <c r="L764" s="24" t="str">
        <f t="shared" si="57"/>
        <v>2021</v>
      </c>
      <c r="M764" s="24">
        <f t="shared" si="58"/>
        <v>44460</v>
      </c>
      <c r="N764">
        <v>75.86</v>
      </c>
      <c r="P764" s="24">
        <v>39461</v>
      </c>
      <c r="Q764">
        <v>16.77</v>
      </c>
      <c r="S764" s="24">
        <v>41288</v>
      </c>
      <c r="T764">
        <v>19.440000000000001</v>
      </c>
      <c r="U764" s="2">
        <f t="shared" si="59"/>
        <v>-2.5654181631604711E-3</v>
      </c>
    </row>
    <row r="765" spans="1:21" x14ac:dyDescent="0.4">
      <c r="A765" t="s">
        <v>5449</v>
      </c>
      <c r="B765">
        <v>75.75</v>
      </c>
      <c r="C765">
        <v>75.989999999999995</v>
      </c>
      <c r="D765">
        <v>76.349999999999994</v>
      </c>
      <c r="E765">
        <v>74.790000000000006</v>
      </c>
      <c r="F765" t="s">
        <v>2134</v>
      </c>
      <c r="G765" s="2">
        <v>-1.8700000000000001E-2</v>
      </c>
      <c r="I765" t="s">
        <v>5449</v>
      </c>
      <c r="J765" s="24" t="str">
        <f t="shared" si="55"/>
        <v>09</v>
      </c>
      <c r="K765" s="24" t="str">
        <f t="shared" si="56"/>
        <v>20</v>
      </c>
      <c r="L765" s="24" t="str">
        <f t="shared" si="57"/>
        <v>2021</v>
      </c>
      <c r="M765" s="24">
        <f t="shared" si="58"/>
        <v>44459</v>
      </c>
      <c r="N765">
        <v>75.75</v>
      </c>
      <c r="P765" s="24">
        <v>39462</v>
      </c>
      <c r="Q765">
        <v>16.309999999999999</v>
      </c>
      <c r="S765" s="24">
        <v>41289</v>
      </c>
      <c r="T765">
        <v>19.399999999999999</v>
      </c>
      <c r="U765" s="2">
        <f t="shared" si="59"/>
        <v>-2.057613168724437E-3</v>
      </c>
    </row>
    <row r="766" spans="1:21" x14ac:dyDescent="0.4">
      <c r="A766" t="s">
        <v>5448</v>
      </c>
      <c r="B766">
        <v>77.19</v>
      </c>
      <c r="C766">
        <v>77.930000000000007</v>
      </c>
      <c r="D766">
        <v>78</v>
      </c>
      <c r="E766">
        <v>77.05</v>
      </c>
      <c r="F766" t="s">
        <v>1026</v>
      </c>
      <c r="G766" s="2">
        <v>-1.17E-2</v>
      </c>
      <c r="I766" t="s">
        <v>5448</v>
      </c>
      <c r="J766" s="24" t="str">
        <f t="shared" si="55"/>
        <v>09</v>
      </c>
      <c r="K766" s="24" t="str">
        <f t="shared" si="56"/>
        <v>17</v>
      </c>
      <c r="L766" s="24" t="str">
        <f t="shared" si="57"/>
        <v>2021</v>
      </c>
      <c r="M766" s="24">
        <f t="shared" si="58"/>
        <v>44456</v>
      </c>
      <c r="N766">
        <v>77.19</v>
      </c>
      <c r="P766" s="24">
        <v>39463</v>
      </c>
      <c r="Q766">
        <v>16.170000000000002</v>
      </c>
      <c r="S766" s="24">
        <v>41290</v>
      </c>
      <c r="T766">
        <v>19.43</v>
      </c>
      <c r="U766" s="2">
        <f t="shared" si="59"/>
        <v>1.5463917525773141E-3</v>
      </c>
    </row>
    <row r="767" spans="1:21" x14ac:dyDescent="0.4">
      <c r="A767" t="s">
        <v>5447</v>
      </c>
      <c r="B767">
        <v>78.099999999999994</v>
      </c>
      <c r="C767">
        <v>77.86</v>
      </c>
      <c r="D767">
        <v>78.180000000000007</v>
      </c>
      <c r="E767">
        <v>77.400000000000006</v>
      </c>
      <c r="F767" t="s">
        <v>174</v>
      </c>
      <c r="G767" s="2">
        <v>5.0000000000000001E-4</v>
      </c>
      <c r="I767" t="s">
        <v>5447</v>
      </c>
      <c r="J767" s="24" t="str">
        <f t="shared" si="55"/>
        <v>09</v>
      </c>
      <c r="K767" s="24" t="str">
        <f t="shared" si="56"/>
        <v>16</v>
      </c>
      <c r="L767" s="24" t="str">
        <f t="shared" si="57"/>
        <v>2021</v>
      </c>
      <c r="M767" s="24">
        <f t="shared" si="58"/>
        <v>44455</v>
      </c>
      <c r="N767">
        <v>78.099999999999994</v>
      </c>
      <c r="P767" s="24">
        <v>39464</v>
      </c>
      <c r="Q767">
        <v>15.77</v>
      </c>
      <c r="S767" s="24">
        <v>41291</v>
      </c>
      <c r="T767">
        <v>19.55</v>
      </c>
      <c r="U767" s="2">
        <f t="shared" si="59"/>
        <v>6.1760164693773767E-3</v>
      </c>
    </row>
    <row r="768" spans="1:21" x14ac:dyDescent="0.4">
      <c r="A768" t="s">
        <v>5446</v>
      </c>
      <c r="B768">
        <v>78.06</v>
      </c>
      <c r="C768">
        <v>77.63</v>
      </c>
      <c r="D768">
        <v>78.180000000000007</v>
      </c>
      <c r="E768">
        <v>77.23</v>
      </c>
      <c r="F768" t="s">
        <v>645</v>
      </c>
      <c r="G768" s="2">
        <v>7.0000000000000001E-3</v>
      </c>
      <c r="I768" t="s">
        <v>5446</v>
      </c>
      <c r="J768" s="24" t="str">
        <f t="shared" si="55"/>
        <v>09</v>
      </c>
      <c r="K768" s="24" t="str">
        <f t="shared" si="56"/>
        <v>15</v>
      </c>
      <c r="L768" s="24" t="str">
        <f t="shared" si="57"/>
        <v>2021</v>
      </c>
      <c r="M768" s="24">
        <f t="shared" si="58"/>
        <v>44454</v>
      </c>
      <c r="N768">
        <v>78.06</v>
      </c>
      <c r="P768" s="24">
        <v>39465</v>
      </c>
      <c r="Q768">
        <v>15.72</v>
      </c>
      <c r="S768" s="24">
        <v>41292</v>
      </c>
      <c r="T768">
        <v>19.579999999999998</v>
      </c>
      <c r="U768" s="2">
        <f t="shared" si="59"/>
        <v>1.534526854219731E-3</v>
      </c>
    </row>
    <row r="769" spans="1:21" x14ac:dyDescent="0.4">
      <c r="A769" t="s">
        <v>5445</v>
      </c>
      <c r="B769">
        <v>77.52</v>
      </c>
      <c r="C769">
        <v>77.959999999999994</v>
      </c>
      <c r="D769">
        <v>78.06</v>
      </c>
      <c r="E769">
        <v>77.34</v>
      </c>
      <c r="F769" t="s">
        <v>176</v>
      </c>
      <c r="G769" s="2">
        <v>-1.4E-3</v>
      </c>
      <c r="I769" t="s">
        <v>5445</v>
      </c>
      <c r="J769" s="24" t="str">
        <f t="shared" si="55"/>
        <v>09</v>
      </c>
      <c r="K769" s="24" t="str">
        <f t="shared" si="56"/>
        <v>14</v>
      </c>
      <c r="L769" s="24" t="str">
        <f t="shared" si="57"/>
        <v>2021</v>
      </c>
      <c r="M769" s="24">
        <f t="shared" si="58"/>
        <v>44453</v>
      </c>
      <c r="N769">
        <v>77.52</v>
      </c>
      <c r="P769" s="24">
        <v>39469</v>
      </c>
      <c r="Q769">
        <v>15.45</v>
      </c>
      <c r="S769" s="24">
        <v>41296</v>
      </c>
      <c r="T769">
        <v>19.63</v>
      </c>
      <c r="U769" s="2">
        <f t="shared" si="59"/>
        <v>2.5536261491319046E-3</v>
      </c>
    </row>
    <row r="770" spans="1:21" x14ac:dyDescent="0.4">
      <c r="A770" t="s">
        <v>5444</v>
      </c>
      <c r="B770">
        <v>77.63</v>
      </c>
      <c r="C770">
        <v>78.260000000000005</v>
      </c>
      <c r="D770">
        <v>78.36</v>
      </c>
      <c r="E770">
        <v>77.22</v>
      </c>
      <c r="F770" t="s">
        <v>588</v>
      </c>
      <c r="G770" s="2">
        <v>-1.2999999999999999E-3</v>
      </c>
      <c r="I770" t="s">
        <v>5444</v>
      </c>
      <c r="J770" s="24" t="str">
        <f t="shared" si="55"/>
        <v>09</v>
      </c>
      <c r="K770" s="24" t="str">
        <f t="shared" si="56"/>
        <v>13</v>
      </c>
      <c r="L770" s="24" t="str">
        <f t="shared" si="57"/>
        <v>2021</v>
      </c>
      <c r="M770" s="24">
        <f t="shared" si="58"/>
        <v>44452</v>
      </c>
      <c r="N770">
        <v>77.63</v>
      </c>
      <c r="P770" s="24">
        <v>39470</v>
      </c>
      <c r="Q770">
        <v>15.59</v>
      </c>
      <c r="S770" s="24">
        <v>41297</v>
      </c>
      <c r="T770">
        <v>19.7</v>
      </c>
      <c r="U770" s="2">
        <f t="shared" si="59"/>
        <v>3.5659704533876901E-3</v>
      </c>
    </row>
    <row r="771" spans="1:21" x14ac:dyDescent="0.4">
      <c r="A771" t="s">
        <v>5443</v>
      </c>
      <c r="B771">
        <v>77.73</v>
      </c>
      <c r="C771">
        <v>78.739999999999995</v>
      </c>
      <c r="D771">
        <v>78.89</v>
      </c>
      <c r="E771">
        <v>77.7</v>
      </c>
      <c r="F771" t="s">
        <v>860</v>
      </c>
      <c r="G771" s="2">
        <v>-8.0000000000000002E-3</v>
      </c>
      <c r="I771" t="s">
        <v>5443</v>
      </c>
      <c r="J771" s="24" t="str">
        <f t="shared" ref="J771:J834" si="60">LEFT(I771,2)</f>
        <v>09</v>
      </c>
      <c r="K771" s="24" t="str">
        <f t="shared" ref="K771:K834" si="61">MID(I771,4,2)</f>
        <v>10</v>
      </c>
      <c r="L771" s="24" t="str">
        <f t="shared" ref="L771:L834" si="62">RIGHT(I771,4)</f>
        <v>2021</v>
      </c>
      <c r="M771" s="24">
        <f t="shared" ref="M771:M834" si="63">DATE(L771,J771,K771)</f>
        <v>44449</v>
      </c>
      <c r="N771">
        <v>77.73</v>
      </c>
      <c r="P771" s="24">
        <v>39471</v>
      </c>
      <c r="Q771">
        <v>15.81</v>
      </c>
      <c r="S771" s="24">
        <v>41298</v>
      </c>
      <c r="T771">
        <v>19.63</v>
      </c>
      <c r="U771" s="2">
        <f t="shared" si="59"/>
        <v>-3.5532994923858086E-3</v>
      </c>
    </row>
    <row r="772" spans="1:21" x14ac:dyDescent="0.4">
      <c r="A772" t="s">
        <v>5442</v>
      </c>
      <c r="B772">
        <v>78.36</v>
      </c>
      <c r="C772">
        <v>78.84</v>
      </c>
      <c r="D772">
        <v>79.08</v>
      </c>
      <c r="E772">
        <v>78.349999999999994</v>
      </c>
      <c r="F772" t="s">
        <v>757</v>
      </c>
      <c r="G772" s="2">
        <v>-5.7999999999999996E-3</v>
      </c>
      <c r="I772" t="s">
        <v>5442</v>
      </c>
      <c r="J772" s="24" t="str">
        <f t="shared" si="60"/>
        <v>09</v>
      </c>
      <c r="K772" s="24" t="str">
        <f t="shared" si="61"/>
        <v>09</v>
      </c>
      <c r="L772" s="24" t="str">
        <f t="shared" si="62"/>
        <v>2021</v>
      </c>
      <c r="M772" s="24">
        <f t="shared" si="63"/>
        <v>44448</v>
      </c>
      <c r="N772">
        <v>78.36</v>
      </c>
      <c r="P772" s="24">
        <v>39472</v>
      </c>
      <c r="Q772">
        <v>15.59</v>
      </c>
      <c r="S772" s="24">
        <v>41299</v>
      </c>
      <c r="T772">
        <v>19.72</v>
      </c>
      <c r="U772" s="2">
        <f t="shared" ref="U772:U835" si="64">T772/T771-1</f>
        <v>4.5848191543556016E-3</v>
      </c>
    </row>
    <row r="773" spans="1:21" x14ac:dyDescent="0.4">
      <c r="A773" t="s">
        <v>5441</v>
      </c>
      <c r="B773">
        <v>78.819999999999993</v>
      </c>
      <c r="C773">
        <v>78.95</v>
      </c>
      <c r="D773">
        <v>78.959999999999994</v>
      </c>
      <c r="E773">
        <v>78.39</v>
      </c>
      <c r="F773" t="s">
        <v>2510</v>
      </c>
      <c r="G773" s="2">
        <v>-2.3E-3</v>
      </c>
      <c r="I773" t="s">
        <v>5441</v>
      </c>
      <c r="J773" s="24" t="str">
        <f t="shared" si="60"/>
        <v>09</v>
      </c>
      <c r="K773" s="24" t="str">
        <f t="shared" si="61"/>
        <v>08</v>
      </c>
      <c r="L773" s="24" t="str">
        <f t="shared" si="62"/>
        <v>2021</v>
      </c>
      <c r="M773" s="24">
        <f t="shared" si="63"/>
        <v>44447</v>
      </c>
      <c r="N773">
        <v>78.819999999999993</v>
      </c>
      <c r="P773" s="24">
        <v>39475</v>
      </c>
      <c r="Q773">
        <v>15.76</v>
      </c>
      <c r="S773" s="24">
        <v>41302</v>
      </c>
      <c r="T773">
        <v>19.7</v>
      </c>
      <c r="U773" s="2">
        <f t="shared" si="64"/>
        <v>-1.0141987829613841E-3</v>
      </c>
    </row>
    <row r="774" spans="1:21" x14ac:dyDescent="0.4">
      <c r="A774" t="s">
        <v>5440</v>
      </c>
      <c r="B774">
        <v>79</v>
      </c>
      <c r="C774">
        <v>79.010000000000005</v>
      </c>
      <c r="D774">
        <v>79.12</v>
      </c>
      <c r="E774">
        <v>78.66</v>
      </c>
      <c r="F774" t="s">
        <v>349</v>
      </c>
      <c r="G774" s="2">
        <v>2.9999999999999997E-4</v>
      </c>
      <c r="I774" t="s">
        <v>5440</v>
      </c>
      <c r="J774" s="24" t="str">
        <f t="shared" si="60"/>
        <v>09</v>
      </c>
      <c r="K774" s="24" t="str">
        <f t="shared" si="61"/>
        <v>07</v>
      </c>
      <c r="L774" s="24" t="str">
        <f t="shared" si="62"/>
        <v>2021</v>
      </c>
      <c r="M774" s="24">
        <f t="shared" si="63"/>
        <v>44446</v>
      </c>
      <c r="N774">
        <v>79</v>
      </c>
      <c r="P774" s="24">
        <v>39476</v>
      </c>
      <c r="Q774">
        <v>15.81</v>
      </c>
      <c r="S774" s="24">
        <v>41303</v>
      </c>
      <c r="T774">
        <v>19.760000000000002</v>
      </c>
      <c r="U774" s="2">
        <f t="shared" si="64"/>
        <v>3.0456852791880262E-3</v>
      </c>
    </row>
    <row r="775" spans="1:21" x14ac:dyDescent="0.4">
      <c r="A775" t="s">
        <v>5439</v>
      </c>
      <c r="B775">
        <v>78.98</v>
      </c>
      <c r="C775">
        <v>78.61</v>
      </c>
      <c r="D775">
        <v>79.09</v>
      </c>
      <c r="E775">
        <v>78.5</v>
      </c>
      <c r="F775" t="s">
        <v>46</v>
      </c>
      <c r="G775" s="2">
        <v>2.8E-3</v>
      </c>
      <c r="I775" t="s">
        <v>5439</v>
      </c>
      <c r="J775" s="24" t="str">
        <f t="shared" si="60"/>
        <v>09</v>
      </c>
      <c r="K775" s="24" t="str">
        <f t="shared" si="61"/>
        <v>03</v>
      </c>
      <c r="L775" s="24" t="str">
        <f t="shared" si="62"/>
        <v>2021</v>
      </c>
      <c r="M775" s="24">
        <f t="shared" si="63"/>
        <v>44442</v>
      </c>
      <c r="N775">
        <v>78.98</v>
      </c>
      <c r="P775" s="24">
        <v>39477</v>
      </c>
      <c r="Q775">
        <v>15.73</v>
      </c>
      <c r="S775" s="24">
        <v>41304</v>
      </c>
      <c r="T775">
        <v>19.690000000000001</v>
      </c>
      <c r="U775" s="2">
        <f t="shared" si="64"/>
        <v>-3.5425101214574539E-3</v>
      </c>
    </row>
    <row r="776" spans="1:21" x14ac:dyDescent="0.4">
      <c r="A776" t="s">
        <v>5438</v>
      </c>
      <c r="B776">
        <v>78.760000000000005</v>
      </c>
      <c r="C776">
        <v>79.03</v>
      </c>
      <c r="D776">
        <v>79.17</v>
      </c>
      <c r="E776">
        <v>78.56</v>
      </c>
      <c r="F776" t="s">
        <v>234</v>
      </c>
      <c r="G776" s="2">
        <v>-4.0000000000000002E-4</v>
      </c>
      <c r="I776" t="s">
        <v>5438</v>
      </c>
      <c r="J776" s="24" t="str">
        <f t="shared" si="60"/>
        <v>09</v>
      </c>
      <c r="K776" s="24" t="str">
        <f t="shared" si="61"/>
        <v>02</v>
      </c>
      <c r="L776" s="24" t="str">
        <f t="shared" si="62"/>
        <v>2021</v>
      </c>
      <c r="M776" s="24">
        <f t="shared" si="63"/>
        <v>44441</v>
      </c>
      <c r="N776">
        <v>78.760000000000005</v>
      </c>
      <c r="P776" s="24">
        <v>39478</v>
      </c>
      <c r="Q776">
        <v>15.93</v>
      </c>
      <c r="S776" s="24">
        <v>41305</v>
      </c>
      <c r="T776">
        <v>19.63</v>
      </c>
      <c r="U776" s="2">
        <f t="shared" si="64"/>
        <v>-3.0472320975115652E-3</v>
      </c>
    </row>
    <row r="777" spans="1:21" x14ac:dyDescent="0.4">
      <c r="A777" t="s">
        <v>5437</v>
      </c>
      <c r="B777">
        <v>78.790000000000006</v>
      </c>
      <c r="C777">
        <v>78.819999999999993</v>
      </c>
      <c r="D777">
        <v>79.12</v>
      </c>
      <c r="E777">
        <v>78.73</v>
      </c>
      <c r="F777" t="s">
        <v>1122</v>
      </c>
      <c r="G777" s="2">
        <v>2.5000000000000001E-3</v>
      </c>
      <c r="I777" t="s">
        <v>5437</v>
      </c>
      <c r="J777" s="24" t="str">
        <f t="shared" si="60"/>
        <v>09</v>
      </c>
      <c r="K777" s="24" t="str">
        <f t="shared" si="61"/>
        <v>01</v>
      </c>
      <c r="L777" s="24" t="str">
        <f t="shared" si="62"/>
        <v>2021</v>
      </c>
      <c r="M777" s="24">
        <f t="shared" si="63"/>
        <v>44440</v>
      </c>
      <c r="N777">
        <v>78.790000000000006</v>
      </c>
      <c r="P777" s="24">
        <v>39479</v>
      </c>
      <c r="Q777">
        <v>16.09</v>
      </c>
      <c r="S777" s="24">
        <v>41306</v>
      </c>
      <c r="T777">
        <v>19.809999999999999</v>
      </c>
      <c r="U777" s="2">
        <f t="shared" si="64"/>
        <v>9.1696383087112032E-3</v>
      </c>
    </row>
    <row r="778" spans="1:21" x14ac:dyDescent="0.4">
      <c r="A778" t="s">
        <v>5436</v>
      </c>
      <c r="B778">
        <v>78.59</v>
      </c>
      <c r="C778">
        <v>78.8</v>
      </c>
      <c r="D778">
        <v>78.849999999999994</v>
      </c>
      <c r="E778">
        <v>78.459999999999994</v>
      </c>
      <c r="F778" t="s">
        <v>691</v>
      </c>
      <c r="G778" s="2">
        <v>-2E-3</v>
      </c>
      <c r="I778" t="s">
        <v>5436</v>
      </c>
      <c r="J778" s="24" t="str">
        <f t="shared" si="60"/>
        <v>08</v>
      </c>
      <c r="K778" s="24" t="str">
        <f t="shared" si="61"/>
        <v>31</v>
      </c>
      <c r="L778" s="24" t="str">
        <f t="shared" si="62"/>
        <v>2021</v>
      </c>
      <c r="M778" s="24">
        <f t="shared" si="63"/>
        <v>44439</v>
      </c>
      <c r="N778">
        <v>78.59</v>
      </c>
      <c r="P778" s="24">
        <v>39482</v>
      </c>
      <c r="Q778">
        <v>15.96</v>
      </c>
      <c r="S778" s="24">
        <v>41309</v>
      </c>
      <c r="T778">
        <v>19.579999999999998</v>
      </c>
      <c r="U778" s="2">
        <f t="shared" si="64"/>
        <v>-1.1610297829379168E-2</v>
      </c>
    </row>
    <row r="779" spans="1:21" x14ac:dyDescent="0.4">
      <c r="A779" t="s">
        <v>5435</v>
      </c>
      <c r="B779">
        <v>78.75</v>
      </c>
      <c r="C779">
        <v>78.069999999999993</v>
      </c>
      <c r="D779">
        <v>78.89</v>
      </c>
      <c r="E779">
        <v>78.069999999999993</v>
      </c>
      <c r="F779" t="s">
        <v>536</v>
      </c>
      <c r="G779" s="2">
        <v>1.12E-2</v>
      </c>
      <c r="I779" t="s">
        <v>5435</v>
      </c>
      <c r="J779" s="24" t="str">
        <f t="shared" si="60"/>
        <v>08</v>
      </c>
      <c r="K779" s="24" t="str">
        <f t="shared" si="61"/>
        <v>30</v>
      </c>
      <c r="L779" s="24" t="str">
        <f t="shared" si="62"/>
        <v>2021</v>
      </c>
      <c r="M779" s="24">
        <f t="shared" si="63"/>
        <v>44438</v>
      </c>
      <c r="N779">
        <v>78.75</v>
      </c>
      <c r="P779" s="24">
        <v>39483</v>
      </c>
      <c r="Q779">
        <v>15.52</v>
      </c>
      <c r="S779" s="24">
        <v>41310</v>
      </c>
      <c r="T779">
        <v>19.79</v>
      </c>
      <c r="U779" s="2">
        <f t="shared" si="64"/>
        <v>1.0725229826353377E-2</v>
      </c>
    </row>
    <row r="780" spans="1:21" x14ac:dyDescent="0.4">
      <c r="A780" t="s">
        <v>5434</v>
      </c>
      <c r="B780">
        <v>77.88</v>
      </c>
      <c r="C780">
        <v>77.31</v>
      </c>
      <c r="D780">
        <v>77.97</v>
      </c>
      <c r="E780">
        <v>77.25</v>
      </c>
      <c r="F780" t="s">
        <v>152</v>
      </c>
      <c r="G780" s="2">
        <v>9.2999999999999992E-3</v>
      </c>
      <c r="I780" t="s">
        <v>5434</v>
      </c>
      <c r="J780" s="24" t="str">
        <f t="shared" si="60"/>
        <v>08</v>
      </c>
      <c r="K780" s="24" t="str">
        <f t="shared" si="61"/>
        <v>27</v>
      </c>
      <c r="L780" s="24" t="str">
        <f t="shared" si="62"/>
        <v>2021</v>
      </c>
      <c r="M780" s="24">
        <f t="shared" si="63"/>
        <v>44435</v>
      </c>
      <c r="N780">
        <v>77.88</v>
      </c>
      <c r="P780" s="24">
        <v>39484</v>
      </c>
      <c r="Q780">
        <v>15.36</v>
      </c>
      <c r="S780" s="24">
        <v>41311</v>
      </c>
      <c r="T780">
        <v>19.8</v>
      </c>
      <c r="U780" s="2">
        <f t="shared" si="64"/>
        <v>5.0530570995466206E-4</v>
      </c>
    </row>
    <row r="781" spans="1:21" x14ac:dyDescent="0.4">
      <c r="A781" t="s">
        <v>5433</v>
      </c>
      <c r="B781">
        <v>77.16</v>
      </c>
      <c r="C781">
        <v>77.5</v>
      </c>
      <c r="D781">
        <v>77.62</v>
      </c>
      <c r="E781">
        <v>77.13</v>
      </c>
      <c r="F781" t="s">
        <v>1182</v>
      </c>
      <c r="G781" s="2">
        <v>-5.4999999999999997E-3</v>
      </c>
      <c r="I781" t="s">
        <v>5433</v>
      </c>
      <c r="J781" s="24" t="str">
        <f t="shared" si="60"/>
        <v>08</v>
      </c>
      <c r="K781" s="24" t="str">
        <f t="shared" si="61"/>
        <v>26</v>
      </c>
      <c r="L781" s="24" t="str">
        <f t="shared" si="62"/>
        <v>2021</v>
      </c>
      <c r="M781" s="24">
        <f t="shared" si="63"/>
        <v>44434</v>
      </c>
      <c r="N781">
        <v>77.16</v>
      </c>
      <c r="P781" s="24">
        <v>39485</v>
      </c>
      <c r="Q781">
        <v>15.48</v>
      </c>
      <c r="S781" s="24">
        <v>41312</v>
      </c>
      <c r="T781">
        <v>19.79</v>
      </c>
      <c r="U781" s="2">
        <f t="shared" si="64"/>
        <v>-5.0505050505056381E-4</v>
      </c>
    </row>
    <row r="782" spans="1:21" x14ac:dyDescent="0.4">
      <c r="A782" t="s">
        <v>5432</v>
      </c>
      <c r="B782">
        <v>77.59</v>
      </c>
      <c r="C782">
        <v>77.63</v>
      </c>
      <c r="D782">
        <v>77.72</v>
      </c>
      <c r="E782">
        <v>77.44</v>
      </c>
      <c r="F782" t="s">
        <v>2300</v>
      </c>
      <c r="G782" s="2">
        <v>8.9999999999999998E-4</v>
      </c>
      <c r="I782" t="s">
        <v>5432</v>
      </c>
      <c r="J782" s="24" t="str">
        <f t="shared" si="60"/>
        <v>08</v>
      </c>
      <c r="K782" s="24" t="str">
        <f t="shared" si="61"/>
        <v>25</v>
      </c>
      <c r="L782" s="24" t="str">
        <f t="shared" si="62"/>
        <v>2021</v>
      </c>
      <c r="M782" s="24">
        <f t="shared" si="63"/>
        <v>44433</v>
      </c>
      <c r="N782">
        <v>77.59</v>
      </c>
      <c r="P782" s="24">
        <v>39486</v>
      </c>
      <c r="Q782">
        <v>15.51</v>
      </c>
      <c r="S782" s="24">
        <v>41313</v>
      </c>
      <c r="T782">
        <v>19.920000000000002</v>
      </c>
      <c r="U782" s="2">
        <f t="shared" si="64"/>
        <v>6.5689742294088305E-3</v>
      </c>
    </row>
    <row r="783" spans="1:21" x14ac:dyDescent="0.4">
      <c r="A783" t="s">
        <v>5431</v>
      </c>
      <c r="B783">
        <v>77.52</v>
      </c>
      <c r="C783">
        <v>77.62</v>
      </c>
      <c r="D783">
        <v>77.72</v>
      </c>
      <c r="E783">
        <v>77.45</v>
      </c>
      <c r="F783" t="s">
        <v>1026</v>
      </c>
      <c r="G783" s="2">
        <v>4.0000000000000002E-4</v>
      </c>
      <c r="I783" t="s">
        <v>5431</v>
      </c>
      <c r="J783" s="24" t="str">
        <f t="shared" si="60"/>
        <v>08</v>
      </c>
      <c r="K783" s="24" t="str">
        <f t="shared" si="61"/>
        <v>24</v>
      </c>
      <c r="L783" s="24" t="str">
        <f t="shared" si="62"/>
        <v>2021</v>
      </c>
      <c r="M783" s="24">
        <f t="shared" si="63"/>
        <v>44432</v>
      </c>
      <c r="N783">
        <v>77.52</v>
      </c>
      <c r="P783" s="24">
        <v>39489</v>
      </c>
      <c r="Q783">
        <v>15.68</v>
      </c>
      <c r="S783" s="24">
        <v>41316</v>
      </c>
      <c r="T783">
        <v>19.91</v>
      </c>
      <c r="U783" s="2">
        <f t="shared" si="64"/>
        <v>-5.0200803212863132E-4</v>
      </c>
    </row>
    <row r="784" spans="1:21" x14ac:dyDescent="0.4">
      <c r="A784" t="s">
        <v>5430</v>
      </c>
      <c r="B784">
        <v>77.489999999999995</v>
      </c>
      <c r="C784">
        <v>76.86</v>
      </c>
      <c r="D784">
        <v>77.66</v>
      </c>
      <c r="E784">
        <v>76.86</v>
      </c>
      <c r="F784" t="s">
        <v>327</v>
      </c>
      <c r="G784" s="2">
        <v>1.0800000000000001E-2</v>
      </c>
      <c r="I784" t="s">
        <v>5430</v>
      </c>
      <c r="J784" s="24" t="str">
        <f t="shared" si="60"/>
        <v>08</v>
      </c>
      <c r="K784" s="24" t="str">
        <f t="shared" si="61"/>
        <v>23</v>
      </c>
      <c r="L784" s="24" t="str">
        <f t="shared" si="62"/>
        <v>2021</v>
      </c>
      <c r="M784" s="24">
        <f t="shared" si="63"/>
        <v>44431</v>
      </c>
      <c r="N784">
        <v>77.489999999999995</v>
      </c>
      <c r="P784" s="24">
        <v>39490</v>
      </c>
      <c r="Q784">
        <v>15.76</v>
      </c>
      <c r="S784" s="24">
        <v>41317</v>
      </c>
      <c r="T784">
        <v>19.899999999999999</v>
      </c>
      <c r="U784" s="2">
        <f t="shared" si="64"/>
        <v>-5.0226017076848706E-4</v>
      </c>
    </row>
    <row r="785" spans="1:21" x14ac:dyDescent="0.4">
      <c r="A785" t="s">
        <v>5429</v>
      </c>
      <c r="B785">
        <v>76.66</v>
      </c>
      <c r="C785">
        <v>76.08</v>
      </c>
      <c r="D785">
        <v>76.77</v>
      </c>
      <c r="E785">
        <v>76.010000000000005</v>
      </c>
      <c r="F785" t="s">
        <v>904</v>
      </c>
      <c r="G785" s="2">
        <v>1.03E-2</v>
      </c>
      <c r="I785" t="s">
        <v>5429</v>
      </c>
      <c r="J785" s="24" t="str">
        <f t="shared" si="60"/>
        <v>08</v>
      </c>
      <c r="K785" s="24" t="str">
        <f t="shared" si="61"/>
        <v>20</v>
      </c>
      <c r="L785" s="24" t="str">
        <f t="shared" si="62"/>
        <v>2021</v>
      </c>
      <c r="M785" s="24">
        <f t="shared" si="63"/>
        <v>44428</v>
      </c>
      <c r="N785">
        <v>76.66</v>
      </c>
      <c r="P785" s="24">
        <v>39491</v>
      </c>
      <c r="Q785">
        <v>15.99</v>
      </c>
      <c r="S785" s="24">
        <v>41318</v>
      </c>
      <c r="T785">
        <v>19.920000000000002</v>
      </c>
      <c r="U785" s="2">
        <f t="shared" si="64"/>
        <v>1.0050251256283893E-3</v>
      </c>
    </row>
    <row r="786" spans="1:21" x14ac:dyDescent="0.4">
      <c r="A786" t="s">
        <v>5428</v>
      </c>
      <c r="B786">
        <v>75.88</v>
      </c>
      <c r="C786">
        <v>74.97</v>
      </c>
      <c r="D786">
        <v>76.17</v>
      </c>
      <c r="E786">
        <v>74.900000000000006</v>
      </c>
      <c r="F786" t="s">
        <v>2132</v>
      </c>
      <c r="G786" s="2">
        <v>6.1000000000000004E-3</v>
      </c>
      <c r="I786" t="s">
        <v>5428</v>
      </c>
      <c r="J786" s="24" t="str">
        <f t="shared" si="60"/>
        <v>08</v>
      </c>
      <c r="K786" s="24" t="str">
        <f t="shared" si="61"/>
        <v>19</v>
      </c>
      <c r="L786" s="24" t="str">
        <f t="shared" si="62"/>
        <v>2021</v>
      </c>
      <c r="M786" s="24">
        <f t="shared" si="63"/>
        <v>44427</v>
      </c>
      <c r="N786">
        <v>75.88</v>
      </c>
      <c r="P786" s="24">
        <v>39492</v>
      </c>
      <c r="Q786">
        <v>15.79</v>
      </c>
      <c r="S786" s="24">
        <v>41319</v>
      </c>
      <c r="T786">
        <v>19.940000000000001</v>
      </c>
      <c r="U786" s="2">
        <f t="shared" si="64"/>
        <v>1.0040160642570406E-3</v>
      </c>
    </row>
    <row r="787" spans="1:21" x14ac:dyDescent="0.4">
      <c r="A787" t="s">
        <v>5427</v>
      </c>
      <c r="B787">
        <v>75.42</v>
      </c>
      <c r="C787">
        <v>76.069999999999993</v>
      </c>
      <c r="D787">
        <v>76.430000000000007</v>
      </c>
      <c r="E787">
        <v>75.36</v>
      </c>
      <c r="F787" t="s">
        <v>50</v>
      </c>
      <c r="G787" s="2">
        <v>-1.04E-2</v>
      </c>
      <c r="I787" t="s">
        <v>5427</v>
      </c>
      <c r="J787" s="24" t="str">
        <f t="shared" si="60"/>
        <v>08</v>
      </c>
      <c r="K787" s="24" t="str">
        <f t="shared" si="61"/>
        <v>18</v>
      </c>
      <c r="L787" s="24" t="str">
        <f t="shared" si="62"/>
        <v>2021</v>
      </c>
      <c r="M787" s="24">
        <f t="shared" si="63"/>
        <v>44426</v>
      </c>
      <c r="N787">
        <v>75.42</v>
      </c>
      <c r="P787" s="24">
        <v>39493</v>
      </c>
      <c r="Q787">
        <v>15.77</v>
      </c>
      <c r="S787" s="24">
        <v>41320</v>
      </c>
      <c r="T787">
        <v>19.95</v>
      </c>
      <c r="U787" s="2">
        <f t="shared" si="64"/>
        <v>5.015045135405849E-4</v>
      </c>
    </row>
    <row r="788" spans="1:21" x14ac:dyDescent="0.4">
      <c r="A788" t="s">
        <v>5426</v>
      </c>
      <c r="B788">
        <v>76.209999999999994</v>
      </c>
      <c r="C788">
        <v>76.34</v>
      </c>
      <c r="D788">
        <v>76.459999999999994</v>
      </c>
      <c r="E788">
        <v>75.73</v>
      </c>
      <c r="F788" t="s">
        <v>1071</v>
      </c>
      <c r="G788" s="2">
        <v>-8.2000000000000007E-3</v>
      </c>
      <c r="I788" t="s">
        <v>5426</v>
      </c>
      <c r="J788" s="24" t="str">
        <f t="shared" si="60"/>
        <v>08</v>
      </c>
      <c r="K788" s="24" t="str">
        <f t="shared" si="61"/>
        <v>17</v>
      </c>
      <c r="L788" s="24" t="str">
        <f t="shared" si="62"/>
        <v>2021</v>
      </c>
      <c r="M788" s="24">
        <f t="shared" si="63"/>
        <v>44425</v>
      </c>
      <c r="N788">
        <v>76.209999999999994</v>
      </c>
      <c r="P788" s="24">
        <v>39497</v>
      </c>
      <c r="Q788">
        <v>15.82</v>
      </c>
      <c r="S788" s="24">
        <v>41324</v>
      </c>
      <c r="T788">
        <v>20.100000000000001</v>
      </c>
      <c r="U788" s="2">
        <f t="shared" si="64"/>
        <v>7.5187969924812581E-3</v>
      </c>
    </row>
    <row r="789" spans="1:21" x14ac:dyDescent="0.4">
      <c r="A789" t="s">
        <v>5425</v>
      </c>
      <c r="B789">
        <v>76.84</v>
      </c>
      <c r="C789">
        <v>76.34</v>
      </c>
      <c r="D789">
        <v>76.87</v>
      </c>
      <c r="E789">
        <v>75.760000000000005</v>
      </c>
      <c r="F789" t="s">
        <v>176</v>
      </c>
      <c r="G789" s="2">
        <v>4.1000000000000003E-3</v>
      </c>
      <c r="I789" t="s">
        <v>5425</v>
      </c>
      <c r="J789" s="24" t="str">
        <f t="shared" si="60"/>
        <v>08</v>
      </c>
      <c r="K789" s="24" t="str">
        <f t="shared" si="61"/>
        <v>16</v>
      </c>
      <c r="L789" s="24" t="str">
        <f t="shared" si="62"/>
        <v>2021</v>
      </c>
      <c r="M789" s="24">
        <f t="shared" si="63"/>
        <v>44424</v>
      </c>
      <c r="N789">
        <v>76.84</v>
      </c>
      <c r="P789" s="24">
        <v>39498</v>
      </c>
      <c r="Q789">
        <v>15.97</v>
      </c>
      <c r="S789" s="24">
        <v>41325</v>
      </c>
      <c r="T789">
        <v>19.84</v>
      </c>
      <c r="U789" s="2">
        <f t="shared" si="64"/>
        <v>-1.2935323383084674E-2</v>
      </c>
    </row>
    <row r="790" spans="1:21" x14ac:dyDescent="0.4">
      <c r="A790" t="s">
        <v>5424</v>
      </c>
      <c r="B790">
        <v>76.53</v>
      </c>
      <c r="C790">
        <v>76.36</v>
      </c>
      <c r="D790">
        <v>76.55</v>
      </c>
      <c r="E790">
        <v>76.260000000000005</v>
      </c>
      <c r="F790" t="s">
        <v>180</v>
      </c>
      <c r="G790" s="2">
        <v>3.7000000000000002E-3</v>
      </c>
      <c r="I790" t="s">
        <v>5424</v>
      </c>
      <c r="J790" s="24" t="str">
        <f t="shared" si="60"/>
        <v>08</v>
      </c>
      <c r="K790" s="24" t="str">
        <f t="shared" si="61"/>
        <v>13</v>
      </c>
      <c r="L790" s="24" t="str">
        <f t="shared" si="62"/>
        <v>2021</v>
      </c>
      <c r="M790" s="24">
        <f t="shared" si="63"/>
        <v>44421</v>
      </c>
      <c r="N790">
        <v>76.53</v>
      </c>
      <c r="P790" s="24">
        <v>39499</v>
      </c>
      <c r="Q790">
        <v>15.77</v>
      </c>
      <c r="S790" s="24">
        <v>41326</v>
      </c>
      <c r="T790">
        <v>19.7</v>
      </c>
      <c r="U790" s="2">
        <f t="shared" si="64"/>
        <v>-7.0564516129032473E-3</v>
      </c>
    </row>
    <row r="791" spans="1:21" x14ac:dyDescent="0.4">
      <c r="A791" t="s">
        <v>5423</v>
      </c>
      <c r="B791">
        <v>76.25</v>
      </c>
      <c r="C791">
        <v>75.77</v>
      </c>
      <c r="D791">
        <v>76.290000000000006</v>
      </c>
      <c r="E791">
        <v>75.62</v>
      </c>
      <c r="F791" t="s">
        <v>5422</v>
      </c>
      <c r="G791" s="2">
        <v>5.7000000000000002E-3</v>
      </c>
      <c r="I791" t="s">
        <v>5423</v>
      </c>
      <c r="J791" s="24" t="str">
        <f t="shared" si="60"/>
        <v>08</v>
      </c>
      <c r="K791" s="24" t="str">
        <f t="shared" si="61"/>
        <v>12</v>
      </c>
      <c r="L791" s="24" t="str">
        <f t="shared" si="62"/>
        <v>2021</v>
      </c>
      <c r="M791" s="24">
        <f t="shared" si="63"/>
        <v>44420</v>
      </c>
      <c r="N791">
        <v>76.25</v>
      </c>
      <c r="P791" s="24">
        <v>39500</v>
      </c>
      <c r="Q791">
        <v>15.88</v>
      </c>
      <c r="S791" s="24">
        <v>41327</v>
      </c>
      <c r="T791">
        <v>19.88</v>
      </c>
      <c r="U791" s="2">
        <f t="shared" si="64"/>
        <v>9.1370558375634126E-3</v>
      </c>
    </row>
    <row r="792" spans="1:21" x14ac:dyDescent="0.4">
      <c r="A792" t="s">
        <v>5421</v>
      </c>
      <c r="B792">
        <v>75.819999999999993</v>
      </c>
      <c r="C792">
        <v>76.11</v>
      </c>
      <c r="D792">
        <v>76.22</v>
      </c>
      <c r="E792">
        <v>75.63</v>
      </c>
      <c r="F792" t="s">
        <v>962</v>
      </c>
      <c r="G792" s="2">
        <v>-6.9999999999999999E-4</v>
      </c>
      <c r="I792" t="s">
        <v>5421</v>
      </c>
      <c r="J792" s="24" t="str">
        <f t="shared" si="60"/>
        <v>08</v>
      </c>
      <c r="K792" s="24" t="str">
        <f t="shared" si="61"/>
        <v>11</v>
      </c>
      <c r="L792" s="24" t="str">
        <f t="shared" si="62"/>
        <v>2021</v>
      </c>
      <c r="M792" s="24">
        <f t="shared" si="63"/>
        <v>44419</v>
      </c>
      <c r="N792">
        <v>75.819999999999993</v>
      </c>
      <c r="P792" s="24">
        <v>39503</v>
      </c>
      <c r="Q792">
        <v>16.09</v>
      </c>
      <c r="S792" s="24">
        <v>41330</v>
      </c>
      <c r="T792">
        <v>19.55</v>
      </c>
      <c r="U792" s="2">
        <f t="shared" si="64"/>
        <v>-1.6599597585512993E-2</v>
      </c>
    </row>
    <row r="793" spans="1:21" x14ac:dyDescent="0.4">
      <c r="A793" t="s">
        <v>5420</v>
      </c>
      <c r="B793">
        <v>75.87</v>
      </c>
      <c r="C793">
        <v>76.290000000000006</v>
      </c>
      <c r="D793">
        <v>76.37</v>
      </c>
      <c r="E793">
        <v>75.72</v>
      </c>
      <c r="F793" t="s">
        <v>668</v>
      </c>
      <c r="G793" s="2">
        <v>-3.8E-3</v>
      </c>
      <c r="I793" t="s">
        <v>5420</v>
      </c>
      <c r="J793" s="24" t="str">
        <f t="shared" si="60"/>
        <v>08</v>
      </c>
      <c r="K793" s="24" t="str">
        <f t="shared" si="61"/>
        <v>10</v>
      </c>
      <c r="L793" s="24" t="str">
        <f t="shared" si="62"/>
        <v>2021</v>
      </c>
      <c r="M793" s="24">
        <f t="shared" si="63"/>
        <v>44418</v>
      </c>
      <c r="N793">
        <v>75.87</v>
      </c>
      <c r="P793" s="24">
        <v>39504</v>
      </c>
      <c r="Q793">
        <v>16.22</v>
      </c>
      <c r="S793" s="24">
        <v>41331</v>
      </c>
      <c r="T793">
        <v>19.690000000000001</v>
      </c>
      <c r="U793" s="2">
        <f t="shared" si="64"/>
        <v>7.1611253196930402E-3</v>
      </c>
    </row>
    <row r="794" spans="1:21" x14ac:dyDescent="0.4">
      <c r="A794" t="s">
        <v>5419</v>
      </c>
      <c r="B794">
        <v>76.16</v>
      </c>
      <c r="C794">
        <v>76.290000000000006</v>
      </c>
      <c r="D794">
        <v>76.37</v>
      </c>
      <c r="E794">
        <v>76.02</v>
      </c>
      <c r="F794" t="s">
        <v>757</v>
      </c>
      <c r="G794" s="2">
        <v>-8.0000000000000004E-4</v>
      </c>
      <c r="I794" t="s">
        <v>5419</v>
      </c>
      <c r="J794" s="24" t="str">
        <f t="shared" si="60"/>
        <v>08</v>
      </c>
      <c r="K794" s="24" t="str">
        <f t="shared" si="61"/>
        <v>09</v>
      </c>
      <c r="L794" s="24" t="str">
        <f t="shared" si="62"/>
        <v>2021</v>
      </c>
      <c r="M794" s="24">
        <f t="shared" si="63"/>
        <v>44417</v>
      </c>
      <c r="N794">
        <v>76.16</v>
      </c>
      <c r="P794" s="24">
        <v>39505</v>
      </c>
      <c r="Q794">
        <v>16.23</v>
      </c>
      <c r="S794" s="24">
        <v>41332</v>
      </c>
      <c r="T794">
        <v>19.91</v>
      </c>
      <c r="U794" s="2">
        <f t="shared" si="64"/>
        <v>1.1173184357541777E-2</v>
      </c>
    </row>
    <row r="795" spans="1:21" x14ac:dyDescent="0.4">
      <c r="A795" t="s">
        <v>5418</v>
      </c>
      <c r="B795">
        <v>76.22</v>
      </c>
      <c r="C795">
        <v>76.22</v>
      </c>
      <c r="D795">
        <v>76.22</v>
      </c>
      <c r="E795">
        <v>76.22</v>
      </c>
      <c r="G795" s="2">
        <v>0</v>
      </c>
      <c r="I795" t="s">
        <v>5418</v>
      </c>
      <c r="J795" s="24" t="str">
        <f t="shared" si="60"/>
        <v>08</v>
      </c>
      <c r="K795" s="24" t="str">
        <f t="shared" si="61"/>
        <v>08</v>
      </c>
      <c r="L795" s="24" t="str">
        <f t="shared" si="62"/>
        <v>2021</v>
      </c>
      <c r="M795" s="24">
        <f t="shared" si="63"/>
        <v>44416</v>
      </c>
      <c r="N795">
        <v>76.22</v>
      </c>
      <c r="P795" s="24">
        <v>39506</v>
      </c>
      <c r="Q795">
        <v>16.16</v>
      </c>
      <c r="S795" s="24">
        <v>41333</v>
      </c>
      <c r="T795">
        <v>19.86</v>
      </c>
      <c r="U795" s="2">
        <f t="shared" si="64"/>
        <v>-2.5113008538423243E-3</v>
      </c>
    </row>
    <row r="796" spans="1:21" x14ac:dyDescent="0.4">
      <c r="A796" t="s">
        <v>5417</v>
      </c>
      <c r="B796">
        <v>76.22</v>
      </c>
      <c r="C796">
        <v>76.22</v>
      </c>
      <c r="D796">
        <v>76.22</v>
      </c>
      <c r="E796">
        <v>76.22</v>
      </c>
      <c r="G796" s="2">
        <v>0</v>
      </c>
      <c r="I796" t="s">
        <v>5417</v>
      </c>
      <c r="J796" s="24" t="str">
        <f t="shared" si="60"/>
        <v>08</v>
      </c>
      <c r="K796" s="24" t="str">
        <f t="shared" si="61"/>
        <v>07</v>
      </c>
      <c r="L796" s="24" t="str">
        <f t="shared" si="62"/>
        <v>2021</v>
      </c>
      <c r="M796" s="24">
        <f t="shared" si="63"/>
        <v>44415</v>
      </c>
      <c r="N796">
        <v>76.22</v>
      </c>
      <c r="P796" s="24">
        <v>39507</v>
      </c>
      <c r="Q796">
        <v>15.74</v>
      </c>
      <c r="S796" s="24">
        <v>41334</v>
      </c>
      <c r="T796">
        <v>19.95</v>
      </c>
      <c r="U796" s="2">
        <f t="shared" si="64"/>
        <v>4.5317220543805714E-3</v>
      </c>
    </row>
    <row r="797" spans="1:21" x14ac:dyDescent="0.4">
      <c r="A797" t="s">
        <v>5416</v>
      </c>
      <c r="B797">
        <v>76.22</v>
      </c>
      <c r="C797">
        <v>76.260000000000005</v>
      </c>
      <c r="D797">
        <v>76.400000000000006</v>
      </c>
      <c r="E797">
        <v>75.989999999999995</v>
      </c>
      <c r="F797" t="s">
        <v>689</v>
      </c>
      <c r="G797" s="2">
        <v>-2.2000000000000001E-3</v>
      </c>
      <c r="I797" t="s">
        <v>5416</v>
      </c>
      <c r="J797" s="24" t="str">
        <f t="shared" si="60"/>
        <v>08</v>
      </c>
      <c r="K797" s="24" t="str">
        <f t="shared" si="61"/>
        <v>06</v>
      </c>
      <c r="L797" s="24" t="str">
        <f t="shared" si="62"/>
        <v>2021</v>
      </c>
      <c r="M797" s="24">
        <f t="shared" si="63"/>
        <v>44414</v>
      </c>
      <c r="N797">
        <v>76.22</v>
      </c>
      <c r="P797" s="24">
        <v>39510</v>
      </c>
      <c r="Q797">
        <v>15.79</v>
      </c>
      <c r="S797" s="24">
        <v>41337</v>
      </c>
      <c r="T797">
        <v>20.05</v>
      </c>
      <c r="U797" s="2">
        <f t="shared" si="64"/>
        <v>5.0125313283209127E-3</v>
      </c>
    </row>
    <row r="798" spans="1:21" x14ac:dyDescent="0.4">
      <c r="A798" t="s">
        <v>5415</v>
      </c>
      <c r="B798">
        <v>76.39</v>
      </c>
      <c r="C798">
        <v>76.17</v>
      </c>
      <c r="D798">
        <v>76.42</v>
      </c>
      <c r="E798">
        <v>75.959999999999994</v>
      </c>
      <c r="F798" t="s">
        <v>789</v>
      </c>
      <c r="G798" s="2">
        <v>5.4999999999999997E-3</v>
      </c>
      <c r="I798" t="s">
        <v>5415</v>
      </c>
      <c r="J798" s="24" t="str">
        <f t="shared" si="60"/>
        <v>08</v>
      </c>
      <c r="K798" s="24" t="str">
        <f t="shared" si="61"/>
        <v>05</v>
      </c>
      <c r="L798" s="24" t="str">
        <f t="shared" si="62"/>
        <v>2021</v>
      </c>
      <c r="M798" s="24">
        <f t="shared" si="63"/>
        <v>44413</v>
      </c>
      <c r="N798">
        <v>76.39</v>
      </c>
      <c r="P798" s="24">
        <v>39511</v>
      </c>
      <c r="Q798">
        <v>15.74</v>
      </c>
      <c r="S798" s="24">
        <v>41338</v>
      </c>
      <c r="T798">
        <v>20.260000000000002</v>
      </c>
      <c r="U798" s="2">
        <f t="shared" si="64"/>
        <v>1.0473815461346625E-2</v>
      </c>
    </row>
    <row r="799" spans="1:21" x14ac:dyDescent="0.4">
      <c r="A799" t="s">
        <v>5414</v>
      </c>
      <c r="B799">
        <v>75.97</v>
      </c>
      <c r="C799">
        <v>75.89</v>
      </c>
      <c r="D799">
        <v>76.2</v>
      </c>
      <c r="E799">
        <v>75.73</v>
      </c>
      <c r="F799" t="s">
        <v>789</v>
      </c>
      <c r="G799" s="2">
        <v>5.0000000000000001E-4</v>
      </c>
      <c r="I799" t="s">
        <v>5414</v>
      </c>
      <c r="J799" s="24" t="str">
        <f t="shared" si="60"/>
        <v>08</v>
      </c>
      <c r="K799" s="24" t="str">
        <f t="shared" si="61"/>
        <v>04</v>
      </c>
      <c r="L799" s="24" t="str">
        <f t="shared" si="62"/>
        <v>2021</v>
      </c>
      <c r="M799" s="24">
        <f t="shared" si="63"/>
        <v>44412</v>
      </c>
      <c r="N799">
        <v>75.97</v>
      </c>
      <c r="P799" s="24">
        <v>39512</v>
      </c>
      <c r="Q799">
        <v>15.85</v>
      </c>
      <c r="S799" s="24">
        <v>41339</v>
      </c>
      <c r="T799">
        <v>20.27</v>
      </c>
      <c r="U799" s="2">
        <f t="shared" si="64"/>
        <v>4.9358341559724295E-4</v>
      </c>
    </row>
    <row r="800" spans="1:21" x14ac:dyDescent="0.4">
      <c r="A800" t="s">
        <v>5413</v>
      </c>
      <c r="B800">
        <v>75.930000000000007</v>
      </c>
      <c r="C800">
        <v>75.540000000000006</v>
      </c>
      <c r="D800">
        <v>75.95</v>
      </c>
      <c r="E800">
        <v>75.06</v>
      </c>
      <c r="F800" t="s">
        <v>4153</v>
      </c>
      <c r="G800" s="2">
        <v>7.6E-3</v>
      </c>
      <c r="I800" t="s">
        <v>5413</v>
      </c>
      <c r="J800" s="24" t="str">
        <f t="shared" si="60"/>
        <v>08</v>
      </c>
      <c r="K800" s="24" t="str">
        <f t="shared" si="61"/>
        <v>03</v>
      </c>
      <c r="L800" s="24" t="str">
        <f t="shared" si="62"/>
        <v>2021</v>
      </c>
      <c r="M800" s="24">
        <f t="shared" si="63"/>
        <v>44411</v>
      </c>
      <c r="N800">
        <v>75.930000000000007</v>
      </c>
      <c r="P800" s="24">
        <v>39513</v>
      </c>
      <c r="Q800">
        <v>15.54</v>
      </c>
      <c r="S800" s="24">
        <v>41340</v>
      </c>
      <c r="T800">
        <v>20.3</v>
      </c>
      <c r="U800" s="2">
        <f t="shared" si="64"/>
        <v>1.4800197335964604E-3</v>
      </c>
    </row>
    <row r="801" spans="1:21" x14ac:dyDescent="0.4">
      <c r="A801" t="s">
        <v>5412</v>
      </c>
      <c r="B801">
        <v>75.36</v>
      </c>
      <c r="C801">
        <v>75.84</v>
      </c>
      <c r="D801">
        <v>75.88</v>
      </c>
      <c r="E801">
        <v>75.31</v>
      </c>
      <c r="F801" t="s">
        <v>2078</v>
      </c>
      <c r="G801" s="2">
        <v>-1.6000000000000001E-3</v>
      </c>
      <c r="I801" t="s">
        <v>5412</v>
      </c>
      <c r="J801" s="24" t="str">
        <f t="shared" si="60"/>
        <v>08</v>
      </c>
      <c r="K801" s="24" t="str">
        <f t="shared" si="61"/>
        <v>02</v>
      </c>
      <c r="L801" s="24" t="str">
        <f t="shared" si="62"/>
        <v>2021</v>
      </c>
      <c r="M801" s="24">
        <f t="shared" si="63"/>
        <v>44410</v>
      </c>
      <c r="N801">
        <v>75.36</v>
      </c>
      <c r="P801" s="24">
        <v>39514</v>
      </c>
      <c r="Q801">
        <v>15.39</v>
      </c>
      <c r="S801" s="24">
        <v>41341</v>
      </c>
      <c r="T801">
        <v>20.36</v>
      </c>
      <c r="U801" s="2">
        <f t="shared" si="64"/>
        <v>2.9556650246305161E-3</v>
      </c>
    </row>
    <row r="802" spans="1:21" x14ac:dyDescent="0.4">
      <c r="A802" t="s">
        <v>5411</v>
      </c>
      <c r="B802">
        <v>75.48</v>
      </c>
      <c r="C802">
        <v>75.180000000000007</v>
      </c>
      <c r="D802">
        <v>75.61</v>
      </c>
      <c r="E802">
        <v>75.150000000000006</v>
      </c>
      <c r="F802" t="s">
        <v>2300</v>
      </c>
      <c r="G802" s="2">
        <v>-6.1000000000000004E-3</v>
      </c>
      <c r="I802" t="s">
        <v>5411</v>
      </c>
      <c r="J802" s="24" t="str">
        <f t="shared" si="60"/>
        <v>07</v>
      </c>
      <c r="K802" s="24" t="str">
        <f t="shared" si="61"/>
        <v>30</v>
      </c>
      <c r="L802" s="24" t="str">
        <f t="shared" si="62"/>
        <v>2021</v>
      </c>
      <c r="M802" s="24">
        <f t="shared" si="63"/>
        <v>44407</v>
      </c>
      <c r="N802">
        <v>75.48</v>
      </c>
      <c r="P802" s="24">
        <v>39517</v>
      </c>
      <c r="Q802">
        <v>15.17</v>
      </c>
      <c r="S802" s="24">
        <v>41344</v>
      </c>
      <c r="T802">
        <v>20.440000000000001</v>
      </c>
      <c r="U802" s="2">
        <f t="shared" si="64"/>
        <v>3.9292730844795454E-3</v>
      </c>
    </row>
    <row r="803" spans="1:21" x14ac:dyDescent="0.4">
      <c r="A803" t="s">
        <v>5410</v>
      </c>
      <c r="B803">
        <v>75.94</v>
      </c>
      <c r="C803">
        <v>75.73</v>
      </c>
      <c r="D803">
        <v>76.16</v>
      </c>
      <c r="E803">
        <v>75.709999999999994</v>
      </c>
      <c r="F803" t="s">
        <v>2529</v>
      </c>
      <c r="G803" s="2">
        <v>2.2000000000000001E-3</v>
      </c>
      <c r="I803" t="s">
        <v>5410</v>
      </c>
      <c r="J803" s="24" t="str">
        <f t="shared" si="60"/>
        <v>07</v>
      </c>
      <c r="K803" s="24" t="str">
        <f t="shared" si="61"/>
        <v>29</v>
      </c>
      <c r="L803" s="24" t="str">
        <f t="shared" si="62"/>
        <v>2021</v>
      </c>
      <c r="M803" s="24">
        <f t="shared" si="63"/>
        <v>44406</v>
      </c>
      <c r="N803">
        <v>75.94</v>
      </c>
      <c r="P803" s="24">
        <v>39518</v>
      </c>
      <c r="Q803">
        <v>15.65</v>
      </c>
      <c r="S803" s="24">
        <v>41345</v>
      </c>
      <c r="T803">
        <v>20.37</v>
      </c>
      <c r="U803" s="2">
        <f t="shared" si="64"/>
        <v>-3.424657534246589E-3</v>
      </c>
    </row>
    <row r="804" spans="1:21" x14ac:dyDescent="0.4">
      <c r="A804" t="s">
        <v>5409</v>
      </c>
      <c r="B804">
        <v>75.77</v>
      </c>
      <c r="C804">
        <v>75.86</v>
      </c>
      <c r="D804">
        <v>76.14</v>
      </c>
      <c r="E804">
        <v>75.33</v>
      </c>
      <c r="F804" t="s">
        <v>556</v>
      </c>
      <c r="G804" s="2">
        <v>8.0000000000000004E-4</v>
      </c>
      <c r="I804" t="s">
        <v>5409</v>
      </c>
      <c r="J804" s="24" t="str">
        <f t="shared" si="60"/>
        <v>07</v>
      </c>
      <c r="K804" s="24" t="str">
        <f t="shared" si="61"/>
        <v>28</v>
      </c>
      <c r="L804" s="24" t="str">
        <f t="shared" si="62"/>
        <v>2021</v>
      </c>
      <c r="M804" s="24">
        <f t="shared" si="63"/>
        <v>44405</v>
      </c>
      <c r="N804">
        <v>75.77</v>
      </c>
      <c r="P804" s="24">
        <v>39519</v>
      </c>
      <c r="Q804">
        <v>15.57</v>
      </c>
      <c r="S804" s="24">
        <v>41346</v>
      </c>
      <c r="T804">
        <v>20.39</v>
      </c>
      <c r="U804" s="2">
        <f t="shared" si="64"/>
        <v>9.8183603338242165E-4</v>
      </c>
    </row>
    <row r="805" spans="1:21" x14ac:dyDescent="0.4">
      <c r="A805" t="s">
        <v>5408</v>
      </c>
      <c r="B805">
        <v>75.709999999999994</v>
      </c>
      <c r="C805">
        <v>76.319999999999993</v>
      </c>
      <c r="D805">
        <v>76.34</v>
      </c>
      <c r="E805">
        <v>74.97</v>
      </c>
      <c r="F805" t="s">
        <v>932</v>
      </c>
      <c r="G805" s="2">
        <v>-8.8000000000000005E-3</v>
      </c>
      <c r="I805" t="s">
        <v>5408</v>
      </c>
      <c r="J805" s="24" t="str">
        <f t="shared" si="60"/>
        <v>07</v>
      </c>
      <c r="K805" s="24" t="str">
        <f t="shared" si="61"/>
        <v>27</v>
      </c>
      <c r="L805" s="24" t="str">
        <f t="shared" si="62"/>
        <v>2021</v>
      </c>
      <c r="M805" s="24">
        <f t="shared" si="63"/>
        <v>44404</v>
      </c>
      <c r="N805">
        <v>75.709999999999994</v>
      </c>
      <c r="P805" s="24">
        <v>39520</v>
      </c>
      <c r="Q805">
        <v>15.66</v>
      </c>
      <c r="S805" s="24">
        <v>41347</v>
      </c>
      <c r="T805">
        <v>20.49</v>
      </c>
      <c r="U805" s="2">
        <f t="shared" si="64"/>
        <v>4.9043648847473253E-3</v>
      </c>
    </row>
    <row r="806" spans="1:21" x14ac:dyDescent="0.4">
      <c r="A806" t="s">
        <v>5407</v>
      </c>
      <c r="B806">
        <v>76.38</v>
      </c>
      <c r="C806">
        <v>76.23</v>
      </c>
      <c r="D806">
        <v>76.45</v>
      </c>
      <c r="E806">
        <v>76.040000000000006</v>
      </c>
      <c r="F806" t="s">
        <v>1003</v>
      </c>
      <c r="G806" s="2">
        <v>6.9999999999999999E-4</v>
      </c>
      <c r="I806" t="s">
        <v>5407</v>
      </c>
      <c r="J806" s="24" t="str">
        <f t="shared" si="60"/>
        <v>07</v>
      </c>
      <c r="K806" s="24" t="str">
        <f t="shared" si="61"/>
        <v>26</v>
      </c>
      <c r="L806" s="24" t="str">
        <f t="shared" si="62"/>
        <v>2021</v>
      </c>
      <c r="M806" s="24">
        <f t="shared" si="63"/>
        <v>44403</v>
      </c>
      <c r="N806">
        <v>76.38</v>
      </c>
      <c r="P806" s="24">
        <v>39521</v>
      </c>
      <c r="Q806">
        <v>15.4</v>
      </c>
      <c r="S806" s="24">
        <v>41348</v>
      </c>
      <c r="T806">
        <v>20.440000000000001</v>
      </c>
      <c r="U806" s="2">
        <f t="shared" si="64"/>
        <v>-2.4402147388968842E-3</v>
      </c>
    </row>
    <row r="807" spans="1:21" x14ac:dyDescent="0.4">
      <c r="A807" t="s">
        <v>5406</v>
      </c>
      <c r="B807">
        <v>76.33</v>
      </c>
      <c r="C807">
        <v>75.680000000000007</v>
      </c>
      <c r="D807">
        <v>76.38</v>
      </c>
      <c r="E807">
        <v>75.52</v>
      </c>
      <c r="F807" t="s">
        <v>946</v>
      </c>
      <c r="G807" s="2">
        <v>1.3899999999999999E-2</v>
      </c>
      <c r="I807" t="s">
        <v>5406</v>
      </c>
      <c r="J807" s="24" t="str">
        <f t="shared" si="60"/>
        <v>07</v>
      </c>
      <c r="K807" s="24" t="str">
        <f t="shared" si="61"/>
        <v>23</v>
      </c>
      <c r="L807" s="24" t="str">
        <f t="shared" si="62"/>
        <v>2021</v>
      </c>
      <c r="M807" s="24">
        <f t="shared" si="63"/>
        <v>44400</v>
      </c>
      <c r="N807">
        <v>76.33</v>
      </c>
      <c r="P807" s="24">
        <v>39524</v>
      </c>
      <c r="Q807">
        <v>15.23</v>
      </c>
      <c r="S807" s="24">
        <v>41351</v>
      </c>
      <c r="T807">
        <v>20.37</v>
      </c>
      <c r="U807" s="2">
        <f t="shared" si="64"/>
        <v>-3.424657534246589E-3</v>
      </c>
    </row>
    <row r="808" spans="1:21" x14ac:dyDescent="0.4">
      <c r="A808" t="s">
        <v>5405</v>
      </c>
      <c r="B808">
        <v>75.28</v>
      </c>
      <c r="C808">
        <v>74.81</v>
      </c>
      <c r="D808">
        <v>75.28</v>
      </c>
      <c r="E808">
        <v>74.81</v>
      </c>
      <c r="F808" t="s">
        <v>240</v>
      </c>
      <c r="G808" s="2">
        <v>8.2000000000000007E-3</v>
      </c>
      <c r="I808" t="s">
        <v>5405</v>
      </c>
      <c r="J808" s="24" t="str">
        <f t="shared" si="60"/>
        <v>07</v>
      </c>
      <c r="K808" s="24" t="str">
        <f t="shared" si="61"/>
        <v>22</v>
      </c>
      <c r="L808" s="24" t="str">
        <f t="shared" si="62"/>
        <v>2021</v>
      </c>
      <c r="M808" s="24">
        <f t="shared" si="63"/>
        <v>44399</v>
      </c>
      <c r="N808">
        <v>75.28</v>
      </c>
      <c r="P808" s="24">
        <v>39525</v>
      </c>
      <c r="Q808">
        <v>15.78</v>
      </c>
      <c r="S808" s="24">
        <v>41352</v>
      </c>
      <c r="T808">
        <v>20.329999999999998</v>
      </c>
      <c r="U808" s="2">
        <f t="shared" si="64"/>
        <v>-1.9636720667649543E-3</v>
      </c>
    </row>
    <row r="809" spans="1:21" x14ac:dyDescent="0.4">
      <c r="A809" t="s">
        <v>5404</v>
      </c>
      <c r="B809">
        <v>74.67</v>
      </c>
      <c r="C809">
        <v>74.260000000000005</v>
      </c>
      <c r="D809">
        <v>74.680000000000007</v>
      </c>
      <c r="E809">
        <v>74.2</v>
      </c>
      <c r="F809" t="s">
        <v>104</v>
      </c>
      <c r="G809" s="2">
        <v>6.1000000000000004E-3</v>
      </c>
      <c r="I809" t="s">
        <v>5404</v>
      </c>
      <c r="J809" s="24" t="str">
        <f t="shared" si="60"/>
        <v>07</v>
      </c>
      <c r="K809" s="24" t="str">
        <f t="shared" si="61"/>
        <v>21</v>
      </c>
      <c r="L809" s="24" t="str">
        <f t="shared" si="62"/>
        <v>2021</v>
      </c>
      <c r="M809" s="24">
        <f t="shared" si="63"/>
        <v>44398</v>
      </c>
      <c r="N809">
        <v>74.67</v>
      </c>
      <c r="P809" s="24">
        <v>39526</v>
      </c>
      <c r="Q809">
        <v>15.33</v>
      </c>
      <c r="S809" s="24">
        <v>41353</v>
      </c>
      <c r="T809">
        <v>20.48</v>
      </c>
      <c r="U809" s="2">
        <f t="shared" si="64"/>
        <v>7.3782587309396686E-3</v>
      </c>
    </row>
    <row r="810" spans="1:21" x14ac:dyDescent="0.4">
      <c r="A810" t="s">
        <v>5403</v>
      </c>
      <c r="B810">
        <v>74.22</v>
      </c>
      <c r="C810">
        <v>73.540000000000006</v>
      </c>
      <c r="D810">
        <v>74.510000000000005</v>
      </c>
      <c r="E810">
        <v>73.22</v>
      </c>
      <c r="F810" t="s">
        <v>504</v>
      </c>
      <c r="G810" s="2">
        <v>1.2699999999999999E-2</v>
      </c>
      <c r="I810" t="s">
        <v>5403</v>
      </c>
      <c r="J810" s="24" t="str">
        <f t="shared" si="60"/>
        <v>07</v>
      </c>
      <c r="K810" s="24" t="str">
        <f t="shared" si="61"/>
        <v>20</v>
      </c>
      <c r="L810" s="24" t="str">
        <f t="shared" si="62"/>
        <v>2021</v>
      </c>
      <c r="M810" s="24">
        <f t="shared" si="63"/>
        <v>44397</v>
      </c>
      <c r="N810">
        <v>74.22</v>
      </c>
      <c r="P810" s="24">
        <v>39527</v>
      </c>
      <c r="Q810">
        <v>15.58</v>
      </c>
      <c r="S810" s="24">
        <v>41354</v>
      </c>
      <c r="T810">
        <v>20.29</v>
      </c>
      <c r="U810" s="2">
        <f t="shared" si="64"/>
        <v>-9.277343750000111E-3</v>
      </c>
    </row>
    <row r="811" spans="1:21" x14ac:dyDescent="0.4">
      <c r="A811" t="s">
        <v>5402</v>
      </c>
      <c r="B811">
        <v>73.290000000000006</v>
      </c>
      <c r="C811">
        <v>73.3</v>
      </c>
      <c r="D811">
        <v>73.5</v>
      </c>
      <c r="E811">
        <v>72.790000000000006</v>
      </c>
      <c r="F811" t="s">
        <v>488</v>
      </c>
      <c r="G811" s="2">
        <v>-1.12E-2</v>
      </c>
      <c r="I811" t="s">
        <v>5402</v>
      </c>
      <c r="J811" s="24" t="str">
        <f t="shared" si="60"/>
        <v>07</v>
      </c>
      <c r="K811" s="24" t="str">
        <f t="shared" si="61"/>
        <v>19</v>
      </c>
      <c r="L811" s="24" t="str">
        <f t="shared" si="62"/>
        <v>2021</v>
      </c>
      <c r="M811" s="24">
        <f t="shared" si="63"/>
        <v>44396</v>
      </c>
      <c r="N811">
        <v>73.290000000000006</v>
      </c>
      <c r="P811" s="24">
        <v>39531</v>
      </c>
      <c r="Q811">
        <v>15.88</v>
      </c>
      <c r="S811" s="24">
        <v>41355</v>
      </c>
      <c r="T811">
        <v>20.46</v>
      </c>
      <c r="U811" s="2">
        <f t="shared" si="64"/>
        <v>8.3785115820602662E-3</v>
      </c>
    </row>
    <row r="812" spans="1:21" x14ac:dyDescent="0.4">
      <c r="A812" t="s">
        <v>5401</v>
      </c>
      <c r="B812">
        <v>74.12</v>
      </c>
      <c r="C812">
        <v>74.8</v>
      </c>
      <c r="D812">
        <v>74.959999999999994</v>
      </c>
      <c r="E812">
        <v>74.069999999999993</v>
      </c>
      <c r="F812" t="s">
        <v>521</v>
      </c>
      <c r="G812" s="2">
        <v>-7.0000000000000001E-3</v>
      </c>
      <c r="I812" t="s">
        <v>5401</v>
      </c>
      <c r="J812" s="24" t="str">
        <f t="shared" si="60"/>
        <v>07</v>
      </c>
      <c r="K812" s="24" t="str">
        <f t="shared" si="61"/>
        <v>16</v>
      </c>
      <c r="L812" s="24" t="str">
        <f t="shared" si="62"/>
        <v>2021</v>
      </c>
      <c r="M812" s="24">
        <f t="shared" si="63"/>
        <v>44393</v>
      </c>
      <c r="N812">
        <v>74.12</v>
      </c>
      <c r="P812" s="24">
        <v>39532</v>
      </c>
      <c r="Q812">
        <v>15.88</v>
      </c>
      <c r="S812" s="24">
        <v>41358</v>
      </c>
      <c r="T812">
        <v>20.309999999999999</v>
      </c>
      <c r="U812" s="2">
        <f t="shared" si="64"/>
        <v>-7.3313782991203391E-3</v>
      </c>
    </row>
    <row r="813" spans="1:21" x14ac:dyDescent="0.4">
      <c r="A813" t="s">
        <v>5400</v>
      </c>
      <c r="B813">
        <v>74.64</v>
      </c>
      <c r="C813">
        <v>75</v>
      </c>
      <c r="D813">
        <v>75.040000000000006</v>
      </c>
      <c r="E813">
        <v>74.260000000000005</v>
      </c>
      <c r="F813" t="s">
        <v>1068</v>
      </c>
      <c r="G813" s="2">
        <v>-5.5999999999999999E-3</v>
      </c>
      <c r="I813" t="s">
        <v>5400</v>
      </c>
      <c r="J813" s="24" t="str">
        <f t="shared" si="60"/>
        <v>07</v>
      </c>
      <c r="K813" s="24" t="str">
        <f t="shared" si="61"/>
        <v>15</v>
      </c>
      <c r="L813" s="24" t="str">
        <f t="shared" si="62"/>
        <v>2021</v>
      </c>
      <c r="M813" s="24">
        <f t="shared" si="63"/>
        <v>44392</v>
      </c>
      <c r="N813">
        <v>74.64</v>
      </c>
      <c r="P813" s="24">
        <v>39533</v>
      </c>
      <c r="Q813">
        <v>15.85</v>
      </c>
      <c r="S813" s="24">
        <v>41359</v>
      </c>
      <c r="T813">
        <v>20.49</v>
      </c>
      <c r="U813" s="2">
        <f t="shared" si="64"/>
        <v>8.8626292466764678E-3</v>
      </c>
    </row>
    <row r="814" spans="1:21" x14ac:dyDescent="0.4">
      <c r="A814" t="s">
        <v>5399</v>
      </c>
      <c r="B814">
        <v>75.06</v>
      </c>
      <c r="C814">
        <v>75.290000000000006</v>
      </c>
      <c r="D814">
        <v>75.42</v>
      </c>
      <c r="E814">
        <v>74.87</v>
      </c>
      <c r="F814" t="s">
        <v>48</v>
      </c>
      <c r="G814" s="2">
        <v>3.2000000000000002E-3</v>
      </c>
      <c r="I814" t="s">
        <v>5399</v>
      </c>
      <c r="J814" s="24" t="str">
        <f t="shared" si="60"/>
        <v>07</v>
      </c>
      <c r="K814" s="24" t="str">
        <f t="shared" si="61"/>
        <v>14</v>
      </c>
      <c r="L814" s="24" t="str">
        <f t="shared" si="62"/>
        <v>2021</v>
      </c>
      <c r="M814" s="24">
        <f t="shared" si="63"/>
        <v>44391</v>
      </c>
      <c r="N814">
        <v>75.06</v>
      </c>
      <c r="P814" s="24">
        <v>39534</v>
      </c>
      <c r="Q814">
        <v>15.68</v>
      </c>
      <c r="S814" s="24">
        <v>41360</v>
      </c>
      <c r="T814">
        <v>20.48</v>
      </c>
      <c r="U814" s="2">
        <f t="shared" si="64"/>
        <v>-4.8804294777926582E-4</v>
      </c>
    </row>
    <row r="815" spans="1:21" x14ac:dyDescent="0.4">
      <c r="A815" t="s">
        <v>5398</v>
      </c>
      <c r="B815">
        <v>74.819999999999993</v>
      </c>
      <c r="C815">
        <v>74.739999999999995</v>
      </c>
      <c r="D815">
        <v>75.400000000000006</v>
      </c>
      <c r="E815">
        <v>74.7</v>
      </c>
      <c r="F815" t="s">
        <v>1279</v>
      </c>
      <c r="G815" s="2">
        <v>-2.9999999999999997E-4</v>
      </c>
      <c r="I815" t="s">
        <v>5398</v>
      </c>
      <c r="J815" s="24" t="str">
        <f t="shared" si="60"/>
        <v>07</v>
      </c>
      <c r="K815" s="24" t="str">
        <f t="shared" si="61"/>
        <v>13</v>
      </c>
      <c r="L815" s="24" t="str">
        <f t="shared" si="62"/>
        <v>2021</v>
      </c>
      <c r="M815" s="24">
        <f t="shared" si="63"/>
        <v>44390</v>
      </c>
      <c r="N815">
        <v>74.819999999999993</v>
      </c>
      <c r="P815" s="24">
        <v>39535</v>
      </c>
      <c r="Q815">
        <v>15.56</v>
      </c>
      <c r="S815" s="24">
        <v>41361</v>
      </c>
      <c r="T815">
        <v>20.54</v>
      </c>
      <c r="U815" s="2">
        <f t="shared" si="64"/>
        <v>2.9296875E-3</v>
      </c>
    </row>
    <row r="816" spans="1:21" x14ac:dyDescent="0.4">
      <c r="A816" t="s">
        <v>5397</v>
      </c>
      <c r="B816">
        <v>74.84</v>
      </c>
      <c r="C816">
        <v>74.849999999999994</v>
      </c>
      <c r="D816">
        <v>74.91</v>
      </c>
      <c r="E816">
        <v>74.63</v>
      </c>
      <c r="F816" t="s">
        <v>86</v>
      </c>
      <c r="G816" s="2">
        <v>3.0999999999999999E-3</v>
      </c>
      <c r="I816" t="s">
        <v>5397</v>
      </c>
      <c r="J816" s="24" t="str">
        <f t="shared" si="60"/>
        <v>07</v>
      </c>
      <c r="K816" s="24" t="str">
        <f t="shared" si="61"/>
        <v>12</v>
      </c>
      <c r="L816" s="24" t="str">
        <f t="shared" si="62"/>
        <v>2021</v>
      </c>
      <c r="M816" s="24">
        <f t="shared" si="63"/>
        <v>44389</v>
      </c>
      <c r="N816">
        <v>74.84</v>
      </c>
      <c r="P816" s="24">
        <v>39538</v>
      </c>
      <c r="Q816">
        <v>15.63</v>
      </c>
      <c r="S816" s="24">
        <v>41365</v>
      </c>
      <c r="T816">
        <v>20.45</v>
      </c>
      <c r="U816" s="2">
        <f t="shared" si="64"/>
        <v>-4.3816942551119231E-3</v>
      </c>
    </row>
    <row r="817" spans="1:21" x14ac:dyDescent="0.4">
      <c r="A817" t="s">
        <v>5396</v>
      </c>
      <c r="B817">
        <v>74.61</v>
      </c>
      <c r="C817">
        <v>74.12</v>
      </c>
      <c r="D817">
        <v>74.69</v>
      </c>
      <c r="E817">
        <v>74.08</v>
      </c>
      <c r="F817" t="s">
        <v>981</v>
      </c>
      <c r="G817" s="2">
        <v>6.4999999999999997E-3</v>
      </c>
      <c r="I817" t="s">
        <v>5396</v>
      </c>
      <c r="J817" s="24" t="str">
        <f t="shared" si="60"/>
        <v>07</v>
      </c>
      <c r="K817" s="24" t="str">
        <f t="shared" si="61"/>
        <v>09</v>
      </c>
      <c r="L817" s="24" t="str">
        <f t="shared" si="62"/>
        <v>2021</v>
      </c>
      <c r="M817" s="24">
        <f t="shared" si="63"/>
        <v>44386</v>
      </c>
      <c r="N817">
        <v>74.61</v>
      </c>
      <c r="P817" s="24">
        <v>39539</v>
      </c>
      <c r="Q817">
        <v>16.13</v>
      </c>
      <c r="S817" s="24">
        <v>41366</v>
      </c>
      <c r="T817">
        <v>20.57</v>
      </c>
      <c r="U817" s="2">
        <f t="shared" si="64"/>
        <v>5.8679706601467707E-3</v>
      </c>
    </row>
    <row r="818" spans="1:21" x14ac:dyDescent="0.4">
      <c r="A818" t="s">
        <v>5395</v>
      </c>
      <c r="B818">
        <v>74.13</v>
      </c>
      <c r="C818">
        <v>73.59</v>
      </c>
      <c r="D818">
        <v>74.33</v>
      </c>
      <c r="E818">
        <v>73.349999999999994</v>
      </c>
      <c r="F818" t="s">
        <v>1295</v>
      </c>
      <c r="G818" s="2">
        <v>-7.1000000000000004E-3</v>
      </c>
      <c r="I818" t="s">
        <v>5395</v>
      </c>
      <c r="J818" s="24" t="str">
        <f t="shared" si="60"/>
        <v>07</v>
      </c>
      <c r="K818" s="24" t="str">
        <f t="shared" si="61"/>
        <v>08</v>
      </c>
      <c r="L818" s="24" t="str">
        <f t="shared" si="62"/>
        <v>2021</v>
      </c>
      <c r="M818" s="24">
        <f t="shared" si="63"/>
        <v>44385</v>
      </c>
      <c r="N818">
        <v>74.13</v>
      </c>
      <c r="P818" s="24">
        <v>39540</v>
      </c>
      <c r="Q818">
        <v>16.12</v>
      </c>
      <c r="S818" s="24">
        <v>41367</v>
      </c>
      <c r="T818">
        <v>20.39</v>
      </c>
      <c r="U818" s="2">
        <f t="shared" si="64"/>
        <v>-8.7506076810889288E-3</v>
      </c>
    </row>
    <row r="819" spans="1:21" x14ac:dyDescent="0.4">
      <c r="A819" t="s">
        <v>5394</v>
      </c>
      <c r="B819">
        <v>74.66</v>
      </c>
      <c r="C819">
        <v>74.680000000000007</v>
      </c>
      <c r="D819">
        <v>74.75</v>
      </c>
      <c r="E819">
        <v>74.180000000000007</v>
      </c>
      <c r="F819" t="s">
        <v>2264</v>
      </c>
      <c r="G819" s="2">
        <v>5.1000000000000004E-3</v>
      </c>
      <c r="I819" t="s">
        <v>5394</v>
      </c>
      <c r="J819" s="24" t="str">
        <f t="shared" si="60"/>
        <v>07</v>
      </c>
      <c r="K819" s="24" t="str">
        <f t="shared" si="61"/>
        <v>07</v>
      </c>
      <c r="L819" s="24" t="str">
        <f t="shared" si="62"/>
        <v>2021</v>
      </c>
      <c r="M819" s="24">
        <f t="shared" si="63"/>
        <v>44384</v>
      </c>
      <c r="N819">
        <v>74.66</v>
      </c>
      <c r="P819" s="24">
        <v>39541</v>
      </c>
      <c r="Q819">
        <v>16.12</v>
      </c>
      <c r="S819" s="24">
        <v>41368</v>
      </c>
      <c r="T819">
        <v>20.440000000000001</v>
      </c>
      <c r="U819" s="2">
        <f t="shared" si="64"/>
        <v>2.4521824423737737E-3</v>
      </c>
    </row>
    <row r="820" spans="1:21" x14ac:dyDescent="0.4">
      <c r="A820" t="s">
        <v>5393</v>
      </c>
      <c r="B820">
        <v>74.28</v>
      </c>
      <c r="C820">
        <v>74.010000000000005</v>
      </c>
      <c r="D820">
        <v>74.319999999999993</v>
      </c>
      <c r="E820">
        <v>73.62</v>
      </c>
      <c r="F820" t="s">
        <v>1071</v>
      </c>
      <c r="G820" s="2">
        <v>5.3E-3</v>
      </c>
      <c r="I820" t="s">
        <v>5393</v>
      </c>
      <c r="J820" s="24" t="str">
        <f t="shared" si="60"/>
        <v>07</v>
      </c>
      <c r="K820" s="24" t="str">
        <f t="shared" si="61"/>
        <v>06</v>
      </c>
      <c r="L820" s="24" t="str">
        <f t="shared" si="62"/>
        <v>2021</v>
      </c>
      <c r="M820" s="24">
        <f t="shared" si="63"/>
        <v>44383</v>
      </c>
      <c r="N820">
        <v>74.28</v>
      </c>
      <c r="P820" s="24">
        <v>39542</v>
      </c>
      <c r="Q820">
        <v>16.22</v>
      </c>
      <c r="S820" s="24">
        <v>41369</v>
      </c>
      <c r="T820">
        <v>20.32</v>
      </c>
      <c r="U820" s="2">
        <f t="shared" si="64"/>
        <v>-5.8708414872798986E-3</v>
      </c>
    </row>
    <row r="821" spans="1:21" x14ac:dyDescent="0.4">
      <c r="A821" t="s">
        <v>5392</v>
      </c>
      <c r="B821">
        <v>73.89</v>
      </c>
      <c r="C821">
        <v>73.89</v>
      </c>
      <c r="D821">
        <v>73.89</v>
      </c>
      <c r="E821">
        <v>73.89</v>
      </c>
      <c r="G821" s="2">
        <v>0</v>
      </c>
      <c r="I821" t="s">
        <v>5392</v>
      </c>
      <c r="J821" s="24" t="str">
        <f t="shared" si="60"/>
        <v>07</v>
      </c>
      <c r="K821" s="24" t="str">
        <f t="shared" si="61"/>
        <v>05</v>
      </c>
      <c r="L821" s="24" t="str">
        <f t="shared" si="62"/>
        <v>2021</v>
      </c>
      <c r="M821" s="24">
        <f t="shared" si="63"/>
        <v>44382</v>
      </c>
      <c r="N821">
        <v>73.89</v>
      </c>
      <c r="P821" s="24">
        <v>39545</v>
      </c>
      <c r="Q821">
        <v>16.22</v>
      </c>
      <c r="S821" s="24">
        <v>41372</v>
      </c>
      <c r="T821">
        <v>20.440000000000001</v>
      </c>
      <c r="U821" s="2">
        <f t="shared" si="64"/>
        <v>5.9055118110236116E-3</v>
      </c>
    </row>
    <row r="822" spans="1:21" x14ac:dyDescent="0.4">
      <c r="A822" t="s">
        <v>5391</v>
      </c>
      <c r="B822">
        <v>73.89</v>
      </c>
      <c r="C822">
        <v>73.89</v>
      </c>
      <c r="D822">
        <v>73.89</v>
      </c>
      <c r="E822">
        <v>73.89</v>
      </c>
      <c r="G822" s="2">
        <v>0</v>
      </c>
      <c r="I822" t="s">
        <v>5391</v>
      </c>
      <c r="J822" s="24" t="str">
        <f t="shared" si="60"/>
        <v>07</v>
      </c>
      <c r="K822" s="24" t="str">
        <f t="shared" si="61"/>
        <v>04</v>
      </c>
      <c r="L822" s="24" t="str">
        <f t="shared" si="62"/>
        <v>2021</v>
      </c>
      <c r="M822" s="24">
        <f t="shared" si="63"/>
        <v>44381</v>
      </c>
      <c r="N822">
        <v>73.89</v>
      </c>
      <c r="P822" s="24">
        <v>39546</v>
      </c>
      <c r="Q822">
        <v>16.190000000000001</v>
      </c>
      <c r="S822" s="24">
        <v>41373</v>
      </c>
      <c r="T822">
        <v>20.51</v>
      </c>
      <c r="U822" s="2">
        <f t="shared" si="64"/>
        <v>3.424657534246478E-3</v>
      </c>
    </row>
    <row r="823" spans="1:21" x14ac:dyDescent="0.4">
      <c r="A823" t="s">
        <v>5390</v>
      </c>
      <c r="B823">
        <v>73.89</v>
      </c>
      <c r="C823">
        <v>73.89</v>
      </c>
      <c r="D823">
        <v>73.89</v>
      </c>
      <c r="E823">
        <v>73.89</v>
      </c>
      <c r="G823" s="2">
        <v>0</v>
      </c>
      <c r="I823" t="s">
        <v>5390</v>
      </c>
      <c r="J823" s="24" t="str">
        <f t="shared" si="60"/>
        <v>07</v>
      </c>
      <c r="K823" s="24" t="str">
        <f t="shared" si="61"/>
        <v>03</v>
      </c>
      <c r="L823" s="24" t="str">
        <f t="shared" si="62"/>
        <v>2021</v>
      </c>
      <c r="M823" s="24">
        <f t="shared" si="63"/>
        <v>44380</v>
      </c>
      <c r="N823">
        <v>73.89</v>
      </c>
      <c r="P823" s="24">
        <v>39547</v>
      </c>
      <c r="Q823">
        <v>16.100000000000001</v>
      </c>
      <c r="S823" s="24">
        <v>41374</v>
      </c>
      <c r="T823">
        <v>20.8</v>
      </c>
      <c r="U823" s="2">
        <f t="shared" si="64"/>
        <v>1.4139444173573823E-2</v>
      </c>
    </row>
    <row r="824" spans="1:21" x14ac:dyDescent="0.4">
      <c r="A824" t="s">
        <v>5389</v>
      </c>
      <c r="B824">
        <v>73.89</v>
      </c>
      <c r="C824">
        <v>73.319999999999993</v>
      </c>
      <c r="D824">
        <v>73.95</v>
      </c>
      <c r="E824">
        <v>73.28</v>
      </c>
      <c r="F824" t="s">
        <v>349</v>
      </c>
      <c r="G824" s="2">
        <v>1.23E-2</v>
      </c>
      <c r="I824" t="s">
        <v>5389</v>
      </c>
      <c r="J824" s="24" t="str">
        <f t="shared" si="60"/>
        <v>07</v>
      </c>
      <c r="K824" s="24" t="str">
        <f t="shared" si="61"/>
        <v>02</v>
      </c>
      <c r="L824" s="24" t="str">
        <f t="shared" si="62"/>
        <v>2021</v>
      </c>
      <c r="M824" s="24">
        <f t="shared" si="63"/>
        <v>44379</v>
      </c>
      <c r="N824">
        <v>73.89</v>
      </c>
      <c r="P824" s="24">
        <v>39548</v>
      </c>
      <c r="Q824">
        <v>16.21</v>
      </c>
      <c r="S824" s="24">
        <v>41375</v>
      </c>
      <c r="T824">
        <v>20.87</v>
      </c>
      <c r="U824" s="2">
        <f t="shared" si="64"/>
        <v>3.3653846153847145E-3</v>
      </c>
    </row>
    <row r="825" spans="1:21" x14ac:dyDescent="0.4">
      <c r="A825" t="s">
        <v>5388</v>
      </c>
      <c r="B825">
        <v>72.989999999999995</v>
      </c>
      <c r="C825">
        <v>72.69</v>
      </c>
      <c r="D825">
        <v>73.02</v>
      </c>
      <c r="E825">
        <v>72.59</v>
      </c>
      <c r="F825" t="s">
        <v>1253</v>
      </c>
      <c r="G825" s="2">
        <v>3.5999999999999999E-3</v>
      </c>
      <c r="I825" t="s">
        <v>5388</v>
      </c>
      <c r="J825" s="24" t="str">
        <f t="shared" si="60"/>
        <v>07</v>
      </c>
      <c r="K825" s="24" t="str">
        <f t="shared" si="61"/>
        <v>01</v>
      </c>
      <c r="L825" s="24" t="str">
        <f t="shared" si="62"/>
        <v>2021</v>
      </c>
      <c r="M825" s="24">
        <f t="shared" si="63"/>
        <v>44378</v>
      </c>
      <c r="N825">
        <v>72.989999999999995</v>
      </c>
      <c r="P825" s="24">
        <v>39549</v>
      </c>
      <c r="Q825">
        <v>15.92</v>
      </c>
      <c r="S825" s="24">
        <v>41376</v>
      </c>
      <c r="T825">
        <v>20.84</v>
      </c>
      <c r="U825" s="2">
        <f t="shared" si="64"/>
        <v>-1.4374700527073347E-3</v>
      </c>
    </row>
    <row r="826" spans="1:21" x14ac:dyDescent="0.4">
      <c r="A826" t="s">
        <v>5387</v>
      </c>
      <c r="B826">
        <v>72.73</v>
      </c>
      <c r="C826">
        <v>72.72</v>
      </c>
      <c r="D826">
        <v>72.87</v>
      </c>
      <c r="E826">
        <v>72.62</v>
      </c>
      <c r="F826" t="s">
        <v>666</v>
      </c>
      <c r="G826" s="2">
        <v>-1.1000000000000001E-3</v>
      </c>
      <c r="I826" t="s">
        <v>5387</v>
      </c>
      <c r="J826" s="24" t="str">
        <f t="shared" si="60"/>
        <v>06</v>
      </c>
      <c r="K826" s="24" t="str">
        <f t="shared" si="61"/>
        <v>30</v>
      </c>
      <c r="L826" s="24" t="str">
        <f t="shared" si="62"/>
        <v>2021</v>
      </c>
      <c r="M826" s="24">
        <f t="shared" si="63"/>
        <v>44377</v>
      </c>
      <c r="N826">
        <v>72.73</v>
      </c>
      <c r="P826" s="24">
        <v>39552</v>
      </c>
      <c r="Q826">
        <v>15.95</v>
      </c>
      <c r="S826" s="24">
        <v>41379</v>
      </c>
      <c r="T826">
        <v>20.37</v>
      </c>
      <c r="U826" s="2">
        <f t="shared" si="64"/>
        <v>-2.2552783109404895E-2</v>
      </c>
    </row>
    <row r="827" spans="1:21" x14ac:dyDescent="0.4">
      <c r="A827" t="s">
        <v>5386</v>
      </c>
      <c r="B827">
        <v>72.81</v>
      </c>
      <c r="C827">
        <v>72.55</v>
      </c>
      <c r="D827">
        <v>72.849999999999994</v>
      </c>
      <c r="E827">
        <v>72.47</v>
      </c>
      <c r="F827" t="s">
        <v>463</v>
      </c>
      <c r="G827" s="2">
        <v>3.3999999999999998E-3</v>
      </c>
      <c r="I827" t="s">
        <v>5386</v>
      </c>
      <c r="J827" s="24" t="str">
        <f t="shared" si="60"/>
        <v>06</v>
      </c>
      <c r="K827" s="24" t="str">
        <f t="shared" si="61"/>
        <v>29</v>
      </c>
      <c r="L827" s="24" t="str">
        <f t="shared" si="62"/>
        <v>2021</v>
      </c>
      <c r="M827" s="24">
        <f t="shared" si="63"/>
        <v>44376</v>
      </c>
      <c r="N827">
        <v>72.81</v>
      </c>
      <c r="P827" s="24">
        <v>39553</v>
      </c>
      <c r="Q827">
        <v>16.02</v>
      </c>
      <c r="S827" s="24">
        <v>41380</v>
      </c>
      <c r="T827">
        <v>20.7</v>
      </c>
      <c r="U827" s="2">
        <f t="shared" si="64"/>
        <v>1.6200294550809957E-2</v>
      </c>
    </row>
    <row r="828" spans="1:21" x14ac:dyDescent="0.4">
      <c r="A828" t="s">
        <v>5385</v>
      </c>
      <c r="B828">
        <v>72.56</v>
      </c>
      <c r="C828">
        <v>72.09</v>
      </c>
      <c r="D828">
        <v>72.599999999999994</v>
      </c>
      <c r="E828">
        <v>72.08</v>
      </c>
      <c r="F828" t="s">
        <v>364</v>
      </c>
      <c r="G828" s="2">
        <v>9.2999999999999992E-3</v>
      </c>
      <c r="I828" t="s">
        <v>5385</v>
      </c>
      <c r="J828" s="24" t="str">
        <f t="shared" si="60"/>
        <v>06</v>
      </c>
      <c r="K828" s="24" t="str">
        <f t="shared" si="61"/>
        <v>28</v>
      </c>
      <c r="L828" s="24" t="str">
        <f t="shared" si="62"/>
        <v>2021</v>
      </c>
      <c r="M828" s="24">
        <f t="shared" si="63"/>
        <v>44375</v>
      </c>
      <c r="N828">
        <v>72.56</v>
      </c>
      <c r="P828" s="24">
        <v>39554</v>
      </c>
      <c r="Q828">
        <v>16.329999999999998</v>
      </c>
      <c r="S828" s="24">
        <v>41381</v>
      </c>
      <c r="T828">
        <v>20.39</v>
      </c>
      <c r="U828" s="2">
        <f t="shared" si="64"/>
        <v>-1.4975845410627908E-2</v>
      </c>
    </row>
    <row r="829" spans="1:21" x14ac:dyDescent="0.4">
      <c r="A829" t="s">
        <v>5384</v>
      </c>
      <c r="B829">
        <v>71.89</v>
      </c>
      <c r="C829">
        <v>72.010000000000005</v>
      </c>
      <c r="D829">
        <v>72.069999999999993</v>
      </c>
      <c r="E829">
        <v>71.739999999999995</v>
      </c>
      <c r="F829" t="s">
        <v>668</v>
      </c>
      <c r="G829" s="2">
        <v>2.9999999999999997E-4</v>
      </c>
      <c r="I829" t="s">
        <v>5384</v>
      </c>
      <c r="J829" s="24" t="str">
        <f t="shared" si="60"/>
        <v>06</v>
      </c>
      <c r="K829" s="24" t="str">
        <f t="shared" si="61"/>
        <v>25</v>
      </c>
      <c r="L829" s="24" t="str">
        <f t="shared" si="62"/>
        <v>2021</v>
      </c>
      <c r="M829" s="24">
        <f t="shared" si="63"/>
        <v>44372</v>
      </c>
      <c r="N829">
        <v>71.89</v>
      </c>
      <c r="P829" s="24">
        <v>39555</v>
      </c>
      <c r="Q829">
        <v>16.350000000000001</v>
      </c>
      <c r="S829" s="24">
        <v>41382</v>
      </c>
      <c r="T829">
        <v>20.21</v>
      </c>
      <c r="U829" s="2">
        <f t="shared" si="64"/>
        <v>-8.8278567925453855E-3</v>
      </c>
    </row>
    <row r="830" spans="1:21" x14ac:dyDescent="0.4">
      <c r="A830" t="s">
        <v>5383</v>
      </c>
      <c r="B830">
        <v>71.87</v>
      </c>
      <c r="C830">
        <v>71.98</v>
      </c>
      <c r="D830">
        <v>72.150000000000006</v>
      </c>
      <c r="E830">
        <v>71.78</v>
      </c>
      <c r="F830" t="s">
        <v>111</v>
      </c>
      <c r="G830" s="2">
        <v>5.0000000000000001E-3</v>
      </c>
      <c r="I830" t="s">
        <v>5383</v>
      </c>
      <c r="J830" s="24" t="str">
        <f t="shared" si="60"/>
        <v>06</v>
      </c>
      <c r="K830" s="24" t="str">
        <f t="shared" si="61"/>
        <v>24</v>
      </c>
      <c r="L830" s="24" t="str">
        <f t="shared" si="62"/>
        <v>2021</v>
      </c>
      <c r="M830" s="24">
        <f t="shared" si="63"/>
        <v>44371</v>
      </c>
      <c r="N830">
        <v>71.87</v>
      </c>
      <c r="P830" s="24">
        <v>39556</v>
      </c>
      <c r="Q830">
        <v>16.690000000000001</v>
      </c>
      <c r="S830" s="24">
        <v>41383</v>
      </c>
      <c r="T830">
        <v>20.420000000000002</v>
      </c>
      <c r="U830" s="2">
        <f t="shared" si="64"/>
        <v>1.0390895596239513E-2</v>
      </c>
    </row>
    <row r="831" spans="1:21" x14ac:dyDescent="0.4">
      <c r="A831" t="s">
        <v>5382</v>
      </c>
      <c r="B831">
        <v>71.510000000000005</v>
      </c>
      <c r="C831">
        <v>71.53</v>
      </c>
      <c r="D831">
        <v>71.75</v>
      </c>
      <c r="E831">
        <v>71.44</v>
      </c>
      <c r="F831" t="s">
        <v>789</v>
      </c>
      <c r="G831" s="2">
        <v>1E-4</v>
      </c>
      <c r="I831" t="s">
        <v>5382</v>
      </c>
      <c r="J831" s="24" t="str">
        <f t="shared" si="60"/>
        <v>06</v>
      </c>
      <c r="K831" s="24" t="str">
        <f t="shared" si="61"/>
        <v>23</v>
      </c>
      <c r="L831" s="24" t="str">
        <f t="shared" si="62"/>
        <v>2021</v>
      </c>
      <c r="M831" s="24">
        <f t="shared" si="63"/>
        <v>44370</v>
      </c>
      <c r="N831">
        <v>71.510000000000005</v>
      </c>
      <c r="P831" s="24">
        <v>39559</v>
      </c>
      <c r="Q831">
        <v>16.739999999999998</v>
      </c>
      <c r="S831" s="24">
        <v>41386</v>
      </c>
      <c r="T831">
        <v>20.56</v>
      </c>
      <c r="U831" s="2">
        <f t="shared" si="64"/>
        <v>6.8560235063661601E-3</v>
      </c>
    </row>
    <row r="832" spans="1:21" x14ac:dyDescent="0.4">
      <c r="A832" t="s">
        <v>5381</v>
      </c>
      <c r="B832">
        <v>71.5</v>
      </c>
      <c r="C832">
        <v>70.88</v>
      </c>
      <c r="D832">
        <v>71.62</v>
      </c>
      <c r="E832">
        <v>70.819999999999993</v>
      </c>
      <c r="F832" t="s">
        <v>691</v>
      </c>
      <c r="G832" s="2">
        <v>8.8999999999999999E-3</v>
      </c>
      <c r="I832" t="s">
        <v>5381</v>
      </c>
      <c r="J832" s="24" t="str">
        <f t="shared" si="60"/>
        <v>06</v>
      </c>
      <c r="K832" s="24" t="str">
        <f t="shared" si="61"/>
        <v>22</v>
      </c>
      <c r="L832" s="24" t="str">
        <f t="shared" si="62"/>
        <v>2021</v>
      </c>
      <c r="M832" s="24">
        <f t="shared" si="63"/>
        <v>44369</v>
      </c>
      <c r="N832">
        <v>71.5</v>
      </c>
      <c r="P832" s="24">
        <v>39560</v>
      </c>
      <c r="Q832">
        <v>16.600000000000001</v>
      </c>
      <c r="S832" s="24">
        <v>41387</v>
      </c>
      <c r="T832">
        <v>20.78</v>
      </c>
      <c r="U832" s="2">
        <f t="shared" si="64"/>
        <v>1.070038910505855E-2</v>
      </c>
    </row>
    <row r="833" spans="1:21" x14ac:dyDescent="0.4">
      <c r="A833" t="s">
        <v>5380</v>
      </c>
      <c r="B833">
        <v>70.87</v>
      </c>
      <c r="C833">
        <v>70.38</v>
      </c>
      <c r="D833">
        <v>70.930000000000007</v>
      </c>
      <c r="E833">
        <v>69.97</v>
      </c>
      <c r="F833" t="s">
        <v>104</v>
      </c>
      <c r="G833" s="2">
        <v>9.4999999999999998E-3</v>
      </c>
      <c r="I833" t="s">
        <v>5380</v>
      </c>
      <c r="J833" s="24" t="str">
        <f t="shared" si="60"/>
        <v>06</v>
      </c>
      <c r="K833" s="24" t="str">
        <f t="shared" si="61"/>
        <v>21</v>
      </c>
      <c r="L833" s="24" t="str">
        <f t="shared" si="62"/>
        <v>2021</v>
      </c>
      <c r="M833" s="24">
        <f t="shared" si="63"/>
        <v>44368</v>
      </c>
      <c r="N833">
        <v>70.87</v>
      </c>
      <c r="P833" s="24">
        <v>39561</v>
      </c>
      <c r="Q833">
        <v>16.670000000000002</v>
      </c>
      <c r="S833" s="24">
        <v>41388</v>
      </c>
      <c r="T833">
        <v>20.72</v>
      </c>
      <c r="U833" s="2">
        <f t="shared" si="64"/>
        <v>-2.8873917228104951E-3</v>
      </c>
    </row>
    <row r="834" spans="1:21" x14ac:dyDescent="0.4">
      <c r="A834" t="s">
        <v>5379</v>
      </c>
      <c r="B834">
        <v>70.2</v>
      </c>
      <c r="C834">
        <v>70.430000000000007</v>
      </c>
      <c r="D834">
        <v>70.66</v>
      </c>
      <c r="E834">
        <v>70.14</v>
      </c>
      <c r="F834" t="s">
        <v>2347</v>
      </c>
      <c r="G834" s="2">
        <v>-8.0999999999999996E-3</v>
      </c>
      <c r="I834" t="s">
        <v>5379</v>
      </c>
      <c r="J834" s="24" t="str">
        <f t="shared" si="60"/>
        <v>06</v>
      </c>
      <c r="K834" s="24" t="str">
        <f t="shared" si="61"/>
        <v>18</v>
      </c>
      <c r="L834" s="24" t="str">
        <f t="shared" si="62"/>
        <v>2021</v>
      </c>
      <c r="M834" s="24">
        <f t="shared" si="63"/>
        <v>44365</v>
      </c>
      <c r="N834">
        <v>70.2</v>
      </c>
      <c r="P834" s="24">
        <v>39562</v>
      </c>
      <c r="Q834">
        <v>16.66</v>
      </c>
      <c r="S834" s="24">
        <v>41389</v>
      </c>
      <c r="T834">
        <v>20.81</v>
      </c>
      <c r="U834" s="2">
        <f t="shared" si="64"/>
        <v>4.3436293436294182E-3</v>
      </c>
    </row>
    <row r="835" spans="1:21" x14ac:dyDescent="0.4">
      <c r="A835" t="s">
        <v>5378</v>
      </c>
      <c r="B835">
        <v>70.77</v>
      </c>
      <c r="C835">
        <v>69.849999999999994</v>
      </c>
      <c r="D835">
        <v>70.98</v>
      </c>
      <c r="E835">
        <v>69.849999999999994</v>
      </c>
      <c r="F835" t="s">
        <v>2532</v>
      </c>
      <c r="G835" s="2">
        <v>1.06E-2</v>
      </c>
      <c r="I835" t="s">
        <v>5378</v>
      </c>
      <c r="J835" s="24" t="str">
        <f t="shared" ref="J835:J898" si="65">LEFT(I835,2)</f>
        <v>06</v>
      </c>
      <c r="K835" s="24" t="str">
        <f t="shared" ref="K835:K898" si="66">MID(I835,4,2)</f>
        <v>17</v>
      </c>
      <c r="L835" s="24" t="str">
        <f t="shared" ref="L835:L898" si="67">RIGHT(I835,4)</f>
        <v>2021</v>
      </c>
      <c r="M835" s="24">
        <f t="shared" ref="M835:M898" si="68">DATE(L835,J835,K835)</f>
        <v>44364</v>
      </c>
      <c r="N835">
        <v>70.77</v>
      </c>
      <c r="P835" s="24">
        <v>39563</v>
      </c>
      <c r="Q835">
        <v>16.71</v>
      </c>
      <c r="S835" s="24">
        <v>41390</v>
      </c>
      <c r="T835">
        <v>20.77</v>
      </c>
      <c r="U835" s="2">
        <f t="shared" si="64"/>
        <v>-1.922152811148492E-3</v>
      </c>
    </row>
    <row r="836" spans="1:21" x14ac:dyDescent="0.4">
      <c r="A836" t="s">
        <v>5377</v>
      </c>
      <c r="B836">
        <v>70.03</v>
      </c>
      <c r="C836">
        <v>70.45</v>
      </c>
      <c r="D836">
        <v>70.58</v>
      </c>
      <c r="E836">
        <v>69.45</v>
      </c>
      <c r="F836" t="s">
        <v>1071</v>
      </c>
      <c r="G836" s="2">
        <v>-4.4000000000000003E-3</v>
      </c>
      <c r="I836" t="s">
        <v>5377</v>
      </c>
      <c r="J836" s="24" t="str">
        <f t="shared" si="65"/>
        <v>06</v>
      </c>
      <c r="K836" s="24" t="str">
        <f t="shared" si="66"/>
        <v>16</v>
      </c>
      <c r="L836" s="24" t="str">
        <f t="shared" si="67"/>
        <v>2021</v>
      </c>
      <c r="M836" s="24">
        <f t="shared" si="68"/>
        <v>44363</v>
      </c>
      <c r="N836">
        <v>70.03</v>
      </c>
      <c r="P836" s="24">
        <v>39566</v>
      </c>
      <c r="Q836">
        <v>16.7</v>
      </c>
      <c r="S836" s="24">
        <v>41393</v>
      </c>
      <c r="T836">
        <v>20.92</v>
      </c>
      <c r="U836" s="2">
        <f t="shared" ref="U836:U899" si="69">T836/T835-1</f>
        <v>7.2219547424170472E-3</v>
      </c>
    </row>
    <row r="837" spans="1:21" x14ac:dyDescent="0.4">
      <c r="A837" t="s">
        <v>5376</v>
      </c>
      <c r="B837">
        <v>70.34</v>
      </c>
      <c r="C837">
        <v>70.62</v>
      </c>
      <c r="D837">
        <v>70.650000000000006</v>
      </c>
      <c r="E837">
        <v>70.22</v>
      </c>
      <c r="F837" t="s">
        <v>349</v>
      </c>
      <c r="G837" s="2">
        <v>-4.4000000000000003E-3</v>
      </c>
      <c r="I837" t="s">
        <v>5376</v>
      </c>
      <c r="J837" s="24" t="str">
        <f t="shared" si="65"/>
        <v>06</v>
      </c>
      <c r="K837" s="24" t="str">
        <f t="shared" si="66"/>
        <v>15</v>
      </c>
      <c r="L837" s="24" t="str">
        <f t="shared" si="67"/>
        <v>2021</v>
      </c>
      <c r="M837" s="24">
        <f t="shared" si="68"/>
        <v>44362</v>
      </c>
      <c r="N837">
        <v>70.34</v>
      </c>
      <c r="P837" s="24">
        <v>39567</v>
      </c>
      <c r="Q837">
        <v>16.61</v>
      </c>
      <c r="S837" s="24">
        <v>41394</v>
      </c>
      <c r="T837">
        <v>20.96</v>
      </c>
      <c r="U837" s="2">
        <f t="shared" si="69"/>
        <v>1.9120458891013214E-3</v>
      </c>
    </row>
    <row r="838" spans="1:21" x14ac:dyDescent="0.4">
      <c r="A838" t="s">
        <v>5375</v>
      </c>
      <c r="B838">
        <v>70.650000000000006</v>
      </c>
      <c r="C838">
        <v>70.09</v>
      </c>
      <c r="D838">
        <v>70.66</v>
      </c>
      <c r="E838">
        <v>69.900000000000006</v>
      </c>
      <c r="F838" t="s">
        <v>550</v>
      </c>
      <c r="G838" s="2">
        <v>8.8999999999999999E-3</v>
      </c>
      <c r="I838" t="s">
        <v>5375</v>
      </c>
      <c r="J838" s="24" t="str">
        <f t="shared" si="65"/>
        <v>06</v>
      </c>
      <c r="K838" s="24" t="str">
        <f t="shared" si="66"/>
        <v>14</v>
      </c>
      <c r="L838" s="24" t="str">
        <f t="shared" si="67"/>
        <v>2021</v>
      </c>
      <c r="M838" s="24">
        <f t="shared" si="68"/>
        <v>44361</v>
      </c>
      <c r="N838">
        <v>70.650000000000006</v>
      </c>
      <c r="P838" s="24">
        <v>39568</v>
      </c>
      <c r="Q838">
        <v>16.54</v>
      </c>
      <c r="S838" s="24">
        <v>41395</v>
      </c>
      <c r="T838">
        <v>20.81</v>
      </c>
      <c r="U838" s="2">
        <f t="shared" si="69"/>
        <v>-7.1564885496183672E-3</v>
      </c>
    </row>
    <row r="839" spans="1:21" x14ac:dyDescent="0.4">
      <c r="A839" t="s">
        <v>5374</v>
      </c>
      <c r="B839">
        <v>70.03</v>
      </c>
      <c r="C839">
        <v>69.959999999999994</v>
      </c>
      <c r="D839">
        <v>70.06</v>
      </c>
      <c r="E839">
        <v>69.75</v>
      </c>
      <c r="F839" t="s">
        <v>550</v>
      </c>
      <c r="G839" s="2">
        <v>1.9E-3</v>
      </c>
      <c r="I839" t="s">
        <v>5374</v>
      </c>
      <c r="J839" s="24" t="str">
        <f t="shared" si="65"/>
        <v>06</v>
      </c>
      <c r="K839" s="24" t="str">
        <f t="shared" si="66"/>
        <v>11</v>
      </c>
      <c r="L839" s="24" t="str">
        <f t="shared" si="67"/>
        <v>2021</v>
      </c>
      <c r="M839" s="24">
        <f t="shared" si="68"/>
        <v>44358</v>
      </c>
      <c r="N839">
        <v>70.03</v>
      </c>
      <c r="P839" s="24">
        <v>39569</v>
      </c>
      <c r="Q839">
        <v>16.77</v>
      </c>
      <c r="S839" s="24">
        <v>41396</v>
      </c>
      <c r="T839">
        <v>21.02</v>
      </c>
      <c r="U839" s="2">
        <f t="shared" si="69"/>
        <v>1.0091302258529611E-2</v>
      </c>
    </row>
    <row r="840" spans="1:21" x14ac:dyDescent="0.4">
      <c r="A840" t="s">
        <v>5373</v>
      </c>
      <c r="B840">
        <v>69.900000000000006</v>
      </c>
      <c r="C840">
        <v>69.38</v>
      </c>
      <c r="D840">
        <v>69.91</v>
      </c>
      <c r="E840">
        <v>69.349999999999994</v>
      </c>
      <c r="F840" t="s">
        <v>317</v>
      </c>
      <c r="G840" s="2">
        <v>8.2000000000000007E-3</v>
      </c>
      <c r="I840" t="s">
        <v>5373</v>
      </c>
      <c r="J840" s="24" t="str">
        <f t="shared" si="65"/>
        <v>06</v>
      </c>
      <c r="K840" s="24" t="str">
        <f t="shared" si="66"/>
        <v>10</v>
      </c>
      <c r="L840" s="24" t="str">
        <f t="shared" si="67"/>
        <v>2021</v>
      </c>
      <c r="M840" s="24">
        <f t="shared" si="68"/>
        <v>44357</v>
      </c>
      <c r="N840">
        <v>69.900000000000006</v>
      </c>
      <c r="P840" s="24">
        <v>39570</v>
      </c>
      <c r="Q840">
        <v>16.809999999999999</v>
      </c>
      <c r="S840" s="24">
        <v>41397</v>
      </c>
      <c r="T840">
        <v>21.25</v>
      </c>
      <c r="U840" s="2">
        <f t="shared" si="69"/>
        <v>1.0941960038058918E-2</v>
      </c>
    </row>
    <row r="841" spans="1:21" x14ac:dyDescent="0.4">
      <c r="A841" t="s">
        <v>5372</v>
      </c>
      <c r="B841">
        <v>69.33</v>
      </c>
      <c r="C841">
        <v>69.58</v>
      </c>
      <c r="D841">
        <v>69.72</v>
      </c>
      <c r="E841">
        <v>69.319999999999993</v>
      </c>
      <c r="F841" t="s">
        <v>541</v>
      </c>
      <c r="G841" s="2">
        <v>2.9999999999999997E-4</v>
      </c>
      <c r="I841" t="s">
        <v>5372</v>
      </c>
      <c r="J841" s="24" t="str">
        <f t="shared" si="65"/>
        <v>06</v>
      </c>
      <c r="K841" s="24" t="str">
        <f t="shared" si="66"/>
        <v>09</v>
      </c>
      <c r="L841" s="24" t="str">
        <f t="shared" si="67"/>
        <v>2021</v>
      </c>
      <c r="M841" s="24">
        <f t="shared" si="68"/>
        <v>44356</v>
      </c>
      <c r="N841">
        <v>69.33</v>
      </c>
      <c r="P841" s="24">
        <v>39573</v>
      </c>
      <c r="Q841">
        <v>16.79</v>
      </c>
      <c r="S841" s="24">
        <v>41400</v>
      </c>
      <c r="T841">
        <v>21.3</v>
      </c>
      <c r="U841" s="2">
        <f t="shared" si="69"/>
        <v>2.3529411764706687E-3</v>
      </c>
    </row>
    <row r="842" spans="1:21" x14ac:dyDescent="0.4">
      <c r="A842" t="s">
        <v>5371</v>
      </c>
      <c r="B842">
        <v>69.31</v>
      </c>
      <c r="C842">
        <v>69.55</v>
      </c>
      <c r="D842">
        <v>69.709999999999994</v>
      </c>
      <c r="E842">
        <v>69.03</v>
      </c>
      <c r="F842" t="s">
        <v>5370</v>
      </c>
      <c r="G842" s="2">
        <v>1.1999999999999999E-3</v>
      </c>
      <c r="I842" t="s">
        <v>5371</v>
      </c>
      <c r="J842" s="24" t="str">
        <f t="shared" si="65"/>
        <v>06</v>
      </c>
      <c r="K842" s="24" t="str">
        <f t="shared" si="66"/>
        <v>08</v>
      </c>
      <c r="L842" s="24" t="str">
        <f t="shared" si="67"/>
        <v>2021</v>
      </c>
      <c r="M842" s="24">
        <f t="shared" si="68"/>
        <v>44355</v>
      </c>
      <c r="N842">
        <v>69.31</v>
      </c>
      <c r="P842" s="24">
        <v>39574</v>
      </c>
      <c r="Q842">
        <v>16.93</v>
      </c>
      <c r="S842" s="24">
        <v>41401</v>
      </c>
      <c r="T842">
        <v>21.39</v>
      </c>
      <c r="U842" s="2">
        <f t="shared" si="69"/>
        <v>4.2253521126760507E-3</v>
      </c>
    </row>
    <row r="843" spans="1:21" x14ac:dyDescent="0.4">
      <c r="A843" t="s">
        <v>5369</v>
      </c>
      <c r="B843">
        <v>69.23</v>
      </c>
      <c r="C843">
        <v>69.06</v>
      </c>
      <c r="D843">
        <v>69.27</v>
      </c>
      <c r="E843">
        <v>68.92</v>
      </c>
      <c r="F843" t="s">
        <v>327</v>
      </c>
      <c r="G843" s="2">
        <v>1.4E-3</v>
      </c>
      <c r="I843" t="s">
        <v>5369</v>
      </c>
      <c r="J843" s="24" t="str">
        <f t="shared" si="65"/>
        <v>06</v>
      </c>
      <c r="K843" s="24" t="str">
        <f t="shared" si="66"/>
        <v>07</v>
      </c>
      <c r="L843" s="24" t="str">
        <f t="shared" si="67"/>
        <v>2021</v>
      </c>
      <c r="M843" s="24">
        <f t="shared" si="68"/>
        <v>44354</v>
      </c>
      <c r="N843">
        <v>69.23</v>
      </c>
      <c r="P843" s="24">
        <v>39575</v>
      </c>
      <c r="Q843">
        <v>16.670000000000002</v>
      </c>
      <c r="S843" s="24">
        <v>41402</v>
      </c>
      <c r="T843">
        <v>21.49</v>
      </c>
      <c r="U843" s="2">
        <f t="shared" si="69"/>
        <v>4.6750818139316141E-3</v>
      </c>
    </row>
    <row r="844" spans="1:21" x14ac:dyDescent="0.4">
      <c r="A844" t="s">
        <v>5368</v>
      </c>
      <c r="B844">
        <v>69.13</v>
      </c>
      <c r="C844">
        <v>68.569999999999993</v>
      </c>
      <c r="D844">
        <v>69.2</v>
      </c>
      <c r="E844">
        <v>68.55</v>
      </c>
      <c r="F844" t="s">
        <v>180</v>
      </c>
      <c r="G844" s="2">
        <v>1.3899999999999999E-2</v>
      </c>
      <c r="I844" t="s">
        <v>5368</v>
      </c>
      <c r="J844" s="24" t="str">
        <f t="shared" si="65"/>
        <v>06</v>
      </c>
      <c r="K844" s="24" t="str">
        <f t="shared" si="66"/>
        <v>04</v>
      </c>
      <c r="L844" s="24" t="str">
        <f t="shared" si="67"/>
        <v>2021</v>
      </c>
      <c r="M844" s="24">
        <f t="shared" si="68"/>
        <v>44351</v>
      </c>
      <c r="N844">
        <v>69.13</v>
      </c>
      <c r="P844" s="24">
        <v>39576</v>
      </c>
      <c r="Q844">
        <v>16.77</v>
      </c>
      <c r="S844" s="24">
        <v>41403</v>
      </c>
      <c r="T844">
        <v>21.46</v>
      </c>
      <c r="U844" s="2">
        <f t="shared" si="69"/>
        <v>-1.3959981386690856E-3</v>
      </c>
    </row>
    <row r="845" spans="1:21" x14ac:dyDescent="0.4">
      <c r="A845" t="s">
        <v>5367</v>
      </c>
      <c r="B845">
        <v>68.180000000000007</v>
      </c>
      <c r="C845">
        <v>68.2</v>
      </c>
      <c r="D845">
        <v>68.510000000000005</v>
      </c>
      <c r="E845">
        <v>67.83</v>
      </c>
      <c r="F845" t="s">
        <v>894</v>
      </c>
      <c r="G845" s="2">
        <v>-7.6E-3</v>
      </c>
      <c r="I845" t="s">
        <v>5367</v>
      </c>
      <c r="J845" s="24" t="str">
        <f t="shared" si="65"/>
        <v>06</v>
      </c>
      <c r="K845" s="24" t="str">
        <f t="shared" si="66"/>
        <v>03</v>
      </c>
      <c r="L845" s="24" t="str">
        <f t="shared" si="67"/>
        <v>2021</v>
      </c>
      <c r="M845" s="24">
        <f t="shared" si="68"/>
        <v>44350</v>
      </c>
      <c r="N845">
        <v>68.180000000000007</v>
      </c>
      <c r="P845" s="24">
        <v>39577</v>
      </c>
      <c r="Q845">
        <v>16.670000000000002</v>
      </c>
      <c r="S845" s="24">
        <v>41404</v>
      </c>
      <c r="T845">
        <v>21.56</v>
      </c>
      <c r="U845" s="2">
        <f t="shared" si="69"/>
        <v>4.6598322460389419E-3</v>
      </c>
    </row>
    <row r="846" spans="1:21" x14ac:dyDescent="0.4">
      <c r="A846" t="s">
        <v>5366</v>
      </c>
      <c r="B846">
        <v>68.7</v>
      </c>
      <c r="C846">
        <v>68.69</v>
      </c>
      <c r="D846">
        <v>68.92</v>
      </c>
      <c r="E846">
        <v>68.44</v>
      </c>
      <c r="F846" t="s">
        <v>641</v>
      </c>
      <c r="G846" s="2">
        <v>1.5E-3</v>
      </c>
      <c r="I846" t="s">
        <v>5366</v>
      </c>
      <c r="J846" s="24" t="str">
        <f t="shared" si="65"/>
        <v>06</v>
      </c>
      <c r="K846" s="24" t="str">
        <f t="shared" si="66"/>
        <v>02</v>
      </c>
      <c r="L846" s="24" t="str">
        <f t="shared" si="67"/>
        <v>2021</v>
      </c>
      <c r="M846" s="24">
        <f t="shared" si="68"/>
        <v>44349</v>
      </c>
      <c r="N846">
        <v>68.7</v>
      </c>
      <c r="P846" s="24">
        <v>39580</v>
      </c>
      <c r="Q846">
        <v>16.829999999999998</v>
      </c>
      <c r="S846" s="24">
        <v>41407</v>
      </c>
      <c r="T846">
        <v>21.58</v>
      </c>
      <c r="U846" s="2">
        <f t="shared" si="69"/>
        <v>9.2764378478671361E-4</v>
      </c>
    </row>
    <row r="847" spans="1:21" x14ac:dyDescent="0.4">
      <c r="A847" t="s">
        <v>5365</v>
      </c>
      <c r="B847">
        <v>68.599999999999994</v>
      </c>
      <c r="C847">
        <v>69.23</v>
      </c>
      <c r="D847">
        <v>69.3</v>
      </c>
      <c r="E847">
        <v>68.510000000000005</v>
      </c>
      <c r="F847" t="s">
        <v>1186</v>
      </c>
      <c r="G847" s="2">
        <v>-4.8999999999999998E-3</v>
      </c>
      <c r="I847" t="s">
        <v>5365</v>
      </c>
      <c r="J847" s="24" t="str">
        <f t="shared" si="65"/>
        <v>06</v>
      </c>
      <c r="K847" s="24" t="str">
        <f t="shared" si="66"/>
        <v>01</v>
      </c>
      <c r="L847" s="24" t="str">
        <f t="shared" si="67"/>
        <v>2021</v>
      </c>
      <c r="M847" s="24">
        <f t="shared" si="68"/>
        <v>44348</v>
      </c>
      <c r="N847">
        <v>68.599999999999994</v>
      </c>
      <c r="P847" s="24">
        <v>39581</v>
      </c>
      <c r="Q847">
        <v>16.87</v>
      </c>
      <c r="S847" s="24">
        <v>41408</v>
      </c>
      <c r="T847">
        <v>21.77</v>
      </c>
      <c r="U847" s="2">
        <f t="shared" si="69"/>
        <v>8.8044485634848346E-3</v>
      </c>
    </row>
    <row r="848" spans="1:21" x14ac:dyDescent="0.4">
      <c r="A848" t="s">
        <v>5364</v>
      </c>
      <c r="B848">
        <v>68.94</v>
      </c>
      <c r="C848">
        <v>69.08</v>
      </c>
      <c r="D848">
        <v>69.3</v>
      </c>
      <c r="E848">
        <v>68.900000000000006</v>
      </c>
      <c r="F848" t="s">
        <v>521</v>
      </c>
      <c r="G848" s="2">
        <v>2.8E-3</v>
      </c>
      <c r="I848" t="s">
        <v>5364</v>
      </c>
      <c r="J848" s="24" t="str">
        <f t="shared" si="65"/>
        <v>05</v>
      </c>
      <c r="K848" s="24" t="str">
        <f t="shared" si="66"/>
        <v>28</v>
      </c>
      <c r="L848" s="24" t="str">
        <f t="shared" si="67"/>
        <v>2021</v>
      </c>
      <c r="M848" s="24">
        <f t="shared" si="68"/>
        <v>44344</v>
      </c>
      <c r="N848">
        <v>68.94</v>
      </c>
      <c r="P848" s="24">
        <v>39582</v>
      </c>
      <c r="Q848">
        <v>16.89</v>
      </c>
      <c r="S848" s="24">
        <v>41409</v>
      </c>
      <c r="T848">
        <v>21.87</v>
      </c>
      <c r="U848" s="2">
        <f t="shared" si="69"/>
        <v>4.5934772622875375E-3</v>
      </c>
    </row>
    <row r="849" spans="1:21" x14ac:dyDescent="0.4">
      <c r="A849" t="s">
        <v>5363</v>
      </c>
      <c r="B849">
        <v>68.75</v>
      </c>
      <c r="C849">
        <v>69.010000000000005</v>
      </c>
      <c r="D849">
        <v>69.17</v>
      </c>
      <c r="E849">
        <v>68.75</v>
      </c>
      <c r="F849" t="s">
        <v>789</v>
      </c>
      <c r="G849" s="2">
        <v>-3.3E-3</v>
      </c>
      <c r="I849" t="s">
        <v>5363</v>
      </c>
      <c r="J849" s="24" t="str">
        <f t="shared" si="65"/>
        <v>05</v>
      </c>
      <c r="K849" s="24" t="str">
        <f t="shared" si="66"/>
        <v>27</v>
      </c>
      <c r="L849" s="24" t="str">
        <f t="shared" si="67"/>
        <v>2021</v>
      </c>
      <c r="M849" s="24">
        <f t="shared" si="68"/>
        <v>44343</v>
      </c>
      <c r="N849">
        <v>68.75</v>
      </c>
      <c r="P849" s="24">
        <v>39583</v>
      </c>
      <c r="Q849">
        <v>17.079999999999998</v>
      </c>
      <c r="S849" s="24">
        <v>41410</v>
      </c>
      <c r="T849">
        <v>21.77</v>
      </c>
      <c r="U849" s="2">
        <f t="shared" si="69"/>
        <v>-4.5724737082762923E-3</v>
      </c>
    </row>
    <row r="850" spans="1:21" x14ac:dyDescent="0.4">
      <c r="A850" t="s">
        <v>5362</v>
      </c>
      <c r="B850">
        <v>68.98</v>
      </c>
      <c r="C850">
        <v>68.97</v>
      </c>
      <c r="D850">
        <v>69.11</v>
      </c>
      <c r="E850">
        <v>68.83</v>
      </c>
      <c r="F850" t="s">
        <v>1253</v>
      </c>
      <c r="G850" s="2">
        <v>1.6999999999999999E-3</v>
      </c>
      <c r="I850" t="s">
        <v>5362</v>
      </c>
      <c r="J850" s="24" t="str">
        <f t="shared" si="65"/>
        <v>05</v>
      </c>
      <c r="K850" s="24" t="str">
        <f t="shared" si="66"/>
        <v>26</v>
      </c>
      <c r="L850" s="24" t="str">
        <f t="shared" si="67"/>
        <v>2021</v>
      </c>
      <c r="M850" s="24">
        <f t="shared" si="68"/>
        <v>44342</v>
      </c>
      <c r="N850">
        <v>68.98</v>
      </c>
      <c r="P850" s="24">
        <v>39584</v>
      </c>
      <c r="Q850">
        <v>17.18</v>
      </c>
      <c r="S850" s="24">
        <v>41411</v>
      </c>
      <c r="T850">
        <v>21.95</v>
      </c>
      <c r="U850" s="2">
        <f t="shared" si="69"/>
        <v>8.2682590721174787E-3</v>
      </c>
    </row>
    <row r="851" spans="1:21" x14ac:dyDescent="0.4">
      <c r="A851" t="s">
        <v>5361</v>
      </c>
      <c r="B851">
        <v>68.86</v>
      </c>
      <c r="C851">
        <v>69.03</v>
      </c>
      <c r="D851">
        <v>69.19</v>
      </c>
      <c r="E851">
        <v>68.72</v>
      </c>
      <c r="F851" t="s">
        <v>519</v>
      </c>
      <c r="G851" s="2">
        <v>1.2999999999999999E-3</v>
      </c>
      <c r="I851" t="s">
        <v>5361</v>
      </c>
      <c r="J851" s="24" t="str">
        <f t="shared" si="65"/>
        <v>05</v>
      </c>
      <c r="K851" s="24" t="str">
        <f t="shared" si="66"/>
        <v>25</v>
      </c>
      <c r="L851" s="24" t="str">
        <f t="shared" si="67"/>
        <v>2021</v>
      </c>
      <c r="M851" s="24">
        <f t="shared" si="68"/>
        <v>44341</v>
      </c>
      <c r="N851">
        <v>68.86</v>
      </c>
      <c r="P851" s="24">
        <v>39587</v>
      </c>
      <c r="Q851">
        <v>17.190000000000001</v>
      </c>
      <c r="S851" s="24">
        <v>41414</v>
      </c>
      <c r="T851">
        <v>21.91</v>
      </c>
      <c r="U851" s="2">
        <f t="shared" si="69"/>
        <v>-1.8223234624145102E-3</v>
      </c>
    </row>
    <row r="852" spans="1:21" x14ac:dyDescent="0.4">
      <c r="A852" t="s">
        <v>5360</v>
      </c>
      <c r="B852">
        <v>68.77</v>
      </c>
      <c r="C852">
        <v>68.239999999999995</v>
      </c>
      <c r="D852">
        <v>68.98</v>
      </c>
      <c r="E852">
        <v>68.19</v>
      </c>
      <c r="F852" t="s">
        <v>1299</v>
      </c>
      <c r="G852" s="2">
        <v>1.46E-2</v>
      </c>
      <c r="I852" t="s">
        <v>5360</v>
      </c>
      <c r="J852" s="24" t="str">
        <f t="shared" si="65"/>
        <v>05</v>
      </c>
      <c r="K852" s="24" t="str">
        <f t="shared" si="66"/>
        <v>24</v>
      </c>
      <c r="L852" s="24" t="str">
        <f t="shared" si="67"/>
        <v>2021</v>
      </c>
      <c r="M852" s="24">
        <f t="shared" si="68"/>
        <v>44340</v>
      </c>
      <c r="N852">
        <v>68.77</v>
      </c>
      <c r="P852" s="24">
        <v>39588</v>
      </c>
      <c r="Q852">
        <v>17.12</v>
      </c>
      <c r="S852" s="24">
        <v>41415</v>
      </c>
      <c r="T852">
        <v>21.97</v>
      </c>
      <c r="U852" s="2">
        <f t="shared" si="69"/>
        <v>2.7384755819259698E-3</v>
      </c>
    </row>
    <row r="853" spans="1:21" x14ac:dyDescent="0.4">
      <c r="A853" t="s">
        <v>5359</v>
      </c>
      <c r="B853">
        <v>67.78</v>
      </c>
      <c r="C853">
        <v>68.400000000000006</v>
      </c>
      <c r="D853">
        <v>68.47</v>
      </c>
      <c r="E853">
        <v>67.75</v>
      </c>
      <c r="F853" t="s">
        <v>2462</v>
      </c>
      <c r="G853" s="2">
        <v>-4.5999999999999999E-3</v>
      </c>
      <c r="I853" t="s">
        <v>5359</v>
      </c>
      <c r="J853" s="24" t="str">
        <f t="shared" si="65"/>
        <v>05</v>
      </c>
      <c r="K853" s="24" t="str">
        <f t="shared" si="66"/>
        <v>21</v>
      </c>
      <c r="L853" s="24" t="str">
        <f t="shared" si="67"/>
        <v>2021</v>
      </c>
      <c r="M853" s="24">
        <f t="shared" si="68"/>
        <v>44337</v>
      </c>
      <c r="N853">
        <v>67.78</v>
      </c>
      <c r="P853" s="24">
        <v>39589</v>
      </c>
      <c r="Q853">
        <v>16.84</v>
      </c>
      <c r="S853" s="24">
        <v>41416</v>
      </c>
      <c r="T853">
        <v>21.78</v>
      </c>
      <c r="U853" s="2">
        <f t="shared" si="69"/>
        <v>-8.6481565771505675E-3</v>
      </c>
    </row>
    <row r="854" spans="1:21" x14ac:dyDescent="0.4">
      <c r="A854" t="s">
        <v>5358</v>
      </c>
      <c r="B854">
        <v>68.09</v>
      </c>
      <c r="C854">
        <v>67.319999999999993</v>
      </c>
      <c r="D854">
        <v>68.3</v>
      </c>
      <c r="E854">
        <v>67.3</v>
      </c>
      <c r="F854" t="s">
        <v>66</v>
      </c>
      <c r="G854" s="2">
        <v>1.5800000000000002E-2</v>
      </c>
      <c r="I854" t="s">
        <v>5358</v>
      </c>
      <c r="J854" s="24" t="str">
        <f t="shared" si="65"/>
        <v>05</v>
      </c>
      <c r="K854" s="24" t="str">
        <f t="shared" si="66"/>
        <v>20</v>
      </c>
      <c r="L854" s="24" t="str">
        <f t="shared" si="67"/>
        <v>2021</v>
      </c>
      <c r="M854" s="24">
        <f t="shared" si="68"/>
        <v>44336</v>
      </c>
      <c r="N854">
        <v>68.09</v>
      </c>
      <c r="P854" s="24">
        <v>39590</v>
      </c>
      <c r="Q854">
        <v>16.84</v>
      </c>
      <c r="S854" s="24">
        <v>41417</v>
      </c>
      <c r="T854">
        <v>21.72</v>
      </c>
      <c r="U854" s="2">
        <f t="shared" si="69"/>
        <v>-2.7548209366392573E-3</v>
      </c>
    </row>
    <row r="855" spans="1:21" x14ac:dyDescent="0.4">
      <c r="A855" t="s">
        <v>5357</v>
      </c>
      <c r="B855">
        <v>67.03</v>
      </c>
      <c r="C855">
        <v>66.069999999999993</v>
      </c>
      <c r="D855">
        <v>67.069999999999993</v>
      </c>
      <c r="E855">
        <v>65.989999999999995</v>
      </c>
      <c r="F855" t="s">
        <v>465</v>
      </c>
      <c r="G855" s="2">
        <v>4.0000000000000002E-4</v>
      </c>
      <c r="I855" t="s">
        <v>5357</v>
      </c>
      <c r="J855" s="24" t="str">
        <f t="shared" si="65"/>
        <v>05</v>
      </c>
      <c r="K855" s="24" t="str">
        <f t="shared" si="66"/>
        <v>19</v>
      </c>
      <c r="L855" s="24" t="str">
        <f t="shared" si="67"/>
        <v>2021</v>
      </c>
      <c r="M855" s="24">
        <f t="shared" si="68"/>
        <v>44335</v>
      </c>
      <c r="N855">
        <v>67.03</v>
      </c>
      <c r="P855" s="24">
        <v>39591</v>
      </c>
      <c r="Q855">
        <v>16.66</v>
      </c>
      <c r="S855" s="24">
        <v>41418</v>
      </c>
      <c r="T855">
        <v>21.71</v>
      </c>
      <c r="U855" s="2">
        <f t="shared" si="69"/>
        <v>-4.6040515653766878E-4</v>
      </c>
    </row>
    <row r="856" spans="1:21" x14ac:dyDescent="0.4">
      <c r="A856" t="s">
        <v>5356</v>
      </c>
      <c r="B856">
        <v>67</v>
      </c>
      <c r="C856">
        <v>67.75</v>
      </c>
      <c r="D856">
        <v>67.8</v>
      </c>
      <c r="E856">
        <v>66.98</v>
      </c>
      <c r="F856" t="s">
        <v>486</v>
      </c>
      <c r="G856" s="2">
        <v>-8.0000000000000002E-3</v>
      </c>
      <c r="I856" t="s">
        <v>5356</v>
      </c>
      <c r="J856" s="24" t="str">
        <f t="shared" si="65"/>
        <v>05</v>
      </c>
      <c r="K856" s="24" t="str">
        <f t="shared" si="66"/>
        <v>18</v>
      </c>
      <c r="L856" s="24" t="str">
        <f t="shared" si="67"/>
        <v>2021</v>
      </c>
      <c r="M856" s="24">
        <f t="shared" si="68"/>
        <v>44334</v>
      </c>
      <c r="N856">
        <v>67</v>
      </c>
      <c r="P856" s="24">
        <v>39595</v>
      </c>
      <c r="Q856">
        <v>16.77</v>
      </c>
      <c r="S856" s="24">
        <v>41422</v>
      </c>
      <c r="T856">
        <v>21.83</v>
      </c>
      <c r="U856" s="2">
        <f t="shared" si="69"/>
        <v>5.5274067250115078E-3</v>
      </c>
    </row>
    <row r="857" spans="1:21" x14ac:dyDescent="0.4">
      <c r="A857" t="s">
        <v>5355</v>
      </c>
      <c r="B857">
        <v>67.540000000000006</v>
      </c>
      <c r="C857">
        <v>67.62</v>
      </c>
      <c r="D857">
        <v>67.7</v>
      </c>
      <c r="E857">
        <v>67.06</v>
      </c>
      <c r="F857" t="s">
        <v>280</v>
      </c>
      <c r="G857" s="2">
        <v>-5.1999999999999998E-3</v>
      </c>
      <c r="I857" t="s">
        <v>5355</v>
      </c>
      <c r="J857" s="24" t="str">
        <f t="shared" si="65"/>
        <v>05</v>
      </c>
      <c r="K857" s="24" t="str">
        <f t="shared" si="66"/>
        <v>17</v>
      </c>
      <c r="L857" s="24" t="str">
        <f t="shared" si="67"/>
        <v>2021</v>
      </c>
      <c r="M857" s="24">
        <f t="shared" si="68"/>
        <v>44333</v>
      </c>
      <c r="N857">
        <v>67.540000000000006</v>
      </c>
      <c r="P857" s="24">
        <v>39596</v>
      </c>
      <c r="Q857">
        <v>16.89</v>
      </c>
      <c r="S857" s="24">
        <v>41423</v>
      </c>
      <c r="T857">
        <v>21.64</v>
      </c>
      <c r="U857" s="2">
        <f t="shared" si="69"/>
        <v>-8.7036188731103303E-3</v>
      </c>
    </row>
    <row r="858" spans="1:21" x14ac:dyDescent="0.4">
      <c r="A858" t="s">
        <v>5354</v>
      </c>
      <c r="B858">
        <v>67.89</v>
      </c>
      <c r="C858">
        <v>67.260000000000005</v>
      </c>
      <c r="D858">
        <v>68.040000000000006</v>
      </c>
      <c r="E858">
        <v>67.239999999999995</v>
      </c>
      <c r="F858" t="s">
        <v>268</v>
      </c>
      <c r="G858" s="2">
        <v>1.8499999999999999E-2</v>
      </c>
      <c r="I858" t="s">
        <v>5354</v>
      </c>
      <c r="J858" s="24" t="str">
        <f t="shared" si="65"/>
        <v>05</v>
      </c>
      <c r="K858" s="24" t="str">
        <f t="shared" si="66"/>
        <v>14</v>
      </c>
      <c r="L858" s="24" t="str">
        <f t="shared" si="67"/>
        <v>2021</v>
      </c>
      <c r="M858" s="24">
        <f t="shared" si="68"/>
        <v>44330</v>
      </c>
      <c r="N858">
        <v>67.89</v>
      </c>
      <c r="P858" s="24">
        <v>39597</v>
      </c>
      <c r="Q858">
        <v>16.920000000000002</v>
      </c>
      <c r="S858" s="24">
        <v>41424</v>
      </c>
      <c r="T858">
        <v>21.73</v>
      </c>
      <c r="U858" s="2">
        <f t="shared" si="69"/>
        <v>4.1589648798521228E-3</v>
      </c>
    </row>
    <row r="859" spans="1:21" x14ac:dyDescent="0.4">
      <c r="A859" t="s">
        <v>5353</v>
      </c>
      <c r="B859">
        <v>66.66</v>
      </c>
      <c r="C859">
        <v>66.5</v>
      </c>
      <c r="D859">
        <v>67.099999999999994</v>
      </c>
      <c r="E859">
        <v>66.23</v>
      </c>
      <c r="F859" t="s">
        <v>1061</v>
      </c>
      <c r="G859" s="2">
        <v>1.06E-2</v>
      </c>
      <c r="I859" t="s">
        <v>5353</v>
      </c>
      <c r="J859" s="24" t="str">
        <f t="shared" si="65"/>
        <v>05</v>
      </c>
      <c r="K859" s="24" t="str">
        <f t="shared" si="66"/>
        <v>13</v>
      </c>
      <c r="L859" s="24" t="str">
        <f t="shared" si="67"/>
        <v>2021</v>
      </c>
      <c r="M859" s="24">
        <f t="shared" si="68"/>
        <v>44329</v>
      </c>
      <c r="N859">
        <v>66.66</v>
      </c>
      <c r="P859" s="24">
        <v>39598</v>
      </c>
      <c r="Q859">
        <v>16.96</v>
      </c>
      <c r="S859" s="24">
        <v>41425</v>
      </c>
      <c r="T859">
        <v>21.44</v>
      </c>
      <c r="U859" s="2">
        <f t="shared" si="69"/>
        <v>-1.3345605154164719E-2</v>
      </c>
    </row>
    <row r="860" spans="1:21" x14ac:dyDescent="0.4">
      <c r="A860" t="s">
        <v>5352</v>
      </c>
      <c r="B860">
        <v>65.959999999999994</v>
      </c>
      <c r="C860">
        <v>66.78</v>
      </c>
      <c r="D860">
        <v>67.14</v>
      </c>
      <c r="E860">
        <v>65.83</v>
      </c>
      <c r="F860" t="s">
        <v>1232</v>
      </c>
      <c r="G860" s="2">
        <v>-2.5000000000000001E-2</v>
      </c>
      <c r="I860" t="s">
        <v>5352</v>
      </c>
      <c r="J860" s="24" t="str">
        <f t="shared" si="65"/>
        <v>05</v>
      </c>
      <c r="K860" s="24" t="str">
        <f t="shared" si="66"/>
        <v>12</v>
      </c>
      <c r="L860" s="24" t="str">
        <f t="shared" si="67"/>
        <v>2021</v>
      </c>
      <c r="M860" s="24">
        <f t="shared" si="68"/>
        <v>44328</v>
      </c>
      <c r="N860">
        <v>65.959999999999994</v>
      </c>
      <c r="P860" s="24">
        <v>39601</v>
      </c>
      <c r="Q860">
        <v>16.829999999999998</v>
      </c>
      <c r="S860" s="24">
        <v>41428</v>
      </c>
      <c r="T860">
        <v>21.54</v>
      </c>
      <c r="U860" s="2">
        <f t="shared" si="69"/>
        <v>4.6641791044774727E-3</v>
      </c>
    </row>
    <row r="861" spans="1:21" x14ac:dyDescent="0.4">
      <c r="A861" t="s">
        <v>5351</v>
      </c>
      <c r="B861">
        <v>67.650000000000006</v>
      </c>
      <c r="C861">
        <v>66.89</v>
      </c>
      <c r="D861">
        <v>67.81</v>
      </c>
      <c r="E861">
        <v>66.73</v>
      </c>
      <c r="F861" t="s">
        <v>3407</v>
      </c>
      <c r="G861" s="2">
        <v>-4.3E-3</v>
      </c>
      <c r="I861" t="s">
        <v>5351</v>
      </c>
      <c r="J861" s="24" t="str">
        <f t="shared" si="65"/>
        <v>05</v>
      </c>
      <c r="K861" s="24" t="str">
        <f t="shared" si="66"/>
        <v>11</v>
      </c>
      <c r="L861" s="24" t="str">
        <f t="shared" si="67"/>
        <v>2021</v>
      </c>
      <c r="M861" s="24">
        <f t="shared" si="68"/>
        <v>44327</v>
      </c>
      <c r="N861">
        <v>67.650000000000006</v>
      </c>
      <c r="P861" s="24">
        <v>39602</v>
      </c>
      <c r="Q861">
        <v>16.73</v>
      </c>
      <c r="S861" s="24">
        <v>41429</v>
      </c>
      <c r="T861">
        <v>21.44</v>
      </c>
      <c r="U861" s="2">
        <f t="shared" si="69"/>
        <v>-4.6425255338903293E-3</v>
      </c>
    </row>
    <row r="862" spans="1:21" x14ac:dyDescent="0.4">
      <c r="A862" t="s">
        <v>5350</v>
      </c>
      <c r="B862">
        <v>67.94</v>
      </c>
      <c r="C862">
        <v>69.08</v>
      </c>
      <c r="D862">
        <v>69.12</v>
      </c>
      <c r="E862">
        <v>67.94</v>
      </c>
      <c r="F862" t="s">
        <v>2132</v>
      </c>
      <c r="G862" s="2">
        <v>-1.95E-2</v>
      </c>
      <c r="I862" t="s">
        <v>5350</v>
      </c>
      <c r="J862" s="24" t="str">
        <f t="shared" si="65"/>
        <v>05</v>
      </c>
      <c r="K862" s="24" t="str">
        <f t="shared" si="66"/>
        <v>10</v>
      </c>
      <c r="L862" s="24" t="str">
        <f t="shared" si="67"/>
        <v>2021</v>
      </c>
      <c r="M862" s="24">
        <f t="shared" si="68"/>
        <v>44326</v>
      </c>
      <c r="N862">
        <v>67.94</v>
      </c>
      <c r="P862" s="24">
        <v>39603</v>
      </c>
      <c r="Q862">
        <v>16.760000000000002</v>
      </c>
      <c r="S862" s="24">
        <v>41430</v>
      </c>
      <c r="T862">
        <v>21.13</v>
      </c>
      <c r="U862" s="2">
        <f t="shared" si="69"/>
        <v>-1.4458955223880743E-2</v>
      </c>
    </row>
    <row r="863" spans="1:21" x14ac:dyDescent="0.4">
      <c r="A863" t="s">
        <v>5349</v>
      </c>
      <c r="B863">
        <v>69.290000000000006</v>
      </c>
      <c r="C863">
        <v>69.290000000000006</v>
      </c>
      <c r="D863">
        <v>69.680000000000007</v>
      </c>
      <c r="E863">
        <v>69.08</v>
      </c>
      <c r="F863" t="s">
        <v>178</v>
      </c>
      <c r="G863" s="2">
        <v>6.7999999999999996E-3</v>
      </c>
      <c r="I863" t="s">
        <v>5349</v>
      </c>
      <c r="J863" s="24" t="str">
        <f t="shared" si="65"/>
        <v>05</v>
      </c>
      <c r="K863" s="24" t="str">
        <f t="shared" si="66"/>
        <v>07</v>
      </c>
      <c r="L863" s="24" t="str">
        <f t="shared" si="67"/>
        <v>2021</v>
      </c>
      <c r="M863" s="24">
        <f t="shared" si="68"/>
        <v>44323</v>
      </c>
      <c r="N863">
        <v>69.290000000000006</v>
      </c>
      <c r="P863" s="24">
        <v>39604</v>
      </c>
      <c r="Q863">
        <v>17.11</v>
      </c>
      <c r="S863" s="24">
        <v>41431</v>
      </c>
      <c r="T863">
        <v>21.31</v>
      </c>
      <c r="U863" s="2">
        <f t="shared" si="69"/>
        <v>8.5186938002839163E-3</v>
      </c>
    </row>
    <row r="864" spans="1:21" x14ac:dyDescent="0.4">
      <c r="A864" t="s">
        <v>5348</v>
      </c>
      <c r="B864">
        <v>68.819999999999993</v>
      </c>
      <c r="C864">
        <v>68.28</v>
      </c>
      <c r="D864">
        <v>68.849999999999994</v>
      </c>
      <c r="E864">
        <v>67.88</v>
      </c>
      <c r="F864" t="s">
        <v>1222</v>
      </c>
      <c r="G864" s="2">
        <v>7.1999999999999998E-3</v>
      </c>
      <c r="I864" t="s">
        <v>5348</v>
      </c>
      <c r="J864" s="24" t="str">
        <f t="shared" si="65"/>
        <v>05</v>
      </c>
      <c r="K864" s="24" t="str">
        <f t="shared" si="66"/>
        <v>06</v>
      </c>
      <c r="L864" s="24" t="str">
        <f t="shared" si="67"/>
        <v>2021</v>
      </c>
      <c r="M864" s="24">
        <f t="shared" si="68"/>
        <v>44322</v>
      </c>
      <c r="N864">
        <v>68.819999999999993</v>
      </c>
      <c r="P864" s="24">
        <v>39605</v>
      </c>
      <c r="Q864">
        <v>16.649999999999999</v>
      </c>
      <c r="S864" s="24">
        <v>41432</v>
      </c>
      <c r="T864">
        <v>21.59</v>
      </c>
      <c r="U864" s="2">
        <f t="shared" si="69"/>
        <v>1.3139371187236071E-2</v>
      </c>
    </row>
    <row r="865" spans="1:21" x14ac:dyDescent="0.4">
      <c r="A865" t="s">
        <v>5347</v>
      </c>
      <c r="B865">
        <v>68.33</v>
      </c>
      <c r="C865">
        <v>68.87</v>
      </c>
      <c r="D865">
        <v>68.98</v>
      </c>
      <c r="E865">
        <v>68.2</v>
      </c>
      <c r="F865" t="s">
        <v>1129</v>
      </c>
      <c r="G865" s="2">
        <v>-1.9E-3</v>
      </c>
      <c r="I865" t="s">
        <v>5347</v>
      </c>
      <c r="J865" s="24" t="str">
        <f t="shared" si="65"/>
        <v>05</v>
      </c>
      <c r="K865" s="24" t="str">
        <f t="shared" si="66"/>
        <v>05</v>
      </c>
      <c r="L865" s="24" t="str">
        <f t="shared" si="67"/>
        <v>2021</v>
      </c>
      <c r="M865" s="24">
        <f t="shared" si="68"/>
        <v>44321</v>
      </c>
      <c r="N865">
        <v>68.33</v>
      </c>
      <c r="P865" s="24">
        <v>39608</v>
      </c>
      <c r="Q865">
        <v>16.760000000000002</v>
      </c>
      <c r="S865" s="24">
        <v>41435</v>
      </c>
      <c r="T865">
        <v>21.57</v>
      </c>
      <c r="U865" s="2">
        <f t="shared" si="69"/>
        <v>-9.2635479388603059E-4</v>
      </c>
    </row>
    <row r="866" spans="1:21" x14ac:dyDescent="0.4">
      <c r="A866" t="s">
        <v>5346</v>
      </c>
      <c r="B866">
        <v>68.459999999999994</v>
      </c>
      <c r="C866">
        <v>68.900000000000006</v>
      </c>
      <c r="D866">
        <v>69</v>
      </c>
      <c r="E866">
        <v>67.709999999999994</v>
      </c>
      <c r="F866" t="s">
        <v>1375</v>
      </c>
      <c r="G866" s="2">
        <v>-1.3299999999999999E-2</v>
      </c>
      <c r="I866" t="s">
        <v>5346</v>
      </c>
      <c r="J866" s="24" t="str">
        <f t="shared" si="65"/>
        <v>05</v>
      </c>
      <c r="K866" s="24" t="str">
        <f t="shared" si="66"/>
        <v>04</v>
      </c>
      <c r="L866" s="24" t="str">
        <f t="shared" si="67"/>
        <v>2021</v>
      </c>
      <c r="M866" s="24">
        <f t="shared" si="68"/>
        <v>44320</v>
      </c>
      <c r="N866">
        <v>68.459999999999994</v>
      </c>
      <c r="P866" s="24">
        <v>39609</v>
      </c>
      <c r="Q866">
        <v>16.66</v>
      </c>
      <c r="S866" s="24">
        <v>41436</v>
      </c>
      <c r="T866">
        <v>21.36</v>
      </c>
      <c r="U866" s="2">
        <f t="shared" si="69"/>
        <v>-9.7357440890125657E-3</v>
      </c>
    </row>
    <row r="867" spans="1:21" x14ac:dyDescent="0.4">
      <c r="A867" t="s">
        <v>5345</v>
      </c>
      <c r="B867">
        <v>69.38</v>
      </c>
      <c r="C867">
        <v>69.89</v>
      </c>
      <c r="D867">
        <v>70.010000000000005</v>
      </c>
      <c r="E867">
        <v>69.31</v>
      </c>
      <c r="F867" t="s">
        <v>2347</v>
      </c>
      <c r="G867" s="2">
        <v>-2.5999999999999999E-3</v>
      </c>
      <c r="I867" t="s">
        <v>5345</v>
      </c>
      <c r="J867" s="24" t="str">
        <f t="shared" si="65"/>
        <v>05</v>
      </c>
      <c r="K867" s="24" t="str">
        <f t="shared" si="66"/>
        <v>03</v>
      </c>
      <c r="L867" s="24" t="str">
        <f t="shared" si="67"/>
        <v>2021</v>
      </c>
      <c r="M867" s="24">
        <f t="shared" si="68"/>
        <v>44319</v>
      </c>
      <c r="N867">
        <v>69.38</v>
      </c>
      <c r="P867" s="24">
        <v>39610</v>
      </c>
      <c r="Q867">
        <v>16.47</v>
      </c>
      <c r="S867" s="24">
        <v>41437</v>
      </c>
      <c r="T867">
        <v>21.16</v>
      </c>
      <c r="U867" s="2">
        <f t="shared" si="69"/>
        <v>-9.3632958801497246E-3</v>
      </c>
    </row>
    <row r="868" spans="1:21" x14ac:dyDescent="0.4">
      <c r="A868" t="s">
        <v>5344</v>
      </c>
      <c r="B868">
        <v>69.56</v>
      </c>
      <c r="C868">
        <v>69.62</v>
      </c>
      <c r="D868">
        <v>69.989999999999995</v>
      </c>
      <c r="E868">
        <v>69.44</v>
      </c>
      <c r="F868" t="s">
        <v>987</v>
      </c>
      <c r="G868" s="2">
        <v>-7.4000000000000003E-3</v>
      </c>
      <c r="I868" t="s">
        <v>5344</v>
      </c>
      <c r="J868" s="24" t="str">
        <f t="shared" si="65"/>
        <v>04</v>
      </c>
      <c r="K868" s="24" t="str">
        <f t="shared" si="66"/>
        <v>30</v>
      </c>
      <c r="L868" s="24" t="str">
        <f t="shared" si="67"/>
        <v>2021</v>
      </c>
      <c r="M868" s="24">
        <f t="shared" si="68"/>
        <v>44316</v>
      </c>
      <c r="N868">
        <v>69.56</v>
      </c>
      <c r="P868" s="24">
        <v>39611</v>
      </c>
      <c r="Q868">
        <v>16.5</v>
      </c>
      <c r="S868" s="24">
        <v>41438</v>
      </c>
      <c r="T868">
        <v>21.47</v>
      </c>
      <c r="U868" s="2">
        <f t="shared" si="69"/>
        <v>1.4650283553875099E-2</v>
      </c>
    </row>
    <row r="869" spans="1:21" x14ac:dyDescent="0.4">
      <c r="A869" t="s">
        <v>5343</v>
      </c>
      <c r="B869">
        <v>70.08</v>
      </c>
      <c r="C869">
        <v>70.47</v>
      </c>
      <c r="D869">
        <v>70.52</v>
      </c>
      <c r="E869">
        <v>69.44</v>
      </c>
      <c r="F869" t="s">
        <v>438</v>
      </c>
      <c r="G869" s="2">
        <v>4.3E-3</v>
      </c>
      <c r="I869" t="s">
        <v>5343</v>
      </c>
      <c r="J869" s="24" t="str">
        <f t="shared" si="65"/>
        <v>04</v>
      </c>
      <c r="K869" s="24" t="str">
        <f t="shared" si="66"/>
        <v>29</v>
      </c>
      <c r="L869" s="24" t="str">
        <f t="shared" si="67"/>
        <v>2021</v>
      </c>
      <c r="M869" s="24">
        <f t="shared" si="68"/>
        <v>44315</v>
      </c>
      <c r="N869">
        <v>70.08</v>
      </c>
      <c r="P869" s="24">
        <v>39612</v>
      </c>
      <c r="Q869">
        <v>16.75</v>
      </c>
      <c r="S869" s="24">
        <v>41439</v>
      </c>
      <c r="T869">
        <v>21.37</v>
      </c>
      <c r="U869" s="2">
        <f t="shared" si="69"/>
        <v>-4.6576618537492731E-3</v>
      </c>
    </row>
    <row r="870" spans="1:21" x14ac:dyDescent="0.4">
      <c r="A870" t="s">
        <v>5342</v>
      </c>
      <c r="B870">
        <v>69.78</v>
      </c>
      <c r="C870">
        <v>69.97</v>
      </c>
      <c r="D870">
        <v>70.2</v>
      </c>
      <c r="E870">
        <v>69.75</v>
      </c>
      <c r="F870" t="s">
        <v>1137</v>
      </c>
      <c r="G870" s="2">
        <v>-1.9E-3</v>
      </c>
      <c r="I870" t="s">
        <v>5342</v>
      </c>
      <c r="J870" s="24" t="str">
        <f t="shared" si="65"/>
        <v>04</v>
      </c>
      <c r="K870" s="24" t="str">
        <f t="shared" si="66"/>
        <v>28</v>
      </c>
      <c r="L870" s="24" t="str">
        <f t="shared" si="67"/>
        <v>2021</v>
      </c>
      <c r="M870" s="24">
        <f t="shared" si="68"/>
        <v>44314</v>
      </c>
      <c r="N870">
        <v>69.78</v>
      </c>
      <c r="P870" s="24">
        <v>39615</v>
      </c>
      <c r="Q870">
        <v>16.75</v>
      </c>
      <c r="S870" s="24">
        <v>41442</v>
      </c>
      <c r="T870">
        <v>21.52</v>
      </c>
      <c r="U870" s="2">
        <f t="shared" si="69"/>
        <v>7.019185774450154E-3</v>
      </c>
    </row>
    <row r="871" spans="1:21" x14ac:dyDescent="0.4">
      <c r="A871" t="s">
        <v>5341</v>
      </c>
      <c r="B871">
        <v>69.91</v>
      </c>
      <c r="C871">
        <v>70.180000000000007</v>
      </c>
      <c r="D871">
        <v>70.25</v>
      </c>
      <c r="E871">
        <v>69.760000000000005</v>
      </c>
      <c r="F871" t="s">
        <v>796</v>
      </c>
      <c r="G871" s="2">
        <v>-2.8999999999999998E-3</v>
      </c>
      <c r="I871" t="s">
        <v>5341</v>
      </c>
      <c r="J871" s="24" t="str">
        <f t="shared" si="65"/>
        <v>04</v>
      </c>
      <c r="K871" s="24" t="str">
        <f t="shared" si="66"/>
        <v>27</v>
      </c>
      <c r="L871" s="24" t="str">
        <f t="shared" si="67"/>
        <v>2021</v>
      </c>
      <c r="M871" s="24">
        <f t="shared" si="68"/>
        <v>44313</v>
      </c>
      <c r="N871">
        <v>69.91</v>
      </c>
      <c r="P871" s="24">
        <v>39616</v>
      </c>
      <c r="Q871">
        <v>16.7</v>
      </c>
      <c r="S871" s="24">
        <v>41443</v>
      </c>
      <c r="T871">
        <v>21.68</v>
      </c>
      <c r="U871" s="2">
        <f t="shared" si="69"/>
        <v>7.4349442379182396E-3</v>
      </c>
    </row>
    <row r="872" spans="1:21" x14ac:dyDescent="0.4">
      <c r="A872" t="s">
        <v>5340</v>
      </c>
      <c r="B872">
        <v>70.11</v>
      </c>
      <c r="C872">
        <v>69.92</v>
      </c>
      <c r="D872">
        <v>70.19</v>
      </c>
      <c r="E872">
        <v>69.760000000000005</v>
      </c>
      <c r="F872" t="s">
        <v>3360</v>
      </c>
      <c r="G872" s="2">
        <v>4.5999999999999999E-3</v>
      </c>
      <c r="I872" t="s">
        <v>5340</v>
      </c>
      <c r="J872" s="24" t="str">
        <f t="shared" si="65"/>
        <v>04</v>
      </c>
      <c r="K872" s="24" t="str">
        <f t="shared" si="66"/>
        <v>26</v>
      </c>
      <c r="L872" s="24" t="str">
        <f t="shared" si="67"/>
        <v>2021</v>
      </c>
      <c r="M872" s="24">
        <f t="shared" si="68"/>
        <v>44312</v>
      </c>
      <c r="N872">
        <v>70.11</v>
      </c>
      <c r="P872" s="24">
        <v>39617</v>
      </c>
      <c r="Q872">
        <v>16.57</v>
      </c>
      <c r="S872" s="24">
        <v>41444</v>
      </c>
      <c r="T872">
        <v>21.39</v>
      </c>
      <c r="U872" s="2">
        <f t="shared" si="69"/>
        <v>-1.3376383763837651E-2</v>
      </c>
    </row>
    <row r="873" spans="1:21" x14ac:dyDescent="0.4">
      <c r="A873" t="s">
        <v>5339</v>
      </c>
      <c r="B873">
        <v>69.790000000000006</v>
      </c>
      <c r="C873">
        <v>69.099999999999994</v>
      </c>
      <c r="D873">
        <v>70.069999999999993</v>
      </c>
      <c r="E873">
        <v>69.09</v>
      </c>
      <c r="F873" t="s">
        <v>847</v>
      </c>
      <c r="G873" s="2">
        <v>1.32E-2</v>
      </c>
      <c r="I873" t="s">
        <v>5339</v>
      </c>
      <c r="J873" s="24" t="str">
        <f t="shared" si="65"/>
        <v>04</v>
      </c>
      <c r="K873" s="24" t="str">
        <f t="shared" si="66"/>
        <v>23</v>
      </c>
      <c r="L873" s="24" t="str">
        <f t="shared" si="67"/>
        <v>2021</v>
      </c>
      <c r="M873" s="24">
        <f t="shared" si="68"/>
        <v>44309</v>
      </c>
      <c r="N873">
        <v>69.790000000000006</v>
      </c>
      <c r="P873" s="24">
        <v>39618</v>
      </c>
      <c r="Q873">
        <v>16.62</v>
      </c>
      <c r="S873" s="24">
        <v>41445</v>
      </c>
      <c r="T873">
        <v>20.85</v>
      </c>
      <c r="U873" s="2">
        <f t="shared" si="69"/>
        <v>-2.524544179523136E-2</v>
      </c>
    </row>
    <row r="874" spans="1:21" x14ac:dyDescent="0.4">
      <c r="A874" t="s">
        <v>5338</v>
      </c>
      <c r="B874">
        <v>68.88</v>
      </c>
      <c r="C874">
        <v>69.55</v>
      </c>
      <c r="D874">
        <v>69.760000000000005</v>
      </c>
      <c r="E874">
        <v>68.650000000000006</v>
      </c>
      <c r="F874" t="s">
        <v>2609</v>
      </c>
      <c r="G874" s="2">
        <v>-1.03E-2</v>
      </c>
      <c r="I874" t="s">
        <v>5338</v>
      </c>
      <c r="J874" s="24" t="str">
        <f t="shared" si="65"/>
        <v>04</v>
      </c>
      <c r="K874" s="24" t="str">
        <f t="shared" si="66"/>
        <v>22</v>
      </c>
      <c r="L874" s="24" t="str">
        <f t="shared" si="67"/>
        <v>2021</v>
      </c>
      <c r="M874" s="24">
        <f t="shared" si="68"/>
        <v>44308</v>
      </c>
      <c r="N874">
        <v>68.88</v>
      </c>
      <c r="P874" s="24">
        <v>39619</v>
      </c>
      <c r="Q874">
        <v>16.34</v>
      </c>
      <c r="S874" s="24">
        <v>41446</v>
      </c>
      <c r="T874">
        <v>20.91</v>
      </c>
      <c r="U874" s="2">
        <f t="shared" si="69"/>
        <v>2.8776978417266452E-3</v>
      </c>
    </row>
    <row r="875" spans="1:21" x14ac:dyDescent="0.4">
      <c r="A875" t="s">
        <v>5337</v>
      </c>
      <c r="B875">
        <v>69.599999999999994</v>
      </c>
      <c r="C875">
        <v>68.92</v>
      </c>
      <c r="D875">
        <v>69.63</v>
      </c>
      <c r="E875">
        <v>68.760000000000005</v>
      </c>
      <c r="F875" t="s">
        <v>2215</v>
      </c>
      <c r="G875" s="2">
        <v>7.4000000000000003E-3</v>
      </c>
      <c r="I875" t="s">
        <v>5337</v>
      </c>
      <c r="J875" s="24" t="str">
        <f t="shared" si="65"/>
        <v>04</v>
      </c>
      <c r="K875" s="24" t="str">
        <f t="shared" si="66"/>
        <v>21</v>
      </c>
      <c r="L875" s="24" t="str">
        <f t="shared" si="67"/>
        <v>2021</v>
      </c>
      <c r="M875" s="24">
        <f t="shared" si="68"/>
        <v>44307</v>
      </c>
      <c r="N875">
        <v>69.599999999999994</v>
      </c>
      <c r="P875" s="24">
        <v>39622</v>
      </c>
      <c r="Q875">
        <v>16.420000000000002</v>
      </c>
      <c r="S875" s="24">
        <v>41449</v>
      </c>
      <c r="T875">
        <v>20.64</v>
      </c>
      <c r="U875" s="2">
        <f t="shared" si="69"/>
        <v>-1.2912482065997155E-2</v>
      </c>
    </row>
    <row r="876" spans="1:21" x14ac:dyDescent="0.4">
      <c r="A876" t="s">
        <v>5336</v>
      </c>
      <c r="B876">
        <v>69.09</v>
      </c>
      <c r="C876">
        <v>69.33</v>
      </c>
      <c r="D876">
        <v>69.67</v>
      </c>
      <c r="E876">
        <v>68.739999999999995</v>
      </c>
      <c r="F876" t="s">
        <v>1103</v>
      </c>
      <c r="G876" s="2">
        <v>-5.7999999999999996E-3</v>
      </c>
      <c r="I876" t="s">
        <v>5336</v>
      </c>
      <c r="J876" s="24" t="str">
        <f t="shared" si="65"/>
        <v>04</v>
      </c>
      <c r="K876" s="24" t="str">
        <f t="shared" si="66"/>
        <v>20</v>
      </c>
      <c r="L876" s="24" t="str">
        <f t="shared" si="67"/>
        <v>2021</v>
      </c>
      <c r="M876" s="24">
        <f t="shared" si="68"/>
        <v>44306</v>
      </c>
      <c r="N876">
        <v>69.09</v>
      </c>
      <c r="P876" s="24">
        <v>39623</v>
      </c>
      <c r="Q876">
        <v>16.260000000000002</v>
      </c>
      <c r="S876" s="24">
        <v>41450</v>
      </c>
      <c r="T876">
        <v>20.83</v>
      </c>
      <c r="U876" s="2">
        <f t="shared" si="69"/>
        <v>9.2054263565890526E-3</v>
      </c>
    </row>
    <row r="877" spans="1:21" x14ac:dyDescent="0.4">
      <c r="A877" t="s">
        <v>5335</v>
      </c>
      <c r="B877">
        <v>69.489999999999995</v>
      </c>
      <c r="C877">
        <v>69.67</v>
      </c>
      <c r="D877">
        <v>69.930000000000007</v>
      </c>
      <c r="E877">
        <v>69.19</v>
      </c>
      <c r="F877" t="s">
        <v>1567</v>
      </c>
      <c r="G877" s="2">
        <v>-6.6E-3</v>
      </c>
      <c r="I877" t="s">
        <v>5335</v>
      </c>
      <c r="J877" s="24" t="str">
        <f t="shared" si="65"/>
        <v>04</v>
      </c>
      <c r="K877" s="24" t="str">
        <f t="shared" si="66"/>
        <v>19</v>
      </c>
      <c r="L877" s="24" t="str">
        <f t="shared" si="67"/>
        <v>2021</v>
      </c>
      <c r="M877" s="24">
        <f t="shared" si="68"/>
        <v>44305</v>
      </c>
      <c r="N877">
        <v>69.489999999999995</v>
      </c>
      <c r="P877" s="24">
        <v>39624</v>
      </c>
      <c r="Q877">
        <v>16.350000000000001</v>
      </c>
      <c r="S877" s="24">
        <v>41451</v>
      </c>
      <c r="T877">
        <v>20.95</v>
      </c>
      <c r="U877" s="2">
        <f t="shared" si="69"/>
        <v>5.7609217474796637E-3</v>
      </c>
    </row>
    <row r="878" spans="1:21" x14ac:dyDescent="0.4">
      <c r="A878" t="s">
        <v>5334</v>
      </c>
      <c r="B878">
        <v>69.95</v>
      </c>
      <c r="C878">
        <v>69.959999999999994</v>
      </c>
      <c r="D878">
        <v>70.040000000000006</v>
      </c>
      <c r="E878">
        <v>69.61</v>
      </c>
      <c r="F878" t="s">
        <v>64</v>
      </c>
      <c r="G878" s="2">
        <v>1.9E-3</v>
      </c>
      <c r="I878" t="s">
        <v>5334</v>
      </c>
      <c r="J878" s="24" t="str">
        <f t="shared" si="65"/>
        <v>04</v>
      </c>
      <c r="K878" s="24" t="str">
        <f t="shared" si="66"/>
        <v>16</v>
      </c>
      <c r="L878" s="24" t="str">
        <f t="shared" si="67"/>
        <v>2021</v>
      </c>
      <c r="M878" s="24">
        <f t="shared" si="68"/>
        <v>44302</v>
      </c>
      <c r="N878">
        <v>69.95</v>
      </c>
      <c r="P878" s="24">
        <v>39625</v>
      </c>
      <c r="Q878">
        <v>15.92</v>
      </c>
      <c r="S878" s="24">
        <v>41452</v>
      </c>
      <c r="T878">
        <v>21.05</v>
      </c>
      <c r="U878" s="2">
        <f t="shared" si="69"/>
        <v>4.7732696897375693E-3</v>
      </c>
    </row>
    <row r="879" spans="1:21" x14ac:dyDescent="0.4">
      <c r="A879" t="s">
        <v>5333</v>
      </c>
      <c r="B879">
        <v>69.819999999999993</v>
      </c>
      <c r="C879">
        <v>69.319999999999993</v>
      </c>
      <c r="D879">
        <v>69.900000000000006</v>
      </c>
      <c r="E879">
        <v>69.3</v>
      </c>
      <c r="F879" t="s">
        <v>1945</v>
      </c>
      <c r="G879" s="2">
        <v>1.6E-2</v>
      </c>
      <c r="I879" t="s">
        <v>5333</v>
      </c>
      <c r="J879" s="24" t="str">
        <f t="shared" si="65"/>
        <v>04</v>
      </c>
      <c r="K879" s="24" t="str">
        <f t="shared" si="66"/>
        <v>15</v>
      </c>
      <c r="L879" s="24" t="str">
        <f t="shared" si="67"/>
        <v>2021</v>
      </c>
      <c r="M879" s="24">
        <f t="shared" si="68"/>
        <v>44301</v>
      </c>
      <c r="N879">
        <v>69.819999999999993</v>
      </c>
      <c r="P879" s="24">
        <v>39626</v>
      </c>
      <c r="Q879">
        <v>15.94</v>
      </c>
      <c r="S879" s="24">
        <v>41453</v>
      </c>
      <c r="T879">
        <v>20.95</v>
      </c>
      <c r="U879" s="2">
        <f t="shared" si="69"/>
        <v>-4.7505938242280443E-3</v>
      </c>
    </row>
    <row r="880" spans="1:21" x14ac:dyDescent="0.4">
      <c r="A880" t="s">
        <v>5332</v>
      </c>
      <c r="B880">
        <v>68.72</v>
      </c>
      <c r="C880">
        <v>69.48</v>
      </c>
      <c r="D880">
        <v>69.48</v>
      </c>
      <c r="E880">
        <v>68.63</v>
      </c>
      <c r="F880" t="s">
        <v>599</v>
      </c>
      <c r="G880" s="2">
        <v>-1.0200000000000001E-2</v>
      </c>
      <c r="I880" t="s">
        <v>5332</v>
      </c>
      <c r="J880" s="24" t="str">
        <f t="shared" si="65"/>
        <v>04</v>
      </c>
      <c r="K880" s="24" t="str">
        <f t="shared" si="66"/>
        <v>14</v>
      </c>
      <c r="L880" s="24" t="str">
        <f t="shared" si="67"/>
        <v>2021</v>
      </c>
      <c r="M880" s="24">
        <f t="shared" si="68"/>
        <v>44300</v>
      </c>
      <c r="N880">
        <v>68.72</v>
      </c>
      <c r="P880" s="24">
        <v>39629</v>
      </c>
      <c r="Q880">
        <v>15.92</v>
      </c>
      <c r="S880" s="24">
        <v>41456</v>
      </c>
      <c r="T880">
        <v>21.1</v>
      </c>
      <c r="U880" s="2">
        <f t="shared" si="69"/>
        <v>7.1599045346062429E-3</v>
      </c>
    </row>
    <row r="881" spans="1:21" x14ac:dyDescent="0.4">
      <c r="A881" t="s">
        <v>5331</v>
      </c>
      <c r="B881">
        <v>69.430000000000007</v>
      </c>
      <c r="C881">
        <v>68.989999999999995</v>
      </c>
      <c r="D881">
        <v>69.56</v>
      </c>
      <c r="E881">
        <v>68.98</v>
      </c>
      <c r="F881" t="s">
        <v>492</v>
      </c>
      <c r="G881" s="2">
        <v>9.1999999999999998E-3</v>
      </c>
      <c r="I881" t="s">
        <v>5331</v>
      </c>
      <c r="J881" s="24" t="str">
        <f t="shared" si="65"/>
        <v>04</v>
      </c>
      <c r="K881" s="24" t="str">
        <f t="shared" si="66"/>
        <v>13</v>
      </c>
      <c r="L881" s="24" t="str">
        <f t="shared" si="67"/>
        <v>2021</v>
      </c>
      <c r="M881" s="24">
        <f t="shared" si="68"/>
        <v>44299</v>
      </c>
      <c r="N881">
        <v>69.430000000000007</v>
      </c>
      <c r="P881" s="24">
        <v>39630</v>
      </c>
      <c r="Q881">
        <v>16.010000000000002</v>
      </c>
      <c r="S881" s="24">
        <v>41457</v>
      </c>
      <c r="T881">
        <v>21.12</v>
      </c>
      <c r="U881" s="2">
        <f t="shared" si="69"/>
        <v>9.4786729857809782E-4</v>
      </c>
    </row>
    <row r="882" spans="1:21" x14ac:dyDescent="0.4">
      <c r="A882" t="s">
        <v>5330</v>
      </c>
      <c r="B882">
        <v>68.8</v>
      </c>
      <c r="C882">
        <v>68.61</v>
      </c>
      <c r="D882">
        <v>68.89</v>
      </c>
      <c r="E882">
        <v>68.430000000000007</v>
      </c>
      <c r="F882" t="s">
        <v>2510</v>
      </c>
      <c r="G882" s="2">
        <v>1E-4</v>
      </c>
      <c r="I882" t="s">
        <v>5330</v>
      </c>
      <c r="J882" s="24" t="str">
        <f t="shared" si="65"/>
        <v>04</v>
      </c>
      <c r="K882" s="24" t="str">
        <f t="shared" si="66"/>
        <v>12</v>
      </c>
      <c r="L882" s="24" t="str">
        <f t="shared" si="67"/>
        <v>2021</v>
      </c>
      <c r="M882" s="24">
        <f t="shared" si="68"/>
        <v>44298</v>
      </c>
      <c r="N882">
        <v>68.8</v>
      </c>
      <c r="P882" s="24">
        <v>39631</v>
      </c>
      <c r="Q882">
        <v>15.68</v>
      </c>
      <c r="S882" s="24">
        <v>41458</v>
      </c>
      <c r="T882">
        <v>21.15</v>
      </c>
      <c r="U882" s="2">
        <f t="shared" si="69"/>
        <v>1.4204545454543638E-3</v>
      </c>
    </row>
    <row r="883" spans="1:21" x14ac:dyDescent="0.4">
      <c r="A883" t="s">
        <v>5329</v>
      </c>
      <c r="B883">
        <v>68.790000000000006</v>
      </c>
      <c r="C883">
        <v>68</v>
      </c>
      <c r="D883">
        <v>68.83</v>
      </c>
      <c r="E883">
        <v>67.98</v>
      </c>
      <c r="F883" t="s">
        <v>1053</v>
      </c>
      <c r="G883" s="2">
        <v>8.3999999999999995E-3</v>
      </c>
      <c r="I883" t="s">
        <v>5329</v>
      </c>
      <c r="J883" s="24" t="str">
        <f t="shared" si="65"/>
        <v>04</v>
      </c>
      <c r="K883" s="24" t="str">
        <f t="shared" si="66"/>
        <v>09</v>
      </c>
      <c r="L883" s="24" t="str">
        <f t="shared" si="67"/>
        <v>2021</v>
      </c>
      <c r="M883" s="24">
        <f t="shared" si="68"/>
        <v>44295</v>
      </c>
      <c r="N883">
        <v>68.790000000000006</v>
      </c>
      <c r="P883" s="24">
        <v>39632</v>
      </c>
      <c r="Q883">
        <v>15.72</v>
      </c>
      <c r="S883" s="24">
        <v>41460</v>
      </c>
      <c r="T883">
        <v>21.36</v>
      </c>
      <c r="U883" s="2">
        <f t="shared" si="69"/>
        <v>9.9290780141845225E-3</v>
      </c>
    </row>
    <row r="884" spans="1:21" x14ac:dyDescent="0.4">
      <c r="A884" t="s">
        <v>5328</v>
      </c>
      <c r="B884">
        <v>68.22</v>
      </c>
      <c r="C884">
        <v>68.069999999999993</v>
      </c>
      <c r="D884">
        <v>68.22</v>
      </c>
      <c r="E884">
        <v>67.97</v>
      </c>
      <c r="F884" t="s">
        <v>1222</v>
      </c>
      <c r="G884" s="2">
        <v>1.01E-2</v>
      </c>
      <c r="I884" t="s">
        <v>5328</v>
      </c>
      <c r="J884" s="24" t="str">
        <f t="shared" si="65"/>
        <v>04</v>
      </c>
      <c r="K884" s="24" t="str">
        <f t="shared" si="66"/>
        <v>08</v>
      </c>
      <c r="L884" s="24" t="str">
        <f t="shared" si="67"/>
        <v>2021</v>
      </c>
      <c r="M884" s="24">
        <f t="shared" si="68"/>
        <v>44294</v>
      </c>
      <c r="N884">
        <v>68.22</v>
      </c>
      <c r="P884" s="24">
        <v>39636</v>
      </c>
      <c r="Q884">
        <v>15.61</v>
      </c>
      <c r="S884" s="24">
        <v>41463</v>
      </c>
      <c r="T884">
        <v>21.44</v>
      </c>
      <c r="U884" s="2">
        <f t="shared" si="69"/>
        <v>3.7453183520599342E-3</v>
      </c>
    </row>
    <row r="885" spans="1:21" x14ac:dyDescent="0.4">
      <c r="A885" t="s">
        <v>5327</v>
      </c>
      <c r="B885">
        <v>67.540000000000006</v>
      </c>
      <c r="C885">
        <v>67.27</v>
      </c>
      <c r="D885">
        <v>67.67</v>
      </c>
      <c r="E885">
        <v>67.16</v>
      </c>
      <c r="F885" t="s">
        <v>335</v>
      </c>
      <c r="G885" s="2">
        <v>3.5999999999999999E-3</v>
      </c>
      <c r="I885" t="s">
        <v>5327</v>
      </c>
      <c r="J885" s="24" t="str">
        <f t="shared" si="65"/>
        <v>04</v>
      </c>
      <c r="K885" s="24" t="str">
        <f t="shared" si="66"/>
        <v>07</v>
      </c>
      <c r="L885" s="24" t="str">
        <f t="shared" si="67"/>
        <v>2021</v>
      </c>
      <c r="M885" s="24">
        <f t="shared" si="68"/>
        <v>44293</v>
      </c>
      <c r="N885">
        <v>67.540000000000006</v>
      </c>
      <c r="P885" s="24">
        <v>39637</v>
      </c>
      <c r="Q885">
        <v>15.76</v>
      </c>
      <c r="S885" s="24">
        <v>41464</v>
      </c>
      <c r="T885">
        <v>21.6</v>
      </c>
      <c r="U885" s="2">
        <f t="shared" si="69"/>
        <v>7.4626865671640896E-3</v>
      </c>
    </row>
    <row r="886" spans="1:21" x14ac:dyDescent="0.4">
      <c r="A886" t="s">
        <v>5326</v>
      </c>
      <c r="B886">
        <v>67.3</v>
      </c>
      <c r="C886">
        <v>67.290000000000006</v>
      </c>
      <c r="D886">
        <v>67.650000000000006</v>
      </c>
      <c r="E886">
        <v>67.180000000000007</v>
      </c>
      <c r="F886" t="s">
        <v>268</v>
      </c>
      <c r="G886" s="2">
        <v>-1E-3</v>
      </c>
      <c r="I886" t="s">
        <v>5326</v>
      </c>
      <c r="J886" s="24" t="str">
        <f t="shared" si="65"/>
        <v>04</v>
      </c>
      <c r="K886" s="24" t="str">
        <f t="shared" si="66"/>
        <v>06</v>
      </c>
      <c r="L886" s="24" t="str">
        <f t="shared" si="67"/>
        <v>2021</v>
      </c>
      <c r="M886" s="24">
        <f t="shared" si="68"/>
        <v>44292</v>
      </c>
      <c r="N886">
        <v>67.3</v>
      </c>
      <c r="P886" s="24">
        <v>39638</v>
      </c>
      <c r="Q886">
        <v>15.44</v>
      </c>
      <c r="S886" s="24">
        <v>41465</v>
      </c>
      <c r="T886">
        <v>21.63</v>
      </c>
      <c r="U886" s="2">
        <f t="shared" si="69"/>
        <v>1.388888888888884E-3</v>
      </c>
    </row>
    <row r="887" spans="1:21" x14ac:dyDescent="0.4">
      <c r="A887" t="s">
        <v>5325</v>
      </c>
      <c r="B887">
        <v>67.37</v>
      </c>
      <c r="C887">
        <v>66.58</v>
      </c>
      <c r="D887">
        <v>67.5</v>
      </c>
      <c r="E887">
        <v>66.55</v>
      </c>
      <c r="F887" t="s">
        <v>2078</v>
      </c>
      <c r="G887" s="2">
        <v>1.9800000000000002E-2</v>
      </c>
      <c r="I887" t="s">
        <v>5325</v>
      </c>
      <c r="J887" s="24" t="str">
        <f t="shared" si="65"/>
        <v>04</v>
      </c>
      <c r="K887" s="24" t="str">
        <f t="shared" si="66"/>
        <v>05</v>
      </c>
      <c r="L887" s="24" t="str">
        <f t="shared" si="67"/>
        <v>2021</v>
      </c>
      <c r="M887" s="24">
        <f t="shared" si="68"/>
        <v>44291</v>
      </c>
      <c r="N887">
        <v>67.37</v>
      </c>
      <c r="P887" s="24">
        <v>39639</v>
      </c>
      <c r="Q887">
        <v>15.65</v>
      </c>
      <c r="S887" s="24">
        <v>41466</v>
      </c>
      <c r="T887">
        <v>21.97</v>
      </c>
      <c r="U887" s="2">
        <f t="shared" si="69"/>
        <v>1.5718908922792485E-2</v>
      </c>
    </row>
    <row r="888" spans="1:21" x14ac:dyDescent="0.4">
      <c r="A888" t="s">
        <v>5324</v>
      </c>
      <c r="B888">
        <v>66.06</v>
      </c>
      <c r="C888">
        <v>65.739999999999995</v>
      </c>
      <c r="D888">
        <v>66.11</v>
      </c>
      <c r="E888">
        <v>65.709999999999994</v>
      </c>
      <c r="F888" t="s">
        <v>823</v>
      </c>
      <c r="G888" s="2">
        <v>1.46E-2</v>
      </c>
      <c r="I888" t="s">
        <v>5324</v>
      </c>
      <c r="J888" s="24" t="str">
        <f t="shared" si="65"/>
        <v>04</v>
      </c>
      <c r="K888" s="24" t="str">
        <f t="shared" si="66"/>
        <v>01</v>
      </c>
      <c r="L888" s="24" t="str">
        <f t="shared" si="67"/>
        <v>2021</v>
      </c>
      <c r="M888" s="24">
        <f t="shared" si="68"/>
        <v>44287</v>
      </c>
      <c r="N888">
        <v>66.06</v>
      </c>
      <c r="P888" s="24">
        <v>39640</v>
      </c>
      <c r="Q888">
        <v>15.45</v>
      </c>
      <c r="S888" s="24">
        <v>41467</v>
      </c>
      <c r="T888">
        <v>22</v>
      </c>
      <c r="U888" s="2">
        <f t="shared" si="69"/>
        <v>1.365498406918686E-3</v>
      </c>
    </row>
    <row r="889" spans="1:21" x14ac:dyDescent="0.4">
      <c r="A889" t="s">
        <v>5323</v>
      </c>
      <c r="B889">
        <v>65.11</v>
      </c>
      <c r="C889">
        <v>64.650000000000006</v>
      </c>
      <c r="D889">
        <v>65.47</v>
      </c>
      <c r="E889">
        <v>64.63</v>
      </c>
      <c r="F889" t="s">
        <v>227</v>
      </c>
      <c r="G889" s="2">
        <v>1.21E-2</v>
      </c>
      <c r="I889" t="s">
        <v>5323</v>
      </c>
      <c r="J889" s="24" t="str">
        <f t="shared" si="65"/>
        <v>03</v>
      </c>
      <c r="K889" s="24" t="str">
        <f t="shared" si="66"/>
        <v>31</v>
      </c>
      <c r="L889" s="24" t="str">
        <f t="shared" si="67"/>
        <v>2021</v>
      </c>
      <c r="M889" s="24">
        <f t="shared" si="68"/>
        <v>44286</v>
      </c>
      <c r="N889">
        <v>65.11</v>
      </c>
      <c r="P889" s="24">
        <v>39643</v>
      </c>
      <c r="Q889">
        <v>15.39</v>
      </c>
      <c r="S889" s="24">
        <v>41470</v>
      </c>
      <c r="T889">
        <v>22.03</v>
      </c>
      <c r="U889" s="2">
        <f t="shared" si="69"/>
        <v>1.3636363636364557E-3</v>
      </c>
    </row>
    <row r="890" spans="1:21" x14ac:dyDescent="0.4">
      <c r="A890" t="s">
        <v>5322</v>
      </c>
      <c r="B890">
        <v>64.33</v>
      </c>
      <c r="C890">
        <v>64.37</v>
      </c>
      <c r="D890">
        <v>64.45</v>
      </c>
      <c r="E890">
        <v>63.94</v>
      </c>
      <c r="F890" t="s">
        <v>1567</v>
      </c>
      <c r="G890" s="2">
        <v>-4.8999999999999998E-3</v>
      </c>
      <c r="I890" t="s">
        <v>5322</v>
      </c>
      <c r="J890" s="24" t="str">
        <f t="shared" si="65"/>
        <v>03</v>
      </c>
      <c r="K890" s="24" t="str">
        <f t="shared" si="66"/>
        <v>30</v>
      </c>
      <c r="L890" s="24" t="str">
        <f t="shared" si="67"/>
        <v>2021</v>
      </c>
      <c r="M890" s="24">
        <f t="shared" si="68"/>
        <v>44285</v>
      </c>
      <c r="N890">
        <v>64.33</v>
      </c>
      <c r="P890" s="24">
        <v>39644</v>
      </c>
      <c r="Q890">
        <v>15.23</v>
      </c>
      <c r="S890" s="24">
        <v>41471</v>
      </c>
      <c r="T890">
        <v>21.96</v>
      </c>
      <c r="U890" s="2">
        <f t="shared" si="69"/>
        <v>-3.1774852473899218E-3</v>
      </c>
    </row>
    <row r="891" spans="1:21" x14ac:dyDescent="0.4">
      <c r="A891" t="s">
        <v>5321</v>
      </c>
      <c r="B891">
        <v>64.650000000000006</v>
      </c>
      <c r="C891">
        <v>64.489999999999995</v>
      </c>
      <c r="D891">
        <v>64.86</v>
      </c>
      <c r="E891">
        <v>64.040000000000006</v>
      </c>
      <c r="F891" t="s">
        <v>1995</v>
      </c>
      <c r="G891" s="2">
        <v>1.1000000000000001E-3</v>
      </c>
      <c r="I891" t="s">
        <v>5321</v>
      </c>
      <c r="J891" s="24" t="str">
        <f t="shared" si="65"/>
        <v>03</v>
      </c>
      <c r="K891" s="24" t="str">
        <f t="shared" si="66"/>
        <v>29</v>
      </c>
      <c r="L891" s="24" t="str">
        <f t="shared" si="67"/>
        <v>2021</v>
      </c>
      <c r="M891" s="24">
        <f t="shared" si="68"/>
        <v>44284</v>
      </c>
      <c r="N891">
        <v>64.650000000000006</v>
      </c>
      <c r="P891" s="24">
        <v>39645</v>
      </c>
      <c r="Q891">
        <v>15.45</v>
      </c>
      <c r="S891" s="24">
        <v>41472</v>
      </c>
      <c r="T891">
        <v>22.02</v>
      </c>
      <c r="U891" s="2">
        <f t="shared" si="69"/>
        <v>2.732240437158362E-3</v>
      </c>
    </row>
    <row r="892" spans="1:21" x14ac:dyDescent="0.4">
      <c r="A892" t="s">
        <v>5320</v>
      </c>
      <c r="B892">
        <v>64.58</v>
      </c>
      <c r="C892">
        <v>63.64</v>
      </c>
      <c r="D892">
        <v>64.66</v>
      </c>
      <c r="E892">
        <v>63.57</v>
      </c>
      <c r="F892" t="s">
        <v>1150</v>
      </c>
      <c r="G892" s="2">
        <v>1.5900000000000001E-2</v>
      </c>
      <c r="I892" t="s">
        <v>5320</v>
      </c>
      <c r="J892" s="24" t="str">
        <f t="shared" si="65"/>
        <v>03</v>
      </c>
      <c r="K892" s="24" t="str">
        <f t="shared" si="66"/>
        <v>26</v>
      </c>
      <c r="L892" s="24" t="str">
        <f t="shared" si="67"/>
        <v>2021</v>
      </c>
      <c r="M892" s="24">
        <f t="shared" si="68"/>
        <v>44281</v>
      </c>
      <c r="N892">
        <v>64.58</v>
      </c>
      <c r="P892" s="24">
        <v>39646</v>
      </c>
      <c r="Q892">
        <v>15.5</v>
      </c>
      <c r="S892" s="24">
        <v>41473</v>
      </c>
      <c r="T892">
        <v>22.07</v>
      </c>
      <c r="U892" s="2">
        <f t="shared" si="69"/>
        <v>2.2706630336057909E-3</v>
      </c>
    </row>
    <row r="893" spans="1:21" x14ac:dyDescent="0.4">
      <c r="A893" t="s">
        <v>5319</v>
      </c>
      <c r="B893">
        <v>63.57</v>
      </c>
      <c r="C893">
        <v>63.35</v>
      </c>
      <c r="D893">
        <v>63.77</v>
      </c>
      <c r="E893">
        <v>62.84</v>
      </c>
      <c r="F893" t="s">
        <v>858</v>
      </c>
      <c r="G893" s="2">
        <v>-2.2000000000000001E-3</v>
      </c>
      <c r="I893" t="s">
        <v>5319</v>
      </c>
      <c r="J893" s="24" t="str">
        <f t="shared" si="65"/>
        <v>03</v>
      </c>
      <c r="K893" s="24" t="str">
        <f t="shared" si="66"/>
        <v>25</v>
      </c>
      <c r="L893" s="24" t="str">
        <f t="shared" si="67"/>
        <v>2021</v>
      </c>
      <c r="M893" s="24">
        <f t="shared" si="68"/>
        <v>44280</v>
      </c>
      <c r="N893">
        <v>63.57</v>
      </c>
      <c r="P893" s="24">
        <v>39647</v>
      </c>
      <c r="Q893">
        <v>15.45</v>
      </c>
      <c r="S893" s="24">
        <v>41474</v>
      </c>
      <c r="T893">
        <v>22.07</v>
      </c>
      <c r="U893" s="2">
        <f t="shared" si="69"/>
        <v>0</v>
      </c>
    </row>
    <row r="894" spans="1:21" x14ac:dyDescent="0.4">
      <c r="A894" t="s">
        <v>5318</v>
      </c>
      <c r="B894">
        <v>63.71</v>
      </c>
      <c r="C894">
        <v>64.739999999999995</v>
      </c>
      <c r="D894">
        <v>64.739999999999995</v>
      </c>
      <c r="E894">
        <v>63.71</v>
      </c>
      <c r="F894" t="s">
        <v>1235</v>
      </c>
      <c r="G894" s="2">
        <v>-1.12E-2</v>
      </c>
      <c r="I894" t="s">
        <v>5318</v>
      </c>
      <c r="J894" s="24" t="str">
        <f t="shared" si="65"/>
        <v>03</v>
      </c>
      <c r="K894" s="24" t="str">
        <f t="shared" si="66"/>
        <v>24</v>
      </c>
      <c r="L894" s="24" t="str">
        <f t="shared" si="67"/>
        <v>2021</v>
      </c>
      <c r="M894" s="24">
        <f t="shared" si="68"/>
        <v>44279</v>
      </c>
      <c r="N894">
        <v>63.71</v>
      </c>
      <c r="P894" s="24">
        <v>39650</v>
      </c>
      <c r="Q894">
        <v>15.5</v>
      </c>
      <c r="S894" s="24">
        <v>41477</v>
      </c>
      <c r="T894">
        <v>22.11</v>
      </c>
      <c r="U894" s="2">
        <f t="shared" si="69"/>
        <v>1.8124150430447461E-3</v>
      </c>
    </row>
    <row r="895" spans="1:21" x14ac:dyDescent="0.4">
      <c r="A895" t="s">
        <v>5317</v>
      </c>
      <c r="B895">
        <v>64.430000000000007</v>
      </c>
      <c r="C895">
        <v>64.75</v>
      </c>
      <c r="D895">
        <v>65.2</v>
      </c>
      <c r="E895">
        <v>64.31</v>
      </c>
      <c r="F895" t="s">
        <v>2582</v>
      </c>
      <c r="G895" s="2">
        <v>-2.8E-3</v>
      </c>
      <c r="I895" t="s">
        <v>5317</v>
      </c>
      <c r="J895" s="24" t="str">
        <f t="shared" si="65"/>
        <v>03</v>
      </c>
      <c r="K895" s="24" t="str">
        <f t="shared" si="66"/>
        <v>23</v>
      </c>
      <c r="L895" s="24" t="str">
        <f t="shared" si="67"/>
        <v>2021</v>
      </c>
      <c r="M895" s="24">
        <f t="shared" si="68"/>
        <v>44278</v>
      </c>
      <c r="N895">
        <v>64.430000000000007</v>
      </c>
      <c r="P895" s="24">
        <v>39651</v>
      </c>
      <c r="Q895">
        <v>15.56</v>
      </c>
      <c r="S895" s="24">
        <v>41478</v>
      </c>
      <c r="T895">
        <v>22.03</v>
      </c>
      <c r="U895" s="2">
        <f t="shared" si="69"/>
        <v>-3.6182722749885654E-3</v>
      </c>
    </row>
    <row r="896" spans="1:21" x14ac:dyDescent="0.4">
      <c r="A896" t="s">
        <v>5316</v>
      </c>
      <c r="B896">
        <v>64.61</v>
      </c>
      <c r="C896">
        <v>63.97</v>
      </c>
      <c r="D896">
        <v>64.959999999999994</v>
      </c>
      <c r="E896">
        <v>63.97</v>
      </c>
      <c r="F896" t="s">
        <v>869</v>
      </c>
      <c r="G896" s="2">
        <v>1.46E-2</v>
      </c>
      <c r="I896" t="s">
        <v>5316</v>
      </c>
      <c r="J896" s="24" t="str">
        <f t="shared" si="65"/>
        <v>03</v>
      </c>
      <c r="K896" s="24" t="str">
        <f t="shared" si="66"/>
        <v>22</v>
      </c>
      <c r="L896" s="24" t="str">
        <f t="shared" si="67"/>
        <v>2021</v>
      </c>
      <c r="M896" s="24">
        <f t="shared" si="68"/>
        <v>44277</v>
      </c>
      <c r="N896">
        <v>64.61</v>
      </c>
      <c r="P896" s="24">
        <v>39652</v>
      </c>
      <c r="Q896">
        <v>15.55</v>
      </c>
      <c r="S896" s="24">
        <v>41479</v>
      </c>
      <c r="T896">
        <v>22</v>
      </c>
      <c r="U896" s="2">
        <f t="shared" si="69"/>
        <v>-1.3617793917385379E-3</v>
      </c>
    </row>
    <row r="897" spans="1:21" x14ac:dyDescent="0.4">
      <c r="A897" t="s">
        <v>5315</v>
      </c>
      <c r="B897">
        <v>63.68</v>
      </c>
      <c r="C897">
        <v>63.54</v>
      </c>
      <c r="D897">
        <v>63.95</v>
      </c>
      <c r="E897">
        <v>63.15</v>
      </c>
      <c r="F897" t="s">
        <v>418</v>
      </c>
      <c r="G897" s="2">
        <v>2.8E-3</v>
      </c>
      <c r="I897" t="s">
        <v>5315</v>
      </c>
      <c r="J897" s="24" t="str">
        <f t="shared" si="65"/>
        <v>03</v>
      </c>
      <c r="K897" s="24" t="str">
        <f t="shared" si="66"/>
        <v>19</v>
      </c>
      <c r="L897" s="24" t="str">
        <f t="shared" si="67"/>
        <v>2021</v>
      </c>
      <c r="M897" s="24">
        <f t="shared" si="68"/>
        <v>44274</v>
      </c>
      <c r="N897">
        <v>63.68</v>
      </c>
      <c r="P897" s="24">
        <v>39653</v>
      </c>
      <c r="Q897">
        <v>15.35</v>
      </c>
      <c r="S897" s="24">
        <v>41480</v>
      </c>
      <c r="T897">
        <v>22.07</v>
      </c>
      <c r="U897" s="2">
        <f t="shared" si="69"/>
        <v>3.1818181818181746E-3</v>
      </c>
    </row>
    <row r="898" spans="1:21" x14ac:dyDescent="0.4">
      <c r="A898" t="s">
        <v>5314</v>
      </c>
      <c r="B898">
        <v>63.5</v>
      </c>
      <c r="C898">
        <v>64.22</v>
      </c>
      <c r="D898">
        <v>64.45</v>
      </c>
      <c r="E898">
        <v>63.45</v>
      </c>
      <c r="F898" t="s">
        <v>894</v>
      </c>
      <c r="G898" s="2">
        <v>-2.3400000000000001E-2</v>
      </c>
      <c r="I898" t="s">
        <v>5314</v>
      </c>
      <c r="J898" s="24" t="str">
        <f t="shared" si="65"/>
        <v>03</v>
      </c>
      <c r="K898" s="24" t="str">
        <f t="shared" si="66"/>
        <v>18</v>
      </c>
      <c r="L898" s="24" t="str">
        <f t="shared" si="67"/>
        <v>2021</v>
      </c>
      <c r="M898" s="24">
        <f t="shared" si="68"/>
        <v>44273</v>
      </c>
      <c r="N898">
        <v>63.5</v>
      </c>
      <c r="P898" s="24">
        <v>39654</v>
      </c>
      <c r="Q898">
        <v>15.43</v>
      </c>
      <c r="S898" s="24">
        <v>41481</v>
      </c>
      <c r="T898">
        <v>22.1</v>
      </c>
      <c r="U898" s="2">
        <f t="shared" si="69"/>
        <v>1.3593112822836151E-3</v>
      </c>
    </row>
    <row r="899" spans="1:21" x14ac:dyDescent="0.4">
      <c r="A899" t="s">
        <v>5313</v>
      </c>
      <c r="B899">
        <v>65.02</v>
      </c>
      <c r="C899">
        <v>64.41</v>
      </c>
      <c r="D899">
        <v>65.38</v>
      </c>
      <c r="E899">
        <v>64.14</v>
      </c>
      <c r="F899" t="s">
        <v>932</v>
      </c>
      <c r="G899" s="2">
        <v>1.5E-3</v>
      </c>
      <c r="I899" t="s">
        <v>5313</v>
      </c>
      <c r="J899" s="24" t="str">
        <f t="shared" ref="J899:J962" si="70">LEFT(I899,2)</f>
        <v>03</v>
      </c>
      <c r="K899" s="24" t="str">
        <f t="shared" ref="K899:K962" si="71">MID(I899,4,2)</f>
        <v>17</v>
      </c>
      <c r="L899" s="24" t="str">
        <f t="shared" ref="L899:L962" si="72">RIGHT(I899,4)</f>
        <v>2021</v>
      </c>
      <c r="M899" s="24">
        <f t="shared" ref="M899:M962" si="73">DATE(L899,J899,K899)</f>
        <v>44272</v>
      </c>
      <c r="N899">
        <v>65.02</v>
      </c>
      <c r="P899" s="24">
        <v>39657</v>
      </c>
      <c r="Q899">
        <v>15.24</v>
      </c>
      <c r="S899" s="24">
        <v>41484</v>
      </c>
      <c r="T899">
        <v>22.04</v>
      </c>
      <c r="U899" s="2">
        <f t="shared" si="69"/>
        <v>-2.714932126696934E-3</v>
      </c>
    </row>
    <row r="900" spans="1:21" x14ac:dyDescent="0.4">
      <c r="A900" t="s">
        <v>5312</v>
      </c>
      <c r="B900">
        <v>64.92</v>
      </c>
      <c r="C900">
        <v>65.02</v>
      </c>
      <c r="D900">
        <v>65.540000000000006</v>
      </c>
      <c r="E900">
        <v>64.709999999999994</v>
      </c>
      <c r="F900" t="s">
        <v>588</v>
      </c>
      <c r="G900" s="2">
        <v>3.5999999999999999E-3</v>
      </c>
      <c r="I900" t="s">
        <v>5312</v>
      </c>
      <c r="J900" s="24" t="str">
        <f t="shared" si="70"/>
        <v>03</v>
      </c>
      <c r="K900" s="24" t="str">
        <f t="shared" si="71"/>
        <v>16</v>
      </c>
      <c r="L900" s="24" t="str">
        <f t="shared" si="72"/>
        <v>2021</v>
      </c>
      <c r="M900" s="24">
        <f t="shared" si="73"/>
        <v>44271</v>
      </c>
      <c r="N900">
        <v>64.92</v>
      </c>
      <c r="P900" s="24">
        <v>39658</v>
      </c>
      <c r="Q900">
        <v>15.44</v>
      </c>
      <c r="S900" s="24">
        <v>41485</v>
      </c>
      <c r="T900">
        <v>22.08</v>
      </c>
      <c r="U900" s="2">
        <f t="shared" ref="U900:U963" si="74">T900/T899-1</f>
        <v>1.814882032667775E-3</v>
      </c>
    </row>
    <row r="901" spans="1:21" x14ac:dyDescent="0.4">
      <c r="A901" t="s">
        <v>5311</v>
      </c>
      <c r="B901">
        <v>64.69</v>
      </c>
      <c r="C901">
        <v>64.16</v>
      </c>
      <c r="D901">
        <v>64.72</v>
      </c>
      <c r="E901">
        <v>63.87</v>
      </c>
      <c r="F901" t="s">
        <v>918</v>
      </c>
      <c r="G901" s="2">
        <v>8.3000000000000001E-3</v>
      </c>
      <c r="I901" t="s">
        <v>5311</v>
      </c>
      <c r="J901" s="24" t="str">
        <f t="shared" si="70"/>
        <v>03</v>
      </c>
      <c r="K901" s="24" t="str">
        <f t="shared" si="71"/>
        <v>15</v>
      </c>
      <c r="L901" s="24" t="str">
        <f t="shared" si="72"/>
        <v>2021</v>
      </c>
      <c r="M901" s="24">
        <f t="shared" si="73"/>
        <v>44270</v>
      </c>
      <c r="N901">
        <v>64.69</v>
      </c>
      <c r="P901" s="24">
        <v>39659</v>
      </c>
      <c r="Q901">
        <v>15.69</v>
      </c>
      <c r="S901" s="24">
        <v>41486</v>
      </c>
      <c r="T901">
        <v>22.05</v>
      </c>
      <c r="U901" s="2">
        <f t="shared" si="74"/>
        <v>-1.3586956521738358E-3</v>
      </c>
    </row>
    <row r="902" spans="1:21" x14ac:dyDescent="0.4">
      <c r="A902" t="s">
        <v>5310</v>
      </c>
      <c r="B902">
        <v>64.16</v>
      </c>
      <c r="C902">
        <v>63.83</v>
      </c>
      <c r="D902">
        <v>64.17</v>
      </c>
      <c r="E902">
        <v>63.44</v>
      </c>
      <c r="F902" t="s">
        <v>445</v>
      </c>
      <c r="G902" s="2">
        <v>-5.4000000000000003E-3</v>
      </c>
      <c r="I902" t="s">
        <v>5310</v>
      </c>
      <c r="J902" s="24" t="str">
        <f t="shared" si="70"/>
        <v>03</v>
      </c>
      <c r="K902" s="24" t="str">
        <f t="shared" si="71"/>
        <v>12</v>
      </c>
      <c r="L902" s="24" t="str">
        <f t="shared" si="72"/>
        <v>2021</v>
      </c>
      <c r="M902" s="24">
        <f t="shared" si="73"/>
        <v>44267</v>
      </c>
      <c r="N902">
        <v>64.16</v>
      </c>
      <c r="P902" s="24">
        <v>39660</v>
      </c>
      <c r="Q902">
        <v>15.46</v>
      </c>
      <c r="S902" s="24">
        <v>41487</v>
      </c>
      <c r="T902">
        <v>22.29</v>
      </c>
      <c r="U902" s="2">
        <f t="shared" si="74"/>
        <v>1.0884353741496433E-2</v>
      </c>
    </row>
    <row r="903" spans="1:21" x14ac:dyDescent="0.4">
      <c r="A903" t="s">
        <v>5309</v>
      </c>
      <c r="B903">
        <v>64.510000000000005</v>
      </c>
      <c r="C903">
        <v>64.150000000000006</v>
      </c>
      <c r="D903">
        <v>64.849999999999994</v>
      </c>
      <c r="E903">
        <v>64.03</v>
      </c>
      <c r="F903" t="s">
        <v>1279</v>
      </c>
      <c r="G903" s="2">
        <v>1.9E-2</v>
      </c>
      <c r="I903" t="s">
        <v>5309</v>
      </c>
      <c r="J903" s="24" t="str">
        <f t="shared" si="70"/>
        <v>03</v>
      </c>
      <c r="K903" s="24" t="str">
        <f t="shared" si="71"/>
        <v>11</v>
      </c>
      <c r="L903" s="24" t="str">
        <f t="shared" si="72"/>
        <v>2021</v>
      </c>
      <c r="M903" s="24">
        <f t="shared" si="73"/>
        <v>44266</v>
      </c>
      <c r="N903">
        <v>64.510000000000005</v>
      </c>
      <c r="P903" s="24">
        <v>39661</v>
      </c>
      <c r="Q903">
        <v>15.37</v>
      </c>
      <c r="S903" s="24">
        <v>41488</v>
      </c>
      <c r="T903">
        <v>22.36</v>
      </c>
      <c r="U903" s="2">
        <f t="shared" si="74"/>
        <v>3.140421713772934E-3</v>
      </c>
    </row>
    <row r="904" spans="1:21" x14ac:dyDescent="0.4">
      <c r="A904" t="s">
        <v>5308</v>
      </c>
      <c r="B904">
        <v>63.31</v>
      </c>
      <c r="C904">
        <v>63.93</v>
      </c>
      <c r="D904">
        <v>64.05</v>
      </c>
      <c r="E904">
        <v>63.21</v>
      </c>
      <c r="F904" t="s">
        <v>1279</v>
      </c>
      <c r="G904" s="2">
        <v>-2.0000000000000001E-4</v>
      </c>
      <c r="I904" t="s">
        <v>5308</v>
      </c>
      <c r="J904" s="24" t="str">
        <f t="shared" si="70"/>
        <v>03</v>
      </c>
      <c r="K904" s="24" t="str">
        <f t="shared" si="71"/>
        <v>10</v>
      </c>
      <c r="L904" s="24" t="str">
        <f t="shared" si="72"/>
        <v>2021</v>
      </c>
      <c r="M904" s="24">
        <f t="shared" si="73"/>
        <v>44265</v>
      </c>
      <c r="N904">
        <v>63.31</v>
      </c>
      <c r="P904" s="24">
        <v>39664</v>
      </c>
      <c r="Q904">
        <v>15.22</v>
      </c>
      <c r="S904" s="24">
        <v>41491</v>
      </c>
      <c r="T904">
        <v>22.35</v>
      </c>
      <c r="U904" s="2">
        <f t="shared" si="74"/>
        <v>-4.4722719141310208E-4</v>
      </c>
    </row>
    <row r="905" spans="1:21" x14ac:dyDescent="0.4">
      <c r="A905" t="s">
        <v>5307</v>
      </c>
      <c r="B905">
        <v>63.32</v>
      </c>
      <c r="C905">
        <v>62.63</v>
      </c>
      <c r="D905">
        <v>63.72</v>
      </c>
      <c r="E905">
        <v>62.63</v>
      </c>
      <c r="F905" t="s">
        <v>335</v>
      </c>
      <c r="G905" s="2">
        <v>3.0800000000000001E-2</v>
      </c>
      <c r="I905" t="s">
        <v>5307</v>
      </c>
      <c r="J905" s="24" t="str">
        <f t="shared" si="70"/>
        <v>03</v>
      </c>
      <c r="K905" s="24" t="str">
        <f t="shared" si="71"/>
        <v>09</v>
      </c>
      <c r="L905" s="24" t="str">
        <f t="shared" si="72"/>
        <v>2021</v>
      </c>
      <c r="M905" s="24">
        <f t="shared" si="73"/>
        <v>44264</v>
      </c>
      <c r="N905">
        <v>63.32</v>
      </c>
      <c r="P905" s="24">
        <v>39665</v>
      </c>
      <c r="Q905">
        <v>15.57</v>
      </c>
      <c r="S905" s="24">
        <v>41492</v>
      </c>
      <c r="T905">
        <v>22.25</v>
      </c>
      <c r="U905" s="2">
        <f t="shared" si="74"/>
        <v>-4.4742729306488371E-3</v>
      </c>
    </row>
    <row r="906" spans="1:21" x14ac:dyDescent="0.4">
      <c r="A906" t="s">
        <v>5306</v>
      </c>
      <c r="B906">
        <v>61.43</v>
      </c>
      <c r="C906">
        <v>62.74</v>
      </c>
      <c r="D906">
        <v>63.16</v>
      </c>
      <c r="E906">
        <v>61.39</v>
      </c>
      <c r="F906" t="s">
        <v>2078</v>
      </c>
      <c r="G906" s="2">
        <v>-2.12E-2</v>
      </c>
      <c r="I906" t="s">
        <v>5306</v>
      </c>
      <c r="J906" s="24" t="str">
        <f t="shared" si="70"/>
        <v>03</v>
      </c>
      <c r="K906" s="24" t="str">
        <f t="shared" si="71"/>
        <v>08</v>
      </c>
      <c r="L906" s="24" t="str">
        <f t="shared" si="72"/>
        <v>2021</v>
      </c>
      <c r="M906" s="24">
        <f t="shared" si="73"/>
        <v>44263</v>
      </c>
      <c r="N906">
        <v>61.43</v>
      </c>
      <c r="P906" s="24">
        <v>39666</v>
      </c>
      <c r="Q906">
        <v>15.76</v>
      </c>
      <c r="S906" s="24">
        <v>41493</v>
      </c>
      <c r="T906">
        <v>22.16</v>
      </c>
      <c r="U906" s="2">
        <f t="shared" si="74"/>
        <v>-4.044943820224689E-3</v>
      </c>
    </row>
    <row r="907" spans="1:21" x14ac:dyDescent="0.4">
      <c r="A907" t="s">
        <v>5305</v>
      </c>
      <c r="B907">
        <v>62.76</v>
      </c>
      <c r="C907">
        <v>62.33</v>
      </c>
      <c r="D907">
        <v>62.91</v>
      </c>
      <c r="E907">
        <v>60.7</v>
      </c>
      <c r="F907" t="s">
        <v>2889</v>
      </c>
      <c r="G907" s="2">
        <v>1.6400000000000001E-2</v>
      </c>
      <c r="I907" t="s">
        <v>5305</v>
      </c>
      <c r="J907" s="24" t="str">
        <f t="shared" si="70"/>
        <v>03</v>
      </c>
      <c r="K907" s="24" t="str">
        <f t="shared" si="71"/>
        <v>05</v>
      </c>
      <c r="L907" s="24" t="str">
        <f t="shared" si="72"/>
        <v>2021</v>
      </c>
      <c r="M907" s="24">
        <f t="shared" si="73"/>
        <v>44260</v>
      </c>
      <c r="N907">
        <v>62.76</v>
      </c>
      <c r="P907" s="24">
        <v>39667</v>
      </c>
      <c r="Q907">
        <v>15.54</v>
      </c>
      <c r="S907" s="24">
        <v>41494</v>
      </c>
      <c r="T907">
        <v>22.24</v>
      </c>
      <c r="U907" s="2">
        <f t="shared" si="74"/>
        <v>3.6101083032489267E-3</v>
      </c>
    </row>
    <row r="908" spans="1:21" x14ac:dyDescent="0.4">
      <c r="A908" t="s">
        <v>5304</v>
      </c>
      <c r="B908">
        <v>61.75</v>
      </c>
      <c r="C908">
        <v>62.65</v>
      </c>
      <c r="D908">
        <v>63.21</v>
      </c>
      <c r="E908">
        <v>61.02</v>
      </c>
      <c r="F908" t="s">
        <v>1363</v>
      </c>
      <c r="G908" s="2">
        <v>-1.55E-2</v>
      </c>
      <c r="I908" t="s">
        <v>5304</v>
      </c>
      <c r="J908" s="24" t="str">
        <f t="shared" si="70"/>
        <v>03</v>
      </c>
      <c r="K908" s="24" t="str">
        <f t="shared" si="71"/>
        <v>04</v>
      </c>
      <c r="L908" s="24" t="str">
        <f t="shared" si="72"/>
        <v>2021</v>
      </c>
      <c r="M908" s="24">
        <f t="shared" si="73"/>
        <v>44259</v>
      </c>
      <c r="N908">
        <v>61.75</v>
      </c>
      <c r="P908" s="24">
        <v>39668</v>
      </c>
      <c r="Q908">
        <v>15.81</v>
      </c>
      <c r="S908" s="24">
        <v>41495</v>
      </c>
      <c r="T908">
        <v>22.16</v>
      </c>
      <c r="U908" s="2">
        <f t="shared" si="74"/>
        <v>-3.597122302158251E-3</v>
      </c>
    </row>
    <row r="909" spans="1:21" x14ac:dyDescent="0.4">
      <c r="A909" t="s">
        <v>5303</v>
      </c>
      <c r="B909">
        <v>62.72</v>
      </c>
      <c r="C909">
        <v>64.099999999999994</v>
      </c>
      <c r="D909">
        <v>64.28</v>
      </c>
      <c r="E909">
        <v>62.68</v>
      </c>
      <c r="F909" t="s">
        <v>1336</v>
      </c>
      <c r="G909" s="2">
        <v>-2.52E-2</v>
      </c>
      <c r="I909" t="s">
        <v>5303</v>
      </c>
      <c r="J909" s="24" t="str">
        <f t="shared" si="70"/>
        <v>03</v>
      </c>
      <c r="K909" s="24" t="str">
        <f t="shared" si="71"/>
        <v>03</v>
      </c>
      <c r="L909" s="24" t="str">
        <f t="shared" si="72"/>
        <v>2021</v>
      </c>
      <c r="M909" s="24">
        <f t="shared" si="73"/>
        <v>44258</v>
      </c>
      <c r="N909">
        <v>62.72</v>
      </c>
      <c r="P909" s="24">
        <v>39671</v>
      </c>
      <c r="Q909">
        <v>15.9</v>
      </c>
      <c r="S909" s="24">
        <v>41498</v>
      </c>
      <c r="T909">
        <v>22.16</v>
      </c>
      <c r="U909" s="2">
        <f t="shared" si="74"/>
        <v>0</v>
      </c>
    </row>
    <row r="910" spans="1:21" x14ac:dyDescent="0.4">
      <c r="A910" t="s">
        <v>5302</v>
      </c>
      <c r="B910">
        <v>64.34</v>
      </c>
      <c r="C910">
        <v>65.22</v>
      </c>
      <c r="D910">
        <v>65.319999999999993</v>
      </c>
      <c r="E910">
        <v>64.290000000000006</v>
      </c>
      <c r="F910" t="s">
        <v>1450</v>
      </c>
      <c r="G910" s="2">
        <v>-1.2E-2</v>
      </c>
      <c r="I910" t="s">
        <v>5302</v>
      </c>
      <c r="J910" s="24" t="str">
        <f t="shared" si="70"/>
        <v>03</v>
      </c>
      <c r="K910" s="24" t="str">
        <f t="shared" si="71"/>
        <v>02</v>
      </c>
      <c r="L910" s="24" t="str">
        <f t="shared" si="72"/>
        <v>2021</v>
      </c>
      <c r="M910" s="24">
        <f t="shared" si="73"/>
        <v>44257</v>
      </c>
      <c r="N910">
        <v>64.34</v>
      </c>
      <c r="P910" s="24">
        <v>39672</v>
      </c>
      <c r="Q910">
        <v>15.81</v>
      </c>
      <c r="S910" s="24">
        <v>41499</v>
      </c>
      <c r="T910">
        <v>22.25</v>
      </c>
      <c r="U910" s="2">
        <f t="shared" si="74"/>
        <v>4.0613718411552924E-3</v>
      </c>
    </row>
    <row r="911" spans="1:21" x14ac:dyDescent="0.4">
      <c r="A911" t="s">
        <v>5301</v>
      </c>
      <c r="B911">
        <v>65.12</v>
      </c>
      <c r="C911">
        <v>64.34</v>
      </c>
      <c r="D911">
        <v>65.239999999999995</v>
      </c>
      <c r="E911">
        <v>64.19</v>
      </c>
      <c r="F911" t="s">
        <v>3033</v>
      </c>
      <c r="G911" s="2">
        <v>2.63E-2</v>
      </c>
      <c r="I911" t="s">
        <v>5301</v>
      </c>
      <c r="J911" s="24" t="str">
        <f t="shared" si="70"/>
        <v>03</v>
      </c>
      <c r="K911" s="24" t="str">
        <f t="shared" si="71"/>
        <v>01</v>
      </c>
      <c r="L911" s="24" t="str">
        <f t="shared" si="72"/>
        <v>2021</v>
      </c>
      <c r="M911" s="24">
        <f t="shared" si="73"/>
        <v>44256</v>
      </c>
      <c r="N911">
        <v>65.12</v>
      </c>
      <c r="P911" s="24">
        <v>39673</v>
      </c>
      <c r="Q911">
        <v>15.85</v>
      </c>
      <c r="S911" s="24">
        <v>41500</v>
      </c>
      <c r="T911">
        <v>22.13</v>
      </c>
      <c r="U911" s="2">
        <f t="shared" si="74"/>
        <v>-5.393258426966363E-3</v>
      </c>
    </row>
    <row r="912" spans="1:21" x14ac:dyDescent="0.4">
      <c r="A912" t="s">
        <v>5300</v>
      </c>
      <c r="B912">
        <v>63.45</v>
      </c>
      <c r="C912">
        <v>63.9</v>
      </c>
      <c r="D912">
        <v>64.400000000000006</v>
      </c>
      <c r="E912">
        <v>62.99</v>
      </c>
      <c r="F912" t="s">
        <v>948</v>
      </c>
      <c r="G912" s="2">
        <v>1.9E-3</v>
      </c>
      <c r="I912" t="s">
        <v>5300</v>
      </c>
      <c r="J912" s="24" t="str">
        <f t="shared" si="70"/>
        <v>02</v>
      </c>
      <c r="K912" s="24" t="str">
        <f t="shared" si="71"/>
        <v>26</v>
      </c>
      <c r="L912" s="24" t="str">
        <f t="shared" si="72"/>
        <v>2021</v>
      </c>
      <c r="M912" s="24">
        <f t="shared" si="73"/>
        <v>44253</v>
      </c>
      <c r="N912">
        <v>63.45</v>
      </c>
      <c r="P912" s="24">
        <v>39674</v>
      </c>
      <c r="Q912">
        <v>15.91</v>
      </c>
      <c r="S912" s="24">
        <v>41501</v>
      </c>
      <c r="T912">
        <v>21.8</v>
      </c>
      <c r="U912" s="2">
        <f t="shared" si="74"/>
        <v>-1.4911884319927626E-2</v>
      </c>
    </row>
    <row r="913" spans="1:21" x14ac:dyDescent="0.4">
      <c r="A913" t="s">
        <v>5299</v>
      </c>
      <c r="B913">
        <v>63.33</v>
      </c>
      <c r="C913">
        <v>64.83</v>
      </c>
      <c r="D913">
        <v>65.22</v>
      </c>
      <c r="E913">
        <v>63.05</v>
      </c>
      <c r="F913" t="s">
        <v>3124</v>
      </c>
      <c r="G913" s="2">
        <v>-2.9100000000000001E-2</v>
      </c>
      <c r="I913" t="s">
        <v>5299</v>
      </c>
      <c r="J913" s="24" t="str">
        <f t="shared" si="70"/>
        <v>02</v>
      </c>
      <c r="K913" s="24" t="str">
        <f t="shared" si="71"/>
        <v>25</v>
      </c>
      <c r="L913" s="24" t="str">
        <f t="shared" si="72"/>
        <v>2021</v>
      </c>
      <c r="M913" s="24">
        <f t="shared" si="73"/>
        <v>44252</v>
      </c>
      <c r="N913">
        <v>63.33</v>
      </c>
      <c r="P913" s="24">
        <v>39675</v>
      </c>
      <c r="Q913">
        <v>15.91</v>
      </c>
      <c r="S913" s="24">
        <v>41502</v>
      </c>
      <c r="T913">
        <v>21.74</v>
      </c>
      <c r="U913" s="2">
        <f t="shared" si="74"/>
        <v>-2.7522935779817903E-3</v>
      </c>
    </row>
    <row r="914" spans="1:21" x14ac:dyDescent="0.4">
      <c r="A914" t="s">
        <v>5298</v>
      </c>
      <c r="B914">
        <v>65.23</v>
      </c>
      <c r="C914">
        <v>64.36</v>
      </c>
      <c r="D914">
        <v>65.33</v>
      </c>
      <c r="E914">
        <v>63.86</v>
      </c>
      <c r="F914" t="s">
        <v>2224</v>
      </c>
      <c r="G914" s="2">
        <v>7.6E-3</v>
      </c>
      <c r="I914" t="s">
        <v>5298</v>
      </c>
      <c r="J914" s="24" t="str">
        <f t="shared" si="70"/>
        <v>02</v>
      </c>
      <c r="K914" s="24" t="str">
        <f t="shared" si="71"/>
        <v>24</v>
      </c>
      <c r="L914" s="24" t="str">
        <f t="shared" si="72"/>
        <v>2021</v>
      </c>
      <c r="M914" s="24">
        <f t="shared" si="73"/>
        <v>44251</v>
      </c>
      <c r="N914">
        <v>65.23</v>
      </c>
      <c r="P914" s="24">
        <v>39678</v>
      </c>
      <c r="Q914">
        <v>15.72</v>
      </c>
      <c r="S914" s="24">
        <v>41505</v>
      </c>
      <c r="T914">
        <v>21.66</v>
      </c>
      <c r="U914" s="2">
        <f t="shared" si="74"/>
        <v>-3.6798528058876734E-3</v>
      </c>
    </row>
    <row r="915" spans="1:21" x14ac:dyDescent="0.4">
      <c r="A915" t="s">
        <v>5297</v>
      </c>
      <c r="B915">
        <v>64.739999999999995</v>
      </c>
      <c r="C915">
        <v>63.91</v>
      </c>
      <c r="D915">
        <v>65.040000000000006</v>
      </c>
      <c r="E915">
        <v>62.95</v>
      </c>
      <c r="F915" t="s">
        <v>1567</v>
      </c>
      <c r="G915" s="2">
        <v>-1.6999999999999999E-3</v>
      </c>
      <c r="I915" t="s">
        <v>5297</v>
      </c>
      <c r="J915" s="24" t="str">
        <f t="shared" si="70"/>
        <v>02</v>
      </c>
      <c r="K915" s="24" t="str">
        <f t="shared" si="71"/>
        <v>23</v>
      </c>
      <c r="L915" s="24" t="str">
        <f t="shared" si="72"/>
        <v>2021</v>
      </c>
      <c r="M915" s="24">
        <f t="shared" si="73"/>
        <v>44250</v>
      </c>
      <c r="N915">
        <v>64.739999999999995</v>
      </c>
      <c r="P915" s="24">
        <v>39679</v>
      </c>
      <c r="Q915">
        <v>15.66</v>
      </c>
      <c r="S915" s="24">
        <v>41506</v>
      </c>
      <c r="T915">
        <v>21.74</v>
      </c>
      <c r="U915" s="2">
        <f t="shared" si="74"/>
        <v>3.6934441366573978E-3</v>
      </c>
    </row>
    <row r="916" spans="1:21" x14ac:dyDescent="0.4">
      <c r="A916" t="s">
        <v>5296</v>
      </c>
      <c r="B916">
        <v>64.849999999999994</v>
      </c>
      <c r="C916">
        <v>65.430000000000007</v>
      </c>
      <c r="D916">
        <v>65.540000000000006</v>
      </c>
      <c r="E916">
        <v>64.819999999999993</v>
      </c>
      <c r="F916" t="s">
        <v>860</v>
      </c>
      <c r="G916" s="2">
        <v>-1.9400000000000001E-2</v>
      </c>
      <c r="I916" t="s">
        <v>5296</v>
      </c>
      <c r="J916" s="24" t="str">
        <f t="shared" si="70"/>
        <v>02</v>
      </c>
      <c r="K916" s="24" t="str">
        <f t="shared" si="71"/>
        <v>22</v>
      </c>
      <c r="L916" s="24" t="str">
        <f t="shared" si="72"/>
        <v>2021</v>
      </c>
      <c r="M916" s="24">
        <f t="shared" si="73"/>
        <v>44249</v>
      </c>
      <c r="N916">
        <v>64.849999999999994</v>
      </c>
      <c r="P916" s="24">
        <v>39680</v>
      </c>
      <c r="Q916">
        <v>15.77</v>
      </c>
      <c r="S916" s="24">
        <v>41507</v>
      </c>
      <c r="T916">
        <v>21.64</v>
      </c>
      <c r="U916" s="2">
        <f t="shared" si="74"/>
        <v>-4.5998160073595917E-3</v>
      </c>
    </row>
    <row r="917" spans="1:21" x14ac:dyDescent="0.4">
      <c r="A917" t="s">
        <v>5295</v>
      </c>
      <c r="B917">
        <v>66.13</v>
      </c>
      <c r="C917">
        <v>66.8</v>
      </c>
      <c r="D917">
        <v>66.84</v>
      </c>
      <c r="E917">
        <v>66.069999999999993</v>
      </c>
      <c r="F917" t="s">
        <v>2231</v>
      </c>
      <c r="G917" s="2">
        <v>-6.4999999999999997E-3</v>
      </c>
      <c r="I917" t="s">
        <v>5295</v>
      </c>
      <c r="J917" s="24" t="str">
        <f t="shared" si="70"/>
        <v>02</v>
      </c>
      <c r="K917" s="24" t="str">
        <f t="shared" si="71"/>
        <v>19</v>
      </c>
      <c r="L917" s="24" t="str">
        <f t="shared" si="72"/>
        <v>2021</v>
      </c>
      <c r="M917" s="24">
        <f t="shared" si="73"/>
        <v>44246</v>
      </c>
      <c r="N917">
        <v>66.13</v>
      </c>
      <c r="P917" s="24">
        <v>39681</v>
      </c>
      <c r="Q917">
        <v>15.83</v>
      </c>
      <c r="S917" s="24">
        <v>41508</v>
      </c>
      <c r="T917">
        <v>21.84</v>
      </c>
      <c r="U917" s="2">
        <f t="shared" si="74"/>
        <v>9.2421441774490631E-3</v>
      </c>
    </row>
    <row r="918" spans="1:21" x14ac:dyDescent="0.4">
      <c r="A918" t="s">
        <v>5294</v>
      </c>
      <c r="B918">
        <v>66.56</v>
      </c>
      <c r="C918">
        <v>66.28</v>
      </c>
      <c r="D918">
        <v>66.7</v>
      </c>
      <c r="E918">
        <v>65.92</v>
      </c>
      <c r="F918" t="s">
        <v>234</v>
      </c>
      <c r="G918" s="2">
        <v>-4.4999999999999997E-3</v>
      </c>
      <c r="I918" t="s">
        <v>5294</v>
      </c>
      <c r="J918" s="24" t="str">
        <f t="shared" si="70"/>
        <v>02</v>
      </c>
      <c r="K918" s="24" t="str">
        <f t="shared" si="71"/>
        <v>18</v>
      </c>
      <c r="L918" s="24" t="str">
        <f t="shared" si="72"/>
        <v>2021</v>
      </c>
      <c r="M918" s="24">
        <f t="shared" si="73"/>
        <v>44245</v>
      </c>
      <c r="N918">
        <v>66.56</v>
      </c>
      <c r="P918" s="24">
        <v>39682</v>
      </c>
      <c r="Q918">
        <v>15.96</v>
      </c>
      <c r="S918" s="24">
        <v>41509</v>
      </c>
      <c r="T918">
        <v>21.9</v>
      </c>
      <c r="U918" s="2">
        <f t="shared" si="74"/>
        <v>2.7472527472527375E-3</v>
      </c>
    </row>
    <row r="919" spans="1:21" x14ac:dyDescent="0.4">
      <c r="A919" t="s">
        <v>5293</v>
      </c>
      <c r="B919">
        <v>66.86</v>
      </c>
      <c r="C919">
        <v>66.55</v>
      </c>
      <c r="D919">
        <v>66.91</v>
      </c>
      <c r="E919">
        <v>66.25</v>
      </c>
      <c r="F919" t="s">
        <v>174</v>
      </c>
      <c r="G919" s="2">
        <v>-2.5000000000000001E-3</v>
      </c>
      <c r="I919" t="s">
        <v>5293</v>
      </c>
      <c r="J919" s="24" t="str">
        <f t="shared" si="70"/>
        <v>02</v>
      </c>
      <c r="K919" s="24" t="str">
        <f t="shared" si="71"/>
        <v>17</v>
      </c>
      <c r="L919" s="24" t="str">
        <f t="shared" si="72"/>
        <v>2021</v>
      </c>
      <c r="M919" s="24">
        <f t="shared" si="73"/>
        <v>44244</v>
      </c>
      <c r="N919">
        <v>66.86</v>
      </c>
      <c r="P919" s="24">
        <v>39685</v>
      </c>
      <c r="Q919">
        <v>15.68</v>
      </c>
      <c r="S919" s="24">
        <v>41512</v>
      </c>
      <c r="T919">
        <v>21.85</v>
      </c>
      <c r="U919" s="2">
        <f t="shared" si="74"/>
        <v>-2.2831050228309113E-3</v>
      </c>
    </row>
    <row r="920" spans="1:21" x14ac:dyDescent="0.4">
      <c r="A920" t="s">
        <v>5292</v>
      </c>
      <c r="B920">
        <v>67.03</v>
      </c>
      <c r="C920">
        <v>67.41</v>
      </c>
      <c r="D920">
        <v>67.52</v>
      </c>
      <c r="E920">
        <v>66.89</v>
      </c>
      <c r="F920" t="s">
        <v>862</v>
      </c>
      <c r="G920" s="2">
        <v>-3.3E-3</v>
      </c>
      <c r="I920" t="s">
        <v>5292</v>
      </c>
      <c r="J920" s="24" t="str">
        <f t="shared" si="70"/>
        <v>02</v>
      </c>
      <c r="K920" s="24" t="str">
        <f t="shared" si="71"/>
        <v>16</v>
      </c>
      <c r="L920" s="24" t="str">
        <f t="shared" si="72"/>
        <v>2021</v>
      </c>
      <c r="M920" s="24">
        <f t="shared" si="73"/>
        <v>44243</v>
      </c>
      <c r="N920">
        <v>67.03</v>
      </c>
      <c r="P920" s="24">
        <v>39686</v>
      </c>
      <c r="Q920">
        <v>15.72</v>
      </c>
      <c r="S920" s="24">
        <v>41513</v>
      </c>
      <c r="T920">
        <v>21.51</v>
      </c>
      <c r="U920" s="2">
        <f t="shared" si="74"/>
        <v>-1.5560640732265485E-2</v>
      </c>
    </row>
    <row r="921" spans="1:21" x14ac:dyDescent="0.4">
      <c r="A921" t="s">
        <v>5291</v>
      </c>
      <c r="B921">
        <v>67.25</v>
      </c>
      <c r="C921">
        <v>66.75</v>
      </c>
      <c r="D921">
        <v>67.3</v>
      </c>
      <c r="E921">
        <v>66.599999999999994</v>
      </c>
      <c r="F921" t="s">
        <v>869</v>
      </c>
      <c r="G921" s="2">
        <v>4.8999999999999998E-3</v>
      </c>
      <c r="I921" t="s">
        <v>5291</v>
      </c>
      <c r="J921" s="24" t="str">
        <f t="shared" si="70"/>
        <v>02</v>
      </c>
      <c r="K921" s="24" t="str">
        <f t="shared" si="71"/>
        <v>12</v>
      </c>
      <c r="L921" s="24" t="str">
        <f t="shared" si="72"/>
        <v>2021</v>
      </c>
      <c r="M921" s="24">
        <f t="shared" si="73"/>
        <v>44239</v>
      </c>
      <c r="N921">
        <v>67.25</v>
      </c>
      <c r="P921" s="24">
        <v>39687</v>
      </c>
      <c r="Q921">
        <v>15.84</v>
      </c>
      <c r="S921" s="24">
        <v>41514</v>
      </c>
      <c r="T921">
        <v>21.57</v>
      </c>
      <c r="U921" s="2">
        <f t="shared" si="74"/>
        <v>2.7894002789399241E-3</v>
      </c>
    </row>
    <row r="922" spans="1:21" x14ac:dyDescent="0.4">
      <c r="A922" t="s">
        <v>5290</v>
      </c>
      <c r="B922">
        <v>66.92</v>
      </c>
      <c r="C922">
        <v>66.97</v>
      </c>
      <c r="D922">
        <v>67.05</v>
      </c>
      <c r="E922">
        <v>66.48</v>
      </c>
      <c r="F922" t="s">
        <v>862</v>
      </c>
      <c r="G922" s="2">
        <v>4.1999999999999997E-3</v>
      </c>
      <c r="I922" t="s">
        <v>5290</v>
      </c>
      <c r="J922" s="24" t="str">
        <f t="shared" si="70"/>
        <v>02</v>
      </c>
      <c r="K922" s="24" t="str">
        <f t="shared" si="71"/>
        <v>11</v>
      </c>
      <c r="L922" s="24" t="str">
        <f t="shared" si="72"/>
        <v>2021</v>
      </c>
      <c r="M922" s="24">
        <f t="shared" si="73"/>
        <v>44238</v>
      </c>
      <c r="N922">
        <v>66.92</v>
      </c>
      <c r="P922" s="24">
        <v>39688</v>
      </c>
      <c r="Q922">
        <v>15.98</v>
      </c>
      <c r="S922" s="24">
        <v>41515</v>
      </c>
      <c r="T922">
        <v>21.62</v>
      </c>
      <c r="U922" s="2">
        <f t="shared" si="74"/>
        <v>2.3180343069078013E-3</v>
      </c>
    </row>
    <row r="923" spans="1:21" x14ac:dyDescent="0.4">
      <c r="A923" t="s">
        <v>5289</v>
      </c>
      <c r="B923">
        <v>66.64</v>
      </c>
      <c r="C923">
        <v>67.14</v>
      </c>
      <c r="D923">
        <v>67.2</v>
      </c>
      <c r="E923">
        <v>66.17</v>
      </c>
      <c r="F923" t="s">
        <v>66</v>
      </c>
      <c r="G923" s="2">
        <v>-2.0999999999999999E-3</v>
      </c>
      <c r="I923" t="s">
        <v>5289</v>
      </c>
      <c r="J923" s="24" t="str">
        <f t="shared" si="70"/>
        <v>02</v>
      </c>
      <c r="K923" s="24" t="str">
        <f t="shared" si="71"/>
        <v>10</v>
      </c>
      <c r="L923" s="24" t="str">
        <f t="shared" si="72"/>
        <v>2021</v>
      </c>
      <c r="M923" s="24">
        <f t="shared" si="73"/>
        <v>44237</v>
      </c>
      <c r="N923">
        <v>66.64</v>
      </c>
      <c r="P923" s="24">
        <v>39689</v>
      </c>
      <c r="Q923">
        <v>15.74</v>
      </c>
      <c r="S923" s="24">
        <v>41516</v>
      </c>
      <c r="T923">
        <v>21.54</v>
      </c>
      <c r="U923" s="2">
        <f t="shared" si="74"/>
        <v>-3.7002775208141436E-3</v>
      </c>
    </row>
    <row r="924" spans="1:21" x14ac:dyDescent="0.4">
      <c r="A924" t="s">
        <v>5288</v>
      </c>
      <c r="B924">
        <v>66.78</v>
      </c>
      <c r="C924">
        <v>66.7</v>
      </c>
      <c r="D924">
        <v>67.05</v>
      </c>
      <c r="E924">
        <v>66.7</v>
      </c>
      <c r="F924" t="s">
        <v>327</v>
      </c>
      <c r="G924" s="2">
        <v>-1.2999999999999999E-3</v>
      </c>
      <c r="I924" t="s">
        <v>5288</v>
      </c>
      <c r="J924" s="24" t="str">
        <f t="shared" si="70"/>
        <v>02</v>
      </c>
      <c r="K924" s="24" t="str">
        <f t="shared" si="71"/>
        <v>09</v>
      </c>
      <c r="L924" s="24" t="str">
        <f t="shared" si="72"/>
        <v>2021</v>
      </c>
      <c r="M924" s="24">
        <f t="shared" si="73"/>
        <v>44236</v>
      </c>
      <c r="N924">
        <v>66.78</v>
      </c>
      <c r="P924" s="24">
        <v>39693</v>
      </c>
      <c r="Q924">
        <v>15.56</v>
      </c>
      <c r="S924" s="24">
        <v>41520</v>
      </c>
      <c r="T924">
        <v>21.66</v>
      </c>
      <c r="U924" s="2">
        <f t="shared" si="74"/>
        <v>5.5710306406686616E-3</v>
      </c>
    </row>
    <row r="925" spans="1:21" x14ac:dyDescent="0.4">
      <c r="A925" t="s">
        <v>5287</v>
      </c>
      <c r="B925">
        <v>66.87</v>
      </c>
      <c r="C925">
        <v>66.91</v>
      </c>
      <c r="D925">
        <v>66.91</v>
      </c>
      <c r="E925">
        <v>66.5</v>
      </c>
      <c r="F925" t="s">
        <v>48</v>
      </c>
      <c r="G925" s="2">
        <v>4.7999999999999996E-3</v>
      </c>
      <c r="I925" t="s">
        <v>5287</v>
      </c>
      <c r="J925" s="24" t="str">
        <f t="shared" si="70"/>
        <v>02</v>
      </c>
      <c r="K925" s="24" t="str">
        <f t="shared" si="71"/>
        <v>08</v>
      </c>
      <c r="L925" s="24" t="str">
        <f t="shared" si="72"/>
        <v>2021</v>
      </c>
      <c r="M925" s="24">
        <f t="shared" si="73"/>
        <v>44235</v>
      </c>
      <c r="N925">
        <v>66.87</v>
      </c>
      <c r="P925" s="24">
        <v>39694</v>
      </c>
      <c r="Q925">
        <v>15.51</v>
      </c>
      <c r="S925" s="24">
        <v>41521</v>
      </c>
      <c r="T925">
        <v>21.87</v>
      </c>
      <c r="U925" s="2">
        <f t="shared" si="74"/>
        <v>9.6952908587257802E-3</v>
      </c>
    </row>
    <row r="926" spans="1:21" x14ac:dyDescent="0.4">
      <c r="A926" t="s">
        <v>5286</v>
      </c>
      <c r="B926">
        <v>66.55</v>
      </c>
      <c r="C926">
        <v>66.53</v>
      </c>
      <c r="D926">
        <v>66.73</v>
      </c>
      <c r="E926">
        <v>66.25</v>
      </c>
      <c r="F926" t="s">
        <v>234</v>
      </c>
      <c r="G926" s="2">
        <v>3.5000000000000001E-3</v>
      </c>
      <c r="I926" t="s">
        <v>5286</v>
      </c>
      <c r="J926" s="24" t="str">
        <f t="shared" si="70"/>
        <v>02</v>
      </c>
      <c r="K926" s="24" t="str">
        <f t="shared" si="71"/>
        <v>05</v>
      </c>
      <c r="L926" s="24" t="str">
        <f t="shared" si="72"/>
        <v>2021</v>
      </c>
      <c r="M926" s="24">
        <f t="shared" si="73"/>
        <v>44232</v>
      </c>
      <c r="N926">
        <v>66.55</v>
      </c>
      <c r="P926" s="24">
        <v>39695</v>
      </c>
      <c r="Q926">
        <v>15.08</v>
      </c>
      <c r="S926" s="24">
        <v>41522</v>
      </c>
      <c r="T926">
        <v>21.87</v>
      </c>
      <c r="U926" s="2">
        <f t="shared" si="74"/>
        <v>0</v>
      </c>
    </row>
    <row r="927" spans="1:21" x14ac:dyDescent="0.4">
      <c r="A927" t="s">
        <v>5285</v>
      </c>
      <c r="B927">
        <v>66.319999999999993</v>
      </c>
      <c r="C927">
        <v>65.97</v>
      </c>
      <c r="D927">
        <v>66.33</v>
      </c>
      <c r="E927">
        <v>65.739999999999995</v>
      </c>
      <c r="F927" t="s">
        <v>622</v>
      </c>
      <c r="G927" s="2">
        <v>9.2999999999999992E-3</v>
      </c>
      <c r="I927" t="s">
        <v>5285</v>
      </c>
      <c r="J927" s="24" t="str">
        <f t="shared" si="70"/>
        <v>02</v>
      </c>
      <c r="K927" s="24" t="str">
        <f t="shared" si="71"/>
        <v>04</v>
      </c>
      <c r="L927" s="24" t="str">
        <f t="shared" si="72"/>
        <v>2021</v>
      </c>
      <c r="M927" s="24">
        <f t="shared" si="73"/>
        <v>44231</v>
      </c>
      <c r="N927">
        <v>66.319999999999993</v>
      </c>
      <c r="P927" s="24">
        <v>39696</v>
      </c>
      <c r="Q927">
        <v>15.06</v>
      </c>
      <c r="S927" s="24">
        <v>41523</v>
      </c>
      <c r="T927">
        <v>21.88</v>
      </c>
      <c r="U927" s="2">
        <f t="shared" si="74"/>
        <v>4.5724737082752931E-4</v>
      </c>
    </row>
    <row r="928" spans="1:21" x14ac:dyDescent="0.4">
      <c r="A928" t="s">
        <v>5284</v>
      </c>
      <c r="B928">
        <v>65.709999999999994</v>
      </c>
      <c r="C928">
        <v>66.260000000000005</v>
      </c>
      <c r="D928">
        <v>66.319999999999993</v>
      </c>
      <c r="E928">
        <v>65.650000000000006</v>
      </c>
      <c r="F928" t="s">
        <v>492</v>
      </c>
      <c r="G928" s="2">
        <v>-1.5E-3</v>
      </c>
      <c r="I928" t="s">
        <v>5284</v>
      </c>
      <c r="J928" s="24" t="str">
        <f t="shared" si="70"/>
        <v>02</v>
      </c>
      <c r="K928" s="24" t="str">
        <f t="shared" si="71"/>
        <v>03</v>
      </c>
      <c r="L928" s="24" t="str">
        <f t="shared" si="72"/>
        <v>2021</v>
      </c>
      <c r="M928" s="24">
        <f t="shared" si="73"/>
        <v>44230</v>
      </c>
      <c r="N928">
        <v>65.709999999999994</v>
      </c>
      <c r="P928" s="24">
        <v>39699</v>
      </c>
      <c r="Q928">
        <v>15.25</v>
      </c>
      <c r="S928" s="24">
        <v>41526</v>
      </c>
      <c r="T928">
        <v>22.11</v>
      </c>
      <c r="U928" s="2">
        <f t="shared" si="74"/>
        <v>1.0511882998171851E-2</v>
      </c>
    </row>
    <row r="929" spans="1:21" x14ac:dyDescent="0.4">
      <c r="A929" t="s">
        <v>5283</v>
      </c>
      <c r="B929">
        <v>65.81</v>
      </c>
      <c r="C929">
        <v>65.48</v>
      </c>
      <c r="D929">
        <v>66.12</v>
      </c>
      <c r="E929">
        <v>65.48</v>
      </c>
      <c r="F929" t="s">
        <v>176</v>
      </c>
      <c r="G929" s="2">
        <v>1.3899999999999999E-2</v>
      </c>
      <c r="I929" t="s">
        <v>5283</v>
      </c>
      <c r="J929" s="24" t="str">
        <f t="shared" si="70"/>
        <v>02</v>
      </c>
      <c r="K929" s="24" t="str">
        <f t="shared" si="71"/>
        <v>02</v>
      </c>
      <c r="L929" s="24" t="str">
        <f t="shared" si="72"/>
        <v>2021</v>
      </c>
      <c r="M929" s="24">
        <f t="shared" si="73"/>
        <v>44229</v>
      </c>
      <c r="N929">
        <v>65.81</v>
      </c>
      <c r="P929" s="24">
        <v>39700</v>
      </c>
      <c r="Q929">
        <v>14.77</v>
      </c>
      <c r="S929" s="24">
        <v>41527</v>
      </c>
      <c r="T929">
        <v>22.23</v>
      </c>
      <c r="U929" s="2">
        <f t="shared" si="74"/>
        <v>5.4274084124830146E-3</v>
      </c>
    </row>
    <row r="930" spans="1:21" x14ac:dyDescent="0.4">
      <c r="A930" t="s">
        <v>5282</v>
      </c>
      <c r="B930">
        <v>64.91</v>
      </c>
      <c r="C930">
        <v>64.11</v>
      </c>
      <c r="D930">
        <v>65.099999999999994</v>
      </c>
      <c r="E930">
        <v>63.76</v>
      </c>
      <c r="F930" t="s">
        <v>1253</v>
      </c>
      <c r="G930" s="2">
        <v>2.1999999999999999E-2</v>
      </c>
      <c r="I930" t="s">
        <v>5282</v>
      </c>
      <c r="J930" s="24" t="str">
        <f t="shared" si="70"/>
        <v>02</v>
      </c>
      <c r="K930" s="24" t="str">
        <f t="shared" si="71"/>
        <v>01</v>
      </c>
      <c r="L930" s="24" t="str">
        <f t="shared" si="72"/>
        <v>2021</v>
      </c>
      <c r="M930" s="24">
        <f t="shared" si="73"/>
        <v>44228</v>
      </c>
      <c r="N930">
        <v>64.91</v>
      </c>
      <c r="P930" s="24">
        <v>39701</v>
      </c>
      <c r="Q930">
        <v>14.93</v>
      </c>
      <c r="S930" s="24">
        <v>41528</v>
      </c>
      <c r="T930">
        <v>22.29</v>
      </c>
      <c r="U930" s="2">
        <f t="shared" si="74"/>
        <v>2.6990553306343035E-3</v>
      </c>
    </row>
    <row r="931" spans="1:21" x14ac:dyDescent="0.4">
      <c r="A931" t="s">
        <v>5281</v>
      </c>
      <c r="B931">
        <v>63.51</v>
      </c>
      <c r="C931">
        <v>64.44</v>
      </c>
      <c r="D931">
        <v>64.61</v>
      </c>
      <c r="E931">
        <v>63.1</v>
      </c>
      <c r="F931" t="s">
        <v>558</v>
      </c>
      <c r="G931" s="2">
        <v>-1.9900000000000001E-2</v>
      </c>
      <c r="I931" t="s">
        <v>5281</v>
      </c>
      <c r="J931" s="24" t="str">
        <f t="shared" si="70"/>
        <v>01</v>
      </c>
      <c r="K931" s="24" t="str">
        <f t="shared" si="71"/>
        <v>29</v>
      </c>
      <c r="L931" s="24" t="str">
        <f t="shared" si="72"/>
        <v>2021</v>
      </c>
      <c r="M931" s="24">
        <f t="shared" si="73"/>
        <v>44225</v>
      </c>
      <c r="N931">
        <v>63.51</v>
      </c>
      <c r="P931" s="24">
        <v>39702</v>
      </c>
      <c r="Q931">
        <v>15.15</v>
      </c>
      <c r="S931" s="24">
        <v>41529</v>
      </c>
      <c r="T931">
        <v>22.26</v>
      </c>
      <c r="U931" s="2">
        <f t="shared" si="74"/>
        <v>-1.3458950201883368E-3</v>
      </c>
    </row>
    <row r="932" spans="1:21" x14ac:dyDescent="0.4">
      <c r="A932" t="s">
        <v>5280</v>
      </c>
      <c r="B932">
        <v>64.8</v>
      </c>
      <c r="C932">
        <v>64.650000000000006</v>
      </c>
      <c r="D932">
        <v>65.78</v>
      </c>
      <c r="E932">
        <v>64.53</v>
      </c>
      <c r="F932" t="s">
        <v>946</v>
      </c>
      <c r="G932" s="2">
        <v>5.1000000000000004E-3</v>
      </c>
      <c r="I932" t="s">
        <v>5280</v>
      </c>
      <c r="J932" s="24" t="str">
        <f t="shared" si="70"/>
        <v>01</v>
      </c>
      <c r="K932" s="24" t="str">
        <f t="shared" si="71"/>
        <v>28</v>
      </c>
      <c r="L932" s="24" t="str">
        <f t="shared" si="72"/>
        <v>2021</v>
      </c>
      <c r="M932" s="24">
        <f t="shared" si="73"/>
        <v>44224</v>
      </c>
      <c r="N932">
        <v>64.8</v>
      </c>
      <c r="P932" s="24">
        <v>39703</v>
      </c>
      <c r="Q932">
        <v>15.24</v>
      </c>
      <c r="S932" s="24">
        <v>41530</v>
      </c>
      <c r="T932">
        <v>22.29</v>
      </c>
      <c r="U932" s="2">
        <f t="shared" si="74"/>
        <v>1.3477088948785632E-3</v>
      </c>
    </row>
    <row r="933" spans="1:21" x14ac:dyDescent="0.4">
      <c r="A933" t="s">
        <v>5279</v>
      </c>
      <c r="B933">
        <v>64.47</v>
      </c>
      <c r="C933">
        <v>65.75</v>
      </c>
      <c r="D933">
        <v>65.75</v>
      </c>
      <c r="E933">
        <v>63.98</v>
      </c>
      <c r="F933" t="s">
        <v>894</v>
      </c>
      <c r="G933" s="2">
        <v>-2.5999999999999999E-2</v>
      </c>
      <c r="I933" t="s">
        <v>5279</v>
      </c>
      <c r="J933" s="24" t="str">
        <f t="shared" si="70"/>
        <v>01</v>
      </c>
      <c r="K933" s="24" t="str">
        <f t="shared" si="71"/>
        <v>27</v>
      </c>
      <c r="L933" s="24" t="str">
        <f t="shared" si="72"/>
        <v>2021</v>
      </c>
      <c r="M933" s="24">
        <f t="shared" si="73"/>
        <v>44223</v>
      </c>
      <c r="N933">
        <v>64.47</v>
      </c>
      <c r="P933" s="24">
        <v>39706</v>
      </c>
      <c r="Q933">
        <v>14.66</v>
      </c>
      <c r="S933" s="24">
        <v>41533</v>
      </c>
      <c r="T933">
        <v>22.39</v>
      </c>
      <c r="U933" s="2">
        <f t="shared" si="74"/>
        <v>4.4863167339614929E-3</v>
      </c>
    </row>
    <row r="934" spans="1:21" x14ac:dyDescent="0.4">
      <c r="A934" t="s">
        <v>5278</v>
      </c>
      <c r="B934">
        <v>66.19</v>
      </c>
      <c r="C934">
        <v>66.3</v>
      </c>
      <c r="D934">
        <v>66.42</v>
      </c>
      <c r="E934">
        <v>66.03</v>
      </c>
      <c r="F934" t="s">
        <v>526</v>
      </c>
      <c r="G934" s="2">
        <v>5.9999999999999995E-4</v>
      </c>
      <c r="I934" t="s">
        <v>5278</v>
      </c>
      <c r="J934" s="24" t="str">
        <f t="shared" si="70"/>
        <v>01</v>
      </c>
      <c r="K934" s="24" t="str">
        <f t="shared" si="71"/>
        <v>26</v>
      </c>
      <c r="L934" s="24" t="str">
        <f t="shared" si="72"/>
        <v>2021</v>
      </c>
      <c r="M934" s="24">
        <f t="shared" si="73"/>
        <v>44222</v>
      </c>
      <c r="N934">
        <v>66.19</v>
      </c>
      <c r="P934" s="24">
        <v>39707</v>
      </c>
      <c r="Q934">
        <v>14.8</v>
      </c>
      <c r="S934" s="24">
        <v>41534</v>
      </c>
      <c r="T934">
        <v>22.5</v>
      </c>
      <c r="U934" s="2">
        <f t="shared" si="74"/>
        <v>4.9129075480125461E-3</v>
      </c>
    </row>
    <row r="935" spans="1:21" x14ac:dyDescent="0.4">
      <c r="A935" t="s">
        <v>5277</v>
      </c>
      <c r="B935">
        <v>66.150000000000006</v>
      </c>
      <c r="C935">
        <v>66.2</v>
      </c>
      <c r="D935">
        <v>66.48</v>
      </c>
      <c r="E935">
        <v>64.900000000000006</v>
      </c>
      <c r="F935" t="s">
        <v>2870</v>
      </c>
      <c r="G935" s="2">
        <v>7.9000000000000008E-3</v>
      </c>
      <c r="I935" t="s">
        <v>5277</v>
      </c>
      <c r="J935" s="24" t="str">
        <f t="shared" si="70"/>
        <v>01</v>
      </c>
      <c r="K935" s="24" t="str">
        <f t="shared" si="71"/>
        <v>25</v>
      </c>
      <c r="L935" s="24" t="str">
        <f t="shared" si="72"/>
        <v>2021</v>
      </c>
      <c r="M935" s="24">
        <f t="shared" si="73"/>
        <v>44221</v>
      </c>
      <c r="N935">
        <v>66.150000000000006</v>
      </c>
      <c r="P935" s="24">
        <v>39708</v>
      </c>
      <c r="Q935">
        <v>14.21</v>
      </c>
      <c r="S935" s="24">
        <v>41535</v>
      </c>
      <c r="T935">
        <v>22.8</v>
      </c>
      <c r="U935" s="2">
        <f t="shared" si="74"/>
        <v>1.3333333333333419E-2</v>
      </c>
    </row>
    <row r="936" spans="1:21" x14ac:dyDescent="0.4">
      <c r="A936" t="s">
        <v>5276</v>
      </c>
      <c r="B936">
        <v>65.63</v>
      </c>
      <c r="C936">
        <v>65.489999999999995</v>
      </c>
      <c r="D936">
        <v>65.87</v>
      </c>
      <c r="E936">
        <v>65.44</v>
      </c>
      <c r="F936" t="s">
        <v>588</v>
      </c>
      <c r="G936" s="2">
        <v>-2.0000000000000001E-4</v>
      </c>
      <c r="I936" t="s">
        <v>5276</v>
      </c>
      <c r="J936" s="24" t="str">
        <f t="shared" si="70"/>
        <v>01</v>
      </c>
      <c r="K936" s="24" t="str">
        <f t="shared" si="71"/>
        <v>22</v>
      </c>
      <c r="L936" s="24" t="str">
        <f t="shared" si="72"/>
        <v>2021</v>
      </c>
      <c r="M936" s="24">
        <f t="shared" si="73"/>
        <v>44218</v>
      </c>
      <c r="N936">
        <v>65.63</v>
      </c>
      <c r="P936" s="24">
        <v>39709</v>
      </c>
      <c r="Q936">
        <v>14.61</v>
      </c>
      <c r="S936" s="24">
        <v>41536</v>
      </c>
      <c r="T936">
        <v>22.81</v>
      </c>
      <c r="U936" s="2">
        <f t="shared" si="74"/>
        <v>4.3859649122790501E-4</v>
      </c>
    </row>
    <row r="937" spans="1:21" x14ac:dyDescent="0.4">
      <c r="A937" t="s">
        <v>5275</v>
      </c>
      <c r="B937">
        <v>65.64</v>
      </c>
      <c r="C937">
        <v>65.5</v>
      </c>
      <c r="D937">
        <v>65.8</v>
      </c>
      <c r="E937">
        <v>65.33</v>
      </c>
      <c r="F937" t="s">
        <v>176</v>
      </c>
      <c r="G937" s="2">
        <v>6.3E-3</v>
      </c>
      <c r="I937" t="s">
        <v>5275</v>
      </c>
      <c r="J937" s="24" t="str">
        <f t="shared" si="70"/>
        <v>01</v>
      </c>
      <c r="K937" s="24" t="str">
        <f t="shared" si="71"/>
        <v>21</v>
      </c>
      <c r="L937" s="24" t="str">
        <f t="shared" si="72"/>
        <v>2021</v>
      </c>
      <c r="M937" s="24">
        <f t="shared" si="73"/>
        <v>44217</v>
      </c>
      <c r="N937">
        <v>65.64</v>
      </c>
      <c r="P937" s="24">
        <v>39710</v>
      </c>
      <c r="Q937">
        <v>15</v>
      </c>
      <c r="S937" s="24">
        <v>41537</v>
      </c>
      <c r="T937">
        <v>22.67</v>
      </c>
      <c r="U937" s="2">
        <f t="shared" si="74"/>
        <v>-6.1376589215255128E-3</v>
      </c>
    </row>
    <row r="938" spans="1:21" x14ac:dyDescent="0.4">
      <c r="A938" t="s">
        <v>5274</v>
      </c>
      <c r="B938">
        <v>65.23</v>
      </c>
      <c r="C938">
        <v>64.459999999999994</v>
      </c>
      <c r="D938">
        <v>65.459999999999994</v>
      </c>
      <c r="E938">
        <v>64.400000000000006</v>
      </c>
      <c r="F938" t="s">
        <v>227</v>
      </c>
      <c r="G938" s="2">
        <v>2.2100000000000002E-2</v>
      </c>
      <c r="I938" t="s">
        <v>5274</v>
      </c>
      <c r="J938" s="24" t="str">
        <f t="shared" si="70"/>
        <v>01</v>
      </c>
      <c r="K938" s="24" t="str">
        <f t="shared" si="71"/>
        <v>20</v>
      </c>
      <c r="L938" s="24" t="str">
        <f t="shared" si="72"/>
        <v>2021</v>
      </c>
      <c r="M938" s="24">
        <f t="shared" si="73"/>
        <v>44216</v>
      </c>
      <c r="N938">
        <v>65.23</v>
      </c>
      <c r="P938" s="24">
        <v>39713</v>
      </c>
      <c r="Q938">
        <v>14.67</v>
      </c>
      <c r="S938" s="24">
        <v>41540</v>
      </c>
      <c r="T938">
        <v>22.56</v>
      </c>
      <c r="U938" s="2">
        <f t="shared" si="74"/>
        <v>-4.8522276135863907E-3</v>
      </c>
    </row>
    <row r="939" spans="1:21" x14ac:dyDescent="0.4">
      <c r="A939" t="s">
        <v>5273</v>
      </c>
      <c r="B939">
        <v>63.82</v>
      </c>
      <c r="C939">
        <v>63.51</v>
      </c>
      <c r="D939">
        <v>63.88</v>
      </c>
      <c r="E939">
        <v>63.23</v>
      </c>
      <c r="F939" t="s">
        <v>280</v>
      </c>
      <c r="G939" s="2">
        <v>1.24E-2</v>
      </c>
      <c r="I939" t="s">
        <v>5273</v>
      </c>
      <c r="J939" s="24" t="str">
        <f t="shared" si="70"/>
        <v>01</v>
      </c>
      <c r="K939" s="24" t="str">
        <f t="shared" si="71"/>
        <v>19</v>
      </c>
      <c r="L939" s="24" t="str">
        <f t="shared" si="72"/>
        <v>2021</v>
      </c>
      <c r="M939" s="24">
        <f t="shared" si="73"/>
        <v>44215</v>
      </c>
      <c r="N939">
        <v>63.82</v>
      </c>
      <c r="P939" s="24">
        <v>39714</v>
      </c>
      <c r="Q939">
        <v>14.48</v>
      </c>
      <c r="S939" s="24">
        <v>41541</v>
      </c>
      <c r="T939">
        <v>22.44</v>
      </c>
      <c r="U939" s="2">
        <f t="shared" si="74"/>
        <v>-5.3191489361701372E-3</v>
      </c>
    </row>
    <row r="940" spans="1:21" x14ac:dyDescent="0.4">
      <c r="A940" t="s">
        <v>5272</v>
      </c>
      <c r="B940">
        <v>63.04</v>
      </c>
      <c r="C940">
        <v>63.34</v>
      </c>
      <c r="D940">
        <v>63.56</v>
      </c>
      <c r="E940">
        <v>62.82</v>
      </c>
      <c r="F940" t="s">
        <v>178</v>
      </c>
      <c r="G940" s="2">
        <v>-5.7999999999999996E-3</v>
      </c>
      <c r="I940" t="s">
        <v>5272</v>
      </c>
      <c r="J940" s="24" t="str">
        <f t="shared" si="70"/>
        <v>01</v>
      </c>
      <c r="K940" s="24" t="str">
        <f t="shared" si="71"/>
        <v>15</v>
      </c>
      <c r="L940" s="24" t="str">
        <f t="shared" si="72"/>
        <v>2021</v>
      </c>
      <c r="M940" s="24">
        <f t="shared" si="73"/>
        <v>44211</v>
      </c>
      <c r="N940">
        <v>63.04</v>
      </c>
      <c r="P940" s="24">
        <v>39715</v>
      </c>
      <c r="Q940">
        <v>14.48</v>
      </c>
      <c r="S940" s="24">
        <v>41542</v>
      </c>
      <c r="T940">
        <v>22.34</v>
      </c>
      <c r="U940" s="2">
        <f t="shared" si="74"/>
        <v>-4.4563279857398053E-3</v>
      </c>
    </row>
    <row r="941" spans="1:21" x14ac:dyDescent="0.4">
      <c r="A941" t="s">
        <v>5271</v>
      </c>
      <c r="B941">
        <v>63.41</v>
      </c>
      <c r="C941">
        <v>64.09</v>
      </c>
      <c r="D941">
        <v>64.17</v>
      </c>
      <c r="E941">
        <v>63.33</v>
      </c>
      <c r="F941" t="s">
        <v>2300</v>
      </c>
      <c r="G941" s="2">
        <v>-9.1999999999999998E-3</v>
      </c>
      <c r="I941" t="s">
        <v>5271</v>
      </c>
      <c r="J941" s="24" t="str">
        <f t="shared" si="70"/>
        <v>01</v>
      </c>
      <c r="K941" s="24" t="str">
        <f t="shared" si="71"/>
        <v>14</v>
      </c>
      <c r="L941" s="24" t="str">
        <f t="shared" si="72"/>
        <v>2021</v>
      </c>
      <c r="M941" s="24">
        <f t="shared" si="73"/>
        <v>44210</v>
      </c>
      <c r="N941">
        <v>63.41</v>
      </c>
      <c r="P941" s="24">
        <v>39716</v>
      </c>
      <c r="Q941">
        <v>14.59</v>
      </c>
      <c r="S941" s="24">
        <v>41543</v>
      </c>
      <c r="T941">
        <v>22.46</v>
      </c>
      <c r="U941" s="2">
        <f t="shared" si="74"/>
        <v>5.3715308863027111E-3</v>
      </c>
    </row>
    <row r="942" spans="1:21" x14ac:dyDescent="0.4">
      <c r="A942" t="s">
        <v>5270</v>
      </c>
      <c r="B942">
        <v>64</v>
      </c>
      <c r="C942">
        <v>63.66</v>
      </c>
      <c r="D942">
        <v>64.2</v>
      </c>
      <c r="E942">
        <v>63.6</v>
      </c>
      <c r="F942" t="s">
        <v>176</v>
      </c>
      <c r="G942" s="2">
        <v>5.0000000000000001E-3</v>
      </c>
      <c r="I942" t="s">
        <v>5270</v>
      </c>
      <c r="J942" s="24" t="str">
        <f t="shared" si="70"/>
        <v>01</v>
      </c>
      <c r="K942" s="24" t="str">
        <f t="shared" si="71"/>
        <v>13</v>
      </c>
      <c r="L942" s="24" t="str">
        <f t="shared" si="72"/>
        <v>2021</v>
      </c>
      <c r="M942" s="24">
        <f t="shared" si="73"/>
        <v>44209</v>
      </c>
      <c r="N942">
        <v>64</v>
      </c>
      <c r="P942" s="24">
        <v>39717</v>
      </c>
      <c r="Q942">
        <v>14.67</v>
      </c>
      <c r="S942" s="24">
        <v>41544</v>
      </c>
      <c r="T942">
        <v>22.39</v>
      </c>
      <c r="U942" s="2">
        <f t="shared" si="74"/>
        <v>-3.116651825467498E-3</v>
      </c>
    </row>
    <row r="943" spans="1:21" x14ac:dyDescent="0.4">
      <c r="A943" t="s">
        <v>5269</v>
      </c>
      <c r="B943">
        <v>63.68</v>
      </c>
      <c r="C943">
        <v>63.9</v>
      </c>
      <c r="D943">
        <v>64.06</v>
      </c>
      <c r="E943">
        <v>63.21</v>
      </c>
      <c r="F943" t="s">
        <v>599</v>
      </c>
      <c r="G943" s="2">
        <v>-3.5999999999999999E-3</v>
      </c>
      <c r="I943" t="s">
        <v>5269</v>
      </c>
      <c r="J943" s="24" t="str">
        <f t="shared" si="70"/>
        <v>01</v>
      </c>
      <c r="K943" s="24" t="str">
        <f t="shared" si="71"/>
        <v>12</v>
      </c>
      <c r="L943" s="24" t="str">
        <f t="shared" si="72"/>
        <v>2021</v>
      </c>
      <c r="M943" s="24">
        <f t="shared" si="73"/>
        <v>44208</v>
      </c>
      <c r="N943">
        <v>63.68</v>
      </c>
      <c r="P943" s="24">
        <v>39720</v>
      </c>
      <c r="Q943">
        <v>13.63</v>
      </c>
      <c r="S943" s="24">
        <v>41547</v>
      </c>
      <c r="T943">
        <v>22.28</v>
      </c>
      <c r="U943" s="2">
        <f t="shared" si="74"/>
        <v>-4.9129075480124351E-3</v>
      </c>
    </row>
    <row r="944" spans="1:21" x14ac:dyDescent="0.4">
      <c r="A944" t="s">
        <v>5268</v>
      </c>
      <c r="B944">
        <v>63.91</v>
      </c>
      <c r="C944">
        <v>64.09</v>
      </c>
      <c r="D944">
        <v>64.430000000000007</v>
      </c>
      <c r="E944">
        <v>63.83</v>
      </c>
      <c r="F944" t="s">
        <v>946</v>
      </c>
      <c r="G944" s="2">
        <v>-1.2999999999999999E-2</v>
      </c>
      <c r="I944" t="s">
        <v>5268</v>
      </c>
      <c r="J944" s="24" t="str">
        <f t="shared" si="70"/>
        <v>01</v>
      </c>
      <c r="K944" s="24" t="str">
        <f t="shared" si="71"/>
        <v>11</v>
      </c>
      <c r="L944" s="24" t="str">
        <f t="shared" si="72"/>
        <v>2021</v>
      </c>
      <c r="M944" s="24">
        <f t="shared" si="73"/>
        <v>44207</v>
      </c>
      <c r="N944">
        <v>63.91</v>
      </c>
      <c r="P944" s="24">
        <v>39721</v>
      </c>
      <c r="Q944">
        <v>14.16</v>
      </c>
      <c r="S944" s="24">
        <v>41548</v>
      </c>
      <c r="T944">
        <v>22.48</v>
      </c>
      <c r="U944" s="2">
        <f t="shared" si="74"/>
        <v>8.9766606822261341E-3</v>
      </c>
    </row>
    <row r="945" spans="1:21" x14ac:dyDescent="0.4">
      <c r="A945" t="s">
        <v>5267</v>
      </c>
      <c r="B945">
        <v>64.75</v>
      </c>
      <c r="C945">
        <v>64.44</v>
      </c>
      <c r="D945">
        <v>64.790000000000006</v>
      </c>
      <c r="E945">
        <v>63.95</v>
      </c>
      <c r="F945" t="s">
        <v>981</v>
      </c>
      <c r="G945" s="2">
        <v>1.01E-2</v>
      </c>
      <c r="I945" t="s">
        <v>5267</v>
      </c>
      <c r="J945" s="24" t="str">
        <f t="shared" si="70"/>
        <v>01</v>
      </c>
      <c r="K945" s="24" t="str">
        <f t="shared" si="71"/>
        <v>08</v>
      </c>
      <c r="L945" s="24" t="str">
        <f t="shared" si="72"/>
        <v>2021</v>
      </c>
      <c r="M945" s="24">
        <f t="shared" si="73"/>
        <v>44204</v>
      </c>
      <c r="N945">
        <v>64.75</v>
      </c>
      <c r="P945" s="24">
        <v>39722</v>
      </c>
      <c r="Q945">
        <v>13.94</v>
      </c>
      <c r="S945" s="24">
        <v>41549</v>
      </c>
      <c r="T945">
        <v>22.45</v>
      </c>
      <c r="U945" s="2">
        <f t="shared" si="74"/>
        <v>-1.3345195729538295E-3</v>
      </c>
    </row>
    <row r="946" spans="1:21" x14ac:dyDescent="0.4">
      <c r="A946" t="s">
        <v>5266</v>
      </c>
      <c r="B946">
        <v>64.099999999999994</v>
      </c>
      <c r="C946">
        <v>63.16</v>
      </c>
      <c r="D946">
        <v>64.23</v>
      </c>
      <c r="E946">
        <v>63.16</v>
      </c>
      <c r="F946" t="s">
        <v>2356</v>
      </c>
      <c r="G946" s="2">
        <v>2.2499999999999999E-2</v>
      </c>
      <c r="I946" t="s">
        <v>5266</v>
      </c>
      <c r="J946" s="24" t="str">
        <f t="shared" si="70"/>
        <v>01</v>
      </c>
      <c r="K946" s="24" t="str">
        <f t="shared" si="71"/>
        <v>07</v>
      </c>
      <c r="L946" s="24" t="str">
        <f t="shared" si="72"/>
        <v>2021</v>
      </c>
      <c r="M946" s="24">
        <f t="shared" si="73"/>
        <v>44203</v>
      </c>
      <c r="N946">
        <v>64.099999999999994</v>
      </c>
      <c r="P946" s="24">
        <v>39723</v>
      </c>
      <c r="Q946">
        <v>13.39</v>
      </c>
      <c r="S946" s="24">
        <v>41550</v>
      </c>
      <c r="T946">
        <v>22.23</v>
      </c>
      <c r="U946" s="2">
        <f t="shared" si="74"/>
        <v>-9.7995545657014738E-3</v>
      </c>
    </row>
    <row r="947" spans="1:21" x14ac:dyDescent="0.4">
      <c r="A947" t="s">
        <v>5265</v>
      </c>
      <c r="B947">
        <v>62.69</v>
      </c>
      <c r="C947">
        <v>62.5</v>
      </c>
      <c r="D947">
        <v>63.49</v>
      </c>
      <c r="E947">
        <v>62.26</v>
      </c>
      <c r="F947" t="s">
        <v>825</v>
      </c>
      <c r="G947" s="2">
        <v>-9.9000000000000008E-3</v>
      </c>
      <c r="I947" t="s">
        <v>5265</v>
      </c>
      <c r="J947" s="24" t="str">
        <f t="shared" si="70"/>
        <v>01</v>
      </c>
      <c r="K947" s="24" t="str">
        <f t="shared" si="71"/>
        <v>06</v>
      </c>
      <c r="L947" s="24" t="str">
        <f t="shared" si="72"/>
        <v>2021</v>
      </c>
      <c r="M947" s="24">
        <f t="shared" si="73"/>
        <v>44202</v>
      </c>
      <c r="N947">
        <v>62.69</v>
      </c>
      <c r="P947" s="24">
        <v>39724</v>
      </c>
      <c r="Q947">
        <v>13.21</v>
      </c>
      <c r="S947" s="24">
        <v>41551</v>
      </c>
      <c r="T947">
        <v>22.39</v>
      </c>
      <c r="U947" s="2">
        <f t="shared" si="74"/>
        <v>7.1974808816914759E-3</v>
      </c>
    </row>
    <row r="948" spans="1:21" x14ac:dyDescent="0.4">
      <c r="A948" t="s">
        <v>5264</v>
      </c>
      <c r="B948">
        <v>63.32</v>
      </c>
      <c r="C948">
        <v>62.66</v>
      </c>
      <c r="D948">
        <v>63.39</v>
      </c>
      <c r="E948">
        <v>62.66</v>
      </c>
      <c r="F948" t="s">
        <v>2023</v>
      </c>
      <c r="G948" s="2">
        <v>7.1999999999999998E-3</v>
      </c>
      <c r="I948" t="s">
        <v>5264</v>
      </c>
      <c r="J948" s="24" t="str">
        <f t="shared" si="70"/>
        <v>01</v>
      </c>
      <c r="K948" s="24" t="str">
        <f t="shared" si="71"/>
        <v>05</v>
      </c>
      <c r="L948" s="24" t="str">
        <f t="shared" si="72"/>
        <v>2021</v>
      </c>
      <c r="M948" s="24">
        <f t="shared" si="73"/>
        <v>44201</v>
      </c>
      <c r="N948">
        <v>63.32</v>
      </c>
      <c r="P948" s="24">
        <v>39727</v>
      </c>
      <c r="Q948">
        <v>12.76</v>
      </c>
      <c r="S948" s="24">
        <v>41554</v>
      </c>
      <c r="T948">
        <v>22.19</v>
      </c>
      <c r="U948" s="2">
        <f t="shared" si="74"/>
        <v>-8.9325591782045688E-3</v>
      </c>
    </row>
    <row r="949" spans="1:21" x14ac:dyDescent="0.4">
      <c r="A949" t="s">
        <v>5263</v>
      </c>
      <c r="B949">
        <v>62.87</v>
      </c>
      <c r="C949">
        <v>64.03</v>
      </c>
      <c r="D949">
        <v>64.11</v>
      </c>
      <c r="E949">
        <v>62.09</v>
      </c>
      <c r="F949" t="s">
        <v>5262</v>
      </c>
      <c r="G949" s="2">
        <v>-1.49E-2</v>
      </c>
      <c r="I949" t="s">
        <v>5263</v>
      </c>
      <c r="J949" s="24" t="str">
        <f t="shared" si="70"/>
        <v>01</v>
      </c>
      <c r="K949" s="24" t="str">
        <f t="shared" si="71"/>
        <v>04</v>
      </c>
      <c r="L949" s="24" t="str">
        <f t="shared" si="72"/>
        <v>2021</v>
      </c>
      <c r="M949" s="24">
        <f t="shared" si="73"/>
        <v>44200</v>
      </c>
      <c r="N949">
        <v>62.87</v>
      </c>
      <c r="P949" s="24">
        <v>39728</v>
      </c>
      <c r="Q949">
        <v>12.12</v>
      </c>
      <c r="S949" s="24">
        <v>41555</v>
      </c>
      <c r="T949">
        <v>21.89</v>
      </c>
      <c r="U949" s="2">
        <f t="shared" si="74"/>
        <v>-1.3519603424966276E-2</v>
      </c>
    </row>
    <row r="950" spans="1:21" x14ac:dyDescent="0.4">
      <c r="A950" t="s">
        <v>5261</v>
      </c>
      <c r="B950">
        <v>63.82</v>
      </c>
      <c r="C950">
        <v>63.59</v>
      </c>
      <c r="D950">
        <v>63.92</v>
      </c>
      <c r="E950">
        <v>63.38</v>
      </c>
      <c r="F950" t="s">
        <v>588</v>
      </c>
      <c r="G950" s="2">
        <v>3.8E-3</v>
      </c>
      <c r="I950" t="s">
        <v>5261</v>
      </c>
      <c r="J950" s="24" t="str">
        <f t="shared" si="70"/>
        <v>12</v>
      </c>
      <c r="K950" s="24" t="str">
        <f t="shared" si="71"/>
        <v>31</v>
      </c>
      <c r="L950" s="24" t="str">
        <f t="shared" si="72"/>
        <v>2020</v>
      </c>
      <c r="M950" s="24">
        <f t="shared" si="73"/>
        <v>44196</v>
      </c>
      <c r="N950">
        <v>63.82</v>
      </c>
      <c r="P950" s="24">
        <v>39729</v>
      </c>
      <c r="Q950">
        <v>12.01</v>
      </c>
      <c r="S950" s="24">
        <v>41556</v>
      </c>
      <c r="T950">
        <v>21.86</v>
      </c>
      <c r="U950" s="2">
        <f t="shared" si="74"/>
        <v>-1.3704888076747634E-3</v>
      </c>
    </row>
    <row r="951" spans="1:21" x14ac:dyDescent="0.4">
      <c r="A951" t="s">
        <v>5260</v>
      </c>
      <c r="B951">
        <v>63.58</v>
      </c>
      <c r="C951">
        <v>63.89</v>
      </c>
      <c r="D951">
        <v>63.98</v>
      </c>
      <c r="E951">
        <v>63.54</v>
      </c>
      <c r="F951" t="s">
        <v>610</v>
      </c>
      <c r="G951" s="2">
        <v>-1.1000000000000001E-3</v>
      </c>
      <c r="I951" t="s">
        <v>5260</v>
      </c>
      <c r="J951" s="24" t="str">
        <f t="shared" si="70"/>
        <v>12</v>
      </c>
      <c r="K951" s="24" t="str">
        <f t="shared" si="71"/>
        <v>30</v>
      </c>
      <c r="L951" s="24" t="str">
        <f t="shared" si="72"/>
        <v>2020</v>
      </c>
      <c r="M951" s="24">
        <f t="shared" si="73"/>
        <v>44195</v>
      </c>
      <c r="N951">
        <v>63.58</v>
      </c>
      <c r="P951" s="24">
        <v>39730</v>
      </c>
      <c r="Q951">
        <v>11.25</v>
      </c>
      <c r="S951" s="24">
        <v>41557</v>
      </c>
      <c r="T951">
        <v>22.34</v>
      </c>
      <c r="U951" s="2">
        <f t="shared" si="74"/>
        <v>2.1957913998170264E-2</v>
      </c>
    </row>
    <row r="952" spans="1:21" x14ac:dyDescent="0.4">
      <c r="A952" t="s">
        <v>5259</v>
      </c>
      <c r="B952">
        <v>63.65</v>
      </c>
      <c r="C952">
        <v>64.12</v>
      </c>
      <c r="D952">
        <v>64.19</v>
      </c>
      <c r="E952">
        <v>63.57</v>
      </c>
      <c r="F952" t="s">
        <v>2529</v>
      </c>
      <c r="G952" s="2">
        <v>-2E-3</v>
      </c>
      <c r="I952" t="s">
        <v>5259</v>
      </c>
      <c r="J952" s="24" t="str">
        <f t="shared" si="70"/>
        <v>12</v>
      </c>
      <c r="K952" s="24" t="str">
        <f t="shared" si="71"/>
        <v>29</v>
      </c>
      <c r="L952" s="24" t="str">
        <f t="shared" si="72"/>
        <v>2020</v>
      </c>
      <c r="M952" s="24">
        <f t="shared" si="73"/>
        <v>44194</v>
      </c>
      <c r="N952">
        <v>63.65</v>
      </c>
      <c r="P952" s="24">
        <v>39731</v>
      </c>
      <c r="Q952">
        <v>11.22</v>
      </c>
      <c r="S952" s="24">
        <v>41558</v>
      </c>
      <c r="T952">
        <v>22.49</v>
      </c>
      <c r="U952" s="2">
        <f t="shared" si="74"/>
        <v>6.7144136078782779E-3</v>
      </c>
    </row>
    <row r="953" spans="1:21" x14ac:dyDescent="0.4">
      <c r="A953" t="s">
        <v>5258</v>
      </c>
      <c r="B953">
        <v>63.78</v>
      </c>
      <c r="C953">
        <v>63.59</v>
      </c>
      <c r="D953">
        <v>63.91</v>
      </c>
      <c r="E953">
        <v>63.27</v>
      </c>
      <c r="F953" t="s">
        <v>111</v>
      </c>
      <c r="G953" s="2">
        <v>1.1900000000000001E-2</v>
      </c>
      <c r="I953" t="s">
        <v>5258</v>
      </c>
      <c r="J953" s="24" t="str">
        <f t="shared" si="70"/>
        <v>12</v>
      </c>
      <c r="K953" s="24" t="str">
        <f t="shared" si="71"/>
        <v>28</v>
      </c>
      <c r="L953" s="24" t="str">
        <f t="shared" si="72"/>
        <v>2020</v>
      </c>
      <c r="M953" s="24">
        <f t="shared" si="73"/>
        <v>44193</v>
      </c>
      <c r="N953">
        <v>63.78</v>
      </c>
      <c r="P953" s="24">
        <v>39734</v>
      </c>
      <c r="Q953">
        <v>12.26</v>
      </c>
      <c r="S953" s="24">
        <v>41561</v>
      </c>
      <c r="T953">
        <v>22.62</v>
      </c>
      <c r="U953" s="2">
        <f t="shared" si="74"/>
        <v>5.7803468208093012E-3</v>
      </c>
    </row>
    <row r="954" spans="1:21" x14ac:dyDescent="0.4">
      <c r="A954" t="s">
        <v>5257</v>
      </c>
      <c r="B954">
        <v>63.03</v>
      </c>
      <c r="C954">
        <v>62.81</v>
      </c>
      <c r="D954">
        <v>63.16</v>
      </c>
      <c r="E954">
        <v>62.81</v>
      </c>
      <c r="F954" t="s">
        <v>5256</v>
      </c>
      <c r="G954" s="2">
        <v>5.3E-3</v>
      </c>
      <c r="I954" t="s">
        <v>5257</v>
      </c>
      <c r="J954" s="24" t="str">
        <f t="shared" si="70"/>
        <v>12</v>
      </c>
      <c r="K954" s="24" t="str">
        <f t="shared" si="71"/>
        <v>24</v>
      </c>
      <c r="L954" s="24" t="str">
        <f t="shared" si="72"/>
        <v>2020</v>
      </c>
      <c r="M954" s="24">
        <f t="shared" si="73"/>
        <v>44189</v>
      </c>
      <c r="N954">
        <v>63.03</v>
      </c>
      <c r="P954" s="24">
        <v>39735</v>
      </c>
      <c r="Q954">
        <v>12.01</v>
      </c>
      <c r="S954" s="24">
        <v>41562</v>
      </c>
      <c r="T954">
        <v>22.45</v>
      </c>
      <c r="U954" s="2">
        <f t="shared" si="74"/>
        <v>-7.5154730327144925E-3</v>
      </c>
    </row>
    <row r="955" spans="1:21" x14ac:dyDescent="0.4">
      <c r="A955" t="s">
        <v>5255</v>
      </c>
      <c r="B955">
        <v>62.7</v>
      </c>
      <c r="C955">
        <v>63.11</v>
      </c>
      <c r="D955">
        <v>63.15</v>
      </c>
      <c r="E955">
        <v>62.7</v>
      </c>
      <c r="F955" t="s">
        <v>178</v>
      </c>
      <c r="G955" s="2">
        <v>-4.8999999999999998E-3</v>
      </c>
      <c r="I955" t="s">
        <v>5255</v>
      </c>
      <c r="J955" s="24" t="str">
        <f t="shared" si="70"/>
        <v>12</v>
      </c>
      <c r="K955" s="24" t="str">
        <f t="shared" si="71"/>
        <v>23</v>
      </c>
      <c r="L955" s="24" t="str">
        <f t="shared" si="72"/>
        <v>2020</v>
      </c>
      <c r="M955" s="24">
        <f t="shared" si="73"/>
        <v>44188</v>
      </c>
      <c r="N955">
        <v>62.7</v>
      </c>
      <c r="P955" s="24">
        <v>39736</v>
      </c>
      <c r="Q955">
        <v>10.9</v>
      </c>
      <c r="S955" s="24">
        <v>41563</v>
      </c>
      <c r="T955">
        <v>22.75</v>
      </c>
      <c r="U955" s="2">
        <f t="shared" si="74"/>
        <v>1.3363028953229383E-2</v>
      </c>
    </row>
    <row r="956" spans="1:21" x14ac:dyDescent="0.4">
      <c r="A956" t="s">
        <v>5254</v>
      </c>
      <c r="B956">
        <v>63.01</v>
      </c>
      <c r="C956">
        <v>62.98</v>
      </c>
      <c r="D956">
        <v>63.16</v>
      </c>
      <c r="E956">
        <v>62.57</v>
      </c>
      <c r="F956" t="s">
        <v>1026</v>
      </c>
      <c r="G956" s="2">
        <v>2.7000000000000001E-3</v>
      </c>
      <c r="I956" t="s">
        <v>5254</v>
      </c>
      <c r="J956" s="24" t="str">
        <f t="shared" si="70"/>
        <v>12</v>
      </c>
      <c r="K956" s="24" t="str">
        <f t="shared" si="71"/>
        <v>22</v>
      </c>
      <c r="L956" s="24" t="str">
        <f t="shared" si="72"/>
        <v>2020</v>
      </c>
      <c r="M956" s="24">
        <f t="shared" si="73"/>
        <v>44187</v>
      </c>
      <c r="N956">
        <v>63.01</v>
      </c>
      <c r="P956" s="24">
        <v>39737</v>
      </c>
      <c r="Q956">
        <v>11.33</v>
      </c>
      <c r="S956" s="24">
        <v>41564</v>
      </c>
      <c r="T956">
        <v>22.9</v>
      </c>
      <c r="U956" s="2">
        <f t="shared" si="74"/>
        <v>6.59340659340657E-3</v>
      </c>
    </row>
    <row r="957" spans="1:21" x14ac:dyDescent="0.4">
      <c r="A957" t="s">
        <v>5253</v>
      </c>
      <c r="B957">
        <v>62.84</v>
      </c>
      <c r="C957">
        <v>62.34</v>
      </c>
      <c r="D957">
        <v>62.94</v>
      </c>
      <c r="E957">
        <v>61.75</v>
      </c>
      <c r="F957" t="s">
        <v>989</v>
      </c>
      <c r="G957" s="2">
        <v>-3.5999999999999999E-3</v>
      </c>
      <c r="I957" t="s">
        <v>5253</v>
      </c>
      <c r="J957" s="24" t="str">
        <f t="shared" si="70"/>
        <v>12</v>
      </c>
      <c r="K957" s="24" t="str">
        <f t="shared" si="71"/>
        <v>21</v>
      </c>
      <c r="L957" s="24" t="str">
        <f t="shared" si="72"/>
        <v>2020</v>
      </c>
      <c r="M957" s="24">
        <f t="shared" si="73"/>
        <v>44186</v>
      </c>
      <c r="N957">
        <v>62.84</v>
      </c>
      <c r="P957" s="24">
        <v>39738</v>
      </c>
      <c r="Q957">
        <v>11.4</v>
      </c>
      <c r="S957" s="24">
        <v>41565</v>
      </c>
      <c r="T957">
        <v>23.1</v>
      </c>
      <c r="U957" s="2">
        <f t="shared" si="74"/>
        <v>8.733624454148492E-3</v>
      </c>
    </row>
    <row r="958" spans="1:21" x14ac:dyDescent="0.4">
      <c r="A958" t="s">
        <v>5252</v>
      </c>
      <c r="B958">
        <v>63.07</v>
      </c>
      <c r="C958">
        <v>63.29</v>
      </c>
      <c r="D958">
        <v>63.31</v>
      </c>
      <c r="E958">
        <v>62.59</v>
      </c>
      <c r="F958" t="s">
        <v>989</v>
      </c>
      <c r="G958" s="2">
        <v>-1.2999999999999999E-3</v>
      </c>
      <c r="I958" t="s">
        <v>5252</v>
      </c>
      <c r="J958" s="24" t="str">
        <f t="shared" si="70"/>
        <v>12</v>
      </c>
      <c r="K958" s="24" t="str">
        <f t="shared" si="71"/>
        <v>18</v>
      </c>
      <c r="L958" s="24" t="str">
        <f t="shared" si="72"/>
        <v>2020</v>
      </c>
      <c r="M958" s="24">
        <f t="shared" si="73"/>
        <v>44183</v>
      </c>
      <c r="N958">
        <v>63.07</v>
      </c>
      <c r="P958" s="24">
        <v>39741</v>
      </c>
      <c r="Q958">
        <v>11.98</v>
      </c>
      <c r="S958" s="24">
        <v>41568</v>
      </c>
      <c r="T958">
        <v>23.12</v>
      </c>
      <c r="U958" s="2">
        <f t="shared" si="74"/>
        <v>8.658008658009031E-4</v>
      </c>
    </row>
    <row r="959" spans="1:21" x14ac:dyDescent="0.4">
      <c r="A959" t="s">
        <v>5251</v>
      </c>
      <c r="B959">
        <v>63.15</v>
      </c>
      <c r="C959">
        <v>63.16</v>
      </c>
      <c r="D959">
        <v>63.28</v>
      </c>
      <c r="E959">
        <v>62.97</v>
      </c>
      <c r="F959" t="s">
        <v>2592</v>
      </c>
      <c r="G959" s="2">
        <v>5.7000000000000002E-3</v>
      </c>
      <c r="I959" t="s">
        <v>5251</v>
      </c>
      <c r="J959" s="24" t="str">
        <f t="shared" si="70"/>
        <v>12</v>
      </c>
      <c r="K959" s="24" t="str">
        <f t="shared" si="71"/>
        <v>17</v>
      </c>
      <c r="L959" s="24" t="str">
        <f t="shared" si="72"/>
        <v>2020</v>
      </c>
      <c r="M959" s="24">
        <f t="shared" si="73"/>
        <v>44182</v>
      </c>
      <c r="N959">
        <v>63.15</v>
      </c>
      <c r="P959" s="24">
        <v>39742</v>
      </c>
      <c r="Q959">
        <v>11.57</v>
      </c>
      <c r="S959" s="24">
        <v>41569</v>
      </c>
      <c r="T959">
        <v>23.24</v>
      </c>
      <c r="U959" s="2">
        <f t="shared" si="74"/>
        <v>5.1903114186850896E-3</v>
      </c>
    </row>
    <row r="960" spans="1:21" x14ac:dyDescent="0.4">
      <c r="A960" t="s">
        <v>5250</v>
      </c>
      <c r="B960">
        <v>62.79</v>
      </c>
      <c r="C960">
        <v>62.58</v>
      </c>
      <c r="D960">
        <v>62.97</v>
      </c>
      <c r="E960">
        <v>62.42</v>
      </c>
      <c r="F960" t="s">
        <v>639</v>
      </c>
      <c r="G960" s="2">
        <v>4.4999999999999997E-3</v>
      </c>
      <c r="I960" t="s">
        <v>5250</v>
      </c>
      <c r="J960" s="24" t="str">
        <f t="shared" si="70"/>
        <v>12</v>
      </c>
      <c r="K960" s="24" t="str">
        <f t="shared" si="71"/>
        <v>16</v>
      </c>
      <c r="L960" s="24" t="str">
        <f t="shared" si="72"/>
        <v>2020</v>
      </c>
      <c r="M960" s="24">
        <f t="shared" si="73"/>
        <v>44181</v>
      </c>
      <c r="N960">
        <v>62.79</v>
      </c>
      <c r="P960" s="24">
        <v>39743</v>
      </c>
      <c r="Q960">
        <v>10.88</v>
      </c>
      <c r="S960" s="24">
        <v>41570</v>
      </c>
      <c r="T960">
        <v>23.16</v>
      </c>
      <c r="U960" s="2">
        <f t="shared" si="74"/>
        <v>-3.4423407917383297E-3</v>
      </c>
    </row>
    <row r="961" spans="1:21" x14ac:dyDescent="0.4">
      <c r="A961" t="s">
        <v>5249</v>
      </c>
      <c r="B961">
        <v>62.51</v>
      </c>
      <c r="C961">
        <v>62.2</v>
      </c>
      <c r="D961">
        <v>62.52</v>
      </c>
      <c r="E961">
        <v>61.88</v>
      </c>
      <c r="F961" t="s">
        <v>174</v>
      </c>
      <c r="G961" s="2">
        <v>1.3299999999999999E-2</v>
      </c>
      <c r="I961" t="s">
        <v>5249</v>
      </c>
      <c r="J961" s="24" t="str">
        <f t="shared" si="70"/>
        <v>12</v>
      </c>
      <c r="K961" s="24" t="str">
        <f t="shared" si="71"/>
        <v>15</v>
      </c>
      <c r="L961" s="24" t="str">
        <f t="shared" si="72"/>
        <v>2020</v>
      </c>
      <c r="M961" s="24">
        <f t="shared" si="73"/>
        <v>44180</v>
      </c>
      <c r="N961">
        <v>62.51</v>
      </c>
      <c r="P961" s="24">
        <v>39744</v>
      </c>
      <c r="Q961">
        <v>11.02</v>
      </c>
      <c r="S961" s="24">
        <v>41571</v>
      </c>
      <c r="T961">
        <v>23.24</v>
      </c>
      <c r="U961" s="2">
        <f t="shared" si="74"/>
        <v>3.4542314335059832E-3</v>
      </c>
    </row>
    <row r="962" spans="1:21" x14ac:dyDescent="0.4">
      <c r="A962" t="s">
        <v>5248</v>
      </c>
      <c r="B962">
        <v>61.69</v>
      </c>
      <c r="C962">
        <v>62.06</v>
      </c>
      <c r="D962">
        <v>62.43</v>
      </c>
      <c r="E962">
        <v>61.69</v>
      </c>
      <c r="F962" t="s">
        <v>36</v>
      </c>
      <c r="G962" s="2">
        <v>-2.3999999999999998E-3</v>
      </c>
      <c r="I962" t="s">
        <v>5248</v>
      </c>
      <c r="J962" s="24" t="str">
        <f t="shared" si="70"/>
        <v>12</v>
      </c>
      <c r="K962" s="24" t="str">
        <f t="shared" si="71"/>
        <v>14</v>
      </c>
      <c r="L962" s="24" t="str">
        <f t="shared" si="72"/>
        <v>2020</v>
      </c>
      <c r="M962" s="24">
        <f t="shared" si="73"/>
        <v>44179</v>
      </c>
      <c r="N962">
        <v>61.69</v>
      </c>
      <c r="P962" s="24">
        <v>39745</v>
      </c>
      <c r="Q962">
        <v>10.66</v>
      </c>
      <c r="S962" s="24">
        <v>41572</v>
      </c>
      <c r="T962">
        <v>23.36</v>
      </c>
      <c r="U962" s="2">
        <f t="shared" si="74"/>
        <v>5.1635111876076056E-3</v>
      </c>
    </row>
    <row r="963" spans="1:21" x14ac:dyDescent="0.4">
      <c r="A963" t="s">
        <v>5247</v>
      </c>
      <c r="B963">
        <v>61.84</v>
      </c>
      <c r="C963">
        <v>61.59</v>
      </c>
      <c r="D963">
        <v>61.88</v>
      </c>
      <c r="E963">
        <v>61.27</v>
      </c>
      <c r="F963" t="s">
        <v>278</v>
      </c>
      <c r="G963" s="2">
        <v>-2.9999999999999997E-4</v>
      </c>
      <c r="I963" t="s">
        <v>5247</v>
      </c>
      <c r="J963" s="24" t="str">
        <f t="shared" ref="J963:J1026" si="75">LEFT(I963,2)</f>
        <v>12</v>
      </c>
      <c r="K963" s="24" t="str">
        <f t="shared" ref="K963:K1026" si="76">MID(I963,4,2)</f>
        <v>11</v>
      </c>
      <c r="L963" s="24" t="str">
        <f t="shared" ref="L963:L1026" si="77">RIGHT(I963,4)</f>
        <v>2020</v>
      </c>
      <c r="M963" s="24">
        <f t="shared" ref="M963:M1026" si="78">DATE(L963,J963,K963)</f>
        <v>44176</v>
      </c>
      <c r="N963">
        <v>61.84</v>
      </c>
      <c r="P963" s="24">
        <v>39748</v>
      </c>
      <c r="Q963">
        <v>10.26</v>
      </c>
      <c r="S963" s="24">
        <v>41575</v>
      </c>
      <c r="T963">
        <v>23.4</v>
      </c>
      <c r="U963" s="2">
        <f t="shared" si="74"/>
        <v>1.712328767123239E-3</v>
      </c>
    </row>
    <row r="964" spans="1:21" x14ac:dyDescent="0.4">
      <c r="A964" t="s">
        <v>5246</v>
      </c>
      <c r="B964">
        <v>61.86</v>
      </c>
      <c r="C964">
        <v>61.52</v>
      </c>
      <c r="D964">
        <v>62.09</v>
      </c>
      <c r="E964">
        <v>61.37</v>
      </c>
      <c r="F964" t="s">
        <v>526</v>
      </c>
      <c r="G964" s="2">
        <v>5.0000000000000001E-4</v>
      </c>
      <c r="I964" t="s">
        <v>5246</v>
      </c>
      <c r="J964" s="24" t="str">
        <f t="shared" si="75"/>
        <v>12</v>
      </c>
      <c r="K964" s="24" t="str">
        <f t="shared" si="76"/>
        <v>10</v>
      </c>
      <c r="L964" s="24" t="str">
        <f t="shared" si="77"/>
        <v>2020</v>
      </c>
      <c r="M964" s="24">
        <f t="shared" si="78"/>
        <v>44175</v>
      </c>
      <c r="N964">
        <v>61.86</v>
      </c>
      <c r="P964" s="24">
        <v>39749</v>
      </c>
      <c r="Q964">
        <v>11.34</v>
      </c>
      <c r="S964" s="24">
        <v>41576</v>
      </c>
      <c r="T964">
        <v>23.52</v>
      </c>
      <c r="U964" s="2">
        <f t="shared" ref="U964:U1027" si="79">T964/T963-1</f>
        <v>5.12820512820511E-3</v>
      </c>
    </row>
    <row r="965" spans="1:21" x14ac:dyDescent="0.4">
      <c r="A965" t="s">
        <v>5245</v>
      </c>
      <c r="B965">
        <v>61.83</v>
      </c>
      <c r="C965">
        <v>62.73</v>
      </c>
      <c r="D965">
        <v>62.79</v>
      </c>
      <c r="E965">
        <v>61.63</v>
      </c>
      <c r="F965" t="s">
        <v>1061</v>
      </c>
      <c r="G965" s="2">
        <v>-1.3599999999999999E-2</v>
      </c>
      <c r="I965" t="s">
        <v>5245</v>
      </c>
      <c r="J965" s="24" t="str">
        <f t="shared" si="75"/>
        <v>12</v>
      </c>
      <c r="K965" s="24" t="str">
        <f t="shared" si="76"/>
        <v>09</v>
      </c>
      <c r="L965" s="24" t="str">
        <f t="shared" si="77"/>
        <v>2020</v>
      </c>
      <c r="M965" s="24">
        <f t="shared" si="78"/>
        <v>44174</v>
      </c>
      <c r="N965">
        <v>61.83</v>
      </c>
      <c r="P965" s="24">
        <v>39750</v>
      </c>
      <c r="Q965">
        <v>11.26</v>
      </c>
      <c r="S965" s="24">
        <v>41577</v>
      </c>
      <c r="T965">
        <v>23.4</v>
      </c>
      <c r="U965" s="2">
        <f t="shared" si="79"/>
        <v>-5.1020408163265918E-3</v>
      </c>
    </row>
    <row r="966" spans="1:21" x14ac:dyDescent="0.4">
      <c r="A966" t="s">
        <v>5244</v>
      </c>
      <c r="B966">
        <v>62.68</v>
      </c>
      <c r="C966">
        <v>62.41</v>
      </c>
      <c r="D966">
        <v>62.8</v>
      </c>
      <c r="E966">
        <v>62.22</v>
      </c>
      <c r="F966" t="s">
        <v>111</v>
      </c>
      <c r="G966" s="2">
        <v>2.0999999999999999E-3</v>
      </c>
      <c r="I966" t="s">
        <v>5244</v>
      </c>
      <c r="J966" s="24" t="str">
        <f t="shared" si="75"/>
        <v>12</v>
      </c>
      <c r="K966" s="24" t="str">
        <f t="shared" si="76"/>
        <v>08</v>
      </c>
      <c r="L966" s="24" t="str">
        <f t="shared" si="77"/>
        <v>2020</v>
      </c>
      <c r="M966" s="24">
        <f t="shared" si="78"/>
        <v>44173</v>
      </c>
      <c r="N966">
        <v>62.68</v>
      </c>
      <c r="P966" s="24">
        <v>39751</v>
      </c>
      <c r="Q966">
        <v>11.64</v>
      </c>
      <c r="S966" s="24">
        <v>41578</v>
      </c>
      <c r="T966">
        <v>23.33</v>
      </c>
      <c r="U966" s="2">
        <f t="shared" si="79"/>
        <v>-2.9914529914529808E-3</v>
      </c>
    </row>
    <row r="967" spans="1:21" x14ac:dyDescent="0.4">
      <c r="A967" t="s">
        <v>5243</v>
      </c>
      <c r="B967">
        <v>62.55</v>
      </c>
      <c r="C967">
        <v>62.5</v>
      </c>
      <c r="D967">
        <v>62.7</v>
      </c>
      <c r="E967">
        <v>62.35</v>
      </c>
      <c r="F967" t="s">
        <v>536</v>
      </c>
      <c r="G967" s="2">
        <v>5.9999999999999995E-4</v>
      </c>
      <c r="I967" t="s">
        <v>5243</v>
      </c>
      <c r="J967" s="24" t="str">
        <f t="shared" si="75"/>
        <v>12</v>
      </c>
      <c r="K967" s="24" t="str">
        <f t="shared" si="76"/>
        <v>07</v>
      </c>
      <c r="L967" s="24" t="str">
        <f t="shared" si="77"/>
        <v>2020</v>
      </c>
      <c r="M967" s="24">
        <f t="shared" si="78"/>
        <v>44172</v>
      </c>
      <c r="N967">
        <v>62.55</v>
      </c>
      <c r="P967" s="24">
        <v>39752</v>
      </c>
      <c r="Q967">
        <v>11.82</v>
      </c>
      <c r="S967" s="24">
        <v>41579</v>
      </c>
      <c r="T967">
        <v>23.39</v>
      </c>
      <c r="U967" s="2">
        <f t="shared" si="79"/>
        <v>2.571795970853108E-3</v>
      </c>
    </row>
    <row r="968" spans="1:21" x14ac:dyDescent="0.4">
      <c r="A968" t="s">
        <v>5242</v>
      </c>
      <c r="B968">
        <v>62.51</v>
      </c>
      <c r="C968">
        <v>62.22</v>
      </c>
      <c r="D968">
        <v>62.53</v>
      </c>
      <c r="E968">
        <v>62.14</v>
      </c>
      <c r="F968" t="s">
        <v>918</v>
      </c>
      <c r="G968" s="2">
        <v>6.4000000000000003E-3</v>
      </c>
      <c r="I968" t="s">
        <v>5242</v>
      </c>
      <c r="J968" s="24" t="str">
        <f t="shared" si="75"/>
        <v>12</v>
      </c>
      <c r="K968" s="24" t="str">
        <f t="shared" si="76"/>
        <v>04</v>
      </c>
      <c r="L968" s="24" t="str">
        <f t="shared" si="77"/>
        <v>2020</v>
      </c>
      <c r="M968" s="24">
        <f t="shared" si="78"/>
        <v>44169</v>
      </c>
      <c r="N968">
        <v>62.51</v>
      </c>
      <c r="P968" s="24">
        <v>39755</v>
      </c>
      <c r="Q968">
        <v>11.69</v>
      </c>
      <c r="S968" s="24">
        <v>41582</v>
      </c>
      <c r="T968">
        <v>23.45</v>
      </c>
      <c r="U968" s="2">
        <f t="shared" si="79"/>
        <v>2.5651988029071759E-3</v>
      </c>
    </row>
    <row r="969" spans="1:21" x14ac:dyDescent="0.4">
      <c r="A969" t="s">
        <v>5241</v>
      </c>
      <c r="B969">
        <v>62.11</v>
      </c>
      <c r="C969">
        <v>62.21</v>
      </c>
      <c r="D969">
        <v>62.5</v>
      </c>
      <c r="E969">
        <v>61.96</v>
      </c>
      <c r="F969" t="s">
        <v>184</v>
      </c>
      <c r="G969" s="2">
        <v>-1.4E-3</v>
      </c>
      <c r="I969" t="s">
        <v>5241</v>
      </c>
      <c r="J969" s="24" t="str">
        <f t="shared" si="75"/>
        <v>12</v>
      </c>
      <c r="K969" s="24" t="str">
        <f t="shared" si="76"/>
        <v>03</v>
      </c>
      <c r="L969" s="24" t="str">
        <f t="shared" si="77"/>
        <v>2020</v>
      </c>
      <c r="M969" s="24">
        <f t="shared" si="78"/>
        <v>44168</v>
      </c>
      <c r="N969">
        <v>62.11</v>
      </c>
      <c r="P969" s="24">
        <v>39756</v>
      </c>
      <c r="Q969">
        <v>12.15</v>
      </c>
      <c r="S969" s="24">
        <v>41583</v>
      </c>
      <c r="T969">
        <v>23.41</v>
      </c>
      <c r="U969" s="2">
        <f t="shared" si="79"/>
        <v>-1.7057569296374808E-3</v>
      </c>
    </row>
    <row r="970" spans="1:21" x14ac:dyDescent="0.4">
      <c r="A970" t="s">
        <v>5240</v>
      </c>
      <c r="B970">
        <v>62.2</v>
      </c>
      <c r="C970">
        <v>62.02</v>
      </c>
      <c r="D970">
        <v>62.28</v>
      </c>
      <c r="E970">
        <v>61.73</v>
      </c>
      <c r="F970" t="s">
        <v>946</v>
      </c>
      <c r="G970" s="2">
        <v>-1E-3</v>
      </c>
      <c r="I970" t="s">
        <v>5240</v>
      </c>
      <c r="J970" s="24" t="str">
        <f t="shared" si="75"/>
        <v>12</v>
      </c>
      <c r="K970" s="24" t="str">
        <f t="shared" si="76"/>
        <v>02</v>
      </c>
      <c r="L970" s="24" t="str">
        <f t="shared" si="77"/>
        <v>2020</v>
      </c>
      <c r="M970" s="24">
        <f t="shared" si="78"/>
        <v>44167</v>
      </c>
      <c r="N970">
        <v>62.2</v>
      </c>
      <c r="P970" s="24">
        <v>39757</v>
      </c>
      <c r="Q970">
        <v>11.59</v>
      </c>
      <c r="S970" s="24">
        <v>41584</v>
      </c>
      <c r="T970">
        <v>23.48</v>
      </c>
      <c r="U970" s="2">
        <f t="shared" si="79"/>
        <v>2.9901751388294873E-3</v>
      </c>
    </row>
    <row r="971" spans="1:21" x14ac:dyDescent="0.4">
      <c r="A971" t="s">
        <v>5239</v>
      </c>
      <c r="B971">
        <v>62.26</v>
      </c>
      <c r="C971">
        <v>62.01</v>
      </c>
      <c r="D971">
        <v>62.58</v>
      </c>
      <c r="E971">
        <v>61.88</v>
      </c>
      <c r="F971" t="s">
        <v>1255</v>
      </c>
      <c r="G971" s="2">
        <v>1.2200000000000001E-2</v>
      </c>
      <c r="I971" t="s">
        <v>5239</v>
      </c>
      <c r="J971" s="24" t="str">
        <f t="shared" si="75"/>
        <v>12</v>
      </c>
      <c r="K971" s="24" t="str">
        <f t="shared" si="76"/>
        <v>01</v>
      </c>
      <c r="L971" s="24" t="str">
        <f t="shared" si="77"/>
        <v>2020</v>
      </c>
      <c r="M971" s="24">
        <f t="shared" si="78"/>
        <v>44166</v>
      </c>
      <c r="N971">
        <v>62.26</v>
      </c>
      <c r="P971" s="24">
        <v>39758</v>
      </c>
      <c r="Q971">
        <v>11.07</v>
      </c>
      <c r="S971" s="24">
        <v>41585</v>
      </c>
      <c r="T971">
        <v>23.15</v>
      </c>
      <c r="U971" s="2">
        <f t="shared" si="79"/>
        <v>-1.4054514480408953E-2</v>
      </c>
    </row>
    <row r="972" spans="1:21" x14ac:dyDescent="0.4">
      <c r="A972" t="s">
        <v>5238</v>
      </c>
      <c r="B972">
        <v>61.51</v>
      </c>
      <c r="C972">
        <v>61.48</v>
      </c>
      <c r="D972">
        <v>61.58</v>
      </c>
      <c r="E972">
        <v>60.77</v>
      </c>
      <c r="F972" t="s">
        <v>1026</v>
      </c>
      <c r="G972" s="2">
        <v>-8.0000000000000004E-4</v>
      </c>
      <c r="I972" t="s">
        <v>5238</v>
      </c>
      <c r="J972" s="24" t="str">
        <f t="shared" si="75"/>
        <v>11</v>
      </c>
      <c r="K972" s="24" t="str">
        <f t="shared" si="76"/>
        <v>30</v>
      </c>
      <c r="L972" s="24" t="str">
        <f t="shared" si="77"/>
        <v>2020</v>
      </c>
      <c r="M972" s="24">
        <f t="shared" si="78"/>
        <v>44165</v>
      </c>
      <c r="N972">
        <v>61.51</v>
      </c>
      <c r="P972" s="24">
        <v>39759</v>
      </c>
      <c r="Q972">
        <v>11.38</v>
      </c>
      <c r="S972" s="24">
        <v>41586</v>
      </c>
      <c r="T972">
        <v>23.44</v>
      </c>
      <c r="U972" s="2">
        <f t="shared" si="79"/>
        <v>1.2526997840172971E-2</v>
      </c>
    </row>
    <row r="973" spans="1:21" x14ac:dyDescent="0.4">
      <c r="A973" t="s">
        <v>5237</v>
      </c>
      <c r="B973">
        <v>61.56</v>
      </c>
      <c r="C973">
        <v>61.53</v>
      </c>
      <c r="D973">
        <v>61.71</v>
      </c>
      <c r="E973">
        <v>61.39</v>
      </c>
      <c r="F973" t="s">
        <v>5236</v>
      </c>
      <c r="G973" s="2">
        <v>5.1000000000000004E-3</v>
      </c>
      <c r="I973" t="s">
        <v>5237</v>
      </c>
      <c r="J973" s="24" t="str">
        <f t="shared" si="75"/>
        <v>11</v>
      </c>
      <c r="K973" s="24" t="str">
        <f t="shared" si="76"/>
        <v>27</v>
      </c>
      <c r="L973" s="24" t="str">
        <f t="shared" si="77"/>
        <v>2020</v>
      </c>
      <c r="M973" s="24">
        <f t="shared" si="78"/>
        <v>44162</v>
      </c>
      <c r="N973">
        <v>61.56</v>
      </c>
      <c r="P973" s="24">
        <v>39762</v>
      </c>
      <c r="Q973">
        <v>11.31</v>
      </c>
      <c r="S973" s="24">
        <v>41589</v>
      </c>
      <c r="T973">
        <v>23.46</v>
      </c>
      <c r="U973" s="2">
        <f t="shared" si="79"/>
        <v>8.5324232081918083E-4</v>
      </c>
    </row>
    <row r="974" spans="1:21" x14ac:dyDescent="0.4">
      <c r="A974" t="s">
        <v>5235</v>
      </c>
      <c r="B974">
        <v>61.25</v>
      </c>
      <c r="C974">
        <v>61.23</v>
      </c>
      <c r="D974">
        <v>61.38</v>
      </c>
      <c r="E974">
        <v>61.06</v>
      </c>
      <c r="F974" t="s">
        <v>52</v>
      </c>
      <c r="G974" s="2">
        <v>1.8E-3</v>
      </c>
      <c r="I974" t="s">
        <v>5235</v>
      </c>
      <c r="J974" s="24" t="str">
        <f t="shared" si="75"/>
        <v>11</v>
      </c>
      <c r="K974" s="24" t="str">
        <f t="shared" si="76"/>
        <v>25</v>
      </c>
      <c r="L974" s="24" t="str">
        <f t="shared" si="77"/>
        <v>2020</v>
      </c>
      <c r="M974" s="24">
        <f t="shared" si="78"/>
        <v>44160</v>
      </c>
      <c r="N974">
        <v>61.25</v>
      </c>
      <c r="P974" s="24">
        <v>39763</v>
      </c>
      <c r="Q974">
        <v>11.02</v>
      </c>
      <c r="S974" s="24">
        <v>41590</v>
      </c>
      <c r="T974">
        <v>23.46</v>
      </c>
      <c r="U974" s="2">
        <f t="shared" si="79"/>
        <v>0</v>
      </c>
    </row>
    <row r="975" spans="1:21" x14ac:dyDescent="0.4">
      <c r="A975" t="s">
        <v>5234</v>
      </c>
      <c r="B975">
        <v>61.14</v>
      </c>
      <c r="C975">
        <v>60.69</v>
      </c>
      <c r="D975">
        <v>61.29</v>
      </c>
      <c r="E975">
        <v>60.45</v>
      </c>
      <c r="F975" t="s">
        <v>869</v>
      </c>
      <c r="G975" s="2">
        <v>1.2800000000000001E-2</v>
      </c>
      <c r="I975" t="s">
        <v>5234</v>
      </c>
      <c r="J975" s="24" t="str">
        <f t="shared" si="75"/>
        <v>11</v>
      </c>
      <c r="K975" s="24" t="str">
        <f t="shared" si="76"/>
        <v>24</v>
      </c>
      <c r="L975" s="24" t="str">
        <f t="shared" si="77"/>
        <v>2020</v>
      </c>
      <c r="M975" s="24">
        <f t="shared" si="78"/>
        <v>44159</v>
      </c>
      <c r="N975">
        <v>61.14</v>
      </c>
      <c r="P975" s="24">
        <v>39764</v>
      </c>
      <c r="Q975">
        <v>10.49</v>
      </c>
      <c r="S975" s="24">
        <v>41591</v>
      </c>
      <c r="T975">
        <v>23.65</v>
      </c>
      <c r="U975" s="2">
        <f t="shared" si="79"/>
        <v>8.0988917306052954E-3</v>
      </c>
    </row>
    <row r="976" spans="1:21" x14ac:dyDescent="0.4">
      <c r="A976" t="s">
        <v>5233</v>
      </c>
      <c r="B976">
        <v>60.37</v>
      </c>
      <c r="C976">
        <v>60.59</v>
      </c>
      <c r="D976">
        <v>60.84</v>
      </c>
      <c r="E976">
        <v>59.97</v>
      </c>
      <c r="F976" t="s">
        <v>796</v>
      </c>
      <c r="G976" s="2">
        <v>2.0000000000000001E-4</v>
      </c>
      <c r="I976" t="s">
        <v>5233</v>
      </c>
      <c r="J976" s="24" t="str">
        <f t="shared" si="75"/>
        <v>11</v>
      </c>
      <c r="K976" s="24" t="str">
        <f t="shared" si="76"/>
        <v>23</v>
      </c>
      <c r="L976" s="24" t="str">
        <f t="shared" si="77"/>
        <v>2020</v>
      </c>
      <c r="M976" s="24">
        <f t="shared" si="78"/>
        <v>44158</v>
      </c>
      <c r="N976">
        <v>60.37</v>
      </c>
      <c r="P976" s="24">
        <v>39765</v>
      </c>
      <c r="Q976">
        <v>11.32</v>
      </c>
      <c r="S976" s="24">
        <v>41592</v>
      </c>
      <c r="T976">
        <v>23.8</v>
      </c>
      <c r="U976" s="2">
        <f t="shared" si="79"/>
        <v>6.3424947145878097E-3</v>
      </c>
    </row>
    <row r="977" spans="1:21" x14ac:dyDescent="0.4">
      <c r="A977" t="s">
        <v>5232</v>
      </c>
      <c r="B977">
        <v>60.36</v>
      </c>
      <c r="C977">
        <v>60.84</v>
      </c>
      <c r="D977">
        <v>60.85</v>
      </c>
      <c r="E977">
        <v>60.33</v>
      </c>
      <c r="F977" t="s">
        <v>186</v>
      </c>
      <c r="G977" s="2">
        <v>-8.0999999999999996E-3</v>
      </c>
      <c r="I977" t="s">
        <v>5232</v>
      </c>
      <c r="J977" s="24" t="str">
        <f t="shared" si="75"/>
        <v>11</v>
      </c>
      <c r="K977" s="24" t="str">
        <f t="shared" si="76"/>
        <v>20</v>
      </c>
      <c r="L977" s="24" t="str">
        <f t="shared" si="77"/>
        <v>2020</v>
      </c>
      <c r="M977" s="24">
        <f t="shared" si="78"/>
        <v>44155</v>
      </c>
      <c r="N977">
        <v>60.36</v>
      </c>
      <c r="P977" s="24">
        <v>39766</v>
      </c>
      <c r="Q977">
        <v>10.77</v>
      </c>
      <c r="S977" s="24">
        <v>41593</v>
      </c>
      <c r="T977">
        <v>23.89</v>
      </c>
      <c r="U977" s="2">
        <f t="shared" si="79"/>
        <v>3.7815126050420034E-3</v>
      </c>
    </row>
    <row r="978" spans="1:21" x14ac:dyDescent="0.4">
      <c r="A978" t="s">
        <v>5231</v>
      </c>
      <c r="B978">
        <v>60.85</v>
      </c>
      <c r="C978">
        <v>60.34</v>
      </c>
      <c r="D978">
        <v>60.92</v>
      </c>
      <c r="E978">
        <v>60.2</v>
      </c>
      <c r="F978" t="s">
        <v>918</v>
      </c>
      <c r="G978" s="2">
        <v>6.3E-3</v>
      </c>
      <c r="I978" t="s">
        <v>5231</v>
      </c>
      <c r="J978" s="24" t="str">
        <f t="shared" si="75"/>
        <v>11</v>
      </c>
      <c r="K978" s="24" t="str">
        <f t="shared" si="76"/>
        <v>19</v>
      </c>
      <c r="L978" s="24" t="str">
        <f t="shared" si="77"/>
        <v>2020</v>
      </c>
      <c r="M978" s="24">
        <f t="shared" si="78"/>
        <v>44154</v>
      </c>
      <c r="N978">
        <v>60.85</v>
      </c>
      <c r="P978" s="24">
        <v>39769</v>
      </c>
      <c r="Q978">
        <v>10.54</v>
      </c>
      <c r="S978" s="24">
        <v>41596</v>
      </c>
      <c r="T978">
        <v>23.78</v>
      </c>
      <c r="U978" s="2">
        <f t="shared" si="79"/>
        <v>-4.6044370029301174E-3</v>
      </c>
    </row>
    <row r="979" spans="1:21" x14ac:dyDescent="0.4">
      <c r="A979" t="s">
        <v>5230</v>
      </c>
      <c r="B979">
        <v>60.47</v>
      </c>
      <c r="C979">
        <v>61.14</v>
      </c>
      <c r="D979">
        <v>61.27</v>
      </c>
      <c r="E979">
        <v>60.47</v>
      </c>
      <c r="F979" t="s">
        <v>1033</v>
      </c>
      <c r="G979" s="2">
        <v>-1.1900000000000001E-2</v>
      </c>
      <c r="I979" t="s">
        <v>5230</v>
      </c>
      <c r="J979" s="24" t="str">
        <f t="shared" si="75"/>
        <v>11</v>
      </c>
      <c r="K979" s="24" t="str">
        <f t="shared" si="76"/>
        <v>18</v>
      </c>
      <c r="L979" s="24" t="str">
        <f t="shared" si="77"/>
        <v>2020</v>
      </c>
      <c r="M979" s="24">
        <f t="shared" si="78"/>
        <v>44153</v>
      </c>
      <c r="N979">
        <v>60.47</v>
      </c>
      <c r="P979" s="24">
        <v>39770</v>
      </c>
      <c r="Q979">
        <v>10.7</v>
      </c>
      <c r="S979" s="24">
        <v>41597</v>
      </c>
      <c r="T979">
        <v>23.72</v>
      </c>
      <c r="U979" s="2">
        <f t="shared" si="79"/>
        <v>-2.523128679562725E-3</v>
      </c>
    </row>
    <row r="980" spans="1:21" x14ac:dyDescent="0.4">
      <c r="A980" t="s">
        <v>5229</v>
      </c>
      <c r="B980">
        <v>61.2</v>
      </c>
      <c r="C980">
        <v>61.17</v>
      </c>
      <c r="D980">
        <v>61.42</v>
      </c>
      <c r="E980">
        <v>60.92</v>
      </c>
      <c r="F980" t="s">
        <v>1263</v>
      </c>
      <c r="G980" s="2">
        <v>-4.1999999999999997E-3</v>
      </c>
      <c r="I980" t="s">
        <v>5229</v>
      </c>
      <c r="J980" s="24" t="str">
        <f t="shared" si="75"/>
        <v>11</v>
      </c>
      <c r="K980" s="24" t="str">
        <f t="shared" si="76"/>
        <v>17</v>
      </c>
      <c r="L980" s="24" t="str">
        <f t="shared" si="77"/>
        <v>2020</v>
      </c>
      <c r="M980" s="24">
        <f t="shared" si="78"/>
        <v>44152</v>
      </c>
      <c r="N980">
        <v>61.2</v>
      </c>
      <c r="P980" s="24">
        <v>39771</v>
      </c>
      <c r="Q980">
        <v>10.17</v>
      </c>
      <c r="S980" s="24">
        <v>41598</v>
      </c>
      <c r="T980">
        <v>23.64</v>
      </c>
      <c r="U980" s="2">
        <f t="shared" si="79"/>
        <v>-3.3726812816188279E-3</v>
      </c>
    </row>
    <row r="981" spans="1:21" x14ac:dyDescent="0.4">
      <c r="A981" t="s">
        <v>5228</v>
      </c>
      <c r="B981">
        <v>61.46</v>
      </c>
      <c r="C981">
        <v>61.14</v>
      </c>
      <c r="D981">
        <v>61.51</v>
      </c>
      <c r="E981">
        <v>61</v>
      </c>
      <c r="F981" t="s">
        <v>475</v>
      </c>
      <c r="G981" s="2">
        <v>8.3999999999999995E-3</v>
      </c>
      <c r="I981" t="s">
        <v>5228</v>
      </c>
      <c r="J981" s="24" t="str">
        <f t="shared" si="75"/>
        <v>11</v>
      </c>
      <c r="K981" s="24" t="str">
        <f t="shared" si="76"/>
        <v>16</v>
      </c>
      <c r="L981" s="24" t="str">
        <f t="shared" si="77"/>
        <v>2020</v>
      </c>
      <c r="M981" s="24">
        <f t="shared" si="78"/>
        <v>44151</v>
      </c>
      <c r="N981">
        <v>61.46</v>
      </c>
      <c r="P981" s="24">
        <v>39772</v>
      </c>
      <c r="Q981">
        <v>9.5</v>
      </c>
      <c r="S981" s="24">
        <v>41599</v>
      </c>
      <c r="T981">
        <v>23.83</v>
      </c>
      <c r="U981" s="2">
        <f t="shared" si="79"/>
        <v>8.0372250423010883E-3</v>
      </c>
    </row>
    <row r="982" spans="1:21" x14ac:dyDescent="0.4">
      <c r="A982" t="s">
        <v>5227</v>
      </c>
      <c r="B982">
        <v>60.95</v>
      </c>
      <c r="C982">
        <v>60.69</v>
      </c>
      <c r="D982">
        <v>61.07</v>
      </c>
      <c r="E982">
        <v>60.32</v>
      </c>
      <c r="F982" t="s">
        <v>534</v>
      </c>
      <c r="G982" s="2">
        <v>1.0800000000000001E-2</v>
      </c>
      <c r="I982" t="s">
        <v>5227</v>
      </c>
      <c r="J982" s="24" t="str">
        <f t="shared" si="75"/>
        <v>11</v>
      </c>
      <c r="K982" s="24" t="str">
        <f t="shared" si="76"/>
        <v>13</v>
      </c>
      <c r="L982" s="24" t="str">
        <f t="shared" si="77"/>
        <v>2020</v>
      </c>
      <c r="M982" s="24">
        <f t="shared" si="78"/>
        <v>44148</v>
      </c>
      <c r="N982">
        <v>60.95</v>
      </c>
      <c r="P982" s="24">
        <v>39773</v>
      </c>
      <c r="Q982">
        <v>10.14</v>
      </c>
      <c r="S982" s="24">
        <v>41600</v>
      </c>
      <c r="T982">
        <v>23.95</v>
      </c>
      <c r="U982" s="2">
        <f t="shared" si="79"/>
        <v>5.0356693243811534E-3</v>
      </c>
    </row>
    <row r="983" spans="1:21" x14ac:dyDescent="0.4">
      <c r="A983" t="s">
        <v>5226</v>
      </c>
      <c r="B983">
        <v>60.3</v>
      </c>
      <c r="C983">
        <v>60.74</v>
      </c>
      <c r="D983">
        <v>60.97</v>
      </c>
      <c r="E983">
        <v>60.06</v>
      </c>
      <c r="F983" t="s">
        <v>869</v>
      </c>
      <c r="G983" s="2">
        <v>-8.0999999999999996E-3</v>
      </c>
      <c r="I983" t="s">
        <v>5226</v>
      </c>
      <c r="J983" s="24" t="str">
        <f t="shared" si="75"/>
        <v>11</v>
      </c>
      <c r="K983" s="24" t="str">
        <f t="shared" si="76"/>
        <v>12</v>
      </c>
      <c r="L983" s="24" t="str">
        <f t="shared" si="77"/>
        <v>2020</v>
      </c>
      <c r="M983" s="24">
        <f t="shared" si="78"/>
        <v>44147</v>
      </c>
      <c r="N983">
        <v>60.3</v>
      </c>
      <c r="P983" s="24">
        <v>39776</v>
      </c>
      <c r="Q983">
        <v>10.64</v>
      </c>
      <c r="S983" s="24">
        <v>41603</v>
      </c>
      <c r="T983">
        <v>23.94</v>
      </c>
      <c r="U983" s="2">
        <f t="shared" si="79"/>
        <v>-4.1753653444664973E-4</v>
      </c>
    </row>
    <row r="984" spans="1:21" x14ac:dyDescent="0.4">
      <c r="A984" t="s">
        <v>5225</v>
      </c>
      <c r="B984">
        <v>60.79</v>
      </c>
      <c r="C984">
        <v>60.38</v>
      </c>
      <c r="D984">
        <v>60.92</v>
      </c>
      <c r="E984">
        <v>60.3</v>
      </c>
      <c r="F984" t="s">
        <v>1197</v>
      </c>
      <c r="G984" s="2">
        <v>1.4200000000000001E-2</v>
      </c>
      <c r="I984" t="s">
        <v>5225</v>
      </c>
      <c r="J984" s="24" t="str">
        <f t="shared" si="75"/>
        <v>11</v>
      </c>
      <c r="K984" s="24" t="str">
        <f t="shared" si="76"/>
        <v>11</v>
      </c>
      <c r="L984" s="24" t="str">
        <f t="shared" si="77"/>
        <v>2020</v>
      </c>
      <c r="M984" s="24">
        <f t="shared" si="78"/>
        <v>44146</v>
      </c>
      <c r="N984">
        <v>60.79</v>
      </c>
      <c r="P984" s="24">
        <v>39777</v>
      </c>
      <c r="Q984">
        <v>10.69</v>
      </c>
      <c r="S984" s="24">
        <v>41604</v>
      </c>
      <c r="T984">
        <v>24</v>
      </c>
      <c r="U984" s="2">
        <f t="shared" si="79"/>
        <v>2.5062656641603454E-3</v>
      </c>
    </row>
    <row r="985" spans="1:21" x14ac:dyDescent="0.4">
      <c r="A985" t="s">
        <v>5224</v>
      </c>
      <c r="B985">
        <v>59.94</v>
      </c>
      <c r="C985">
        <v>60.19</v>
      </c>
      <c r="D985">
        <v>60.42</v>
      </c>
      <c r="E985">
        <v>59.37</v>
      </c>
      <c r="F985" t="s">
        <v>1450</v>
      </c>
      <c r="G985" s="2">
        <v>-1.0200000000000001E-2</v>
      </c>
      <c r="I985" t="s">
        <v>5224</v>
      </c>
      <c r="J985" s="24" t="str">
        <f t="shared" si="75"/>
        <v>11</v>
      </c>
      <c r="K985" s="24" t="str">
        <f t="shared" si="76"/>
        <v>10</v>
      </c>
      <c r="L985" s="24" t="str">
        <f t="shared" si="77"/>
        <v>2020</v>
      </c>
      <c r="M985" s="24">
        <f t="shared" si="78"/>
        <v>44145</v>
      </c>
      <c r="N985">
        <v>59.94</v>
      </c>
      <c r="P985" s="24">
        <v>39778</v>
      </c>
      <c r="Q985">
        <v>11.08</v>
      </c>
      <c r="S985" s="24">
        <v>41605</v>
      </c>
      <c r="T985">
        <v>24.08</v>
      </c>
      <c r="U985" s="2">
        <f t="shared" si="79"/>
        <v>3.3333333333331883E-3</v>
      </c>
    </row>
    <row r="986" spans="1:21" x14ac:dyDescent="0.4">
      <c r="A986" t="s">
        <v>5223</v>
      </c>
      <c r="B986">
        <v>60.56</v>
      </c>
      <c r="C986">
        <v>62.52</v>
      </c>
      <c r="D986">
        <v>62.54</v>
      </c>
      <c r="E986">
        <v>60.52</v>
      </c>
      <c r="F986" t="s">
        <v>4486</v>
      </c>
      <c r="G986" s="2">
        <v>-6.1999999999999998E-3</v>
      </c>
      <c r="I986" t="s">
        <v>5223</v>
      </c>
      <c r="J986" s="24" t="str">
        <f t="shared" si="75"/>
        <v>11</v>
      </c>
      <c r="K986" s="24" t="str">
        <f t="shared" si="76"/>
        <v>09</v>
      </c>
      <c r="L986" s="24" t="str">
        <f t="shared" si="77"/>
        <v>2020</v>
      </c>
      <c r="M986" s="24">
        <f t="shared" si="78"/>
        <v>44144</v>
      </c>
      <c r="N986">
        <v>60.56</v>
      </c>
      <c r="P986" s="24">
        <v>39780</v>
      </c>
      <c r="Q986">
        <v>11.1</v>
      </c>
      <c r="S986" s="24">
        <v>41607</v>
      </c>
      <c r="T986">
        <v>23.96</v>
      </c>
      <c r="U986" s="2">
        <f t="shared" si="79"/>
        <v>-4.983388704318803E-3</v>
      </c>
    </row>
    <row r="987" spans="1:21" x14ac:dyDescent="0.4">
      <c r="A987" t="s">
        <v>5222</v>
      </c>
      <c r="B987">
        <v>60.94</v>
      </c>
      <c r="C987">
        <v>60.71</v>
      </c>
      <c r="D987">
        <v>61.11</v>
      </c>
      <c r="E987">
        <v>60.1</v>
      </c>
      <c r="F987" t="s">
        <v>2532</v>
      </c>
      <c r="G987" s="2">
        <v>1.6000000000000001E-3</v>
      </c>
      <c r="I987" t="s">
        <v>5222</v>
      </c>
      <c r="J987" s="24" t="str">
        <f t="shared" si="75"/>
        <v>11</v>
      </c>
      <c r="K987" s="24" t="str">
        <f t="shared" si="76"/>
        <v>06</v>
      </c>
      <c r="L987" s="24" t="str">
        <f t="shared" si="77"/>
        <v>2020</v>
      </c>
      <c r="M987" s="24">
        <f t="shared" si="78"/>
        <v>44141</v>
      </c>
      <c r="N987">
        <v>60.94</v>
      </c>
      <c r="P987" s="24">
        <v>39783</v>
      </c>
      <c r="Q987">
        <v>10.23</v>
      </c>
      <c r="S987" s="24">
        <v>41610</v>
      </c>
      <c r="T987">
        <v>24</v>
      </c>
      <c r="U987" s="2">
        <f t="shared" si="79"/>
        <v>1.6694490818029983E-3</v>
      </c>
    </row>
    <row r="988" spans="1:21" x14ac:dyDescent="0.4">
      <c r="A988" t="s">
        <v>5221</v>
      </c>
      <c r="B988">
        <v>60.84</v>
      </c>
      <c r="C988">
        <v>60.69</v>
      </c>
      <c r="D988">
        <v>61.12</v>
      </c>
      <c r="E988">
        <v>60.51</v>
      </c>
      <c r="F988" t="s">
        <v>366</v>
      </c>
      <c r="G988" s="2">
        <v>2.2700000000000001E-2</v>
      </c>
      <c r="I988" t="s">
        <v>5221</v>
      </c>
      <c r="J988" s="24" t="str">
        <f t="shared" si="75"/>
        <v>11</v>
      </c>
      <c r="K988" s="24" t="str">
        <f t="shared" si="76"/>
        <v>05</v>
      </c>
      <c r="L988" s="24" t="str">
        <f t="shared" si="77"/>
        <v>2020</v>
      </c>
      <c r="M988" s="24">
        <f t="shared" si="78"/>
        <v>44140</v>
      </c>
      <c r="N988">
        <v>60.84</v>
      </c>
      <c r="P988" s="24">
        <v>39784</v>
      </c>
      <c r="Q988">
        <v>10.53</v>
      </c>
      <c r="S988" s="24">
        <v>41611</v>
      </c>
      <c r="T988">
        <v>23.93</v>
      </c>
      <c r="U988" s="2">
        <f t="shared" si="79"/>
        <v>-2.9166666666666785E-3</v>
      </c>
    </row>
    <row r="989" spans="1:21" x14ac:dyDescent="0.4">
      <c r="A989" t="s">
        <v>5220</v>
      </c>
      <c r="B989">
        <v>59.49</v>
      </c>
      <c r="C989">
        <v>58.74</v>
      </c>
      <c r="D989">
        <v>60.05</v>
      </c>
      <c r="E989">
        <v>58.6</v>
      </c>
      <c r="F989" t="s">
        <v>1920</v>
      </c>
      <c r="G989" s="2">
        <v>3.5099999999999999E-2</v>
      </c>
      <c r="I989" t="s">
        <v>5220</v>
      </c>
      <c r="J989" s="24" t="str">
        <f t="shared" si="75"/>
        <v>11</v>
      </c>
      <c r="K989" s="24" t="str">
        <f t="shared" si="76"/>
        <v>04</v>
      </c>
      <c r="L989" s="24" t="str">
        <f t="shared" si="77"/>
        <v>2020</v>
      </c>
      <c r="M989" s="24">
        <f t="shared" si="78"/>
        <v>44139</v>
      </c>
      <c r="N989">
        <v>59.49</v>
      </c>
      <c r="P989" s="24">
        <v>39785</v>
      </c>
      <c r="Q989">
        <v>10.71</v>
      </c>
      <c r="S989" s="24">
        <v>41612</v>
      </c>
      <c r="T989">
        <v>23.92</v>
      </c>
      <c r="U989" s="2">
        <f t="shared" si="79"/>
        <v>-4.1788549937304964E-4</v>
      </c>
    </row>
    <row r="990" spans="1:21" x14ac:dyDescent="0.4">
      <c r="A990" t="s">
        <v>5219</v>
      </c>
      <c r="B990">
        <v>57.47</v>
      </c>
      <c r="C990">
        <v>56.96</v>
      </c>
      <c r="D990">
        <v>57.86</v>
      </c>
      <c r="E990">
        <v>56.8</v>
      </c>
      <c r="F990" t="s">
        <v>1108</v>
      </c>
      <c r="G990" s="2">
        <v>1.77E-2</v>
      </c>
      <c r="I990" t="s">
        <v>5219</v>
      </c>
      <c r="J990" s="24" t="str">
        <f t="shared" si="75"/>
        <v>11</v>
      </c>
      <c r="K990" s="24" t="str">
        <f t="shared" si="76"/>
        <v>03</v>
      </c>
      <c r="L990" s="24" t="str">
        <f t="shared" si="77"/>
        <v>2020</v>
      </c>
      <c r="M990" s="24">
        <f t="shared" si="78"/>
        <v>44138</v>
      </c>
      <c r="N990">
        <v>57.47</v>
      </c>
      <c r="P990" s="24">
        <v>39786</v>
      </c>
      <c r="Q990">
        <v>10.42</v>
      </c>
      <c r="S990" s="24">
        <v>41613</v>
      </c>
      <c r="T990">
        <v>23.86</v>
      </c>
      <c r="U990" s="2">
        <f t="shared" si="79"/>
        <v>-2.5083612040134318E-3</v>
      </c>
    </row>
    <row r="991" spans="1:21" x14ac:dyDescent="0.4">
      <c r="A991" t="s">
        <v>5218</v>
      </c>
      <c r="B991">
        <v>56.47</v>
      </c>
      <c r="C991">
        <v>56.62</v>
      </c>
      <c r="D991">
        <v>57.1</v>
      </c>
      <c r="E991">
        <v>55.93</v>
      </c>
      <c r="F991" t="s">
        <v>2870</v>
      </c>
      <c r="G991" s="2">
        <v>5.3E-3</v>
      </c>
      <c r="I991" t="s">
        <v>5218</v>
      </c>
      <c r="J991" s="24" t="str">
        <f t="shared" si="75"/>
        <v>11</v>
      </c>
      <c r="K991" s="24" t="str">
        <f t="shared" si="76"/>
        <v>02</v>
      </c>
      <c r="L991" s="24" t="str">
        <f t="shared" si="77"/>
        <v>2020</v>
      </c>
      <c r="M991" s="24">
        <f t="shared" si="78"/>
        <v>44137</v>
      </c>
      <c r="N991">
        <v>56.47</v>
      </c>
      <c r="P991" s="24">
        <v>39787</v>
      </c>
      <c r="Q991">
        <v>10.74</v>
      </c>
      <c r="S991" s="24">
        <v>41614</v>
      </c>
      <c r="T991">
        <v>24.12</v>
      </c>
      <c r="U991" s="2">
        <f t="shared" si="79"/>
        <v>1.0896898575021075E-2</v>
      </c>
    </row>
    <row r="992" spans="1:21" x14ac:dyDescent="0.4">
      <c r="A992" t="s">
        <v>5217</v>
      </c>
      <c r="B992">
        <v>56.17</v>
      </c>
      <c r="C992">
        <v>56.69</v>
      </c>
      <c r="D992">
        <v>56.97</v>
      </c>
      <c r="E992">
        <v>55.48</v>
      </c>
      <c r="F992" t="s">
        <v>1168</v>
      </c>
      <c r="G992" s="2">
        <v>-1.5800000000000002E-2</v>
      </c>
      <c r="I992" t="s">
        <v>5217</v>
      </c>
      <c r="J992" s="24" t="str">
        <f t="shared" si="75"/>
        <v>10</v>
      </c>
      <c r="K992" s="24" t="str">
        <f t="shared" si="76"/>
        <v>30</v>
      </c>
      <c r="L992" s="24" t="str">
        <f t="shared" si="77"/>
        <v>2020</v>
      </c>
      <c r="M992" s="24">
        <f t="shared" si="78"/>
        <v>44134</v>
      </c>
      <c r="N992">
        <v>56.17</v>
      </c>
      <c r="P992" s="24">
        <v>39790</v>
      </c>
      <c r="Q992">
        <v>11.11</v>
      </c>
      <c r="S992" s="24">
        <v>41617</v>
      </c>
      <c r="T992">
        <v>24.16</v>
      </c>
      <c r="U992" s="2">
        <f t="shared" si="79"/>
        <v>1.6583747927030323E-3</v>
      </c>
    </row>
    <row r="993" spans="1:21" x14ac:dyDescent="0.4">
      <c r="A993" t="s">
        <v>5216</v>
      </c>
      <c r="B993">
        <v>57.07</v>
      </c>
      <c r="C993">
        <v>56.52</v>
      </c>
      <c r="D993">
        <v>57.7</v>
      </c>
      <c r="E993">
        <v>56.26</v>
      </c>
      <c r="F993" t="s">
        <v>1255</v>
      </c>
      <c r="G993" s="2">
        <v>1.3100000000000001E-2</v>
      </c>
      <c r="I993" t="s">
        <v>5216</v>
      </c>
      <c r="J993" s="24" t="str">
        <f t="shared" si="75"/>
        <v>10</v>
      </c>
      <c r="K993" s="24" t="str">
        <f t="shared" si="76"/>
        <v>29</v>
      </c>
      <c r="L993" s="24" t="str">
        <f t="shared" si="77"/>
        <v>2020</v>
      </c>
      <c r="M993" s="24">
        <f t="shared" si="78"/>
        <v>44133</v>
      </c>
      <c r="N993">
        <v>57.07</v>
      </c>
      <c r="P993" s="24">
        <v>39791</v>
      </c>
      <c r="Q993">
        <v>10.98</v>
      </c>
      <c r="S993" s="24">
        <v>41618</v>
      </c>
      <c r="T993">
        <v>24.08</v>
      </c>
      <c r="U993" s="2">
        <f t="shared" si="79"/>
        <v>-3.3112582781458233E-3</v>
      </c>
    </row>
    <row r="994" spans="1:21" x14ac:dyDescent="0.4">
      <c r="A994" t="s">
        <v>5215</v>
      </c>
      <c r="B994">
        <v>56.33</v>
      </c>
      <c r="C994">
        <v>57.45</v>
      </c>
      <c r="D994">
        <v>57.45</v>
      </c>
      <c r="E994">
        <v>56.22</v>
      </c>
      <c r="F994" t="s">
        <v>932</v>
      </c>
      <c r="G994" s="2">
        <v>-3.7100000000000001E-2</v>
      </c>
      <c r="I994" t="s">
        <v>5215</v>
      </c>
      <c r="J994" s="24" t="str">
        <f t="shared" si="75"/>
        <v>10</v>
      </c>
      <c r="K994" s="24" t="str">
        <f t="shared" si="76"/>
        <v>28</v>
      </c>
      <c r="L994" s="24" t="str">
        <f t="shared" si="77"/>
        <v>2020</v>
      </c>
      <c r="M994" s="24">
        <f t="shared" si="78"/>
        <v>44132</v>
      </c>
      <c r="N994">
        <v>56.33</v>
      </c>
      <c r="P994" s="24">
        <v>39792</v>
      </c>
      <c r="Q994">
        <v>11.14</v>
      </c>
      <c r="S994" s="24">
        <v>41619</v>
      </c>
      <c r="T994">
        <v>23.84</v>
      </c>
      <c r="U994" s="2">
        <f t="shared" si="79"/>
        <v>-9.966777408637828E-3</v>
      </c>
    </row>
    <row r="995" spans="1:21" x14ac:dyDescent="0.4">
      <c r="A995" t="s">
        <v>5214</v>
      </c>
      <c r="B995">
        <v>58.5</v>
      </c>
      <c r="C995">
        <v>58.51</v>
      </c>
      <c r="D995">
        <v>58.74</v>
      </c>
      <c r="E995">
        <v>58.25</v>
      </c>
      <c r="F995" t="s">
        <v>545</v>
      </c>
      <c r="G995" s="2">
        <v>2.5999999999999999E-3</v>
      </c>
      <c r="I995" t="s">
        <v>5214</v>
      </c>
      <c r="J995" s="24" t="str">
        <f t="shared" si="75"/>
        <v>10</v>
      </c>
      <c r="K995" s="24" t="str">
        <f t="shared" si="76"/>
        <v>27</v>
      </c>
      <c r="L995" s="24" t="str">
        <f t="shared" si="77"/>
        <v>2020</v>
      </c>
      <c r="M995" s="24">
        <f t="shared" si="78"/>
        <v>44131</v>
      </c>
      <c r="N995">
        <v>58.5</v>
      </c>
      <c r="P995" s="24">
        <v>39793</v>
      </c>
      <c r="Q995">
        <v>10.89</v>
      </c>
      <c r="S995" s="24">
        <v>41620</v>
      </c>
      <c r="T995">
        <v>23.74</v>
      </c>
      <c r="U995" s="2">
        <f t="shared" si="79"/>
        <v>-4.1946308724832848E-3</v>
      </c>
    </row>
    <row r="996" spans="1:21" x14ac:dyDescent="0.4">
      <c r="A996" t="s">
        <v>5213</v>
      </c>
      <c r="B996">
        <v>58.35</v>
      </c>
      <c r="C996">
        <v>58.84</v>
      </c>
      <c r="D996">
        <v>59.21</v>
      </c>
      <c r="E996">
        <v>57.66</v>
      </c>
      <c r="F996" t="s">
        <v>351</v>
      </c>
      <c r="G996" s="2">
        <v>-1.77E-2</v>
      </c>
      <c r="I996" t="s">
        <v>5213</v>
      </c>
      <c r="J996" s="24" t="str">
        <f t="shared" si="75"/>
        <v>10</v>
      </c>
      <c r="K996" s="24" t="str">
        <f t="shared" si="76"/>
        <v>26</v>
      </c>
      <c r="L996" s="24" t="str">
        <f t="shared" si="77"/>
        <v>2020</v>
      </c>
      <c r="M996" s="24">
        <f t="shared" si="78"/>
        <v>44130</v>
      </c>
      <c r="N996">
        <v>58.35</v>
      </c>
      <c r="P996" s="24">
        <v>39794</v>
      </c>
      <c r="Q996">
        <v>10.93</v>
      </c>
      <c r="S996" s="24">
        <v>41621</v>
      </c>
      <c r="T996">
        <v>23.74</v>
      </c>
      <c r="U996" s="2">
        <f t="shared" si="79"/>
        <v>0</v>
      </c>
    </row>
    <row r="997" spans="1:21" x14ac:dyDescent="0.4">
      <c r="A997" t="s">
        <v>5212</v>
      </c>
      <c r="B997">
        <v>59.4</v>
      </c>
      <c r="C997">
        <v>59.33</v>
      </c>
      <c r="D997">
        <v>59.43</v>
      </c>
      <c r="E997">
        <v>58.9</v>
      </c>
      <c r="F997" t="s">
        <v>962</v>
      </c>
      <c r="G997" s="2">
        <v>4.1000000000000003E-3</v>
      </c>
      <c r="I997" t="s">
        <v>5212</v>
      </c>
      <c r="J997" s="24" t="str">
        <f t="shared" si="75"/>
        <v>10</v>
      </c>
      <c r="K997" s="24" t="str">
        <f t="shared" si="76"/>
        <v>23</v>
      </c>
      <c r="L997" s="24" t="str">
        <f t="shared" si="77"/>
        <v>2020</v>
      </c>
      <c r="M997" s="24">
        <f t="shared" si="78"/>
        <v>44127</v>
      </c>
      <c r="N997">
        <v>59.4</v>
      </c>
      <c r="P997" s="24">
        <v>39797</v>
      </c>
      <c r="Q997">
        <v>10.9</v>
      </c>
      <c r="S997" s="24">
        <v>41624</v>
      </c>
      <c r="T997">
        <v>23.88</v>
      </c>
      <c r="U997" s="2">
        <f t="shared" si="79"/>
        <v>5.8972198820557153E-3</v>
      </c>
    </row>
    <row r="998" spans="1:21" x14ac:dyDescent="0.4">
      <c r="A998" t="s">
        <v>5211</v>
      </c>
      <c r="B998">
        <v>59.16</v>
      </c>
      <c r="C998">
        <v>59.16</v>
      </c>
      <c r="D998">
        <v>59.34</v>
      </c>
      <c r="E998">
        <v>58.54</v>
      </c>
      <c r="F998" t="s">
        <v>176</v>
      </c>
      <c r="G998" s="2">
        <v>1E-3</v>
      </c>
      <c r="I998" t="s">
        <v>5211</v>
      </c>
      <c r="J998" s="24" t="str">
        <f t="shared" si="75"/>
        <v>10</v>
      </c>
      <c r="K998" s="24" t="str">
        <f t="shared" si="76"/>
        <v>22</v>
      </c>
      <c r="L998" s="24" t="str">
        <f t="shared" si="77"/>
        <v>2020</v>
      </c>
      <c r="M998" s="24">
        <f t="shared" si="78"/>
        <v>44126</v>
      </c>
      <c r="N998">
        <v>59.16</v>
      </c>
      <c r="P998" s="24">
        <v>39798</v>
      </c>
      <c r="Q998">
        <v>11.35</v>
      </c>
      <c r="S998" s="24">
        <v>41625</v>
      </c>
      <c r="T998">
        <v>23.82</v>
      </c>
      <c r="U998" s="2">
        <f t="shared" si="79"/>
        <v>-2.5125628140703071E-3</v>
      </c>
    </row>
    <row r="999" spans="1:21" x14ac:dyDescent="0.4">
      <c r="A999" t="s">
        <v>5210</v>
      </c>
      <c r="B999">
        <v>59.1</v>
      </c>
      <c r="C999">
        <v>59.21</v>
      </c>
      <c r="D999">
        <v>59.73</v>
      </c>
      <c r="E999">
        <v>59.04</v>
      </c>
      <c r="F999" t="s">
        <v>645</v>
      </c>
      <c r="G999" s="2">
        <v>-1.4E-3</v>
      </c>
      <c r="I999" t="s">
        <v>5210</v>
      </c>
      <c r="J999" s="24" t="str">
        <f t="shared" si="75"/>
        <v>10</v>
      </c>
      <c r="K999" s="24" t="str">
        <f t="shared" si="76"/>
        <v>21</v>
      </c>
      <c r="L999" s="24" t="str">
        <f t="shared" si="77"/>
        <v>2020</v>
      </c>
      <c r="M999" s="24">
        <f t="shared" si="78"/>
        <v>44125</v>
      </c>
      <c r="N999">
        <v>59.1</v>
      </c>
      <c r="P999" s="24">
        <v>39799</v>
      </c>
      <c r="Q999">
        <v>11.25</v>
      </c>
      <c r="S999" s="24">
        <v>41626</v>
      </c>
      <c r="T999">
        <v>24.22</v>
      </c>
      <c r="U999" s="2">
        <f t="shared" si="79"/>
        <v>1.6792611251049472E-2</v>
      </c>
    </row>
    <row r="1000" spans="1:21" x14ac:dyDescent="0.4">
      <c r="A1000" t="s">
        <v>5209</v>
      </c>
      <c r="B1000">
        <v>59.18</v>
      </c>
      <c r="C1000">
        <v>59.16</v>
      </c>
      <c r="D1000">
        <v>59.86</v>
      </c>
      <c r="E1000">
        <v>58.97</v>
      </c>
      <c r="F1000" t="s">
        <v>64</v>
      </c>
      <c r="G1000" s="2">
        <v>4.1000000000000003E-3</v>
      </c>
      <c r="I1000" t="s">
        <v>5209</v>
      </c>
      <c r="J1000" s="24" t="str">
        <f t="shared" si="75"/>
        <v>10</v>
      </c>
      <c r="K1000" s="24" t="str">
        <f t="shared" si="76"/>
        <v>20</v>
      </c>
      <c r="L1000" s="24" t="str">
        <f t="shared" si="77"/>
        <v>2020</v>
      </c>
      <c r="M1000" s="24">
        <f t="shared" si="78"/>
        <v>44124</v>
      </c>
      <c r="N1000">
        <v>59.18</v>
      </c>
      <c r="P1000" s="24">
        <v>39800</v>
      </c>
      <c r="Q1000">
        <v>11.04</v>
      </c>
      <c r="S1000" s="24">
        <v>41627</v>
      </c>
      <c r="T1000">
        <v>24.2</v>
      </c>
      <c r="U1000" s="2">
        <f t="shared" si="79"/>
        <v>-8.2576383154420174E-4</v>
      </c>
    </row>
    <row r="1001" spans="1:21" x14ac:dyDescent="0.4">
      <c r="A1001" t="s">
        <v>5208</v>
      </c>
      <c r="B1001">
        <v>58.94</v>
      </c>
      <c r="C1001">
        <v>60.21</v>
      </c>
      <c r="D1001">
        <v>60.45</v>
      </c>
      <c r="E1001">
        <v>58.79</v>
      </c>
      <c r="F1001" t="s">
        <v>1129</v>
      </c>
      <c r="G1001" s="2">
        <v>-1.6E-2</v>
      </c>
      <c r="I1001" t="s">
        <v>5208</v>
      </c>
      <c r="J1001" s="24" t="str">
        <f t="shared" si="75"/>
        <v>10</v>
      </c>
      <c r="K1001" s="24" t="str">
        <f t="shared" si="76"/>
        <v>19</v>
      </c>
      <c r="L1001" s="24" t="str">
        <f t="shared" si="77"/>
        <v>2020</v>
      </c>
      <c r="M1001" s="24">
        <f t="shared" si="78"/>
        <v>44123</v>
      </c>
      <c r="N1001">
        <v>58.94</v>
      </c>
      <c r="P1001" s="24">
        <v>39801</v>
      </c>
      <c r="Q1001">
        <v>11</v>
      </c>
      <c r="S1001" s="24">
        <v>41628</v>
      </c>
      <c r="T1001">
        <v>24.37</v>
      </c>
      <c r="U1001" s="2">
        <f t="shared" si="79"/>
        <v>7.024793388429762E-3</v>
      </c>
    </row>
    <row r="1002" spans="1:21" x14ac:dyDescent="0.4">
      <c r="A1002" t="s">
        <v>5207</v>
      </c>
      <c r="B1002">
        <v>59.9</v>
      </c>
      <c r="C1002">
        <v>60.42</v>
      </c>
      <c r="D1002">
        <v>60.76</v>
      </c>
      <c r="E1002">
        <v>59.9</v>
      </c>
      <c r="F1002" t="s">
        <v>1129</v>
      </c>
      <c r="G1002" s="2">
        <v>-3.2000000000000002E-3</v>
      </c>
      <c r="I1002" t="s">
        <v>5207</v>
      </c>
      <c r="J1002" s="24" t="str">
        <f t="shared" si="75"/>
        <v>10</v>
      </c>
      <c r="K1002" s="24" t="str">
        <f t="shared" si="76"/>
        <v>16</v>
      </c>
      <c r="L1002" s="24" t="str">
        <f t="shared" si="77"/>
        <v>2020</v>
      </c>
      <c r="M1002" s="24">
        <f t="shared" si="78"/>
        <v>44120</v>
      </c>
      <c r="N1002">
        <v>59.9</v>
      </c>
      <c r="P1002" s="24">
        <v>39804</v>
      </c>
      <c r="Q1002">
        <v>10.8</v>
      </c>
      <c r="S1002" s="24">
        <v>41631</v>
      </c>
      <c r="T1002">
        <v>24.41</v>
      </c>
      <c r="U1002" s="2">
        <f t="shared" si="79"/>
        <v>1.6413623307345304E-3</v>
      </c>
    </row>
    <row r="1003" spans="1:21" x14ac:dyDescent="0.4">
      <c r="A1003" t="s">
        <v>5206</v>
      </c>
      <c r="B1003">
        <v>60.09</v>
      </c>
      <c r="C1003">
        <v>59.45</v>
      </c>
      <c r="D1003">
        <v>60.22</v>
      </c>
      <c r="E1003">
        <v>59.34</v>
      </c>
      <c r="F1003" t="s">
        <v>639</v>
      </c>
      <c r="G1003" s="2">
        <v>-4.1000000000000003E-3</v>
      </c>
      <c r="I1003" t="s">
        <v>5206</v>
      </c>
      <c r="J1003" s="24" t="str">
        <f t="shared" si="75"/>
        <v>10</v>
      </c>
      <c r="K1003" s="24" t="str">
        <f t="shared" si="76"/>
        <v>15</v>
      </c>
      <c r="L1003" s="24" t="str">
        <f t="shared" si="77"/>
        <v>2020</v>
      </c>
      <c r="M1003" s="24">
        <f t="shared" si="78"/>
        <v>44119</v>
      </c>
      <c r="N1003">
        <v>60.09</v>
      </c>
      <c r="P1003" s="24">
        <v>39805</v>
      </c>
      <c r="Q1003">
        <v>10.79</v>
      </c>
      <c r="S1003" s="24">
        <v>41632</v>
      </c>
      <c r="T1003">
        <v>24.45</v>
      </c>
      <c r="U1003" s="2">
        <f t="shared" si="79"/>
        <v>1.6386726751331793E-3</v>
      </c>
    </row>
    <row r="1004" spans="1:21" x14ac:dyDescent="0.4">
      <c r="A1004" t="s">
        <v>5205</v>
      </c>
      <c r="B1004">
        <v>60.34</v>
      </c>
      <c r="C1004">
        <v>60.94</v>
      </c>
      <c r="D1004">
        <v>61.12</v>
      </c>
      <c r="E1004">
        <v>60.08</v>
      </c>
      <c r="F1004" t="s">
        <v>519</v>
      </c>
      <c r="G1004" s="2">
        <v>-6.7000000000000002E-3</v>
      </c>
      <c r="I1004" t="s">
        <v>5205</v>
      </c>
      <c r="J1004" s="24" t="str">
        <f t="shared" si="75"/>
        <v>10</v>
      </c>
      <c r="K1004" s="24" t="str">
        <f t="shared" si="76"/>
        <v>14</v>
      </c>
      <c r="L1004" s="24" t="str">
        <f t="shared" si="77"/>
        <v>2020</v>
      </c>
      <c r="M1004" s="24">
        <f t="shared" si="78"/>
        <v>44118</v>
      </c>
      <c r="N1004">
        <v>60.34</v>
      </c>
      <c r="P1004" s="24">
        <v>39806</v>
      </c>
      <c r="Q1004">
        <v>10.75</v>
      </c>
      <c r="S1004" s="24">
        <v>41634</v>
      </c>
      <c r="T1004">
        <v>24.56</v>
      </c>
      <c r="U1004" s="2">
        <f t="shared" si="79"/>
        <v>4.4989775051125225E-3</v>
      </c>
    </row>
    <row r="1005" spans="1:21" x14ac:dyDescent="0.4">
      <c r="A1005" t="s">
        <v>5204</v>
      </c>
      <c r="B1005">
        <v>60.75</v>
      </c>
      <c r="C1005">
        <v>61.12</v>
      </c>
      <c r="D1005">
        <v>61.23</v>
      </c>
      <c r="E1005">
        <v>60.56</v>
      </c>
      <c r="F1005" t="s">
        <v>796</v>
      </c>
      <c r="G1005" s="2">
        <v>-4.5999999999999999E-3</v>
      </c>
      <c r="I1005" t="s">
        <v>5204</v>
      </c>
      <c r="J1005" s="24" t="str">
        <f t="shared" si="75"/>
        <v>10</v>
      </c>
      <c r="K1005" s="24" t="str">
        <f t="shared" si="76"/>
        <v>13</v>
      </c>
      <c r="L1005" s="24" t="str">
        <f t="shared" si="77"/>
        <v>2020</v>
      </c>
      <c r="M1005" s="24">
        <f t="shared" si="78"/>
        <v>44117</v>
      </c>
      <c r="N1005">
        <v>60.75</v>
      </c>
      <c r="P1005" s="24">
        <v>39808</v>
      </c>
      <c r="Q1005">
        <v>10.83</v>
      </c>
      <c r="S1005" s="24">
        <v>41635</v>
      </c>
      <c r="T1005">
        <v>24.51</v>
      </c>
      <c r="U1005" s="2">
        <f t="shared" si="79"/>
        <v>-2.0358306188923425E-3</v>
      </c>
    </row>
    <row r="1006" spans="1:21" x14ac:dyDescent="0.4">
      <c r="A1006" t="s">
        <v>5203</v>
      </c>
      <c r="B1006">
        <v>61.03</v>
      </c>
      <c r="C1006">
        <v>60.36</v>
      </c>
      <c r="D1006">
        <v>61.42</v>
      </c>
      <c r="E1006">
        <v>60.26</v>
      </c>
      <c r="F1006" t="s">
        <v>1129</v>
      </c>
      <c r="G1006" s="2">
        <v>2.2599999999999999E-2</v>
      </c>
      <c r="I1006" t="s">
        <v>5203</v>
      </c>
      <c r="J1006" s="24" t="str">
        <f t="shared" si="75"/>
        <v>10</v>
      </c>
      <c r="K1006" s="24" t="str">
        <f t="shared" si="76"/>
        <v>12</v>
      </c>
      <c r="L1006" s="24" t="str">
        <f t="shared" si="77"/>
        <v>2020</v>
      </c>
      <c r="M1006" s="24">
        <f t="shared" si="78"/>
        <v>44116</v>
      </c>
      <c r="N1006">
        <v>61.03</v>
      </c>
      <c r="P1006" s="24">
        <v>39811</v>
      </c>
      <c r="Q1006">
        <v>10.81</v>
      </c>
      <c r="S1006" s="24">
        <v>41638</v>
      </c>
      <c r="T1006">
        <v>24.51</v>
      </c>
      <c r="U1006" s="2">
        <f t="shared" si="79"/>
        <v>0</v>
      </c>
    </row>
    <row r="1007" spans="1:21" x14ac:dyDescent="0.4">
      <c r="A1007" t="s">
        <v>5202</v>
      </c>
      <c r="B1007">
        <v>59.68</v>
      </c>
      <c r="C1007">
        <v>59.2</v>
      </c>
      <c r="D1007">
        <v>59.7</v>
      </c>
      <c r="E1007">
        <v>59.15</v>
      </c>
      <c r="F1007" t="s">
        <v>541</v>
      </c>
      <c r="G1007" s="2">
        <v>1.32E-2</v>
      </c>
      <c r="I1007" t="s">
        <v>5202</v>
      </c>
      <c r="J1007" s="24" t="str">
        <f t="shared" si="75"/>
        <v>10</v>
      </c>
      <c r="K1007" s="24" t="str">
        <f t="shared" si="76"/>
        <v>09</v>
      </c>
      <c r="L1007" s="24" t="str">
        <f t="shared" si="77"/>
        <v>2020</v>
      </c>
      <c r="M1007" s="24">
        <f t="shared" si="78"/>
        <v>44113</v>
      </c>
      <c r="N1007">
        <v>59.68</v>
      </c>
      <c r="P1007" s="24">
        <v>39812</v>
      </c>
      <c r="Q1007">
        <v>11.07</v>
      </c>
      <c r="S1007" s="24">
        <v>41639</v>
      </c>
      <c r="T1007">
        <v>24.62</v>
      </c>
      <c r="U1007" s="2">
        <f t="shared" si="79"/>
        <v>4.4879640962871559E-3</v>
      </c>
    </row>
    <row r="1008" spans="1:21" x14ac:dyDescent="0.4">
      <c r="A1008" t="s">
        <v>5201</v>
      </c>
      <c r="B1008">
        <v>58.9</v>
      </c>
      <c r="C1008">
        <v>58.91</v>
      </c>
      <c r="D1008">
        <v>58.94</v>
      </c>
      <c r="E1008">
        <v>58.67</v>
      </c>
      <c r="F1008" t="s">
        <v>234</v>
      </c>
      <c r="G1008" s="2">
        <v>6.0000000000000001E-3</v>
      </c>
      <c r="I1008" t="s">
        <v>5201</v>
      </c>
      <c r="J1008" s="24" t="str">
        <f t="shared" si="75"/>
        <v>10</v>
      </c>
      <c r="K1008" s="24" t="str">
        <f t="shared" si="76"/>
        <v>08</v>
      </c>
      <c r="L1008" s="24" t="str">
        <f t="shared" si="77"/>
        <v>2020</v>
      </c>
      <c r="M1008" s="24">
        <f t="shared" si="78"/>
        <v>44112</v>
      </c>
      <c r="N1008">
        <v>58.9</v>
      </c>
      <c r="P1008" s="24">
        <v>39813</v>
      </c>
      <c r="Q1008">
        <v>11.2</v>
      </c>
      <c r="S1008" s="24">
        <v>41641</v>
      </c>
      <c r="T1008">
        <v>24.42</v>
      </c>
      <c r="U1008" s="2">
        <f t="shared" si="79"/>
        <v>-8.1234768480910047E-3</v>
      </c>
    </row>
    <row r="1009" spans="1:21" x14ac:dyDescent="0.4">
      <c r="A1009" t="s">
        <v>5200</v>
      </c>
      <c r="B1009">
        <v>58.55</v>
      </c>
      <c r="C1009">
        <v>58.05</v>
      </c>
      <c r="D1009">
        <v>58.66</v>
      </c>
      <c r="E1009">
        <v>58.05</v>
      </c>
      <c r="F1009" t="s">
        <v>104</v>
      </c>
      <c r="G1009" s="2">
        <v>1.7899999999999999E-2</v>
      </c>
      <c r="I1009" t="s">
        <v>5200</v>
      </c>
      <c r="J1009" s="24" t="str">
        <f t="shared" si="75"/>
        <v>10</v>
      </c>
      <c r="K1009" s="24" t="str">
        <f t="shared" si="76"/>
        <v>07</v>
      </c>
      <c r="L1009" s="24" t="str">
        <f t="shared" si="77"/>
        <v>2020</v>
      </c>
      <c r="M1009" s="24">
        <f t="shared" si="78"/>
        <v>44111</v>
      </c>
      <c r="N1009">
        <v>58.55</v>
      </c>
      <c r="P1009" s="24">
        <v>39815</v>
      </c>
      <c r="Q1009">
        <v>11.55</v>
      </c>
      <c r="S1009" s="24">
        <v>41642</v>
      </c>
      <c r="T1009">
        <v>24.36</v>
      </c>
      <c r="U1009" s="2">
        <f t="shared" si="79"/>
        <v>-2.4570024570025328E-3</v>
      </c>
    </row>
    <row r="1010" spans="1:21" x14ac:dyDescent="0.4">
      <c r="A1010" t="s">
        <v>5199</v>
      </c>
      <c r="B1010">
        <v>57.52</v>
      </c>
      <c r="C1010">
        <v>58.4</v>
      </c>
      <c r="D1010">
        <v>58.76</v>
      </c>
      <c r="E1010">
        <v>57.39</v>
      </c>
      <c r="F1010" t="s">
        <v>860</v>
      </c>
      <c r="G1010" s="2">
        <v>-1.6400000000000001E-2</v>
      </c>
      <c r="I1010" t="s">
        <v>5199</v>
      </c>
      <c r="J1010" s="24" t="str">
        <f t="shared" si="75"/>
        <v>10</v>
      </c>
      <c r="K1010" s="24" t="str">
        <f t="shared" si="76"/>
        <v>06</v>
      </c>
      <c r="L1010" s="24" t="str">
        <f t="shared" si="77"/>
        <v>2020</v>
      </c>
      <c r="M1010" s="24">
        <f t="shared" si="78"/>
        <v>44110</v>
      </c>
      <c r="N1010">
        <v>57.52</v>
      </c>
      <c r="P1010" s="24">
        <v>39818</v>
      </c>
      <c r="Q1010">
        <v>11.57</v>
      </c>
      <c r="S1010" s="24">
        <v>41645</v>
      </c>
      <c r="T1010">
        <v>24.28</v>
      </c>
      <c r="U1010" s="2">
        <f t="shared" si="79"/>
        <v>-3.2840722495893759E-3</v>
      </c>
    </row>
    <row r="1011" spans="1:21" x14ac:dyDescent="0.4">
      <c r="A1011" t="s">
        <v>5198</v>
      </c>
      <c r="B1011">
        <v>58.48</v>
      </c>
      <c r="C1011">
        <v>57.75</v>
      </c>
      <c r="D1011">
        <v>58.52</v>
      </c>
      <c r="E1011">
        <v>57.75</v>
      </c>
      <c r="F1011" t="s">
        <v>731</v>
      </c>
      <c r="G1011" s="2">
        <v>-0.74519999999999997</v>
      </c>
      <c r="I1011" t="s">
        <v>5198</v>
      </c>
      <c r="J1011" s="24" t="str">
        <f t="shared" si="75"/>
        <v>10</v>
      </c>
      <c r="K1011" s="24" t="str">
        <f t="shared" si="76"/>
        <v>05</v>
      </c>
      <c r="L1011" s="24" t="str">
        <f t="shared" si="77"/>
        <v>2020</v>
      </c>
      <c r="M1011" s="24">
        <f t="shared" si="78"/>
        <v>44109</v>
      </c>
      <c r="N1011">
        <v>58.48</v>
      </c>
      <c r="P1011" s="24">
        <v>39819</v>
      </c>
      <c r="Q1011">
        <v>11.65</v>
      </c>
      <c r="S1011" s="24">
        <v>41646</v>
      </c>
      <c r="T1011">
        <v>24.46</v>
      </c>
      <c r="U1011" s="2">
        <f t="shared" si="79"/>
        <v>7.4135090609555032E-3</v>
      </c>
    </row>
    <row r="1012" spans="1:21" x14ac:dyDescent="0.4">
      <c r="A1012" t="s">
        <v>5197</v>
      </c>
      <c r="B1012">
        <v>229.49</v>
      </c>
      <c r="C1012">
        <v>229.49</v>
      </c>
      <c r="D1012">
        <v>229.49</v>
      </c>
      <c r="E1012">
        <v>229.49</v>
      </c>
      <c r="G1012" s="2">
        <v>0</v>
      </c>
      <c r="I1012" t="s">
        <v>5197</v>
      </c>
      <c r="J1012" s="24" t="str">
        <f t="shared" si="75"/>
        <v>10</v>
      </c>
      <c r="K1012" s="24" t="str">
        <f t="shared" si="76"/>
        <v>04</v>
      </c>
      <c r="L1012" s="24" t="str">
        <f t="shared" si="77"/>
        <v>2020</v>
      </c>
      <c r="M1012" s="24">
        <f t="shared" si="78"/>
        <v>44108</v>
      </c>
      <c r="N1012">
        <v>229.49</v>
      </c>
      <c r="P1012" s="24">
        <v>39820</v>
      </c>
      <c r="Q1012">
        <v>11.35</v>
      </c>
      <c r="S1012" s="24">
        <v>41647</v>
      </c>
      <c r="T1012">
        <v>24.51</v>
      </c>
      <c r="U1012" s="2">
        <f t="shared" si="79"/>
        <v>2.0441537203597093E-3</v>
      </c>
    </row>
    <row r="1013" spans="1:21" x14ac:dyDescent="0.4">
      <c r="A1013" t="s">
        <v>5196</v>
      </c>
      <c r="B1013">
        <v>229.49</v>
      </c>
      <c r="C1013">
        <v>229.49</v>
      </c>
      <c r="D1013">
        <v>229.49</v>
      </c>
      <c r="E1013">
        <v>229.49</v>
      </c>
      <c r="G1013" s="2">
        <v>3.0002</v>
      </c>
      <c r="I1013" t="s">
        <v>5196</v>
      </c>
      <c r="J1013" s="24" t="str">
        <f t="shared" si="75"/>
        <v>10</v>
      </c>
      <c r="K1013" s="24" t="str">
        <f t="shared" si="76"/>
        <v>03</v>
      </c>
      <c r="L1013" s="24" t="str">
        <f t="shared" si="77"/>
        <v>2020</v>
      </c>
      <c r="M1013" s="24">
        <f t="shared" si="78"/>
        <v>44107</v>
      </c>
      <c r="N1013">
        <v>229.49</v>
      </c>
      <c r="P1013" s="24">
        <v>39821</v>
      </c>
      <c r="Q1013">
        <v>11.38</v>
      </c>
      <c r="S1013" s="24">
        <v>41648</v>
      </c>
      <c r="T1013">
        <v>24.49</v>
      </c>
      <c r="U1013" s="2">
        <f t="shared" si="79"/>
        <v>-8.1599347205230099E-4</v>
      </c>
    </row>
    <row r="1014" spans="1:21" x14ac:dyDescent="0.4">
      <c r="A1014" t="s">
        <v>5195</v>
      </c>
      <c r="B1014">
        <v>57.37</v>
      </c>
      <c r="C1014">
        <v>57.27</v>
      </c>
      <c r="D1014">
        <v>57.96</v>
      </c>
      <c r="E1014">
        <v>57.12</v>
      </c>
      <c r="F1014" t="s">
        <v>2078</v>
      </c>
      <c r="G1014" s="2">
        <v>-1.6799999999999999E-2</v>
      </c>
      <c r="I1014" t="s">
        <v>5195</v>
      </c>
      <c r="J1014" s="24" t="str">
        <f t="shared" si="75"/>
        <v>10</v>
      </c>
      <c r="K1014" s="24" t="str">
        <f t="shared" si="76"/>
        <v>02</v>
      </c>
      <c r="L1014" s="24" t="str">
        <f t="shared" si="77"/>
        <v>2020</v>
      </c>
      <c r="M1014" s="24">
        <f t="shared" si="78"/>
        <v>44106</v>
      </c>
      <c r="N1014">
        <v>57.37</v>
      </c>
      <c r="P1014" s="24">
        <v>39822</v>
      </c>
      <c r="Q1014">
        <v>11.13</v>
      </c>
      <c r="S1014" s="24">
        <v>41649</v>
      </c>
      <c r="T1014">
        <v>24.57</v>
      </c>
      <c r="U1014" s="2">
        <f t="shared" si="79"/>
        <v>3.2666394446714264E-3</v>
      </c>
    </row>
    <row r="1015" spans="1:21" x14ac:dyDescent="0.4">
      <c r="A1015" t="s">
        <v>5194</v>
      </c>
      <c r="B1015">
        <v>58.35</v>
      </c>
      <c r="C1015">
        <v>58.43</v>
      </c>
      <c r="D1015">
        <v>58.58</v>
      </c>
      <c r="E1015">
        <v>58.03</v>
      </c>
      <c r="F1015" t="s">
        <v>1945</v>
      </c>
      <c r="G1015" s="2">
        <v>0.01</v>
      </c>
      <c r="I1015" t="s">
        <v>5194</v>
      </c>
      <c r="J1015" s="24" t="str">
        <f t="shared" si="75"/>
        <v>10</v>
      </c>
      <c r="K1015" s="24" t="str">
        <f t="shared" si="76"/>
        <v>01</v>
      </c>
      <c r="L1015" s="24" t="str">
        <f t="shared" si="77"/>
        <v>2020</v>
      </c>
      <c r="M1015" s="24">
        <f t="shared" si="78"/>
        <v>44105</v>
      </c>
      <c r="N1015">
        <v>58.35</v>
      </c>
      <c r="P1015" s="24">
        <v>39825</v>
      </c>
      <c r="Q1015">
        <v>10.92</v>
      </c>
      <c r="S1015" s="24">
        <v>41652</v>
      </c>
      <c r="T1015">
        <v>24.23</v>
      </c>
      <c r="U1015" s="2">
        <f t="shared" si="79"/>
        <v>-1.3838013838013863E-2</v>
      </c>
    </row>
    <row r="1016" spans="1:21" x14ac:dyDescent="0.4">
      <c r="A1016" t="s">
        <v>5193</v>
      </c>
      <c r="B1016">
        <v>57.77</v>
      </c>
      <c r="C1016">
        <v>57.5</v>
      </c>
      <c r="D1016">
        <v>58.42</v>
      </c>
      <c r="E1016">
        <v>57.46</v>
      </c>
      <c r="F1016" t="s">
        <v>1214</v>
      </c>
      <c r="G1016" s="2">
        <v>6.3E-3</v>
      </c>
      <c r="I1016" t="s">
        <v>5193</v>
      </c>
      <c r="J1016" s="24" t="str">
        <f t="shared" si="75"/>
        <v>09</v>
      </c>
      <c r="K1016" s="24" t="str">
        <f t="shared" si="76"/>
        <v>30</v>
      </c>
      <c r="L1016" s="24" t="str">
        <f t="shared" si="77"/>
        <v>2020</v>
      </c>
      <c r="M1016" s="24">
        <f t="shared" si="78"/>
        <v>44104</v>
      </c>
      <c r="N1016">
        <v>57.77</v>
      </c>
      <c r="P1016" s="24">
        <v>39826</v>
      </c>
      <c r="Q1016">
        <v>10.95</v>
      </c>
      <c r="S1016" s="24">
        <v>41653</v>
      </c>
      <c r="T1016">
        <v>24.56</v>
      </c>
      <c r="U1016" s="2">
        <f t="shared" si="79"/>
        <v>1.3619479983491445E-2</v>
      </c>
    </row>
    <row r="1017" spans="1:21" x14ac:dyDescent="0.4">
      <c r="A1017" t="s">
        <v>5192</v>
      </c>
      <c r="B1017">
        <v>57.41</v>
      </c>
      <c r="C1017">
        <v>57.62</v>
      </c>
      <c r="D1017">
        <v>57.8</v>
      </c>
      <c r="E1017">
        <v>57.31</v>
      </c>
      <c r="F1017" t="s">
        <v>234</v>
      </c>
      <c r="G1017" s="2">
        <v>-3.5999999999999999E-3</v>
      </c>
      <c r="I1017" t="s">
        <v>5192</v>
      </c>
      <c r="J1017" s="24" t="str">
        <f t="shared" si="75"/>
        <v>09</v>
      </c>
      <c r="K1017" s="24" t="str">
        <f t="shared" si="76"/>
        <v>29</v>
      </c>
      <c r="L1017" s="24" t="str">
        <f t="shared" si="77"/>
        <v>2020</v>
      </c>
      <c r="M1017" s="24">
        <f t="shared" si="78"/>
        <v>44103</v>
      </c>
      <c r="N1017">
        <v>57.41</v>
      </c>
      <c r="P1017" s="24">
        <v>39827</v>
      </c>
      <c r="Q1017">
        <v>10.63</v>
      </c>
      <c r="S1017" s="24">
        <v>41654</v>
      </c>
      <c r="T1017">
        <v>24.69</v>
      </c>
      <c r="U1017" s="2">
        <f t="shared" si="79"/>
        <v>5.293159609120579E-3</v>
      </c>
    </row>
    <row r="1018" spans="1:21" x14ac:dyDescent="0.4">
      <c r="A1018" t="s">
        <v>5191</v>
      </c>
      <c r="B1018">
        <v>57.62</v>
      </c>
      <c r="C1018">
        <v>57.49</v>
      </c>
      <c r="D1018">
        <v>57.69</v>
      </c>
      <c r="E1018">
        <v>57.24</v>
      </c>
      <c r="F1018" t="s">
        <v>1068</v>
      </c>
      <c r="G1018" s="2">
        <v>-0.74590000000000001</v>
      </c>
      <c r="I1018" t="s">
        <v>5191</v>
      </c>
      <c r="J1018" s="24" t="str">
        <f t="shared" si="75"/>
        <v>09</v>
      </c>
      <c r="K1018" s="24" t="str">
        <f t="shared" si="76"/>
        <v>28</v>
      </c>
      <c r="L1018" s="24" t="str">
        <f t="shared" si="77"/>
        <v>2020</v>
      </c>
      <c r="M1018" s="24">
        <f t="shared" si="78"/>
        <v>44102</v>
      </c>
      <c r="N1018">
        <v>57.62</v>
      </c>
      <c r="P1018" s="24">
        <v>39828</v>
      </c>
      <c r="Q1018">
        <v>10.7</v>
      </c>
      <c r="S1018" s="24">
        <v>41655</v>
      </c>
      <c r="T1018">
        <v>24.67</v>
      </c>
      <c r="U1018" s="2">
        <f t="shared" si="79"/>
        <v>-8.1004455245037299E-4</v>
      </c>
    </row>
    <row r="1019" spans="1:21" x14ac:dyDescent="0.4">
      <c r="A1019" t="s">
        <v>5190</v>
      </c>
      <c r="B1019">
        <v>226.73</v>
      </c>
      <c r="C1019">
        <v>226.73</v>
      </c>
      <c r="D1019">
        <v>226.73</v>
      </c>
      <c r="E1019">
        <v>226.73</v>
      </c>
      <c r="G1019" s="2">
        <v>0</v>
      </c>
      <c r="I1019" t="s">
        <v>5190</v>
      </c>
      <c r="J1019" s="24" t="str">
        <f t="shared" si="75"/>
        <v>09</v>
      </c>
      <c r="K1019" s="24" t="str">
        <f t="shared" si="76"/>
        <v>27</v>
      </c>
      <c r="L1019" s="24" t="str">
        <f t="shared" si="77"/>
        <v>2020</v>
      </c>
      <c r="M1019" s="24">
        <f t="shared" si="78"/>
        <v>44101</v>
      </c>
      <c r="N1019">
        <v>226.73</v>
      </c>
      <c r="P1019" s="24">
        <v>39829</v>
      </c>
      <c r="Q1019">
        <v>10.82</v>
      </c>
      <c r="S1019" s="24">
        <v>41656</v>
      </c>
      <c r="T1019">
        <v>24.57</v>
      </c>
      <c r="U1019" s="2">
        <f t="shared" si="79"/>
        <v>-4.0535062829347712E-3</v>
      </c>
    </row>
    <row r="1020" spans="1:21" x14ac:dyDescent="0.4">
      <c r="A1020" t="s">
        <v>5189</v>
      </c>
      <c r="B1020">
        <v>226.73</v>
      </c>
      <c r="C1020">
        <v>226.73</v>
      </c>
      <c r="D1020">
        <v>226.73</v>
      </c>
      <c r="E1020">
        <v>226.73</v>
      </c>
      <c r="G1020" s="2">
        <v>3.0002</v>
      </c>
      <c r="I1020" t="s">
        <v>5189</v>
      </c>
      <c r="J1020" s="24" t="str">
        <f t="shared" si="75"/>
        <v>09</v>
      </c>
      <c r="K1020" s="24" t="str">
        <f t="shared" si="76"/>
        <v>26</v>
      </c>
      <c r="L1020" s="24" t="str">
        <f t="shared" si="77"/>
        <v>2020</v>
      </c>
      <c r="M1020" s="24">
        <f t="shared" si="78"/>
        <v>44100</v>
      </c>
      <c r="N1020">
        <v>226.73</v>
      </c>
      <c r="P1020" s="24">
        <v>39833</v>
      </c>
      <c r="Q1020">
        <v>10.35</v>
      </c>
      <c r="S1020" s="24">
        <v>41660</v>
      </c>
      <c r="T1020">
        <v>24.69</v>
      </c>
      <c r="U1020" s="2">
        <f t="shared" si="79"/>
        <v>4.8840048840048667E-3</v>
      </c>
    </row>
    <row r="1021" spans="1:21" x14ac:dyDescent="0.4">
      <c r="A1021" t="s">
        <v>5188</v>
      </c>
      <c r="B1021">
        <v>56.68</v>
      </c>
      <c r="C1021">
        <v>55.56</v>
      </c>
      <c r="D1021">
        <v>56.82</v>
      </c>
      <c r="E1021">
        <v>55.29</v>
      </c>
      <c r="F1021" t="s">
        <v>418</v>
      </c>
      <c r="G1021" s="2">
        <v>1.9800000000000002E-2</v>
      </c>
      <c r="I1021" t="s">
        <v>5188</v>
      </c>
      <c r="J1021" s="24" t="str">
        <f t="shared" si="75"/>
        <v>09</v>
      </c>
      <c r="K1021" s="24" t="str">
        <f t="shared" si="76"/>
        <v>25</v>
      </c>
      <c r="L1021" s="24" t="str">
        <f t="shared" si="77"/>
        <v>2020</v>
      </c>
      <c r="M1021" s="24">
        <f t="shared" si="78"/>
        <v>44099</v>
      </c>
      <c r="N1021">
        <v>56.68</v>
      </c>
      <c r="P1021" s="24">
        <v>39834</v>
      </c>
      <c r="Q1021">
        <v>10.74</v>
      </c>
      <c r="S1021" s="24">
        <v>41661</v>
      </c>
      <c r="T1021">
        <v>24.75</v>
      </c>
      <c r="U1021" s="2">
        <f t="shared" si="79"/>
        <v>2.430133657351119E-3</v>
      </c>
    </row>
    <row r="1022" spans="1:21" x14ac:dyDescent="0.4">
      <c r="A1022" t="s">
        <v>5187</v>
      </c>
      <c r="B1022">
        <v>55.58</v>
      </c>
      <c r="C1022">
        <v>55.06</v>
      </c>
      <c r="D1022">
        <v>56.23</v>
      </c>
      <c r="E1022">
        <v>54.97</v>
      </c>
      <c r="F1022" t="s">
        <v>3409</v>
      </c>
      <c r="G1022" s="2">
        <v>3.8E-3</v>
      </c>
      <c r="I1022" t="s">
        <v>5187</v>
      </c>
      <c r="J1022" s="24" t="str">
        <f t="shared" si="75"/>
        <v>09</v>
      </c>
      <c r="K1022" s="24" t="str">
        <f t="shared" si="76"/>
        <v>24</v>
      </c>
      <c r="L1022" s="24" t="str">
        <f t="shared" si="77"/>
        <v>2020</v>
      </c>
      <c r="M1022" s="24">
        <f t="shared" si="78"/>
        <v>44098</v>
      </c>
      <c r="N1022">
        <v>55.58</v>
      </c>
      <c r="P1022" s="24">
        <v>39835</v>
      </c>
      <c r="Q1022">
        <v>10.61</v>
      </c>
      <c r="S1022" s="24">
        <v>41662</v>
      </c>
      <c r="T1022">
        <v>24.54</v>
      </c>
      <c r="U1022" s="2">
        <f t="shared" si="79"/>
        <v>-8.4848484848485395E-3</v>
      </c>
    </row>
    <row r="1023" spans="1:21" x14ac:dyDescent="0.4">
      <c r="A1023" t="s">
        <v>5186</v>
      </c>
      <c r="B1023">
        <v>55.37</v>
      </c>
      <c r="C1023">
        <v>56.95</v>
      </c>
      <c r="D1023">
        <v>57</v>
      </c>
      <c r="E1023">
        <v>55.27</v>
      </c>
      <c r="F1023" t="s">
        <v>445</v>
      </c>
      <c r="G1023" s="2">
        <v>-2.8899999999999999E-2</v>
      </c>
      <c r="I1023" t="s">
        <v>5186</v>
      </c>
      <c r="J1023" s="24" t="str">
        <f t="shared" si="75"/>
        <v>09</v>
      </c>
      <c r="K1023" s="24" t="str">
        <f t="shared" si="76"/>
        <v>23</v>
      </c>
      <c r="L1023" s="24" t="str">
        <f t="shared" si="77"/>
        <v>2020</v>
      </c>
      <c r="M1023" s="24">
        <f t="shared" si="78"/>
        <v>44097</v>
      </c>
      <c r="N1023">
        <v>55.37</v>
      </c>
      <c r="P1023" s="24">
        <v>39836</v>
      </c>
      <c r="Q1023">
        <v>10.66</v>
      </c>
      <c r="S1023" s="24">
        <v>41663</v>
      </c>
      <c r="T1023">
        <v>24.01</v>
      </c>
      <c r="U1023" s="2">
        <f t="shared" si="79"/>
        <v>-2.1597392013039785E-2</v>
      </c>
    </row>
    <row r="1024" spans="1:21" x14ac:dyDescent="0.4">
      <c r="A1024" t="s">
        <v>5185</v>
      </c>
      <c r="B1024">
        <v>57.02</v>
      </c>
      <c r="C1024">
        <v>56.57</v>
      </c>
      <c r="D1024">
        <v>57.12</v>
      </c>
      <c r="E1024">
        <v>56.03</v>
      </c>
      <c r="F1024" t="s">
        <v>989</v>
      </c>
      <c r="G1024" s="2">
        <v>1.66E-2</v>
      </c>
      <c r="I1024" t="s">
        <v>5185</v>
      </c>
      <c r="J1024" s="24" t="str">
        <f t="shared" si="75"/>
        <v>09</v>
      </c>
      <c r="K1024" s="24" t="str">
        <f t="shared" si="76"/>
        <v>22</v>
      </c>
      <c r="L1024" s="24" t="str">
        <f t="shared" si="77"/>
        <v>2020</v>
      </c>
      <c r="M1024" s="24">
        <f t="shared" si="78"/>
        <v>44096</v>
      </c>
      <c r="N1024">
        <v>57.02</v>
      </c>
      <c r="P1024" s="24">
        <v>39839</v>
      </c>
      <c r="Q1024">
        <v>10.75</v>
      </c>
      <c r="S1024" s="24">
        <v>41666</v>
      </c>
      <c r="T1024">
        <v>23.84</v>
      </c>
      <c r="U1024" s="2">
        <f t="shared" si="79"/>
        <v>-7.0803831736776512E-3</v>
      </c>
    </row>
    <row r="1025" spans="1:21" x14ac:dyDescent="0.4">
      <c r="A1025" t="s">
        <v>5184</v>
      </c>
      <c r="B1025">
        <v>56.09</v>
      </c>
      <c r="C1025">
        <v>55.48</v>
      </c>
      <c r="D1025">
        <v>56.12</v>
      </c>
      <c r="E1025">
        <v>54.92</v>
      </c>
      <c r="F1025" t="s">
        <v>622</v>
      </c>
      <c r="G1025" s="2">
        <v>-4.4000000000000003E-3</v>
      </c>
      <c r="I1025" t="s">
        <v>5184</v>
      </c>
      <c r="J1025" s="24" t="str">
        <f t="shared" si="75"/>
        <v>09</v>
      </c>
      <c r="K1025" s="24" t="str">
        <f t="shared" si="76"/>
        <v>21</v>
      </c>
      <c r="L1025" s="24" t="str">
        <f t="shared" si="77"/>
        <v>2020</v>
      </c>
      <c r="M1025" s="24">
        <f t="shared" si="78"/>
        <v>44095</v>
      </c>
      <c r="N1025">
        <v>56.09</v>
      </c>
      <c r="P1025" s="24">
        <v>39840</v>
      </c>
      <c r="Q1025">
        <v>10.85</v>
      </c>
      <c r="S1025" s="24">
        <v>41667</v>
      </c>
      <c r="T1025">
        <v>23.95</v>
      </c>
      <c r="U1025" s="2">
        <f t="shared" si="79"/>
        <v>4.6140939597314468E-3</v>
      </c>
    </row>
    <row r="1026" spans="1:21" x14ac:dyDescent="0.4">
      <c r="A1026" t="s">
        <v>5183</v>
      </c>
      <c r="B1026">
        <v>56.34</v>
      </c>
      <c r="C1026">
        <v>57.37</v>
      </c>
      <c r="D1026">
        <v>57.37</v>
      </c>
      <c r="E1026">
        <v>55.74</v>
      </c>
      <c r="F1026" t="s">
        <v>1461</v>
      </c>
      <c r="G1026" s="2">
        <v>-1.35E-2</v>
      </c>
      <c r="I1026" t="s">
        <v>5183</v>
      </c>
      <c r="J1026" s="24" t="str">
        <f t="shared" si="75"/>
        <v>09</v>
      </c>
      <c r="K1026" s="24" t="str">
        <f t="shared" si="76"/>
        <v>18</v>
      </c>
      <c r="L1026" s="24" t="str">
        <f t="shared" si="77"/>
        <v>2020</v>
      </c>
      <c r="M1026" s="24">
        <f t="shared" si="78"/>
        <v>44092</v>
      </c>
      <c r="N1026">
        <v>56.34</v>
      </c>
      <c r="P1026" s="24">
        <v>39841</v>
      </c>
      <c r="Q1026">
        <v>11.13</v>
      </c>
      <c r="S1026" s="24">
        <v>41668</v>
      </c>
      <c r="T1026">
        <v>23.68</v>
      </c>
      <c r="U1026" s="2">
        <f t="shared" si="79"/>
        <v>-1.1273486430062651E-2</v>
      </c>
    </row>
    <row r="1027" spans="1:21" x14ac:dyDescent="0.4">
      <c r="A1027" t="s">
        <v>5182</v>
      </c>
      <c r="B1027">
        <v>57.11</v>
      </c>
      <c r="C1027">
        <v>56.72</v>
      </c>
      <c r="D1027">
        <v>57.5</v>
      </c>
      <c r="E1027">
        <v>56.55</v>
      </c>
      <c r="F1027" t="s">
        <v>2553</v>
      </c>
      <c r="G1027" s="2">
        <v>-1.11E-2</v>
      </c>
      <c r="I1027" t="s">
        <v>5182</v>
      </c>
      <c r="J1027" s="24" t="str">
        <f t="shared" ref="J1027:J1090" si="80">LEFT(I1027,2)</f>
        <v>09</v>
      </c>
      <c r="K1027" s="24" t="str">
        <f t="shared" ref="K1027:K1090" si="81">MID(I1027,4,2)</f>
        <v>17</v>
      </c>
      <c r="L1027" s="24" t="str">
        <f t="shared" ref="L1027:L1090" si="82">RIGHT(I1027,4)</f>
        <v>2020</v>
      </c>
      <c r="M1027" s="24">
        <f t="shared" ref="M1027:M1090" si="83">DATE(L1027,J1027,K1027)</f>
        <v>44091</v>
      </c>
      <c r="N1027">
        <v>57.11</v>
      </c>
      <c r="P1027" s="24">
        <v>39842</v>
      </c>
      <c r="Q1027">
        <v>10.83</v>
      </c>
      <c r="S1027" s="24">
        <v>41669</v>
      </c>
      <c r="T1027">
        <v>24.01</v>
      </c>
      <c r="U1027" s="2">
        <f t="shared" si="79"/>
        <v>1.3935810810810967E-2</v>
      </c>
    </row>
    <row r="1028" spans="1:21" x14ac:dyDescent="0.4">
      <c r="A1028" t="s">
        <v>5181</v>
      </c>
      <c r="B1028">
        <v>57.75</v>
      </c>
      <c r="C1028">
        <v>58.65</v>
      </c>
      <c r="D1028">
        <v>58.69</v>
      </c>
      <c r="E1028">
        <v>57.73</v>
      </c>
      <c r="F1028" t="s">
        <v>418</v>
      </c>
      <c r="G1028" s="2">
        <v>-1.15E-2</v>
      </c>
      <c r="I1028" t="s">
        <v>5181</v>
      </c>
      <c r="J1028" s="24" t="str">
        <f t="shared" si="80"/>
        <v>09</v>
      </c>
      <c r="K1028" s="24" t="str">
        <f t="shared" si="81"/>
        <v>16</v>
      </c>
      <c r="L1028" s="24" t="str">
        <f t="shared" si="82"/>
        <v>2020</v>
      </c>
      <c r="M1028" s="24">
        <f t="shared" si="83"/>
        <v>44090</v>
      </c>
      <c r="N1028">
        <v>57.75</v>
      </c>
      <c r="P1028" s="24">
        <v>39843</v>
      </c>
      <c r="Q1028">
        <v>10.66</v>
      </c>
      <c r="S1028" s="24">
        <v>41670</v>
      </c>
      <c r="T1028">
        <v>23.9</v>
      </c>
      <c r="U1028" s="2">
        <f t="shared" ref="U1028:U1091" si="84">T1028/T1027-1</f>
        <v>-4.5814244064974474E-3</v>
      </c>
    </row>
    <row r="1029" spans="1:21" x14ac:dyDescent="0.4">
      <c r="A1029" t="s">
        <v>5180</v>
      </c>
      <c r="B1029">
        <v>58.42</v>
      </c>
      <c r="C1029">
        <v>58.5</v>
      </c>
      <c r="D1029">
        <v>58.73</v>
      </c>
      <c r="E1029">
        <v>58.14</v>
      </c>
      <c r="F1029" t="s">
        <v>254</v>
      </c>
      <c r="G1029" s="2">
        <v>0.01</v>
      </c>
      <c r="I1029" t="s">
        <v>5180</v>
      </c>
      <c r="J1029" s="24" t="str">
        <f t="shared" si="80"/>
        <v>09</v>
      </c>
      <c r="K1029" s="24" t="str">
        <f t="shared" si="81"/>
        <v>15</v>
      </c>
      <c r="L1029" s="24" t="str">
        <f t="shared" si="82"/>
        <v>2020</v>
      </c>
      <c r="M1029" s="24">
        <f t="shared" si="83"/>
        <v>44089</v>
      </c>
      <c r="N1029">
        <v>58.42</v>
      </c>
      <c r="P1029" s="24">
        <v>39846</v>
      </c>
      <c r="Q1029">
        <v>10.61</v>
      </c>
      <c r="S1029" s="24">
        <v>41673</v>
      </c>
      <c r="T1029">
        <v>23.34</v>
      </c>
      <c r="U1029" s="2">
        <f t="shared" si="84"/>
        <v>-2.3430962343096162E-2</v>
      </c>
    </row>
    <row r="1030" spans="1:21" x14ac:dyDescent="0.4">
      <c r="A1030" t="s">
        <v>5179</v>
      </c>
      <c r="B1030">
        <v>57.84</v>
      </c>
      <c r="C1030">
        <v>57.82</v>
      </c>
      <c r="D1030">
        <v>58.34</v>
      </c>
      <c r="E1030">
        <v>57.67</v>
      </c>
      <c r="F1030" t="s">
        <v>2356</v>
      </c>
      <c r="G1030" s="2">
        <v>-0.74670000000000003</v>
      </c>
      <c r="I1030" t="s">
        <v>5179</v>
      </c>
      <c r="J1030" s="24" t="str">
        <f t="shared" si="80"/>
        <v>09</v>
      </c>
      <c r="K1030" s="24" t="str">
        <f t="shared" si="81"/>
        <v>14</v>
      </c>
      <c r="L1030" s="24" t="str">
        <f t="shared" si="82"/>
        <v>2020</v>
      </c>
      <c r="M1030" s="24">
        <f t="shared" si="83"/>
        <v>44088</v>
      </c>
      <c r="N1030">
        <v>57.84</v>
      </c>
      <c r="P1030" s="24">
        <v>39847</v>
      </c>
      <c r="Q1030">
        <v>10.84</v>
      </c>
      <c r="S1030" s="24">
        <v>41674</v>
      </c>
      <c r="T1030">
        <v>23.56</v>
      </c>
      <c r="U1030" s="2">
        <f t="shared" si="84"/>
        <v>9.425878320479919E-3</v>
      </c>
    </row>
    <row r="1031" spans="1:21" x14ac:dyDescent="0.4">
      <c r="A1031" t="s">
        <v>5178</v>
      </c>
      <c r="B1031">
        <v>228.32</v>
      </c>
      <c r="C1031">
        <v>228.32</v>
      </c>
      <c r="D1031">
        <v>228.32</v>
      </c>
      <c r="E1031">
        <v>228.32</v>
      </c>
      <c r="G1031" s="2">
        <v>3</v>
      </c>
      <c r="I1031" t="s">
        <v>5178</v>
      </c>
      <c r="J1031" s="24" t="str">
        <f t="shared" si="80"/>
        <v>09</v>
      </c>
      <c r="K1031" s="24" t="str">
        <f t="shared" si="81"/>
        <v>13</v>
      </c>
      <c r="L1031" s="24" t="str">
        <f t="shared" si="82"/>
        <v>2020</v>
      </c>
      <c r="M1031" s="24">
        <f t="shared" si="83"/>
        <v>44087</v>
      </c>
      <c r="N1031">
        <v>228.32</v>
      </c>
      <c r="P1031" s="24">
        <v>39848</v>
      </c>
      <c r="Q1031">
        <v>10.79</v>
      </c>
      <c r="S1031" s="24">
        <v>41675</v>
      </c>
      <c r="T1031">
        <v>23.51</v>
      </c>
      <c r="U1031" s="2">
        <f t="shared" si="84"/>
        <v>-2.1222410865873176E-3</v>
      </c>
    </row>
    <row r="1032" spans="1:21" x14ac:dyDescent="0.4">
      <c r="A1032" t="s">
        <v>5177</v>
      </c>
      <c r="B1032">
        <v>57.08</v>
      </c>
      <c r="C1032">
        <v>57.68</v>
      </c>
      <c r="D1032">
        <v>57.84</v>
      </c>
      <c r="E1032">
        <v>56.52</v>
      </c>
      <c r="F1032" t="s">
        <v>981</v>
      </c>
      <c r="G1032" s="2">
        <v>-3.3E-3</v>
      </c>
      <c r="I1032" t="s">
        <v>5177</v>
      </c>
      <c r="J1032" s="24" t="str">
        <f t="shared" si="80"/>
        <v>09</v>
      </c>
      <c r="K1032" s="24" t="str">
        <f t="shared" si="81"/>
        <v>11</v>
      </c>
      <c r="L1032" s="24" t="str">
        <f t="shared" si="82"/>
        <v>2020</v>
      </c>
      <c r="M1032" s="24">
        <f t="shared" si="83"/>
        <v>44085</v>
      </c>
      <c r="N1032">
        <v>57.08</v>
      </c>
      <c r="P1032" s="24">
        <v>39849</v>
      </c>
      <c r="Q1032">
        <v>11.03</v>
      </c>
      <c r="S1032" s="24">
        <v>41676</v>
      </c>
      <c r="T1032">
        <v>23.83</v>
      </c>
      <c r="U1032" s="2">
        <f t="shared" si="84"/>
        <v>1.3611229264142821E-2</v>
      </c>
    </row>
    <row r="1033" spans="1:21" x14ac:dyDescent="0.4">
      <c r="A1033" t="s">
        <v>5176</v>
      </c>
      <c r="B1033">
        <v>57.27</v>
      </c>
      <c r="C1033">
        <v>58.87</v>
      </c>
      <c r="D1033">
        <v>59.03</v>
      </c>
      <c r="E1033">
        <v>57.05</v>
      </c>
      <c r="F1033" t="s">
        <v>2551</v>
      </c>
      <c r="G1033" s="2">
        <v>-1.9199999999999998E-2</v>
      </c>
      <c r="I1033" t="s">
        <v>5176</v>
      </c>
      <c r="J1033" s="24" t="str">
        <f t="shared" si="80"/>
        <v>09</v>
      </c>
      <c r="K1033" s="24" t="str">
        <f t="shared" si="81"/>
        <v>10</v>
      </c>
      <c r="L1033" s="24" t="str">
        <f t="shared" si="82"/>
        <v>2020</v>
      </c>
      <c r="M1033" s="24">
        <f t="shared" si="83"/>
        <v>44084</v>
      </c>
      <c r="N1033">
        <v>57.27</v>
      </c>
      <c r="P1033" s="24">
        <v>39850</v>
      </c>
      <c r="Q1033">
        <v>11.28</v>
      </c>
      <c r="S1033" s="24">
        <v>41677</v>
      </c>
      <c r="T1033">
        <v>24.2</v>
      </c>
      <c r="U1033" s="2">
        <f t="shared" si="84"/>
        <v>1.552664708350826E-2</v>
      </c>
    </row>
    <row r="1034" spans="1:21" x14ac:dyDescent="0.4">
      <c r="A1034" t="s">
        <v>5175</v>
      </c>
      <c r="B1034">
        <v>58.39</v>
      </c>
      <c r="C1034">
        <v>57.9</v>
      </c>
      <c r="D1034">
        <v>58.88</v>
      </c>
      <c r="E1034">
        <v>57.61</v>
      </c>
      <c r="F1034" t="s">
        <v>2158</v>
      </c>
      <c r="G1034" s="2">
        <v>2.58E-2</v>
      </c>
      <c r="I1034" t="s">
        <v>5175</v>
      </c>
      <c r="J1034" s="24" t="str">
        <f t="shared" si="80"/>
        <v>09</v>
      </c>
      <c r="K1034" s="24" t="str">
        <f t="shared" si="81"/>
        <v>09</v>
      </c>
      <c r="L1034" s="24" t="str">
        <f t="shared" si="82"/>
        <v>2020</v>
      </c>
      <c r="M1034" s="24">
        <f t="shared" si="83"/>
        <v>44083</v>
      </c>
      <c r="N1034">
        <v>58.39</v>
      </c>
      <c r="P1034" s="24">
        <v>39853</v>
      </c>
      <c r="Q1034">
        <v>11.28</v>
      </c>
      <c r="S1034" s="24">
        <v>41680</v>
      </c>
      <c r="T1034">
        <v>24.27</v>
      </c>
      <c r="U1034" s="2">
        <f t="shared" si="84"/>
        <v>2.892561983470987E-3</v>
      </c>
    </row>
    <row r="1035" spans="1:21" x14ac:dyDescent="0.4">
      <c r="A1035" t="s">
        <v>5174</v>
      </c>
      <c r="B1035">
        <v>56.92</v>
      </c>
      <c r="C1035">
        <v>57.41</v>
      </c>
      <c r="D1035">
        <v>58.12</v>
      </c>
      <c r="E1035">
        <v>56.88</v>
      </c>
      <c r="F1035" t="s">
        <v>1162</v>
      </c>
      <c r="G1035" s="2">
        <v>-3.3300000000000003E-2</v>
      </c>
      <c r="I1035" t="s">
        <v>5174</v>
      </c>
      <c r="J1035" s="24" t="str">
        <f t="shared" si="80"/>
        <v>09</v>
      </c>
      <c r="K1035" s="24" t="str">
        <f t="shared" si="81"/>
        <v>08</v>
      </c>
      <c r="L1035" s="24" t="str">
        <f t="shared" si="82"/>
        <v>2020</v>
      </c>
      <c r="M1035" s="24">
        <f t="shared" si="83"/>
        <v>44082</v>
      </c>
      <c r="N1035">
        <v>56.92</v>
      </c>
      <c r="P1035" s="24">
        <v>39854</v>
      </c>
      <c r="Q1035">
        <v>10.81</v>
      </c>
      <c r="S1035" s="24">
        <v>41681</v>
      </c>
      <c r="T1035">
        <v>24.53</v>
      </c>
      <c r="U1035" s="2">
        <f t="shared" si="84"/>
        <v>1.0712814173877261E-2</v>
      </c>
    </row>
    <row r="1036" spans="1:21" x14ac:dyDescent="0.4">
      <c r="A1036" t="s">
        <v>5173</v>
      </c>
      <c r="B1036">
        <v>58.88</v>
      </c>
      <c r="C1036">
        <v>59.56</v>
      </c>
      <c r="D1036">
        <v>60.06</v>
      </c>
      <c r="E1036">
        <v>57.08</v>
      </c>
      <c r="F1036" t="s">
        <v>1582</v>
      </c>
      <c r="G1036" s="2">
        <v>-1.32E-2</v>
      </c>
      <c r="I1036" t="s">
        <v>5173</v>
      </c>
      <c r="J1036" s="24" t="str">
        <f t="shared" si="80"/>
        <v>09</v>
      </c>
      <c r="K1036" s="24" t="str">
        <f t="shared" si="81"/>
        <v>04</v>
      </c>
      <c r="L1036" s="24" t="str">
        <f t="shared" si="82"/>
        <v>2020</v>
      </c>
      <c r="M1036" s="24">
        <f t="shared" si="83"/>
        <v>44078</v>
      </c>
      <c r="N1036">
        <v>58.88</v>
      </c>
      <c r="P1036" s="24">
        <v>39855</v>
      </c>
      <c r="Q1036">
        <v>10.82</v>
      </c>
      <c r="S1036" s="24">
        <v>41682</v>
      </c>
      <c r="T1036">
        <v>24.56</v>
      </c>
      <c r="U1036" s="2">
        <f t="shared" si="84"/>
        <v>1.2229922543822713E-3</v>
      </c>
    </row>
    <row r="1037" spans="1:21" x14ac:dyDescent="0.4">
      <c r="A1037" t="s">
        <v>5172</v>
      </c>
      <c r="B1037">
        <v>59.67</v>
      </c>
      <c r="C1037">
        <v>61.88</v>
      </c>
      <c r="D1037">
        <v>61.88</v>
      </c>
      <c r="E1037">
        <v>59.15</v>
      </c>
      <c r="F1037" t="s">
        <v>2383</v>
      </c>
      <c r="G1037" s="2">
        <v>-4.4200000000000003E-2</v>
      </c>
      <c r="I1037" t="s">
        <v>5172</v>
      </c>
      <c r="J1037" s="24" t="str">
        <f t="shared" si="80"/>
        <v>09</v>
      </c>
      <c r="K1037" s="24" t="str">
        <f t="shared" si="81"/>
        <v>03</v>
      </c>
      <c r="L1037" s="24" t="str">
        <f t="shared" si="82"/>
        <v>2020</v>
      </c>
      <c r="M1037" s="24">
        <f t="shared" si="83"/>
        <v>44077</v>
      </c>
      <c r="N1037">
        <v>59.67</v>
      </c>
      <c r="P1037" s="24">
        <v>39856</v>
      </c>
      <c r="Q1037">
        <v>10.89</v>
      </c>
      <c r="S1037" s="24">
        <v>41683</v>
      </c>
      <c r="T1037">
        <v>24.72</v>
      </c>
      <c r="U1037" s="2">
        <f t="shared" si="84"/>
        <v>6.514657980456029E-3</v>
      </c>
    </row>
    <row r="1038" spans="1:21" x14ac:dyDescent="0.4">
      <c r="A1038" t="s">
        <v>5171</v>
      </c>
      <c r="B1038">
        <v>62.43</v>
      </c>
      <c r="C1038">
        <v>62.19</v>
      </c>
      <c r="D1038">
        <v>62.6</v>
      </c>
      <c r="E1038">
        <v>61.51</v>
      </c>
      <c r="F1038" t="s">
        <v>1475</v>
      </c>
      <c r="G1038" s="2">
        <v>1.2500000000000001E-2</v>
      </c>
      <c r="I1038" t="s">
        <v>5171</v>
      </c>
      <c r="J1038" s="24" t="str">
        <f t="shared" si="80"/>
        <v>09</v>
      </c>
      <c r="K1038" s="24" t="str">
        <f t="shared" si="81"/>
        <v>02</v>
      </c>
      <c r="L1038" s="24" t="str">
        <f t="shared" si="82"/>
        <v>2020</v>
      </c>
      <c r="M1038" s="24">
        <f t="shared" si="83"/>
        <v>44076</v>
      </c>
      <c r="N1038">
        <v>62.43</v>
      </c>
      <c r="P1038" s="24">
        <v>39857</v>
      </c>
      <c r="Q1038">
        <v>10.82</v>
      </c>
      <c r="S1038" s="24">
        <v>41684</v>
      </c>
      <c r="T1038">
        <v>24.8</v>
      </c>
      <c r="U1038" s="2">
        <f t="shared" si="84"/>
        <v>3.2362459546926292E-3</v>
      </c>
    </row>
    <row r="1039" spans="1:21" x14ac:dyDescent="0.4">
      <c r="A1039" t="s">
        <v>5170</v>
      </c>
      <c r="B1039">
        <v>61.66</v>
      </c>
      <c r="C1039">
        <v>61.12</v>
      </c>
      <c r="D1039">
        <v>61.67</v>
      </c>
      <c r="E1039">
        <v>60.89</v>
      </c>
      <c r="F1039" t="s">
        <v>1214</v>
      </c>
      <c r="G1039" s="2">
        <v>1.4E-2</v>
      </c>
      <c r="I1039" t="s">
        <v>5170</v>
      </c>
      <c r="J1039" s="24" t="str">
        <f t="shared" si="80"/>
        <v>09</v>
      </c>
      <c r="K1039" s="24" t="str">
        <f t="shared" si="81"/>
        <v>01</v>
      </c>
      <c r="L1039" s="24" t="str">
        <f t="shared" si="82"/>
        <v>2020</v>
      </c>
      <c r="M1039" s="24">
        <f t="shared" si="83"/>
        <v>44075</v>
      </c>
      <c r="N1039">
        <v>61.66</v>
      </c>
      <c r="P1039" s="24">
        <v>39861</v>
      </c>
      <c r="Q1039">
        <v>10.41</v>
      </c>
      <c r="S1039" s="24">
        <v>41688</v>
      </c>
      <c r="T1039">
        <v>24.86</v>
      </c>
      <c r="U1039" s="2">
        <f t="shared" si="84"/>
        <v>2.4193548387096975E-3</v>
      </c>
    </row>
    <row r="1040" spans="1:21" x14ac:dyDescent="0.4">
      <c r="A1040" t="s">
        <v>5169</v>
      </c>
      <c r="B1040">
        <v>60.81</v>
      </c>
      <c r="C1040">
        <v>60.85</v>
      </c>
      <c r="D1040">
        <v>61.14</v>
      </c>
      <c r="E1040">
        <v>60.63</v>
      </c>
      <c r="F1040" t="s">
        <v>1026</v>
      </c>
      <c r="G1040" s="2">
        <v>-0.74980000000000002</v>
      </c>
      <c r="I1040" t="s">
        <v>5169</v>
      </c>
      <c r="J1040" s="24" t="str">
        <f t="shared" si="80"/>
        <v>08</v>
      </c>
      <c r="K1040" s="24" t="str">
        <f t="shared" si="81"/>
        <v>31</v>
      </c>
      <c r="L1040" s="24" t="str">
        <f t="shared" si="82"/>
        <v>2020</v>
      </c>
      <c r="M1040" s="24">
        <f t="shared" si="83"/>
        <v>44074</v>
      </c>
      <c r="N1040">
        <v>60.81</v>
      </c>
      <c r="P1040" s="24">
        <v>39862</v>
      </c>
      <c r="Q1040">
        <v>10.4</v>
      </c>
      <c r="S1040" s="24">
        <v>41689</v>
      </c>
      <c r="T1040">
        <v>24.69</v>
      </c>
      <c r="U1040" s="2">
        <f t="shared" si="84"/>
        <v>-6.8382944489138175E-3</v>
      </c>
    </row>
    <row r="1041" spans="1:21" x14ac:dyDescent="0.4">
      <c r="A1041" t="s">
        <v>5168</v>
      </c>
      <c r="B1041">
        <v>243.02</v>
      </c>
      <c r="C1041">
        <v>243.02</v>
      </c>
      <c r="D1041">
        <v>243.02</v>
      </c>
      <c r="E1041">
        <v>243.02</v>
      </c>
      <c r="G1041" s="2">
        <v>2.9996999999999998</v>
      </c>
      <c r="I1041" t="s">
        <v>5168</v>
      </c>
      <c r="J1041" s="24" t="str">
        <f t="shared" si="80"/>
        <v>08</v>
      </c>
      <c r="K1041" s="24" t="str">
        <f t="shared" si="81"/>
        <v>30</v>
      </c>
      <c r="L1041" s="24" t="str">
        <f t="shared" si="82"/>
        <v>2020</v>
      </c>
      <c r="M1041" s="24">
        <f t="shared" si="83"/>
        <v>44073</v>
      </c>
      <c r="N1041">
        <v>243.02</v>
      </c>
      <c r="P1041" s="24">
        <v>39863</v>
      </c>
      <c r="Q1041">
        <v>10.36</v>
      </c>
      <c r="S1041" s="24">
        <v>41690</v>
      </c>
      <c r="T1041">
        <v>24.83</v>
      </c>
      <c r="U1041" s="2">
        <f t="shared" si="84"/>
        <v>5.6703118671526109E-3</v>
      </c>
    </row>
    <row r="1042" spans="1:21" x14ac:dyDescent="0.4">
      <c r="A1042" t="s">
        <v>5167</v>
      </c>
      <c r="B1042">
        <v>60.76</v>
      </c>
      <c r="C1042">
        <v>60.6</v>
      </c>
      <c r="D1042">
        <v>60.83</v>
      </c>
      <c r="E1042">
        <v>60.41</v>
      </c>
      <c r="F1042" t="s">
        <v>317</v>
      </c>
      <c r="G1042" s="2">
        <v>6.3E-3</v>
      </c>
      <c r="I1042" t="s">
        <v>5167</v>
      </c>
      <c r="J1042" s="24" t="str">
        <f t="shared" si="80"/>
        <v>08</v>
      </c>
      <c r="K1042" s="24" t="str">
        <f t="shared" si="81"/>
        <v>28</v>
      </c>
      <c r="L1042" s="24" t="str">
        <f t="shared" si="82"/>
        <v>2020</v>
      </c>
      <c r="M1042" s="24">
        <f t="shared" si="83"/>
        <v>44071</v>
      </c>
      <c r="N1042">
        <v>60.76</v>
      </c>
      <c r="P1042" s="24">
        <v>39864</v>
      </c>
      <c r="Q1042">
        <v>10.27</v>
      </c>
      <c r="S1042" s="24">
        <v>41691</v>
      </c>
      <c r="T1042">
        <v>24.83</v>
      </c>
      <c r="U1042" s="2">
        <f t="shared" si="84"/>
        <v>0</v>
      </c>
    </row>
    <row r="1043" spans="1:21" x14ac:dyDescent="0.4">
      <c r="A1043" t="s">
        <v>5166</v>
      </c>
      <c r="B1043">
        <v>60.38</v>
      </c>
      <c r="C1043">
        <v>60.63</v>
      </c>
      <c r="D1043">
        <v>60.81</v>
      </c>
      <c r="E1043">
        <v>60.03</v>
      </c>
      <c r="F1043" t="s">
        <v>2510</v>
      </c>
      <c r="G1043" s="2">
        <v>-1.8E-3</v>
      </c>
      <c r="I1043" t="s">
        <v>5166</v>
      </c>
      <c r="J1043" s="24" t="str">
        <f t="shared" si="80"/>
        <v>08</v>
      </c>
      <c r="K1043" s="24" t="str">
        <f t="shared" si="81"/>
        <v>27</v>
      </c>
      <c r="L1043" s="24" t="str">
        <f t="shared" si="82"/>
        <v>2020</v>
      </c>
      <c r="M1043" s="24">
        <f t="shared" si="83"/>
        <v>44070</v>
      </c>
      <c r="N1043">
        <v>60.38</v>
      </c>
      <c r="P1043" s="24">
        <v>39867</v>
      </c>
      <c r="Q1043">
        <v>9.8800000000000008</v>
      </c>
      <c r="S1043" s="24">
        <v>41694</v>
      </c>
      <c r="T1043">
        <v>24.97</v>
      </c>
      <c r="U1043" s="2">
        <f t="shared" si="84"/>
        <v>5.6383407168747457E-3</v>
      </c>
    </row>
    <row r="1044" spans="1:21" x14ac:dyDescent="0.4">
      <c r="A1044" t="s">
        <v>5165</v>
      </c>
      <c r="B1044">
        <v>60.49</v>
      </c>
      <c r="C1044">
        <v>59.6</v>
      </c>
      <c r="D1044">
        <v>60.52</v>
      </c>
      <c r="E1044">
        <v>59.6</v>
      </c>
      <c r="F1044" t="s">
        <v>1214</v>
      </c>
      <c r="G1044" s="2">
        <v>1.89E-2</v>
      </c>
      <c r="I1044" t="s">
        <v>5165</v>
      </c>
      <c r="J1044" s="24" t="str">
        <f t="shared" si="80"/>
        <v>08</v>
      </c>
      <c r="K1044" s="24" t="str">
        <f t="shared" si="81"/>
        <v>26</v>
      </c>
      <c r="L1044" s="24" t="str">
        <f t="shared" si="82"/>
        <v>2020</v>
      </c>
      <c r="M1044" s="24">
        <f t="shared" si="83"/>
        <v>44069</v>
      </c>
      <c r="N1044">
        <v>60.49</v>
      </c>
      <c r="P1044" s="24">
        <v>39868</v>
      </c>
      <c r="Q1044">
        <v>10.210000000000001</v>
      </c>
      <c r="S1044" s="24">
        <v>41695</v>
      </c>
      <c r="T1044">
        <v>24.96</v>
      </c>
      <c r="U1044" s="2">
        <f t="shared" si="84"/>
        <v>-4.0048057669195281E-4</v>
      </c>
    </row>
    <row r="1045" spans="1:21" x14ac:dyDescent="0.4">
      <c r="A1045" t="s">
        <v>5164</v>
      </c>
      <c r="B1045">
        <v>59.37</v>
      </c>
      <c r="C1045">
        <v>59.02</v>
      </c>
      <c r="D1045">
        <v>59.4</v>
      </c>
      <c r="E1045">
        <v>58.89</v>
      </c>
      <c r="F1045" t="s">
        <v>104</v>
      </c>
      <c r="G1045" s="2">
        <v>5.8999999999999999E-3</v>
      </c>
      <c r="I1045" t="s">
        <v>5164</v>
      </c>
      <c r="J1045" s="24" t="str">
        <f t="shared" si="80"/>
        <v>08</v>
      </c>
      <c r="K1045" s="24" t="str">
        <f t="shared" si="81"/>
        <v>25</v>
      </c>
      <c r="L1045" s="24" t="str">
        <f t="shared" si="82"/>
        <v>2020</v>
      </c>
      <c r="M1045" s="24">
        <f t="shared" si="83"/>
        <v>44068</v>
      </c>
      <c r="N1045">
        <v>59.37</v>
      </c>
      <c r="P1045" s="24">
        <v>39869</v>
      </c>
      <c r="Q1045">
        <v>10.11</v>
      </c>
      <c r="S1045" s="24">
        <v>41696</v>
      </c>
      <c r="T1045">
        <v>24.94</v>
      </c>
      <c r="U1045" s="2">
        <f t="shared" si="84"/>
        <v>-8.0128205128204844E-4</v>
      </c>
    </row>
    <row r="1046" spans="1:21" x14ac:dyDescent="0.4">
      <c r="A1046" t="s">
        <v>5163</v>
      </c>
      <c r="B1046">
        <v>59.02</v>
      </c>
      <c r="C1046">
        <v>59.12</v>
      </c>
      <c r="D1046">
        <v>59.25</v>
      </c>
      <c r="E1046">
        <v>58.62</v>
      </c>
      <c r="F1046" t="s">
        <v>1218</v>
      </c>
      <c r="G1046" s="2">
        <v>-0.748</v>
      </c>
      <c r="I1046" t="s">
        <v>5163</v>
      </c>
      <c r="J1046" s="24" t="str">
        <f t="shared" si="80"/>
        <v>08</v>
      </c>
      <c r="K1046" s="24" t="str">
        <f t="shared" si="81"/>
        <v>24</v>
      </c>
      <c r="L1046" s="24" t="str">
        <f t="shared" si="82"/>
        <v>2020</v>
      </c>
      <c r="M1046" s="24">
        <f t="shared" si="83"/>
        <v>44067</v>
      </c>
      <c r="N1046">
        <v>59.02</v>
      </c>
      <c r="P1046" s="24">
        <v>39870</v>
      </c>
      <c r="Q1046">
        <v>9.91</v>
      </c>
      <c r="S1046" s="24">
        <v>41697</v>
      </c>
      <c r="T1046">
        <v>25.11</v>
      </c>
      <c r="U1046" s="2">
        <f t="shared" si="84"/>
        <v>6.8163592622292324E-3</v>
      </c>
    </row>
    <row r="1047" spans="1:21" x14ac:dyDescent="0.4">
      <c r="A1047" t="s">
        <v>5162</v>
      </c>
      <c r="B1047">
        <v>234.19</v>
      </c>
      <c r="C1047">
        <v>234.19</v>
      </c>
      <c r="D1047">
        <v>234.19</v>
      </c>
      <c r="E1047">
        <v>234.19</v>
      </c>
      <c r="G1047" s="2">
        <v>2.9998</v>
      </c>
      <c r="I1047" t="s">
        <v>5162</v>
      </c>
      <c r="J1047" s="24" t="str">
        <f t="shared" si="80"/>
        <v>08</v>
      </c>
      <c r="K1047" s="24" t="str">
        <f t="shared" si="81"/>
        <v>23</v>
      </c>
      <c r="L1047" s="24" t="str">
        <f t="shared" si="82"/>
        <v>2020</v>
      </c>
      <c r="M1047" s="24">
        <f t="shared" si="83"/>
        <v>44066</v>
      </c>
      <c r="N1047">
        <v>234.19</v>
      </c>
      <c r="P1047" s="24">
        <v>39871</v>
      </c>
      <c r="Q1047">
        <v>9.7200000000000006</v>
      </c>
      <c r="S1047" s="24">
        <v>41698</v>
      </c>
      <c r="T1047">
        <v>25.15</v>
      </c>
      <c r="U1047" s="2">
        <f t="shared" si="84"/>
        <v>1.5929908403027326E-3</v>
      </c>
    </row>
    <row r="1048" spans="1:21" x14ac:dyDescent="0.4">
      <c r="A1048" t="s">
        <v>5161</v>
      </c>
      <c r="B1048">
        <v>58.55</v>
      </c>
      <c r="C1048">
        <v>58.18</v>
      </c>
      <c r="D1048">
        <v>58.59</v>
      </c>
      <c r="E1048">
        <v>58.1</v>
      </c>
      <c r="F1048" t="s">
        <v>689</v>
      </c>
      <c r="G1048" s="2">
        <v>6.4000000000000003E-3</v>
      </c>
      <c r="I1048" t="s">
        <v>5161</v>
      </c>
      <c r="J1048" s="24" t="str">
        <f t="shared" si="80"/>
        <v>08</v>
      </c>
      <c r="K1048" s="24" t="str">
        <f t="shared" si="81"/>
        <v>21</v>
      </c>
      <c r="L1048" s="24" t="str">
        <f t="shared" si="82"/>
        <v>2020</v>
      </c>
      <c r="M1048" s="24">
        <f t="shared" si="83"/>
        <v>44064</v>
      </c>
      <c r="N1048">
        <v>58.55</v>
      </c>
      <c r="P1048" s="24">
        <v>39874</v>
      </c>
      <c r="Q1048">
        <v>9.34</v>
      </c>
      <c r="S1048" s="24">
        <v>41701</v>
      </c>
      <c r="T1048">
        <v>24.96</v>
      </c>
      <c r="U1048" s="2">
        <f t="shared" si="84"/>
        <v>-7.5546719681908181E-3</v>
      </c>
    </row>
    <row r="1049" spans="1:21" x14ac:dyDescent="0.4">
      <c r="A1049" t="s">
        <v>5160</v>
      </c>
      <c r="B1049">
        <v>58.18</v>
      </c>
      <c r="C1049">
        <v>57.43</v>
      </c>
      <c r="D1049">
        <v>58.28</v>
      </c>
      <c r="E1049">
        <v>57.41</v>
      </c>
      <c r="F1049" t="s">
        <v>2592</v>
      </c>
      <c r="G1049" s="2">
        <v>8.5000000000000006E-3</v>
      </c>
      <c r="I1049" t="s">
        <v>5160</v>
      </c>
      <c r="J1049" s="24" t="str">
        <f t="shared" si="80"/>
        <v>08</v>
      </c>
      <c r="K1049" s="24" t="str">
        <f t="shared" si="81"/>
        <v>20</v>
      </c>
      <c r="L1049" s="24" t="str">
        <f t="shared" si="82"/>
        <v>2020</v>
      </c>
      <c r="M1049" s="24">
        <f t="shared" si="83"/>
        <v>44063</v>
      </c>
      <c r="N1049">
        <v>58.18</v>
      </c>
      <c r="P1049" s="24">
        <v>39875</v>
      </c>
      <c r="Q1049">
        <v>9.2899999999999991</v>
      </c>
      <c r="S1049" s="24">
        <v>41702</v>
      </c>
      <c r="T1049">
        <v>25.36</v>
      </c>
      <c r="U1049" s="2">
        <f t="shared" si="84"/>
        <v>1.6025641025640969E-2</v>
      </c>
    </row>
    <row r="1050" spans="1:21" x14ac:dyDescent="0.4">
      <c r="A1050" t="s">
        <v>5159</v>
      </c>
      <c r="B1050">
        <v>57.69</v>
      </c>
      <c r="C1050">
        <v>58.01</v>
      </c>
      <c r="D1050">
        <v>58.18</v>
      </c>
      <c r="E1050">
        <v>57.62</v>
      </c>
      <c r="F1050" t="s">
        <v>1053</v>
      </c>
      <c r="G1050" s="2">
        <v>-4.0000000000000001E-3</v>
      </c>
      <c r="I1050" t="s">
        <v>5159</v>
      </c>
      <c r="J1050" s="24" t="str">
        <f t="shared" si="80"/>
        <v>08</v>
      </c>
      <c r="K1050" s="24" t="str">
        <f t="shared" si="81"/>
        <v>19</v>
      </c>
      <c r="L1050" s="24" t="str">
        <f t="shared" si="82"/>
        <v>2020</v>
      </c>
      <c r="M1050" s="24">
        <f t="shared" si="83"/>
        <v>44062</v>
      </c>
      <c r="N1050">
        <v>57.69</v>
      </c>
      <c r="P1050" s="24">
        <v>39876</v>
      </c>
      <c r="Q1050">
        <v>9.5399999999999991</v>
      </c>
      <c r="S1050" s="24">
        <v>41703</v>
      </c>
      <c r="T1050">
        <v>25.33</v>
      </c>
      <c r="U1050" s="2">
        <f t="shared" si="84"/>
        <v>-1.1829652996845352E-3</v>
      </c>
    </row>
    <row r="1051" spans="1:21" x14ac:dyDescent="0.4">
      <c r="A1051" t="s">
        <v>5158</v>
      </c>
      <c r="B1051">
        <v>57.92</v>
      </c>
      <c r="C1051">
        <v>57.68</v>
      </c>
      <c r="D1051">
        <v>58.02</v>
      </c>
      <c r="E1051">
        <v>57.45</v>
      </c>
      <c r="F1051" t="s">
        <v>1071</v>
      </c>
      <c r="G1051" s="2">
        <v>6.3E-3</v>
      </c>
      <c r="I1051" t="s">
        <v>5158</v>
      </c>
      <c r="J1051" s="24" t="str">
        <f t="shared" si="80"/>
        <v>08</v>
      </c>
      <c r="K1051" s="24" t="str">
        <f t="shared" si="81"/>
        <v>18</v>
      </c>
      <c r="L1051" s="24" t="str">
        <f t="shared" si="82"/>
        <v>2020</v>
      </c>
      <c r="M1051" s="24">
        <f t="shared" si="83"/>
        <v>44061</v>
      </c>
      <c r="N1051">
        <v>57.92</v>
      </c>
      <c r="P1051" s="24">
        <v>39877</v>
      </c>
      <c r="Q1051">
        <v>9.1999999999999993</v>
      </c>
      <c r="S1051" s="24">
        <v>41704</v>
      </c>
      <c r="T1051">
        <v>25.38</v>
      </c>
      <c r="U1051" s="2">
        <f t="shared" si="84"/>
        <v>1.9739439399921732E-3</v>
      </c>
    </row>
    <row r="1052" spans="1:21" x14ac:dyDescent="0.4">
      <c r="A1052" t="s">
        <v>5157</v>
      </c>
      <c r="B1052">
        <v>57.56</v>
      </c>
      <c r="C1052">
        <v>57.45</v>
      </c>
      <c r="D1052">
        <v>57.65</v>
      </c>
      <c r="E1052">
        <v>57.45</v>
      </c>
      <c r="F1052" t="s">
        <v>506</v>
      </c>
      <c r="G1052" s="2">
        <v>5.7999999999999996E-3</v>
      </c>
      <c r="I1052" t="s">
        <v>5157</v>
      </c>
      <c r="J1052" s="24" t="str">
        <f t="shared" si="80"/>
        <v>08</v>
      </c>
      <c r="K1052" s="24" t="str">
        <f t="shared" si="81"/>
        <v>17</v>
      </c>
      <c r="L1052" s="24" t="str">
        <f t="shared" si="82"/>
        <v>2020</v>
      </c>
      <c r="M1052" s="24">
        <f t="shared" si="83"/>
        <v>44060</v>
      </c>
      <c r="N1052">
        <v>57.56</v>
      </c>
      <c r="P1052" s="24">
        <v>39878</v>
      </c>
      <c r="Q1052">
        <v>9.32</v>
      </c>
      <c r="S1052" s="24">
        <v>41705</v>
      </c>
      <c r="T1052">
        <v>25.35</v>
      </c>
      <c r="U1052" s="2">
        <f t="shared" si="84"/>
        <v>-1.1820330969266601E-3</v>
      </c>
    </row>
    <row r="1053" spans="1:21" x14ac:dyDescent="0.4">
      <c r="A1053" t="s">
        <v>5156</v>
      </c>
      <c r="B1053">
        <v>57.23</v>
      </c>
      <c r="C1053">
        <v>57.28</v>
      </c>
      <c r="D1053">
        <v>57.31</v>
      </c>
      <c r="E1053">
        <v>57.01</v>
      </c>
      <c r="F1053" t="s">
        <v>550</v>
      </c>
      <c r="G1053" s="2">
        <v>-8.9999999999999998E-4</v>
      </c>
      <c r="I1053" t="s">
        <v>5156</v>
      </c>
      <c r="J1053" s="24" t="str">
        <f t="shared" si="80"/>
        <v>08</v>
      </c>
      <c r="K1053" s="24" t="str">
        <f t="shared" si="81"/>
        <v>14</v>
      </c>
      <c r="L1053" s="24" t="str">
        <f t="shared" si="82"/>
        <v>2020</v>
      </c>
      <c r="M1053" s="24">
        <f t="shared" si="83"/>
        <v>44057</v>
      </c>
      <c r="N1053">
        <v>57.23</v>
      </c>
      <c r="P1053" s="24">
        <v>39881</v>
      </c>
      <c r="Q1053">
        <v>9.06</v>
      </c>
      <c r="S1053" s="24">
        <v>41708</v>
      </c>
      <c r="T1053">
        <v>25.34</v>
      </c>
      <c r="U1053" s="2">
        <f t="shared" si="84"/>
        <v>-3.9447731755426485E-4</v>
      </c>
    </row>
    <row r="1054" spans="1:21" x14ac:dyDescent="0.4">
      <c r="A1054" t="s">
        <v>5155</v>
      </c>
      <c r="B1054">
        <v>57.28</v>
      </c>
      <c r="C1054">
        <v>57.23</v>
      </c>
      <c r="D1054">
        <v>57.66</v>
      </c>
      <c r="E1054">
        <v>57.12</v>
      </c>
      <c r="F1054" t="s">
        <v>2512</v>
      </c>
      <c r="G1054" s="2">
        <v>1.6000000000000001E-3</v>
      </c>
      <c r="I1054" t="s">
        <v>5155</v>
      </c>
      <c r="J1054" s="24" t="str">
        <f t="shared" si="80"/>
        <v>08</v>
      </c>
      <c r="K1054" s="24" t="str">
        <f t="shared" si="81"/>
        <v>13</v>
      </c>
      <c r="L1054" s="24" t="str">
        <f t="shared" si="82"/>
        <v>2020</v>
      </c>
      <c r="M1054" s="24">
        <f t="shared" si="83"/>
        <v>44056</v>
      </c>
      <c r="N1054">
        <v>57.28</v>
      </c>
      <c r="P1054" s="24">
        <v>39882</v>
      </c>
      <c r="Q1054">
        <v>9.5500000000000007</v>
      </c>
      <c r="S1054" s="24">
        <v>41709</v>
      </c>
      <c r="T1054">
        <v>25.24</v>
      </c>
      <c r="U1054" s="2">
        <f t="shared" si="84"/>
        <v>-3.9463299131807794E-3</v>
      </c>
    </row>
    <row r="1055" spans="1:21" x14ac:dyDescent="0.4">
      <c r="A1055" t="s">
        <v>5154</v>
      </c>
      <c r="B1055">
        <v>57.19</v>
      </c>
      <c r="C1055">
        <v>56.53</v>
      </c>
      <c r="D1055">
        <v>57.34</v>
      </c>
      <c r="E1055">
        <v>56.53</v>
      </c>
      <c r="F1055" t="s">
        <v>1937</v>
      </c>
      <c r="G1055" s="2">
        <v>1.9099999999999999E-2</v>
      </c>
      <c r="I1055" t="s">
        <v>5154</v>
      </c>
      <c r="J1055" s="24" t="str">
        <f t="shared" si="80"/>
        <v>08</v>
      </c>
      <c r="K1055" s="24" t="str">
        <f t="shared" si="81"/>
        <v>12</v>
      </c>
      <c r="L1055" s="24" t="str">
        <f t="shared" si="82"/>
        <v>2020</v>
      </c>
      <c r="M1055" s="24">
        <f t="shared" si="83"/>
        <v>44055</v>
      </c>
      <c r="N1055">
        <v>57.19</v>
      </c>
      <c r="P1055" s="24">
        <v>39883</v>
      </c>
      <c r="Q1055">
        <v>9.6300000000000008</v>
      </c>
      <c r="S1055" s="24">
        <v>41710</v>
      </c>
      <c r="T1055">
        <v>25.24</v>
      </c>
      <c r="U1055" s="2">
        <f t="shared" si="84"/>
        <v>0</v>
      </c>
    </row>
    <row r="1056" spans="1:21" x14ac:dyDescent="0.4">
      <c r="A1056" t="s">
        <v>5153</v>
      </c>
      <c r="B1056">
        <v>56.12</v>
      </c>
      <c r="C1056">
        <v>56.78</v>
      </c>
      <c r="D1056">
        <v>57.02</v>
      </c>
      <c r="E1056">
        <v>56.02</v>
      </c>
      <c r="F1056" t="s">
        <v>696</v>
      </c>
      <c r="G1056" s="2">
        <v>-1.18E-2</v>
      </c>
      <c r="I1056" t="s">
        <v>5153</v>
      </c>
      <c r="J1056" s="24" t="str">
        <f t="shared" si="80"/>
        <v>08</v>
      </c>
      <c r="K1056" s="24" t="str">
        <f t="shared" si="81"/>
        <v>11</v>
      </c>
      <c r="L1056" s="24" t="str">
        <f t="shared" si="82"/>
        <v>2020</v>
      </c>
      <c r="M1056" s="24">
        <f t="shared" si="83"/>
        <v>44054</v>
      </c>
      <c r="N1056">
        <v>56.12</v>
      </c>
      <c r="P1056" s="24">
        <v>39884</v>
      </c>
      <c r="Q1056">
        <v>9.94</v>
      </c>
      <c r="S1056" s="24">
        <v>41711</v>
      </c>
      <c r="T1056">
        <v>24.9</v>
      </c>
      <c r="U1056" s="2">
        <f t="shared" si="84"/>
        <v>-1.347068145800312E-2</v>
      </c>
    </row>
    <row r="1057" spans="1:21" x14ac:dyDescent="0.4">
      <c r="A1057" t="s">
        <v>5152</v>
      </c>
      <c r="B1057">
        <v>56.79</v>
      </c>
      <c r="C1057">
        <v>56.96</v>
      </c>
      <c r="D1057">
        <v>57.05</v>
      </c>
      <c r="E1057">
        <v>56.25</v>
      </c>
      <c r="F1057" t="s">
        <v>539</v>
      </c>
      <c r="G1057" s="2">
        <v>-0.75039999999999996</v>
      </c>
      <c r="I1057" t="s">
        <v>5152</v>
      </c>
      <c r="J1057" s="24" t="str">
        <f t="shared" si="80"/>
        <v>08</v>
      </c>
      <c r="K1057" s="24" t="str">
        <f t="shared" si="81"/>
        <v>10</v>
      </c>
      <c r="L1057" s="24" t="str">
        <f t="shared" si="82"/>
        <v>2020</v>
      </c>
      <c r="M1057" s="24">
        <f t="shared" si="83"/>
        <v>44053</v>
      </c>
      <c r="N1057">
        <v>56.79</v>
      </c>
      <c r="P1057" s="24">
        <v>39885</v>
      </c>
      <c r="Q1057">
        <v>9.9700000000000006</v>
      </c>
      <c r="S1057" s="24">
        <v>41712</v>
      </c>
      <c r="T1057">
        <v>24.81</v>
      </c>
      <c r="U1057" s="2">
        <f t="shared" si="84"/>
        <v>-3.6144578313253017E-3</v>
      </c>
    </row>
    <row r="1058" spans="1:21" x14ac:dyDescent="0.4">
      <c r="A1058" t="s">
        <v>5151</v>
      </c>
      <c r="B1058">
        <v>227.49</v>
      </c>
      <c r="C1058">
        <v>227.49</v>
      </c>
      <c r="D1058">
        <v>227.49</v>
      </c>
      <c r="E1058">
        <v>227.49</v>
      </c>
      <c r="G1058" s="2">
        <v>0</v>
      </c>
      <c r="I1058" t="s">
        <v>5151</v>
      </c>
      <c r="J1058" s="24" t="str">
        <f t="shared" si="80"/>
        <v>08</v>
      </c>
      <c r="K1058" s="24" t="str">
        <f t="shared" si="81"/>
        <v>09</v>
      </c>
      <c r="L1058" s="24" t="str">
        <f t="shared" si="82"/>
        <v>2020</v>
      </c>
      <c r="M1058" s="24">
        <f t="shared" si="83"/>
        <v>44052</v>
      </c>
      <c r="N1058">
        <v>227.49</v>
      </c>
      <c r="P1058" s="24">
        <v>39888</v>
      </c>
      <c r="Q1058">
        <v>9.93</v>
      </c>
      <c r="S1058" s="24">
        <v>41715</v>
      </c>
      <c r="T1058">
        <v>25.05</v>
      </c>
      <c r="U1058" s="2">
        <f t="shared" si="84"/>
        <v>9.6735187424425995E-3</v>
      </c>
    </row>
    <row r="1059" spans="1:21" x14ac:dyDescent="0.4">
      <c r="A1059" t="s">
        <v>5150</v>
      </c>
      <c r="B1059">
        <v>227.49</v>
      </c>
      <c r="C1059">
        <v>227.49</v>
      </c>
      <c r="D1059">
        <v>227.49</v>
      </c>
      <c r="E1059">
        <v>227.49</v>
      </c>
      <c r="G1059" s="2">
        <v>3.0002</v>
      </c>
      <c r="I1059" t="s">
        <v>5150</v>
      </c>
      <c r="J1059" s="24" t="str">
        <f t="shared" si="80"/>
        <v>08</v>
      </c>
      <c r="K1059" s="24" t="str">
        <f t="shared" si="81"/>
        <v>08</v>
      </c>
      <c r="L1059" s="24" t="str">
        <f t="shared" si="82"/>
        <v>2020</v>
      </c>
      <c r="M1059" s="24">
        <f t="shared" si="83"/>
        <v>44051</v>
      </c>
      <c r="N1059">
        <v>227.49</v>
      </c>
      <c r="P1059" s="24">
        <v>39889</v>
      </c>
      <c r="Q1059">
        <v>10.220000000000001</v>
      </c>
      <c r="S1059" s="24">
        <v>41716</v>
      </c>
      <c r="T1059">
        <v>25.27</v>
      </c>
      <c r="U1059" s="2">
        <f t="shared" si="84"/>
        <v>8.782435129740529E-3</v>
      </c>
    </row>
    <row r="1060" spans="1:21" x14ac:dyDescent="0.4">
      <c r="A1060" t="s">
        <v>5149</v>
      </c>
      <c r="B1060">
        <v>56.87</v>
      </c>
      <c r="C1060">
        <v>57.06</v>
      </c>
      <c r="D1060">
        <v>57.29</v>
      </c>
      <c r="E1060">
        <v>56.49</v>
      </c>
      <c r="F1060" t="s">
        <v>162</v>
      </c>
      <c r="G1060" s="2">
        <v>-6.7999999999999996E-3</v>
      </c>
      <c r="I1060" t="s">
        <v>5149</v>
      </c>
      <c r="J1060" s="24" t="str">
        <f t="shared" si="80"/>
        <v>08</v>
      </c>
      <c r="K1060" s="24" t="str">
        <f t="shared" si="81"/>
        <v>07</v>
      </c>
      <c r="L1060" s="24" t="str">
        <f t="shared" si="82"/>
        <v>2020</v>
      </c>
      <c r="M1060" s="24">
        <f t="shared" si="83"/>
        <v>44050</v>
      </c>
      <c r="N1060">
        <v>56.87</v>
      </c>
      <c r="P1060" s="24">
        <v>39890</v>
      </c>
      <c r="Q1060">
        <v>10.33</v>
      </c>
      <c r="S1060" s="24">
        <v>41717</v>
      </c>
      <c r="T1060">
        <v>25.09</v>
      </c>
      <c r="U1060" s="2">
        <f t="shared" si="84"/>
        <v>-7.1230708349822036E-3</v>
      </c>
    </row>
    <row r="1061" spans="1:21" x14ac:dyDescent="0.4">
      <c r="A1061" t="s">
        <v>5148</v>
      </c>
      <c r="B1061">
        <v>57.26</v>
      </c>
      <c r="C1061">
        <v>56.56</v>
      </c>
      <c r="D1061">
        <v>57.31</v>
      </c>
      <c r="E1061">
        <v>56.48</v>
      </c>
      <c r="F1061" t="s">
        <v>176</v>
      </c>
      <c r="G1061" s="2">
        <v>1.09E-2</v>
      </c>
      <c r="I1061" t="s">
        <v>5148</v>
      </c>
      <c r="J1061" s="24" t="str">
        <f t="shared" si="80"/>
        <v>08</v>
      </c>
      <c r="K1061" s="24" t="str">
        <f t="shared" si="81"/>
        <v>06</v>
      </c>
      <c r="L1061" s="24" t="str">
        <f t="shared" si="82"/>
        <v>2020</v>
      </c>
      <c r="M1061" s="24">
        <f t="shared" si="83"/>
        <v>44049</v>
      </c>
      <c r="N1061">
        <v>57.26</v>
      </c>
      <c r="P1061" s="24">
        <v>39891</v>
      </c>
      <c r="Q1061">
        <v>10.27</v>
      </c>
      <c r="S1061" s="24">
        <v>41718</v>
      </c>
      <c r="T1061">
        <v>25.19</v>
      </c>
      <c r="U1061" s="2">
        <f t="shared" si="84"/>
        <v>3.9856516540455189E-3</v>
      </c>
    </row>
    <row r="1062" spans="1:21" x14ac:dyDescent="0.4">
      <c r="A1062" t="s">
        <v>5147</v>
      </c>
      <c r="B1062">
        <v>56.64</v>
      </c>
      <c r="C1062">
        <v>56.43</v>
      </c>
      <c r="D1062">
        <v>56.67</v>
      </c>
      <c r="E1062">
        <v>56.35</v>
      </c>
      <c r="F1062" t="s">
        <v>668</v>
      </c>
      <c r="G1062" s="2">
        <v>7.3000000000000001E-3</v>
      </c>
      <c r="I1062" t="s">
        <v>5147</v>
      </c>
      <c r="J1062" s="24" t="str">
        <f t="shared" si="80"/>
        <v>08</v>
      </c>
      <c r="K1062" s="24" t="str">
        <f t="shared" si="81"/>
        <v>05</v>
      </c>
      <c r="L1062" s="24" t="str">
        <f t="shared" si="82"/>
        <v>2020</v>
      </c>
      <c r="M1062" s="24">
        <f t="shared" si="83"/>
        <v>44048</v>
      </c>
      <c r="N1062">
        <v>56.64</v>
      </c>
      <c r="P1062" s="24">
        <v>39892</v>
      </c>
      <c r="Q1062">
        <v>10.11</v>
      </c>
      <c r="S1062" s="24">
        <v>41719</v>
      </c>
      <c r="T1062">
        <v>25.04</v>
      </c>
      <c r="U1062" s="2">
        <f t="shared" si="84"/>
        <v>-5.9547439460103657E-3</v>
      </c>
    </row>
    <row r="1063" spans="1:21" x14ac:dyDescent="0.4">
      <c r="A1063" t="s">
        <v>5146</v>
      </c>
      <c r="B1063">
        <v>56.23</v>
      </c>
      <c r="C1063">
        <v>55.96</v>
      </c>
      <c r="D1063">
        <v>56.25</v>
      </c>
      <c r="E1063">
        <v>55.85</v>
      </c>
      <c r="F1063" t="s">
        <v>994</v>
      </c>
      <c r="G1063" s="2">
        <v>2.0999999999999999E-3</v>
      </c>
      <c r="I1063" t="s">
        <v>5146</v>
      </c>
      <c r="J1063" s="24" t="str">
        <f t="shared" si="80"/>
        <v>08</v>
      </c>
      <c r="K1063" s="24" t="str">
        <f t="shared" si="81"/>
        <v>04</v>
      </c>
      <c r="L1063" s="24" t="str">
        <f t="shared" si="82"/>
        <v>2020</v>
      </c>
      <c r="M1063" s="24">
        <f t="shared" si="83"/>
        <v>44047</v>
      </c>
      <c r="N1063">
        <v>56.23</v>
      </c>
      <c r="P1063" s="24">
        <v>39895</v>
      </c>
      <c r="Q1063">
        <v>10.77</v>
      </c>
      <c r="S1063" s="24">
        <v>41722</v>
      </c>
      <c r="T1063">
        <v>24.88</v>
      </c>
      <c r="U1063" s="2">
        <f t="shared" si="84"/>
        <v>-6.389776357827448E-3</v>
      </c>
    </row>
    <row r="1064" spans="1:21" x14ac:dyDescent="0.4">
      <c r="A1064" t="s">
        <v>5145</v>
      </c>
      <c r="B1064">
        <v>56.11</v>
      </c>
      <c r="C1064">
        <v>55.99</v>
      </c>
      <c r="D1064">
        <v>56.27</v>
      </c>
      <c r="E1064">
        <v>55.92</v>
      </c>
      <c r="F1064" t="s">
        <v>178</v>
      </c>
      <c r="G1064" s="2">
        <v>-0.74760000000000004</v>
      </c>
      <c r="I1064" t="s">
        <v>5145</v>
      </c>
      <c r="J1064" s="24" t="str">
        <f t="shared" si="80"/>
        <v>08</v>
      </c>
      <c r="K1064" s="24" t="str">
        <f t="shared" si="81"/>
        <v>03</v>
      </c>
      <c r="L1064" s="24" t="str">
        <f t="shared" si="82"/>
        <v>2020</v>
      </c>
      <c r="M1064" s="24">
        <f t="shared" si="83"/>
        <v>44046</v>
      </c>
      <c r="N1064">
        <v>56.11</v>
      </c>
      <c r="P1064" s="24">
        <v>39896</v>
      </c>
      <c r="Q1064">
        <v>10.57</v>
      </c>
      <c r="S1064" s="24">
        <v>41723</v>
      </c>
      <c r="T1064">
        <v>24.88</v>
      </c>
      <c r="U1064" s="2">
        <f t="shared" si="84"/>
        <v>0</v>
      </c>
    </row>
    <row r="1065" spans="1:21" x14ac:dyDescent="0.4">
      <c r="A1065" t="s">
        <v>5144</v>
      </c>
      <c r="B1065">
        <v>222.28</v>
      </c>
      <c r="C1065">
        <v>222.28</v>
      </c>
      <c r="D1065">
        <v>222.28</v>
      </c>
      <c r="E1065">
        <v>222.28</v>
      </c>
      <c r="G1065" s="2">
        <v>3</v>
      </c>
      <c r="I1065" t="s">
        <v>5144</v>
      </c>
      <c r="J1065" s="24" t="str">
        <f t="shared" si="80"/>
        <v>08</v>
      </c>
      <c r="K1065" s="24" t="str">
        <f t="shared" si="81"/>
        <v>02</v>
      </c>
      <c r="L1065" s="24" t="str">
        <f t="shared" si="82"/>
        <v>2020</v>
      </c>
      <c r="M1065" s="24">
        <f t="shared" si="83"/>
        <v>44045</v>
      </c>
      <c r="N1065">
        <v>222.28</v>
      </c>
      <c r="P1065" s="24">
        <v>39897</v>
      </c>
      <c r="Q1065">
        <v>10.56</v>
      </c>
      <c r="S1065" s="24">
        <v>41724</v>
      </c>
      <c r="T1065">
        <v>24.65</v>
      </c>
      <c r="U1065" s="2">
        <f t="shared" si="84"/>
        <v>-9.2443729903537442E-3</v>
      </c>
    </row>
    <row r="1066" spans="1:21" x14ac:dyDescent="0.4">
      <c r="A1066" t="s">
        <v>5143</v>
      </c>
      <c r="B1066">
        <v>55.57</v>
      </c>
      <c r="C1066">
        <v>55.48</v>
      </c>
      <c r="D1066">
        <v>55.57</v>
      </c>
      <c r="E1066">
        <v>54.6</v>
      </c>
      <c r="F1066" t="s">
        <v>50</v>
      </c>
      <c r="G1066" s="2">
        <v>1.5299999999999999E-2</v>
      </c>
      <c r="I1066" t="s">
        <v>5143</v>
      </c>
      <c r="J1066" s="24" t="str">
        <f t="shared" si="80"/>
        <v>07</v>
      </c>
      <c r="K1066" s="24" t="str">
        <f t="shared" si="81"/>
        <v>31</v>
      </c>
      <c r="L1066" s="24" t="str">
        <f t="shared" si="82"/>
        <v>2020</v>
      </c>
      <c r="M1066" s="24">
        <f t="shared" si="83"/>
        <v>44043</v>
      </c>
      <c r="N1066">
        <v>55.57</v>
      </c>
      <c r="P1066" s="24">
        <v>39898</v>
      </c>
      <c r="Q1066">
        <v>10.83</v>
      </c>
      <c r="S1066" s="24">
        <v>41725</v>
      </c>
      <c r="T1066">
        <v>24.57</v>
      </c>
      <c r="U1066" s="2">
        <f t="shared" si="84"/>
        <v>-3.2454361054765624E-3</v>
      </c>
    </row>
    <row r="1067" spans="1:21" x14ac:dyDescent="0.4">
      <c r="A1067" t="s">
        <v>5142</v>
      </c>
      <c r="B1067">
        <v>54.73</v>
      </c>
      <c r="C1067">
        <v>54.16</v>
      </c>
      <c r="D1067">
        <v>54.83</v>
      </c>
      <c r="E1067">
        <v>53.88</v>
      </c>
      <c r="F1067" t="s">
        <v>833</v>
      </c>
      <c r="G1067" s="2">
        <v>1.2999999999999999E-3</v>
      </c>
      <c r="I1067" t="s">
        <v>5142</v>
      </c>
      <c r="J1067" s="24" t="str">
        <f t="shared" si="80"/>
        <v>07</v>
      </c>
      <c r="K1067" s="24" t="str">
        <f t="shared" si="81"/>
        <v>30</v>
      </c>
      <c r="L1067" s="24" t="str">
        <f t="shared" si="82"/>
        <v>2020</v>
      </c>
      <c r="M1067" s="24">
        <f t="shared" si="83"/>
        <v>44042</v>
      </c>
      <c r="N1067">
        <v>54.73</v>
      </c>
      <c r="P1067" s="24">
        <v>39899</v>
      </c>
      <c r="Q1067">
        <v>10.66</v>
      </c>
      <c r="S1067" s="24">
        <v>41726</v>
      </c>
      <c r="T1067">
        <v>24.67</v>
      </c>
      <c r="U1067" s="2">
        <f t="shared" si="84"/>
        <v>4.0700040700041296E-3</v>
      </c>
    </row>
    <row r="1068" spans="1:21" x14ac:dyDescent="0.4">
      <c r="A1068" t="s">
        <v>5141</v>
      </c>
      <c r="B1068">
        <v>54.66</v>
      </c>
      <c r="C1068">
        <v>54.19</v>
      </c>
      <c r="D1068">
        <v>54.78</v>
      </c>
      <c r="E1068">
        <v>54.19</v>
      </c>
      <c r="F1068" t="s">
        <v>492</v>
      </c>
      <c r="G1068" s="2">
        <v>1.2999999999999999E-2</v>
      </c>
      <c r="I1068" t="s">
        <v>5141</v>
      </c>
      <c r="J1068" s="24" t="str">
        <f t="shared" si="80"/>
        <v>07</v>
      </c>
      <c r="K1068" s="24" t="str">
        <f t="shared" si="81"/>
        <v>29</v>
      </c>
      <c r="L1068" s="24" t="str">
        <f t="shared" si="82"/>
        <v>2020</v>
      </c>
      <c r="M1068" s="24">
        <f t="shared" si="83"/>
        <v>44041</v>
      </c>
      <c r="N1068">
        <v>54.66</v>
      </c>
      <c r="P1068" s="24">
        <v>39902</v>
      </c>
      <c r="Q1068">
        <v>10.36</v>
      </c>
      <c r="S1068" s="24">
        <v>41729</v>
      </c>
      <c r="T1068">
        <v>24.89</v>
      </c>
      <c r="U1068" s="2">
        <f t="shared" si="84"/>
        <v>8.9177138224563191E-3</v>
      </c>
    </row>
    <row r="1069" spans="1:21" x14ac:dyDescent="0.4">
      <c r="A1069" t="s">
        <v>5140</v>
      </c>
      <c r="B1069">
        <v>53.96</v>
      </c>
      <c r="C1069">
        <v>54.36</v>
      </c>
      <c r="D1069">
        <v>54.53</v>
      </c>
      <c r="E1069">
        <v>53.92</v>
      </c>
      <c r="F1069" t="s">
        <v>86</v>
      </c>
      <c r="G1069" s="2">
        <v>-9.9000000000000008E-3</v>
      </c>
      <c r="I1069" t="s">
        <v>5140</v>
      </c>
      <c r="J1069" s="24" t="str">
        <f t="shared" si="80"/>
        <v>07</v>
      </c>
      <c r="K1069" s="24" t="str">
        <f t="shared" si="81"/>
        <v>28</v>
      </c>
      <c r="L1069" s="24" t="str">
        <f t="shared" si="82"/>
        <v>2020</v>
      </c>
      <c r="M1069" s="24">
        <f t="shared" si="83"/>
        <v>44040</v>
      </c>
      <c r="N1069">
        <v>53.96</v>
      </c>
      <c r="P1069" s="24">
        <v>39903</v>
      </c>
      <c r="Q1069">
        <v>10.44</v>
      </c>
      <c r="S1069" s="24">
        <v>41730</v>
      </c>
      <c r="T1069">
        <v>25.11</v>
      </c>
      <c r="U1069" s="2">
        <f t="shared" si="84"/>
        <v>8.8388911209320575E-3</v>
      </c>
    </row>
    <row r="1070" spans="1:21" x14ac:dyDescent="0.4">
      <c r="A1070" t="s">
        <v>5139</v>
      </c>
      <c r="B1070">
        <v>54.5</v>
      </c>
      <c r="C1070">
        <v>54.1</v>
      </c>
      <c r="D1070">
        <v>54.57</v>
      </c>
      <c r="E1070">
        <v>54</v>
      </c>
      <c r="F1070" t="s">
        <v>2191</v>
      </c>
      <c r="G1070" s="2">
        <v>-0.747</v>
      </c>
      <c r="I1070" t="s">
        <v>5139</v>
      </c>
      <c r="J1070" s="24" t="str">
        <f t="shared" si="80"/>
        <v>07</v>
      </c>
      <c r="K1070" s="24" t="str">
        <f t="shared" si="81"/>
        <v>27</v>
      </c>
      <c r="L1070" s="24" t="str">
        <f t="shared" si="82"/>
        <v>2020</v>
      </c>
      <c r="M1070" s="24">
        <f t="shared" si="83"/>
        <v>44039</v>
      </c>
      <c r="N1070">
        <v>54.5</v>
      </c>
      <c r="P1070" s="24">
        <v>39904</v>
      </c>
      <c r="Q1070">
        <v>10.6</v>
      </c>
      <c r="S1070" s="24">
        <v>41731</v>
      </c>
      <c r="T1070">
        <v>25.2</v>
      </c>
      <c r="U1070" s="2">
        <f t="shared" si="84"/>
        <v>3.5842293906809264E-3</v>
      </c>
    </row>
    <row r="1071" spans="1:21" x14ac:dyDescent="0.4">
      <c r="A1071" t="s">
        <v>5138</v>
      </c>
      <c r="B1071">
        <v>215.39</v>
      </c>
      <c r="C1071">
        <v>215.39</v>
      </c>
      <c r="D1071">
        <v>215.39</v>
      </c>
      <c r="E1071">
        <v>215.39</v>
      </c>
      <c r="G1071" s="2">
        <v>0</v>
      </c>
      <c r="I1071" t="s">
        <v>5138</v>
      </c>
      <c r="J1071" s="24" t="str">
        <f t="shared" si="80"/>
        <v>07</v>
      </c>
      <c r="K1071" s="24" t="str">
        <f t="shared" si="81"/>
        <v>26</v>
      </c>
      <c r="L1071" s="24" t="str">
        <f t="shared" si="82"/>
        <v>2020</v>
      </c>
      <c r="M1071" s="24">
        <f t="shared" si="83"/>
        <v>44038</v>
      </c>
      <c r="N1071">
        <v>215.39</v>
      </c>
      <c r="P1071" s="24">
        <v>39905</v>
      </c>
      <c r="Q1071">
        <v>10.88</v>
      </c>
      <c r="S1071" s="24">
        <v>41732</v>
      </c>
      <c r="T1071">
        <v>25.12</v>
      </c>
      <c r="U1071" s="2">
        <f t="shared" si="84"/>
        <v>-3.1746031746030523E-3</v>
      </c>
    </row>
    <row r="1072" spans="1:21" x14ac:dyDescent="0.4">
      <c r="A1072" t="s">
        <v>5137</v>
      </c>
      <c r="B1072">
        <v>215.39</v>
      </c>
      <c r="C1072">
        <v>215.39</v>
      </c>
      <c r="D1072">
        <v>215.39</v>
      </c>
      <c r="E1072">
        <v>215.39</v>
      </c>
      <c r="G1072" s="2">
        <v>2.9998</v>
      </c>
      <c r="I1072" t="s">
        <v>5137</v>
      </c>
      <c r="J1072" s="24" t="str">
        <f t="shared" si="80"/>
        <v>07</v>
      </c>
      <c r="K1072" s="24" t="str">
        <f t="shared" si="81"/>
        <v>25</v>
      </c>
      <c r="L1072" s="24" t="str">
        <f t="shared" si="82"/>
        <v>2020</v>
      </c>
      <c r="M1072" s="24">
        <f t="shared" si="83"/>
        <v>44037</v>
      </c>
      <c r="N1072">
        <v>215.39</v>
      </c>
      <c r="P1072" s="24">
        <v>39906</v>
      </c>
      <c r="Q1072">
        <v>10.99</v>
      </c>
      <c r="S1072" s="24">
        <v>41733</v>
      </c>
      <c r="T1072">
        <v>24.7</v>
      </c>
      <c r="U1072" s="2">
        <f t="shared" si="84"/>
        <v>-1.671974522292996E-2</v>
      </c>
    </row>
    <row r="1073" spans="1:21" x14ac:dyDescent="0.4">
      <c r="A1073" t="s">
        <v>5136</v>
      </c>
      <c r="B1073">
        <v>53.85</v>
      </c>
      <c r="C1073">
        <v>53.63</v>
      </c>
      <c r="D1073">
        <v>54.07</v>
      </c>
      <c r="E1073">
        <v>53.26</v>
      </c>
      <c r="F1073" t="s">
        <v>731</v>
      </c>
      <c r="G1073" s="2">
        <v>-5.7000000000000002E-3</v>
      </c>
      <c r="I1073" t="s">
        <v>5136</v>
      </c>
      <c r="J1073" s="24" t="str">
        <f t="shared" si="80"/>
        <v>07</v>
      </c>
      <c r="K1073" s="24" t="str">
        <f t="shared" si="81"/>
        <v>24</v>
      </c>
      <c r="L1073" s="24" t="str">
        <f t="shared" si="82"/>
        <v>2020</v>
      </c>
      <c r="M1073" s="24">
        <f t="shared" si="83"/>
        <v>44036</v>
      </c>
      <c r="N1073">
        <v>53.85</v>
      </c>
      <c r="P1073" s="24">
        <v>39909</v>
      </c>
      <c r="Q1073">
        <v>10.89</v>
      </c>
      <c r="S1073" s="24">
        <v>41736</v>
      </c>
      <c r="T1073">
        <v>24.4</v>
      </c>
      <c r="U1073" s="2">
        <f t="shared" si="84"/>
        <v>-1.2145748987854255E-2</v>
      </c>
    </row>
    <row r="1074" spans="1:21" x14ac:dyDescent="0.4">
      <c r="A1074" t="s">
        <v>5135</v>
      </c>
      <c r="B1074">
        <v>54.16</v>
      </c>
      <c r="C1074">
        <v>55.14</v>
      </c>
      <c r="D1074">
        <v>55.37</v>
      </c>
      <c r="E1074">
        <v>53.92</v>
      </c>
      <c r="F1074" t="s">
        <v>1429</v>
      </c>
      <c r="G1074" s="2">
        <v>-1.9599999999999999E-2</v>
      </c>
      <c r="I1074" t="s">
        <v>5135</v>
      </c>
      <c r="J1074" s="24" t="str">
        <f t="shared" si="80"/>
        <v>07</v>
      </c>
      <c r="K1074" s="24" t="str">
        <f t="shared" si="81"/>
        <v>23</v>
      </c>
      <c r="L1074" s="24" t="str">
        <f t="shared" si="82"/>
        <v>2020</v>
      </c>
      <c r="M1074" s="24">
        <f t="shared" si="83"/>
        <v>44035</v>
      </c>
      <c r="N1074">
        <v>54.16</v>
      </c>
      <c r="P1074" s="24">
        <v>39910</v>
      </c>
      <c r="Q1074">
        <v>10.65</v>
      </c>
      <c r="S1074" s="24">
        <v>41737</v>
      </c>
      <c r="T1074">
        <v>24.49</v>
      </c>
      <c r="U1074" s="2">
        <f t="shared" si="84"/>
        <v>3.6885245901638886E-3</v>
      </c>
    </row>
    <row r="1075" spans="1:21" x14ac:dyDescent="0.4">
      <c r="A1075" t="s">
        <v>5134</v>
      </c>
      <c r="B1075">
        <v>55.24</v>
      </c>
      <c r="C1075">
        <v>54.89</v>
      </c>
      <c r="D1075">
        <v>55.33</v>
      </c>
      <c r="E1075">
        <v>54.81</v>
      </c>
      <c r="F1075" t="s">
        <v>1920</v>
      </c>
      <c r="G1075" s="2">
        <v>5.3E-3</v>
      </c>
      <c r="I1075" t="s">
        <v>5134</v>
      </c>
      <c r="J1075" s="24" t="str">
        <f t="shared" si="80"/>
        <v>07</v>
      </c>
      <c r="K1075" s="24" t="str">
        <f t="shared" si="81"/>
        <v>22</v>
      </c>
      <c r="L1075" s="24" t="str">
        <f t="shared" si="82"/>
        <v>2020</v>
      </c>
      <c r="M1075" s="24">
        <f t="shared" si="83"/>
        <v>44034</v>
      </c>
      <c r="N1075">
        <v>55.24</v>
      </c>
      <c r="P1075" s="24">
        <v>39911</v>
      </c>
      <c r="Q1075">
        <v>10.79</v>
      </c>
      <c r="S1075" s="24">
        <v>41738</v>
      </c>
      <c r="T1075">
        <v>24.85</v>
      </c>
      <c r="U1075" s="2">
        <f t="shared" si="84"/>
        <v>1.4699877501020975E-2</v>
      </c>
    </row>
    <row r="1076" spans="1:21" x14ac:dyDescent="0.4">
      <c r="A1076" t="s">
        <v>5133</v>
      </c>
      <c r="B1076">
        <v>54.95</v>
      </c>
      <c r="C1076">
        <v>55.58</v>
      </c>
      <c r="D1076">
        <v>55.58</v>
      </c>
      <c r="E1076">
        <v>54.77</v>
      </c>
      <c r="F1076" t="s">
        <v>1033</v>
      </c>
      <c r="G1076" s="2">
        <v>-4.1999999999999997E-3</v>
      </c>
      <c r="I1076" t="s">
        <v>5133</v>
      </c>
      <c r="J1076" s="24" t="str">
        <f t="shared" si="80"/>
        <v>07</v>
      </c>
      <c r="K1076" s="24" t="str">
        <f t="shared" si="81"/>
        <v>21</v>
      </c>
      <c r="L1076" s="24" t="str">
        <f t="shared" si="82"/>
        <v>2020</v>
      </c>
      <c r="M1076" s="24">
        <f t="shared" si="83"/>
        <v>44033</v>
      </c>
      <c r="N1076">
        <v>54.95</v>
      </c>
      <c r="P1076" s="24">
        <v>39912</v>
      </c>
      <c r="Q1076">
        <v>11.09</v>
      </c>
      <c r="S1076" s="24">
        <v>41739</v>
      </c>
      <c r="T1076">
        <v>24.23</v>
      </c>
      <c r="U1076" s="2">
        <f t="shared" si="84"/>
        <v>-2.4949698189134839E-2</v>
      </c>
    </row>
    <row r="1077" spans="1:21" x14ac:dyDescent="0.4">
      <c r="A1077" t="s">
        <v>5132</v>
      </c>
      <c r="B1077">
        <v>55.18</v>
      </c>
      <c r="C1077">
        <v>54.2</v>
      </c>
      <c r="D1077">
        <v>55.31</v>
      </c>
      <c r="E1077">
        <v>54.01</v>
      </c>
      <c r="F1077" t="s">
        <v>1222</v>
      </c>
      <c r="G1077" s="2">
        <v>1.83E-2</v>
      </c>
      <c r="I1077" t="s">
        <v>5132</v>
      </c>
      <c r="J1077" s="24" t="str">
        <f t="shared" si="80"/>
        <v>07</v>
      </c>
      <c r="K1077" s="24" t="str">
        <f t="shared" si="81"/>
        <v>20</v>
      </c>
      <c r="L1077" s="24" t="str">
        <f t="shared" si="82"/>
        <v>2020</v>
      </c>
      <c r="M1077" s="24">
        <f t="shared" si="83"/>
        <v>44032</v>
      </c>
      <c r="N1077">
        <v>55.18</v>
      </c>
      <c r="P1077" s="24">
        <v>39916</v>
      </c>
      <c r="Q1077">
        <v>11.05</v>
      </c>
      <c r="S1077" s="24">
        <v>41740</v>
      </c>
      <c r="T1077">
        <v>23.96</v>
      </c>
      <c r="U1077" s="2">
        <f t="shared" si="84"/>
        <v>-1.114321089558401E-2</v>
      </c>
    </row>
    <row r="1078" spans="1:21" x14ac:dyDescent="0.4">
      <c r="A1078" t="s">
        <v>5131</v>
      </c>
      <c r="B1078">
        <v>54.19</v>
      </c>
      <c r="C1078">
        <v>54.2</v>
      </c>
      <c r="D1078">
        <v>54.33</v>
      </c>
      <c r="E1078">
        <v>53.75</v>
      </c>
      <c r="F1078" t="s">
        <v>104</v>
      </c>
      <c r="G1078" s="2">
        <v>3.5000000000000001E-3</v>
      </c>
      <c r="I1078" t="s">
        <v>5131</v>
      </c>
      <c r="J1078" s="24" t="str">
        <f t="shared" si="80"/>
        <v>07</v>
      </c>
      <c r="K1078" s="24" t="str">
        <f t="shared" si="81"/>
        <v>17</v>
      </c>
      <c r="L1078" s="24" t="str">
        <f t="shared" si="82"/>
        <v>2020</v>
      </c>
      <c r="M1078" s="24">
        <f t="shared" si="83"/>
        <v>44029</v>
      </c>
      <c r="N1078">
        <v>54.19</v>
      </c>
      <c r="P1078" s="24">
        <v>39917</v>
      </c>
      <c r="Q1078">
        <v>10.91</v>
      </c>
      <c r="S1078" s="24">
        <v>41743</v>
      </c>
      <c r="T1078">
        <v>24.16</v>
      </c>
      <c r="U1078" s="2">
        <f t="shared" si="84"/>
        <v>8.3472454090149917E-3</v>
      </c>
    </row>
    <row r="1079" spans="1:21" x14ac:dyDescent="0.4">
      <c r="A1079" t="s">
        <v>5130</v>
      </c>
      <c r="B1079">
        <v>54</v>
      </c>
      <c r="C1079">
        <v>53.87</v>
      </c>
      <c r="D1079">
        <v>54.12</v>
      </c>
      <c r="E1079">
        <v>53.55</v>
      </c>
      <c r="F1079" t="s">
        <v>1295</v>
      </c>
      <c r="G1079" s="2">
        <v>-5.7000000000000002E-3</v>
      </c>
      <c r="I1079" t="s">
        <v>5130</v>
      </c>
      <c r="J1079" s="24" t="str">
        <f t="shared" si="80"/>
        <v>07</v>
      </c>
      <c r="K1079" s="24" t="str">
        <f t="shared" si="81"/>
        <v>16</v>
      </c>
      <c r="L1079" s="24" t="str">
        <f t="shared" si="82"/>
        <v>2020</v>
      </c>
      <c r="M1079" s="24">
        <f t="shared" si="83"/>
        <v>44028</v>
      </c>
      <c r="N1079">
        <v>54</v>
      </c>
      <c r="P1079" s="24">
        <v>39918</v>
      </c>
      <c r="Q1079">
        <v>10.96</v>
      </c>
      <c r="S1079" s="24">
        <v>41744</v>
      </c>
      <c r="T1079">
        <v>24.33</v>
      </c>
      <c r="U1079" s="2">
        <f t="shared" si="84"/>
        <v>7.0364238410596247E-3</v>
      </c>
    </row>
    <row r="1080" spans="1:21" x14ac:dyDescent="0.4">
      <c r="A1080" t="s">
        <v>5129</v>
      </c>
      <c r="B1080">
        <v>54.31</v>
      </c>
      <c r="C1080">
        <v>54.52</v>
      </c>
      <c r="D1080">
        <v>54.62</v>
      </c>
      <c r="E1080">
        <v>53.83</v>
      </c>
      <c r="F1080" t="s">
        <v>687</v>
      </c>
      <c r="G1080" s="2">
        <v>5.5999999999999999E-3</v>
      </c>
      <c r="I1080" t="s">
        <v>5129</v>
      </c>
      <c r="J1080" s="24" t="str">
        <f t="shared" si="80"/>
        <v>07</v>
      </c>
      <c r="K1080" s="24" t="str">
        <f t="shared" si="81"/>
        <v>15</v>
      </c>
      <c r="L1080" s="24" t="str">
        <f t="shared" si="82"/>
        <v>2020</v>
      </c>
      <c r="M1080" s="24">
        <f t="shared" si="83"/>
        <v>44027</v>
      </c>
      <c r="N1080">
        <v>54.31</v>
      </c>
      <c r="P1080" s="24">
        <v>39919</v>
      </c>
      <c r="Q1080">
        <v>11.12</v>
      </c>
      <c r="S1080" s="24">
        <v>41745</v>
      </c>
      <c r="T1080">
        <v>24.63</v>
      </c>
      <c r="U1080" s="2">
        <f t="shared" si="84"/>
        <v>1.2330456226880449E-2</v>
      </c>
    </row>
    <row r="1081" spans="1:21" x14ac:dyDescent="0.4">
      <c r="A1081" t="s">
        <v>5128</v>
      </c>
      <c r="B1081">
        <v>54.01</v>
      </c>
      <c r="C1081">
        <v>53.05</v>
      </c>
      <c r="D1081">
        <v>54.05</v>
      </c>
      <c r="E1081">
        <v>52.59</v>
      </c>
      <c r="F1081" t="s">
        <v>2315</v>
      </c>
      <c r="G1081" s="2">
        <v>1.26E-2</v>
      </c>
      <c r="I1081" t="s">
        <v>5128</v>
      </c>
      <c r="J1081" s="24" t="str">
        <f t="shared" si="80"/>
        <v>07</v>
      </c>
      <c r="K1081" s="24" t="str">
        <f t="shared" si="81"/>
        <v>14</v>
      </c>
      <c r="L1081" s="24" t="str">
        <f t="shared" si="82"/>
        <v>2020</v>
      </c>
      <c r="M1081" s="24">
        <f t="shared" si="83"/>
        <v>44026</v>
      </c>
      <c r="N1081">
        <v>54.01</v>
      </c>
      <c r="P1081" s="24">
        <v>39920</v>
      </c>
      <c r="Q1081">
        <v>11.17</v>
      </c>
      <c r="S1081" s="24">
        <v>41746</v>
      </c>
      <c r="T1081">
        <v>24.66</v>
      </c>
      <c r="U1081" s="2">
        <f t="shared" si="84"/>
        <v>1.2180267965895553E-3</v>
      </c>
    </row>
    <row r="1082" spans="1:21" x14ac:dyDescent="0.4">
      <c r="A1082" t="s">
        <v>5127</v>
      </c>
      <c r="B1082">
        <v>53.34</v>
      </c>
      <c r="C1082">
        <v>54.66</v>
      </c>
      <c r="D1082">
        <v>55.16</v>
      </c>
      <c r="E1082">
        <v>53.24</v>
      </c>
      <c r="F1082" t="s">
        <v>1035</v>
      </c>
      <c r="G1082" s="2">
        <v>-0.75409999999999999</v>
      </c>
      <c r="I1082" t="s">
        <v>5127</v>
      </c>
      <c r="J1082" s="24" t="str">
        <f t="shared" si="80"/>
        <v>07</v>
      </c>
      <c r="K1082" s="24" t="str">
        <f t="shared" si="81"/>
        <v>13</v>
      </c>
      <c r="L1082" s="24" t="str">
        <f t="shared" si="82"/>
        <v>2020</v>
      </c>
      <c r="M1082" s="24">
        <f t="shared" si="83"/>
        <v>44025</v>
      </c>
      <c r="N1082">
        <v>53.34</v>
      </c>
      <c r="P1082" s="24">
        <v>39923</v>
      </c>
      <c r="Q1082">
        <v>10.8</v>
      </c>
      <c r="S1082" s="24">
        <v>41750</v>
      </c>
      <c r="T1082">
        <v>24.79</v>
      </c>
      <c r="U1082" s="2">
        <f t="shared" si="84"/>
        <v>5.2716950527169626E-3</v>
      </c>
    </row>
    <row r="1083" spans="1:21" x14ac:dyDescent="0.4">
      <c r="A1083" t="s">
        <v>5126</v>
      </c>
      <c r="B1083">
        <v>216.96</v>
      </c>
      <c r="C1083">
        <v>216.96</v>
      </c>
      <c r="D1083">
        <v>216.96</v>
      </c>
      <c r="E1083">
        <v>216.96</v>
      </c>
      <c r="G1083" s="2">
        <v>0</v>
      </c>
      <c r="I1083" t="s">
        <v>5126</v>
      </c>
      <c r="J1083" s="24" t="str">
        <f t="shared" si="80"/>
        <v>07</v>
      </c>
      <c r="K1083" s="24" t="str">
        <f t="shared" si="81"/>
        <v>12</v>
      </c>
      <c r="L1083" s="24" t="str">
        <f t="shared" si="82"/>
        <v>2020</v>
      </c>
      <c r="M1083" s="24">
        <f t="shared" si="83"/>
        <v>44024</v>
      </c>
      <c r="N1083">
        <v>216.96</v>
      </c>
      <c r="P1083" s="24">
        <v>39924</v>
      </c>
      <c r="Q1083">
        <v>10.98</v>
      </c>
      <c r="S1083" s="24">
        <v>41751</v>
      </c>
      <c r="T1083">
        <v>24.94</v>
      </c>
      <c r="U1083" s="2">
        <f t="shared" si="84"/>
        <v>6.0508269463495079E-3</v>
      </c>
    </row>
    <row r="1084" spans="1:21" x14ac:dyDescent="0.4">
      <c r="A1084" t="s">
        <v>5125</v>
      </c>
      <c r="B1084">
        <v>216.96</v>
      </c>
      <c r="C1084">
        <v>216.96</v>
      </c>
      <c r="D1084">
        <v>216.96</v>
      </c>
      <c r="E1084">
        <v>216.96</v>
      </c>
      <c r="G1084" s="2">
        <v>3</v>
      </c>
      <c r="I1084" t="s">
        <v>5125</v>
      </c>
      <c r="J1084" s="24" t="str">
        <f t="shared" si="80"/>
        <v>07</v>
      </c>
      <c r="K1084" s="24" t="str">
        <f t="shared" si="81"/>
        <v>11</v>
      </c>
      <c r="L1084" s="24" t="str">
        <f t="shared" si="82"/>
        <v>2020</v>
      </c>
      <c r="M1084" s="24">
        <f t="shared" si="83"/>
        <v>44023</v>
      </c>
      <c r="N1084">
        <v>216.96</v>
      </c>
      <c r="P1084" s="24">
        <v>39925</v>
      </c>
      <c r="Q1084">
        <v>10.86</v>
      </c>
      <c r="S1084" s="24">
        <v>41752</v>
      </c>
      <c r="T1084">
        <v>24.84</v>
      </c>
      <c r="U1084" s="2">
        <f t="shared" si="84"/>
        <v>-4.0096230954290712E-3</v>
      </c>
    </row>
    <row r="1085" spans="1:21" x14ac:dyDescent="0.4">
      <c r="A1085" t="s">
        <v>5124</v>
      </c>
      <c r="B1085">
        <v>54.24</v>
      </c>
      <c r="C1085">
        <v>53.87</v>
      </c>
      <c r="D1085">
        <v>54.27</v>
      </c>
      <c r="E1085">
        <v>53.49</v>
      </c>
      <c r="F1085" t="s">
        <v>1150</v>
      </c>
      <c r="G1085" s="2">
        <v>5.5999999999999999E-3</v>
      </c>
      <c r="I1085" t="s">
        <v>5124</v>
      </c>
      <c r="J1085" s="24" t="str">
        <f t="shared" si="80"/>
        <v>07</v>
      </c>
      <c r="K1085" s="24" t="str">
        <f t="shared" si="81"/>
        <v>10</v>
      </c>
      <c r="L1085" s="24" t="str">
        <f t="shared" si="82"/>
        <v>2020</v>
      </c>
      <c r="M1085" s="24">
        <f t="shared" si="83"/>
        <v>44022</v>
      </c>
      <c r="N1085">
        <v>54.24</v>
      </c>
      <c r="P1085" s="24">
        <v>39926</v>
      </c>
      <c r="Q1085">
        <v>11</v>
      </c>
      <c r="S1085" s="24">
        <v>41753</v>
      </c>
      <c r="T1085">
        <v>24.9</v>
      </c>
      <c r="U1085" s="2">
        <f t="shared" si="84"/>
        <v>2.4154589371980784E-3</v>
      </c>
    </row>
    <row r="1086" spans="1:21" x14ac:dyDescent="0.4">
      <c r="A1086" t="s">
        <v>5123</v>
      </c>
      <c r="B1086">
        <v>53.94</v>
      </c>
      <c r="C1086">
        <v>54.13</v>
      </c>
      <c r="D1086">
        <v>54.19</v>
      </c>
      <c r="E1086">
        <v>53.18</v>
      </c>
      <c r="F1086" t="s">
        <v>1150</v>
      </c>
      <c r="G1086" s="2">
        <v>1.2999999999999999E-3</v>
      </c>
      <c r="I1086" t="s">
        <v>5123</v>
      </c>
      <c r="J1086" s="24" t="str">
        <f t="shared" si="80"/>
        <v>07</v>
      </c>
      <c r="K1086" s="24" t="str">
        <f t="shared" si="81"/>
        <v>09</v>
      </c>
      <c r="L1086" s="24" t="str">
        <f t="shared" si="82"/>
        <v>2020</v>
      </c>
      <c r="M1086" s="24">
        <f t="shared" si="83"/>
        <v>44021</v>
      </c>
      <c r="N1086">
        <v>53.94</v>
      </c>
      <c r="P1086" s="24">
        <v>39927</v>
      </c>
      <c r="Q1086">
        <v>11.2</v>
      </c>
      <c r="S1086" s="24">
        <v>41754</v>
      </c>
      <c r="T1086">
        <v>24.64</v>
      </c>
      <c r="U1086" s="2">
        <f t="shared" si="84"/>
        <v>-1.0441767068273045E-2</v>
      </c>
    </row>
    <row r="1087" spans="1:21" x14ac:dyDescent="0.4">
      <c r="A1087" t="s">
        <v>5122</v>
      </c>
      <c r="B1087">
        <v>53.87</v>
      </c>
      <c r="C1087">
        <v>53.46</v>
      </c>
      <c r="D1087">
        <v>53.87</v>
      </c>
      <c r="E1087">
        <v>53.18</v>
      </c>
      <c r="F1087" t="s">
        <v>280</v>
      </c>
      <c r="G1087" s="2">
        <v>1.2200000000000001E-2</v>
      </c>
      <c r="I1087" t="s">
        <v>5122</v>
      </c>
      <c r="J1087" s="24" t="str">
        <f t="shared" si="80"/>
        <v>07</v>
      </c>
      <c r="K1087" s="24" t="str">
        <f t="shared" si="81"/>
        <v>08</v>
      </c>
      <c r="L1087" s="24" t="str">
        <f t="shared" si="82"/>
        <v>2020</v>
      </c>
      <c r="M1087" s="24">
        <f t="shared" si="83"/>
        <v>44020</v>
      </c>
      <c r="N1087">
        <v>53.87</v>
      </c>
      <c r="P1087" s="24">
        <v>39930</v>
      </c>
      <c r="Q1087">
        <v>11.13</v>
      </c>
      <c r="S1087" s="24">
        <v>41757</v>
      </c>
      <c r="T1087">
        <v>24.72</v>
      </c>
      <c r="U1087" s="2">
        <f t="shared" si="84"/>
        <v>3.2467532467532756E-3</v>
      </c>
    </row>
    <row r="1088" spans="1:21" x14ac:dyDescent="0.4">
      <c r="A1088" t="s">
        <v>5121</v>
      </c>
      <c r="B1088">
        <v>53.22</v>
      </c>
      <c r="C1088">
        <v>53.56</v>
      </c>
      <c r="D1088">
        <v>54.06</v>
      </c>
      <c r="E1088">
        <v>53.18</v>
      </c>
      <c r="F1088" t="s">
        <v>1166</v>
      </c>
      <c r="G1088" s="2">
        <v>-8.8999999999999999E-3</v>
      </c>
      <c r="I1088" t="s">
        <v>5121</v>
      </c>
      <c r="J1088" s="24" t="str">
        <f t="shared" si="80"/>
        <v>07</v>
      </c>
      <c r="K1088" s="24" t="str">
        <f t="shared" si="81"/>
        <v>07</v>
      </c>
      <c r="L1088" s="24" t="str">
        <f t="shared" si="82"/>
        <v>2020</v>
      </c>
      <c r="M1088" s="24">
        <f t="shared" si="83"/>
        <v>44019</v>
      </c>
      <c r="N1088">
        <v>53.22</v>
      </c>
      <c r="P1088" s="24">
        <v>39931</v>
      </c>
      <c r="Q1088">
        <v>11.12</v>
      </c>
      <c r="S1088" s="24">
        <v>41758</v>
      </c>
      <c r="T1088">
        <v>24.85</v>
      </c>
      <c r="U1088" s="2">
        <f t="shared" si="84"/>
        <v>5.2588996763756057E-3</v>
      </c>
    </row>
    <row r="1089" spans="1:21" x14ac:dyDescent="0.4">
      <c r="A1089" t="s">
        <v>5120</v>
      </c>
      <c r="B1089">
        <v>53.7</v>
      </c>
      <c r="C1089">
        <v>53.4</v>
      </c>
      <c r="D1089">
        <v>53.82</v>
      </c>
      <c r="E1089">
        <v>53.3</v>
      </c>
      <c r="F1089" t="s">
        <v>1295</v>
      </c>
      <c r="G1089" s="2">
        <v>-0.745</v>
      </c>
      <c r="I1089" t="s">
        <v>5120</v>
      </c>
      <c r="J1089" s="24" t="str">
        <f t="shared" si="80"/>
        <v>07</v>
      </c>
      <c r="K1089" s="24" t="str">
        <f t="shared" si="81"/>
        <v>06</v>
      </c>
      <c r="L1089" s="24" t="str">
        <f t="shared" si="82"/>
        <v>2020</v>
      </c>
      <c r="M1089" s="24">
        <f t="shared" si="83"/>
        <v>44018</v>
      </c>
      <c r="N1089">
        <v>53.7</v>
      </c>
      <c r="P1089" s="24">
        <v>39932</v>
      </c>
      <c r="Q1089">
        <v>11.35</v>
      </c>
      <c r="S1089" s="24">
        <v>41759</v>
      </c>
      <c r="T1089">
        <v>24.93</v>
      </c>
      <c r="U1089" s="2">
        <f t="shared" si="84"/>
        <v>3.2193158953721657E-3</v>
      </c>
    </row>
    <row r="1090" spans="1:21" x14ac:dyDescent="0.4">
      <c r="A1090" t="s">
        <v>5119</v>
      </c>
      <c r="B1090">
        <v>210.61</v>
      </c>
      <c r="C1090">
        <v>210.61</v>
      </c>
      <c r="D1090">
        <v>210.61</v>
      </c>
      <c r="E1090">
        <v>210.61</v>
      </c>
      <c r="G1090" s="2">
        <v>0</v>
      </c>
      <c r="I1090" t="s">
        <v>5119</v>
      </c>
      <c r="J1090" s="24" t="str">
        <f t="shared" si="80"/>
        <v>07</v>
      </c>
      <c r="K1090" s="24" t="str">
        <f t="shared" si="81"/>
        <v>05</v>
      </c>
      <c r="L1090" s="24" t="str">
        <f t="shared" si="82"/>
        <v>2020</v>
      </c>
      <c r="M1090" s="24">
        <f t="shared" si="83"/>
        <v>44017</v>
      </c>
      <c r="N1090">
        <v>210.61</v>
      </c>
      <c r="P1090" s="24">
        <v>39933</v>
      </c>
      <c r="Q1090">
        <v>11.31</v>
      </c>
      <c r="S1090" s="24">
        <v>41760</v>
      </c>
      <c r="T1090">
        <v>24.98</v>
      </c>
      <c r="U1090" s="2">
        <f t="shared" si="84"/>
        <v>2.0056157240273542E-3</v>
      </c>
    </row>
    <row r="1091" spans="1:21" x14ac:dyDescent="0.4">
      <c r="A1091" t="s">
        <v>5118</v>
      </c>
      <c r="B1091">
        <v>210.61</v>
      </c>
      <c r="C1091">
        <v>210.61</v>
      </c>
      <c r="D1091">
        <v>210.61</v>
      </c>
      <c r="E1091">
        <v>210.61</v>
      </c>
      <c r="G1091" s="2">
        <v>3.0002</v>
      </c>
      <c r="I1091" t="s">
        <v>5118</v>
      </c>
      <c r="J1091" s="24" t="str">
        <f t="shared" ref="J1091:J1154" si="85">LEFT(I1091,2)</f>
        <v>07</v>
      </c>
      <c r="K1091" s="24" t="str">
        <f t="shared" ref="K1091:K1154" si="86">MID(I1091,4,2)</f>
        <v>04</v>
      </c>
      <c r="L1091" s="24" t="str">
        <f t="shared" ref="L1091:L1154" si="87">RIGHT(I1091,4)</f>
        <v>2020</v>
      </c>
      <c r="M1091" s="24">
        <f t="shared" ref="M1091:M1154" si="88">DATE(L1091,J1091,K1091)</f>
        <v>44016</v>
      </c>
      <c r="N1091">
        <v>210.61</v>
      </c>
      <c r="P1091" s="24">
        <v>39934</v>
      </c>
      <c r="Q1091">
        <v>11.39</v>
      </c>
      <c r="S1091" s="24">
        <v>41761</v>
      </c>
      <c r="T1091">
        <v>24.94</v>
      </c>
      <c r="U1091" s="2">
        <f t="shared" si="84"/>
        <v>-1.6012810248198228E-3</v>
      </c>
    </row>
    <row r="1092" spans="1:21" x14ac:dyDescent="0.4">
      <c r="A1092" t="s">
        <v>5117</v>
      </c>
      <c r="B1092">
        <v>52.65</v>
      </c>
      <c r="C1092">
        <v>52.95</v>
      </c>
      <c r="D1092">
        <v>53.17</v>
      </c>
      <c r="E1092">
        <v>52.59</v>
      </c>
      <c r="F1092" t="s">
        <v>894</v>
      </c>
      <c r="G1092" s="2">
        <v>4.4000000000000003E-3</v>
      </c>
      <c r="I1092" t="s">
        <v>5117</v>
      </c>
      <c r="J1092" s="24" t="str">
        <f t="shared" si="85"/>
        <v>07</v>
      </c>
      <c r="K1092" s="24" t="str">
        <f t="shared" si="86"/>
        <v>02</v>
      </c>
      <c r="L1092" s="24" t="str">
        <f t="shared" si="87"/>
        <v>2020</v>
      </c>
      <c r="M1092" s="24">
        <f t="shared" si="88"/>
        <v>44014</v>
      </c>
      <c r="N1092">
        <v>52.65</v>
      </c>
      <c r="P1092" s="24">
        <v>39937</v>
      </c>
      <c r="Q1092">
        <v>11.65</v>
      </c>
      <c r="S1092" s="24">
        <v>41764</v>
      </c>
      <c r="T1092">
        <v>25.05</v>
      </c>
      <c r="U1092" s="2">
        <f t="shared" ref="U1092:U1155" si="89">T1092/T1091-1</f>
        <v>4.4105854049718562E-3</v>
      </c>
    </row>
    <row r="1093" spans="1:21" x14ac:dyDescent="0.4">
      <c r="A1093" t="s">
        <v>5116</v>
      </c>
      <c r="B1093">
        <v>52.42</v>
      </c>
      <c r="C1093">
        <v>51.94</v>
      </c>
      <c r="D1093">
        <v>52.62</v>
      </c>
      <c r="E1093">
        <v>51.9</v>
      </c>
      <c r="F1093" t="s">
        <v>2008</v>
      </c>
      <c r="G1093" s="2">
        <v>1.06E-2</v>
      </c>
      <c r="I1093" t="s">
        <v>5116</v>
      </c>
      <c r="J1093" s="24" t="str">
        <f t="shared" si="85"/>
        <v>07</v>
      </c>
      <c r="K1093" s="24" t="str">
        <f t="shared" si="86"/>
        <v>01</v>
      </c>
      <c r="L1093" s="24" t="str">
        <f t="shared" si="87"/>
        <v>2020</v>
      </c>
      <c r="M1093" s="24">
        <f t="shared" si="88"/>
        <v>44013</v>
      </c>
      <c r="N1093">
        <v>52.42</v>
      </c>
      <c r="P1093" s="24">
        <v>39938</v>
      </c>
      <c r="Q1093">
        <v>11.63</v>
      </c>
      <c r="S1093" s="24">
        <v>41765</v>
      </c>
      <c r="T1093">
        <v>24.82</v>
      </c>
      <c r="U1093" s="2">
        <f t="shared" si="89"/>
        <v>-9.1816367265469268E-3</v>
      </c>
    </row>
    <row r="1094" spans="1:21" x14ac:dyDescent="0.4">
      <c r="A1094" t="s">
        <v>5115</v>
      </c>
      <c r="B1094">
        <v>51.87</v>
      </c>
      <c r="C1094">
        <v>51.02</v>
      </c>
      <c r="D1094">
        <v>52.08</v>
      </c>
      <c r="E1094">
        <v>50.95</v>
      </c>
      <c r="F1094" t="s">
        <v>894</v>
      </c>
      <c r="G1094" s="2">
        <v>1.67E-2</v>
      </c>
      <c r="I1094" t="s">
        <v>5115</v>
      </c>
      <c r="J1094" s="24" t="str">
        <f t="shared" si="85"/>
        <v>06</v>
      </c>
      <c r="K1094" s="24" t="str">
        <f t="shared" si="86"/>
        <v>30</v>
      </c>
      <c r="L1094" s="24" t="str">
        <f t="shared" si="87"/>
        <v>2020</v>
      </c>
      <c r="M1094" s="24">
        <f t="shared" si="88"/>
        <v>44012</v>
      </c>
      <c r="N1094">
        <v>51.87</v>
      </c>
      <c r="P1094" s="24">
        <v>39939</v>
      </c>
      <c r="Q1094">
        <v>11.75</v>
      </c>
      <c r="S1094" s="24">
        <v>41766</v>
      </c>
      <c r="T1094">
        <v>24.89</v>
      </c>
      <c r="U1094" s="2">
        <f t="shared" si="89"/>
        <v>2.8203062046736616E-3</v>
      </c>
    </row>
    <row r="1095" spans="1:21" x14ac:dyDescent="0.4">
      <c r="A1095" t="s">
        <v>5114</v>
      </c>
      <c r="B1095">
        <v>51.02</v>
      </c>
      <c r="C1095">
        <v>50.48</v>
      </c>
      <c r="D1095">
        <v>51.04</v>
      </c>
      <c r="E1095">
        <v>49.99</v>
      </c>
      <c r="F1095" t="s">
        <v>860</v>
      </c>
      <c r="G1095" s="2">
        <v>1.35E-2</v>
      </c>
      <c r="I1095" t="s">
        <v>5114</v>
      </c>
      <c r="J1095" s="24" t="str">
        <f t="shared" si="85"/>
        <v>06</v>
      </c>
      <c r="K1095" s="24" t="str">
        <f t="shared" si="86"/>
        <v>29</v>
      </c>
      <c r="L1095" s="24" t="str">
        <f t="shared" si="87"/>
        <v>2020</v>
      </c>
      <c r="M1095" s="24">
        <f t="shared" si="88"/>
        <v>44011</v>
      </c>
      <c r="N1095">
        <v>51.02</v>
      </c>
      <c r="P1095" s="24">
        <v>39940</v>
      </c>
      <c r="Q1095">
        <v>11.58</v>
      </c>
      <c r="S1095" s="24">
        <v>41767</v>
      </c>
      <c r="T1095">
        <v>24.86</v>
      </c>
      <c r="U1095" s="2">
        <f t="shared" si="89"/>
        <v>-1.2053033346726139E-3</v>
      </c>
    </row>
    <row r="1096" spans="1:21" x14ac:dyDescent="0.4">
      <c r="A1096" t="s">
        <v>5113</v>
      </c>
      <c r="B1096">
        <v>50.34</v>
      </c>
      <c r="C1096">
        <v>51.55</v>
      </c>
      <c r="D1096">
        <v>51.59</v>
      </c>
      <c r="E1096">
        <v>50.34</v>
      </c>
      <c r="F1096" t="s">
        <v>1126</v>
      </c>
      <c r="G1096" s="2">
        <v>-2.5600000000000001E-2</v>
      </c>
      <c r="I1096" t="s">
        <v>5113</v>
      </c>
      <c r="J1096" s="24" t="str">
        <f t="shared" si="85"/>
        <v>06</v>
      </c>
      <c r="K1096" s="24" t="str">
        <f t="shared" si="86"/>
        <v>26</v>
      </c>
      <c r="L1096" s="24" t="str">
        <f t="shared" si="87"/>
        <v>2020</v>
      </c>
      <c r="M1096" s="24">
        <f t="shared" si="88"/>
        <v>44008</v>
      </c>
      <c r="N1096">
        <v>50.34</v>
      </c>
      <c r="P1096" s="24">
        <v>39941</v>
      </c>
      <c r="Q1096">
        <v>11.79</v>
      </c>
      <c r="S1096" s="24">
        <v>41768</v>
      </c>
      <c r="T1096">
        <v>24.93</v>
      </c>
      <c r="U1096" s="2">
        <f t="shared" si="89"/>
        <v>2.8157683024940816E-3</v>
      </c>
    </row>
    <row r="1097" spans="1:21" x14ac:dyDescent="0.4">
      <c r="A1097" t="s">
        <v>5112</v>
      </c>
      <c r="B1097">
        <v>51.66</v>
      </c>
      <c r="C1097">
        <v>51.13</v>
      </c>
      <c r="D1097">
        <v>51.71</v>
      </c>
      <c r="E1097">
        <v>50.64</v>
      </c>
      <c r="F1097" t="s">
        <v>987</v>
      </c>
      <c r="G1097" s="2">
        <v>9.5999999999999992E-3</v>
      </c>
      <c r="I1097" t="s">
        <v>5112</v>
      </c>
      <c r="J1097" s="24" t="str">
        <f t="shared" si="85"/>
        <v>06</v>
      </c>
      <c r="K1097" s="24" t="str">
        <f t="shared" si="86"/>
        <v>25</v>
      </c>
      <c r="L1097" s="24" t="str">
        <f t="shared" si="87"/>
        <v>2020</v>
      </c>
      <c r="M1097" s="24">
        <f t="shared" si="88"/>
        <v>44007</v>
      </c>
      <c r="N1097">
        <v>51.66</v>
      </c>
      <c r="P1097" s="24">
        <v>39944</v>
      </c>
      <c r="Q1097">
        <v>11.61</v>
      </c>
      <c r="S1097" s="24">
        <v>41771</v>
      </c>
      <c r="T1097">
        <v>25.21</v>
      </c>
      <c r="U1097" s="2">
        <f t="shared" si="89"/>
        <v>1.1231448054552784E-2</v>
      </c>
    </row>
    <row r="1098" spans="1:21" x14ac:dyDescent="0.4">
      <c r="A1098" t="s">
        <v>5111</v>
      </c>
      <c r="B1098">
        <v>51.17</v>
      </c>
      <c r="C1098">
        <v>52.13</v>
      </c>
      <c r="D1098">
        <v>52.33</v>
      </c>
      <c r="E1098">
        <v>50.9</v>
      </c>
      <c r="F1098" t="s">
        <v>3721</v>
      </c>
      <c r="G1098" s="2">
        <v>-2.29E-2</v>
      </c>
      <c r="I1098" t="s">
        <v>5111</v>
      </c>
      <c r="J1098" s="24" t="str">
        <f t="shared" si="85"/>
        <v>06</v>
      </c>
      <c r="K1098" s="24" t="str">
        <f t="shared" si="86"/>
        <v>24</v>
      </c>
      <c r="L1098" s="24" t="str">
        <f t="shared" si="87"/>
        <v>2020</v>
      </c>
      <c r="M1098" s="24">
        <f t="shared" si="88"/>
        <v>44006</v>
      </c>
      <c r="N1098">
        <v>51.17</v>
      </c>
      <c r="P1098" s="24">
        <v>39945</v>
      </c>
      <c r="Q1098">
        <v>11.66</v>
      </c>
      <c r="S1098" s="24">
        <v>41772</v>
      </c>
      <c r="T1098">
        <v>25.23</v>
      </c>
      <c r="U1098" s="2">
        <f t="shared" si="89"/>
        <v>7.9333597778652454E-4</v>
      </c>
    </row>
    <row r="1099" spans="1:21" x14ac:dyDescent="0.4">
      <c r="A1099" t="s">
        <v>5110</v>
      </c>
      <c r="B1099">
        <v>52.37</v>
      </c>
      <c r="C1099">
        <v>52.52</v>
      </c>
      <c r="D1099">
        <v>52.86</v>
      </c>
      <c r="E1099">
        <v>52.29</v>
      </c>
      <c r="F1099" t="s">
        <v>86</v>
      </c>
      <c r="G1099" s="2">
        <v>5.5999999999999999E-3</v>
      </c>
      <c r="I1099" t="s">
        <v>5110</v>
      </c>
      <c r="J1099" s="24" t="str">
        <f t="shared" si="85"/>
        <v>06</v>
      </c>
      <c r="K1099" s="24" t="str">
        <f t="shared" si="86"/>
        <v>23</v>
      </c>
      <c r="L1099" s="24" t="str">
        <f t="shared" si="87"/>
        <v>2020</v>
      </c>
      <c r="M1099" s="24">
        <f t="shared" si="88"/>
        <v>44005</v>
      </c>
      <c r="N1099">
        <v>52.37</v>
      </c>
      <c r="P1099" s="24">
        <v>39946</v>
      </c>
      <c r="Q1099">
        <v>11.39</v>
      </c>
      <c r="S1099" s="24">
        <v>41773</v>
      </c>
      <c r="T1099">
        <v>25.1</v>
      </c>
      <c r="U1099" s="2">
        <f t="shared" si="89"/>
        <v>-5.152596115735153E-3</v>
      </c>
    </row>
    <row r="1100" spans="1:21" x14ac:dyDescent="0.4">
      <c r="A1100" t="s">
        <v>5109</v>
      </c>
      <c r="B1100">
        <v>52.08</v>
      </c>
      <c r="C1100">
        <v>51.42</v>
      </c>
      <c r="D1100">
        <v>52.09</v>
      </c>
      <c r="E1100">
        <v>51.31</v>
      </c>
      <c r="F1100" t="s">
        <v>162</v>
      </c>
      <c r="G1100" s="2">
        <v>1.1900000000000001E-2</v>
      </c>
      <c r="I1100" t="s">
        <v>5109</v>
      </c>
      <c r="J1100" s="24" t="str">
        <f t="shared" si="85"/>
        <v>06</v>
      </c>
      <c r="K1100" s="24" t="str">
        <f t="shared" si="86"/>
        <v>22</v>
      </c>
      <c r="L1100" s="24" t="str">
        <f t="shared" si="87"/>
        <v>2020</v>
      </c>
      <c r="M1100" s="24">
        <f t="shared" si="88"/>
        <v>44004</v>
      </c>
      <c r="N1100">
        <v>52.08</v>
      </c>
      <c r="P1100" s="24">
        <v>39947</v>
      </c>
      <c r="Q1100">
        <v>11.45</v>
      </c>
      <c r="S1100" s="24">
        <v>41774</v>
      </c>
      <c r="T1100">
        <v>24.86</v>
      </c>
      <c r="U1100" s="2">
        <f t="shared" si="89"/>
        <v>-9.5617529880478447E-3</v>
      </c>
    </row>
    <row r="1101" spans="1:21" x14ac:dyDescent="0.4">
      <c r="A1101" t="s">
        <v>5108</v>
      </c>
      <c r="B1101">
        <v>51.47</v>
      </c>
      <c r="C1101">
        <v>52.25</v>
      </c>
      <c r="D1101">
        <v>52.32</v>
      </c>
      <c r="E1101">
        <v>51.18</v>
      </c>
      <c r="F1101" t="s">
        <v>1137</v>
      </c>
      <c r="G1101" s="2">
        <v>-3.7000000000000002E-3</v>
      </c>
      <c r="I1101" t="s">
        <v>5108</v>
      </c>
      <c r="J1101" s="24" t="str">
        <f t="shared" si="85"/>
        <v>06</v>
      </c>
      <c r="K1101" s="24" t="str">
        <f t="shared" si="86"/>
        <v>19</v>
      </c>
      <c r="L1101" s="24" t="str">
        <f t="shared" si="87"/>
        <v>2020</v>
      </c>
      <c r="M1101" s="24">
        <f t="shared" si="88"/>
        <v>44001</v>
      </c>
      <c r="N1101">
        <v>51.47</v>
      </c>
      <c r="P1101" s="24">
        <v>39948</v>
      </c>
      <c r="Q1101">
        <v>11.38</v>
      </c>
      <c r="S1101" s="24">
        <v>41775</v>
      </c>
      <c r="T1101">
        <v>24.99</v>
      </c>
      <c r="U1101" s="2">
        <f t="shared" si="89"/>
        <v>5.2292839903458344E-3</v>
      </c>
    </row>
    <row r="1102" spans="1:21" x14ac:dyDescent="0.4">
      <c r="A1102" t="s">
        <v>5107</v>
      </c>
      <c r="B1102">
        <v>51.66</v>
      </c>
      <c r="C1102">
        <v>51.43</v>
      </c>
      <c r="D1102">
        <v>51.74</v>
      </c>
      <c r="E1102">
        <v>51.34</v>
      </c>
      <c r="F1102" t="s">
        <v>731</v>
      </c>
      <c r="G1102" s="2">
        <v>1.6000000000000001E-3</v>
      </c>
      <c r="I1102" t="s">
        <v>5107</v>
      </c>
      <c r="J1102" s="24" t="str">
        <f t="shared" si="85"/>
        <v>06</v>
      </c>
      <c r="K1102" s="24" t="str">
        <f t="shared" si="86"/>
        <v>18</v>
      </c>
      <c r="L1102" s="24" t="str">
        <f t="shared" si="87"/>
        <v>2020</v>
      </c>
      <c r="M1102" s="24">
        <f t="shared" si="88"/>
        <v>44000</v>
      </c>
      <c r="N1102">
        <v>51.66</v>
      </c>
      <c r="P1102" s="24">
        <v>39951</v>
      </c>
      <c r="Q1102">
        <v>11.7</v>
      </c>
      <c r="S1102" s="24">
        <v>41778</v>
      </c>
      <c r="T1102">
        <v>25.12</v>
      </c>
      <c r="U1102" s="2">
        <f t="shared" si="89"/>
        <v>5.2020808323329781E-3</v>
      </c>
    </row>
    <row r="1103" spans="1:21" x14ac:dyDescent="0.4">
      <c r="A1103" t="s">
        <v>5106</v>
      </c>
      <c r="B1103">
        <v>51.58</v>
      </c>
      <c r="C1103">
        <v>51.81</v>
      </c>
      <c r="D1103">
        <v>52.02</v>
      </c>
      <c r="E1103">
        <v>51.49</v>
      </c>
      <c r="F1103" t="s">
        <v>227</v>
      </c>
      <c r="G1103" s="2">
        <v>0</v>
      </c>
      <c r="I1103" t="s">
        <v>5106</v>
      </c>
      <c r="J1103" s="24" t="str">
        <f t="shared" si="85"/>
        <v>06</v>
      </c>
      <c r="K1103" s="24" t="str">
        <f t="shared" si="86"/>
        <v>17</v>
      </c>
      <c r="L1103" s="24" t="str">
        <f t="shared" si="87"/>
        <v>2020</v>
      </c>
      <c r="M1103" s="24">
        <f t="shared" si="88"/>
        <v>43999</v>
      </c>
      <c r="N1103">
        <v>51.58</v>
      </c>
      <c r="P1103" s="24">
        <v>39952</v>
      </c>
      <c r="Q1103">
        <v>11.7</v>
      </c>
      <c r="S1103" s="24">
        <v>41779</v>
      </c>
      <c r="T1103">
        <v>24.96</v>
      </c>
      <c r="U1103" s="2">
        <f t="shared" si="89"/>
        <v>-6.3694267515923553E-3</v>
      </c>
    </row>
    <row r="1104" spans="1:21" x14ac:dyDescent="0.4">
      <c r="A1104" t="s">
        <v>5105</v>
      </c>
      <c r="B1104">
        <v>51.58</v>
      </c>
      <c r="C1104">
        <v>51.82</v>
      </c>
      <c r="D1104">
        <v>51.93</v>
      </c>
      <c r="E1104">
        <v>50.79</v>
      </c>
      <c r="F1104" t="s">
        <v>1168</v>
      </c>
      <c r="G1104" s="2">
        <v>2.0400000000000001E-2</v>
      </c>
      <c r="I1104" t="s">
        <v>5105</v>
      </c>
      <c r="J1104" s="24" t="str">
        <f t="shared" si="85"/>
        <v>06</v>
      </c>
      <c r="K1104" s="24" t="str">
        <f t="shared" si="86"/>
        <v>16</v>
      </c>
      <c r="L1104" s="24" t="str">
        <f t="shared" si="87"/>
        <v>2020</v>
      </c>
      <c r="M1104" s="24">
        <f t="shared" si="88"/>
        <v>43998</v>
      </c>
      <c r="N1104">
        <v>51.58</v>
      </c>
      <c r="P1104" s="24">
        <v>39953</v>
      </c>
      <c r="Q1104">
        <v>11.65</v>
      </c>
      <c r="S1104" s="24">
        <v>41780</v>
      </c>
      <c r="T1104">
        <v>25.21</v>
      </c>
      <c r="U1104" s="2">
        <f t="shared" si="89"/>
        <v>1.001602564102555E-2</v>
      </c>
    </row>
    <row r="1105" spans="1:21" x14ac:dyDescent="0.4">
      <c r="A1105" t="s">
        <v>5104</v>
      </c>
      <c r="B1105">
        <v>50.55</v>
      </c>
      <c r="C1105">
        <v>49.18</v>
      </c>
      <c r="D1105">
        <v>50.78</v>
      </c>
      <c r="E1105">
        <v>49.01</v>
      </c>
      <c r="F1105" t="s">
        <v>1482</v>
      </c>
      <c r="G1105" s="2">
        <v>7.0000000000000001E-3</v>
      </c>
      <c r="I1105" t="s">
        <v>5104</v>
      </c>
      <c r="J1105" s="24" t="str">
        <f t="shared" si="85"/>
        <v>06</v>
      </c>
      <c r="K1105" s="24" t="str">
        <f t="shared" si="86"/>
        <v>15</v>
      </c>
      <c r="L1105" s="24" t="str">
        <f t="shared" si="87"/>
        <v>2020</v>
      </c>
      <c r="M1105" s="24">
        <f t="shared" si="88"/>
        <v>43997</v>
      </c>
      <c r="N1105">
        <v>50.55</v>
      </c>
      <c r="P1105" s="24">
        <v>39954</v>
      </c>
      <c r="Q1105">
        <v>11.46</v>
      </c>
      <c r="S1105" s="24">
        <v>41781</v>
      </c>
      <c r="T1105">
        <v>25.29</v>
      </c>
      <c r="U1105" s="2">
        <f t="shared" si="89"/>
        <v>3.1733439111463202E-3</v>
      </c>
    </row>
    <row r="1106" spans="1:21" x14ac:dyDescent="0.4">
      <c r="A1106" t="s">
        <v>5103</v>
      </c>
      <c r="B1106">
        <v>50.2</v>
      </c>
      <c r="C1106">
        <v>51.01</v>
      </c>
      <c r="D1106">
        <v>51.07</v>
      </c>
      <c r="E1106">
        <v>49.32</v>
      </c>
      <c r="F1106" t="s">
        <v>1299</v>
      </c>
      <c r="G1106" s="2">
        <v>1.03E-2</v>
      </c>
      <c r="I1106" t="s">
        <v>5103</v>
      </c>
      <c r="J1106" s="24" t="str">
        <f t="shared" si="85"/>
        <v>06</v>
      </c>
      <c r="K1106" s="24" t="str">
        <f t="shared" si="86"/>
        <v>12</v>
      </c>
      <c r="L1106" s="24" t="str">
        <f t="shared" si="87"/>
        <v>2020</v>
      </c>
      <c r="M1106" s="24">
        <f t="shared" si="88"/>
        <v>43994</v>
      </c>
      <c r="N1106">
        <v>50.2</v>
      </c>
      <c r="P1106" s="24">
        <v>39955</v>
      </c>
      <c r="Q1106">
        <v>11.45</v>
      </c>
      <c r="S1106" s="24">
        <v>41782</v>
      </c>
      <c r="T1106">
        <v>25.43</v>
      </c>
      <c r="U1106" s="2">
        <f t="shared" si="89"/>
        <v>5.5357848952155564E-3</v>
      </c>
    </row>
    <row r="1107" spans="1:21" x14ac:dyDescent="0.4">
      <c r="A1107" t="s">
        <v>5102</v>
      </c>
      <c r="B1107">
        <v>49.69</v>
      </c>
      <c r="C1107">
        <v>51.38</v>
      </c>
      <c r="D1107">
        <v>51.59</v>
      </c>
      <c r="E1107">
        <v>49.68</v>
      </c>
      <c r="F1107" t="s">
        <v>1309</v>
      </c>
      <c r="G1107" s="2">
        <v>-5.3199999999999997E-2</v>
      </c>
      <c r="I1107" t="s">
        <v>5102</v>
      </c>
      <c r="J1107" s="24" t="str">
        <f t="shared" si="85"/>
        <v>06</v>
      </c>
      <c r="K1107" s="24" t="str">
        <f t="shared" si="86"/>
        <v>11</v>
      </c>
      <c r="L1107" s="24" t="str">
        <f t="shared" si="87"/>
        <v>2020</v>
      </c>
      <c r="M1107" s="24">
        <f t="shared" si="88"/>
        <v>43993</v>
      </c>
      <c r="N1107">
        <v>49.69</v>
      </c>
      <c r="P1107" s="24">
        <v>39959</v>
      </c>
      <c r="Q1107">
        <v>11.74</v>
      </c>
      <c r="S1107" s="24">
        <v>41786</v>
      </c>
      <c r="T1107">
        <v>25.62</v>
      </c>
      <c r="U1107" s="2">
        <f t="shared" si="89"/>
        <v>7.4714903657098208E-3</v>
      </c>
    </row>
    <row r="1108" spans="1:21" x14ac:dyDescent="0.4">
      <c r="A1108" t="s">
        <v>5101</v>
      </c>
      <c r="B1108">
        <v>52.48</v>
      </c>
      <c r="C1108">
        <v>52.45</v>
      </c>
      <c r="D1108">
        <v>52.87</v>
      </c>
      <c r="E1108">
        <v>52.24</v>
      </c>
      <c r="F1108" t="s">
        <v>2270</v>
      </c>
      <c r="G1108" s="2">
        <v>5.4000000000000003E-3</v>
      </c>
      <c r="I1108" t="s">
        <v>5101</v>
      </c>
      <c r="J1108" s="24" t="str">
        <f t="shared" si="85"/>
        <v>06</v>
      </c>
      <c r="K1108" s="24" t="str">
        <f t="shared" si="86"/>
        <v>10</v>
      </c>
      <c r="L1108" s="24" t="str">
        <f t="shared" si="87"/>
        <v>2020</v>
      </c>
      <c r="M1108" s="24">
        <f t="shared" si="88"/>
        <v>43992</v>
      </c>
      <c r="N1108">
        <v>52.48</v>
      </c>
      <c r="P1108" s="24">
        <v>39960</v>
      </c>
      <c r="Q1108">
        <v>11.56</v>
      </c>
      <c r="S1108" s="24">
        <v>41787</v>
      </c>
      <c r="T1108">
        <v>25.57</v>
      </c>
      <c r="U1108" s="2">
        <f t="shared" si="89"/>
        <v>-1.9516003122560521E-3</v>
      </c>
    </row>
    <row r="1109" spans="1:21" x14ac:dyDescent="0.4">
      <c r="A1109" t="s">
        <v>5100</v>
      </c>
      <c r="B1109">
        <v>52.2</v>
      </c>
      <c r="C1109">
        <v>51.84</v>
      </c>
      <c r="D1109">
        <v>52.46</v>
      </c>
      <c r="E1109">
        <v>51.84</v>
      </c>
      <c r="F1109" t="s">
        <v>2027</v>
      </c>
      <c r="G1109" s="2">
        <v>1E-3</v>
      </c>
      <c r="I1109" t="s">
        <v>5100</v>
      </c>
      <c r="J1109" s="24" t="str">
        <f t="shared" si="85"/>
        <v>06</v>
      </c>
      <c r="K1109" s="24" t="str">
        <f t="shared" si="86"/>
        <v>09</v>
      </c>
      <c r="L1109" s="24" t="str">
        <f t="shared" si="87"/>
        <v>2020</v>
      </c>
      <c r="M1109" s="24">
        <f t="shared" si="88"/>
        <v>43991</v>
      </c>
      <c r="N1109">
        <v>52.2</v>
      </c>
      <c r="P1109" s="24">
        <v>39961</v>
      </c>
      <c r="Q1109">
        <v>11.72</v>
      </c>
      <c r="S1109" s="24">
        <v>41788</v>
      </c>
      <c r="T1109">
        <v>25.73</v>
      </c>
      <c r="U1109" s="2">
        <f t="shared" si="89"/>
        <v>6.2573328118888938E-3</v>
      </c>
    </row>
    <row r="1110" spans="1:21" x14ac:dyDescent="0.4">
      <c r="A1110" t="s">
        <v>5099</v>
      </c>
      <c r="B1110">
        <v>52.15</v>
      </c>
      <c r="C1110">
        <v>51.77</v>
      </c>
      <c r="D1110">
        <v>52.17</v>
      </c>
      <c r="E1110">
        <v>51.54</v>
      </c>
      <c r="F1110" t="s">
        <v>4153</v>
      </c>
      <c r="G1110" s="2">
        <v>-0.74819999999999998</v>
      </c>
      <c r="I1110" t="s">
        <v>5099</v>
      </c>
      <c r="J1110" s="24" t="str">
        <f t="shared" si="85"/>
        <v>06</v>
      </c>
      <c r="K1110" s="24" t="str">
        <f t="shared" si="86"/>
        <v>08</v>
      </c>
      <c r="L1110" s="24" t="str">
        <f t="shared" si="87"/>
        <v>2020</v>
      </c>
      <c r="M1110" s="24">
        <f t="shared" si="88"/>
        <v>43990</v>
      </c>
      <c r="N1110">
        <v>52.15</v>
      </c>
      <c r="P1110" s="24">
        <v>39962</v>
      </c>
      <c r="Q1110">
        <v>11.89</v>
      </c>
      <c r="S1110" s="24">
        <v>41789</v>
      </c>
      <c r="T1110">
        <v>25.75</v>
      </c>
      <c r="U1110" s="2">
        <f t="shared" si="89"/>
        <v>7.7730275942466953E-4</v>
      </c>
    </row>
    <row r="1111" spans="1:21" x14ac:dyDescent="0.4">
      <c r="A1111" t="s">
        <v>5098</v>
      </c>
      <c r="B1111">
        <v>207.09</v>
      </c>
      <c r="C1111">
        <v>207.09</v>
      </c>
      <c r="D1111">
        <v>207.09</v>
      </c>
      <c r="E1111">
        <v>207.09</v>
      </c>
      <c r="G1111" s="2">
        <v>3.0002</v>
      </c>
      <c r="I1111" t="s">
        <v>5098</v>
      </c>
      <c r="J1111" s="24" t="str">
        <f t="shared" si="85"/>
        <v>06</v>
      </c>
      <c r="K1111" s="24" t="str">
        <f t="shared" si="86"/>
        <v>07</v>
      </c>
      <c r="L1111" s="24" t="str">
        <f t="shared" si="87"/>
        <v>2020</v>
      </c>
      <c r="M1111" s="24">
        <f t="shared" si="88"/>
        <v>43989</v>
      </c>
      <c r="N1111">
        <v>207.09</v>
      </c>
      <c r="P1111" s="24">
        <v>39965</v>
      </c>
      <c r="Q1111">
        <v>12.2</v>
      </c>
      <c r="S1111" s="24">
        <v>41792</v>
      </c>
      <c r="T1111">
        <v>25.8</v>
      </c>
      <c r="U1111" s="2">
        <f t="shared" si="89"/>
        <v>1.9417475728156219E-3</v>
      </c>
    </row>
    <row r="1112" spans="1:21" x14ac:dyDescent="0.4">
      <c r="A1112" t="s">
        <v>5097</v>
      </c>
      <c r="B1112">
        <v>51.77</v>
      </c>
      <c r="C1112">
        <v>51.15</v>
      </c>
      <c r="D1112">
        <v>51.91</v>
      </c>
      <c r="E1112">
        <v>51.09</v>
      </c>
      <c r="F1112" t="s">
        <v>2829</v>
      </c>
      <c r="G1112" s="2">
        <v>2.29E-2</v>
      </c>
      <c r="I1112" t="s">
        <v>5097</v>
      </c>
      <c r="J1112" s="24" t="str">
        <f t="shared" si="85"/>
        <v>06</v>
      </c>
      <c r="K1112" s="24" t="str">
        <f t="shared" si="86"/>
        <v>05</v>
      </c>
      <c r="L1112" s="24" t="str">
        <f t="shared" si="87"/>
        <v>2020</v>
      </c>
      <c r="M1112" s="24">
        <f t="shared" si="88"/>
        <v>43987</v>
      </c>
      <c r="N1112">
        <v>51.77</v>
      </c>
      <c r="P1112" s="24">
        <v>39966</v>
      </c>
      <c r="Q1112">
        <v>12.3</v>
      </c>
      <c r="S1112" s="24">
        <v>41793</v>
      </c>
      <c r="T1112">
        <v>25.78</v>
      </c>
      <c r="U1112" s="2">
        <f t="shared" si="89"/>
        <v>-7.7519379844959158E-4</v>
      </c>
    </row>
    <row r="1113" spans="1:21" x14ac:dyDescent="0.4">
      <c r="A1113" t="s">
        <v>5096</v>
      </c>
      <c r="B1113">
        <v>50.61</v>
      </c>
      <c r="C1113">
        <v>50.83</v>
      </c>
      <c r="D1113">
        <v>51.12</v>
      </c>
      <c r="E1113">
        <v>50.33</v>
      </c>
      <c r="F1113" t="s">
        <v>2426</v>
      </c>
      <c r="G1113" s="2">
        <v>-8.0000000000000002E-3</v>
      </c>
      <c r="I1113" t="s">
        <v>5096</v>
      </c>
      <c r="J1113" s="24" t="str">
        <f t="shared" si="85"/>
        <v>06</v>
      </c>
      <c r="K1113" s="24" t="str">
        <f t="shared" si="86"/>
        <v>04</v>
      </c>
      <c r="L1113" s="24" t="str">
        <f t="shared" si="87"/>
        <v>2020</v>
      </c>
      <c r="M1113" s="24">
        <f t="shared" si="88"/>
        <v>43986</v>
      </c>
      <c r="N1113">
        <v>50.61</v>
      </c>
      <c r="P1113" s="24">
        <v>39967</v>
      </c>
      <c r="Q1113">
        <v>12.19</v>
      </c>
      <c r="S1113" s="24">
        <v>41794</v>
      </c>
      <c r="T1113">
        <v>25.82</v>
      </c>
      <c r="U1113" s="2">
        <f t="shared" si="89"/>
        <v>1.5515903801395226E-3</v>
      </c>
    </row>
    <row r="1114" spans="1:21" x14ac:dyDescent="0.4">
      <c r="A1114" t="s">
        <v>5095</v>
      </c>
      <c r="B1114">
        <v>51.02</v>
      </c>
      <c r="C1114">
        <v>50.82</v>
      </c>
      <c r="D1114">
        <v>51.17</v>
      </c>
      <c r="E1114">
        <v>50.7</v>
      </c>
      <c r="F1114" t="s">
        <v>1071</v>
      </c>
      <c r="G1114" s="2">
        <v>8.8999999999999999E-3</v>
      </c>
      <c r="I1114" t="s">
        <v>5095</v>
      </c>
      <c r="J1114" s="24" t="str">
        <f t="shared" si="85"/>
        <v>06</v>
      </c>
      <c r="K1114" s="24" t="str">
        <f t="shared" si="86"/>
        <v>03</v>
      </c>
      <c r="L1114" s="24" t="str">
        <f t="shared" si="87"/>
        <v>2020</v>
      </c>
      <c r="M1114" s="24">
        <f t="shared" si="88"/>
        <v>43985</v>
      </c>
      <c r="N1114">
        <v>51.02</v>
      </c>
      <c r="P1114" s="24">
        <v>39968</v>
      </c>
      <c r="Q1114">
        <v>12.24</v>
      </c>
      <c r="S1114" s="24">
        <v>41795</v>
      </c>
      <c r="T1114">
        <v>26.01</v>
      </c>
      <c r="U1114" s="2">
        <f t="shared" si="89"/>
        <v>7.3586367157243426E-3</v>
      </c>
    </row>
    <row r="1115" spans="1:21" x14ac:dyDescent="0.4">
      <c r="A1115" t="s">
        <v>5094</v>
      </c>
      <c r="B1115">
        <v>50.57</v>
      </c>
      <c r="C1115">
        <v>50.32</v>
      </c>
      <c r="D1115">
        <v>50.59</v>
      </c>
      <c r="E1115">
        <v>49.97</v>
      </c>
      <c r="F1115" t="s">
        <v>1299</v>
      </c>
      <c r="G1115" s="2">
        <v>7.0000000000000001E-3</v>
      </c>
      <c r="I1115" t="s">
        <v>5094</v>
      </c>
      <c r="J1115" s="24" t="str">
        <f t="shared" si="85"/>
        <v>06</v>
      </c>
      <c r="K1115" s="24" t="str">
        <f t="shared" si="86"/>
        <v>02</v>
      </c>
      <c r="L1115" s="24" t="str">
        <f t="shared" si="87"/>
        <v>2020</v>
      </c>
      <c r="M1115" s="24">
        <f t="shared" si="88"/>
        <v>43984</v>
      </c>
      <c r="N1115">
        <v>50.57</v>
      </c>
      <c r="P1115" s="24">
        <v>39969</v>
      </c>
      <c r="Q1115">
        <v>12.28</v>
      </c>
      <c r="S1115" s="24">
        <v>41796</v>
      </c>
      <c r="T1115">
        <v>26.14</v>
      </c>
      <c r="U1115" s="2">
        <f t="shared" si="89"/>
        <v>4.9980776624374279E-3</v>
      </c>
    </row>
    <row r="1116" spans="1:21" x14ac:dyDescent="0.4">
      <c r="A1116" t="s">
        <v>5093</v>
      </c>
      <c r="B1116">
        <v>50.22</v>
      </c>
      <c r="C1116">
        <v>49.91</v>
      </c>
      <c r="D1116">
        <v>50.32</v>
      </c>
      <c r="E1116">
        <v>49.81</v>
      </c>
      <c r="F1116" t="s">
        <v>351</v>
      </c>
      <c r="G1116" s="2">
        <v>5.4000000000000003E-3</v>
      </c>
      <c r="I1116" t="s">
        <v>5093</v>
      </c>
      <c r="J1116" s="24" t="str">
        <f t="shared" si="85"/>
        <v>06</v>
      </c>
      <c r="K1116" s="24" t="str">
        <f t="shared" si="86"/>
        <v>01</v>
      </c>
      <c r="L1116" s="24" t="str">
        <f t="shared" si="87"/>
        <v>2020</v>
      </c>
      <c r="M1116" s="24">
        <f t="shared" si="88"/>
        <v>43983</v>
      </c>
      <c r="N1116">
        <v>50.22</v>
      </c>
      <c r="P1116" s="24">
        <v>39972</v>
      </c>
      <c r="Q1116">
        <v>12.24</v>
      </c>
      <c r="S1116" s="24">
        <v>41799</v>
      </c>
      <c r="T1116">
        <v>26.16</v>
      </c>
      <c r="U1116" s="2">
        <f t="shared" si="89"/>
        <v>7.6511094108644429E-4</v>
      </c>
    </row>
    <row r="1117" spans="1:21" x14ac:dyDescent="0.4">
      <c r="A1117" t="s">
        <v>5092</v>
      </c>
      <c r="B1117">
        <v>49.95</v>
      </c>
      <c r="C1117">
        <v>49.65</v>
      </c>
      <c r="D1117">
        <v>50.1</v>
      </c>
      <c r="E1117">
        <v>49.26</v>
      </c>
      <c r="F1117" t="s">
        <v>1418</v>
      </c>
      <c r="G1117" s="2">
        <v>6.7000000000000002E-3</v>
      </c>
      <c r="I1117" t="s">
        <v>5092</v>
      </c>
      <c r="J1117" s="24" t="str">
        <f t="shared" si="85"/>
        <v>05</v>
      </c>
      <c r="K1117" s="24" t="str">
        <f t="shared" si="86"/>
        <v>29</v>
      </c>
      <c r="L1117" s="24" t="str">
        <f t="shared" si="87"/>
        <v>2020</v>
      </c>
      <c r="M1117" s="24">
        <f t="shared" si="88"/>
        <v>43980</v>
      </c>
      <c r="N1117">
        <v>49.95</v>
      </c>
      <c r="P1117" s="24">
        <v>39973</v>
      </c>
      <c r="Q1117">
        <v>12.3</v>
      </c>
      <c r="S1117" s="24">
        <v>41800</v>
      </c>
      <c r="T1117">
        <v>26.16</v>
      </c>
      <c r="U1117" s="2">
        <f t="shared" si="89"/>
        <v>0</v>
      </c>
    </row>
    <row r="1118" spans="1:21" x14ac:dyDescent="0.4">
      <c r="A1118" t="s">
        <v>5091</v>
      </c>
      <c r="B1118">
        <v>49.62</v>
      </c>
      <c r="C1118">
        <v>49.64</v>
      </c>
      <c r="D1118">
        <v>50.34</v>
      </c>
      <c r="E1118">
        <v>49.49</v>
      </c>
      <c r="F1118" t="s">
        <v>556</v>
      </c>
      <c r="G1118" s="2">
        <v>8.0000000000000004E-4</v>
      </c>
      <c r="I1118" t="s">
        <v>5091</v>
      </c>
      <c r="J1118" s="24" t="str">
        <f t="shared" si="85"/>
        <v>05</v>
      </c>
      <c r="K1118" s="24" t="str">
        <f t="shared" si="86"/>
        <v>28</v>
      </c>
      <c r="L1118" s="24" t="str">
        <f t="shared" si="87"/>
        <v>2020</v>
      </c>
      <c r="M1118" s="24">
        <f t="shared" si="88"/>
        <v>43979</v>
      </c>
      <c r="N1118">
        <v>49.62</v>
      </c>
      <c r="P1118" s="24">
        <v>39974</v>
      </c>
      <c r="Q1118">
        <v>12.28</v>
      </c>
      <c r="S1118" s="24">
        <v>41801</v>
      </c>
      <c r="T1118">
        <v>26.09</v>
      </c>
      <c r="U1118" s="2">
        <f t="shared" si="89"/>
        <v>-2.6758409785933024E-3</v>
      </c>
    </row>
    <row r="1119" spans="1:21" x14ac:dyDescent="0.4">
      <c r="A1119" t="s">
        <v>5090</v>
      </c>
      <c r="B1119">
        <v>49.58</v>
      </c>
      <c r="C1119">
        <v>49.37</v>
      </c>
      <c r="D1119">
        <v>49.62</v>
      </c>
      <c r="E1119">
        <v>48.4</v>
      </c>
      <c r="F1119" t="s">
        <v>2676</v>
      </c>
      <c r="G1119" s="2">
        <v>8.3000000000000001E-3</v>
      </c>
      <c r="I1119" t="s">
        <v>5090</v>
      </c>
      <c r="J1119" s="24" t="str">
        <f t="shared" si="85"/>
        <v>05</v>
      </c>
      <c r="K1119" s="24" t="str">
        <f t="shared" si="86"/>
        <v>27</v>
      </c>
      <c r="L1119" s="24" t="str">
        <f t="shared" si="87"/>
        <v>2020</v>
      </c>
      <c r="M1119" s="24">
        <f t="shared" si="88"/>
        <v>43978</v>
      </c>
      <c r="N1119">
        <v>49.58</v>
      </c>
      <c r="P1119" s="24">
        <v>39975</v>
      </c>
      <c r="Q1119">
        <v>12.36</v>
      </c>
      <c r="S1119" s="24">
        <v>41802</v>
      </c>
      <c r="T1119">
        <v>25.86</v>
      </c>
      <c r="U1119" s="2">
        <f t="shared" si="89"/>
        <v>-8.8156381755462032E-3</v>
      </c>
    </row>
    <row r="1120" spans="1:21" x14ac:dyDescent="0.4">
      <c r="A1120" t="s">
        <v>5089</v>
      </c>
      <c r="B1120">
        <v>49.17</v>
      </c>
      <c r="C1120">
        <v>50.05</v>
      </c>
      <c r="D1120">
        <v>50.05</v>
      </c>
      <c r="E1120">
        <v>49.12</v>
      </c>
      <c r="F1120" t="s">
        <v>1369</v>
      </c>
      <c r="G1120" s="2">
        <v>3.0999999999999999E-3</v>
      </c>
      <c r="I1120" t="s">
        <v>5089</v>
      </c>
      <c r="J1120" s="24" t="str">
        <f t="shared" si="85"/>
        <v>05</v>
      </c>
      <c r="K1120" s="24" t="str">
        <f t="shared" si="86"/>
        <v>26</v>
      </c>
      <c r="L1120" s="24" t="str">
        <f t="shared" si="87"/>
        <v>2020</v>
      </c>
      <c r="M1120" s="24">
        <f t="shared" si="88"/>
        <v>43977</v>
      </c>
      <c r="N1120">
        <v>49.17</v>
      </c>
      <c r="P1120" s="24">
        <v>39976</v>
      </c>
      <c r="Q1120">
        <v>12.32</v>
      </c>
      <c r="S1120" s="24">
        <v>41803</v>
      </c>
      <c r="T1120">
        <v>25.91</v>
      </c>
      <c r="U1120" s="2">
        <f t="shared" si="89"/>
        <v>1.9334880123742515E-3</v>
      </c>
    </row>
    <row r="1121" spans="1:21" x14ac:dyDescent="0.4">
      <c r="A1121" t="s">
        <v>5088</v>
      </c>
      <c r="B1121">
        <v>49.02</v>
      </c>
      <c r="C1121">
        <v>48.8</v>
      </c>
      <c r="D1121">
        <v>49.04</v>
      </c>
      <c r="E1121">
        <v>48.6</v>
      </c>
      <c r="F1121" t="s">
        <v>558</v>
      </c>
      <c r="G1121" s="2">
        <v>4.3E-3</v>
      </c>
      <c r="I1121" t="s">
        <v>5088</v>
      </c>
      <c r="J1121" s="24" t="str">
        <f t="shared" si="85"/>
        <v>05</v>
      </c>
      <c r="K1121" s="24" t="str">
        <f t="shared" si="86"/>
        <v>22</v>
      </c>
      <c r="L1121" s="24" t="str">
        <f t="shared" si="87"/>
        <v>2020</v>
      </c>
      <c r="M1121" s="24">
        <f t="shared" si="88"/>
        <v>43973</v>
      </c>
      <c r="N1121">
        <v>49.02</v>
      </c>
      <c r="P1121" s="24">
        <v>39979</v>
      </c>
      <c r="Q1121">
        <v>12.06</v>
      </c>
      <c r="S1121" s="24">
        <v>41806</v>
      </c>
      <c r="T1121">
        <v>25.93</v>
      </c>
      <c r="U1121" s="2">
        <f t="shared" si="89"/>
        <v>7.7190274025462635E-4</v>
      </c>
    </row>
    <row r="1122" spans="1:21" x14ac:dyDescent="0.4">
      <c r="A1122" t="s">
        <v>5087</v>
      </c>
      <c r="B1122">
        <v>48.81</v>
      </c>
      <c r="C1122">
        <v>49.26</v>
      </c>
      <c r="D1122">
        <v>49.42</v>
      </c>
      <c r="E1122">
        <v>48.69</v>
      </c>
      <c r="F1122" t="s">
        <v>176</v>
      </c>
      <c r="G1122" s="2">
        <v>-8.5000000000000006E-3</v>
      </c>
      <c r="I1122" t="s">
        <v>5087</v>
      </c>
      <c r="J1122" s="24" t="str">
        <f t="shared" si="85"/>
        <v>05</v>
      </c>
      <c r="K1122" s="24" t="str">
        <f t="shared" si="86"/>
        <v>21</v>
      </c>
      <c r="L1122" s="24" t="str">
        <f t="shared" si="87"/>
        <v>2020</v>
      </c>
      <c r="M1122" s="24">
        <f t="shared" si="88"/>
        <v>43972</v>
      </c>
      <c r="N1122">
        <v>48.81</v>
      </c>
      <c r="P1122" s="24">
        <v>39980</v>
      </c>
      <c r="Q1122">
        <v>11.92</v>
      </c>
      <c r="S1122" s="24">
        <v>41807</v>
      </c>
      <c r="T1122">
        <v>25.98</v>
      </c>
      <c r="U1122" s="2">
        <f t="shared" si="89"/>
        <v>1.9282684149632967E-3</v>
      </c>
    </row>
    <row r="1123" spans="1:21" x14ac:dyDescent="0.4">
      <c r="A1123" t="s">
        <v>5086</v>
      </c>
      <c r="B1123">
        <v>49.23</v>
      </c>
      <c r="C1123">
        <v>49</v>
      </c>
      <c r="D1123">
        <v>49.34</v>
      </c>
      <c r="E1123">
        <v>48.96</v>
      </c>
      <c r="F1123" t="s">
        <v>1279</v>
      </c>
      <c r="G1123" s="2">
        <v>1.84E-2</v>
      </c>
      <c r="I1123" t="s">
        <v>5086</v>
      </c>
      <c r="J1123" s="24" t="str">
        <f t="shared" si="85"/>
        <v>05</v>
      </c>
      <c r="K1123" s="24" t="str">
        <f t="shared" si="86"/>
        <v>20</v>
      </c>
      <c r="L1123" s="24" t="str">
        <f t="shared" si="87"/>
        <v>2020</v>
      </c>
      <c r="M1123" s="24">
        <f t="shared" si="88"/>
        <v>43971</v>
      </c>
      <c r="N1123">
        <v>49.23</v>
      </c>
      <c r="P1123" s="24">
        <v>39981</v>
      </c>
      <c r="Q1123">
        <v>11.94</v>
      </c>
      <c r="S1123" s="24">
        <v>41808</v>
      </c>
      <c r="T1123">
        <v>26.18</v>
      </c>
      <c r="U1123" s="2">
        <f t="shared" si="89"/>
        <v>7.6982294072363011E-3</v>
      </c>
    </row>
    <row r="1124" spans="1:21" x14ac:dyDescent="0.4">
      <c r="A1124" t="s">
        <v>5085</v>
      </c>
      <c r="B1124">
        <v>48.34</v>
      </c>
      <c r="C1124">
        <v>48.59</v>
      </c>
      <c r="D1124">
        <v>49.02</v>
      </c>
      <c r="E1124">
        <v>48.34</v>
      </c>
      <c r="F1124" t="s">
        <v>1239</v>
      </c>
      <c r="G1124" s="2">
        <v>-5.3E-3</v>
      </c>
      <c r="I1124" t="s">
        <v>5085</v>
      </c>
      <c r="J1124" s="24" t="str">
        <f t="shared" si="85"/>
        <v>05</v>
      </c>
      <c r="K1124" s="24" t="str">
        <f t="shared" si="86"/>
        <v>19</v>
      </c>
      <c r="L1124" s="24" t="str">
        <f t="shared" si="87"/>
        <v>2020</v>
      </c>
      <c r="M1124" s="24">
        <f t="shared" si="88"/>
        <v>43970</v>
      </c>
      <c r="N1124">
        <v>48.34</v>
      </c>
      <c r="P1124" s="24">
        <v>39982</v>
      </c>
      <c r="Q1124">
        <v>11.98</v>
      </c>
      <c r="S1124" s="24">
        <v>41809</v>
      </c>
      <c r="T1124">
        <v>26.19</v>
      </c>
      <c r="U1124" s="2">
        <f t="shared" si="89"/>
        <v>3.8197097020642445E-4</v>
      </c>
    </row>
    <row r="1125" spans="1:21" x14ac:dyDescent="0.4">
      <c r="A1125" t="s">
        <v>5084</v>
      </c>
      <c r="B1125">
        <v>48.6</v>
      </c>
      <c r="C1125">
        <v>48.38</v>
      </c>
      <c r="D1125">
        <v>48.88</v>
      </c>
      <c r="E1125">
        <v>48.29</v>
      </c>
      <c r="F1125" t="s">
        <v>1214</v>
      </c>
      <c r="G1125" s="2">
        <v>2.3800000000000002E-2</v>
      </c>
      <c r="I1125" t="s">
        <v>5084</v>
      </c>
      <c r="J1125" s="24" t="str">
        <f t="shared" si="85"/>
        <v>05</v>
      </c>
      <c r="K1125" s="24" t="str">
        <f t="shared" si="86"/>
        <v>18</v>
      </c>
      <c r="L1125" s="24" t="str">
        <f t="shared" si="87"/>
        <v>2020</v>
      </c>
      <c r="M1125" s="24">
        <f t="shared" si="88"/>
        <v>43969</v>
      </c>
      <c r="N1125">
        <v>48.6</v>
      </c>
      <c r="P1125" s="24">
        <v>39983</v>
      </c>
      <c r="Q1125">
        <v>12.01</v>
      </c>
      <c r="S1125" s="24">
        <v>41810</v>
      </c>
      <c r="T1125">
        <v>26.22</v>
      </c>
      <c r="U1125" s="2">
        <f t="shared" si="89"/>
        <v>1.1454753722794919E-3</v>
      </c>
    </row>
    <row r="1126" spans="1:21" x14ac:dyDescent="0.4">
      <c r="A1126" t="s">
        <v>5083</v>
      </c>
      <c r="B1126">
        <v>47.47</v>
      </c>
      <c r="C1126">
        <v>46.65</v>
      </c>
      <c r="D1126">
        <v>47.5</v>
      </c>
      <c r="E1126">
        <v>46.55</v>
      </c>
      <c r="F1126" t="s">
        <v>104</v>
      </c>
      <c r="G1126" s="2">
        <v>7.1999999999999998E-3</v>
      </c>
      <c r="I1126" t="s">
        <v>5083</v>
      </c>
      <c r="J1126" s="24" t="str">
        <f t="shared" si="85"/>
        <v>05</v>
      </c>
      <c r="K1126" s="24" t="str">
        <f t="shared" si="86"/>
        <v>15</v>
      </c>
      <c r="L1126" s="24" t="str">
        <f t="shared" si="87"/>
        <v>2020</v>
      </c>
      <c r="M1126" s="24">
        <f t="shared" si="88"/>
        <v>43966</v>
      </c>
      <c r="N1126">
        <v>47.47</v>
      </c>
      <c r="P1126" s="24">
        <v>39986</v>
      </c>
      <c r="Q1126">
        <v>11.65</v>
      </c>
      <c r="S1126" s="24">
        <v>41813</v>
      </c>
      <c r="T1126">
        <v>26.19</v>
      </c>
      <c r="U1126" s="2">
        <f t="shared" si="89"/>
        <v>-1.1441647597253413E-3</v>
      </c>
    </row>
    <row r="1127" spans="1:21" x14ac:dyDescent="0.4">
      <c r="A1127" t="s">
        <v>5082</v>
      </c>
      <c r="B1127">
        <v>47.13</v>
      </c>
      <c r="C1127">
        <v>46.22</v>
      </c>
      <c r="D1127">
        <v>47.17</v>
      </c>
      <c r="E1127">
        <v>45.88</v>
      </c>
      <c r="F1127" t="s">
        <v>2553</v>
      </c>
      <c r="G1127" s="2">
        <v>1.01E-2</v>
      </c>
      <c r="I1127" t="s">
        <v>5082</v>
      </c>
      <c r="J1127" s="24" t="str">
        <f t="shared" si="85"/>
        <v>05</v>
      </c>
      <c r="K1127" s="24" t="str">
        <f t="shared" si="86"/>
        <v>14</v>
      </c>
      <c r="L1127" s="24" t="str">
        <f t="shared" si="87"/>
        <v>2020</v>
      </c>
      <c r="M1127" s="24">
        <f t="shared" si="88"/>
        <v>43965</v>
      </c>
      <c r="N1127">
        <v>47.13</v>
      </c>
      <c r="P1127" s="24">
        <v>39987</v>
      </c>
      <c r="Q1127">
        <v>11.61</v>
      </c>
      <c r="S1127" s="24">
        <v>41814</v>
      </c>
      <c r="T1127">
        <v>25.98</v>
      </c>
      <c r="U1127" s="2">
        <f t="shared" si="89"/>
        <v>-8.0183276059565545E-3</v>
      </c>
    </row>
    <row r="1128" spans="1:21" x14ac:dyDescent="0.4">
      <c r="A1128" t="s">
        <v>5081</v>
      </c>
      <c r="B1128">
        <v>46.66</v>
      </c>
      <c r="C1128">
        <v>47.29</v>
      </c>
      <c r="D1128">
        <v>47.65</v>
      </c>
      <c r="E1128">
        <v>46.16</v>
      </c>
      <c r="F1128" t="s">
        <v>2033</v>
      </c>
      <c r="G1128" s="2">
        <v>-1.35E-2</v>
      </c>
      <c r="I1128" t="s">
        <v>5081</v>
      </c>
      <c r="J1128" s="24" t="str">
        <f t="shared" si="85"/>
        <v>05</v>
      </c>
      <c r="K1128" s="24" t="str">
        <f t="shared" si="86"/>
        <v>13</v>
      </c>
      <c r="L1128" s="24" t="str">
        <f t="shared" si="87"/>
        <v>2020</v>
      </c>
      <c r="M1128" s="24">
        <f t="shared" si="88"/>
        <v>43964</v>
      </c>
      <c r="N1128">
        <v>46.66</v>
      </c>
      <c r="P1128" s="24">
        <v>39988</v>
      </c>
      <c r="Q1128">
        <v>11.68</v>
      </c>
      <c r="S1128" s="24">
        <v>41815</v>
      </c>
      <c r="T1128">
        <v>26.16</v>
      </c>
      <c r="U1128" s="2">
        <f t="shared" si="89"/>
        <v>6.9284064665127154E-3</v>
      </c>
    </row>
    <row r="1129" spans="1:21" x14ac:dyDescent="0.4">
      <c r="A1129" t="s">
        <v>5080</v>
      </c>
      <c r="B1129">
        <v>47.3</v>
      </c>
      <c r="C1129">
        <v>48.48</v>
      </c>
      <c r="D1129">
        <v>48.55</v>
      </c>
      <c r="E1129">
        <v>47.3</v>
      </c>
      <c r="F1129" t="s">
        <v>618</v>
      </c>
      <c r="G1129" s="2">
        <v>-2.0299999999999999E-2</v>
      </c>
      <c r="I1129" t="s">
        <v>5080</v>
      </c>
      <c r="J1129" s="24" t="str">
        <f t="shared" si="85"/>
        <v>05</v>
      </c>
      <c r="K1129" s="24" t="str">
        <f t="shared" si="86"/>
        <v>12</v>
      </c>
      <c r="L1129" s="24" t="str">
        <f t="shared" si="87"/>
        <v>2020</v>
      </c>
      <c r="M1129" s="24">
        <f t="shared" si="88"/>
        <v>43963</v>
      </c>
      <c r="N1129">
        <v>47.3</v>
      </c>
      <c r="P1129" s="24">
        <v>39989</v>
      </c>
      <c r="Q1129">
        <v>11.96</v>
      </c>
      <c r="S1129" s="24">
        <v>41816</v>
      </c>
      <c r="T1129">
        <v>26.15</v>
      </c>
      <c r="U1129" s="2">
        <f t="shared" si="89"/>
        <v>-3.822629969419955E-4</v>
      </c>
    </row>
    <row r="1130" spans="1:21" x14ac:dyDescent="0.4">
      <c r="A1130" t="s">
        <v>5079</v>
      </c>
      <c r="B1130">
        <v>48.28</v>
      </c>
      <c r="C1130">
        <v>47.7</v>
      </c>
      <c r="D1130">
        <v>48.56</v>
      </c>
      <c r="E1130">
        <v>47.68</v>
      </c>
      <c r="F1130" t="s">
        <v>1271</v>
      </c>
      <c r="G1130" s="2">
        <v>-0.74870000000000003</v>
      </c>
      <c r="I1130" t="s">
        <v>5079</v>
      </c>
      <c r="J1130" s="24" t="str">
        <f t="shared" si="85"/>
        <v>05</v>
      </c>
      <c r="K1130" s="24" t="str">
        <f t="shared" si="86"/>
        <v>11</v>
      </c>
      <c r="L1130" s="24" t="str">
        <f t="shared" si="87"/>
        <v>2020</v>
      </c>
      <c r="M1130" s="24">
        <f t="shared" si="88"/>
        <v>43962</v>
      </c>
      <c r="N1130">
        <v>48.28</v>
      </c>
      <c r="P1130" s="24">
        <v>39990</v>
      </c>
      <c r="Q1130">
        <v>11.91</v>
      </c>
      <c r="S1130" s="24">
        <v>41817</v>
      </c>
      <c r="T1130">
        <v>26.22</v>
      </c>
      <c r="U1130" s="2">
        <f t="shared" si="89"/>
        <v>2.6768642447418944E-3</v>
      </c>
    </row>
    <row r="1131" spans="1:21" x14ac:dyDescent="0.4">
      <c r="A1131" t="s">
        <v>5078</v>
      </c>
      <c r="B1131">
        <v>192.11</v>
      </c>
      <c r="C1131">
        <v>192.11</v>
      </c>
      <c r="D1131">
        <v>192.11</v>
      </c>
      <c r="E1131">
        <v>192.11</v>
      </c>
      <c r="G1131" s="2">
        <v>0</v>
      </c>
      <c r="I1131" t="s">
        <v>5078</v>
      </c>
      <c r="J1131" s="24" t="str">
        <f t="shared" si="85"/>
        <v>05</v>
      </c>
      <c r="K1131" s="24" t="str">
        <f t="shared" si="86"/>
        <v>10</v>
      </c>
      <c r="L1131" s="24" t="str">
        <f t="shared" si="87"/>
        <v>2020</v>
      </c>
      <c r="M1131" s="24">
        <f t="shared" si="88"/>
        <v>43961</v>
      </c>
      <c r="N1131">
        <v>192.11</v>
      </c>
      <c r="P1131" s="24">
        <v>39993</v>
      </c>
      <c r="Q1131">
        <v>12.01</v>
      </c>
      <c r="S1131" s="24">
        <v>41820</v>
      </c>
      <c r="T1131">
        <v>26.23</v>
      </c>
      <c r="U1131" s="2">
        <f t="shared" si="89"/>
        <v>3.8138825324196546E-4</v>
      </c>
    </row>
    <row r="1132" spans="1:21" x14ac:dyDescent="0.4">
      <c r="A1132" t="s">
        <v>5077</v>
      </c>
      <c r="B1132">
        <v>192.11</v>
      </c>
      <c r="C1132">
        <v>192.11</v>
      </c>
      <c r="D1132">
        <v>192.11</v>
      </c>
      <c r="E1132">
        <v>192.11</v>
      </c>
      <c r="G1132" s="2">
        <v>2.9998</v>
      </c>
      <c r="I1132" t="s">
        <v>5077</v>
      </c>
      <c r="J1132" s="24" t="str">
        <f t="shared" si="85"/>
        <v>05</v>
      </c>
      <c r="K1132" s="24" t="str">
        <f t="shared" si="86"/>
        <v>09</v>
      </c>
      <c r="L1132" s="24" t="str">
        <f t="shared" si="87"/>
        <v>2020</v>
      </c>
      <c r="M1132" s="24">
        <f t="shared" si="88"/>
        <v>43960</v>
      </c>
      <c r="N1132">
        <v>192.11</v>
      </c>
      <c r="P1132" s="24">
        <v>39994</v>
      </c>
      <c r="Q1132">
        <v>11.91</v>
      </c>
      <c r="S1132" s="24">
        <v>41821</v>
      </c>
      <c r="T1132">
        <v>26.44</v>
      </c>
      <c r="U1132" s="2">
        <f t="shared" si="89"/>
        <v>8.0060998856272825E-3</v>
      </c>
    </row>
    <row r="1133" spans="1:21" x14ac:dyDescent="0.4">
      <c r="A1133" t="s">
        <v>5076</v>
      </c>
      <c r="B1133">
        <v>48.03</v>
      </c>
      <c r="C1133">
        <v>47.88</v>
      </c>
      <c r="D1133">
        <v>48.12</v>
      </c>
      <c r="E1133">
        <v>47.7</v>
      </c>
      <c r="F1133" t="s">
        <v>2582</v>
      </c>
      <c r="G1133" s="2">
        <v>1.3100000000000001E-2</v>
      </c>
      <c r="I1133" t="s">
        <v>5076</v>
      </c>
      <c r="J1133" s="24" t="str">
        <f t="shared" si="85"/>
        <v>05</v>
      </c>
      <c r="K1133" s="24" t="str">
        <f t="shared" si="86"/>
        <v>08</v>
      </c>
      <c r="L1133" s="24" t="str">
        <f t="shared" si="87"/>
        <v>2020</v>
      </c>
      <c r="M1133" s="24">
        <f t="shared" si="88"/>
        <v>43959</v>
      </c>
      <c r="N1133">
        <v>48.03</v>
      </c>
      <c r="P1133" s="24">
        <v>39995</v>
      </c>
      <c r="Q1133">
        <v>11.97</v>
      </c>
      <c r="S1133" s="24">
        <v>41822</v>
      </c>
      <c r="T1133">
        <v>26.47</v>
      </c>
      <c r="U1133" s="2">
        <f t="shared" si="89"/>
        <v>1.1346444780635512E-3</v>
      </c>
    </row>
    <row r="1134" spans="1:21" x14ac:dyDescent="0.4">
      <c r="A1134" t="s">
        <v>5075</v>
      </c>
      <c r="B1134">
        <v>47.41</v>
      </c>
      <c r="C1134">
        <v>47.38</v>
      </c>
      <c r="D1134">
        <v>47.66</v>
      </c>
      <c r="E1134">
        <v>47.25</v>
      </c>
      <c r="F1134" t="s">
        <v>955</v>
      </c>
      <c r="G1134" s="2">
        <v>1.35E-2</v>
      </c>
      <c r="I1134" t="s">
        <v>5075</v>
      </c>
      <c r="J1134" s="24" t="str">
        <f t="shared" si="85"/>
        <v>05</v>
      </c>
      <c r="K1134" s="24" t="str">
        <f t="shared" si="86"/>
        <v>07</v>
      </c>
      <c r="L1134" s="24" t="str">
        <f t="shared" si="87"/>
        <v>2020</v>
      </c>
      <c r="M1134" s="24">
        <f t="shared" si="88"/>
        <v>43958</v>
      </c>
      <c r="N1134">
        <v>47.41</v>
      </c>
      <c r="P1134" s="24">
        <v>39996</v>
      </c>
      <c r="Q1134">
        <v>11.65</v>
      </c>
      <c r="S1134" s="24">
        <v>41823</v>
      </c>
      <c r="T1134">
        <v>26.6</v>
      </c>
      <c r="U1134" s="2">
        <f t="shared" si="89"/>
        <v>4.9112202493388768E-3</v>
      </c>
    </row>
    <row r="1135" spans="1:21" x14ac:dyDescent="0.4">
      <c r="A1135" t="s">
        <v>5074</v>
      </c>
      <c r="B1135">
        <v>46.78</v>
      </c>
      <c r="C1135">
        <v>47.07</v>
      </c>
      <c r="D1135">
        <v>47.27</v>
      </c>
      <c r="E1135">
        <v>46.75</v>
      </c>
      <c r="F1135" t="s">
        <v>2191</v>
      </c>
      <c r="G1135" s="2">
        <v>0</v>
      </c>
      <c r="I1135" t="s">
        <v>5074</v>
      </c>
      <c r="J1135" s="24" t="str">
        <f t="shared" si="85"/>
        <v>05</v>
      </c>
      <c r="K1135" s="24" t="str">
        <f t="shared" si="86"/>
        <v>06</v>
      </c>
      <c r="L1135" s="24" t="str">
        <f t="shared" si="87"/>
        <v>2020</v>
      </c>
      <c r="M1135" s="24">
        <f t="shared" si="88"/>
        <v>43957</v>
      </c>
      <c r="N1135">
        <v>46.78</v>
      </c>
      <c r="P1135" s="24">
        <v>40000</v>
      </c>
      <c r="Q1135">
        <v>11.64</v>
      </c>
      <c r="S1135" s="24">
        <v>41827</v>
      </c>
      <c r="T1135">
        <v>26.51</v>
      </c>
      <c r="U1135" s="2">
        <f t="shared" si="89"/>
        <v>-3.3834586466164884E-3</v>
      </c>
    </row>
    <row r="1136" spans="1:21" x14ac:dyDescent="0.4">
      <c r="A1136" t="s">
        <v>5073</v>
      </c>
      <c r="B1136">
        <v>46.78</v>
      </c>
      <c r="C1136">
        <v>46.73</v>
      </c>
      <c r="D1136">
        <v>47.33</v>
      </c>
      <c r="E1136">
        <v>46.68</v>
      </c>
      <c r="F1136" t="s">
        <v>1702</v>
      </c>
      <c r="G1136" s="2">
        <v>1.0800000000000001E-2</v>
      </c>
      <c r="I1136" t="s">
        <v>5073</v>
      </c>
      <c r="J1136" s="24" t="str">
        <f t="shared" si="85"/>
        <v>05</v>
      </c>
      <c r="K1136" s="24" t="str">
        <f t="shared" si="86"/>
        <v>05</v>
      </c>
      <c r="L1136" s="24" t="str">
        <f t="shared" si="87"/>
        <v>2020</v>
      </c>
      <c r="M1136" s="24">
        <f t="shared" si="88"/>
        <v>43956</v>
      </c>
      <c r="N1136">
        <v>46.78</v>
      </c>
      <c r="P1136" s="24">
        <v>40001</v>
      </c>
      <c r="Q1136">
        <v>11.41</v>
      </c>
      <c r="S1136" s="24">
        <v>41828</v>
      </c>
      <c r="T1136">
        <v>26.29</v>
      </c>
      <c r="U1136" s="2">
        <f t="shared" si="89"/>
        <v>-8.2987551867220732E-3</v>
      </c>
    </row>
    <row r="1137" spans="1:21" x14ac:dyDescent="0.4">
      <c r="A1137" t="s">
        <v>5072</v>
      </c>
      <c r="B1137">
        <v>46.28</v>
      </c>
      <c r="C1137">
        <v>45.67</v>
      </c>
      <c r="D1137">
        <v>46.31</v>
      </c>
      <c r="E1137">
        <v>45.48</v>
      </c>
      <c r="F1137" t="s">
        <v>552</v>
      </c>
      <c r="G1137" s="2">
        <v>-0.74809999999999999</v>
      </c>
      <c r="I1137" t="s">
        <v>5072</v>
      </c>
      <c r="J1137" s="24" t="str">
        <f t="shared" si="85"/>
        <v>05</v>
      </c>
      <c r="K1137" s="24" t="str">
        <f t="shared" si="86"/>
        <v>04</v>
      </c>
      <c r="L1137" s="24" t="str">
        <f t="shared" si="87"/>
        <v>2020</v>
      </c>
      <c r="M1137" s="24">
        <f t="shared" si="88"/>
        <v>43955</v>
      </c>
      <c r="N1137">
        <v>46.28</v>
      </c>
      <c r="P1137" s="24">
        <v>40002</v>
      </c>
      <c r="Q1137">
        <v>11.45</v>
      </c>
      <c r="S1137" s="24">
        <v>41829</v>
      </c>
      <c r="T1137">
        <v>26.43</v>
      </c>
      <c r="U1137" s="2">
        <f t="shared" si="89"/>
        <v>5.3252187143399965E-3</v>
      </c>
    </row>
    <row r="1138" spans="1:21" x14ac:dyDescent="0.4">
      <c r="A1138" t="s">
        <v>5071</v>
      </c>
      <c r="B1138">
        <v>183.7</v>
      </c>
      <c r="C1138">
        <v>183.7</v>
      </c>
      <c r="D1138">
        <v>183.7</v>
      </c>
      <c r="E1138">
        <v>183.7</v>
      </c>
      <c r="G1138" s="2">
        <v>0</v>
      </c>
      <c r="I1138" t="s">
        <v>5071</v>
      </c>
      <c r="J1138" s="24" t="str">
        <f t="shared" si="85"/>
        <v>05</v>
      </c>
      <c r="K1138" s="24" t="str">
        <f t="shared" si="86"/>
        <v>03</v>
      </c>
      <c r="L1138" s="24" t="str">
        <f t="shared" si="87"/>
        <v>2020</v>
      </c>
      <c r="M1138" s="24">
        <f t="shared" si="88"/>
        <v>43954</v>
      </c>
      <c r="N1138">
        <v>183.7</v>
      </c>
      <c r="P1138" s="24">
        <v>40003</v>
      </c>
      <c r="Q1138">
        <v>11.48</v>
      </c>
      <c r="S1138" s="24">
        <v>41830</v>
      </c>
      <c r="T1138">
        <v>26.32</v>
      </c>
      <c r="U1138" s="2">
        <f t="shared" si="89"/>
        <v>-4.1619371925841753E-3</v>
      </c>
    </row>
    <row r="1139" spans="1:21" x14ac:dyDescent="0.4">
      <c r="A1139" t="s">
        <v>5070</v>
      </c>
      <c r="B1139">
        <v>183.7</v>
      </c>
      <c r="C1139">
        <v>183.7</v>
      </c>
      <c r="D1139">
        <v>183.7</v>
      </c>
      <c r="E1139">
        <v>183.7</v>
      </c>
      <c r="G1139" s="2">
        <v>3.0004</v>
      </c>
      <c r="I1139" t="s">
        <v>5070</v>
      </c>
      <c r="J1139" s="24" t="str">
        <f t="shared" si="85"/>
        <v>05</v>
      </c>
      <c r="K1139" s="24" t="str">
        <f t="shared" si="86"/>
        <v>02</v>
      </c>
      <c r="L1139" s="24" t="str">
        <f t="shared" si="87"/>
        <v>2020</v>
      </c>
      <c r="M1139" s="24">
        <f t="shared" si="88"/>
        <v>43953</v>
      </c>
      <c r="N1139">
        <v>183.7</v>
      </c>
      <c r="P1139" s="24">
        <v>40004</v>
      </c>
      <c r="Q1139">
        <v>11.46</v>
      </c>
      <c r="S1139" s="24">
        <v>41831</v>
      </c>
      <c r="T1139">
        <v>26.38</v>
      </c>
      <c r="U1139" s="2">
        <f t="shared" si="89"/>
        <v>2.2796352583585033E-3</v>
      </c>
    </row>
    <row r="1140" spans="1:21" x14ac:dyDescent="0.4">
      <c r="A1140" t="s">
        <v>5069</v>
      </c>
      <c r="B1140">
        <v>45.92</v>
      </c>
      <c r="C1140">
        <v>46.25</v>
      </c>
      <c r="D1140">
        <v>46.6</v>
      </c>
      <c r="E1140">
        <v>45.77</v>
      </c>
      <c r="F1140" t="s">
        <v>2246</v>
      </c>
      <c r="G1140" s="2">
        <v>-2.5899999999999999E-2</v>
      </c>
      <c r="I1140" t="s">
        <v>5069</v>
      </c>
      <c r="J1140" s="24" t="str">
        <f t="shared" si="85"/>
        <v>05</v>
      </c>
      <c r="K1140" s="24" t="str">
        <f t="shared" si="86"/>
        <v>01</v>
      </c>
      <c r="L1140" s="24" t="str">
        <f t="shared" si="87"/>
        <v>2020</v>
      </c>
      <c r="M1140" s="24">
        <f t="shared" si="88"/>
        <v>43952</v>
      </c>
      <c r="N1140">
        <v>45.92</v>
      </c>
      <c r="P1140" s="24">
        <v>40007</v>
      </c>
      <c r="Q1140">
        <v>11.67</v>
      </c>
      <c r="S1140" s="24">
        <v>41834</v>
      </c>
      <c r="T1140">
        <v>26.54</v>
      </c>
      <c r="U1140" s="2">
        <f t="shared" si="89"/>
        <v>6.0652009097801329E-3</v>
      </c>
    </row>
    <row r="1141" spans="1:21" x14ac:dyDescent="0.4">
      <c r="A1141" t="s">
        <v>5068</v>
      </c>
      <c r="B1141">
        <v>47.14</v>
      </c>
      <c r="C1141">
        <v>47.2</v>
      </c>
      <c r="D1141">
        <v>47.35</v>
      </c>
      <c r="E1141">
        <v>46.78</v>
      </c>
      <c r="F1141" t="s">
        <v>4558</v>
      </c>
      <c r="G1141" s="2">
        <v>-1.6999999999999999E-3</v>
      </c>
      <c r="I1141" t="s">
        <v>5068</v>
      </c>
      <c r="J1141" s="24" t="str">
        <f t="shared" si="85"/>
        <v>04</v>
      </c>
      <c r="K1141" s="24" t="str">
        <f t="shared" si="86"/>
        <v>30</v>
      </c>
      <c r="L1141" s="24" t="str">
        <f t="shared" si="87"/>
        <v>2020</v>
      </c>
      <c r="M1141" s="24">
        <f t="shared" si="88"/>
        <v>43951</v>
      </c>
      <c r="N1141">
        <v>47.14</v>
      </c>
      <c r="P1141" s="24">
        <v>40008</v>
      </c>
      <c r="Q1141">
        <v>11.74</v>
      </c>
      <c r="S1141" s="24">
        <v>41835</v>
      </c>
      <c r="T1141">
        <v>26.43</v>
      </c>
      <c r="U1141" s="2">
        <f t="shared" si="89"/>
        <v>-4.1446872645063415E-3</v>
      </c>
    </row>
    <row r="1142" spans="1:21" x14ac:dyDescent="0.4">
      <c r="A1142" t="s">
        <v>5067</v>
      </c>
      <c r="B1142">
        <v>47.22</v>
      </c>
      <c r="C1142">
        <v>46.8</v>
      </c>
      <c r="D1142">
        <v>47.49</v>
      </c>
      <c r="E1142">
        <v>46.6</v>
      </c>
      <c r="F1142" t="s">
        <v>5066</v>
      </c>
      <c r="G1142" s="2">
        <v>3.1699999999999999E-2</v>
      </c>
      <c r="I1142" t="s">
        <v>5067</v>
      </c>
      <c r="J1142" s="24" t="str">
        <f t="shared" si="85"/>
        <v>04</v>
      </c>
      <c r="K1142" s="24" t="str">
        <f t="shared" si="86"/>
        <v>29</v>
      </c>
      <c r="L1142" s="24" t="str">
        <f t="shared" si="87"/>
        <v>2020</v>
      </c>
      <c r="M1142" s="24">
        <f t="shared" si="88"/>
        <v>43950</v>
      </c>
      <c r="N1142">
        <v>47.22</v>
      </c>
      <c r="P1142" s="24">
        <v>40009</v>
      </c>
      <c r="Q1142">
        <v>12.08</v>
      </c>
      <c r="S1142" s="24">
        <v>41836</v>
      </c>
      <c r="T1142">
        <v>26.5</v>
      </c>
      <c r="U1142" s="2">
        <f t="shared" si="89"/>
        <v>2.6485054861900004E-3</v>
      </c>
    </row>
    <row r="1143" spans="1:21" x14ac:dyDescent="0.4">
      <c r="A1143" t="s">
        <v>5065</v>
      </c>
      <c r="B1143">
        <v>45.77</v>
      </c>
      <c r="C1143">
        <v>46.87</v>
      </c>
      <c r="D1143">
        <v>46.88</v>
      </c>
      <c r="E1143">
        <v>45.74</v>
      </c>
      <c r="F1143" t="s">
        <v>1227</v>
      </c>
      <c r="G1143" s="2">
        <v>-1.23E-2</v>
      </c>
      <c r="I1143" t="s">
        <v>5065</v>
      </c>
      <c r="J1143" s="24" t="str">
        <f t="shared" si="85"/>
        <v>04</v>
      </c>
      <c r="K1143" s="24" t="str">
        <f t="shared" si="86"/>
        <v>28</v>
      </c>
      <c r="L1143" s="24" t="str">
        <f t="shared" si="87"/>
        <v>2020</v>
      </c>
      <c r="M1143" s="24">
        <f t="shared" si="88"/>
        <v>43949</v>
      </c>
      <c r="N1143">
        <v>45.77</v>
      </c>
      <c r="P1143" s="24">
        <v>40010</v>
      </c>
      <c r="Q1143">
        <v>12.22</v>
      </c>
      <c r="S1143" s="24">
        <v>41837</v>
      </c>
      <c r="T1143">
        <v>26.16</v>
      </c>
      <c r="U1143" s="2">
        <f t="shared" si="89"/>
        <v>-1.2830188679245236E-2</v>
      </c>
    </row>
    <row r="1144" spans="1:21" x14ac:dyDescent="0.4">
      <c r="A1144" t="s">
        <v>5064</v>
      </c>
      <c r="B1144">
        <v>46.34</v>
      </c>
      <c r="C1144">
        <v>46.24</v>
      </c>
      <c r="D1144">
        <v>46.5</v>
      </c>
      <c r="E1144">
        <v>46.17</v>
      </c>
      <c r="F1144" t="s">
        <v>1421</v>
      </c>
      <c r="G1144" s="2">
        <v>0.01</v>
      </c>
      <c r="I1144" t="s">
        <v>5064</v>
      </c>
      <c r="J1144" s="24" t="str">
        <f t="shared" si="85"/>
        <v>04</v>
      </c>
      <c r="K1144" s="24" t="str">
        <f t="shared" si="86"/>
        <v>27</v>
      </c>
      <c r="L1144" s="24" t="str">
        <f t="shared" si="87"/>
        <v>2020</v>
      </c>
      <c r="M1144" s="24">
        <f t="shared" si="88"/>
        <v>43948</v>
      </c>
      <c r="N1144">
        <v>46.34</v>
      </c>
      <c r="P1144" s="24">
        <v>40011</v>
      </c>
      <c r="Q1144">
        <v>12.24</v>
      </c>
      <c r="S1144" s="24">
        <v>41838</v>
      </c>
      <c r="T1144">
        <v>26.5</v>
      </c>
      <c r="U1144" s="2">
        <f t="shared" si="89"/>
        <v>1.2996941896024516E-2</v>
      </c>
    </row>
    <row r="1145" spans="1:21" x14ac:dyDescent="0.4">
      <c r="A1145" t="s">
        <v>5063</v>
      </c>
      <c r="B1145">
        <v>45.88</v>
      </c>
      <c r="C1145">
        <v>45.43</v>
      </c>
      <c r="D1145">
        <v>45.99</v>
      </c>
      <c r="E1145">
        <v>45.08</v>
      </c>
      <c r="F1145" t="s">
        <v>1126</v>
      </c>
      <c r="G1145" s="2">
        <v>1.41E-2</v>
      </c>
      <c r="I1145" t="s">
        <v>5063</v>
      </c>
      <c r="J1145" s="24" t="str">
        <f t="shared" si="85"/>
        <v>04</v>
      </c>
      <c r="K1145" s="24" t="str">
        <f t="shared" si="86"/>
        <v>24</v>
      </c>
      <c r="L1145" s="24" t="str">
        <f t="shared" si="87"/>
        <v>2020</v>
      </c>
      <c r="M1145" s="24">
        <f t="shared" si="88"/>
        <v>43945</v>
      </c>
      <c r="N1145">
        <v>45.88</v>
      </c>
      <c r="P1145" s="24">
        <v>40014</v>
      </c>
      <c r="Q1145">
        <v>12.37</v>
      </c>
      <c r="S1145" s="24">
        <v>41841</v>
      </c>
      <c r="T1145">
        <v>26.43</v>
      </c>
      <c r="U1145" s="2">
        <f t="shared" si="89"/>
        <v>-2.6415094339622414E-3</v>
      </c>
    </row>
    <row r="1146" spans="1:21" x14ac:dyDescent="0.4">
      <c r="A1146" t="s">
        <v>5062</v>
      </c>
      <c r="B1146">
        <v>45.24</v>
      </c>
      <c r="C1146">
        <v>45.47</v>
      </c>
      <c r="D1146">
        <v>46</v>
      </c>
      <c r="E1146">
        <v>45.19</v>
      </c>
      <c r="F1146" t="s">
        <v>2676</v>
      </c>
      <c r="G1146" s="2">
        <v>0</v>
      </c>
      <c r="I1146" t="s">
        <v>5062</v>
      </c>
      <c r="J1146" s="24" t="str">
        <f t="shared" si="85"/>
        <v>04</v>
      </c>
      <c r="K1146" s="24" t="str">
        <f t="shared" si="86"/>
        <v>23</v>
      </c>
      <c r="L1146" s="24" t="str">
        <f t="shared" si="87"/>
        <v>2020</v>
      </c>
      <c r="M1146" s="24">
        <f t="shared" si="88"/>
        <v>43944</v>
      </c>
      <c r="N1146">
        <v>45.24</v>
      </c>
      <c r="P1146" s="24">
        <v>40015</v>
      </c>
      <c r="Q1146">
        <v>12.44</v>
      </c>
      <c r="S1146" s="24">
        <v>41842</v>
      </c>
      <c r="T1146">
        <v>26.56</v>
      </c>
      <c r="U1146" s="2">
        <f t="shared" si="89"/>
        <v>4.9186530457812072E-3</v>
      </c>
    </row>
    <row r="1147" spans="1:21" x14ac:dyDescent="0.4">
      <c r="A1147" t="s">
        <v>5061</v>
      </c>
      <c r="B1147">
        <v>45.24</v>
      </c>
      <c r="C1147">
        <v>44.83</v>
      </c>
      <c r="D1147">
        <v>45.55</v>
      </c>
      <c r="E1147">
        <v>44.81</v>
      </c>
      <c r="F1147" t="s">
        <v>601</v>
      </c>
      <c r="G1147" s="2">
        <v>2.7E-2</v>
      </c>
      <c r="I1147" t="s">
        <v>5061</v>
      </c>
      <c r="J1147" s="24" t="str">
        <f t="shared" si="85"/>
        <v>04</v>
      </c>
      <c r="K1147" s="24" t="str">
        <f t="shared" si="86"/>
        <v>22</v>
      </c>
      <c r="L1147" s="24" t="str">
        <f t="shared" si="87"/>
        <v>2020</v>
      </c>
      <c r="M1147" s="24">
        <f t="shared" si="88"/>
        <v>43943</v>
      </c>
      <c r="N1147">
        <v>45.24</v>
      </c>
      <c r="P1147" s="24">
        <v>40016</v>
      </c>
      <c r="Q1147">
        <v>12.43</v>
      </c>
      <c r="S1147" s="24">
        <v>41843</v>
      </c>
      <c r="T1147">
        <v>26.65</v>
      </c>
      <c r="U1147" s="2">
        <f t="shared" si="89"/>
        <v>3.3885542168674565E-3</v>
      </c>
    </row>
    <row r="1148" spans="1:21" x14ac:dyDescent="0.4">
      <c r="A1148" t="s">
        <v>5060</v>
      </c>
      <c r="B1148">
        <v>44.05</v>
      </c>
      <c r="C1148">
        <v>44.92</v>
      </c>
      <c r="D1148">
        <v>44.99</v>
      </c>
      <c r="E1148">
        <v>43.81</v>
      </c>
      <c r="F1148" t="s">
        <v>1263</v>
      </c>
      <c r="G1148" s="2">
        <v>-3.2300000000000002E-2</v>
      </c>
      <c r="I1148" t="s">
        <v>5060</v>
      </c>
      <c r="J1148" s="24" t="str">
        <f t="shared" si="85"/>
        <v>04</v>
      </c>
      <c r="K1148" s="24" t="str">
        <f t="shared" si="86"/>
        <v>21</v>
      </c>
      <c r="L1148" s="24" t="str">
        <f t="shared" si="87"/>
        <v>2020</v>
      </c>
      <c r="M1148" s="24">
        <f t="shared" si="88"/>
        <v>43942</v>
      </c>
      <c r="N1148">
        <v>44.05</v>
      </c>
      <c r="P1148" s="24">
        <v>40017</v>
      </c>
      <c r="Q1148">
        <v>12.69</v>
      </c>
      <c r="S1148" s="24">
        <v>41844</v>
      </c>
      <c r="T1148">
        <v>26.64</v>
      </c>
      <c r="U1148" s="2">
        <f t="shared" si="89"/>
        <v>-3.7523452157595116E-4</v>
      </c>
    </row>
    <row r="1149" spans="1:21" x14ac:dyDescent="0.4">
      <c r="A1149" t="s">
        <v>5059</v>
      </c>
      <c r="B1149">
        <v>45.52</v>
      </c>
      <c r="C1149">
        <v>45.72</v>
      </c>
      <c r="D1149">
        <v>46.26</v>
      </c>
      <c r="E1149">
        <v>45.52</v>
      </c>
      <c r="F1149" t="s">
        <v>1022</v>
      </c>
      <c r="G1149" s="2">
        <v>-1.54E-2</v>
      </c>
      <c r="I1149" t="s">
        <v>5059</v>
      </c>
      <c r="J1149" s="24" t="str">
        <f t="shared" si="85"/>
        <v>04</v>
      </c>
      <c r="K1149" s="24" t="str">
        <f t="shared" si="86"/>
        <v>20</v>
      </c>
      <c r="L1149" s="24" t="str">
        <f t="shared" si="87"/>
        <v>2020</v>
      </c>
      <c r="M1149" s="24">
        <f t="shared" si="88"/>
        <v>43941</v>
      </c>
      <c r="N1149">
        <v>45.52</v>
      </c>
      <c r="P1149" s="24">
        <v>40018</v>
      </c>
      <c r="Q1149">
        <v>12.73</v>
      </c>
      <c r="S1149" s="24">
        <v>41845</v>
      </c>
      <c r="T1149">
        <v>26.5</v>
      </c>
      <c r="U1149" s="2">
        <f t="shared" si="89"/>
        <v>-5.2552552552552756E-3</v>
      </c>
    </row>
    <row r="1150" spans="1:21" x14ac:dyDescent="0.4">
      <c r="A1150" t="s">
        <v>5058</v>
      </c>
      <c r="B1150">
        <v>46.23</v>
      </c>
      <c r="C1150">
        <v>46.26</v>
      </c>
      <c r="D1150">
        <v>46.33</v>
      </c>
      <c r="E1150">
        <v>45.6</v>
      </c>
      <c r="F1150" t="s">
        <v>1445</v>
      </c>
      <c r="G1150" s="2">
        <v>1.9199999999999998E-2</v>
      </c>
      <c r="I1150" t="s">
        <v>5058</v>
      </c>
      <c r="J1150" s="24" t="str">
        <f t="shared" si="85"/>
        <v>04</v>
      </c>
      <c r="K1150" s="24" t="str">
        <f t="shared" si="86"/>
        <v>17</v>
      </c>
      <c r="L1150" s="24" t="str">
        <f t="shared" si="87"/>
        <v>2020</v>
      </c>
      <c r="M1150" s="24">
        <f t="shared" si="88"/>
        <v>43938</v>
      </c>
      <c r="N1150">
        <v>46.23</v>
      </c>
      <c r="P1150" s="24">
        <v>40021</v>
      </c>
      <c r="Q1150">
        <v>12.73</v>
      </c>
      <c r="S1150" s="24">
        <v>41848</v>
      </c>
      <c r="T1150">
        <v>26.48</v>
      </c>
      <c r="U1150" s="2">
        <f t="shared" si="89"/>
        <v>-7.547169811320531E-4</v>
      </c>
    </row>
    <row r="1151" spans="1:21" x14ac:dyDescent="0.4">
      <c r="A1151" t="s">
        <v>5057</v>
      </c>
      <c r="B1151">
        <v>45.36</v>
      </c>
      <c r="C1151">
        <v>45.28</v>
      </c>
      <c r="D1151">
        <v>45.57</v>
      </c>
      <c r="E1151">
        <v>44.78</v>
      </c>
      <c r="F1151" t="s">
        <v>796</v>
      </c>
      <c r="G1151" s="2">
        <v>1.0200000000000001E-2</v>
      </c>
      <c r="I1151" t="s">
        <v>5057</v>
      </c>
      <c r="J1151" s="24" t="str">
        <f t="shared" si="85"/>
        <v>04</v>
      </c>
      <c r="K1151" s="24" t="str">
        <f t="shared" si="86"/>
        <v>16</v>
      </c>
      <c r="L1151" s="24" t="str">
        <f t="shared" si="87"/>
        <v>2020</v>
      </c>
      <c r="M1151" s="24">
        <f t="shared" si="88"/>
        <v>43937</v>
      </c>
      <c r="N1151">
        <v>45.36</v>
      </c>
      <c r="P1151" s="24">
        <v>40022</v>
      </c>
      <c r="Q1151">
        <v>12.7</v>
      </c>
      <c r="S1151" s="24">
        <v>41849</v>
      </c>
      <c r="T1151">
        <v>26.37</v>
      </c>
      <c r="U1151" s="2">
        <f t="shared" si="89"/>
        <v>-4.1540785498489496E-3</v>
      </c>
    </row>
    <row r="1152" spans="1:21" x14ac:dyDescent="0.4">
      <c r="A1152" t="s">
        <v>5056</v>
      </c>
      <c r="B1152">
        <v>44.9</v>
      </c>
      <c r="C1152">
        <v>44.76</v>
      </c>
      <c r="D1152">
        <v>45.24</v>
      </c>
      <c r="E1152">
        <v>44.52</v>
      </c>
      <c r="F1152" t="s">
        <v>1421</v>
      </c>
      <c r="G1152" s="2">
        <v>-1.6199999999999999E-2</v>
      </c>
      <c r="I1152" t="s">
        <v>5056</v>
      </c>
      <c r="J1152" s="24" t="str">
        <f t="shared" si="85"/>
        <v>04</v>
      </c>
      <c r="K1152" s="24" t="str">
        <f t="shared" si="86"/>
        <v>15</v>
      </c>
      <c r="L1152" s="24" t="str">
        <f t="shared" si="87"/>
        <v>2020</v>
      </c>
      <c r="M1152" s="24">
        <f t="shared" si="88"/>
        <v>43936</v>
      </c>
      <c r="N1152">
        <v>44.9</v>
      </c>
      <c r="P1152" s="24">
        <v>40023</v>
      </c>
      <c r="Q1152">
        <v>12.62</v>
      </c>
      <c r="S1152" s="24">
        <v>41850</v>
      </c>
      <c r="T1152">
        <v>26.42</v>
      </c>
      <c r="U1152" s="2">
        <f t="shared" si="89"/>
        <v>1.8960940462646736E-3</v>
      </c>
    </row>
    <row r="1153" spans="1:21" x14ac:dyDescent="0.4">
      <c r="A1153" t="s">
        <v>5055</v>
      </c>
      <c r="B1153">
        <v>45.64</v>
      </c>
      <c r="C1153">
        <v>44.95</v>
      </c>
      <c r="D1153">
        <v>45.79</v>
      </c>
      <c r="E1153">
        <v>44.8</v>
      </c>
      <c r="F1153" t="s">
        <v>1135</v>
      </c>
      <c r="G1153" s="2">
        <v>3.5400000000000001E-2</v>
      </c>
      <c r="I1153" t="s">
        <v>5055</v>
      </c>
      <c r="J1153" s="24" t="str">
        <f t="shared" si="85"/>
        <v>04</v>
      </c>
      <c r="K1153" s="24" t="str">
        <f t="shared" si="86"/>
        <v>14</v>
      </c>
      <c r="L1153" s="24" t="str">
        <f t="shared" si="87"/>
        <v>2020</v>
      </c>
      <c r="M1153" s="24">
        <f t="shared" si="88"/>
        <v>43935</v>
      </c>
      <c r="N1153">
        <v>45.64</v>
      </c>
      <c r="P1153" s="24">
        <v>40024</v>
      </c>
      <c r="Q1153">
        <v>12.73</v>
      </c>
      <c r="S1153" s="24">
        <v>41851</v>
      </c>
      <c r="T1153">
        <v>25.9</v>
      </c>
      <c r="U1153" s="2">
        <f t="shared" si="89"/>
        <v>-1.9682059046177258E-2</v>
      </c>
    </row>
    <row r="1154" spans="1:21" x14ac:dyDescent="0.4">
      <c r="A1154" t="s">
        <v>5054</v>
      </c>
      <c r="B1154">
        <v>44.08</v>
      </c>
      <c r="C1154">
        <v>43.91</v>
      </c>
      <c r="D1154">
        <v>44.12</v>
      </c>
      <c r="E1154">
        <v>43.27</v>
      </c>
      <c r="F1154" t="s">
        <v>950</v>
      </c>
      <c r="G1154" s="2">
        <v>-2.3E-3</v>
      </c>
      <c r="I1154" t="s">
        <v>5054</v>
      </c>
      <c r="J1154" s="24" t="str">
        <f t="shared" si="85"/>
        <v>04</v>
      </c>
      <c r="K1154" s="24" t="str">
        <f t="shared" si="86"/>
        <v>13</v>
      </c>
      <c r="L1154" s="24" t="str">
        <f t="shared" si="87"/>
        <v>2020</v>
      </c>
      <c r="M1154" s="24">
        <f t="shared" si="88"/>
        <v>43934</v>
      </c>
      <c r="N1154">
        <v>44.08</v>
      </c>
      <c r="P1154" s="24">
        <v>40025</v>
      </c>
      <c r="Q1154">
        <v>12.72</v>
      </c>
      <c r="S1154" s="24">
        <v>41852</v>
      </c>
      <c r="T1154">
        <v>25.83</v>
      </c>
      <c r="U1154" s="2">
        <f t="shared" si="89"/>
        <v>-2.7027027027026751E-3</v>
      </c>
    </row>
    <row r="1155" spans="1:21" x14ac:dyDescent="0.4">
      <c r="A1155" t="s">
        <v>5053</v>
      </c>
      <c r="B1155">
        <v>44.18</v>
      </c>
      <c r="C1155">
        <v>44.28</v>
      </c>
      <c r="D1155">
        <v>44.53</v>
      </c>
      <c r="E1155">
        <v>43.8</v>
      </c>
      <c r="F1155" t="s">
        <v>1051</v>
      </c>
      <c r="G1155" s="2">
        <v>9.4000000000000004E-3</v>
      </c>
      <c r="I1155" t="s">
        <v>5053</v>
      </c>
      <c r="J1155" s="24" t="str">
        <f t="shared" ref="J1155:J1218" si="90">LEFT(I1155,2)</f>
        <v>04</v>
      </c>
      <c r="K1155" s="24" t="str">
        <f t="shared" ref="K1155:K1218" si="91">MID(I1155,4,2)</f>
        <v>09</v>
      </c>
      <c r="L1155" s="24" t="str">
        <f t="shared" ref="L1155:L1218" si="92">RIGHT(I1155,4)</f>
        <v>2020</v>
      </c>
      <c r="M1155" s="24">
        <f t="shared" ref="M1155:M1218" si="93">DATE(L1155,J1155,K1155)</f>
        <v>43930</v>
      </c>
      <c r="N1155">
        <v>44.18</v>
      </c>
      <c r="P1155" s="24">
        <v>40028</v>
      </c>
      <c r="Q1155">
        <v>12.91</v>
      </c>
      <c r="S1155" s="24">
        <v>41855</v>
      </c>
      <c r="T1155">
        <v>26</v>
      </c>
      <c r="U1155" s="2">
        <f t="shared" si="89"/>
        <v>6.5814943863724551E-3</v>
      </c>
    </row>
    <row r="1156" spans="1:21" x14ac:dyDescent="0.4">
      <c r="A1156" t="s">
        <v>5052</v>
      </c>
      <c r="B1156">
        <v>43.77</v>
      </c>
      <c r="C1156">
        <v>43.03</v>
      </c>
      <c r="D1156">
        <v>43.9</v>
      </c>
      <c r="E1156">
        <v>42.58</v>
      </c>
      <c r="F1156" t="s">
        <v>2073</v>
      </c>
      <c r="G1156" s="2">
        <v>2.8899999999999999E-2</v>
      </c>
      <c r="I1156" t="s">
        <v>5052</v>
      </c>
      <c r="J1156" s="24" t="str">
        <f t="shared" si="90"/>
        <v>04</v>
      </c>
      <c r="K1156" s="24" t="str">
        <f t="shared" si="91"/>
        <v>08</v>
      </c>
      <c r="L1156" s="24" t="str">
        <f t="shared" si="92"/>
        <v>2020</v>
      </c>
      <c r="M1156" s="24">
        <f t="shared" si="93"/>
        <v>43929</v>
      </c>
      <c r="N1156">
        <v>43.77</v>
      </c>
      <c r="P1156" s="24">
        <v>40029</v>
      </c>
      <c r="Q1156">
        <v>12.91</v>
      </c>
      <c r="S1156" s="24">
        <v>41856</v>
      </c>
      <c r="T1156">
        <v>25.79</v>
      </c>
      <c r="U1156" s="2">
        <f t="shared" ref="U1156:U1219" si="94">T1156/T1155-1</f>
        <v>-8.0769230769230926E-3</v>
      </c>
    </row>
    <row r="1157" spans="1:21" x14ac:dyDescent="0.4">
      <c r="A1157" t="s">
        <v>5051</v>
      </c>
      <c r="B1157">
        <v>42.54</v>
      </c>
      <c r="C1157">
        <v>44.07</v>
      </c>
      <c r="D1157">
        <v>44.12</v>
      </c>
      <c r="E1157">
        <v>42.47</v>
      </c>
      <c r="F1157" t="s">
        <v>5050</v>
      </c>
      <c r="G1157" s="2">
        <v>-2.8E-3</v>
      </c>
      <c r="I1157" t="s">
        <v>5051</v>
      </c>
      <c r="J1157" s="24" t="str">
        <f t="shared" si="90"/>
        <v>04</v>
      </c>
      <c r="K1157" s="24" t="str">
        <f t="shared" si="91"/>
        <v>07</v>
      </c>
      <c r="L1157" s="24" t="str">
        <f t="shared" si="92"/>
        <v>2020</v>
      </c>
      <c r="M1157" s="24">
        <f t="shared" si="93"/>
        <v>43928</v>
      </c>
      <c r="N1157">
        <v>42.54</v>
      </c>
      <c r="P1157" s="24">
        <v>40030</v>
      </c>
      <c r="Q1157">
        <v>12.81</v>
      </c>
      <c r="S1157" s="24">
        <v>41857</v>
      </c>
      <c r="T1157">
        <v>25.76</v>
      </c>
      <c r="U1157" s="2">
        <f t="shared" si="94"/>
        <v>-1.1632415664984963E-3</v>
      </c>
    </row>
    <row r="1158" spans="1:21" x14ac:dyDescent="0.4">
      <c r="A1158" t="s">
        <v>5049</v>
      </c>
      <c r="B1158">
        <v>42.66</v>
      </c>
      <c r="C1158">
        <v>41.21</v>
      </c>
      <c r="D1158">
        <v>42.89</v>
      </c>
      <c r="E1158">
        <v>41.12</v>
      </c>
      <c r="F1158" t="s">
        <v>1992</v>
      </c>
      <c r="G1158" s="2">
        <v>7.2900000000000006E-2</v>
      </c>
      <c r="I1158" t="s">
        <v>5049</v>
      </c>
      <c r="J1158" s="24" t="str">
        <f t="shared" si="90"/>
        <v>04</v>
      </c>
      <c r="K1158" s="24" t="str">
        <f t="shared" si="91"/>
        <v>06</v>
      </c>
      <c r="L1158" s="24" t="str">
        <f t="shared" si="92"/>
        <v>2020</v>
      </c>
      <c r="M1158" s="24">
        <f t="shared" si="93"/>
        <v>43927</v>
      </c>
      <c r="N1158">
        <v>42.66</v>
      </c>
      <c r="P1158" s="24">
        <v>40031</v>
      </c>
      <c r="Q1158">
        <v>12.72</v>
      </c>
      <c r="S1158" s="24">
        <v>41858</v>
      </c>
      <c r="T1158">
        <v>25.63</v>
      </c>
      <c r="U1158" s="2">
        <f t="shared" si="94"/>
        <v>-5.0465838509318184E-3</v>
      </c>
    </row>
    <row r="1159" spans="1:21" x14ac:dyDescent="0.4">
      <c r="A1159" t="s">
        <v>5048</v>
      </c>
      <c r="B1159">
        <v>39.76</v>
      </c>
      <c r="C1159">
        <v>40.17</v>
      </c>
      <c r="D1159">
        <v>40.46</v>
      </c>
      <c r="E1159">
        <v>39.26</v>
      </c>
      <c r="F1159" t="s">
        <v>2865</v>
      </c>
      <c r="G1159" s="2">
        <v>-1.44E-2</v>
      </c>
      <c r="I1159" t="s">
        <v>5048</v>
      </c>
      <c r="J1159" s="24" t="str">
        <f t="shared" si="90"/>
        <v>04</v>
      </c>
      <c r="K1159" s="24" t="str">
        <f t="shared" si="91"/>
        <v>03</v>
      </c>
      <c r="L1159" s="24" t="str">
        <f t="shared" si="92"/>
        <v>2020</v>
      </c>
      <c r="M1159" s="24">
        <f t="shared" si="93"/>
        <v>43924</v>
      </c>
      <c r="N1159">
        <v>39.76</v>
      </c>
      <c r="P1159" s="24">
        <v>40032</v>
      </c>
      <c r="Q1159">
        <v>12.84</v>
      </c>
      <c r="S1159" s="24">
        <v>41859</v>
      </c>
      <c r="T1159">
        <v>25.92</v>
      </c>
      <c r="U1159" s="2">
        <f t="shared" si="94"/>
        <v>1.1314865392118678E-2</v>
      </c>
    </row>
    <row r="1160" spans="1:21" x14ac:dyDescent="0.4">
      <c r="A1160" t="s">
        <v>5047</v>
      </c>
      <c r="B1160">
        <v>40.340000000000003</v>
      </c>
      <c r="C1160">
        <v>39.21</v>
      </c>
      <c r="D1160">
        <v>40.369999999999997</v>
      </c>
      <c r="E1160">
        <v>39.19</v>
      </c>
      <c r="F1160" t="s">
        <v>1555</v>
      </c>
      <c r="G1160" s="2">
        <v>2.1299999999999999E-2</v>
      </c>
      <c r="I1160" t="s">
        <v>5047</v>
      </c>
      <c r="J1160" s="24" t="str">
        <f t="shared" si="90"/>
        <v>04</v>
      </c>
      <c r="K1160" s="24" t="str">
        <f t="shared" si="91"/>
        <v>02</v>
      </c>
      <c r="L1160" s="24" t="str">
        <f t="shared" si="92"/>
        <v>2020</v>
      </c>
      <c r="M1160" s="24">
        <f t="shared" si="93"/>
        <v>43923</v>
      </c>
      <c r="N1160">
        <v>40.340000000000003</v>
      </c>
      <c r="P1160" s="24">
        <v>40035</v>
      </c>
      <c r="Q1160">
        <v>12.81</v>
      </c>
      <c r="S1160" s="24">
        <v>41862</v>
      </c>
      <c r="T1160">
        <v>26.01</v>
      </c>
      <c r="U1160" s="2">
        <f t="shared" si="94"/>
        <v>3.4722222222223209E-3</v>
      </c>
    </row>
    <row r="1161" spans="1:21" x14ac:dyDescent="0.4">
      <c r="A1161" t="s">
        <v>5046</v>
      </c>
      <c r="B1161">
        <v>39.5</v>
      </c>
      <c r="C1161">
        <v>39.71</v>
      </c>
      <c r="D1161">
        <v>40.4</v>
      </c>
      <c r="E1161">
        <v>39.130000000000003</v>
      </c>
      <c r="F1161" t="s">
        <v>1608</v>
      </c>
      <c r="G1161" s="2">
        <v>-4.2700000000000002E-2</v>
      </c>
      <c r="I1161" t="s">
        <v>5046</v>
      </c>
      <c r="J1161" s="24" t="str">
        <f t="shared" si="90"/>
        <v>04</v>
      </c>
      <c r="K1161" s="24" t="str">
        <f t="shared" si="91"/>
        <v>01</v>
      </c>
      <c r="L1161" s="24" t="str">
        <f t="shared" si="92"/>
        <v>2020</v>
      </c>
      <c r="M1161" s="24">
        <f t="shared" si="93"/>
        <v>43922</v>
      </c>
      <c r="N1161">
        <v>39.5</v>
      </c>
      <c r="P1161" s="24">
        <v>40036</v>
      </c>
      <c r="Q1161">
        <v>12.68</v>
      </c>
      <c r="S1161" s="24">
        <v>41863</v>
      </c>
      <c r="T1161">
        <v>25.95</v>
      </c>
      <c r="U1161" s="2">
        <f t="shared" si="94"/>
        <v>-2.3068050749712743E-3</v>
      </c>
    </row>
    <row r="1162" spans="1:21" x14ac:dyDescent="0.4">
      <c r="A1162" t="s">
        <v>5045</v>
      </c>
      <c r="B1162">
        <v>41.26</v>
      </c>
      <c r="C1162">
        <v>41.74</v>
      </c>
      <c r="D1162">
        <v>42.21</v>
      </c>
      <c r="E1162">
        <v>41.05</v>
      </c>
      <c r="F1162" t="s">
        <v>5044</v>
      </c>
      <c r="G1162" s="2">
        <v>-1.4999999999999999E-2</v>
      </c>
      <c r="I1162" t="s">
        <v>5045</v>
      </c>
      <c r="J1162" s="24" t="str">
        <f t="shared" si="90"/>
        <v>03</v>
      </c>
      <c r="K1162" s="24" t="str">
        <f t="shared" si="91"/>
        <v>31</v>
      </c>
      <c r="L1162" s="24" t="str">
        <f t="shared" si="92"/>
        <v>2020</v>
      </c>
      <c r="M1162" s="24">
        <f t="shared" si="93"/>
        <v>43921</v>
      </c>
      <c r="N1162">
        <v>41.26</v>
      </c>
      <c r="P1162" s="24">
        <v>40037</v>
      </c>
      <c r="Q1162">
        <v>12.83</v>
      </c>
      <c r="S1162" s="24">
        <v>41864</v>
      </c>
      <c r="T1162">
        <v>26.18</v>
      </c>
      <c r="U1162" s="2">
        <f t="shared" si="94"/>
        <v>8.8631984585743062E-3</v>
      </c>
    </row>
    <row r="1163" spans="1:21" x14ac:dyDescent="0.4">
      <c r="A1163" t="s">
        <v>5043</v>
      </c>
      <c r="B1163">
        <v>41.89</v>
      </c>
      <c r="C1163">
        <v>40.799999999999997</v>
      </c>
      <c r="D1163">
        <v>41.95</v>
      </c>
      <c r="E1163">
        <v>40.61</v>
      </c>
      <c r="F1163" t="s">
        <v>5042</v>
      </c>
      <c r="G1163" s="2">
        <v>-0.74099999999999999</v>
      </c>
      <c r="I1163" t="s">
        <v>5043</v>
      </c>
      <c r="J1163" s="24" t="str">
        <f t="shared" si="90"/>
        <v>03</v>
      </c>
      <c r="K1163" s="24" t="str">
        <f t="shared" si="91"/>
        <v>30</v>
      </c>
      <c r="L1163" s="24" t="str">
        <f t="shared" si="92"/>
        <v>2020</v>
      </c>
      <c r="M1163" s="24">
        <f t="shared" si="93"/>
        <v>43920</v>
      </c>
      <c r="N1163">
        <v>41.89</v>
      </c>
      <c r="P1163" s="24">
        <v>40038</v>
      </c>
      <c r="Q1163">
        <v>12.91</v>
      </c>
      <c r="S1163" s="24">
        <v>41865</v>
      </c>
      <c r="T1163">
        <v>26.31</v>
      </c>
      <c r="U1163" s="2">
        <f t="shared" si="94"/>
        <v>4.9656226126812975E-3</v>
      </c>
    </row>
    <row r="1164" spans="1:21" x14ac:dyDescent="0.4">
      <c r="A1164" t="s">
        <v>5041</v>
      </c>
      <c r="B1164">
        <v>161.71</v>
      </c>
      <c r="C1164">
        <v>161.71</v>
      </c>
      <c r="D1164">
        <v>161.71</v>
      </c>
      <c r="E1164">
        <v>161.71</v>
      </c>
      <c r="G1164" s="2">
        <v>2.9998</v>
      </c>
      <c r="I1164" t="s">
        <v>5041</v>
      </c>
      <c r="J1164" s="24" t="str">
        <f t="shared" si="90"/>
        <v>03</v>
      </c>
      <c r="K1164" s="24" t="str">
        <f t="shared" si="91"/>
        <v>28</v>
      </c>
      <c r="L1164" s="24" t="str">
        <f t="shared" si="92"/>
        <v>2020</v>
      </c>
      <c r="M1164" s="24">
        <f t="shared" si="93"/>
        <v>43918</v>
      </c>
      <c r="N1164">
        <v>161.71</v>
      </c>
      <c r="P1164" s="24">
        <v>40039</v>
      </c>
      <c r="Q1164">
        <v>12.79</v>
      </c>
      <c r="S1164" s="24">
        <v>41866</v>
      </c>
      <c r="T1164">
        <v>26.34</v>
      </c>
      <c r="U1164" s="2">
        <f t="shared" si="94"/>
        <v>1.1402508551880963E-3</v>
      </c>
    </row>
    <row r="1165" spans="1:21" x14ac:dyDescent="0.4">
      <c r="A1165" t="s">
        <v>5040</v>
      </c>
      <c r="B1165">
        <v>40.43</v>
      </c>
      <c r="C1165">
        <v>40.61</v>
      </c>
      <c r="D1165">
        <v>41.56</v>
      </c>
      <c r="E1165">
        <v>40.15</v>
      </c>
      <c r="F1165" t="s">
        <v>3114</v>
      </c>
      <c r="G1165" s="2">
        <v>-3.09E-2</v>
      </c>
      <c r="I1165" t="s">
        <v>5040</v>
      </c>
      <c r="J1165" s="24" t="str">
        <f t="shared" si="90"/>
        <v>03</v>
      </c>
      <c r="K1165" s="24" t="str">
        <f t="shared" si="91"/>
        <v>27</v>
      </c>
      <c r="L1165" s="24" t="str">
        <f t="shared" si="92"/>
        <v>2020</v>
      </c>
      <c r="M1165" s="24">
        <f t="shared" si="93"/>
        <v>43917</v>
      </c>
      <c r="N1165">
        <v>40.43</v>
      </c>
      <c r="P1165" s="24">
        <v>40042</v>
      </c>
      <c r="Q1165">
        <v>12.49</v>
      </c>
      <c r="S1165" s="24">
        <v>41869</v>
      </c>
      <c r="T1165">
        <v>26.59</v>
      </c>
      <c r="U1165" s="2">
        <f t="shared" si="94"/>
        <v>9.4912680334091615E-3</v>
      </c>
    </row>
    <row r="1166" spans="1:21" x14ac:dyDescent="0.4">
      <c r="A1166" t="s">
        <v>5039</v>
      </c>
      <c r="B1166">
        <v>41.72</v>
      </c>
      <c r="C1166">
        <v>40.01</v>
      </c>
      <c r="D1166">
        <v>41.98</v>
      </c>
      <c r="E1166">
        <v>39.979999999999997</v>
      </c>
      <c r="F1166" t="s">
        <v>5038</v>
      </c>
      <c r="G1166" s="2">
        <v>5.4600000000000003E-2</v>
      </c>
      <c r="I1166" t="s">
        <v>5039</v>
      </c>
      <c r="J1166" s="24" t="str">
        <f t="shared" si="90"/>
        <v>03</v>
      </c>
      <c r="K1166" s="24" t="str">
        <f t="shared" si="91"/>
        <v>26</v>
      </c>
      <c r="L1166" s="24" t="str">
        <f t="shared" si="92"/>
        <v>2020</v>
      </c>
      <c r="M1166" s="24">
        <f t="shared" si="93"/>
        <v>43916</v>
      </c>
      <c r="N1166">
        <v>41.72</v>
      </c>
      <c r="P1166" s="24">
        <v>40043</v>
      </c>
      <c r="Q1166">
        <v>12.6</v>
      </c>
      <c r="S1166" s="24">
        <v>41870</v>
      </c>
      <c r="T1166">
        <v>26.76</v>
      </c>
      <c r="U1166" s="2">
        <f t="shared" si="94"/>
        <v>6.3933809702896305E-3</v>
      </c>
    </row>
    <row r="1167" spans="1:21" x14ac:dyDescent="0.4">
      <c r="A1167" t="s">
        <v>5037</v>
      </c>
      <c r="B1167">
        <v>39.56</v>
      </c>
      <c r="C1167">
        <v>39.590000000000003</v>
      </c>
      <c r="D1167">
        <v>41.09</v>
      </c>
      <c r="E1167">
        <v>38.64</v>
      </c>
      <c r="F1167" t="s">
        <v>5036</v>
      </c>
      <c r="G1167" s="2">
        <v>2.3E-3</v>
      </c>
      <c r="I1167" t="s">
        <v>5037</v>
      </c>
      <c r="J1167" s="24" t="str">
        <f t="shared" si="90"/>
        <v>03</v>
      </c>
      <c r="K1167" s="24" t="str">
        <f t="shared" si="91"/>
        <v>25</v>
      </c>
      <c r="L1167" s="24" t="str">
        <f t="shared" si="92"/>
        <v>2020</v>
      </c>
      <c r="M1167" s="24">
        <f t="shared" si="93"/>
        <v>43915</v>
      </c>
      <c r="N1167">
        <v>39.56</v>
      </c>
      <c r="P1167" s="24">
        <v>40044</v>
      </c>
      <c r="Q1167">
        <v>12.73</v>
      </c>
      <c r="S1167" s="24">
        <v>41871</v>
      </c>
      <c r="T1167">
        <v>26.82</v>
      </c>
      <c r="U1167" s="2">
        <f t="shared" si="94"/>
        <v>2.2421524663676085E-3</v>
      </c>
    </row>
    <row r="1168" spans="1:21" x14ac:dyDescent="0.4">
      <c r="A1168" t="s">
        <v>5035</v>
      </c>
      <c r="B1168">
        <v>39.47</v>
      </c>
      <c r="C1168">
        <v>38.03</v>
      </c>
      <c r="D1168">
        <v>39.479999999999997</v>
      </c>
      <c r="E1168">
        <v>37.909999999999997</v>
      </c>
      <c r="F1168" t="s">
        <v>5034</v>
      </c>
      <c r="G1168" s="2">
        <v>9.2100000000000001E-2</v>
      </c>
      <c r="I1168" t="s">
        <v>5035</v>
      </c>
      <c r="J1168" s="24" t="str">
        <f t="shared" si="90"/>
        <v>03</v>
      </c>
      <c r="K1168" s="24" t="str">
        <f t="shared" si="91"/>
        <v>24</v>
      </c>
      <c r="L1168" s="24" t="str">
        <f t="shared" si="92"/>
        <v>2020</v>
      </c>
      <c r="M1168" s="24">
        <f t="shared" si="93"/>
        <v>43914</v>
      </c>
      <c r="N1168">
        <v>39.47</v>
      </c>
      <c r="P1168" s="24">
        <v>40045</v>
      </c>
      <c r="Q1168">
        <v>12.84</v>
      </c>
      <c r="S1168" s="24">
        <v>41872</v>
      </c>
      <c r="T1168">
        <v>26.84</v>
      </c>
      <c r="U1168" s="2">
        <f t="shared" si="94"/>
        <v>7.4571215510821354E-4</v>
      </c>
    </row>
    <row r="1169" spans="1:21" x14ac:dyDescent="0.4">
      <c r="A1169" t="s">
        <v>5033</v>
      </c>
      <c r="B1169">
        <v>36.14</v>
      </c>
      <c r="C1169">
        <v>36.72</v>
      </c>
      <c r="D1169">
        <v>37.049999999999997</v>
      </c>
      <c r="E1169">
        <v>35.21</v>
      </c>
      <c r="F1169" t="s">
        <v>5032</v>
      </c>
      <c r="G1169" s="2">
        <v>-0.75480000000000003</v>
      </c>
      <c r="I1169" t="s">
        <v>5033</v>
      </c>
      <c r="J1169" s="24" t="str">
        <f t="shared" si="90"/>
        <v>03</v>
      </c>
      <c r="K1169" s="24" t="str">
        <f t="shared" si="91"/>
        <v>23</v>
      </c>
      <c r="L1169" s="24" t="str">
        <f t="shared" si="92"/>
        <v>2020</v>
      </c>
      <c r="M1169" s="24">
        <f t="shared" si="93"/>
        <v>43913</v>
      </c>
      <c r="N1169">
        <v>36.14</v>
      </c>
      <c r="P1169" s="24">
        <v>40046</v>
      </c>
      <c r="Q1169">
        <v>13.04</v>
      </c>
      <c r="S1169" s="24">
        <v>41873</v>
      </c>
      <c r="T1169">
        <v>26.85</v>
      </c>
      <c r="U1169" s="2">
        <f t="shared" si="94"/>
        <v>3.7257824143077656E-4</v>
      </c>
    </row>
    <row r="1170" spans="1:21" x14ac:dyDescent="0.4">
      <c r="A1170" t="s">
        <v>5031</v>
      </c>
      <c r="B1170">
        <v>147.41</v>
      </c>
      <c r="C1170">
        <v>147.41</v>
      </c>
      <c r="D1170">
        <v>147.41</v>
      </c>
      <c r="E1170">
        <v>147.41</v>
      </c>
      <c r="G1170" s="2">
        <v>3.0003000000000002</v>
      </c>
      <c r="I1170" t="s">
        <v>5031</v>
      </c>
      <c r="J1170" s="24" t="str">
        <f t="shared" si="90"/>
        <v>03</v>
      </c>
      <c r="K1170" s="24" t="str">
        <f t="shared" si="91"/>
        <v>21</v>
      </c>
      <c r="L1170" s="24" t="str">
        <f t="shared" si="92"/>
        <v>2020</v>
      </c>
      <c r="M1170" s="24">
        <f t="shared" si="93"/>
        <v>43911</v>
      </c>
      <c r="N1170">
        <v>147.41</v>
      </c>
      <c r="P1170" s="24">
        <v>40049</v>
      </c>
      <c r="Q1170">
        <v>13.08</v>
      </c>
      <c r="S1170" s="24">
        <v>41876</v>
      </c>
      <c r="T1170">
        <v>26.99</v>
      </c>
      <c r="U1170" s="2">
        <f t="shared" si="94"/>
        <v>5.2141527001861032E-3</v>
      </c>
    </row>
    <row r="1171" spans="1:21" x14ac:dyDescent="0.4">
      <c r="A1171" t="s">
        <v>5030</v>
      </c>
      <c r="B1171">
        <v>36.85</v>
      </c>
      <c r="C1171">
        <v>38.94</v>
      </c>
      <c r="D1171">
        <v>39.33</v>
      </c>
      <c r="E1171">
        <v>36.659999999999997</v>
      </c>
      <c r="F1171" t="s">
        <v>5029</v>
      </c>
      <c r="G1171" s="2">
        <v>-4.0899999999999999E-2</v>
      </c>
      <c r="I1171" t="s">
        <v>5030</v>
      </c>
      <c r="J1171" s="24" t="str">
        <f t="shared" si="90"/>
        <v>03</v>
      </c>
      <c r="K1171" s="24" t="str">
        <f t="shared" si="91"/>
        <v>20</v>
      </c>
      <c r="L1171" s="24" t="str">
        <f t="shared" si="92"/>
        <v>2020</v>
      </c>
      <c r="M1171" s="24">
        <f t="shared" si="93"/>
        <v>43910</v>
      </c>
      <c r="N1171">
        <v>36.85</v>
      </c>
      <c r="P1171" s="24">
        <v>40050</v>
      </c>
      <c r="Q1171">
        <v>13.08</v>
      </c>
      <c r="S1171" s="24">
        <v>41877</v>
      </c>
      <c r="T1171">
        <v>26.99</v>
      </c>
      <c r="U1171" s="2">
        <f t="shared" si="94"/>
        <v>0</v>
      </c>
    </row>
    <row r="1172" spans="1:21" x14ac:dyDescent="0.4">
      <c r="A1172" t="s">
        <v>5028</v>
      </c>
      <c r="B1172">
        <v>38.42</v>
      </c>
      <c r="C1172">
        <v>37.81</v>
      </c>
      <c r="D1172">
        <v>39.6</v>
      </c>
      <c r="E1172">
        <v>36.880000000000003</v>
      </c>
      <c r="F1172" t="s">
        <v>2169</v>
      </c>
      <c r="G1172" s="2">
        <v>2.8999999999999998E-3</v>
      </c>
      <c r="I1172" t="s">
        <v>5028</v>
      </c>
      <c r="J1172" s="24" t="str">
        <f t="shared" si="90"/>
        <v>03</v>
      </c>
      <c r="K1172" s="24" t="str">
        <f t="shared" si="91"/>
        <v>19</v>
      </c>
      <c r="L1172" s="24" t="str">
        <f t="shared" si="92"/>
        <v>2020</v>
      </c>
      <c r="M1172" s="24">
        <f t="shared" si="93"/>
        <v>43909</v>
      </c>
      <c r="N1172">
        <v>38.42</v>
      </c>
      <c r="P1172" s="24">
        <v>40051</v>
      </c>
      <c r="Q1172">
        <v>13.1</v>
      </c>
      <c r="S1172" s="24">
        <v>41878</v>
      </c>
      <c r="T1172">
        <v>26.97</v>
      </c>
      <c r="U1172" s="2">
        <f t="shared" si="94"/>
        <v>-7.4101519081137823E-4</v>
      </c>
    </row>
    <row r="1173" spans="1:21" x14ac:dyDescent="0.4">
      <c r="A1173" t="s">
        <v>5027</v>
      </c>
      <c r="B1173">
        <v>38.31</v>
      </c>
      <c r="C1173">
        <v>37.380000000000003</v>
      </c>
      <c r="D1173">
        <v>38.79</v>
      </c>
      <c r="E1173">
        <v>36.119999999999997</v>
      </c>
      <c r="F1173" t="s">
        <v>3662</v>
      </c>
      <c r="G1173" s="2">
        <v>-4.0099999999999997E-2</v>
      </c>
      <c r="I1173" t="s">
        <v>5027</v>
      </c>
      <c r="J1173" s="24" t="str">
        <f t="shared" si="90"/>
        <v>03</v>
      </c>
      <c r="K1173" s="24" t="str">
        <f t="shared" si="91"/>
        <v>18</v>
      </c>
      <c r="L1173" s="24" t="str">
        <f t="shared" si="92"/>
        <v>2020</v>
      </c>
      <c r="M1173" s="24">
        <f t="shared" si="93"/>
        <v>43908</v>
      </c>
      <c r="N1173">
        <v>38.31</v>
      </c>
      <c r="P1173" s="24">
        <v>40052</v>
      </c>
      <c r="Q1173">
        <v>13.12</v>
      </c>
      <c r="S1173" s="24">
        <v>41879</v>
      </c>
      <c r="T1173">
        <v>26.94</v>
      </c>
      <c r="U1173" s="2">
        <f t="shared" si="94"/>
        <v>-1.1123470522802492E-3</v>
      </c>
    </row>
    <row r="1174" spans="1:21" x14ac:dyDescent="0.4">
      <c r="A1174" t="s">
        <v>5026</v>
      </c>
      <c r="B1174">
        <v>39.909999999999997</v>
      </c>
      <c r="C1174">
        <v>38.57</v>
      </c>
      <c r="D1174">
        <v>40.44</v>
      </c>
      <c r="E1174">
        <v>37.369999999999997</v>
      </c>
      <c r="F1174" t="s">
        <v>1522</v>
      </c>
      <c r="G1174" s="2">
        <v>5.7799999999999997E-2</v>
      </c>
      <c r="I1174" t="s">
        <v>5026</v>
      </c>
      <c r="J1174" s="24" t="str">
        <f t="shared" si="90"/>
        <v>03</v>
      </c>
      <c r="K1174" s="24" t="str">
        <f t="shared" si="91"/>
        <v>17</v>
      </c>
      <c r="L1174" s="24" t="str">
        <f t="shared" si="92"/>
        <v>2020</v>
      </c>
      <c r="M1174" s="24">
        <f t="shared" si="93"/>
        <v>43907</v>
      </c>
      <c r="N1174">
        <v>39.909999999999997</v>
      </c>
      <c r="P1174" s="24">
        <v>40053</v>
      </c>
      <c r="Q1174">
        <v>13.1</v>
      </c>
      <c r="S1174" s="24">
        <v>41880</v>
      </c>
      <c r="T1174">
        <v>27</v>
      </c>
      <c r="U1174" s="2">
        <f t="shared" si="94"/>
        <v>2.2271714922048602E-3</v>
      </c>
    </row>
    <row r="1175" spans="1:21" x14ac:dyDescent="0.4">
      <c r="A1175" t="s">
        <v>5025</v>
      </c>
      <c r="B1175">
        <v>37.729999999999997</v>
      </c>
      <c r="C1175">
        <v>37.96</v>
      </c>
      <c r="D1175">
        <v>40.5</v>
      </c>
      <c r="E1175">
        <v>37.5</v>
      </c>
      <c r="F1175" t="s">
        <v>5024</v>
      </c>
      <c r="G1175" s="2">
        <v>-0.77969999999999995</v>
      </c>
      <c r="I1175" t="s">
        <v>5025</v>
      </c>
      <c r="J1175" s="24" t="str">
        <f t="shared" si="90"/>
        <v>03</v>
      </c>
      <c r="K1175" s="24" t="str">
        <f t="shared" si="91"/>
        <v>16</v>
      </c>
      <c r="L1175" s="24" t="str">
        <f t="shared" si="92"/>
        <v>2020</v>
      </c>
      <c r="M1175" s="24">
        <f t="shared" si="93"/>
        <v>43906</v>
      </c>
      <c r="N1175">
        <v>37.729999999999997</v>
      </c>
      <c r="P1175" s="24">
        <v>40056</v>
      </c>
      <c r="Q1175">
        <v>12.99</v>
      </c>
      <c r="S1175" s="24">
        <v>41884</v>
      </c>
      <c r="T1175">
        <v>27.04</v>
      </c>
      <c r="U1175" s="2">
        <f t="shared" si="94"/>
        <v>1.481481481481417E-3</v>
      </c>
    </row>
    <row r="1176" spans="1:21" x14ac:dyDescent="0.4">
      <c r="A1176" t="s">
        <v>5023</v>
      </c>
      <c r="B1176">
        <v>171.29</v>
      </c>
      <c r="C1176">
        <v>171.29</v>
      </c>
      <c r="D1176">
        <v>171.29</v>
      </c>
      <c r="E1176">
        <v>171.29</v>
      </c>
      <c r="G1176" s="2">
        <v>3.0002</v>
      </c>
      <c r="I1176" t="s">
        <v>5023</v>
      </c>
      <c r="J1176" s="24" t="str">
        <f t="shared" si="90"/>
        <v>03</v>
      </c>
      <c r="K1176" s="24" t="str">
        <f t="shared" si="91"/>
        <v>14</v>
      </c>
      <c r="L1176" s="24" t="str">
        <f t="shared" si="92"/>
        <v>2020</v>
      </c>
      <c r="M1176" s="24">
        <f t="shared" si="93"/>
        <v>43904</v>
      </c>
      <c r="N1176">
        <v>171.29</v>
      </c>
      <c r="P1176" s="24">
        <v>40057</v>
      </c>
      <c r="Q1176">
        <v>12.75</v>
      </c>
      <c r="S1176" s="24">
        <v>41885</v>
      </c>
      <c r="T1176">
        <v>26.95</v>
      </c>
      <c r="U1176" s="2">
        <f t="shared" si="94"/>
        <v>-3.3284023668639362E-3</v>
      </c>
    </row>
    <row r="1177" spans="1:21" x14ac:dyDescent="0.4">
      <c r="A1177" t="s">
        <v>5022</v>
      </c>
      <c r="B1177">
        <v>42.82</v>
      </c>
      <c r="C1177">
        <v>41.36</v>
      </c>
      <c r="D1177">
        <v>42.86</v>
      </c>
      <c r="E1177">
        <v>39.409999999999997</v>
      </c>
      <c r="F1177" t="s">
        <v>5021</v>
      </c>
      <c r="G1177" s="2">
        <v>9.5399999999999999E-2</v>
      </c>
      <c r="I1177" t="s">
        <v>5022</v>
      </c>
      <c r="J1177" s="24" t="str">
        <f t="shared" si="90"/>
        <v>03</v>
      </c>
      <c r="K1177" s="24" t="str">
        <f t="shared" si="91"/>
        <v>13</v>
      </c>
      <c r="L1177" s="24" t="str">
        <f t="shared" si="92"/>
        <v>2020</v>
      </c>
      <c r="M1177" s="24">
        <f t="shared" si="93"/>
        <v>43903</v>
      </c>
      <c r="N1177">
        <v>42.82</v>
      </c>
      <c r="P1177" s="24">
        <v>40058</v>
      </c>
      <c r="Q1177">
        <v>12.75</v>
      </c>
      <c r="S1177" s="24">
        <v>41886</v>
      </c>
      <c r="T1177">
        <v>26.89</v>
      </c>
      <c r="U1177" s="2">
        <f t="shared" si="94"/>
        <v>-2.2263450834878462E-3</v>
      </c>
    </row>
    <row r="1178" spans="1:21" x14ac:dyDescent="0.4">
      <c r="A1178" t="s">
        <v>5020</v>
      </c>
      <c r="B1178">
        <v>39.090000000000003</v>
      </c>
      <c r="C1178">
        <v>39.94</v>
      </c>
      <c r="D1178">
        <v>42.07</v>
      </c>
      <c r="E1178">
        <v>38.4</v>
      </c>
      <c r="F1178" t="s">
        <v>5019</v>
      </c>
      <c r="G1178" s="2">
        <v>-9.2799999999999994E-2</v>
      </c>
      <c r="I1178" t="s">
        <v>5020</v>
      </c>
      <c r="J1178" s="24" t="str">
        <f t="shared" si="90"/>
        <v>03</v>
      </c>
      <c r="K1178" s="24" t="str">
        <f t="shared" si="91"/>
        <v>12</v>
      </c>
      <c r="L1178" s="24" t="str">
        <f t="shared" si="92"/>
        <v>2020</v>
      </c>
      <c r="M1178" s="24">
        <f t="shared" si="93"/>
        <v>43902</v>
      </c>
      <c r="N1178">
        <v>39.090000000000003</v>
      </c>
      <c r="P1178" s="24">
        <v>40059</v>
      </c>
      <c r="Q1178">
        <v>12.82</v>
      </c>
      <c r="S1178" s="24">
        <v>41887</v>
      </c>
      <c r="T1178">
        <v>27.03</v>
      </c>
      <c r="U1178" s="2">
        <f t="shared" si="94"/>
        <v>5.2063964298996179E-3</v>
      </c>
    </row>
    <row r="1179" spans="1:21" x14ac:dyDescent="0.4">
      <c r="A1179" t="s">
        <v>5018</v>
      </c>
      <c r="B1179">
        <v>43.09</v>
      </c>
      <c r="C1179">
        <v>44.09</v>
      </c>
      <c r="D1179">
        <v>44.32</v>
      </c>
      <c r="E1179">
        <v>42.55</v>
      </c>
      <c r="F1179" t="s">
        <v>1388</v>
      </c>
      <c r="G1179" s="2">
        <v>-4.8800000000000003E-2</v>
      </c>
      <c r="I1179" t="s">
        <v>5018</v>
      </c>
      <c r="J1179" s="24" t="str">
        <f t="shared" si="90"/>
        <v>03</v>
      </c>
      <c r="K1179" s="24" t="str">
        <f t="shared" si="91"/>
        <v>11</v>
      </c>
      <c r="L1179" s="24" t="str">
        <f t="shared" si="92"/>
        <v>2020</v>
      </c>
      <c r="M1179" s="24">
        <f t="shared" si="93"/>
        <v>43901</v>
      </c>
      <c r="N1179">
        <v>43.09</v>
      </c>
      <c r="P1179" s="24">
        <v>40060</v>
      </c>
      <c r="Q1179">
        <v>12.99</v>
      </c>
      <c r="S1179" s="24">
        <v>41890</v>
      </c>
      <c r="T1179">
        <v>27.01</v>
      </c>
      <c r="U1179" s="2">
        <f t="shared" si="94"/>
        <v>-7.399186089529497E-4</v>
      </c>
    </row>
    <row r="1180" spans="1:21" x14ac:dyDescent="0.4">
      <c r="A1180" t="s">
        <v>5017</v>
      </c>
      <c r="B1180">
        <v>45.3</v>
      </c>
      <c r="C1180">
        <v>44.51</v>
      </c>
      <c r="D1180">
        <v>45.3</v>
      </c>
      <c r="E1180">
        <v>42.94</v>
      </c>
      <c r="F1180" t="s">
        <v>1313</v>
      </c>
      <c r="G1180" s="2">
        <v>5.6899999999999999E-2</v>
      </c>
      <c r="I1180" t="s">
        <v>5017</v>
      </c>
      <c r="J1180" s="24" t="str">
        <f t="shared" si="90"/>
        <v>03</v>
      </c>
      <c r="K1180" s="24" t="str">
        <f t="shared" si="91"/>
        <v>10</v>
      </c>
      <c r="L1180" s="24" t="str">
        <f t="shared" si="92"/>
        <v>2020</v>
      </c>
      <c r="M1180" s="24">
        <f t="shared" si="93"/>
        <v>43900</v>
      </c>
      <c r="N1180">
        <v>45.3</v>
      </c>
      <c r="P1180" s="24">
        <v>40064</v>
      </c>
      <c r="Q1180">
        <v>13.13</v>
      </c>
      <c r="S1180" s="24">
        <v>41891</v>
      </c>
      <c r="T1180">
        <v>26.83</v>
      </c>
      <c r="U1180" s="2">
        <f t="shared" si="94"/>
        <v>-6.6641984450205305E-3</v>
      </c>
    </row>
    <row r="1181" spans="1:21" x14ac:dyDescent="0.4">
      <c r="A1181" t="s">
        <v>5016</v>
      </c>
      <c r="B1181">
        <v>42.86</v>
      </c>
      <c r="C1181">
        <v>42.84</v>
      </c>
      <c r="D1181">
        <v>44.48</v>
      </c>
      <c r="E1181">
        <v>41.38</v>
      </c>
      <c r="F1181" t="s">
        <v>2238</v>
      </c>
      <c r="G1181" s="2">
        <v>-7.3700000000000002E-2</v>
      </c>
      <c r="I1181" t="s">
        <v>5016</v>
      </c>
      <c r="J1181" s="24" t="str">
        <f t="shared" si="90"/>
        <v>03</v>
      </c>
      <c r="K1181" s="24" t="str">
        <f t="shared" si="91"/>
        <v>09</v>
      </c>
      <c r="L1181" s="24" t="str">
        <f t="shared" si="92"/>
        <v>2020</v>
      </c>
      <c r="M1181" s="24">
        <f t="shared" si="93"/>
        <v>43899</v>
      </c>
      <c r="N1181">
        <v>42.86</v>
      </c>
      <c r="P1181" s="24">
        <v>40065</v>
      </c>
      <c r="Q1181">
        <v>13.21</v>
      </c>
      <c r="S1181" s="24">
        <v>41892</v>
      </c>
      <c r="T1181">
        <v>26.99</v>
      </c>
      <c r="U1181" s="2">
        <f t="shared" si="94"/>
        <v>5.9634737234439683E-3</v>
      </c>
    </row>
    <row r="1182" spans="1:21" x14ac:dyDescent="0.4">
      <c r="A1182" t="s">
        <v>5015</v>
      </c>
      <c r="B1182">
        <v>46.27</v>
      </c>
      <c r="C1182">
        <v>45.66</v>
      </c>
      <c r="D1182">
        <v>46.52</v>
      </c>
      <c r="E1182">
        <v>45.11</v>
      </c>
      <c r="F1182" t="s">
        <v>2038</v>
      </c>
      <c r="G1182" s="2">
        <v>-1.7999999999999999E-2</v>
      </c>
      <c r="I1182" t="s">
        <v>5015</v>
      </c>
      <c r="J1182" s="24" t="str">
        <f t="shared" si="90"/>
        <v>03</v>
      </c>
      <c r="K1182" s="24" t="str">
        <f t="shared" si="91"/>
        <v>06</v>
      </c>
      <c r="L1182" s="24" t="str">
        <f t="shared" si="92"/>
        <v>2020</v>
      </c>
      <c r="M1182" s="24">
        <f t="shared" si="93"/>
        <v>43896</v>
      </c>
      <c r="N1182">
        <v>46.27</v>
      </c>
      <c r="P1182" s="24">
        <v>40066</v>
      </c>
      <c r="Q1182">
        <v>13.35</v>
      </c>
      <c r="S1182" s="24">
        <v>41893</v>
      </c>
      <c r="T1182">
        <v>26.99</v>
      </c>
      <c r="U1182" s="2">
        <f t="shared" si="94"/>
        <v>0</v>
      </c>
    </row>
    <row r="1183" spans="1:21" x14ac:dyDescent="0.4">
      <c r="A1183" t="s">
        <v>5014</v>
      </c>
      <c r="B1183">
        <v>47.12</v>
      </c>
      <c r="C1183">
        <v>47.47</v>
      </c>
      <c r="D1183">
        <v>48.13</v>
      </c>
      <c r="E1183">
        <v>46.76</v>
      </c>
      <c r="F1183" t="s">
        <v>2352</v>
      </c>
      <c r="G1183" s="2">
        <v>-3.1600000000000003E-2</v>
      </c>
      <c r="I1183" t="s">
        <v>5014</v>
      </c>
      <c r="J1183" s="24" t="str">
        <f t="shared" si="90"/>
        <v>03</v>
      </c>
      <c r="K1183" s="24" t="str">
        <f t="shared" si="91"/>
        <v>05</v>
      </c>
      <c r="L1183" s="24" t="str">
        <f t="shared" si="92"/>
        <v>2020</v>
      </c>
      <c r="M1183" s="24">
        <f t="shared" si="93"/>
        <v>43895</v>
      </c>
      <c r="N1183">
        <v>47.12</v>
      </c>
      <c r="P1183" s="24">
        <v>40067</v>
      </c>
      <c r="Q1183">
        <v>13.38</v>
      </c>
      <c r="S1183" s="24">
        <v>41894</v>
      </c>
      <c r="T1183">
        <v>26.84</v>
      </c>
      <c r="U1183" s="2">
        <f t="shared" si="94"/>
        <v>-5.5576139310855588E-3</v>
      </c>
    </row>
    <row r="1184" spans="1:21" x14ac:dyDescent="0.4">
      <c r="A1184" t="s">
        <v>5013</v>
      </c>
      <c r="B1184">
        <v>48.66</v>
      </c>
      <c r="C1184">
        <v>47.71</v>
      </c>
      <c r="D1184">
        <v>48.74</v>
      </c>
      <c r="E1184">
        <v>47.19</v>
      </c>
      <c r="F1184" t="s">
        <v>3243</v>
      </c>
      <c r="G1184" s="2">
        <v>4.02E-2</v>
      </c>
      <c r="I1184" t="s">
        <v>5013</v>
      </c>
      <c r="J1184" s="24" t="str">
        <f t="shared" si="90"/>
        <v>03</v>
      </c>
      <c r="K1184" s="24" t="str">
        <f t="shared" si="91"/>
        <v>04</v>
      </c>
      <c r="L1184" s="24" t="str">
        <f t="shared" si="92"/>
        <v>2020</v>
      </c>
      <c r="M1184" s="24">
        <f t="shared" si="93"/>
        <v>43894</v>
      </c>
      <c r="N1184">
        <v>48.66</v>
      </c>
      <c r="P1184" s="24">
        <v>40070</v>
      </c>
      <c r="Q1184">
        <v>13.4</v>
      </c>
      <c r="S1184" s="24">
        <v>41897</v>
      </c>
      <c r="T1184">
        <v>26.75</v>
      </c>
      <c r="U1184" s="2">
        <f t="shared" si="94"/>
        <v>-3.3532041728763229E-3</v>
      </c>
    </row>
    <row r="1185" spans="1:21" x14ac:dyDescent="0.4">
      <c r="A1185" t="s">
        <v>5012</v>
      </c>
      <c r="B1185">
        <v>46.78</v>
      </c>
      <c r="C1185">
        <v>48.34</v>
      </c>
      <c r="D1185">
        <v>48.9</v>
      </c>
      <c r="E1185">
        <v>46.33</v>
      </c>
      <c r="F1185" t="s">
        <v>852</v>
      </c>
      <c r="G1185" s="2">
        <v>-2.8299999999999999E-2</v>
      </c>
      <c r="I1185" t="s">
        <v>5012</v>
      </c>
      <c r="J1185" s="24" t="str">
        <f t="shared" si="90"/>
        <v>03</v>
      </c>
      <c r="K1185" s="24" t="str">
        <f t="shared" si="91"/>
        <v>03</v>
      </c>
      <c r="L1185" s="24" t="str">
        <f t="shared" si="92"/>
        <v>2020</v>
      </c>
      <c r="M1185" s="24">
        <f t="shared" si="93"/>
        <v>43893</v>
      </c>
      <c r="N1185">
        <v>46.78</v>
      </c>
      <c r="P1185" s="24">
        <v>40071</v>
      </c>
      <c r="Q1185">
        <v>13.44</v>
      </c>
      <c r="S1185" s="24">
        <v>41898</v>
      </c>
      <c r="T1185">
        <v>26.96</v>
      </c>
      <c r="U1185" s="2">
        <f t="shared" si="94"/>
        <v>7.8504672897197203E-3</v>
      </c>
    </row>
    <row r="1186" spans="1:21" x14ac:dyDescent="0.4">
      <c r="A1186" t="s">
        <v>5011</v>
      </c>
      <c r="B1186">
        <v>48.14</v>
      </c>
      <c r="C1186">
        <v>46.54</v>
      </c>
      <c r="D1186">
        <v>48.16</v>
      </c>
      <c r="E1186">
        <v>45.9</v>
      </c>
      <c r="F1186" t="s">
        <v>1990</v>
      </c>
      <c r="G1186" s="2">
        <v>4.3299999999999998E-2</v>
      </c>
      <c r="I1186" t="s">
        <v>5011</v>
      </c>
      <c r="J1186" s="24" t="str">
        <f t="shared" si="90"/>
        <v>03</v>
      </c>
      <c r="K1186" s="24" t="str">
        <f t="shared" si="91"/>
        <v>02</v>
      </c>
      <c r="L1186" s="24" t="str">
        <f t="shared" si="92"/>
        <v>2020</v>
      </c>
      <c r="M1186" s="24">
        <f t="shared" si="93"/>
        <v>43892</v>
      </c>
      <c r="N1186">
        <v>48.14</v>
      </c>
      <c r="P1186" s="24">
        <v>40072</v>
      </c>
      <c r="Q1186">
        <v>13.63</v>
      </c>
      <c r="S1186" s="24">
        <v>41899</v>
      </c>
      <c r="T1186">
        <v>27</v>
      </c>
      <c r="U1186" s="2">
        <f t="shared" si="94"/>
        <v>1.4836795252224366E-3</v>
      </c>
    </row>
    <row r="1187" spans="1:21" x14ac:dyDescent="0.4">
      <c r="A1187" t="s">
        <v>5010</v>
      </c>
      <c r="B1187">
        <v>46.14</v>
      </c>
      <c r="C1187">
        <v>44.41</v>
      </c>
      <c r="D1187">
        <v>46.14</v>
      </c>
      <c r="E1187">
        <v>44.23</v>
      </c>
      <c r="F1187" t="s">
        <v>3868</v>
      </c>
      <c r="G1187" s="2">
        <v>2.3999999999999998E-3</v>
      </c>
      <c r="I1187" t="s">
        <v>5010</v>
      </c>
      <c r="J1187" s="24" t="str">
        <f t="shared" si="90"/>
        <v>02</v>
      </c>
      <c r="K1187" s="24" t="str">
        <f t="shared" si="91"/>
        <v>28</v>
      </c>
      <c r="L1187" s="24" t="str">
        <f t="shared" si="92"/>
        <v>2020</v>
      </c>
      <c r="M1187" s="24">
        <f t="shared" si="93"/>
        <v>43889</v>
      </c>
      <c r="N1187">
        <v>46.14</v>
      </c>
      <c r="P1187" s="24">
        <v>40073</v>
      </c>
      <c r="Q1187">
        <v>13.63</v>
      </c>
      <c r="S1187" s="24">
        <v>41900</v>
      </c>
      <c r="T1187">
        <v>27.16</v>
      </c>
      <c r="U1187" s="2">
        <f t="shared" si="94"/>
        <v>5.9259259259258901E-3</v>
      </c>
    </row>
    <row r="1188" spans="1:21" x14ac:dyDescent="0.4">
      <c r="A1188" t="s">
        <v>5009</v>
      </c>
      <c r="B1188">
        <v>46.03</v>
      </c>
      <c r="C1188">
        <v>47.13</v>
      </c>
      <c r="D1188">
        <v>47.89</v>
      </c>
      <c r="E1188">
        <v>45.99</v>
      </c>
      <c r="F1188" t="s">
        <v>1346</v>
      </c>
      <c r="G1188" s="2">
        <v>-4.6399999999999997E-2</v>
      </c>
      <c r="I1188" t="s">
        <v>5009</v>
      </c>
      <c r="J1188" s="24" t="str">
        <f t="shared" si="90"/>
        <v>02</v>
      </c>
      <c r="K1188" s="24" t="str">
        <f t="shared" si="91"/>
        <v>27</v>
      </c>
      <c r="L1188" s="24" t="str">
        <f t="shared" si="92"/>
        <v>2020</v>
      </c>
      <c r="M1188" s="24">
        <f t="shared" si="93"/>
        <v>43888</v>
      </c>
      <c r="N1188">
        <v>46.03</v>
      </c>
      <c r="P1188" s="24">
        <v>40074</v>
      </c>
      <c r="Q1188">
        <v>13.64</v>
      </c>
      <c r="S1188" s="24">
        <v>41901</v>
      </c>
      <c r="T1188">
        <v>27.13</v>
      </c>
      <c r="U1188" s="2">
        <f t="shared" si="94"/>
        <v>-1.1045655375552244E-3</v>
      </c>
    </row>
    <row r="1189" spans="1:21" x14ac:dyDescent="0.4">
      <c r="A1189" t="s">
        <v>5008</v>
      </c>
      <c r="B1189">
        <v>48.27</v>
      </c>
      <c r="C1189">
        <v>48.45</v>
      </c>
      <c r="D1189">
        <v>49.26</v>
      </c>
      <c r="E1189">
        <v>48.06</v>
      </c>
      <c r="F1189" t="s">
        <v>1246</v>
      </c>
      <c r="G1189" s="2">
        <v>5.9999999999999995E-4</v>
      </c>
      <c r="I1189" t="s">
        <v>5008</v>
      </c>
      <c r="J1189" s="24" t="str">
        <f t="shared" si="90"/>
        <v>02</v>
      </c>
      <c r="K1189" s="24" t="str">
        <f t="shared" si="91"/>
        <v>26</v>
      </c>
      <c r="L1189" s="24" t="str">
        <f t="shared" si="92"/>
        <v>2020</v>
      </c>
      <c r="M1189" s="24">
        <f t="shared" si="93"/>
        <v>43887</v>
      </c>
      <c r="N1189">
        <v>48.27</v>
      </c>
      <c r="P1189" s="24">
        <v>40077</v>
      </c>
      <c r="Q1189">
        <v>13.6</v>
      </c>
      <c r="S1189" s="24">
        <v>41904</v>
      </c>
      <c r="T1189">
        <v>26.91</v>
      </c>
      <c r="U1189" s="2">
        <f t="shared" si="94"/>
        <v>-8.1091043125690598E-3</v>
      </c>
    </row>
    <row r="1190" spans="1:21" x14ac:dyDescent="0.4">
      <c r="A1190" t="s">
        <v>5007</v>
      </c>
      <c r="B1190">
        <v>48.24</v>
      </c>
      <c r="C1190">
        <v>50</v>
      </c>
      <c r="D1190">
        <v>50.13</v>
      </c>
      <c r="E1190">
        <v>48.09</v>
      </c>
      <c r="F1190" t="s">
        <v>1388</v>
      </c>
      <c r="G1190" s="2">
        <v>-2.8799999999999999E-2</v>
      </c>
      <c r="I1190" t="s">
        <v>5007</v>
      </c>
      <c r="J1190" s="24" t="str">
        <f t="shared" si="90"/>
        <v>02</v>
      </c>
      <c r="K1190" s="24" t="str">
        <f t="shared" si="91"/>
        <v>25</v>
      </c>
      <c r="L1190" s="24" t="str">
        <f t="shared" si="92"/>
        <v>2020</v>
      </c>
      <c r="M1190" s="24">
        <f t="shared" si="93"/>
        <v>43886</v>
      </c>
      <c r="N1190">
        <v>48.24</v>
      </c>
      <c r="P1190" s="24">
        <v>40078</v>
      </c>
      <c r="Q1190">
        <v>13.67</v>
      </c>
      <c r="S1190" s="24">
        <v>41905</v>
      </c>
      <c r="T1190">
        <v>26.78</v>
      </c>
      <c r="U1190" s="2">
        <f t="shared" si="94"/>
        <v>-4.8309178743960457E-3</v>
      </c>
    </row>
    <row r="1191" spans="1:21" x14ac:dyDescent="0.4">
      <c r="A1191" t="s">
        <v>5006</v>
      </c>
      <c r="B1191">
        <v>49.67</v>
      </c>
      <c r="C1191">
        <v>49.6</v>
      </c>
      <c r="D1191">
        <v>50.22</v>
      </c>
      <c r="E1191">
        <v>49.28</v>
      </c>
      <c r="F1191" t="s">
        <v>3973</v>
      </c>
      <c r="G1191" s="2">
        <v>-3.5700000000000003E-2</v>
      </c>
      <c r="I1191" t="s">
        <v>5006</v>
      </c>
      <c r="J1191" s="24" t="str">
        <f t="shared" si="90"/>
        <v>02</v>
      </c>
      <c r="K1191" s="24" t="str">
        <f t="shared" si="91"/>
        <v>24</v>
      </c>
      <c r="L1191" s="24" t="str">
        <f t="shared" si="92"/>
        <v>2020</v>
      </c>
      <c r="M1191" s="24">
        <f t="shared" si="93"/>
        <v>43885</v>
      </c>
      <c r="N1191">
        <v>49.67</v>
      </c>
      <c r="P1191" s="24">
        <v>40079</v>
      </c>
      <c r="Q1191">
        <v>13.49</v>
      </c>
      <c r="S1191" s="24">
        <v>41906</v>
      </c>
      <c r="T1191">
        <v>26.94</v>
      </c>
      <c r="U1191" s="2">
        <f t="shared" si="94"/>
        <v>5.9746079163554011E-3</v>
      </c>
    </row>
    <row r="1192" spans="1:21" x14ac:dyDescent="0.4">
      <c r="A1192" t="s">
        <v>5005</v>
      </c>
      <c r="B1192">
        <v>51.51</v>
      </c>
      <c r="C1192">
        <v>52.07</v>
      </c>
      <c r="D1192">
        <v>52.11</v>
      </c>
      <c r="E1192">
        <v>51.33</v>
      </c>
      <c r="F1192" t="s">
        <v>227</v>
      </c>
      <c r="G1192" s="2">
        <v>-1.5100000000000001E-2</v>
      </c>
      <c r="I1192" t="s">
        <v>5005</v>
      </c>
      <c r="J1192" s="24" t="str">
        <f t="shared" si="90"/>
        <v>02</v>
      </c>
      <c r="K1192" s="24" t="str">
        <f t="shared" si="91"/>
        <v>21</v>
      </c>
      <c r="L1192" s="24" t="str">
        <f t="shared" si="92"/>
        <v>2020</v>
      </c>
      <c r="M1192" s="24">
        <f t="shared" si="93"/>
        <v>43882</v>
      </c>
      <c r="N1192">
        <v>51.51</v>
      </c>
      <c r="P1192" s="24">
        <v>40080</v>
      </c>
      <c r="Q1192">
        <v>13.39</v>
      </c>
      <c r="S1192" s="24">
        <v>41907</v>
      </c>
      <c r="T1192">
        <v>26.47</v>
      </c>
      <c r="U1192" s="2">
        <f t="shared" si="94"/>
        <v>-1.7446176688938442E-2</v>
      </c>
    </row>
    <row r="1193" spans="1:21" x14ac:dyDescent="0.4">
      <c r="A1193" t="s">
        <v>5004</v>
      </c>
      <c r="B1193">
        <v>52.3</v>
      </c>
      <c r="C1193">
        <v>52.56</v>
      </c>
      <c r="D1193">
        <v>52.7</v>
      </c>
      <c r="E1193">
        <v>51.73</v>
      </c>
      <c r="F1193" t="s">
        <v>2296</v>
      </c>
      <c r="G1193" s="2">
        <v>-6.6E-3</v>
      </c>
      <c r="I1193" t="s">
        <v>5004</v>
      </c>
      <c r="J1193" s="24" t="str">
        <f t="shared" si="90"/>
        <v>02</v>
      </c>
      <c r="K1193" s="24" t="str">
        <f t="shared" si="91"/>
        <v>20</v>
      </c>
      <c r="L1193" s="24" t="str">
        <f t="shared" si="92"/>
        <v>2020</v>
      </c>
      <c r="M1193" s="24">
        <f t="shared" si="93"/>
        <v>43881</v>
      </c>
      <c r="N1193">
        <v>52.3</v>
      </c>
      <c r="P1193" s="24">
        <v>40081</v>
      </c>
      <c r="Q1193">
        <v>13.33</v>
      </c>
      <c r="S1193" s="24">
        <v>41908</v>
      </c>
      <c r="T1193">
        <v>26.74</v>
      </c>
      <c r="U1193" s="2">
        <f t="shared" si="94"/>
        <v>1.0200226671703838E-2</v>
      </c>
    </row>
    <row r="1194" spans="1:21" x14ac:dyDescent="0.4">
      <c r="A1194" t="s">
        <v>5003</v>
      </c>
      <c r="B1194">
        <v>52.65</v>
      </c>
      <c r="C1194">
        <v>52.53</v>
      </c>
      <c r="D1194">
        <v>52.79</v>
      </c>
      <c r="E1194">
        <v>52.48</v>
      </c>
      <c r="F1194" t="s">
        <v>176</v>
      </c>
      <c r="G1194" s="2">
        <v>6.4999999999999997E-3</v>
      </c>
      <c r="I1194" t="s">
        <v>5003</v>
      </c>
      <c r="J1194" s="24" t="str">
        <f t="shared" si="90"/>
        <v>02</v>
      </c>
      <c r="K1194" s="24" t="str">
        <f t="shared" si="91"/>
        <v>19</v>
      </c>
      <c r="L1194" s="24" t="str">
        <f t="shared" si="92"/>
        <v>2020</v>
      </c>
      <c r="M1194" s="24">
        <f t="shared" si="93"/>
        <v>43880</v>
      </c>
      <c r="N1194">
        <v>52.65</v>
      </c>
      <c r="P1194" s="24">
        <v>40084</v>
      </c>
      <c r="Q1194">
        <v>13.54</v>
      </c>
      <c r="S1194" s="24">
        <v>41911</v>
      </c>
      <c r="T1194">
        <v>26.7</v>
      </c>
      <c r="U1194" s="2">
        <f t="shared" si="94"/>
        <v>-1.4958863126401933E-3</v>
      </c>
    </row>
    <row r="1195" spans="1:21" x14ac:dyDescent="0.4">
      <c r="A1195" t="s">
        <v>5002</v>
      </c>
      <c r="B1195">
        <v>52.31</v>
      </c>
      <c r="C1195">
        <v>52.16</v>
      </c>
      <c r="D1195">
        <v>52.39</v>
      </c>
      <c r="E1195">
        <v>52.08</v>
      </c>
      <c r="F1195" t="s">
        <v>511</v>
      </c>
      <c r="G1195" s="2">
        <v>-1.5E-3</v>
      </c>
      <c r="I1195" t="s">
        <v>5002</v>
      </c>
      <c r="J1195" s="24" t="str">
        <f t="shared" si="90"/>
        <v>02</v>
      </c>
      <c r="K1195" s="24" t="str">
        <f t="shared" si="91"/>
        <v>18</v>
      </c>
      <c r="L1195" s="24" t="str">
        <f t="shared" si="92"/>
        <v>2020</v>
      </c>
      <c r="M1195" s="24">
        <f t="shared" si="93"/>
        <v>43879</v>
      </c>
      <c r="N1195">
        <v>52.31</v>
      </c>
      <c r="P1195" s="24">
        <v>40085</v>
      </c>
      <c r="Q1195">
        <v>13.49</v>
      </c>
      <c r="S1195" s="24">
        <v>41912</v>
      </c>
      <c r="T1195">
        <v>26.63</v>
      </c>
      <c r="U1195" s="2">
        <f t="shared" si="94"/>
        <v>-2.6217228464419096E-3</v>
      </c>
    </row>
    <row r="1196" spans="1:21" x14ac:dyDescent="0.4">
      <c r="A1196" t="s">
        <v>5001</v>
      </c>
      <c r="B1196">
        <v>52.39</v>
      </c>
      <c r="C1196">
        <v>52.3</v>
      </c>
      <c r="D1196">
        <v>52.43</v>
      </c>
      <c r="E1196">
        <v>52.19</v>
      </c>
      <c r="F1196" t="s">
        <v>641</v>
      </c>
      <c r="G1196" s="2">
        <v>3.3999999999999998E-3</v>
      </c>
      <c r="I1196" t="s">
        <v>5001</v>
      </c>
      <c r="J1196" s="24" t="str">
        <f t="shared" si="90"/>
        <v>02</v>
      </c>
      <c r="K1196" s="24" t="str">
        <f t="shared" si="91"/>
        <v>14</v>
      </c>
      <c r="L1196" s="24" t="str">
        <f t="shared" si="92"/>
        <v>2020</v>
      </c>
      <c r="M1196" s="24">
        <f t="shared" si="93"/>
        <v>43875</v>
      </c>
      <c r="N1196">
        <v>52.39</v>
      </c>
      <c r="P1196" s="24">
        <v>40086</v>
      </c>
      <c r="Q1196">
        <v>13.46</v>
      </c>
      <c r="S1196" s="24">
        <v>41913</v>
      </c>
      <c r="T1196">
        <v>26.23</v>
      </c>
      <c r="U1196" s="2">
        <f t="shared" si="94"/>
        <v>-1.5020653398422734E-2</v>
      </c>
    </row>
    <row r="1197" spans="1:21" x14ac:dyDescent="0.4">
      <c r="A1197" t="s">
        <v>5000</v>
      </c>
      <c r="B1197">
        <v>52.21</v>
      </c>
      <c r="C1197">
        <v>51.98</v>
      </c>
      <c r="D1197">
        <v>52.43</v>
      </c>
      <c r="E1197">
        <v>51.96</v>
      </c>
      <c r="F1197" t="s">
        <v>2529</v>
      </c>
      <c r="G1197" s="2">
        <v>-4.0000000000000002E-4</v>
      </c>
      <c r="I1197" t="s">
        <v>5000</v>
      </c>
      <c r="J1197" s="24" t="str">
        <f t="shared" si="90"/>
        <v>02</v>
      </c>
      <c r="K1197" s="24" t="str">
        <f t="shared" si="91"/>
        <v>13</v>
      </c>
      <c r="L1197" s="24" t="str">
        <f t="shared" si="92"/>
        <v>2020</v>
      </c>
      <c r="M1197" s="24">
        <f t="shared" si="93"/>
        <v>43874</v>
      </c>
      <c r="N1197">
        <v>52.21</v>
      </c>
      <c r="P1197" s="24">
        <v>40087</v>
      </c>
      <c r="Q1197">
        <v>13.14</v>
      </c>
      <c r="S1197" s="24">
        <v>41914</v>
      </c>
      <c r="T1197">
        <v>26.24</v>
      </c>
      <c r="U1197" s="2">
        <f t="shared" si="94"/>
        <v>3.8124285169649497E-4</v>
      </c>
    </row>
    <row r="1198" spans="1:21" x14ac:dyDescent="0.4">
      <c r="A1198" t="s">
        <v>4999</v>
      </c>
      <c r="B1198">
        <v>52.23</v>
      </c>
      <c r="C1198">
        <v>52.08</v>
      </c>
      <c r="D1198">
        <v>52.27</v>
      </c>
      <c r="E1198">
        <v>51.95</v>
      </c>
      <c r="F1198" t="s">
        <v>351</v>
      </c>
      <c r="G1198" s="2">
        <v>7.4999999999999997E-3</v>
      </c>
      <c r="I1198" t="s">
        <v>4999</v>
      </c>
      <c r="J1198" s="24" t="str">
        <f t="shared" si="90"/>
        <v>02</v>
      </c>
      <c r="K1198" s="24" t="str">
        <f t="shared" si="91"/>
        <v>12</v>
      </c>
      <c r="L1198" s="24" t="str">
        <f t="shared" si="92"/>
        <v>2020</v>
      </c>
      <c r="M1198" s="24">
        <f t="shared" si="93"/>
        <v>43873</v>
      </c>
      <c r="N1198">
        <v>52.23</v>
      </c>
      <c r="P1198" s="24">
        <v>40088</v>
      </c>
      <c r="Q1198">
        <v>13.11</v>
      </c>
      <c r="S1198" s="24">
        <v>41915</v>
      </c>
      <c r="T1198">
        <v>26.54</v>
      </c>
      <c r="U1198" s="2">
        <f t="shared" si="94"/>
        <v>1.1432926829268331E-2</v>
      </c>
    </row>
    <row r="1199" spans="1:21" x14ac:dyDescent="0.4">
      <c r="A1199" t="s">
        <v>4998</v>
      </c>
      <c r="B1199">
        <v>51.84</v>
      </c>
      <c r="C1199">
        <v>52.11</v>
      </c>
      <c r="D1199">
        <v>52.24</v>
      </c>
      <c r="E1199">
        <v>51.75</v>
      </c>
      <c r="F1199" t="s">
        <v>791</v>
      </c>
      <c r="G1199" s="2">
        <v>-2.0000000000000001E-4</v>
      </c>
      <c r="I1199" t="s">
        <v>4998</v>
      </c>
      <c r="J1199" s="24" t="str">
        <f t="shared" si="90"/>
        <v>02</v>
      </c>
      <c r="K1199" s="24" t="str">
        <f t="shared" si="91"/>
        <v>11</v>
      </c>
      <c r="L1199" s="24" t="str">
        <f t="shared" si="92"/>
        <v>2020</v>
      </c>
      <c r="M1199" s="24">
        <f t="shared" si="93"/>
        <v>43872</v>
      </c>
      <c r="N1199">
        <v>51.84</v>
      </c>
      <c r="P1199" s="24">
        <v>40091</v>
      </c>
      <c r="Q1199">
        <v>13.25</v>
      </c>
      <c r="S1199" s="24">
        <v>41918</v>
      </c>
      <c r="T1199">
        <v>26.49</v>
      </c>
      <c r="U1199" s="2">
        <f t="shared" si="94"/>
        <v>-1.8839487565938118E-3</v>
      </c>
    </row>
    <row r="1200" spans="1:21" x14ac:dyDescent="0.4">
      <c r="A1200" t="s">
        <v>4997</v>
      </c>
      <c r="B1200">
        <v>51.85</v>
      </c>
      <c r="C1200">
        <v>51.1</v>
      </c>
      <c r="D1200">
        <v>51.86</v>
      </c>
      <c r="E1200">
        <v>51.1</v>
      </c>
      <c r="F1200" t="s">
        <v>48</v>
      </c>
      <c r="G1200" s="2">
        <v>1.11E-2</v>
      </c>
      <c r="I1200" t="s">
        <v>4997</v>
      </c>
      <c r="J1200" s="24" t="str">
        <f t="shared" si="90"/>
        <v>02</v>
      </c>
      <c r="K1200" s="24" t="str">
        <f t="shared" si="91"/>
        <v>10</v>
      </c>
      <c r="L1200" s="24" t="str">
        <f t="shared" si="92"/>
        <v>2020</v>
      </c>
      <c r="M1200" s="24">
        <f t="shared" si="93"/>
        <v>43871</v>
      </c>
      <c r="N1200">
        <v>51.85</v>
      </c>
      <c r="P1200" s="24">
        <v>40092</v>
      </c>
      <c r="Q1200">
        <v>13.44</v>
      </c>
      <c r="S1200" s="24">
        <v>41919</v>
      </c>
      <c r="T1200">
        <v>26.08</v>
      </c>
      <c r="U1200" s="2">
        <f t="shared" si="94"/>
        <v>-1.5477538693846715E-2</v>
      </c>
    </row>
    <row r="1201" spans="1:21" x14ac:dyDescent="0.4">
      <c r="A1201" t="s">
        <v>4996</v>
      </c>
      <c r="B1201">
        <v>51.28</v>
      </c>
      <c r="C1201">
        <v>51.34</v>
      </c>
      <c r="D1201">
        <v>51.55</v>
      </c>
      <c r="E1201">
        <v>51.18</v>
      </c>
      <c r="F1201" t="s">
        <v>1255</v>
      </c>
      <c r="G1201" s="2">
        <v>-5.0000000000000001E-3</v>
      </c>
      <c r="I1201" t="s">
        <v>4996</v>
      </c>
      <c r="J1201" s="24" t="str">
        <f t="shared" si="90"/>
        <v>02</v>
      </c>
      <c r="K1201" s="24" t="str">
        <f t="shared" si="91"/>
        <v>07</v>
      </c>
      <c r="L1201" s="24" t="str">
        <f t="shared" si="92"/>
        <v>2020</v>
      </c>
      <c r="M1201" s="24">
        <f t="shared" si="93"/>
        <v>43868</v>
      </c>
      <c r="N1201">
        <v>51.28</v>
      </c>
      <c r="P1201" s="24">
        <v>40093</v>
      </c>
      <c r="Q1201">
        <v>13.49</v>
      </c>
      <c r="S1201" s="24">
        <v>41920</v>
      </c>
      <c r="T1201">
        <v>26.56</v>
      </c>
      <c r="U1201" s="2">
        <f t="shared" si="94"/>
        <v>1.8404907975460238E-2</v>
      </c>
    </row>
    <row r="1202" spans="1:21" x14ac:dyDescent="0.4">
      <c r="A1202" t="s">
        <v>4995</v>
      </c>
      <c r="B1202">
        <v>51.54</v>
      </c>
      <c r="C1202">
        <v>51.4</v>
      </c>
      <c r="D1202">
        <v>51.55</v>
      </c>
      <c r="E1202">
        <v>51.21</v>
      </c>
      <c r="F1202" t="s">
        <v>530</v>
      </c>
      <c r="G1202" s="2">
        <v>6.1999999999999998E-3</v>
      </c>
      <c r="I1202" t="s">
        <v>4995</v>
      </c>
      <c r="J1202" s="24" t="str">
        <f t="shared" si="90"/>
        <v>02</v>
      </c>
      <c r="K1202" s="24" t="str">
        <f t="shared" si="91"/>
        <v>06</v>
      </c>
      <c r="L1202" s="24" t="str">
        <f t="shared" si="92"/>
        <v>2020</v>
      </c>
      <c r="M1202" s="24">
        <f t="shared" si="93"/>
        <v>43867</v>
      </c>
      <c r="N1202">
        <v>51.54</v>
      </c>
      <c r="P1202" s="24">
        <v>40094</v>
      </c>
      <c r="Q1202">
        <v>13.6</v>
      </c>
      <c r="S1202" s="24">
        <v>41921</v>
      </c>
      <c r="T1202">
        <v>26.04</v>
      </c>
      <c r="U1202" s="2">
        <f t="shared" si="94"/>
        <v>-1.957831325301207E-2</v>
      </c>
    </row>
    <row r="1203" spans="1:21" x14ac:dyDescent="0.4">
      <c r="A1203" t="s">
        <v>4994</v>
      </c>
      <c r="B1203">
        <v>51.22</v>
      </c>
      <c r="C1203">
        <v>51.5</v>
      </c>
      <c r="D1203">
        <v>51.5</v>
      </c>
      <c r="E1203">
        <v>50.93</v>
      </c>
      <c r="F1203" t="s">
        <v>2132</v>
      </c>
      <c r="G1203" s="2">
        <v>5.4999999999999997E-3</v>
      </c>
      <c r="I1203" t="s">
        <v>4994</v>
      </c>
      <c r="J1203" s="24" t="str">
        <f t="shared" si="90"/>
        <v>02</v>
      </c>
      <c r="K1203" s="24" t="str">
        <f t="shared" si="91"/>
        <v>05</v>
      </c>
      <c r="L1203" s="24" t="str">
        <f t="shared" si="92"/>
        <v>2020</v>
      </c>
      <c r="M1203" s="24">
        <f t="shared" si="93"/>
        <v>43866</v>
      </c>
      <c r="N1203">
        <v>51.22</v>
      </c>
      <c r="P1203" s="24">
        <v>40095</v>
      </c>
      <c r="Q1203">
        <v>13.7</v>
      </c>
      <c r="S1203" s="24">
        <v>41922</v>
      </c>
      <c r="T1203">
        <v>25.67</v>
      </c>
      <c r="U1203" s="2">
        <f t="shared" si="94"/>
        <v>-1.4208909370199585E-2</v>
      </c>
    </row>
    <row r="1204" spans="1:21" x14ac:dyDescent="0.4">
      <c r="A1204" t="s">
        <v>4993</v>
      </c>
      <c r="B1204">
        <v>50.94</v>
      </c>
      <c r="C1204">
        <v>50.64</v>
      </c>
      <c r="D1204">
        <v>51.02</v>
      </c>
      <c r="E1204">
        <v>50.54</v>
      </c>
      <c r="F1204" t="s">
        <v>1026</v>
      </c>
      <c r="G1204" s="2">
        <v>1.8200000000000001E-2</v>
      </c>
      <c r="I1204" t="s">
        <v>4993</v>
      </c>
      <c r="J1204" s="24" t="str">
        <f t="shared" si="90"/>
        <v>02</v>
      </c>
      <c r="K1204" s="24" t="str">
        <f t="shared" si="91"/>
        <v>04</v>
      </c>
      <c r="L1204" s="24" t="str">
        <f t="shared" si="92"/>
        <v>2020</v>
      </c>
      <c r="M1204" s="24">
        <f t="shared" si="93"/>
        <v>43865</v>
      </c>
      <c r="N1204">
        <v>50.94</v>
      </c>
      <c r="P1204" s="24">
        <v>40098</v>
      </c>
      <c r="Q1204">
        <v>13.74</v>
      </c>
      <c r="S1204" s="24">
        <v>41925</v>
      </c>
      <c r="T1204">
        <v>25.2</v>
      </c>
      <c r="U1204" s="2">
        <f t="shared" si="94"/>
        <v>-1.8309310479158625E-2</v>
      </c>
    </row>
    <row r="1205" spans="1:21" x14ac:dyDescent="0.4">
      <c r="A1205" t="s">
        <v>4992</v>
      </c>
      <c r="B1205">
        <v>50.03</v>
      </c>
      <c r="C1205">
        <v>49.7</v>
      </c>
      <c r="D1205">
        <v>50.27</v>
      </c>
      <c r="E1205">
        <v>49.7</v>
      </c>
      <c r="F1205" t="s">
        <v>3583</v>
      </c>
      <c r="G1205" s="2">
        <v>1.0500000000000001E-2</v>
      </c>
      <c r="I1205" t="s">
        <v>4992</v>
      </c>
      <c r="J1205" s="24" t="str">
        <f t="shared" si="90"/>
        <v>02</v>
      </c>
      <c r="K1205" s="24" t="str">
        <f t="shared" si="91"/>
        <v>03</v>
      </c>
      <c r="L1205" s="24" t="str">
        <f t="shared" si="92"/>
        <v>2020</v>
      </c>
      <c r="M1205" s="24">
        <f t="shared" si="93"/>
        <v>43864</v>
      </c>
      <c r="N1205">
        <v>50.03</v>
      </c>
      <c r="P1205" s="24">
        <v>40099</v>
      </c>
      <c r="Q1205">
        <v>13.74</v>
      </c>
      <c r="S1205" s="24">
        <v>41926</v>
      </c>
      <c r="T1205">
        <v>25.24</v>
      </c>
      <c r="U1205" s="2">
        <f t="shared" si="94"/>
        <v>1.5873015873015817E-3</v>
      </c>
    </row>
    <row r="1206" spans="1:21" x14ac:dyDescent="0.4">
      <c r="A1206" t="s">
        <v>4991</v>
      </c>
      <c r="B1206">
        <v>49.51</v>
      </c>
      <c r="C1206">
        <v>50.48</v>
      </c>
      <c r="D1206">
        <v>50.48</v>
      </c>
      <c r="E1206">
        <v>49.36</v>
      </c>
      <c r="F1206" t="s">
        <v>981</v>
      </c>
      <c r="G1206" s="2">
        <v>-1.77E-2</v>
      </c>
      <c r="I1206" t="s">
        <v>4991</v>
      </c>
      <c r="J1206" s="24" t="str">
        <f t="shared" si="90"/>
        <v>01</v>
      </c>
      <c r="K1206" s="24" t="str">
        <f t="shared" si="91"/>
        <v>31</v>
      </c>
      <c r="L1206" s="24" t="str">
        <f t="shared" si="92"/>
        <v>2020</v>
      </c>
      <c r="M1206" s="24">
        <f t="shared" si="93"/>
        <v>43861</v>
      </c>
      <c r="N1206">
        <v>49.51</v>
      </c>
      <c r="P1206" s="24">
        <v>40100</v>
      </c>
      <c r="Q1206">
        <v>13.93</v>
      </c>
      <c r="S1206" s="24">
        <v>41927</v>
      </c>
      <c r="T1206">
        <v>25.1</v>
      </c>
      <c r="U1206" s="2">
        <f t="shared" si="94"/>
        <v>-5.5467511885893828E-3</v>
      </c>
    </row>
    <row r="1207" spans="1:21" x14ac:dyDescent="0.4">
      <c r="A1207" t="s">
        <v>4990</v>
      </c>
      <c r="B1207">
        <v>50.4</v>
      </c>
      <c r="C1207">
        <v>49.94</v>
      </c>
      <c r="D1207">
        <v>50.44</v>
      </c>
      <c r="E1207">
        <v>49.82</v>
      </c>
      <c r="F1207" t="s">
        <v>1220</v>
      </c>
      <c r="G1207" s="2">
        <v>2.8E-3</v>
      </c>
      <c r="I1207" t="s">
        <v>4990</v>
      </c>
      <c r="J1207" s="24" t="str">
        <f t="shared" si="90"/>
        <v>01</v>
      </c>
      <c r="K1207" s="24" t="str">
        <f t="shared" si="91"/>
        <v>30</v>
      </c>
      <c r="L1207" s="24" t="str">
        <f t="shared" si="92"/>
        <v>2020</v>
      </c>
      <c r="M1207" s="24">
        <f t="shared" si="93"/>
        <v>43860</v>
      </c>
      <c r="N1207">
        <v>50.4</v>
      </c>
      <c r="P1207" s="24">
        <v>40101</v>
      </c>
      <c r="Q1207">
        <v>13.99</v>
      </c>
      <c r="S1207" s="24">
        <v>41928</v>
      </c>
      <c r="T1207">
        <v>25.08</v>
      </c>
      <c r="U1207" s="2">
        <f t="shared" si="94"/>
        <v>-7.9681274900411658E-4</v>
      </c>
    </row>
    <row r="1208" spans="1:21" x14ac:dyDescent="0.4">
      <c r="A1208" t="s">
        <v>4989</v>
      </c>
      <c r="B1208">
        <v>50.26</v>
      </c>
      <c r="C1208">
        <v>50.45</v>
      </c>
      <c r="D1208">
        <v>50.56</v>
      </c>
      <c r="E1208">
        <v>50.1</v>
      </c>
      <c r="F1208" t="s">
        <v>2462</v>
      </c>
      <c r="G1208" s="2">
        <v>2.2000000000000001E-3</v>
      </c>
      <c r="I1208" t="s">
        <v>4989</v>
      </c>
      <c r="J1208" s="24" t="str">
        <f t="shared" si="90"/>
        <v>01</v>
      </c>
      <c r="K1208" s="24" t="str">
        <f t="shared" si="91"/>
        <v>29</v>
      </c>
      <c r="L1208" s="24" t="str">
        <f t="shared" si="92"/>
        <v>2020</v>
      </c>
      <c r="M1208" s="24">
        <f t="shared" si="93"/>
        <v>43859</v>
      </c>
      <c r="N1208">
        <v>50.26</v>
      </c>
      <c r="P1208" s="24">
        <v>40102</v>
      </c>
      <c r="Q1208">
        <v>13.95</v>
      </c>
      <c r="S1208" s="24">
        <v>41929</v>
      </c>
      <c r="T1208">
        <v>25.41</v>
      </c>
      <c r="U1208" s="2">
        <f t="shared" si="94"/>
        <v>1.3157894736842257E-2</v>
      </c>
    </row>
    <row r="1209" spans="1:21" x14ac:dyDescent="0.4">
      <c r="A1209" t="s">
        <v>4988</v>
      </c>
      <c r="B1209">
        <v>50.15</v>
      </c>
      <c r="C1209">
        <v>49.8</v>
      </c>
      <c r="D1209">
        <v>50.27</v>
      </c>
      <c r="E1209">
        <v>49.65</v>
      </c>
      <c r="F1209" t="s">
        <v>641</v>
      </c>
      <c r="G1209" s="2">
        <v>1.37E-2</v>
      </c>
      <c r="I1209" t="s">
        <v>4988</v>
      </c>
      <c r="J1209" s="24" t="str">
        <f t="shared" si="90"/>
        <v>01</v>
      </c>
      <c r="K1209" s="24" t="str">
        <f t="shared" si="91"/>
        <v>28</v>
      </c>
      <c r="L1209" s="24" t="str">
        <f t="shared" si="92"/>
        <v>2020</v>
      </c>
      <c r="M1209" s="24">
        <f t="shared" si="93"/>
        <v>43858</v>
      </c>
      <c r="N1209">
        <v>50.15</v>
      </c>
      <c r="P1209" s="24">
        <v>40105</v>
      </c>
      <c r="Q1209">
        <v>14.09</v>
      </c>
      <c r="S1209" s="24">
        <v>41932</v>
      </c>
      <c r="T1209">
        <v>25.69</v>
      </c>
      <c r="U1209" s="2">
        <f t="shared" si="94"/>
        <v>1.1019283746556585E-2</v>
      </c>
    </row>
    <row r="1210" spans="1:21" x14ac:dyDescent="0.4">
      <c r="A1210" t="s">
        <v>4987</v>
      </c>
      <c r="B1210">
        <v>49.47</v>
      </c>
      <c r="C1210">
        <v>49.39</v>
      </c>
      <c r="D1210">
        <v>49.74</v>
      </c>
      <c r="E1210">
        <v>49.2</v>
      </c>
      <c r="F1210" t="s">
        <v>1434</v>
      </c>
      <c r="G1210" s="2">
        <v>-1.7299999999999999E-2</v>
      </c>
      <c r="I1210" t="s">
        <v>4987</v>
      </c>
      <c r="J1210" s="24" t="str">
        <f t="shared" si="90"/>
        <v>01</v>
      </c>
      <c r="K1210" s="24" t="str">
        <f t="shared" si="91"/>
        <v>27</v>
      </c>
      <c r="L1210" s="24" t="str">
        <f t="shared" si="92"/>
        <v>2020</v>
      </c>
      <c r="M1210" s="24">
        <f t="shared" si="93"/>
        <v>43857</v>
      </c>
      <c r="N1210">
        <v>49.47</v>
      </c>
      <c r="P1210" s="24">
        <v>40106</v>
      </c>
      <c r="Q1210">
        <v>14.02</v>
      </c>
      <c r="S1210" s="24">
        <v>41933</v>
      </c>
      <c r="T1210">
        <v>26.24</v>
      </c>
      <c r="U1210" s="2">
        <f t="shared" si="94"/>
        <v>2.1409108602568949E-2</v>
      </c>
    </row>
    <row r="1211" spans="1:21" x14ac:dyDescent="0.4">
      <c r="A1211" t="s">
        <v>4986</v>
      </c>
      <c r="B1211">
        <v>50.34</v>
      </c>
      <c r="C1211">
        <v>50.97</v>
      </c>
      <c r="D1211">
        <v>50.99</v>
      </c>
      <c r="E1211">
        <v>50.16</v>
      </c>
      <c r="F1211" t="s">
        <v>2774</v>
      </c>
      <c r="G1211" s="2">
        <v>-8.6999999999999994E-3</v>
      </c>
      <c r="I1211" t="s">
        <v>4986</v>
      </c>
      <c r="J1211" s="24" t="str">
        <f t="shared" si="90"/>
        <v>01</v>
      </c>
      <c r="K1211" s="24" t="str">
        <f t="shared" si="91"/>
        <v>24</v>
      </c>
      <c r="L1211" s="24" t="str">
        <f t="shared" si="92"/>
        <v>2020</v>
      </c>
      <c r="M1211" s="24">
        <f t="shared" si="93"/>
        <v>43854</v>
      </c>
      <c r="N1211">
        <v>50.34</v>
      </c>
      <c r="P1211" s="24">
        <v>40107</v>
      </c>
      <c r="Q1211">
        <v>13.94</v>
      </c>
      <c r="S1211" s="24">
        <v>41934</v>
      </c>
      <c r="T1211">
        <v>26.04</v>
      </c>
      <c r="U1211" s="2">
        <f t="shared" si="94"/>
        <v>-7.6219512195121464E-3</v>
      </c>
    </row>
    <row r="1212" spans="1:21" x14ac:dyDescent="0.4">
      <c r="A1212" t="s">
        <v>4985</v>
      </c>
      <c r="B1212">
        <v>50.78</v>
      </c>
      <c r="C1212">
        <v>50.63</v>
      </c>
      <c r="D1212">
        <v>50.81</v>
      </c>
      <c r="E1212">
        <v>50.45</v>
      </c>
      <c r="F1212" t="s">
        <v>2462</v>
      </c>
      <c r="G1212" s="2">
        <v>1.8E-3</v>
      </c>
      <c r="I1212" t="s">
        <v>4985</v>
      </c>
      <c r="J1212" s="24" t="str">
        <f t="shared" si="90"/>
        <v>01</v>
      </c>
      <c r="K1212" s="24" t="str">
        <f t="shared" si="91"/>
        <v>23</v>
      </c>
      <c r="L1212" s="24" t="str">
        <f t="shared" si="92"/>
        <v>2020</v>
      </c>
      <c r="M1212" s="24">
        <f t="shared" si="93"/>
        <v>43853</v>
      </c>
      <c r="N1212">
        <v>50.78</v>
      </c>
      <c r="P1212" s="24">
        <v>40108</v>
      </c>
      <c r="Q1212">
        <v>14.06</v>
      </c>
      <c r="S1212" s="24">
        <v>41935</v>
      </c>
      <c r="T1212">
        <v>26.42</v>
      </c>
      <c r="U1212" s="2">
        <f t="shared" si="94"/>
        <v>1.4592933947772835E-2</v>
      </c>
    </row>
    <row r="1213" spans="1:21" x14ac:dyDescent="0.4">
      <c r="A1213" t="s">
        <v>4984</v>
      </c>
      <c r="B1213">
        <v>50.69</v>
      </c>
      <c r="C1213">
        <v>50.85</v>
      </c>
      <c r="D1213">
        <v>50.99</v>
      </c>
      <c r="E1213">
        <v>50.67</v>
      </c>
      <c r="F1213" t="s">
        <v>536</v>
      </c>
      <c r="G1213" s="2">
        <v>4.0000000000000002E-4</v>
      </c>
      <c r="I1213" t="s">
        <v>4984</v>
      </c>
      <c r="J1213" s="24" t="str">
        <f t="shared" si="90"/>
        <v>01</v>
      </c>
      <c r="K1213" s="24" t="str">
        <f t="shared" si="91"/>
        <v>22</v>
      </c>
      <c r="L1213" s="24" t="str">
        <f t="shared" si="92"/>
        <v>2020</v>
      </c>
      <c r="M1213" s="24">
        <f t="shared" si="93"/>
        <v>43852</v>
      </c>
      <c r="N1213">
        <v>50.69</v>
      </c>
      <c r="P1213" s="24">
        <v>40109</v>
      </c>
      <c r="Q1213">
        <v>13.94</v>
      </c>
      <c r="S1213" s="24">
        <v>41936</v>
      </c>
      <c r="T1213">
        <v>26.61</v>
      </c>
      <c r="U1213" s="2">
        <f t="shared" si="94"/>
        <v>7.1915215745645966E-3</v>
      </c>
    </row>
    <row r="1214" spans="1:21" x14ac:dyDescent="0.4">
      <c r="A1214" t="s">
        <v>4983</v>
      </c>
      <c r="B1214">
        <v>50.67</v>
      </c>
      <c r="C1214">
        <v>50.56</v>
      </c>
      <c r="D1214">
        <v>50.8</v>
      </c>
      <c r="E1214">
        <v>50.52</v>
      </c>
      <c r="F1214" t="s">
        <v>1068</v>
      </c>
      <c r="G1214" s="2">
        <v>-1E-3</v>
      </c>
      <c r="I1214" t="s">
        <v>4983</v>
      </c>
      <c r="J1214" s="24" t="str">
        <f t="shared" si="90"/>
        <v>01</v>
      </c>
      <c r="K1214" s="24" t="str">
        <f t="shared" si="91"/>
        <v>21</v>
      </c>
      <c r="L1214" s="24" t="str">
        <f t="shared" si="92"/>
        <v>2020</v>
      </c>
      <c r="M1214" s="24">
        <f t="shared" si="93"/>
        <v>43851</v>
      </c>
      <c r="N1214">
        <v>50.67</v>
      </c>
      <c r="P1214" s="24">
        <v>40112</v>
      </c>
      <c r="Q1214">
        <v>13.83</v>
      </c>
      <c r="S1214" s="24">
        <v>41939</v>
      </c>
      <c r="T1214">
        <v>26.59</v>
      </c>
      <c r="U1214" s="2">
        <f t="shared" si="94"/>
        <v>-7.5159714393080446E-4</v>
      </c>
    </row>
    <row r="1215" spans="1:21" x14ac:dyDescent="0.4">
      <c r="A1215" t="s">
        <v>4982</v>
      </c>
      <c r="B1215">
        <v>50.72</v>
      </c>
      <c r="C1215">
        <v>50.61</v>
      </c>
      <c r="D1215">
        <v>50.74</v>
      </c>
      <c r="E1215">
        <v>50.49</v>
      </c>
      <c r="F1215" t="s">
        <v>789</v>
      </c>
      <c r="G1215" s="2">
        <v>5.4000000000000003E-3</v>
      </c>
      <c r="I1215" t="s">
        <v>4982</v>
      </c>
      <c r="J1215" s="24" t="str">
        <f t="shared" si="90"/>
        <v>01</v>
      </c>
      <c r="K1215" s="24" t="str">
        <f t="shared" si="91"/>
        <v>17</v>
      </c>
      <c r="L1215" s="24" t="str">
        <f t="shared" si="92"/>
        <v>2020</v>
      </c>
      <c r="M1215" s="24">
        <f t="shared" si="93"/>
        <v>43847</v>
      </c>
      <c r="N1215">
        <v>50.72</v>
      </c>
      <c r="P1215" s="24">
        <v>40113</v>
      </c>
      <c r="Q1215">
        <v>13.79</v>
      </c>
      <c r="S1215" s="24">
        <v>41940</v>
      </c>
      <c r="T1215">
        <v>26.91</v>
      </c>
      <c r="U1215" s="2">
        <f t="shared" si="94"/>
        <v>1.2034599473486285E-2</v>
      </c>
    </row>
    <row r="1216" spans="1:21" x14ac:dyDescent="0.4">
      <c r="A1216" t="s">
        <v>4981</v>
      </c>
      <c r="B1216">
        <v>50.45</v>
      </c>
      <c r="C1216">
        <v>50.24</v>
      </c>
      <c r="D1216">
        <v>50.45</v>
      </c>
      <c r="E1216">
        <v>50.18</v>
      </c>
      <c r="F1216" t="s">
        <v>645</v>
      </c>
      <c r="G1216" s="2">
        <v>9.1999999999999998E-3</v>
      </c>
      <c r="I1216" t="s">
        <v>4981</v>
      </c>
      <c r="J1216" s="24" t="str">
        <f t="shared" si="90"/>
        <v>01</v>
      </c>
      <c r="K1216" s="24" t="str">
        <f t="shared" si="91"/>
        <v>16</v>
      </c>
      <c r="L1216" s="24" t="str">
        <f t="shared" si="92"/>
        <v>2020</v>
      </c>
      <c r="M1216" s="24">
        <f t="shared" si="93"/>
        <v>43846</v>
      </c>
      <c r="N1216">
        <v>50.45</v>
      </c>
      <c r="P1216" s="24">
        <v>40114</v>
      </c>
      <c r="Q1216">
        <v>13.53</v>
      </c>
      <c r="S1216" s="24">
        <v>41941</v>
      </c>
      <c r="T1216">
        <v>26.88</v>
      </c>
      <c r="U1216" s="2">
        <f t="shared" si="94"/>
        <v>-1.1148272017837968E-3</v>
      </c>
    </row>
    <row r="1217" spans="1:21" x14ac:dyDescent="0.4">
      <c r="A1217" t="s">
        <v>4980</v>
      </c>
      <c r="B1217">
        <v>49.99</v>
      </c>
      <c r="C1217">
        <v>49.87</v>
      </c>
      <c r="D1217">
        <v>50.14</v>
      </c>
      <c r="E1217">
        <v>49.84</v>
      </c>
      <c r="F1217" t="s">
        <v>2291</v>
      </c>
      <c r="G1217" s="2">
        <v>3.0000000000000001E-3</v>
      </c>
      <c r="I1217" t="s">
        <v>4980</v>
      </c>
      <c r="J1217" s="24" t="str">
        <f t="shared" si="90"/>
        <v>01</v>
      </c>
      <c r="K1217" s="24" t="str">
        <f t="shared" si="91"/>
        <v>15</v>
      </c>
      <c r="L1217" s="24" t="str">
        <f t="shared" si="92"/>
        <v>2020</v>
      </c>
      <c r="M1217" s="24">
        <f t="shared" si="93"/>
        <v>43845</v>
      </c>
      <c r="N1217">
        <v>49.99</v>
      </c>
      <c r="P1217" s="24">
        <v>40115</v>
      </c>
      <c r="Q1217">
        <v>13.78</v>
      </c>
      <c r="S1217" s="24">
        <v>41942</v>
      </c>
      <c r="T1217">
        <v>27.07</v>
      </c>
      <c r="U1217" s="2">
        <f t="shared" si="94"/>
        <v>7.0684523809523281E-3</v>
      </c>
    </row>
    <row r="1218" spans="1:21" x14ac:dyDescent="0.4">
      <c r="A1218" t="s">
        <v>4979</v>
      </c>
      <c r="B1218">
        <v>49.84</v>
      </c>
      <c r="C1218">
        <v>49.99</v>
      </c>
      <c r="D1218">
        <v>50.08</v>
      </c>
      <c r="E1218">
        <v>49.78</v>
      </c>
      <c r="F1218" t="s">
        <v>639</v>
      </c>
      <c r="G1218" s="2">
        <v>-3.5999999999999999E-3</v>
      </c>
      <c r="I1218" t="s">
        <v>4979</v>
      </c>
      <c r="J1218" s="24" t="str">
        <f t="shared" si="90"/>
        <v>01</v>
      </c>
      <c r="K1218" s="24" t="str">
        <f t="shared" si="91"/>
        <v>14</v>
      </c>
      <c r="L1218" s="24" t="str">
        <f t="shared" si="92"/>
        <v>2020</v>
      </c>
      <c r="M1218" s="24">
        <f t="shared" si="93"/>
        <v>43844</v>
      </c>
      <c r="N1218">
        <v>49.84</v>
      </c>
      <c r="P1218" s="24">
        <v>40116</v>
      </c>
      <c r="Q1218">
        <v>13.42</v>
      </c>
      <c r="S1218" s="24">
        <v>41943</v>
      </c>
      <c r="T1218">
        <v>27.38</v>
      </c>
      <c r="U1218" s="2">
        <f t="shared" si="94"/>
        <v>1.1451791651274412E-2</v>
      </c>
    </row>
    <row r="1219" spans="1:21" x14ac:dyDescent="0.4">
      <c r="A1219" t="s">
        <v>4978</v>
      </c>
      <c r="B1219">
        <v>50.02</v>
      </c>
      <c r="C1219">
        <v>49.7</v>
      </c>
      <c r="D1219">
        <v>50.03</v>
      </c>
      <c r="E1219">
        <v>49.67</v>
      </c>
      <c r="F1219" t="s">
        <v>1026</v>
      </c>
      <c r="G1219" s="2">
        <v>9.4999999999999998E-3</v>
      </c>
      <c r="I1219" t="s">
        <v>4978</v>
      </c>
      <c r="J1219" s="24" t="str">
        <f t="shared" ref="J1219:J1282" si="95">LEFT(I1219,2)</f>
        <v>01</v>
      </c>
      <c r="K1219" s="24" t="str">
        <f t="shared" ref="K1219:K1282" si="96">MID(I1219,4,2)</f>
        <v>13</v>
      </c>
      <c r="L1219" s="24" t="str">
        <f t="shared" ref="L1219:L1282" si="97">RIGHT(I1219,4)</f>
        <v>2020</v>
      </c>
      <c r="M1219" s="24">
        <f t="shared" ref="M1219:M1282" si="98">DATE(L1219,J1219,K1219)</f>
        <v>43843</v>
      </c>
      <c r="N1219">
        <v>50.02</v>
      </c>
      <c r="P1219" s="24">
        <v>40119</v>
      </c>
      <c r="Q1219">
        <v>13.52</v>
      </c>
      <c r="S1219" s="24">
        <v>41946</v>
      </c>
      <c r="T1219">
        <v>27.41</v>
      </c>
      <c r="U1219" s="2">
        <f t="shared" si="94"/>
        <v>1.0956902848795469E-3</v>
      </c>
    </row>
    <row r="1220" spans="1:21" x14ac:dyDescent="0.4">
      <c r="A1220" t="s">
        <v>4977</v>
      </c>
      <c r="B1220">
        <v>49.55</v>
      </c>
      <c r="C1220">
        <v>49.8</v>
      </c>
      <c r="D1220">
        <v>49.83</v>
      </c>
      <c r="E1220">
        <v>49.48</v>
      </c>
      <c r="F1220" t="s">
        <v>536</v>
      </c>
      <c r="G1220" s="2">
        <v>-2.2000000000000001E-3</v>
      </c>
      <c r="I1220" t="s">
        <v>4977</v>
      </c>
      <c r="J1220" s="24" t="str">
        <f t="shared" si="95"/>
        <v>01</v>
      </c>
      <c r="K1220" s="24" t="str">
        <f t="shared" si="96"/>
        <v>10</v>
      </c>
      <c r="L1220" s="24" t="str">
        <f t="shared" si="97"/>
        <v>2020</v>
      </c>
      <c r="M1220" s="24">
        <f t="shared" si="98"/>
        <v>43840</v>
      </c>
      <c r="N1220">
        <v>49.55</v>
      </c>
      <c r="P1220" s="24">
        <v>40120</v>
      </c>
      <c r="Q1220">
        <v>13.55</v>
      </c>
      <c r="S1220" s="24">
        <v>41947</v>
      </c>
      <c r="T1220">
        <v>27.31</v>
      </c>
      <c r="U1220" s="2">
        <f t="shared" ref="U1220:U1283" si="99">T1220/T1219-1</f>
        <v>-3.6483035388544804E-3</v>
      </c>
    </row>
    <row r="1221" spans="1:21" x14ac:dyDescent="0.4">
      <c r="A1221" t="s">
        <v>4976</v>
      </c>
      <c r="B1221">
        <v>49.66</v>
      </c>
      <c r="C1221">
        <v>49.59</v>
      </c>
      <c r="D1221">
        <v>49.7</v>
      </c>
      <c r="E1221">
        <v>49.44</v>
      </c>
      <c r="F1221" t="s">
        <v>860</v>
      </c>
      <c r="G1221" s="2">
        <v>8.6999999999999994E-3</v>
      </c>
      <c r="I1221" t="s">
        <v>4976</v>
      </c>
      <c r="J1221" s="24" t="str">
        <f t="shared" si="95"/>
        <v>01</v>
      </c>
      <c r="K1221" s="24" t="str">
        <f t="shared" si="96"/>
        <v>09</v>
      </c>
      <c r="L1221" s="24" t="str">
        <f t="shared" si="97"/>
        <v>2020</v>
      </c>
      <c r="M1221" s="24">
        <f t="shared" si="98"/>
        <v>43839</v>
      </c>
      <c r="N1221">
        <v>49.66</v>
      </c>
      <c r="P1221" s="24">
        <v>40121</v>
      </c>
      <c r="Q1221">
        <v>13.6</v>
      </c>
      <c r="S1221" s="24">
        <v>41948</v>
      </c>
      <c r="T1221">
        <v>27.42</v>
      </c>
      <c r="U1221" s="2">
        <f t="shared" si="99"/>
        <v>4.0278286341999259E-3</v>
      </c>
    </row>
    <row r="1222" spans="1:21" x14ac:dyDescent="0.4">
      <c r="A1222" t="s">
        <v>4975</v>
      </c>
      <c r="B1222">
        <v>49.23</v>
      </c>
      <c r="C1222">
        <v>48.93</v>
      </c>
      <c r="D1222">
        <v>49.43</v>
      </c>
      <c r="E1222">
        <v>48.86</v>
      </c>
      <c r="F1222" t="s">
        <v>918</v>
      </c>
      <c r="G1222" s="2">
        <v>7.0000000000000001E-3</v>
      </c>
      <c r="I1222" t="s">
        <v>4975</v>
      </c>
      <c r="J1222" s="24" t="str">
        <f t="shared" si="95"/>
        <v>01</v>
      </c>
      <c r="K1222" s="24" t="str">
        <f t="shared" si="96"/>
        <v>08</v>
      </c>
      <c r="L1222" s="24" t="str">
        <f t="shared" si="97"/>
        <v>2020</v>
      </c>
      <c r="M1222" s="24">
        <f t="shared" si="98"/>
        <v>43838</v>
      </c>
      <c r="N1222">
        <v>49.23</v>
      </c>
      <c r="P1222" s="24">
        <v>40122</v>
      </c>
      <c r="Q1222">
        <v>13.86</v>
      </c>
      <c r="S1222" s="24">
        <v>41949</v>
      </c>
      <c r="T1222">
        <v>27.54</v>
      </c>
      <c r="U1222" s="2">
        <f t="shared" si="99"/>
        <v>4.3763676148795838E-3</v>
      </c>
    </row>
    <row r="1223" spans="1:21" x14ac:dyDescent="0.4">
      <c r="A1223" t="s">
        <v>4974</v>
      </c>
      <c r="B1223">
        <v>48.89</v>
      </c>
      <c r="C1223">
        <v>48.94</v>
      </c>
      <c r="D1223">
        <v>49.04</v>
      </c>
      <c r="E1223">
        <v>48.79</v>
      </c>
      <c r="F1223" t="s">
        <v>1129</v>
      </c>
      <c r="G1223" s="2">
        <v>-1.6000000000000001E-3</v>
      </c>
      <c r="I1223" t="s">
        <v>4974</v>
      </c>
      <c r="J1223" s="24" t="str">
        <f t="shared" si="95"/>
        <v>01</v>
      </c>
      <c r="K1223" s="24" t="str">
        <f t="shared" si="96"/>
        <v>07</v>
      </c>
      <c r="L1223" s="24" t="str">
        <f t="shared" si="97"/>
        <v>2020</v>
      </c>
      <c r="M1223" s="24">
        <f t="shared" si="98"/>
        <v>43837</v>
      </c>
      <c r="N1223">
        <v>48.89</v>
      </c>
      <c r="P1223" s="24">
        <v>40123</v>
      </c>
      <c r="Q1223">
        <v>13.89</v>
      </c>
      <c r="S1223" s="24">
        <v>41950</v>
      </c>
      <c r="T1223">
        <v>27.53</v>
      </c>
      <c r="U1223" s="2">
        <f t="shared" si="99"/>
        <v>-3.6310820624541051E-4</v>
      </c>
    </row>
    <row r="1224" spans="1:21" x14ac:dyDescent="0.4">
      <c r="A1224" t="s">
        <v>4973</v>
      </c>
      <c r="B1224">
        <v>48.97</v>
      </c>
      <c r="C1224">
        <v>48.37</v>
      </c>
      <c r="D1224">
        <v>48.97</v>
      </c>
      <c r="E1224">
        <v>48.35</v>
      </c>
      <c r="F1224" t="s">
        <v>1126</v>
      </c>
      <c r="G1224" s="2">
        <v>5.3E-3</v>
      </c>
      <c r="I1224" t="s">
        <v>4973</v>
      </c>
      <c r="J1224" s="24" t="str">
        <f t="shared" si="95"/>
        <v>01</v>
      </c>
      <c r="K1224" s="24" t="str">
        <f t="shared" si="96"/>
        <v>06</v>
      </c>
      <c r="L1224" s="24" t="str">
        <f t="shared" si="97"/>
        <v>2020</v>
      </c>
      <c r="M1224" s="24">
        <f t="shared" si="98"/>
        <v>43836</v>
      </c>
      <c r="N1224">
        <v>48.97</v>
      </c>
      <c r="P1224" s="24">
        <v>40126</v>
      </c>
      <c r="Q1224">
        <v>14.17</v>
      </c>
      <c r="S1224" s="24">
        <v>41953</v>
      </c>
      <c r="T1224">
        <v>27.64</v>
      </c>
      <c r="U1224" s="2">
        <f t="shared" si="99"/>
        <v>3.9956411187795915E-3</v>
      </c>
    </row>
    <row r="1225" spans="1:21" x14ac:dyDescent="0.4">
      <c r="A1225" t="s">
        <v>4972</v>
      </c>
      <c r="B1225">
        <v>48.71</v>
      </c>
      <c r="C1225">
        <v>48.48</v>
      </c>
      <c r="D1225">
        <v>48.94</v>
      </c>
      <c r="E1225">
        <v>48.41</v>
      </c>
      <c r="F1225" t="s">
        <v>1150</v>
      </c>
      <c r="G1225" s="2">
        <v>-7.3000000000000001E-3</v>
      </c>
      <c r="I1225" t="s">
        <v>4972</v>
      </c>
      <c r="J1225" s="24" t="str">
        <f t="shared" si="95"/>
        <v>01</v>
      </c>
      <c r="K1225" s="24" t="str">
        <f t="shared" si="96"/>
        <v>03</v>
      </c>
      <c r="L1225" s="24" t="str">
        <f t="shared" si="97"/>
        <v>2020</v>
      </c>
      <c r="M1225" s="24">
        <f t="shared" si="98"/>
        <v>43833</v>
      </c>
      <c r="N1225">
        <v>48.71</v>
      </c>
      <c r="P1225" s="24">
        <v>40127</v>
      </c>
      <c r="Q1225">
        <v>14.17</v>
      </c>
      <c r="S1225" s="24">
        <v>41954</v>
      </c>
      <c r="T1225">
        <v>27.68</v>
      </c>
      <c r="U1225" s="2">
        <f t="shared" si="99"/>
        <v>1.4471780028944004E-3</v>
      </c>
    </row>
    <row r="1226" spans="1:21" x14ac:dyDescent="0.4">
      <c r="A1226" t="s">
        <v>4971</v>
      </c>
      <c r="B1226">
        <v>49.07</v>
      </c>
      <c r="C1226">
        <v>48.7</v>
      </c>
      <c r="D1226">
        <v>49.07</v>
      </c>
      <c r="E1226">
        <v>48.63</v>
      </c>
      <c r="F1226" t="s">
        <v>1959</v>
      </c>
      <c r="G1226" s="2">
        <v>1.3599999999999999E-2</v>
      </c>
      <c r="I1226" t="s">
        <v>4971</v>
      </c>
      <c r="J1226" s="24" t="str">
        <f t="shared" si="95"/>
        <v>01</v>
      </c>
      <c r="K1226" s="24" t="str">
        <f t="shared" si="96"/>
        <v>02</v>
      </c>
      <c r="L1226" s="24" t="str">
        <f t="shared" si="97"/>
        <v>2020</v>
      </c>
      <c r="M1226" s="24">
        <f t="shared" si="98"/>
        <v>43832</v>
      </c>
      <c r="N1226">
        <v>49.07</v>
      </c>
      <c r="P1226" s="24">
        <v>40128</v>
      </c>
      <c r="Q1226">
        <v>14.24</v>
      </c>
      <c r="S1226" s="24">
        <v>41955</v>
      </c>
      <c r="T1226">
        <v>27.69</v>
      </c>
      <c r="U1226" s="2">
        <f t="shared" si="99"/>
        <v>3.6127167630062296E-4</v>
      </c>
    </row>
    <row r="1227" spans="1:21" x14ac:dyDescent="0.4">
      <c r="A1227" t="s">
        <v>4970</v>
      </c>
      <c r="B1227">
        <v>48.41</v>
      </c>
      <c r="C1227">
        <v>48.2</v>
      </c>
      <c r="D1227">
        <v>48.44</v>
      </c>
      <c r="E1227">
        <v>48.14</v>
      </c>
      <c r="F1227" t="s">
        <v>691</v>
      </c>
      <c r="G1227" s="2">
        <v>2.0999999999999999E-3</v>
      </c>
      <c r="I1227" t="s">
        <v>4970</v>
      </c>
      <c r="J1227" s="24" t="str">
        <f t="shared" si="95"/>
        <v>12</v>
      </c>
      <c r="K1227" s="24" t="str">
        <f t="shared" si="96"/>
        <v>31</v>
      </c>
      <c r="L1227" s="24" t="str">
        <f t="shared" si="97"/>
        <v>2019</v>
      </c>
      <c r="M1227" s="24">
        <f t="shared" si="98"/>
        <v>43830</v>
      </c>
      <c r="N1227">
        <v>48.41</v>
      </c>
      <c r="P1227" s="24">
        <v>40129</v>
      </c>
      <c r="Q1227">
        <v>14.12</v>
      </c>
      <c r="S1227" s="24">
        <v>41956</v>
      </c>
      <c r="T1227">
        <v>27.72</v>
      </c>
      <c r="U1227" s="2">
        <f t="shared" si="99"/>
        <v>1.0834236186347823E-3</v>
      </c>
    </row>
    <row r="1228" spans="1:21" x14ac:dyDescent="0.4">
      <c r="A1228" t="s">
        <v>4969</v>
      </c>
      <c r="B1228">
        <v>48.31</v>
      </c>
      <c r="C1228">
        <v>48.64</v>
      </c>
      <c r="D1228">
        <v>48.65</v>
      </c>
      <c r="E1228">
        <v>48.17</v>
      </c>
      <c r="F1228" t="s">
        <v>1239</v>
      </c>
      <c r="G1228" s="2">
        <v>-6.4000000000000003E-3</v>
      </c>
      <c r="I1228" t="s">
        <v>4969</v>
      </c>
      <c r="J1228" s="24" t="str">
        <f t="shared" si="95"/>
        <v>12</v>
      </c>
      <c r="K1228" s="24" t="str">
        <f t="shared" si="96"/>
        <v>30</v>
      </c>
      <c r="L1228" s="24" t="str">
        <f t="shared" si="97"/>
        <v>2019</v>
      </c>
      <c r="M1228" s="24">
        <f t="shared" si="98"/>
        <v>43829</v>
      </c>
      <c r="N1228">
        <v>48.31</v>
      </c>
      <c r="P1228" s="24">
        <v>40130</v>
      </c>
      <c r="Q1228">
        <v>14.2</v>
      </c>
      <c r="S1228" s="24">
        <v>41957</v>
      </c>
      <c r="T1228">
        <v>27.73</v>
      </c>
      <c r="U1228" s="2">
        <f t="shared" si="99"/>
        <v>3.6075036075033928E-4</v>
      </c>
    </row>
    <row r="1229" spans="1:21" x14ac:dyDescent="0.4">
      <c r="A1229" t="s">
        <v>4968</v>
      </c>
      <c r="B1229">
        <v>48.62</v>
      </c>
      <c r="C1229">
        <v>48.78</v>
      </c>
      <c r="D1229">
        <v>48.82</v>
      </c>
      <c r="E1229">
        <v>48.53</v>
      </c>
      <c r="F1229" t="s">
        <v>691</v>
      </c>
      <c r="G1229" s="2">
        <v>0</v>
      </c>
      <c r="I1229" t="s">
        <v>4968</v>
      </c>
      <c r="J1229" s="24" t="str">
        <f t="shared" si="95"/>
        <v>12</v>
      </c>
      <c r="K1229" s="24" t="str">
        <f t="shared" si="96"/>
        <v>27</v>
      </c>
      <c r="L1229" s="24" t="str">
        <f t="shared" si="97"/>
        <v>2019</v>
      </c>
      <c r="M1229" s="24">
        <f t="shared" si="98"/>
        <v>43826</v>
      </c>
      <c r="N1229">
        <v>48.62</v>
      </c>
      <c r="P1229" s="24">
        <v>40133</v>
      </c>
      <c r="Q1229">
        <v>14.41</v>
      </c>
      <c r="S1229" s="24">
        <v>41960</v>
      </c>
      <c r="T1229">
        <v>27.69</v>
      </c>
      <c r="U1229" s="2">
        <f t="shared" si="99"/>
        <v>-1.4424810674359412E-3</v>
      </c>
    </row>
    <row r="1230" spans="1:21" x14ac:dyDescent="0.4">
      <c r="A1230" t="s">
        <v>4967</v>
      </c>
      <c r="B1230">
        <v>48.62</v>
      </c>
      <c r="C1230">
        <v>48.34</v>
      </c>
      <c r="D1230">
        <v>48.63</v>
      </c>
      <c r="E1230">
        <v>48.29</v>
      </c>
      <c r="F1230" t="s">
        <v>180</v>
      </c>
      <c r="G1230" s="2">
        <v>7.7000000000000002E-3</v>
      </c>
      <c r="I1230" t="s">
        <v>4967</v>
      </c>
      <c r="J1230" s="24" t="str">
        <f t="shared" si="95"/>
        <v>12</v>
      </c>
      <c r="K1230" s="24" t="str">
        <f t="shared" si="96"/>
        <v>26</v>
      </c>
      <c r="L1230" s="24" t="str">
        <f t="shared" si="97"/>
        <v>2019</v>
      </c>
      <c r="M1230" s="24">
        <f t="shared" si="98"/>
        <v>43825</v>
      </c>
      <c r="N1230">
        <v>48.62</v>
      </c>
      <c r="P1230" s="24">
        <v>40134</v>
      </c>
      <c r="Q1230">
        <v>14.43</v>
      </c>
      <c r="S1230" s="24">
        <v>41961</v>
      </c>
      <c r="T1230">
        <v>27.89</v>
      </c>
      <c r="U1230" s="2">
        <f t="shared" si="99"/>
        <v>7.2228241242324742E-3</v>
      </c>
    </row>
    <row r="1231" spans="1:21" x14ac:dyDescent="0.4">
      <c r="A1231" t="s">
        <v>4966</v>
      </c>
      <c r="B1231">
        <v>48.25</v>
      </c>
      <c r="C1231">
        <v>48.29</v>
      </c>
      <c r="D1231">
        <v>48.34</v>
      </c>
      <c r="E1231">
        <v>48.17</v>
      </c>
      <c r="F1231" t="s">
        <v>4965</v>
      </c>
      <c r="G1231" s="2">
        <v>2.0000000000000001E-4</v>
      </c>
      <c r="I1231" t="s">
        <v>4966</v>
      </c>
      <c r="J1231" s="24" t="str">
        <f t="shared" si="95"/>
        <v>12</v>
      </c>
      <c r="K1231" s="24" t="str">
        <f t="shared" si="96"/>
        <v>24</v>
      </c>
      <c r="L1231" s="24" t="str">
        <f t="shared" si="97"/>
        <v>2019</v>
      </c>
      <c r="M1231" s="24">
        <f t="shared" si="98"/>
        <v>43823</v>
      </c>
      <c r="N1231">
        <v>48.25</v>
      </c>
      <c r="P1231" s="24">
        <v>40135</v>
      </c>
      <c r="Q1231">
        <v>14.39</v>
      </c>
      <c r="S1231" s="24">
        <v>41962</v>
      </c>
      <c r="T1231">
        <v>27.82</v>
      </c>
      <c r="U1231" s="2">
        <f t="shared" si="99"/>
        <v>-2.5098601649337082E-3</v>
      </c>
    </row>
    <row r="1232" spans="1:21" x14ac:dyDescent="0.4">
      <c r="A1232" t="s">
        <v>4964</v>
      </c>
      <c r="B1232">
        <v>48.24</v>
      </c>
      <c r="C1232">
        <v>48.3</v>
      </c>
      <c r="D1232">
        <v>48.32</v>
      </c>
      <c r="E1232">
        <v>48.22</v>
      </c>
      <c r="F1232" t="s">
        <v>1214</v>
      </c>
      <c r="G1232" s="2">
        <v>8.0000000000000004E-4</v>
      </c>
      <c r="I1232" t="s">
        <v>4964</v>
      </c>
      <c r="J1232" s="24" t="str">
        <f t="shared" si="95"/>
        <v>12</v>
      </c>
      <c r="K1232" s="24" t="str">
        <f t="shared" si="96"/>
        <v>23</v>
      </c>
      <c r="L1232" s="24" t="str">
        <f t="shared" si="97"/>
        <v>2019</v>
      </c>
      <c r="M1232" s="24">
        <f t="shared" si="98"/>
        <v>43822</v>
      </c>
      <c r="N1232">
        <v>48.24</v>
      </c>
      <c r="P1232" s="24">
        <v>40136</v>
      </c>
      <c r="Q1232">
        <v>14.22</v>
      </c>
      <c r="S1232" s="24">
        <v>41963</v>
      </c>
      <c r="T1232">
        <v>27.86</v>
      </c>
      <c r="U1232" s="2">
        <f t="shared" si="99"/>
        <v>1.4378145219267058E-3</v>
      </c>
    </row>
    <row r="1233" spans="1:21" x14ac:dyDescent="0.4">
      <c r="A1233" t="s">
        <v>4963</v>
      </c>
      <c r="B1233">
        <v>48.2</v>
      </c>
      <c r="C1233">
        <v>48.14</v>
      </c>
      <c r="D1233">
        <v>48.25</v>
      </c>
      <c r="E1233">
        <v>48.07</v>
      </c>
      <c r="F1233" t="s">
        <v>2395</v>
      </c>
      <c r="G1233" s="2">
        <v>5.4000000000000003E-3</v>
      </c>
      <c r="I1233" t="s">
        <v>4963</v>
      </c>
      <c r="J1233" s="24" t="str">
        <f t="shared" si="95"/>
        <v>12</v>
      </c>
      <c r="K1233" s="24" t="str">
        <f t="shared" si="96"/>
        <v>20</v>
      </c>
      <c r="L1233" s="24" t="str">
        <f t="shared" si="97"/>
        <v>2019</v>
      </c>
      <c r="M1233" s="24">
        <f t="shared" si="98"/>
        <v>43819</v>
      </c>
      <c r="N1233">
        <v>48.2</v>
      </c>
      <c r="P1233" s="24">
        <v>40137</v>
      </c>
      <c r="Q1233">
        <v>14.15</v>
      </c>
      <c r="S1233" s="24">
        <v>41964</v>
      </c>
      <c r="T1233">
        <v>28</v>
      </c>
      <c r="U1233" s="2">
        <f t="shared" si="99"/>
        <v>5.0251256281406143E-3</v>
      </c>
    </row>
    <row r="1234" spans="1:21" x14ac:dyDescent="0.4">
      <c r="A1234" t="s">
        <v>4962</v>
      </c>
      <c r="B1234">
        <v>47.94</v>
      </c>
      <c r="C1234">
        <v>47.67</v>
      </c>
      <c r="D1234">
        <v>47.94</v>
      </c>
      <c r="E1234">
        <v>47.67</v>
      </c>
      <c r="F1234" t="s">
        <v>463</v>
      </c>
      <c r="G1234" s="2">
        <v>5.8999999999999999E-3</v>
      </c>
      <c r="I1234" t="s">
        <v>4962</v>
      </c>
      <c r="J1234" s="24" t="str">
        <f t="shared" si="95"/>
        <v>12</v>
      </c>
      <c r="K1234" s="24" t="str">
        <f t="shared" si="96"/>
        <v>19</v>
      </c>
      <c r="L1234" s="24" t="str">
        <f t="shared" si="97"/>
        <v>2019</v>
      </c>
      <c r="M1234" s="24">
        <f t="shared" si="98"/>
        <v>43818</v>
      </c>
      <c r="N1234">
        <v>47.94</v>
      </c>
      <c r="P1234" s="24">
        <v>40140</v>
      </c>
      <c r="Q1234">
        <v>14.34</v>
      </c>
      <c r="S1234" s="24">
        <v>41967</v>
      </c>
      <c r="T1234">
        <v>28.14</v>
      </c>
      <c r="U1234" s="2">
        <f t="shared" si="99"/>
        <v>5.0000000000001155E-3</v>
      </c>
    </row>
    <row r="1235" spans="1:21" x14ac:dyDescent="0.4">
      <c r="A1235" t="s">
        <v>4961</v>
      </c>
      <c r="B1235">
        <v>47.66</v>
      </c>
      <c r="C1235">
        <v>47.71</v>
      </c>
      <c r="D1235">
        <v>47.78</v>
      </c>
      <c r="E1235">
        <v>47.66</v>
      </c>
      <c r="F1235" t="s">
        <v>539</v>
      </c>
      <c r="G1235" s="2">
        <v>8.0000000000000004E-4</v>
      </c>
      <c r="I1235" t="s">
        <v>4961</v>
      </c>
      <c r="J1235" s="24" t="str">
        <f t="shared" si="95"/>
        <v>12</v>
      </c>
      <c r="K1235" s="24" t="str">
        <f t="shared" si="96"/>
        <v>18</v>
      </c>
      <c r="L1235" s="24" t="str">
        <f t="shared" si="97"/>
        <v>2019</v>
      </c>
      <c r="M1235" s="24">
        <f t="shared" si="98"/>
        <v>43817</v>
      </c>
      <c r="N1235">
        <v>47.66</v>
      </c>
      <c r="P1235" s="24">
        <v>40141</v>
      </c>
      <c r="Q1235">
        <v>14.36</v>
      </c>
      <c r="S1235" s="24">
        <v>41968</v>
      </c>
      <c r="T1235">
        <v>28.15</v>
      </c>
      <c r="U1235" s="2">
        <f t="shared" si="99"/>
        <v>3.5536602700769748E-4</v>
      </c>
    </row>
    <row r="1236" spans="1:21" x14ac:dyDescent="0.4">
      <c r="A1236" t="s">
        <v>4960</v>
      </c>
      <c r="B1236">
        <v>47.62</v>
      </c>
      <c r="C1236">
        <v>47.75</v>
      </c>
      <c r="D1236">
        <v>47.75</v>
      </c>
      <c r="E1236">
        <v>47.61</v>
      </c>
      <c r="F1236" t="s">
        <v>317</v>
      </c>
      <c r="G1236" s="2">
        <v>-8.0000000000000004E-4</v>
      </c>
      <c r="I1236" t="s">
        <v>4960</v>
      </c>
      <c r="J1236" s="24" t="str">
        <f t="shared" si="95"/>
        <v>12</v>
      </c>
      <c r="K1236" s="24" t="str">
        <f t="shared" si="96"/>
        <v>17</v>
      </c>
      <c r="L1236" s="24" t="str">
        <f t="shared" si="97"/>
        <v>2019</v>
      </c>
      <c r="M1236" s="24">
        <f t="shared" si="98"/>
        <v>43816</v>
      </c>
      <c r="N1236">
        <v>47.62</v>
      </c>
      <c r="P1236" s="24">
        <v>40142</v>
      </c>
      <c r="Q1236">
        <v>14.42</v>
      </c>
      <c r="S1236" s="24">
        <v>41969</v>
      </c>
      <c r="T1236">
        <v>28.23</v>
      </c>
      <c r="U1236" s="2">
        <f t="shared" si="99"/>
        <v>2.8419182948491439E-3</v>
      </c>
    </row>
    <row r="1237" spans="1:21" x14ac:dyDescent="0.4">
      <c r="A1237" t="s">
        <v>4959</v>
      </c>
      <c r="B1237">
        <v>47.66</v>
      </c>
      <c r="C1237">
        <v>47.61</v>
      </c>
      <c r="D1237">
        <v>47.72</v>
      </c>
      <c r="E1237">
        <v>47.59</v>
      </c>
      <c r="F1237" t="s">
        <v>964</v>
      </c>
      <c r="G1237" s="2">
        <v>2.8999999999999998E-3</v>
      </c>
      <c r="I1237" t="s">
        <v>4959</v>
      </c>
      <c r="J1237" s="24" t="str">
        <f t="shared" si="95"/>
        <v>12</v>
      </c>
      <c r="K1237" s="24" t="str">
        <f t="shared" si="96"/>
        <v>16</v>
      </c>
      <c r="L1237" s="24" t="str">
        <f t="shared" si="97"/>
        <v>2019</v>
      </c>
      <c r="M1237" s="24">
        <f t="shared" si="98"/>
        <v>43815</v>
      </c>
      <c r="N1237">
        <v>47.66</v>
      </c>
      <c r="P1237" s="24">
        <v>40144</v>
      </c>
      <c r="Q1237">
        <v>14.19</v>
      </c>
      <c r="S1237" s="24">
        <v>41971</v>
      </c>
      <c r="T1237">
        <v>28.23</v>
      </c>
      <c r="U1237" s="2">
        <f t="shared" si="99"/>
        <v>0</v>
      </c>
    </row>
    <row r="1238" spans="1:21" x14ac:dyDescent="0.4">
      <c r="A1238" t="s">
        <v>4958</v>
      </c>
      <c r="B1238">
        <v>47.52</v>
      </c>
      <c r="C1238">
        <v>47.36</v>
      </c>
      <c r="D1238">
        <v>47.63</v>
      </c>
      <c r="E1238">
        <v>47.31</v>
      </c>
      <c r="F1238" t="s">
        <v>2462</v>
      </c>
      <c r="G1238" s="2">
        <v>2.3E-3</v>
      </c>
      <c r="I1238" t="s">
        <v>4958</v>
      </c>
      <c r="J1238" s="24" t="str">
        <f t="shared" si="95"/>
        <v>12</v>
      </c>
      <c r="K1238" s="24" t="str">
        <f t="shared" si="96"/>
        <v>13</v>
      </c>
      <c r="L1238" s="24" t="str">
        <f t="shared" si="97"/>
        <v>2019</v>
      </c>
      <c r="M1238" s="24">
        <f t="shared" si="98"/>
        <v>43812</v>
      </c>
      <c r="N1238">
        <v>47.52</v>
      </c>
      <c r="P1238" s="24">
        <v>40147</v>
      </c>
      <c r="Q1238">
        <v>14.21</v>
      </c>
      <c r="S1238" s="24">
        <v>41974</v>
      </c>
      <c r="T1238">
        <v>27.96</v>
      </c>
      <c r="U1238" s="2">
        <f t="shared" si="99"/>
        <v>-9.5642933049946421E-3</v>
      </c>
    </row>
    <row r="1239" spans="1:21" x14ac:dyDescent="0.4">
      <c r="A1239" t="s">
        <v>4957</v>
      </c>
      <c r="B1239">
        <v>47.41</v>
      </c>
      <c r="C1239">
        <v>47.15</v>
      </c>
      <c r="D1239">
        <v>47.59</v>
      </c>
      <c r="E1239">
        <v>47.09</v>
      </c>
      <c r="F1239" t="s">
        <v>932</v>
      </c>
      <c r="G1239" s="2">
        <v>5.7000000000000002E-3</v>
      </c>
      <c r="I1239" t="s">
        <v>4957</v>
      </c>
      <c r="J1239" s="24" t="str">
        <f t="shared" si="95"/>
        <v>12</v>
      </c>
      <c r="K1239" s="24" t="str">
        <f t="shared" si="96"/>
        <v>12</v>
      </c>
      <c r="L1239" s="24" t="str">
        <f t="shared" si="97"/>
        <v>2019</v>
      </c>
      <c r="M1239" s="24">
        <f t="shared" si="98"/>
        <v>43811</v>
      </c>
      <c r="N1239">
        <v>47.41</v>
      </c>
      <c r="P1239" s="24">
        <v>40148</v>
      </c>
      <c r="Q1239">
        <v>14.39</v>
      </c>
      <c r="S1239" s="24">
        <v>41975</v>
      </c>
      <c r="T1239">
        <v>28.11</v>
      </c>
      <c r="U1239" s="2">
        <f t="shared" si="99"/>
        <v>5.3648068669527316E-3</v>
      </c>
    </row>
    <row r="1240" spans="1:21" x14ac:dyDescent="0.4">
      <c r="A1240" t="s">
        <v>4956</v>
      </c>
      <c r="B1240">
        <v>47.14</v>
      </c>
      <c r="C1240">
        <v>47.08</v>
      </c>
      <c r="D1240">
        <v>47.18</v>
      </c>
      <c r="E1240">
        <v>46.99</v>
      </c>
      <c r="F1240" t="s">
        <v>174</v>
      </c>
      <c r="G1240" s="2">
        <v>3.3999999999999998E-3</v>
      </c>
      <c r="I1240" t="s">
        <v>4956</v>
      </c>
      <c r="J1240" s="24" t="str">
        <f t="shared" si="95"/>
        <v>12</v>
      </c>
      <c r="K1240" s="24" t="str">
        <f t="shared" si="96"/>
        <v>11</v>
      </c>
      <c r="L1240" s="24" t="str">
        <f t="shared" si="97"/>
        <v>2019</v>
      </c>
      <c r="M1240" s="24">
        <f t="shared" si="98"/>
        <v>43810</v>
      </c>
      <c r="N1240">
        <v>47.14</v>
      </c>
      <c r="P1240" s="24">
        <v>40149</v>
      </c>
      <c r="Q1240">
        <v>14.37</v>
      </c>
      <c r="S1240" s="24">
        <v>41976</v>
      </c>
      <c r="T1240">
        <v>28.21</v>
      </c>
      <c r="U1240" s="2">
        <f t="shared" si="99"/>
        <v>3.5574528637496439E-3</v>
      </c>
    </row>
    <row r="1241" spans="1:21" x14ac:dyDescent="0.4">
      <c r="A1241" t="s">
        <v>4955</v>
      </c>
      <c r="B1241">
        <v>46.98</v>
      </c>
      <c r="C1241">
        <v>47.06</v>
      </c>
      <c r="D1241">
        <v>47.15</v>
      </c>
      <c r="E1241">
        <v>46.91</v>
      </c>
      <c r="F1241" t="s">
        <v>2180</v>
      </c>
      <c r="G1241" s="2">
        <v>-1.9E-3</v>
      </c>
      <c r="I1241" t="s">
        <v>4955</v>
      </c>
      <c r="J1241" s="24" t="str">
        <f t="shared" si="95"/>
        <v>12</v>
      </c>
      <c r="K1241" s="24" t="str">
        <f t="shared" si="96"/>
        <v>10</v>
      </c>
      <c r="L1241" s="24" t="str">
        <f t="shared" si="97"/>
        <v>2019</v>
      </c>
      <c r="M1241" s="24">
        <f t="shared" si="98"/>
        <v>43809</v>
      </c>
      <c r="N1241">
        <v>46.98</v>
      </c>
      <c r="P1241" s="24">
        <v>40150</v>
      </c>
      <c r="Q1241">
        <v>14.24</v>
      </c>
      <c r="S1241" s="24">
        <v>41977</v>
      </c>
      <c r="T1241">
        <v>28.2</v>
      </c>
      <c r="U1241" s="2">
        <f t="shared" si="99"/>
        <v>-3.5448422545203417E-4</v>
      </c>
    </row>
    <row r="1242" spans="1:21" x14ac:dyDescent="0.4">
      <c r="A1242" t="s">
        <v>4954</v>
      </c>
      <c r="B1242">
        <v>47.07</v>
      </c>
      <c r="C1242">
        <v>47.16</v>
      </c>
      <c r="D1242">
        <v>47.29</v>
      </c>
      <c r="E1242">
        <v>47.07</v>
      </c>
      <c r="F1242" t="s">
        <v>108</v>
      </c>
      <c r="G1242" s="2">
        <v>-2.8E-3</v>
      </c>
      <c r="I1242" t="s">
        <v>4954</v>
      </c>
      <c r="J1242" s="24" t="str">
        <f t="shared" si="95"/>
        <v>12</v>
      </c>
      <c r="K1242" s="24" t="str">
        <f t="shared" si="96"/>
        <v>09</v>
      </c>
      <c r="L1242" s="24" t="str">
        <f t="shared" si="97"/>
        <v>2019</v>
      </c>
      <c r="M1242" s="24">
        <f t="shared" si="98"/>
        <v>43808</v>
      </c>
      <c r="N1242">
        <v>47.07</v>
      </c>
      <c r="P1242" s="24">
        <v>40151</v>
      </c>
      <c r="Q1242">
        <v>14.3</v>
      </c>
      <c r="S1242" s="24">
        <v>41978</v>
      </c>
      <c r="T1242">
        <v>28.24</v>
      </c>
      <c r="U1242" s="2">
        <f t="shared" si="99"/>
        <v>1.4184397163119478E-3</v>
      </c>
    </row>
    <row r="1243" spans="1:21" x14ac:dyDescent="0.4">
      <c r="A1243" t="s">
        <v>4953</v>
      </c>
      <c r="B1243">
        <v>47.2</v>
      </c>
      <c r="C1243">
        <v>47.14</v>
      </c>
      <c r="D1243">
        <v>47.27</v>
      </c>
      <c r="E1243">
        <v>47.09</v>
      </c>
      <c r="F1243" t="s">
        <v>962</v>
      </c>
      <c r="G1243" s="2">
        <v>7.7000000000000002E-3</v>
      </c>
      <c r="I1243" t="s">
        <v>4953</v>
      </c>
      <c r="J1243" s="24" t="str">
        <f t="shared" si="95"/>
        <v>12</v>
      </c>
      <c r="K1243" s="24" t="str">
        <f t="shared" si="96"/>
        <v>06</v>
      </c>
      <c r="L1243" s="24" t="str">
        <f t="shared" si="97"/>
        <v>2019</v>
      </c>
      <c r="M1243" s="24">
        <f t="shared" si="98"/>
        <v>43805</v>
      </c>
      <c r="N1243">
        <v>47.2</v>
      </c>
      <c r="P1243" s="24">
        <v>40154</v>
      </c>
      <c r="Q1243">
        <v>14.26</v>
      </c>
      <c r="S1243" s="24">
        <v>41981</v>
      </c>
      <c r="T1243">
        <v>28.04</v>
      </c>
      <c r="U1243" s="2">
        <f t="shared" si="99"/>
        <v>-7.0821529745042078E-3</v>
      </c>
    </row>
    <row r="1244" spans="1:21" x14ac:dyDescent="0.4">
      <c r="A1244" t="s">
        <v>4952</v>
      </c>
      <c r="B1244">
        <v>46.84</v>
      </c>
      <c r="C1244">
        <v>46.91</v>
      </c>
      <c r="D1244">
        <v>46.91</v>
      </c>
      <c r="E1244">
        <v>46.63</v>
      </c>
      <c r="F1244" t="s">
        <v>847</v>
      </c>
      <c r="G1244" s="2">
        <v>8.9999999999999998E-4</v>
      </c>
      <c r="I1244" t="s">
        <v>4952</v>
      </c>
      <c r="J1244" s="24" t="str">
        <f t="shared" si="95"/>
        <v>12</v>
      </c>
      <c r="K1244" s="24" t="str">
        <f t="shared" si="96"/>
        <v>05</v>
      </c>
      <c r="L1244" s="24" t="str">
        <f t="shared" si="97"/>
        <v>2019</v>
      </c>
      <c r="M1244" s="24">
        <f t="shared" si="98"/>
        <v>43804</v>
      </c>
      <c r="N1244">
        <v>46.84</v>
      </c>
      <c r="P1244" s="24">
        <v>40155</v>
      </c>
      <c r="Q1244">
        <v>14.12</v>
      </c>
      <c r="S1244" s="24">
        <v>41982</v>
      </c>
      <c r="T1244">
        <v>28.06</v>
      </c>
      <c r="U1244" s="2">
        <f t="shared" si="99"/>
        <v>7.1326676176886039E-4</v>
      </c>
    </row>
    <row r="1245" spans="1:21" x14ac:dyDescent="0.4">
      <c r="A1245" t="s">
        <v>4951</v>
      </c>
      <c r="B1245">
        <v>46.8</v>
      </c>
      <c r="C1245">
        <v>46.75</v>
      </c>
      <c r="D1245">
        <v>46.89</v>
      </c>
      <c r="E1245">
        <v>46.68</v>
      </c>
      <c r="F1245" t="s">
        <v>280</v>
      </c>
      <c r="G1245" s="2">
        <v>4.7000000000000002E-3</v>
      </c>
      <c r="I1245" t="s">
        <v>4951</v>
      </c>
      <c r="J1245" s="24" t="str">
        <f t="shared" si="95"/>
        <v>12</v>
      </c>
      <c r="K1245" s="24" t="str">
        <f t="shared" si="96"/>
        <v>04</v>
      </c>
      <c r="L1245" s="24" t="str">
        <f t="shared" si="97"/>
        <v>2019</v>
      </c>
      <c r="M1245" s="24">
        <f t="shared" si="98"/>
        <v>43803</v>
      </c>
      <c r="N1245">
        <v>46.8</v>
      </c>
      <c r="P1245" s="24">
        <v>40156</v>
      </c>
      <c r="Q1245">
        <v>14.18</v>
      </c>
      <c r="S1245" s="24">
        <v>41983</v>
      </c>
      <c r="T1245">
        <v>27.61</v>
      </c>
      <c r="U1245" s="2">
        <f t="shared" si="99"/>
        <v>-1.603706343549538E-2</v>
      </c>
    </row>
    <row r="1246" spans="1:21" x14ac:dyDescent="0.4">
      <c r="A1246" t="s">
        <v>4950</v>
      </c>
      <c r="B1246">
        <v>46.58</v>
      </c>
      <c r="C1246">
        <v>46.35</v>
      </c>
      <c r="D1246">
        <v>46.59</v>
      </c>
      <c r="E1246">
        <v>46.19</v>
      </c>
      <c r="F1246" t="s">
        <v>2532</v>
      </c>
      <c r="G1246" s="2">
        <v>-3.8E-3</v>
      </c>
      <c r="I1246" t="s">
        <v>4950</v>
      </c>
      <c r="J1246" s="24" t="str">
        <f t="shared" si="95"/>
        <v>12</v>
      </c>
      <c r="K1246" s="24" t="str">
        <f t="shared" si="96"/>
        <v>03</v>
      </c>
      <c r="L1246" s="24" t="str">
        <f t="shared" si="97"/>
        <v>2019</v>
      </c>
      <c r="M1246" s="24">
        <f t="shared" si="98"/>
        <v>43802</v>
      </c>
      <c r="N1246">
        <v>46.58</v>
      </c>
      <c r="P1246" s="24">
        <v>40157</v>
      </c>
      <c r="Q1246">
        <v>14.28</v>
      </c>
      <c r="S1246" s="24">
        <v>41984</v>
      </c>
      <c r="T1246">
        <v>27.75</v>
      </c>
      <c r="U1246" s="2">
        <f t="shared" si="99"/>
        <v>5.0706265845708032E-3</v>
      </c>
    </row>
    <row r="1247" spans="1:21" x14ac:dyDescent="0.4">
      <c r="A1247" t="s">
        <v>4949</v>
      </c>
      <c r="B1247">
        <v>46.76</v>
      </c>
      <c r="C1247">
        <v>47.27</v>
      </c>
      <c r="D1247">
        <v>47.27</v>
      </c>
      <c r="E1247">
        <v>46.62</v>
      </c>
      <c r="F1247" t="s">
        <v>1253</v>
      </c>
      <c r="G1247" s="2">
        <v>-9.7000000000000003E-3</v>
      </c>
      <c r="I1247" t="s">
        <v>4949</v>
      </c>
      <c r="J1247" s="24" t="str">
        <f t="shared" si="95"/>
        <v>12</v>
      </c>
      <c r="K1247" s="24" t="str">
        <f t="shared" si="96"/>
        <v>02</v>
      </c>
      <c r="L1247" s="24" t="str">
        <f t="shared" si="97"/>
        <v>2019</v>
      </c>
      <c r="M1247" s="24">
        <f t="shared" si="98"/>
        <v>43801</v>
      </c>
      <c r="N1247">
        <v>46.76</v>
      </c>
      <c r="P1247" s="24">
        <v>40158</v>
      </c>
      <c r="Q1247">
        <v>14.31</v>
      </c>
      <c r="S1247" s="24">
        <v>41985</v>
      </c>
      <c r="T1247">
        <v>27.33</v>
      </c>
      <c r="U1247" s="2">
        <f t="shared" si="99"/>
        <v>-1.5135135135135203E-2</v>
      </c>
    </row>
    <row r="1248" spans="1:21" x14ac:dyDescent="0.4">
      <c r="A1248" t="s">
        <v>4948</v>
      </c>
      <c r="B1248">
        <v>47.22</v>
      </c>
      <c r="C1248">
        <v>47.34</v>
      </c>
      <c r="D1248">
        <v>47.38</v>
      </c>
      <c r="E1248">
        <v>47.22</v>
      </c>
      <c r="F1248" t="s">
        <v>4947</v>
      </c>
      <c r="G1248" s="2">
        <v>-4.0000000000000001E-3</v>
      </c>
      <c r="I1248" t="s">
        <v>4948</v>
      </c>
      <c r="J1248" s="24" t="str">
        <f t="shared" si="95"/>
        <v>11</v>
      </c>
      <c r="K1248" s="24" t="str">
        <f t="shared" si="96"/>
        <v>29</v>
      </c>
      <c r="L1248" s="24" t="str">
        <f t="shared" si="97"/>
        <v>2019</v>
      </c>
      <c r="M1248" s="24">
        <f t="shared" si="98"/>
        <v>43798</v>
      </c>
      <c r="N1248">
        <v>47.22</v>
      </c>
      <c r="P1248" s="24">
        <v>40161</v>
      </c>
      <c r="Q1248">
        <v>14.38</v>
      </c>
      <c r="S1248" s="24">
        <v>41988</v>
      </c>
      <c r="T1248">
        <v>27.15</v>
      </c>
      <c r="U1248" s="2">
        <f t="shared" si="99"/>
        <v>-6.5861690450055299E-3</v>
      </c>
    </row>
    <row r="1249" spans="1:21" x14ac:dyDescent="0.4">
      <c r="A1249" t="s">
        <v>4946</v>
      </c>
      <c r="B1249">
        <v>47.41</v>
      </c>
      <c r="C1249">
        <v>47.26</v>
      </c>
      <c r="D1249">
        <v>47.41</v>
      </c>
      <c r="E1249">
        <v>47.22</v>
      </c>
      <c r="F1249" t="s">
        <v>4945</v>
      </c>
      <c r="G1249" s="2">
        <v>5.1000000000000004E-3</v>
      </c>
      <c r="I1249" t="s">
        <v>4946</v>
      </c>
      <c r="J1249" s="24" t="str">
        <f t="shared" si="95"/>
        <v>11</v>
      </c>
      <c r="K1249" s="24" t="str">
        <f t="shared" si="96"/>
        <v>27</v>
      </c>
      <c r="L1249" s="24" t="str">
        <f t="shared" si="97"/>
        <v>2019</v>
      </c>
      <c r="M1249" s="24">
        <f t="shared" si="98"/>
        <v>43796</v>
      </c>
      <c r="N1249">
        <v>47.41</v>
      </c>
      <c r="P1249" s="24">
        <v>40162</v>
      </c>
      <c r="Q1249">
        <v>14.33</v>
      </c>
      <c r="S1249" s="24">
        <v>41989</v>
      </c>
      <c r="T1249">
        <v>26.85</v>
      </c>
      <c r="U1249" s="2">
        <f t="shared" si="99"/>
        <v>-1.1049723756905938E-2</v>
      </c>
    </row>
    <row r="1250" spans="1:21" x14ac:dyDescent="0.4">
      <c r="A1250" t="s">
        <v>4944</v>
      </c>
      <c r="B1250">
        <v>47.17</v>
      </c>
      <c r="C1250">
        <v>47</v>
      </c>
      <c r="D1250">
        <v>47.22</v>
      </c>
      <c r="E1250">
        <v>46.99</v>
      </c>
      <c r="F1250" t="s">
        <v>4943</v>
      </c>
      <c r="G1250" s="2">
        <v>4.4999999999999997E-3</v>
      </c>
      <c r="I1250" t="s">
        <v>4944</v>
      </c>
      <c r="J1250" s="24" t="str">
        <f t="shared" si="95"/>
        <v>11</v>
      </c>
      <c r="K1250" s="24" t="str">
        <f t="shared" si="96"/>
        <v>26</v>
      </c>
      <c r="L1250" s="24" t="str">
        <f t="shared" si="97"/>
        <v>2019</v>
      </c>
      <c r="M1250" s="24">
        <f t="shared" si="98"/>
        <v>43795</v>
      </c>
      <c r="N1250">
        <v>47.17</v>
      </c>
      <c r="P1250" s="24">
        <v>40163</v>
      </c>
      <c r="Q1250">
        <v>14.35</v>
      </c>
      <c r="S1250" s="24">
        <v>41990</v>
      </c>
      <c r="T1250">
        <v>27.41</v>
      </c>
      <c r="U1250" s="2">
        <f t="shared" si="99"/>
        <v>2.0856610800744857E-2</v>
      </c>
    </row>
    <row r="1251" spans="1:21" x14ac:dyDescent="0.4">
      <c r="A1251" t="s">
        <v>4942</v>
      </c>
      <c r="B1251">
        <v>46.96</v>
      </c>
      <c r="C1251">
        <v>46.74</v>
      </c>
      <c r="D1251">
        <v>46.96</v>
      </c>
      <c r="E1251">
        <v>46.7</v>
      </c>
      <c r="F1251" t="s">
        <v>180</v>
      </c>
      <c r="G1251" s="2">
        <v>7.7000000000000002E-3</v>
      </c>
      <c r="I1251" t="s">
        <v>4942</v>
      </c>
      <c r="J1251" s="24" t="str">
        <f t="shared" si="95"/>
        <v>11</v>
      </c>
      <c r="K1251" s="24" t="str">
        <f t="shared" si="96"/>
        <v>25</v>
      </c>
      <c r="L1251" s="24" t="str">
        <f t="shared" si="97"/>
        <v>2019</v>
      </c>
      <c r="M1251" s="24">
        <f t="shared" si="98"/>
        <v>43794</v>
      </c>
      <c r="N1251">
        <v>46.96</v>
      </c>
      <c r="P1251" s="24">
        <v>40164</v>
      </c>
      <c r="Q1251">
        <v>14.19</v>
      </c>
      <c r="S1251" s="24">
        <v>41991</v>
      </c>
      <c r="T1251">
        <v>28.06</v>
      </c>
      <c r="U1251" s="2">
        <f t="shared" si="99"/>
        <v>2.3713973002553734E-2</v>
      </c>
    </row>
    <row r="1252" spans="1:21" x14ac:dyDescent="0.4">
      <c r="A1252" t="s">
        <v>4941</v>
      </c>
      <c r="B1252">
        <v>46.6</v>
      </c>
      <c r="C1252">
        <v>46.64</v>
      </c>
      <c r="D1252">
        <v>46.65</v>
      </c>
      <c r="E1252">
        <v>46.41</v>
      </c>
      <c r="F1252" t="s">
        <v>2470</v>
      </c>
      <c r="G1252" s="2">
        <v>1.2999999999999999E-3</v>
      </c>
      <c r="I1252" t="s">
        <v>4941</v>
      </c>
      <c r="J1252" s="24" t="str">
        <f t="shared" si="95"/>
        <v>11</v>
      </c>
      <c r="K1252" s="24" t="str">
        <f t="shared" si="96"/>
        <v>22</v>
      </c>
      <c r="L1252" s="24" t="str">
        <f t="shared" si="97"/>
        <v>2019</v>
      </c>
      <c r="M1252" s="24">
        <f t="shared" si="98"/>
        <v>43791</v>
      </c>
      <c r="N1252">
        <v>46.6</v>
      </c>
      <c r="P1252" s="24">
        <v>40165</v>
      </c>
      <c r="Q1252">
        <v>14.32</v>
      </c>
      <c r="S1252" s="24">
        <v>41992</v>
      </c>
      <c r="T1252">
        <v>28.16</v>
      </c>
      <c r="U1252" s="2">
        <f t="shared" si="99"/>
        <v>3.5637918745545782E-3</v>
      </c>
    </row>
    <row r="1253" spans="1:21" x14ac:dyDescent="0.4">
      <c r="A1253" t="s">
        <v>4940</v>
      </c>
      <c r="B1253">
        <v>46.54</v>
      </c>
      <c r="C1253">
        <v>46.65</v>
      </c>
      <c r="D1253">
        <v>46.65</v>
      </c>
      <c r="E1253">
        <v>46.41</v>
      </c>
      <c r="F1253" t="s">
        <v>36</v>
      </c>
      <c r="G1253" s="2">
        <v>-1.9E-3</v>
      </c>
      <c r="I1253" t="s">
        <v>4940</v>
      </c>
      <c r="J1253" s="24" t="str">
        <f t="shared" si="95"/>
        <v>11</v>
      </c>
      <c r="K1253" s="24" t="str">
        <f t="shared" si="96"/>
        <v>21</v>
      </c>
      <c r="L1253" s="24" t="str">
        <f t="shared" si="97"/>
        <v>2019</v>
      </c>
      <c r="M1253" s="24">
        <f t="shared" si="98"/>
        <v>43790</v>
      </c>
      <c r="N1253">
        <v>46.54</v>
      </c>
      <c r="P1253" s="24">
        <v>40168</v>
      </c>
      <c r="Q1253">
        <v>14.42</v>
      </c>
      <c r="S1253" s="24">
        <v>41995</v>
      </c>
      <c r="T1253">
        <v>28.31</v>
      </c>
      <c r="U1253" s="2">
        <f t="shared" si="99"/>
        <v>5.3267045454545858E-3</v>
      </c>
    </row>
    <row r="1254" spans="1:21" x14ac:dyDescent="0.4">
      <c r="A1254" t="s">
        <v>4939</v>
      </c>
      <c r="B1254">
        <v>46.63</v>
      </c>
      <c r="C1254">
        <v>46.71</v>
      </c>
      <c r="D1254">
        <v>46.85</v>
      </c>
      <c r="E1254">
        <v>46.39</v>
      </c>
      <c r="F1254" t="s">
        <v>513</v>
      </c>
      <c r="G1254" s="2">
        <v>-3.2000000000000002E-3</v>
      </c>
      <c r="I1254" t="s">
        <v>4939</v>
      </c>
      <c r="J1254" s="24" t="str">
        <f t="shared" si="95"/>
        <v>11</v>
      </c>
      <c r="K1254" s="24" t="str">
        <f t="shared" si="96"/>
        <v>20</v>
      </c>
      <c r="L1254" s="24" t="str">
        <f t="shared" si="97"/>
        <v>2019</v>
      </c>
      <c r="M1254" s="24">
        <f t="shared" si="98"/>
        <v>43789</v>
      </c>
      <c r="N1254">
        <v>46.63</v>
      </c>
      <c r="P1254" s="24">
        <v>40169</v>
      </c>
      <c r="Q1254">
        <v>14.5</v>
      </c>
      <c r="S1254" s="24">
        <v>41996</v>
      </c>
      <c r="T1254">
        <v>28.25</v>
      </c>
      <c r="U1254" s="2">
        <f t="shared" si="99"/>
        <v>-2.1193924408335896E-3</v>
      </c>
    </row>
    <row r="1255" spans="1:21" x14ac:dyDescent="0.4">
      <c r="A1255" t="s">
        <v>4938</v>
      </c>
      <c r="B1255">
        <v>46.78</v>
      </c>
      <c r="C1255">
        <v>46.8</v>
      </c>
      <c r="D1255">
        <v>46.86</v>
      </c>
      <c r="E1255">
        <v>46.66</v>
      </c>
      <c r="F1255" t="s">
        <v>108</v>
      </c>
      <c r="G1255" s="2">
        <v>2.8E-3</v>
      </c>
      <c r="I1255" t="s">
        <v>4938</v>
      </c>
      <c r="J1255" s="24" t="str">
        <f t="shared" si="95"/>
        <v>11</v>
      </c>
      <c r="K1255" s="24" t="str">
        <f t="shared" si="96"/>
        <v>19</v>
      </c>
      <c r="L1255" s="24" t="str">
        <f t="shared" si="97"/>
        <v>2019</v>
      </c>
      <c r="M1255" s="24">
        <f t="shared" si="98"/>
        <v>43788</v>
      </c>
      <c r="N1255">
        <v>46.78</v>
      </c>
      <c r="P1255" s="24">
        <v>40170</v>
      </c>
      <c r="Q1255">
        <v>14.58</v>
      </c>
      <c r="S1255" s="24">
        <v>41997</v>
      </c>
      <c r="T1255">
        <v>28.15</v>
      </c>
      <c r="U1255" s="2">
        <f t="shared" si="99"/>
        <v>-3.5398230088495852E-3</v>
      </c>
    </row>
    <row r="1256" spans="1:21" x14ac:dyDescent="0.4">
      <c r="A1256" t="s">
        <v>4937</v>
      </c>
      <c r="B1256">
        <v>46.65</v>
      </c>
      <c r="C1256">
        <v>46.61</v>
      </c>
      <c r="D1256">
        <v>46.71</v>
      </c>
      <c r="E1256">
        <v>46.53</v>
      </c>
      <c r="F1256" t="s">
        <v>1232</v>
      </c>
      <c r="G1256" s="2">
        <v>0</v>
      </c>
      <c r="I1256" t="s">
        <v>4937</v>
      </c>
      <c r="J1256" s="24" t="str">
        <f t="shared" si="95"/>
        <v>11</v>
      </c>
      <c r="K1256" s="24" t="str">
        <f t="shared" si="96"/>
        <v>18</v>
      </c>
      <c r="L1256" s="24" t="str">
        <f t="shared" si="97"/>
        <v>2019</v>
      </c>
      <c r="M1256" s="24">
        <f t="shared" si="98"/>
        <v>43787</v>
      </c>
      <c r="N1256">
        <v>46.65</v>
      </c>
      <c r="P1256" s="24">
        <v>40171</v>
      </c>
      <c r="Q1256">
        <v>14.59</v>
      </c>
      <c r="S1256" s="24">
        <v>41999</v>
      </c>
      <c r="T1256">
        <v>28.27</v>
      </c>
      <c r="U1256" s="2">
        <f t="shared" si="99"/>
        <v>4.2628774422734939E-3</v>
      </c>
    </row>
    <row r="1257" spans="1:21" x14ac:dyDescent="0.4">
      <c r="A1257" t="s">
        <v>4936</v>
      </c>
      <c r="B1257">
        <v>46.65</v>
      </c>
      <c r="C1257">
        <v>46.53</v>
      </c>
      <c r="D1257">
        <v>46.65</v>
      </c>
      <c r="E1257">
        <v>46.43</v>
      </c>
      <c r="F1257" t="s">
        <v>254</v>
      </c>
      <c r="G1257" s="2">
        <v>7.6E-3</v>
      </c>
      <c r="I1257" t="s">
        <v>4936</v>
      </c>
      <c r="J1257" s="24" t="str">
        <f t="shared" si="95"/>
        <v>11</v>
      </c>
      <c r="K1257" s="24" t="str">
        <f t="shared" si="96"/>
        <v>15</v>
      </c>
      <c r="L1257" s="24" t="str">
        <f t="shared" si="97"/>
        <v>2019</v>
      </c>
      <c r="M1257" s="24">
        <f t="shared" si="98"/>
        <v>43784</v>
      </c>
      <c r="N1257">
        <v>46.65</v>
      </c>
      <c r="P1257" s="24">
        <v>40175</v>
      </c>
      <c r="Q1257">
        <v>14.64</v>
      </c>
      <c r="S1257" s="24">
        <v>42002</v>
      </c>
      <c r="T1257">
        <v>28.31</v>
      </c>
      <c r="U1257" s="2">
        <f t="shared" si="99"/>
        <v>1.4149274849664106E-3</v>
      </c>
    </row>
    <row r="1258" spans="1:21" x14ac:dyDescent="0.4">
      <c r="A1258" t="s">
        <v>4935</v>
      </c>
      <c r="B1258">
        <v>46.3</v>
      </c>
      <c r="C1258">
        <v>46.14</v>
      </c>
      <c r="D1258">
        <v>46.32</v>
      </c>
      <c r="E1258">
        <v>46.06</v>
      </c>
      <c r="F1258" t="s">
        <v>108</v>
      </c>
      <c r="G1258" s="2">
        <v>1.9E-3</v>
      </c>
      <c r="I1258" t="s">
        <v>4935</v>
      </c>
      <c r="J1258" s="24" t="str">
        <f t="shared" si="95"/>
        <v>11</v>
      </c>
      <c r="K1258" s="24" t="str">
        <f t="shared" si="96"/>
        <v>14</v>
      </c>
      <c r="L1258" s="24" t="str">
        <f t="shared" si="97"/>
        <v>2019</v>
      </c>
      <c r="M1258" s="24">
        <f t="shared" si="98"/>
        <v>43783</v>
      </c>
      <c r="N1258">
        <v>46.3</v>
      </c>
      <c r="P1258" s="24">
        <v>40176</v>
      </c>
      <c r="Q1258">
        <v>14.61</v>
      </c>
      <c r="S1258" s="24">
        <v>42003</v>
      </c>
      <c r="T1258">
        <v>28.12</v>
      </c>
      <c r="U1258" s="2">
        <f t="shared" si="99"/>
        <v>-6.7114093959730337E-3</v>
      </c>
    </row>
    <row r="1259" spans="1:21" x14ac:dyDescent="0.4">
      <c r="A1259" t="s">
        <v>4934</v>
      </c>
      <c r="B1259">
        <v>46.21</v>
      </c>
      <c r="C1259">
        <v>46.03</v>
      </c>
      <c r="D1259">
        <v>46.26</v>
      </c>
      <c r="E1259">
        <v>46.02</v>
      </c>
      <c r="F1259" t="s">
        <v>2592</v>
      </c>
      <c r="G1259" s="2">
        <v>1.2999999999999999E-3</v>
      </c>
      <c r="I1259" t="s">
        <v>4934</v>
      </c>
      <c r="J1259" s="24" t="str">
        <f t="shared" si="95"/>
        <v>11</v>
      </c>
      <c r="K1259" s="24" t="str">
        <f t="shared" si="96"/>
        <v>13</v>
      </c>
      <c r="L1259" s="24" t="str">
        <f t="shared" si="97"/>
        <v>2019</v>
      </c>
      <c r="M1259" s="24">
        <f t="shared" si="98"/>
        <v>43782</v>
      </c>
      <c r="N1259">
        <v>46.21</v>
      </c>
      <c r="P1259" s="24">
        <v>40177</v>
      </c>
      <c r="Q1259">
        <v>14.6</v>
      </c>
      <c r="S1259" s="24">
        <v>42004</v>
      </c>
      <c r="T1259">
        <v>27.83</v>
      </c>
      <c r="U1259" s="2">
        <f t="shared" si="99"/>
        <v>-1.0312944523470979E-2</v>
      </c>
    </row>
    <row r="1260" spans="1:21" x14ac:dyDescent="0.4">
      <c r="A1260" t="s">
        <v>4933</v>
      </c>
      <c r="B1260">
        <v>46.15</v>
      </c>
      <c r="C1260">
        <v>46.09</v>
      </c>
      <c r="D1260">
        <v>46.31</v>
      </c>
      <c r="E1260">
        <v>46.04</v>
      </c>
      <c r="F1260" t="s">
        <v>668</v>
      </c>
      <c r="G1260" s="2">
        <v>2.5999999999999999E-3</v>
      </c>
      <c r="I1260" t="s">
        <v>4933</v>
      </c>
      <c r="J1260" s="24" t="str">
        <f t="shared" si="95"/>
        <v>11</v>
      </c>
      <c r="K1260" s="24" t="str">
        <f t="shared" si="96"/>
        <v>12</v>
      </c>
      <c r="L1260" s="24" t="str">
        <f t="shared" si="97"/>
        <v>2019</v>
      </c>
      <c r="M1260" s="24">
        <f t="shared" si="98"/>
        <v>43781</v>
      </c>
      <c r="N1260">
        <v>46.15</v>
      </c>
      <c r="P1260" s="24">
        <v>40178</v>
      </c>
      <c r="Q1260">
        <v>14.46</v>
      </c>
      <c r="S1260" s="24">
        <v>42006</v>
      </c>
      <c r="T1260">
        <v>27.8</v>
      </c>
      <c r="U1260" s="2">
        <f t="shared" si="99"/>
        <v>-1.0779734099891636E-3</v>
      </c>
    </row>
    <row r="1261" spans="1:21" x14ac:dyDescent="0.4">
      <c r="A1261" t="s">
        <v>4932</v>
      </c>
      <c r="B1261">
        <v>46.03</v>
      </c>
      <c r="C1261">
        <v>45.89</v>
      </c>
      <c r="D1261">
        <v>46.05</v>
      </c>
      <c r="E1261">
        <v>45.86</v>
      </c>
      <c r="F1261" t="s">
        <v>4931</v>
      </c>
      <c r="G1261" s="2">
        <v>-1.2999999999999999E-3</v>
      </c>
      <c r="I1261" t="s">
        <v>4932</v>
      </c>
      <c r="J1261" s="24" t="str">
        <f t="shared" si="95"/>
        <v>11</v>
      </c>
      <c r="K1261" s="24" t="str">
        <f t="shared" si="96"/>
        <v>11</v>
      </c>
      <c r="L1261" s="24" t="str">
        <f t="shared" si="97"/>
        <v>2019</v>
      </c>
      <c r="M1261" s="24">
        <f t="shared" si="98"/>
        <v>43780</v>
      </c>
      <c r="N1261">
        <v>46.03</v>
      </c>
      <c r="P1261" s="24">
        <v>40182</v>
      </c>
      <c r="Q1261">
        <v>14.67</v>
      </c>
      <c r="S1261" s="24">
        <v>42009</v>
      </c>
      <c r="T1261">
        <v>27.39</v>
      </c>
      <c r="U1261" s="2">
        <f t="shared" si="99"/>
        <v>-1.4748201438848918E-2</v>
      </c>
    </row>
    <row r="1262" spans="1:21" x14ac:dyDescent="0.4">
      <c r="A1262" t="s">
        <v>4930</v>
      </c>
      <c r="B1262">
        <v>46.09</v>
      </c>
      <c r="C1262">
        <v>45.94</v>
      </c>
      <c r="D1262">
        <v>46.09</v>
      </c>
      <c r="E1262">
        <v>45.86</v>
      </c>
      <c r="F1262" t="s">
        <v>186</v>
      </c>
      <c r="G1262" s="2">
        <v>2.8E-3</v>
      </c>
      <c r="I1262" t="s">
        <v>4930</v>
      </c>
      <c r="J1262" s="24" t="str">
        <f t="shared" si="95"/>
        <v>11</v>
      </c>
      <c r="K1262" s="24" t="str">
        <f t="shared" si="96"/>
        <v>08</v>
      </c>
      <c r="L1262" s="24" t="str">
        <f t="shared" si="97"/>
        <v>2019</v>
      </c>
      <c r="M1262" s="24">
        <f t="shared" si="98"/>
        <v>43777</v>
      </c>
      <c r="N1262">
        <v>46.09</v>
      </c>
      <c r="P1262" s="24">
        <v>40183</v>
      </c>
      <c r="Q1262">
        <v>14.68</v>
      </c>
      <c r="S1262" s="24">
        <v>42010</v>
      </c>
      <c r="T1262">
        <v>27.13</v>
      </c>
      <c r="U1262" s="2">
        <f t="shared" si="99"/>
        <v>-9.4925155166120101E-3</v>
      </c>
    </row>
    <row r="1263" spans="1:21" x14ac:dyDescent="0.4">
      <c r="A1263" t="s">
        <v>4929</v>
      </c>
      <c r="B1263">
        <v>45.96</v>
      </c>
      <c r="C1263">
        <v>46.05</v>
      </c>
      <c r="D1263">
        <v>46.17</v>
      </c>
      <c r="E1263">
        <v>45.9</v>
      </c>
      <c r="F1263" t="s">
        <v>731</v>
      </c>
      <c r="G1263" s="2">
        <v>2.2000000000000001E-3</v>
      </c>
      <c r="I1263" t="s">
        <v>4929</v>
      </c>
      <c r="J1263" s="24" t="str">
        <f t="shared" si="95"/>
        <v>11</v>
      </c>
      <c r="K1263" s="24" t="str">
        <f t="shared" si="96"/>
        <v>07</v>
      </c>
      <c r="L1263" s="24" t="str">
        <f t="shared" si="97"/>
        <v>2019</v>
      </c>
      <c r="M1263" s="24">
        <f t="shared" si="98"/>
        <v>43776</v>
      </c>
      <c r="N1263">
        <v>45.96</v>
      </c>
      <c r="P1263" s="24">
        <v>40184</v>
      </c>
      <c r="Q1263">
        <v>14.68</v>
      </c>
      <c r="S1263" s="24">
        <v>42011</v>
      </c>
      <c r="T1263">
        <v>27.51</v>
      </c>
      <c r="U1263" s="2">
        <f t="shared" si="99"/>
        <v>1.4006634721710487E-2</v>
      </c>
    </row>
    <row r="1264" spans="1:21" x14ac:dyDescent="0.4">
      <c r="A1264" t="s">
        <v>4928</v>
      </c>
      <c r="B1264">
        <v>45.86</v>
      </c>
      <c r="C1264">
        <v>45.85</v>
      </c>
      <c r="D1264">
        <v>45.91</v>
      </c>
      <c r="E1264">
        <v>45.72</v>
      </c>
      <c r="F1264" t="s">
        <v>720</v>
      </c>
      <c r="G1264" s="2">
        <v>0</v>
      </c>
      <c r="I1264" t="s">
        <v>4928</v>
      </c>
      <c r="J1264" s="24" t="str">
        <f t="shared" si="95"/>
        <v>11</v>
      </c>
      <c r="K1264" s="24" t="str">
        <f t="shared" si="96"/>
        <v>06</v>
      </c>
      <c r="L1264" s="24" t="str">
        <f t="shared" si="97"/>
        <v>2019</v>
      </c>
      <c r="M1264" s="24">
        <f t="shared" si="98"/>
        <v>43775</v>
      </c>
      <c r="N1264">
        <v>45.86</v>
      </c>
      <c r="P1264" s="24">
        <v>40185</v>
      </c>
      <c r="Q1264">
        <v>14.67</v>
      </c>
      <c r="S1264" s="24">
        <v>42012</v>
      </c>
      <c r="T1264">
        <v>28.03</v>
      </c>
      <c r="U1264" s="2">
        <f t="shared" si="99"/>
        <v>1.8902217375499797E-2</v>
      </c>
    </row>
    <row r="1265" spans="1:21" x14ac:dyDescent="0.4">
      <c r="A1265" t="s">
        <v>4927</v>
      </c>
      <c r="B1265">
        <v>45.86</v>
      </c>
      <c r="C1265">
        <v>46.06</v>
      </c>
      <c r="D1265">
        <v>46.06</v>
      </c>
      <c r="E1265">
        <v>45.77</v>
      </c>
      <c r="F1265" t="s">
        <v>2592</v>
      </c>
      <c r="G1265" s="2">
        <v>-2.5999999999999999E-3</v>
      </c>
      <c r="I1265" t="s">
        <v>4927</v>
      </c>
      <c r="J1265" s="24" t="str">
        <f t="shared" si="95"/>
        <v>11</v>
      </c>
      <c r="K1265" s="24" t="str">
        <f t="shared" si="96"/>
        <v>05</v>
      </c>
      <c r="L1265" s="24" t="str">
        <f t="shared" si="97"/>
        <v>2019</v>
      </c>
      <c r="M1265" s="24">
        <f t="shared" si="98"/>
        <v>43774</v>
      </c>
      <c r="N1265">
        <v>45.86</v>
      </c>
      <c r="P1265" s="24">
        <v>40186</v>
      </c>
      <c r="Q1265">
        <v>14.74</v>
      </c>
      <c r="S1265" s="24">
        <v>42013</v>
      </c>
      <c r="T1265">
        <v>27.83</v>
      </c>
      <c r="U1265" s="2">
        <f t="shared" si="99"/>
        <v>-7.1352122725651945E-3</v>
      </c>
    </row>
    <row r="1266" spans="1:21" x14ac:dyDescent="0.4">
      <c r="A1266" t="s">
        <v>4926</v>
      </c>
      <c r="B1266">
        <v>45.98</v>
      </c>
      <c r="C1266">
        <v>46.15</v>
      </c>
      <c r="D1266">
        <v>46.19</v>
      </c>
      <c r="E1266">
        <v>45.94</v>
      </c>
      <c r="F1266" t="s">
        <v>1995</v>
      </c>
      <c r="G1266" s="2">
        <v>8.9999999999999998E-4</v>
      </c>
      <c r="I1266" t="s">
        <v>4926</v>
      </c>
      <c r="J1266" s="24" t="str">
        <f t="shared" si="95"/>
        <v>11</v>
      </c>
      <c r="K1266" s="24" t="str">
        <f t="shared" si="96"/>
        <v>04</v>
      </c>
      <c r="L1266" s="24" t="str">
        <f t="shared" si="97"/>
        <v>2019</v>
      </c>
      <c r="M1266" s="24">
        <f t="shared" si="98"/>
        <v>43773</v>
      </c>
      <c r="N1266">
        <v>45.98</v>
      </c>
      <c r="P1266" s="24">
        <v>40189</v>
      </c>
      <c r="Q1266">
        <v>14.75</v>
      </c>
      <c r="S1266" s="24">
        <v>42016</v>
      </c>
      <c r="T1266">
        <v>27.63</v>
      </c>
      <c r="U1266" s="2">
        <f t="shared" si="99"/>
        <v>-7.1864893999281643E-3</v>
      </c>
    </row>
    <row r="1267" spans="1:21" x14ac:dyDescent="0.4">
      <c r="A1267" t="s">
        <v>4925</v>
      </c>
      <c r="B1267">
        <v>45.94</v>
      </c>
      <c r="C1267">
        <v>45.9</v>
      </c>
      <c r="D1267">
        <v>46</v>
      </c>
      <c r="E1267">
        <v>45.79</v>
      </c>
      <c r="F1267" t="s">
        <v>918</v>
      </c>
      <c r="G1267" s="2">
        <v>6.1000000000000004E-3</v>
      </c>
      <c r="I1267" t="s">
        <v>4925</v>
      </c>
      <c r="J1267" s="24" t="str">
        <f t="shared" si="95"/>
        <v>11</v>
      </c>
      <c r="K1267" s="24" t="str">
        <f t="shared" si="96"/>
        <v>01</v>
      </c>
      <c r="L1267" s="24" t="str">
        <f t="shared" si="97"/>
        <v>2019</v>
      </c>
      <c r="M1267" s="24">
        <f t="shared" si="98"/>
        <v>43770</v>
      </c>
      <c r="N1267">
        <v>45.94</v>
      </c>
      <c r="P1267" s="24">
        <v>40190</v>
      </c>
      <c r="Q1267">
        <v>14.61</v>
      </c>
      <c r="S1267" s="24">
        <v>42017</v>
      </c>
      <c r="T1267">
        <v>27.59</v>
      </c>
      <c r="U1267" s="2">
        <f t="shared" si="99"/>
        <v>-1.4477017734346731E-3</v>
      </c>
    </row>
    <row r="1268" spans="1:21" x14ac:dyDescent="0.4">
      <c r="A1268" t="s">
        <v>4924</v>
      </c>
      <c r="B1268">
        <v>45.66</v>
      </c>
      <c r="C1268">
        <v>45.83</v>
      </c>
      <c r="D1268">
        <v>45.83</v>
      </c>
      <c r="E1268">
        <v>45.5</v>
      </c>
      <c r="F1268" t="s">
        <v>789</v>
      </c>
      <c r="G1268" s="2">
        <v>-3.3E-3</v>
      </c>
      <c r="I1268" t="s">
        <v>4924</v>
      </c>
      <c r="J1268" s="24" t="str">
        <f t="shared" si="95"/>
        <v>10</v>
      </c>
      <c r="K1268" s="24" t="str">
        <f t="shared" si="96"/>
        <v>31</v>
      </c>
      <c r="L1268" s="24" t="str">
        <f t="shared" si="97"/>
        <v>2019</v>
      </c>
      <c r="M1268" s="24">
        <f t="shared" si="98"/>
        <v>43769</v>
      </c>
      <c r="N1268">
        <v>45.66</v>
      </c>
      <c r="P1268" s="24">
        <v>40191</v>
      </c>
      <c r="Q1268">
        <v>14.74</v>
      </c>
      <c r="S1268" s="24">
        <v>42018</v>
      </c>
      <c r="T1268">
        <v>27.47</v>
      </c>
      <c r="U1268" s="2">
        <f t="shared" si="99"/>
        <v>-4.3494019572308806E-3</v>
      </c>
    </row>
    <row r="1269" spans="1:21" x14ac:dyDescent="0.4">
      <c r="A1269" t="s">
        <v>4923</v>
      </c>
      <c r="B1269">
        <v>45.81</v>
      </c>
      <c r="C1269">
        <v>45.6</v>
      </c>
      <c r="D1269">
        <v>45.86</v>
      </c>
      <c r="E1269">
        <v>45.43</v>
      </c>
      <c r="F1269" t="s">
        <v>526</v>
      </c>
      <c r="G1269" s="2">
        <v>5.7000000000000002E-3</v>
      </c>
      <c r="I1269" t="s">
        <v>4923</v>
      </c>
      <c r="J1269" s="24" t="str">
        <f t="shared" si="95"/>
        <v>10</v>
      </c>
      <c r="K1269" s="24" t="str">
        <f t="shared" si="96"/>
        <v>30</v>
      </c>
      <c r="L1269" s="24" t="str">
        <f t="shared" si="97"/>
        <v>2019</v>
      </c>
      <c r="M1269" s="24">
        <f t="shared" si="98"/>
        <v>43768</v>
      </c>
      <c r="N1269">
        <v>45.81</v>
      </c>
      <c r="P1269" s="24">
        <v>40192</v>
      </c>
      <c r="Q1269">
        <v>14.79</v>
      </c>
      <c r="S1269" s="24">
        <v>42019</v>
      </c>
      <c r="T1269">
        <v>27.19</v>
      </c>
      <c r="U1269" s="2">
        <f t="shared" si="99"/>
        <v>-1.0192937750272968E-2</v>
      </c>
    </row>
    <row r="1270" spans="1:21" x14ac:dyDescent="0.4">
      <c r="A1270" t="s">
        <v>4922</v>
      </c>
      <c r="B1270">
        <v>45.55</v>
      </c>
      <c r="C1270">
        <v>45.55</v>
      </c>
      <c r="D1270">
        <v>45.71</v>
      </c>
      <c r="E1270">
        <v>45.49</v>
      </c>
      <c r="F1270" t="s">
        <v>2158</v>
      </c>
      <c r="G1270" s="2">
        <v>-4.0000000000000002E-4</v>
      </c>
      <c r="I1270" t="s">
        <v>4922</v>
      </c>
      <c r="J1270" s="24" t="str">
        <f t="shared" si="95"/>
        <v>10</v>
      </c>
      <c r="K1270" s="24" t="str">
        <f t="shared" si="96"/>
        <v>29</v>
      </c>
      <c r="L1270" s="24" t="str">
        <f t="shared" si="97"/>
        <v>2019</v>
      </c>
      <c r="M1270" s="24">
        <f t="shared" si="98"/>
        <v>43767</v>
      </c>
      <c r="N1270">
        <v>45.55</v>
      </c>
      <c r="P1270" s="24">
        <v>40193</v>
      </c>
      <c r="Q1270">
        <v>14.62</v>
      </c>
      <c r="S1270" s="24">
        <v>42020</v>
      </c>
      <c r="T1270">
        <v>27.53</v>
      </c>
      <c r="U1270" s="2">
        <f t="shared" si="99"/>
        <v>1.2504597278411245E-2</v>
      </c>
    </row>
    <row r="1271" spans="1:21" x14ac:dyDescent="0.4">
      <c r="A1271" t="s">
        <v>4921</v>
      </c>
      <c r="B1271">
        <v>45.57</v>
      </c>
      <c r="C1271">
        <v>45.45</v>
      </c>
      <c r="D1271">
        <v>45.6</v>
      </c>
      <c r="E1271">
        <v>45.45</v>
      </c>
      <c r="F1271" t="s">
        <v>174</v>
      </c>
      <c r="G1271" s="2">
        <v>7.3000000000000001E-3</v>
      </c>
      <c r="I1271" t="s">
        <v>4921</v>
      </c>
      <c r="J1271" s="24" t="str">
        <f t="shared" si="95"/>
        <v>10</v>
      </c>
      <c r="K1271" s="24" t="str">
        <f t="shared" si="96"/>
        <v>28</v>
      </c>
      <c r="L1271" s="24" t="str">
        <f t="shared" si="97"/>
        <v>2019</v>
      </c>
      <c r="M1271" s="24">
        <f t="shared" si="98"/>
        <v>43766</v>
      </c>
      <c r="N1271">
        <v>45.57</v>
      </c>
      <c r="P1271" s="24">
        <v>40197</v>
      </c>
      <c r="Q1271">
        <v>14.81</v>
      </c>
      <c r="S1271" s="24">
        <v>42024</v>
      </c>
      <c r="T1271">
        <v>27.62</v>
      </c>
      <c r="U1271" s="2">
        <f t="shared" si="99"/>
        <v>3.2691609153649992E-3</v>
      </c>
    </row>
    <row r="1272" spans="1:21" x14ac:dyDescent="0.4">
      <c r="A1272" t="s">
        <v>4920</v>
      </c>
      <c r="B1272">
        <v>45.24</v>
      </c>
      <c r="C1272">
        <v>44.94</v>
      </c>
      <c r="D1272">
        <v>45.34</v>
      </c>
      <c r="E1272">
        <v>44.92</v>
      </c>
      <c r="F1272" t="s">
        <v>52</v>
      </c>
      <c r="G1272" s="2">
        <v>3.0999999999999999E-3</v>
      </c>
      <c r="I1272" t="s">
        <v>4920</v>
      </c>
      <c r="J1272" s="24" t="str">
        <f t="shared" si="95"/>
        <v>10</v>
      </c>
      <c r="K1272" s="24" t="str">
        <f t="shared" si="96"/>
        <v>25</v>
      </c>
      <c r="L1272" s="24" t="str">
        <f t="shared" si="97"/>
        <v>2019</v>
      </c>
      <c r="M1272" s="24">
        <f t="shared" si="98"/>
        <v>43763</v>
      </c>
      <c r="N1272">
        <v>45.24</v>
      </c>
      <c r="P1272" s="24">
        <v>40198</v>
      </c>
      <c r="Q1272">
        <v>14.62</v>
      </c>
      <c r="S1272" s="24">
        <v>42025</v>
      </c>
      <c r="T1272">
        <v>27.75</v>
      </c>
      <c r="U1272" s="2">
        <f t="shared" si="99"/>
        <v>4.706734250543132E-3</v>
      </c>
    </row>
    <row r="1273" spans="1:21" x14ac:dyDescent="0.4">
      <c r="A1273" t="s">
        <v>4919</v>
      </c>
      <c r="B1273">
        <v>45.1</v>
      </c>
      <c r="C1273">
        <v>45.09</v>
      </c>
      <c r="D1273">
        <v>45.17</v>
      </c>
      <c r="E1273">
        <v>44.93</v>
      </c>
      <c r="F1273" t="s">
        <v>176</v>
      </c>
      <c r="G1273" s="2">
        <v>4.4999999999999997E-3</v>
      </c>
      <c r="I1273" t="s">
        <v>4919</v>
      </c>
      <c r="J1273" s="24" t="str">
        <f t="shared" si="95"/>
        <v>10</v>
      </c>
      <c r="K1273" s="24" t="str">
        <f t="shared" si="96"/>
        <v>24</v>
      </c>
      <c r="L1273" s="24" t="str">
        <f t="shared" si="97"/>
        <v>2019</v>
      </c>
      <c r="M1273" s="24">
        <f t="shared" si="98"/>
        <v>43762</v>
      </c>
      <c r="N1273">
        <v>45.1</v>
      </c>
      <c r="P1273" s="24">
        <v>40199</v>
      </c>
      <c r="Q1273">
        <v>14.36</v>
      </c>
      <c r="S1273" s="24">
        <v>42026</v>
      </c>
      <c r="T1273">
        <v>28.2</v>
      </c>
      <c r="U1273" s="2">
        <f t="shared" si="99"/>
        <v>1.6216216216216273E-2</v>
      </c>
    </row>
    <row r="1274" spans="1:21" x14ac:dyDescent="0.4">
      <c r="A1274" t="s">
        <v>4918</v>
      </c>
      <c r="B1274">
        <v>44.9</v>
      </c>
      <c r="C1274">
        <v>44.73</v>
      </c>
      <c r="D1274">
        <v>44.91</v>
      </c>
      <c r="E1274">
        <v>44.7</v>
      </c>
      <c r="F1274" t="s">
        <v>180</v>
      </c>
      <c r="G1274" s="2">
        <v>2.8999999999999998E-3</v>
      </c>
      <c r="I1274" t="s">
        <v>4918</v>
      </c>
      <c r="J1274" s="24" t="str">
        <f t="shared" si="95"/>
        <v>10</v>
      </c>
      <c r="K1274" s="24" t="str">
        <f t="shared" si="96"/>
        <v>23</v>
      </c>
      <c r="L1274" s="24" t="str">
        <f t="shared" si="97"/>
        <v>2019</v>
      </c>
      <c r="M1274" s="24">
        <f t="shared" si="98"/>
        <v>43761</v>
      </c>
      <c r="N1274">
        <v>44.9</v>
      </c>
      <c r="P1274" s="24">
        <v>40200</v>
      </c>
      <c r="Q1274">
        <v>14.03</v>
      </c>
      <c r="S1274" s="24">
        <v>42027</v>
      </c>
      <c r="T1274">
        <v>28.12</v>
      </c>
      <c r="U1274" s="2">
        <f t="shared" si="99"/>
        <v>-2.8368794326240065E-3</v>
      </c>
    </row>
    <row r="1275" spans="1:21" x14ac:dyDescent="0.4">
      <c r="A1275" t="s">
        <v>4917</v>
      </c>
      <c r="B1275">
        <v>44.77</v>
      </c>
      <c r="C1275">
        <v>45.25</v>
      </c>
      <c r="D1275">
        <v>45.29</v>
      </c>
      <c r="E1275">
        <v>44.74</v>
      </c>
      <c r="F1275" t="s">
        <v>465</v>
      </c>
      <c r="G1275" s="2">
        <v>-8.2000000000000007E-3</v>
      </c>
      <c r="I1275" t="s">
        <v>4917</v>
      </c>
      <c r="J1275" s="24" t="str">
        <f t="shared" si="95"/>
        <v>10</v>
      </c>
      <c r="K1275" s="24" t="str">
        <f t="shared" si="96"/>
        <v>22</v>
      </c>
      <c r="L1275" s="24" t="str">
        <f t="shared" si="97"/>
        <v>2019</v>
      </c>
      <c r="M1275" s="24">
        <f t="shared" si="98"/>
        <v>43760</v>
      </c>
      <c r="N1275">
        <v>44.77</v>
      </c>
      <c r="P1275" s="24">
        <v>40203</v>
      </c>
      <c r="Q1275">
        <v>14.09</v>
      </c>
      <c r="S1275" s="24">
        <v>42030</v>
      </c>
      <c r="T1275">
        <v>28.18</v>
      </c>
      <c r="U1275" s="2">
        <f t="shared" si="99"/>
        <v>2.1337126600284861E-3</v>
      </c>
    </row>
    <row r="1276" spans="1:21" x14ac:dyDescent="0.4">
      <c r="A1276" t="s">
        <v>4916</v>
      </c>
      <c r="B1276">
        <v>45.14</v>
      </c>
      <c r="C1276">
        <v>45.1</v>
      </c>
      <c r="D1276">
        <v>45.17</v>
      </c>
      <c r="E1276">
        <v>44.93</v>
      </c>
      <c r="F1276" t="s">
        <v>186</v>
      </c>
      <c r="G1276" s="2">
        <v>5.3E-3</v>
      </c>
      <c r="I1276" t="s">
        <v>4916</v>
      </c>
      <c r="J1276" s="24" t="str">
        <f t="shared" si="95"/>
        <v>10</v>
      </c>
      <c r="K1276" s="24" t="str">
        <f t="shared" si="96"/>
        <v>21</v>
      </c>
      <c r="L1276" s="24" t="str">
        <f t="shared" si="97"/>
        <v>2019</v>
      </c>
      <c r="M1276" s="24">
        <f t="shared" si="98"/>
        <v>43759</v>
      </c>
      <c r="N1276">
        <v>45.14</v>
      </c>
      <c r="P1276" s="24">
        <v>40204</v>
      </c>
      <c r="Q1276">
        <v>14.05</v>
      </c>
      <c r="S1276" s="24">
        <v>42031</v>
      </c>
      <c r="T1276">
        <v>27.7</v>
      </c>
      <c r="U1276" s="2">
        <f t="shared" si="99"/>
        <v>-1.7033356990773574E-2</v>
      </c>
    </row>
    <row r="1277" spans="1:21" x14ac:dyDescent="0.4">
      <c r="A1277" t="s">
        <v>4915</v>
      </c>
      <c r="B1277">
        <v>44.9</v>
      </c>
      <c r="C1277">
        <v>45.17</v>
      </c>
      <c r="D1277">
        <v>45.26</v>
      </c>
      <c r="E1277">
        <v>44.75</v>
      </c>
      <c r="F1277" t="s">
        <v>36</v>
      </c>
      <c r="G1277" s="2">
        <v>-7.4999999999999997E-3</v>
      </c>
      <c r="I1277" t="s">
        <v>4915</v>
      </c>
      <c r="J1277" s="24" t="str">
        <f t="shared" si="95"/>
        <v>10</v>
      </c>
      <c r="K1277" s="24" t="str">
        <f t="shared" si="96"/>
        <v>18</v>
      </c>
      <c r="L1277" s="24" t="str">
        <f t="shared" si="97"/>
        <v>2019</v>
      </c>
      <c r="M1277" s="24">
        <f t="shared" si="98"/>
        <v>43756</v>
      </c>
      <c r="N1277">
        <v>44.9</v>
      </c>
      <c r="P1277" s="24">
        <v>40205</v>
      </c>
      <c r="Q1277">
        <v>14.11</v>
      </c>
      <c r="S1277" s="24">
        <v>42032</v>
      </c>
      <c r="T1277">
        <v>27.46</v>
      </c>
      <c r="U1277" s="2">
        <f t="shared" si="99"/>
        <v>-8.664259927797735E-3</v>
      </c>
    </row>
    <row r="1278" spans="1:21" x14ac:dyDescent="0.4">
      <c r="A1278" t="s">
        <v>4914</v>
      </c>
      <c r="B1278">
        <v>45.24</v>
      </c>
      <c r="C1278">
        <v>45.36</v>
      </c>
      <c r="D1278">
        <v>45.42</v>
      </c>
      <c r="E1278">
        <v>45.19</v>
      </c>
      <c r="F1278" t="s">
        <v>162</v>
      </c>
      <c r="G1278" s="2">
        <v>2.3999999999999998E-3</v>
      </c>
      <c r="I1278" t="s">
        <v>4914</v>
      </c>
      <c r="J1278" s="24" t="str">
        <f t="shared" si="95"/>
        <v>10</v>
      </c>
      <c r="K1278" s="24" t="str">
        <f t="shared" si="96"/>
        <v>17</v>
      </c>
      <c r="L1278" s="24" t="str">
        <f t="shared" si="97"/>
        <v>2019</v>
      </c>
      <c r="M1278" s="24">
        <f t="shared" si="98"/>
        <v>43755</v>
      </c>
      <c r="N1278">
        <v>45.24</v>
      </c>
      <c r="P1278" s="24">
        <v>40206</v>
      </c>
      <c r="Q1278">
        <v>13.88</v>
      </c>
      <c r="S1278" s="24">
        <v>42033</v>
      </c>
      <c r="T1278">
        <v>27.74</v>
      </c>
      <c r="U1278" s="2">
        <f t="shared" si="99"/>
        <v>1.0196649672250535E-2</v>
      </c>
    </row>
    <row r="1279" spans="1:21" x14ac:dyDescent="0.4">
      <c r="A1279" t="s">
        <v>4913</v>
      </c>
      <c r="B1279">
        <v>45.13</v>
      </c>
      <c r="C1279">
        <v>45.11</v>
      </c>
      <c r="D1279">
        <v>45.21</v>
      </c>
      <c r="E1279">
        <v>44.99</v>
      </c>
      <c r="F1279" t="s">
        <v>964</v>
      </c>
      <c r="G1279" s="2">
        <v>-1.8E-3</v>
      </c>
      <c r="I1279" t="s">
        <v>4913</v>
      </c>
      <c r="J1279" s="24" t="str">
        <f t="shared" si="95"/>
        <v>10</v>
      </c>
      <c r="K1279" s="24" t="str">
        <f t="shared" si="96"/>
        <v>16</v>
      </c>
      <c r="L1279" s="24" t="str">
        <f t="shared" si="97"/>
        <v>2019</v>
      </c>
      <c r="M1279" s="24">
        <f t="shared" si="98"/>
        <v>43754</v>
      </c>
      <c r="N1279">
        <v>45.13</v>
      </c>
      <c r="P1279" s="24">
        <v>40207</v>
      </c>
      <c r="Q1279">
        <v>13.7</v>
      </c>
      <c r="S1279" s="24">
        <v>42034</v>
      </c>
      <c r="T1279">
        <v>27.37</v>
      </c>
      <c r="U1279" s="2">
        <f t="shared" si="99"/>
        <v>-1.3338139870223364E-2</v>
      </c>
    </row>
    <row r="1280" spans="1:21" x14ac:dyDescent="0.4">
      <c r="A1280" t="s">
        <v>4912</v>
      </c>
      <c r="B1280">
        <v>45.21</v>
      </c>
      <c r="C1280">
        <v>44.93</v>
      </c>
      <c r="D1280">
        <v>45.31</v>
      </c>
      <c r="E1280">
        <v>44.93</v>
      </c>
      <c r="F1280" t="s">
        <v>955</v>
      </c>
      <c r="G1280" s="2">
        <v>9.5999999999999992E-3</v>
      </c>
      <c r="I1280" t="s">
        <v>4912</v>
      </c>
      <c r="J1280" s="24" t="str">
        <f t="shared" si="95"/>
        <v>10</v>
      </c>
      <c r="K1280" s="24" t="str">
        <f t="shared" si="96"/>
        <v>15</v>
      </c>
      <c r="L1280" s="24" t="str">
        <f t="shared" si="97"/>
        <v>2019</v>
      </c>
      <c r="M1280" s="24">
        <f t="shared" si="98"/>
        <v>43753</v>
      </c>
      <c r="N1280">
        <v>45.21</v>
      </c>
      <c r="P1280" s="24">
        <v>40210</v>
      </c>
      <c r="Q1280">
        <v>13.92</v>
      </c>
      <c r="S1280" s="24">
        <v>42037</v>
      </c>
      <c r="T1280">
        <v>27.61</v>
      </c>
      <c r="U1280" s="2">
        <f t="shared" si="99"/>
        <v>8.7687248812566843E-3</v>
      </c>
    </row>
    <row r="1281" spans="1:21" x14ac:dyDescent="0.4">
      <c r="A1281" t="s">
        <v>4911</v>
      </c>
      <c r="B1281">
        <v>44.78</v>
      </c>
      <c r="C1281">
        <v>44.76</v>
      </c>
      <c r="D1281">
        <v>44.89</v>
      </c>
      <c r="E1281">
        <v>44.74</v>
      </c>
      <c r="F1281" t="s">
        <v>162</v>
      </c>
      <c r="G1281" s="2">
        <v>0</v>
      </c>
      <c r="I1281" t="s">
        <v>4911</v>
      </c>
      <c r="J1281" s="24" t="str">
        <f t="shared" si="95"/>
        <v>10</v>
      </c>
      <c r="K1281" s="24" t="str">
        <f t="shared" si="96"/>
        <v>14</v>
      </c>
      <c r="L1281" s="24" t="str">
        <f t="shared" si="97"/>
        <v>2019</v>
      </c>
      <c r="M1281" s="24">
        <f t="shared" si="98"/>
        <v>43752</v>
      </c>
      <c r="N1281">
        <v>44.78</v>
      </c>
      <c r="P1281" s="24">
        <v>40211</v>
      </c>
      <c r="Q1281">
        <v>14.08</v>
      </c>
      <c r="S1281" s="24">
        <v>42038</v>
      </c>
      <c r="T1281">
        <v>27.94</v>
      </c>
      <c r="U1281" s="2">
        <f t="shared" si="99"/>
        <v>1.195219123505975E-2</v>
      </c>
    </row>
    <row r="1282" spans="1:21" x14ac:dyDescent="0.4">
      <c r="A1282" t="s">
        <v>4910</v>
      </c>
      <c r="B1282">
        <v>44.78</v>
      </c>
      <c r="C1282">
        <v>44.88</v>
      </c>
      <c r="D1282">
        <v>45.2</v>
      </c>
      <c r="E1282">
        <v>44.78</v>
      </c>
      <c r="F1282" t="s">
        <v>2457</v>
      </c>
      <c r="G1282" s="2">
        <v>8.0999999999999996E-3</v>
      </c>
      <c r="I1282" t="s">
        <v>4910</v>
      </c>
      <c r="J1282" s="24" t="str">
        <f t="shared" si="95"/>
        <v>10</v>
      </c>
      <c r="K1282" s="24" t="str">
        <f t="shared" si="96"/>
        <v>11</v>
      </c>
      <c r="L1282" s="24" t="str">
        <f t="shared" si="97"/>
        <v>2019</v>
      </c>
      <c r="M1282" s="24">
        <f t="shared" si="98"/>
        <v>43749</v>
      </c>
      <c r="N1282">
        <v>44.78</v>
      </c>
      <c r="P1282" s="24">
        <v>40212</v>
      </c>
      <c r="Q1282">
        <v>14.05</v>
      </c>
      <c r="S1282" s="24">
        <v>42039</v>
      </c>
      <c r="T1282">
        <v>27.85</v>
      </c>
      <c r="U1282" s="2">
        <f t="shared" si="99"/>
        <v>-3.2211882605582831E-3</v>
      </c>
    </row>
    <row r="1283" spans="1:21" x14ac:dyDescent="0.4">
      <c r="A1283" t="s">
        <v>4909</v>
      </c>
      <c r="B1283">
        <v>44.42</v>
      </c>
      <c r="C1283">
        <v>44.16</v>
      </c>
      <c r="D1283">
        <v>44.57</v>
      </c>
      <c r="E1283">
        <v>44.16</v>
      </c>
      <c r="F1283" t="s">
        <v>2510</v>
      </c>
      <c r="G1283" s="2">
        <v>4.7999999999999996E-3</v>
      </c>
      <c r="I1283" t="s">
        <v>4909</v>
      </c>
      <c r="J1283" s="24" t="str">
        <f t="shared" ref="J1283:J1346" si="100">LEFT(I1283,2)</f>
        <v>10</v>
      </c>
      <c r="K1283" s="24" t="str">
        <f t="shared" ref="K1283:K1346" si="101">MID(I1283,4,2)</f>
        <v>10</v>
      </c>
      <c r="L1283" s="24" t="str">
        <f t="shared" ref="L1283:L1346" si="102">RIGHT(I1283,4)</f>
        <v>2019</v>
      </c>
      <c r="M1283" s="24">
        <f t="shared" ref="M1283:M1346" si="103">DATE(L1283,J1283,K1283)</f>
        <v>43748</v>
      </c>
      <c r="N1283">
        <v>44.42</v>
      </c>
      <c r="P1283" s="24">
        <v>40213</v>
      </c>
      <c r="Q1283">
        <v>13.61</v>
      </c>
      <c r="S1283" s="24">
        <v>42040</v>
      </c>
      <c r="T1283">
        <v>28.17</v>
      </c>
      <c r="U1283" s="2">
        <f t="shared" si="99"/>
        <v>1.1490125673249585E-2</v>
      </c>
    </row>
    <row r="1284" spans="1:21" x14ac:dyDescent="0.4">
      <c r="A1284" t="s">
        <v>4908</v>
      </c>
      <c r="B1284">
        <v>44.21</v>
      </c>
      <c r="C1284">
        <v>44.1</v>
      </c>
      <c r="D1284">
        <v>44.36</v>
      </c>
      <c r="E1284">
        <v>44.01</v>
      </c>
      <c r="F1284" t="s">
        <v>526</v>
      </c>
      <c r="G1284" s="2">
        <v>1.0500000000000001E-2</v>
      </c>
      <c r="I1284" t="s">
        <v>4908</v>
      </c>
      <c r="J1284" s="24" t="str">
        <f t="shared" si="100"/>
        <v>10</v>
      </c>
      <c r="K1284" s="24" t="str">
        <f t="shared" si="101"/>
        <v>09</v>
      </c>
      <c r="L1284" s="24" t="str">
        <f t="shared" si="102"/>
        <v>2019</v>
      </c>
      <c r="M1284" s="24">
        <f t="shared" si="103"/>
        <v>43747</v>
      </c>
      <c r="N1284">
        <v>44.21</v>
      </c>
      <c r="P1284" s="24">
        <v>40214</v>
      </c>
      <c r="Q1284">
        <v>13.66</v>
      </c>
      <c r="S1284" s="24">
        <v>42041</v>
      </c>
      <c r="T1284">
        <v>27.98</v>
      </c>
      <c r="U1284" s="2">
        <f t="shared" ref="U1284:U1347" si="104">T1284/T1283-1</f>
        <v>-6.7447639332623988E-3</v>
      </c>
    </row>
    <row r="1285" spans="1:21" x14ac:dyDescent="0.4">
      <c r="A1285" t="s">
        <v>4907</v>
      </c>
      <c r="B1285">
        <v>43.75</v>
      </c>
      <c r="C1285">
        <v>44.17</v>
      </c>
      <c r="D1285">
        <v>44.27</v>
      </c>
      <c r="E1285">
        <v>43.75</v>
      </c>
      <c r="F1285" t="s">
        <v>860</v>
      </c>
      <c r="G1285" s="2">
        <v>-1.6199999999999999E-2</v>
      </c>
      <c r="I1285" t="s">
        <v>4907</v>
      </c>
      <c r="J1285" s="24" t="str">
        <f t="shared" si="100"/>
        <v>10</v>
      </c>
      <c r="K1285" s="24" t="str">
        <f t="shared" si="101"/>
        <v>08</v>
      </c>
      <c r="L1285" s="24" t="str">
        <f t="shared" si="102"/>
        <v>2019</v>
      </c>
      <c r="M1285" s="24">
        <f t="shared" si="103"/>
        <v>43746</v>
      </c>
      <c r="N1285">
        <v>43.75</v>
      </c>
      <c r="P1285" s="24">
        <v>40217</v>
      </c>
      <c r="Q1285">
        <v>13.58</v>
      </c>
      <c r="S1285" s="24">
        <v>42044</v>
      </c>
      <c r="T1285">
        <v>27.84</v>
      </c>
      <c r="U1285" s="2">
        <f t="shared" si="104"/>
        <v>-5.0035739814152658E-3</v>
      </c>
    </row>
    <row r="1286" spans="1:21" x14ac:dyDescent="0.4">
      <c r="A1286" t="s">
        <v>4906</v>
      </c>
      <c r="B1286">
        <v>44.47</v>
      </c>
      <c r="C1286">
        <v>44.51</v>
      </c>
      <c r="D1286">
        <v>44.76</v>
      </c>
      <c r="E1286">
        <v>44.4</v>
      </c>
      <c r="F1286" t="s">
        <v>691</v>
      </c>
      <c r="G1286" s="2">
        <v>-4.0000000000000001E-3</v>
      </c>
      <c r="I1286" t="s">
        <v>4906</v>
      </c>
      <c r="J1286" s="24" t="str">
        <f t="shared" si="100"/>
        <v>10</v>
      </c>
      <c r="K1286" s="24" t="str">
        <f t="shared" si="101"/>
        <v>07</v>
      </c>
      <c r="L1286" s="24" t="str">
        <f t="shared" si="102"/>
        <v>2019</v>
      </c>
      <c r="M1286" s="24">
        <f t="shared" si="103"/>
        <v>43745</v>
      </c>
      <c r="N1286">
        <v>44.47</v>
      </c>
      <c r="P1286" s="24">
        <v>40218</v>
      </c>
      <c r="Q1286">
        <v>13.78</v>
      </c>
      <c r="S1286" s="24">
        <v>42045</v>
      </c>
      <c r="T1286">
        <v>28.21</v>
      </c>
      <c r="U1286" s="2">
        <f t="shared" si="104"/>
        <v>1.3290229885057459E-2</v>
      </c>
    </row>
    <row r="1287" spans="1:21" x14ac:dyDescent="0.4">
      <c r="A1287" t="s">
        <v>4905</v>
      </c>
      <c r="B1287">
        <v>44.65</v>
      </c>
      <c r="C1287">
        <v>44.17</v>
      </c>
      <c r="D1287">
        <v>44.69</v>
      </c>
      <c r="E1287">
        <v>44.15</v>
      </c>
      <c r="F1287" t="s">
        <v>2870</v>
      </c>
      <c r="G1287" s="2">
        <v>1.34E-2</v>
      </c>
      <c r="I1287" t="s">
        <v>4905</v>
      </c>
      <c r="J1287" s="24" t="str">
        <f t="shared" si="100"/>
        <v>10</v>
      </c>
      <c r="K1287" s="24" t="str">
        <f t="shared" si="101"/>
        <v>04</v>
      </c>
      <c r="L1287" s="24" t="str">
        <f t="shared" si="102"/>
        <v>2019</v>
      </c>
      <c r="M1287" s="24">
        <f t="shared" si="103"/>
        <v>43742</v>
      </c>
      <c r="N1287">
        <v>44.65</v>
      </c>
      <c r="P1287" s="24">
        <v>40219</v>
      </c>
      <c r="Q1287">
        <v>13.73</v>
      </c>
      <c r="S1287" s="24">
        <v>42046</v>
      </c>
      <c r="T1287">
        <v>28.26</v>
      </c>
      <c r="U1287" s="2">
        <f t="shared" si="104"/>
        <v>1.7724211272598378E-3</v>
      </c>
    </row>
    <row r="1288" spans="1:21" x14ac:dyDescent="0.4">
      <c r="A1288" t="s">
        <v>4904</v>
      </c>
      <c r="B1288">
        <v>44.06</v>
      </c>
      <c r="C1288">
        <v>43.59</v>
      </c>
      <c r="D1288">
        <v>44.07</v>
      </c>
      <c r="E1288">
        <v>43.2</v>
      </c>
      <c r="F1288" t="s">
        <v>238</v>
      </c>
      <c r="G1288" s="2">
        <v>1.06E-2</v>
      </c>
      <c r="I1288" t="s">
        <v>4904</v>
      </c>
      <c r="J1288" s="24" t="str">
        <f t="shared" si="100"/>
        <v>10</v>
      </c>
      <c r="K1288" s="24" t="str">
        <f t="shared" si="101"/>
        <v>03</v>
      </c>
      <c r="L1288" s="24" t="str">
        <f t="shared" si="102"/>
        <v>2019</v>
      </c>
      <c r="M1288" s="24">
        <f t="shared" si="103"/>
        <v>43741</v>
      </c>
      <c r="N1288">
        <v>44.06</v>
      </c>
      <c r="P1288" s="24">
        <v>40220</v>
      </c>
      <c r="Q1288">
        <v>13.9</v>
      </c>
      <c r="S1288" s="24">
        <v>42047</v>
      </c>
      <c r="T1288">
        <v>28.55</v>
      </c>
      <c r="U1288" s="2">
        <f t="shared" si="104"/>
        <v>1.0261854210898758E-2</v>
      </c>
    </row>
    <row r="1289" spans="1:21" x14ac:dyDescent="0.4">
      <c r="A1289" t="s">
        <v>4903</v>
      </c>
      <c r="B1289">
        <v>43.6</v>
      </c>
      <c r="C1289">
        <v>44.12</v>
      </c>
      <c r="D1289">
        <v>44.12</v>
      </c>
      <c r="E1289">
        <v>43.4</v>
      </c>
      <c r="F1289" t="s">
        <v>1150</v>
      </c>
      <c r="G1289" s="2">
        <v>-1.7999999999999999E-2</v>
      </c>
      <c r="I1289" t="s">
        <v>4903</v>
      </c>
      <c r="J1289" s="24" t="str">
        <f t="shared" si="100"/>
        <v>10</v>
      </c>
      <c r="K1289" s="24" t="str">
        <f t="shared" si="101"/>
        <v>02</v>
      </c>
      <c r="L1289" s="24" t="str">
        <f t="shared" si="102"/>
        <v>2019</v>
      </c>
      <c r="M1289" s="24">
        <f t="shared" si="103"/>
        <v>43740</v>
      </c>
      <c r="N1289">
        <v>43.6</v>
      </c>
      <c r="P1289" s="24">
        <v>40221</v>
      </c>
      <c r="Q1289">
        <v>13.89</v>
      </c>
      <c r="S1289" s="24">
        <v>42048</v>
      </c>
      <c r="T1289">
        <v>28.68</v>
      </c>
      <c r="U1289" s="2">
        <f t="shared" si="104"/>
        <v>4.5534150612960289E-3</v>
      </c>
    </row>
    <row r="1290" spans="1:21" x14ac:dyDescent="0.4">
      <c r="A1290" t="s">
        <v>4902</v>
      </c>
      <c r="B1290">
        <v>44.4</v>
      </c>
      <c r="C1290">
        <v>44.99</v>
      </c>
      <c r="D1290">
        <v>45.11</v>
      </c>
      <c r="E1290">
        <v>44.36</v>
      </c>
      <c r="F1290" t="s">
        <v>599</v>
      </c>
      <c r="G1290" s="2">
        <v>-1.09E-2</v>
      </c>
      <c r="I1290" t="s">
        <v>4902</v>
      </c>
      <c r="J1290" s="24" t="str">
        <f t="shared" si="100"/>
        <v>10</v>
      </c>
      <c r="K1290" s="24" t="str">
        <f t="shared" si="101"/>
        <v>01</v>
      </c>
      <c r="L1290" s="24" t="str">
        <f t="shared" si="102"/>
        <v>2019</v>
      </c>
      <c r="M1290" s="24">
        <f t="shared" si="103"/>
        <v>43739</v>
      </c>
      <c r="N1290">
        <v>44.4</v>
      </c>
      <c r="P1290" s="24">
        <v>40225</v>
      </c>
      <c r="Q1290">
        <v>14.1</v>
      </c>
      <c r="S1290" s="24">
        <v>42052</v>
      </c>
      <c r="T1290">
        <v>28.74</v>
      </c>
      <c r="U1290" s="2">
        <f t="shared" si="104"/>
        <v>2.0920502092049986E-3</v>
      </c>
    </row>
    <row r="1291" spans="1:21" x14ac:dyDescent="0.4">
      <c r="A1291" t="s">
        <v>4901</v>
      </c>
      <c r="B1291">
        <v>44.89</v>
      </c>
      <c r="C1291">
        <v>44.76</v>
      </c>
      <c r="D1291">
        <v>45</v>
      </c>
      <c r="E1291">
        <v>44.73</v>
      </c>
      <c r="F1291" t="s">
        <v>176</v>
      </c>
      <c r="G1291" s="2">
        <v>4.8999999999999998E-3</v>
      </c>
      <c r="I1291" t="s">
        <v>4901</v>
      </c>
      <c r="J1291" s="24" t="str">
        <f t="shared" si="100"/>
        <v>09</v>
      </c>
      <c r="K1291" s="24" t="str">
        <f t="shared" si="101"/>
        <v>30</v>
      </c>
      <c r="L1291" s="24" t="str">
        <f t="shared" si="102"/>
        <v>2019</v>
      </c>
      <c r="M1291" s="24">
        <f t="shared" si="103"/>
        <v>43738</v>
      </c>
      <c r="N1291">
        <v>44.89</v>
      </c>
      <c r="P1291" s="24">
        <v>40226</v>
      </c>
      <c r="Q1291">
        <v>14.17</v>
      </c>
      <c r="S1291" s="24">
        <v>42053</v>
      </c>
      <c r="T1291">
        <v>28.8</v>
      </c>
      <c r="U1291" s="2">
        <f t="shared" si="104"/>
        <v>2.0876826722338038E-3</v>
      </c>
    </row>
    <row r="1292" spans="1:21" x14ac:dyDescent="0.4">
      <c r="A1292" t="s">
        <v>4900</v>
      </c>
      <c r="B1292">
        <v>44.67</v>
      </c>
      <c r="C1292">
        <v>45.14</v>
      </c>
      <c r="D1292">
        <v>45.16</v>
      </c>
      <c r="E1292">
        <v>44.39</v>
      </c>
      <c r="F1292" t="s">
        <v>178</v>
      </c>
      <c r="G1292" s="2">
        <v>-8.2000000000000007E-3</v>
      </c>
      <c r="I1292" t="s">
        <v>4900</v>
      </c>
      <c r="J1292" s="24" t="str">
        <f t="shared" si="100"/>
        <v>09</v>
      </c>
      <c r="K1292" s="24" t="str">
        <f t="shared" si="101"/>
        <v>27</v>
      </c>
      <c r="L1292" s="24" t="str">
        <f t="shared" si="102"/>
        <v>2019</v>
      </c>
      <c r="M1292" s="24">
        <f t="shared" si="103"/>
        <v>43735</v>
      </c>
      <c r="N1292">
        <v>44.67</v>
      </c>
      <c r="P1292" s="24">
        <v>40227</v>
      </c>
      <c r="Q1292">
        <v>14.27</v>
      </c>
      <c r="S1292" s="24">
        <v>42054</v>
      </c>
      <c r="T1292">
        <v>28.83</v>
      </c>
      <c r="U1292" s="2">
        <f t="shared" si="104"/>
        <v>1.0416666666666075E-3</v>
      </c>
    </row>
    <row r="1293" spans="1:21" x14ac:dyDescent="0.4">
      <c r="A1293" t="s">
        <v>4899</v>
      </c>
      <c r="B1293">
        <v>45.04</v>
      </c>
      <c r="C1293">
        <v>45.09</v>
      </c>
      <c r="D1293">
        <v>45.16</v>
      </c>
      <c r="E1293">
        <v>44.77</v>
      </c>
      <c r="F1293" t="s">
        <v>66</v>
      </c>
      <c r="G1293" s="2">
        <v>-4.0000000000000002E-4</v>
      </c>
      <c r="I1293" t="s">
        <v>4899</v>
      </c>
      <c r="J1293" s="24" t="str">
        <f t="shared" si="100"/>
        <v>09</v>
      </c>
      <c r="K1293" s="24" t="str">
        <f t="shared" si="101"/>
        <v>26</v>
      </c>
      <c r="L1293" s="24" t="str">
        <f t="shared" si="102"/>
        <v>2019</v>
      </c>
      <c r="M1293" s="24">
        <f t="shared" si="103"/>
        <v>43734</v>
      </c>
      <c r="N1293">
        <v>45.04</v>
      </c>
      <c r="P1293" s="24">
        <v>40228</v>
      </c>
      <c r="Q1293">
        <v>14.29</v>
      </c>
      <c r="S1293" s="24">
        <v>42055</v>
      </c>
      <c r="T1293">
        <v>29.03</v>
      </c>
      <c r="U1293" s="2">
        <f t="shared" si="104"/>
        <v>6.937218175511628E-3</v>
      </c>
    </row>
    <row r="1294" spans="1:21" x14ac:dyDescent="0.4">
      <c r="A1294" t="s">
        <v>4898</v>
      </c>
      <c r="B1294">
        <v>45.06</v>
      </c>
      <c r="C1294">
        <v>44.8</v>
      </c>
      <c r="D1294">
        <v>45.15</v>
      </c>
      <c r="E1294">
        <v>44.52</v>
      </c>
      <c r="F1294" t="s">
        <v>789</v>
      </c>
      <c r="G1294" s="2">
        <v>5.5999999999999999E-3</v>
      </c>
      <c r="I1294" t="s">
        <v>4898</v>
      </c>
      <c r="J1294" s="24" t="str">
        <f t="shared" si="100"/>
        <v>09</v>
      </c>
      <c r="K1294" s="24" t="str">
        <f t="shared" si="101"/>
        <v>25</v>
      </c>
      <c r="L1294" s="24" t="str">
        <f t="shared" si="102"/>
        <v>2019</v>
      </c>
      <c r="M1294" s="24">
        <f t="shared" si="103"/>
        <v>43733</v>
      </c>
      <c r="N1294">
        <v>45.06</v>
      </c>
      <c r="P1294" s="24">
        <v>40231</v>
      </c>
      <c r="Q1294">
        <v>14.24</v>
      </c>
      <c r="S1294" s="24">
        <v>42058</v>
      </c>
      <c r="T1294">
        <v>29.07</v>
      </c>
      <c r="U1294" s="2">
        <f t="shared" si="104"/>
        <v>1.3778849466068444E-3</v>
      </c>
    </row>
    <row r="1295" spans="1:21" x14ac:dyDescent="0.4">
      <c r="A1295" t="s">
        <v>4897</v>
      </c>
      <c r="B1295">
        <v>44.81</v>
      </c>
      <c r="C1295">
        <v>45.39</v>
      </c>
      <c r="D1295">
        <v>45.48</v>
      </c>
      <c r="E1295">
        <v>44.65</v>
      </c>
      <c r="F1295" t="s">
        <v>2426</v>
      </c>
      <c r="G1295" s="2">
        <v>-1.23E-2</v>
      </c>
      <c r="I1295" t="s">
        <v>4897</v>
      </c>
      <c r="J1295" s="24" t="str">
        <f t="shared" si="100"/>
        <v>09</v>
      </c>
      <c r="K1295" s="24" t="str">
        <f t="shared" si="101"/>
        <v>24</v>
      </c>
      <c r="L1295" s="24" t="str">
        <f t="shared" si="102"/>
        <v>2019</v>
      </c>
      <c r="M1295" s="24">
        <f t="shared" si="103"/>
        <v>43732</v>
      </c>
      <c r="N1295">
        <v>44.81</v>
      </c>
      <c r="P1295" s="24">
        <v>40232</v>
      </c>
      <c r="Q1295">
        <v>14.08</v>
      </c>
      <c r="S1295" s="24">
        <v>42059</v>
      </c>
      <c r="T1295">
        <v>29.1</v>
      </c>
      <c r="U1295" s="2">
        <f t="shared" si="104"/>
        <v>1.0319917440659854E-3</v>
      </c>
    </row>
    <row r="1296" spans="1:21" x14ac:dyDescent="0.4">
      <c r="A1296" t="s">
        <v>4896</v>
      </c>
      <c r="B1296">
        <v>45.37</v>
      </c>
      <c r="C1296">
        <v>45.25</v>
      </c>
      <c r="D1296">
        <v>45.47</v>
      </c>
      <c r="E1296">
        <v>45.25</v>
      </c>
      <c r="F1296" t="s">
        <v>4895</v>
      </c>
      <c r="G1296" s="2">
        <v>-4.0000000000000002E-4</v>
      </c>
      <c r="I1296" t="s">
        <v>4896</v>
      </c>
      <c r="J1296" s="24" t="str">
        <f t="shared" si="100"/>
        <v>09</v>
      </c>
      <c r="K1296" s="24" t="str">
        <f t="shared" si="101"/>
        <v>23</v>
      </c>
      <c r="L1296" s="24" t="str">
        <f t="shared" si="102"/>
        <v>2019</v>
      </c>
      <c r="M1296" s="24">
        <f t="shared" si="103"/>
        <v>43731</v>
      </c>
      <c r="N1296">
        <v>45.37</v>
      </c>
      <c r="P1296" s="24">
        <v>40233</v>
      </c>
      <c r="Q1296">
        <v>14.18</v>
      </c>
      <c r="S1296" s="24">
        <v>42060</v>
      </c>
      <c r="T1296">
        <v>29.08</v>
      </c>
      <c r="U1296" s="2">
        <f t="shared" si="104"/>
        <v>-6.8728522336780618E-4</v>
      </c>
    </row>
    <row r="1297" spans="1:21" x14ac:dyDescent="0.4">
      <c r="A1297" t="s">
        <v>4894</v>
      </c>
      <c r="B1297">
        <v>45.39</v>
      </c>
      <c r="C1297">
        <v>45.77</v>
      </c>
      <c r="D1297">
        <v>45.8</v>
      </c>
      <c r="E1297">
        <v>45.27</v>
      </c>
      <c r="F1297" t="s">
        <v>1421</v>
      </c>
      <c r="G1297" s="2">
        <v>-5.7000000000000002E-3</v>
      </c>
      <c r="I1297" t="s">
        <v>4894</v>
      </c>
      <c r="J1297" s="24" t="str">
        <f t="shared" si="100"/>
        <v>09</v>
      </c>
      <c r="K1297" s="24" t="str">
        <f t="shared" si="101"/>
        <v>20</v>
      </c>
      <c r="L1297" s="24" t="str">
        <f t="shared" si="102"/>
        <v>2019</v>
      </c>
      <c r="M1297" s="24">
        <f t="shared" si="103"/>
        <v>43728</v>
      </c>
      <c r="N1297">
        <v>45.39</v>
      </c>
      <c r="P1297" s="24">
        <v>40234</v>
      </c>
      <c r="Q1297">
        <v>14.17</v>
      </c>
      <c r="S1297" s="24">
        <v>42061</v>
      </c>
      <c r="T1297">
        <v>29.12</v>
      </c>
      <c r="U1297" s="2">
        <f t="shared" si="104"/>
        <v>1.3755158184320937E-3</v>
      </c>
    </row>
    <row r="1298" spans="1:21" x14ac:dyDescent="0.4">
      <c r="A1298" t="s">
        <v>4893</v>
      </c>
      <c r="B1298">
        <v>45.65</v>
      </c>
      <c r="C1298">
        <v>45.62</v>
      </c>
      <c r="D1298">
        <v>45.86</v>
      </c>
      <c r="E1298">
        <v>45.59</v>
      </c>
      <c r="F1298" t="s">
        <v>176</v>
      </c>
      <c r="G1298" s="2">
        <v>2.2000000000000001E-3</v>
      </c>
      <c r="I1298" t="s">
        <v>4893</v>
      </c>
      <c r="J1298" s="24" t="str">
        <f t="shared" si="100"/>
        <v>09</v>
      </c>
      <c r="K1298" s="24" t="str">
        <f t="shared" si="101"/>
        <v>19</v>
      </c>
      <c r="L1298" s="24" t="str">
        <f t="shared" si="102"/>
        <v>2019</v>
      </c>
      <c r="M1298" s="24">
        <f t="shared" si="103"/>
        <v>43727</v>
      </c>
      <c r="N1298">
        <v>45.65</v>
      </c>
      <c r="P1298" s="24">
        <v>40235</v>
      </c>
      <c r="Q1298">
        <v>14.17</v>
      </c>
      <c r="S1298" s="24">
        <v>42062</v>
      </c>
      <c r="T1298">
        <v>29</v>
      </c>
      <c r="U1298" s="2">
        <f t="shared" si="104"/>
        <v>-4.1208791208791062E-3</v>
      </c>
    </row>
    <row r="1299" spans="1:21" x14ac:dyDescent="0.4">
      <c r="A1299" t="s">
        <v>4892</v>
      </c>
      <c r="B1299">
        <v>45.55</v>
      </c>
      <c r="C1299">
        <v>45.46</v>
      </c>
      <c r="D1299">
        <v>45.55</v>
      </c>
      <c r="E1299">
        <v>45.06</v>
      </c>
      <c r="F1299" t="s">
        <v>4891</v>
      </c>
      <c r="G1299" s="2">
        <v>2.0000000000000001E-4</v>
      </c>
      <c r="I1299" t="s">
        <v>4892</v>
      </c>
      <c r="J1299" s="24" t="str">
        <f t="shared" si="100"/>
        <v>09</v>
      </c>
      <c r="K1299" s="24" t="str">
        <f t="shared" si="101"/>
        <v>18</v>
      </c>
      <c r="L1299" s="24" t="str">
        <f t="shared" si="102"/>
        <v>2019</v>
      </c>
      <c r="M1299" s="24">
        <f t="shared" si="103"/>
        <v>43726</v>
      </c>
      <c r="N1299">
        <v>45.55</v>
      </c>
      <c r="P1299" s="24">
        <v>40238</v>
      </c>
      <c r="Q1299">
        <v>14.35</v>
      </c>
      <c r="S1299" s="24">
        <v>42065</v>
      </c>
      <c r="T1299">
        <v>29.22</v>
      </c>
      <c r="U1299" s="2">
        <f t="shared" si="104"/>
        <v>7.5862068965517615E-3</v>
      </c>
    </row>
    <row r="1300" spans="1:21" x14ac:dyDescent="0.4">
      <c r="A1300" t="s">
        <v>4890</v>
      </c>
      <c r="B1300">
        <v>45.54</v>
      </c>
      <c r="C1300">
        <v>45.35</v>
      </c>
      <c r="D1300">
        <v>45.55</v>
      </c>
      <c r="E1300">
        <v>45.35</v>
      </c>
      <c r="F1300" t="s">
        <v>349</v>
      </c>
      <c r="G1300" s="2">
        <v>4.5999999999999999E-3</v>
      </c>
      <c r="I1300" t="s">
        <v>4890</v>
      </c>
      <c r="J1300" s="24" t="str">
        <f t="shared" si="100"/>
        <v>09</v>
      </c>
      <c r="K1300" s="24" t="str">
        <f t="shared" si="101"/>
        <v>17</v>
      </c>
      <c r="L1300" s="24" t="str">
        <f t="shared" si="102"/>
        <v>2019</v>
      </c>
      <c r="M1300" s="24">
        <f t="shared" si="103"/>
        <v>43725</v>
      </c>
      <c r="N1300">
        <v>45.54</v>
      </c>
      <c r="P1300" s="24">
        <v>40239</v>
      </c>
      <c r="Q1300">
        <v>14.39</v>
      </c>
      <c r="S1300" s="24">
        <v>42066</v>
      </c>
      <c r="T1300">
        <v>29.08</v>
      </c>
      <c r="U1300" s="2">
        <f t="shared" si="104"/>
        <v>-4.7912388774812298E-3</v>
      </c>
    </row>
    <row r="1301" spans="1:21" x14ac:dyDescent="0.4">
      <c r="A1301" t="s">
        <v>4889</v>
      </c>
      <c r="B1301">
        <v>45.33</v>
      </c>
      <c r="C1301">
        <v>45.31</v>
      </c>
      <c r="D1301">
        <v>45.42</v>
      </c>
      <c r="E1301">
        <v>45.25</v>
      </c>
      <c r="F1301" t="s">
        <v>494</v>
      </c>
      <c r="G1301" s="2">
        <v>-3.5000000000000001E-3</v>
      </c>
      <c r="I1301" t="s">
        <v>4889</v>
      </c>
      <c r="J1301" s="24" t="str">
        <f t="shared" si="100"/>
        <v>09</v>
      </c>
      <c r="K1301" s="24" t="str">
        <f t="shared" si="101"/>
        <v>16</v>
      </c>
      <c r="L1301" s="24" t="str">
        <f t="shared" si="102"/>
        <v>2019</v>
      </c>
      <c r="M1301" s="24">
        <f t="shared" si="103"/>
        <v>43724</v>
      </c>
      <c r="N1301">
        <v>45.33</v>
      </c>
      <c r="P1301" s="24">
        <v>40240</v>
      </c>
      <c r="Q1301">
        <v>14.4</v>
      </c>
      <c r="S1301" s="24">
        <v>42067</v>
      </c>
      <c r="T1301">
        <v>28.99</v>
      </c>
      <c r="U1301" s="2">
        <f t="shared" si="104"/>
        <v>-3.0949105914718222E-3</v>
      </c>
    </row>
    <row r="1302" spans="1:21" x14ac:dyDescent="0.4">
      <c r="A1302" t="s">
        <v>4888</v>
      </c>
      <c r="B1302">
        <v>45.49</v>
      </c>
      <c r="C1302">
        <v>45.63</v>
      </c>
      <c r="D1302">
        <v>45.69</v>
      </c>
      <c r="E1302">
        <v>45.44</v>
      </c>
      <c r="F1302" t="s">
        <v>108</v>
      </c>
      <c r="G1302" s="2">
        <v>-2.3999999999999998E-3</v>
      </c>
      <c r="I1302" t="s">
        <v>4888</v>
      </c>
      <c r="J1302" s="24" t="str">
        <f t="shared" si="100"/>
        <v>09</v>
      </c>
      <c r="K1302" s="24" t="str">
        <f t="shared" si="101"/>
        <v>13</v>
      </c>
      <c r="L1302" s="24" t="str">
        <f t="shared" si="102"/>
        <v>2019</v>
      </c>
      <c r="M1302" s="24">
        <f t="shared" si="103"/>
        <v>43721</v>
      </c>
      <c r="N1302">
        <v>45.49</v>
      </c>
      <c r="P1302" s="24">
        <v>40241</v>
      </c>
      <c r="Q1302">
        <v>14.45</v>
      </c>
      <c r="S1302" s="24">
        <v>42068</v>
      </c>
      <c r="T1302">
        <v>29</v>
      </c>
      <c r="U1302" s="2">
        <f t="shared" si="104"/>
        <v>3.4494653328742686E-4</v>
      </c>
    </row>
    <row r="1303" spans="1:21" x14ac:dyDescent="0.4">
      <c r="A1303" t="s">
        <v>4887</v>
      </c>
      <c r="B1303">
        <v>45.6</v>
      </c>
      <c r="C1303">
        <v>45.57</v>
      </c>
      <c r="D1303">
        <v>45.78</v>
      </c>
      <c r="E1303">
        <v>45.51</v>
      </c>
      <c r="F1303" t="s">
        <v>1222</v>
      </c>
      <c r="G1303" s="2">
        <v>5.7000000000000002E-3</v>
      </c>
      <c r="I1303" t="s">
        <v>4887</v>
      </c>
      <c r="J1303" s="24" t="str">
        <f t="shared" si="100"/>
        <v>09</v>
      </c>
      <c r="K1303" s="24" t="str">
        <f t="shared" si="101"/>
        <v>12</v>
      </c>
      <c r="L1303" s="24" t="str">
        <f t="shared" si="102"/>
        <v>2019</v>
      </c>
      <c r="M1303" s="24">
        <f t="shared" si="103"/>
        <v>43720</v>
      </c>
      <c r="N1303">
        <v>45.6</v>
      </c>
      <c r="P1303" s="24">
        <v>40242</v>
      </c>
      <c r="Q1303">
        <v>14.66</v>
      </c>
      <c r="S1303" s="24">
        <v>42069</v>
      </c>
      <c r="T1303">
        <v>28.6</v>
      </c>
      <c r="U1303" s="2">
        <f t="shared" si="104"/>
        <v>-1.3793103448275779E-2</v>
      </c>
    </row>
    <row r="1304" spans="1:21" x14ac:dyDescent="0.4">
      <c r="A1304" t="s">
        <v>4886</v>
      </c>
      <c r="B1304">
        <v>45.34</v>
      </c>
      <c r="C1304">
        <v>45.13</v>
      </c>
      <c r="D1304">
        <v>45.35</v>
      </c>
      <c r="E1304">
        <v>45.03</v>
      </c>
      <c r="F1304" t="s">
        <v>610</v>
      </c>
      <c r="G1304" s="2">
        <v>5.3E-3</v>
      </c>
      <c r="I1304" t="s">
        <v>4886</v>
      </c>
      <c r="J1304" s="24" t="str">
        <f t="shared" si="100"/>
        <v>09</v>
      </c>
      <c r="K1304" s="24" t="str">
        <f t="shared" si="101"/>
        <v>11</v>
      </c>
      <c r="L1304" s="24" t="str">
        <f t="shared" si="102"/>
        <v>2019</v>
      </c>
      <c r="M1304" s="24">
        <f t="shared" si="103"/>
        <v>43719</v>
      </c>
      <c r="N1304">
        <v>45.34</v>
      </c>
      <c r="P1304" s="24">
        <v>40245</v>
      </c>
      <c r="Q1304">
        <v>14.64</v>
      </c>
      <c r="S1304" s="24">
        <v>42072</v>
      </c>
      <c r="T1304">
        <v>28.73</v>
      </c>
      <c r="U1304" s="2">
        <f t="shared" si="104"/>
        <v>4.5454545454544082E-3</v>
      </c>
    </row>
    <row r="1305" spans="1:21" x14ac:dyDescent="0.4">
      <c r="A1305" t="s">
        <v>4885</v>
      </c>
      <c r="B1305">
        <v>45.1</v>
      </c>
      <c r="C1305">
        <v>45.13</v>
      </c>
      <c r="D1305">
        <v>45.13</v>
      </c>
      <c r="E1305">
        <v>44.73</v>
      </c>
      <c r="F1305" t="s">
        <v>662</v>
      </c>
      <c r="G1305" s="2">
        <v>-5.1000000000000004E-3</v>
      </c>
      <c r="I1305" t="s">
        <v>4885</v>
      </c>
      <c r="J1305" s="24" t="str">
        <f t="shared" si="100"/>
        <v>09</v>
      </c>
      <c r="K1305" s="24" t="str">
        <f t="shared" si="101"/>
        <v>10</v>
      </c>
      <c r="L1305" s="24" t="str">
        <f t="shared" si="102"/>
        <v>2019</v>
      </c>
      <c r="M1305" s="24">
        <f t="shared" si="103"/>
        <v>43718</v>
      </c>
      <c r="N1305">
        <v>45.1</v>
      </c>
      <c r="P1305" s="24">
        <v>40246</v>
      </c>
      <c r="Q1305">
        <v>14.67</v>
      </c>
      <c r="S1305" s="24">
        <v>42073</v>
      </c>
      <c r="T1305">
        <v>28.27</v>
      </c>
      <c r="U1305" s="2">
        <f t="shared" si="104"/>
        <v>-1.6011138183083862E-2</v>
      </c>
    </row>
    <row r="1306" spans="1:21" x14ac:dyDescent="0.4">
      <c r="A1306" t="s">
        <v>4884</v>
      </c>
      <c r="B1306">
        <v>45.33</v>
      </c>
      <c r="C1306">
        <v>45.78</v>
      </c>
      <c r="D1306">
        <v>45.78</v>
      </c>
      <c r="E1306">
        <v>45.17</v>
      </c>
      <c r="F1306" t="s">
        <v>162</v>
      </c>
      <c r="G1306" s="2">
        <v>-7.0000000000000001E-3</v>
      </c>
      <c r="I1306" t="s">
        <v>4884</v>
      </c>
      <c r="J1306" s="24" t="str">
        <f t="shared" si="100"/>
        <v>09</v>
      </c>
      <c r="K1306" s="24" t="str">
        <f t="shared" si="101"/>
        <v>09</v>
      </c>
      <c r="L1306" s="24" t="str">
        <f t="shared" si="102"/>
        <v>2019</v>
      </c>
      <c r="M1306" s="24">
        <f t="shared" si="103"/>
        <v>43717</v>
      </c>
      <c r="N1306">
        <v>45.33</v>
      </c>
      <c r="P1306" s="24">
        <v>40247</v>
      </c>
      <c r="Q1306">
        <v>14.74</v>
      </c>
      <c r="S1306" s="24">
        <v>42074</v>
      </c>
      <c r="T1306">
        <v>28.17</v>
      </c>
      <c r="U1306" s="2">
        <f t="shared" si="104"/>
        <v>-3.5373187124159156E-3</v>
      </c>
    </row>
    <row r="1307" spans="1:21" x14ac:dyDescent="0.4">
      <c r="A1307" t="s">
        <v>4883</v>
      </c>
      <c r="B1307">
        <v>45.65</v>
      </c>
      <c r="C1307">
        <v>45.7</v>
      </c>
      <c r="D1307">
        <v>45.75</v>
      </c>
      <c r="E1307">
        <v>45.58</v>
      </c>
      <c r="F1307" t="s">
        <v>4882</v>
      </c>
      <c r="G1307" s="2">
        <v>2.0000000000000001E-4</v>
      </c>
      <c r="I1307" t="s">
        <v>4883</v>
      </c>
      <c r="J1307" s="24" t="str">
        <f t="shared" si="100"/>
        <v>09</v>
      </c>
      <c r="K1307" s="24" t="str">
        <f t="shared" si="101"/>
        <v>06</v>
      </c>
      <c r="L1307" s="24" t="str">
        <f t="shared" si="102"/>
        <v>2019</v>
      </c>
      <c r="M1307" s="24">
        <f t="shared" si="103"/>
        <v>43714</v>
      </c>
      <c r="N1307">
        <v>45.65</v>
      </c>
      <c r="P1307" s="24">
        <v>40248</v>
      </c>
      <c r="Q1307">
        <v>14.79</v>
      </c>
      <c r="S1307" s="24">
        <v>42075</v>
      </c>
      <c r="T1307">
        <v>28.5</v>
      </c>
      <c r="U1307" s="2">
        <f t="shared" si="104"/>
        <v>1.1714589989350266E-2</v>
      </c>
    </row>
    <row r="1308" spans="1:21" x14ac:dyDescent="0.4">
      <c r="A1308" t="s">
        <v>4881</v>
      </c>
      <c r="B1308">
        <v>45.64</v>
      </c>
      <c r="C1308">
        <v>45.46</v>
      </c>
      <c r="D1308">
        <v>45.72</v>
      </c>
      <c r="E1308">
        <v>45.4</v>
      </c>
      <c r="F1308" t="s">
        <v>184</v>
      </c>
      <c r="G1308" s="2">
        <v>1.26E-2</v>
      </c>
      <c r="I1308" t="s">
        <v>4881</v>
      </c>
      <c r="J1308" s="24" t="str">
        <f t="shared" si="100"/>
        <v>09</v>
      </c>
      <c r="K1308" s="24" t="str">
        <f t="shared" si="101"/>
        <v>05</v>
      </c>
      <c r="L1308" s="24" t="str">
        <f t="shared" si="102"/>
        <v>2019</v>
      </c>
      <c r="M1308" s="24">
        <f t="shared" si="103"/>
        <v>43713</v>
      </c>
      <c r="N1308">
        <v>45.64</v>
      </c>
      <c r="P1308" s="24">
        <v>40249</v>
      </c>
      <c r="Q1308">
        <v>14.8</v>
      </c>
      <c r="S1308" s="24">
        <v>42076</v>
      </c>
      <c r="T1308">
        <v>28.33</v>
      </c>
      <c r="U1308" s="2">
        <f t="shared" si="104"/>
        <v>-5.9649122807018395E-3</v>
      </c>
    </row>
    <row r="1309" spans="1:21" x14ac:dyDescent="0.4">
      <c r="A1309" t="s">
        <v>4880</v>
      </c>
      <c r="B1309">
        <v>45.07</v>
      </c>
      <c r="C1309">
        <v>44.96</v>
      </c>
      <c r="D1309">
        <v>45.07</v>
      </c>
      <c r="E1309">
        <v>44.81</v>
      </c>
      <c r="F1309" t="s">
        <v>278</v>
      </c>
      <c r="G1309" s="2">
        <v>1.0500000000000001E-2</v>
      </c>
      <c r="I1309" t="s">
        <v>4880</v>
      </c>
      <c r="J1309" s="24" t="str">
        <f t="shared" si="100"/>
        <v>09</v>
      </c>
      <c r="K1309" s="24" t="str">
        <f t="shared" si="101"/>
        <v>04</v>
      </c>
      <c r="L1309" s="24" t="str">
        <f t="shared" si="102"/>
        <v>2019</v>
      </c>
      <c r="M1309" s="24">
        <f t="shared" si="103"/>
        <v>43712</v>
      </c>
      <c r="N1309">
        <v>45.07</v>
      </c>
      <c r="P1309" s="24">
        <v>40252</v>
      </c>
      <c r="Q1309">
        <v>14.79</v>
      </c>
      <c r="S1309" s="24">
        <v>42079</v>
      </c>
      <c r="T1309">
        <v>28.73</v>
      </c>
      <c r="U1309" s="2">
        <f t="shared" si="104"/>
        <v>1.4119308153900612E-2</v>
      </c>
    </row>
    <row r="1310" spans="1:21" x14ac:dyDescent="0.4">
      <c r="A1310" t="s">
        <v>4879</v>
      </c>
      <c r="B1310">
        <v>44.6</v>
      </c>
      <c r="C1310">
        <v>44.59</v>
      </c>
      <c r="D1310">
        <v>44.82</v>
      </c>
      <c r="E1310">
        <v>44.47</v>
      </c>
      <c r="F1310" t="s">
        <v>2592</v>
      </c>
      <c r="G1310" s="2">
        <v>-6.1999999999999998E-3</v>
      </c>
      <c r="I1310" t="s">
        <v>4879</v>
      </c>
      <c r="J1310" s="24" t="str">
        <f t="shared" si="100"/>
        <v>09</v>
      </c>
      <c r="K1310" s="24" t="str">
        <f t="shared" si="101"/>
        <v>03</v>
      </c>
      <c r="L1310" s="24" t="str">
        <f t="shared" si="102"/>
        <v>2019</v>
      </c>
      <c r="M1310" s="24">
        <f t="shared" si="103"/>
        <v>43711</v>
      </c>
      <c r="N1310">
        <v>44.6</v>
      </c>
      <c r="P1310" s="24">
        <v>40253</v>
      </c>
      <c r="Q1310">
        <v>14.89</v>
      </c>
      <c r="S1310" s="24">
        <v>42080</v>
      </c>
      <c r="T1310">
        <v>28.68</v>
      </c>
      <c r="U1310" s="2">
        <f t="shared" si="104"/>
        <v>-1.7403411068569463E-3</v>
      </c>
    </row>
    <row r="1311" spans="1:21" x14ac:dyDescent="0.4">
      <c r="A1311" t="s">
        <v>4878</v>
      </c>
      <c r="B1311">
        <v>44.88</v>
      </c>
      <c r="C1311">
        <v>45.2</v>
      </c>
      <c r="D1311">
        <v>45.2</v>
      </c>
      <c r="E1311">
        <v>44.69</v>
      </c>
      <c r="F1311" t="s">
        <v>552</v>
      </c>
      <c r="G1311" s="2">
        <v>-1.8E-3</v>
      </c>
      <c r="I1311" t="s">
        <v>4878</v>
      </c>
      <c r="J1311" s="24" t="str">
        <f t="shared" si="100"/>
        <v>08</v>
      </c>
      <c r="K1311" s="24" t="str">
        <f t="shared" si="101"/>
        <v>30</v>
      </c>
      <c r="L1311" s="24" t="str">
        <f t="shared" si="102"/>
        <v>2019</v>
      </c>
      <c r="M1311" s="24">
        <f t="shared" si="103"/>
        <v>43707</v>
      </c>
      <c r="N1311">
        <v>44.88</v>
      </c>
      <c r="P1311" s="24">
        <v>40254</v>
      </c>
      <c r="Q1311">
        <v>14.96</v>
      </c>
      <c r="S1311" s="24">
        <v>42081</v>
      </c>
      <c r="T1311">
        <v>29</v>
      </c>
      <c r="U1311" s="2">
        <f t="shared" si="104"/>
        <v>1.1157601115760141E-2</v>
      </c>
    </row>
    <row r="1312" spans="1:21" x14ac:dyDescent="0.4">
      <c r="A1312" t="s">
        <v>4877</v>
      </c>
      <c r="B1312">
        <v>44.96</v>
      </c>
      <c r="C1312">
        <v>44.84</v>
      </c>
      <c r="D1312">
        <v>45.07</v>
      </c>
      <c r="E1312">
        <v>44.67</v>
      </c>
      <c r="F1312" t="s">
        <v>789</v>
      </c>
      <c r="G1312" s="2">
        <v>1.2200000000000001E-2</v>
      </c>
      <c r="I1312" t="s">
        <v>4877</v>
      </c>
      <c r="J1312" s="24" t="str">
        <f t="shared" si="100"/>
        <v>08</v>
      </c>
      <c r="K1312" s="24" t="str">
        <f t="shared" si="101"/>
        <v>29</v>
      </c>
      <c r="L1312" s="24" t="str">
        <f t="shared" si="102"/>
        <v>2019</v>
      </c>
      <c r="M1312" s="24">
        <f t="shared" si="103"/>
        <v>43706</v>
      </c>
      <c r="N1312">
        <v>44.96</v>
      </c>
      <c r="P1312" s="24">
        <v>40255</v>
      </c>
      <c r="Q1312">
        <v>14.96</v>
      </c>
      <c r="S1312" s="24">
        <v>42082</v>
      </c>
      <c r="T1312">
        <v>28.98</v>
      </c>
      <c r="U1312" s="2">
        <f t="shared" si="104"/>
        <v>-6.8965517241381669E-4</v>
      </c>
    </row>
    <row r="1313" spans="1:21" x14ac:dyDescent="0.4">
      <c r="A1313" t="s">
        <v>4876</v>
      </c>
      <c r="B1313">
        <v>44.42</v>
      </c>
      <c r="C1313">
        <v>44.04</v>
      </c>
      <c r="D1313">
        <v>44.43</v>
      </c>
      <c r="E1313">
        <v>43.85</v>
      </c>
      <c r="F1313" t="s">
        <v>2510</v>
      </c>
      <c r="G1313" s="2">
        <v>5.7000000000000002E-3</v>
      </c>
      <c r="I1313" t="s">
        <v>4876</v>
      </c>
      <c r="J1313" s="24" t="str">
        <f t="shared" si="100"/>
        <v>08</v>
      </c>
      <c r="K1313" s="24" t="str">
        <f t="shared" si="101"/>
        <v>28</v>
      </c>
      <c r="L1313" s="24" t="str">
        <f t="shared" si="102"/>
        <v>2019</v>
      </c>
      <c r="M1313" s="24">
        <f t="shared" si="103"/>
        <v>43705</v>
      </c>
      <c r="N1313">
        <v>44.42</v>
      </c>
      <c r="P1313" s="24">
        <v>40256</v>
      </c>
      <c r="Q1313">
        <v>14.87</v>
      </c>
      <c r="S1313" s="24">
        <v>42083</v>
      </c>
      <c r="T1313">
        <v>29.22</v>
      </c>
      <c r="U1313" s="2">
        <f t="shared" si="104"/>
        <v>8.2815734989647449E-3</v>
      </c>
    </row>
    <row r="1314" spans="1:21" x14ac:dyDescent="0.4">
      <c r="A1314" t="s">
        <v>4875</v>
      </c>
      <c r="B1314">
        <v>44.17</v>
      </c>
      <c r="C1314">
        <v>44.49</v>
      </c>
      <c r="D1314">
        <v>44.57</v>
      </c>
      <c r="E1314">
        <v>44.05</v>
      </c>
      <c r="F1314" t="s">
        <v>536</v>
      </c>
      <c r="G1314" s="2">
        <v>-2E-3</v>
      </c>
      <c r="I1314" t="s">
        <v>4875</v>
      </c>
      <c r="J1314" s="24" t="str">
        <f t="shared" si="100"/>
        <v>08</v>
      </c>
      <c r="K1314" s="24" t="str">
        <f t="shared" si="101"/>
        <v>27</v>
      </c>
      <c r="L1314" s="24" t="str">
        <f t="shared" si="102"/>
        <v>2019</v>
      </c>
      <c r="M1314" s="24">
        <f t="shared" si="103"/>
        <v>43704</v>
      </c>
      <c r="N1314">
        <v>44.17</v>
      </c>
      <c r="P1314" s="24">
        <v>40259</v>
      </c>
      <c r="Q1314">
        <v>14.96</v>
      </c>
      <c r="S1314" s="24">
        <v>42086</v>
      </c>
      <c r="T1314">
        <v>29.13</v>
      </c>
      <c r="U1314" s="2">
        <f t="shared" si="104"/>
        <v>-3.0800821355235763E-3</v>
      </c>
    </row>
    <row r="1315" spans="1:21" x14ac:dyDescent="0.4">
      <c r="A1315" t="s">
        <v>4874</v>
      </c>
      <c r="B1315">
        <v>44.26</v>
      </c>
      <c r="C1315">
        <v>44.12</v>
      </c>
      <c r="D1315">
        <v>44.26</v>
      </c>
      <c r="E1315">
        <v>43.84</v>
      </c>
      <c r="F1315" t="s">
        <v>1117</v>
      </c>
      <c r="G1315" s="2">
        <v>1.24E-2</v>
      </c>
      <c r="I1315" t="s">
        <v>4874</v>
      </c>
      <c r="J1315" s="24" t="str">
        <f t="shared" si="100"/>
        <v>08</v>
      </c>
      <c r="K1315" s="24" t="str">
        <f t="shared" si="101"/>
        <v>26</v>
      </c>
      <c r="L1315" s="24" t="str">
        <f t="shared" si="102"/>
        <v>2019</v>
      </c>
      <c r="M1315" s="24">
        <f t="shared" si="103"/>
        <v>43703</v>
      </c>
      <c r="N1315">
        <v>44.26</v>
      </c>
      <c r="P1315" s="24">
        <v>40260</v>
      </c>
      <c r="Q1315">
        <v>15.05</v>
      </c>
      <c r="S1315" s="24">
        <v>42087</v>
      </c>
      <c r="T1315">
        <v>29</v>
      </c>
      <c r="U1315" s="2">
        <f t="shared" si="104"/>
        <v>-4.4627531754204419E-3</v>
      </c>
    </row>
    <row r="1316" spans="1:21" x14ac:dyDescent="0.4">
      <c r="A1316" t="s">
        <v>4873</v>
      </c>
      <c r="B1316">
        <v>43.72</v>
      </c>
      <c r="C1316">
        <v>44.7</v>
      </c>
      <c r="D1316">
        <v>44.97</v>
      </c>
      <c r="E1316">
        <v>43.54</v>
      </c>
      <c r="F1316" t="s">
        <v>1414</v>
      </c>
      <c r="G1316" s="2">
        <v>-2.5000000000000001E-2</v>
      </c>
      <c r="I1316" t="s">
        <v>4873</v>
      </c>
      <c r="J1316" s="24" t="str">
        <f t="shared" si="100"/>
        <v>08</v>
      </c>
      <c r="K1316" s="24" t="str">
        <f t="shared" si="101"/>
        <v>23</v>
      </c>
      <c r="L1316" s="24" t="str">
        <f t="shared" si="102"/>
        <v>2019</v>
      </c>
      <c r="M1316" s="24">
        <f t="shared" si="103"/>
        <v>43700</v>
      </c>
      <c r="N1316">
        <v>43.72</v>
      </c>
      <c r="P1316" s="24">
        <v>40261</v>
      </c>
      <c r="Q1316">
        <v>14.94</v>
      </c>
      <c r="S1316" s="24">
        <v>42088</v>
      </c>
      <c r="T1316">
        <v>28.36</v>
      </c>
      <c r="U1316" s="2">
        <f t="shared" si="104"/>
        <v>-2.2068965517241357E-2</v>
      </c>
    </row>
    <row r="1317" spans="1:21" x14ac:dyDescent="0.4">
      <c r="A1317" t="s">
        <v>4872</v>
      </c>
      <c r="B1317">
        <v>44.84</v>
      </c>
      <c r="C1317">
        <v>45.04</v>
      </c>
      <c r="D1317">
        <v>45.1</v>
      </c>
      <c r="E1317">
        <v>44.52</v>
      </c>
      <c r="F1317" t="s">
        <v>558</v>
      </c>
      <c r="G1317" s="2">
        <v>-2E-3</v>
      </c>
      <c r="I1317" t="s">
        <v>4872</v>
      </c>
      <c r="J1317" s="24" t="str">
        <f t="shared" si="100"/>
        <v>08</v>
      </c>
      <c r="K1317" s="24" t="str">
        <f t="shared" si="101"/>
        <v>22</v>
      </c>
      <c r="L1317" s="24" t="str">
        <f t="shared" si="102"/>
        <v>2019</v>
      </c>
      <c r="M1317" s="24">
        <f t="shared" si="103"/>
        <v>43699</v>
      </c>
      <c r="N1317">
        <v>44.84</v>
      </c>
      <c r="P1317" s="24">
        <v>40262</v>
      </c>
      <c r="Q1317">
        <v>14.88</v>
      </c>
      <c r="S1317" s="24">
        <v>42089</v>
      </c>
      <c r="T1317">
        <v>28.31</v>
      </c>
      <c r="U1317" s="2">
        <f t="shared" si="104"/>
        <v>-1.7630465444288257E-3</v>
      </c>
    </row>
    <row r="1318" spans="1:21" x14ac:dyDescent="0.4">
      <c r="A1318" t="s">
        <v>4871</v>
      </c>
      <c r="B1318">
        <v>44.93</v>
      </c>
      <c r="C1318">
        <v>44.89</v>
      </c>
      <c r="D1318">
        <v>44.99</v>
      </c>
      <c r="E1318">
        <v>44.8</v>
      </c>
      <c r="F1318" t="s">
        <v>1197</v>
      </c>
      <c r="G1318" s="2">
        <v>9.1999999999999998E-3</v>
      </c>
      <c r="I1318" t="s">
        <v>4871</v>
      </c>
      <c r="J1318" s="24" t="str">
        <f t="shared" si="100"/>
        <v>08</v>
      </c>
      <c r="K1318" s="24" t="str">
        <f t="shared" si="101"/>
        <v>21</v>
      </c>
      <c r="L1318" s="24" t="str">
        <f t="shared" si="102"/>
        <v>2019</v>
      </c>
      <c r="M1318" s="24">
        <f t="shared" si="103"/>
        <v>43698</v>
      </c>
      <c r="N1318">
        <v>44.93</v>
      </c>
      <c r="P1318" s="24">
        <v>40263</v>
      </c>
      <c r="Q1318">
        <v>14.87</v>
      </c>
      <c r="S1318" s="24">
        <v>42090</v>
      </c>
      <c r="T1318">
        <v>28.39</v>
      </c>
      <c r="U1318" s="2">
        <f t="shared" si="104"/>
        <v>2.8258565877783415E-3</v>
      </c>
    </row>
    <row r="1319" spans="1:21" x14ac:dyDescent="0.4">
      <c r="A1319" t="s">
        <v>4870</v>
      </c>
      <c r="B1319">
        <v>44.52</v>
      </c>
      <c r="C1319">
        <v>44.78</v>
      </c>
      <c r="D1319">
        <v>44.88</v>
      </c>
      <c r="E1319">
        <v>44.51</v>
      </c>
      <c r="F1319" t="s">
        <v>962</v>
      </c>
      <c r="G1319" s="2">
        <v>-7.6E-3</v>
      </c>
      <c r="I1319" t="s">
        <v>4870</v>
      </c>
      <c r="J1319" s="24" t="str">
        <f t="shared" si="100"/>
        <v>08</v>
      </c>
      <c r="K1319" s="24" t="str">
        <f t="shared" si="101"/>
        <v>20</v>
      </c>
      <c r="L1319" s="24" t="str">
        <f t="shared" si="102"/>
        <v>2019</v>
      </c>
      <c r="M1319" s="24">
        <f t="shared" si="103"/>
        <v>43697</v>
      </c>
      <c r="N1319">
        <v>44.52</v>
      </c>
      <c r="P1319" s="24">
        <v>40266</v>
      </c>
      <c r="Q1319">
        <v>14.96</v>
      </c>
      <c r="S1319" s="24">
        <v>42093</v>
      </c>
      <c r="T1319">
        <v>28.69</v>
      </c>
      <c r="U1319" s="2">
        <f t="shared" si="104"/>
        <v>1.0567101091933706E-2</v>
      </c>
    </row>
    <row r="1320" spans="1:21" x14ac:dyDescent="0.4">
      <c r="A1320" t="s">
        <v>4869</v>
      </c>
      <c r="B1320">
        <v>44.86</v>
      </c>
      <c r="C1320">
        <v>44.81</v>
      </c>
      <c r="D1320">
        <v>44.93</v>
      </c>
      <c r="E1320">
        <v>44.66</v>
      </c>
      <c r="F1320" t="s">
        <v>862</v>
      </c>
      <c r="G1320" s="2">
        <v>1.29E-2</v>
      </c>
      <c r="I1320" t="s">
        <v>4869</v>
      </c>
      <c r="J1320" s="24" t="str">
        <f t="shared" si="100"/>
        <v>08</v>
      </c>
      <c r="K1320" s="24" t="str">
        <f t="shared" si="101"/>
        <v>19</v>
      </c>
      <c r="L1320" s="24" t="str">
        <f t="shared" si="102"/>
        <v>2019</v>
      </c>
      <c r="M1320" s="24">
        <f t="shared" si="103"/>
        <v>43696</v>
      </c>
      <c r="N1320">
        <v>44.86</v>
      </c>
      <c r="P1320" s="24">
        <v>40267</v>
      </c>
      <c r="Q1320">
        <v>15</v>
      </c>
      <c r="S1320" s="24">
        <v>42094</v>
      </c>
      <c r="T1320">
        <v>28.41</v>
      </c>
      <c r="U1320" s="2">
        <f t="shared" si="104"/>
        <v>-9.759498082955731E-3</v>
      </c>
    </row>
    <row r="1321" spans="1:21" x14ac:dyDescent="0.4">
      <c r="A1321" t="s">
        <v>4868</v>
      </c>
      <c r="B1321">
        <v>44.29</v>
      </c>
      <c r="C1321">
        <v>44.04</v>
      </c>
      <c r="D1321">
        <v>44.38</v>
      </c>
      <c r="E1321">
        <v>44.03</v>
      </c>
      <c r="F1321" t="s">
        <v>645</v>
      </c>
      <c r="G1321" s="2">
        <v>1.26E-2</v>
      </c>
      <c r="I1321" t="s">
        <v>4868</v>
      </c>
      <c r="J1321" s="24" t="str">
        <f t="shared" si="100"/>
        <v>08</v>
      </c>
      <c r="K1321" s="24" t="str">
        <f t="shared" si="101"/>
        <v>16</v>
      </c>
      <c r="L1321" s="24" t="str">
        <f t="shared" si="102"/>
        <v>2019</v>
      </c>
      <c r="M1321" s="24">
        <f t="shared" si="103"/>
        <v>43693</v>
      </c>
      <c r="N1321">
        <v>44.29</v>
      </c>
      <c r="P1321" s="24">
        <v>40268</v>
      </c>
      <c r="Q1321">
        <v>14.94</v>
      </c>
      <c r="S1321" s="24">
        <v>42095</v>
      </c>
      <c r="T1321">
        <v>28.28</v>
      </c>
      <c r="U1321" s="2">
        <f t="shared" si="104"/>
        <v>-4.5758535726856397E-3</v>
      </c>
    </row>
    <row r="1322" spans="1:21" x14ac:dyDescent="0.4">
      <c r="A1322" t="s">
        <v>4867</v>
      </c>
      <c r="B1322">
        <v>43.74</v>
      </c>
      <c r="C1322">
        <v>43.69</v>
      </c>
      <c r="D1322">
        <v>43.87</v>
      </c>
      <c r="E1322">
        <v>43.41</v>
      </c>
      <c r="F1322" t="s">
        <v>599</v>
      </c>
      <c r="G1322" s="2">
        <v>3.7000000000000002E-3</v>
      </c>
      <c r="I1322" t="s">
        <v>4867</v>
      </c>
      <c r="J1322" s="24" t="str">
        <f t="shared" si="100"/>
        <v>08</v>
      </c>
      <c r="K1322" s="24" t="str">
        <f t="shared" si="101"/>
        <v>15</v>
      </c>
      <c r="L1322" s="24" t="str">
        <f t="shared" si="102"/>
        <v>2019</v>
      </c>
      <c r="M1322" s="24">
        <f t="shared" si="103"/>
        <v>43692</v>
      </c>
      <c r="N1322">
        <v>43.74</v>
      </c>
      <c r="P1322" s="24">
        <v>40269</v>
      </c>
      <c r="Q1322">
        <v>15.03</v>
      </c>
      <c r="S1322" s="24">
        <v>42096</v>
      </c>
      <c r="T1322">
        <v>28.36</v>
      </c>
      <c r="U1322" s="2">
        <f t="shared" si="104"/>
        <v>2.8288543140027045E-3</v>
      </c>
    </row>
    <row r="1323" spans="1:21" x14ac:dyDescent="0.4">
      <c r="A1323" t="s">
        <v>4866</v>
      </c>
      <c r="B1323">
        <v>43.58</v>
      </c>
      <c r="C1323">
        <v>44.23</v>
      </c>
      <c r="D1323">
        <v>44.33</v>
      </c>
      <c r="E1323">
        <v>43.56</v>
      </c>
      <c r="F1323" t="s">
        <v>1085</v>
      </c>
      <c r="G1323" s="2">
        <v>-2.8299999999999999E-2</v>
      </c>
      <c r="I1323" t="s">
        <v>4866</v>
      </c>
      <c r="J1323" s="24" t="str">
        <f t="shared" si="100"/>
        <v>08</v>
      </c>
      <c r="K1323" s="24" t="str">
        <f t="shared" si="101"/>
        <v>14</v>
      </c>
      <c r="L1323" s="24" t="str">
        <f t="shared" si="102"/>
        <v>2019</v>
      </c>
      <c r="M1323" s="24">
        <f t="shared" si="103"/>
        <v>43691</v>
      </c>
      <c r="N1323">
        <v>43.58</v>
      </c>
      <c r="P1323" s="24">
        <v>40273</v>
      </c>
      <c r="Q1323">
        <v>15.16</v>
      </c>
      <c r="S1323" s="24">
        <v>42100</v>
      </c>
      <c r="T1323">
        <v>28.52</v>
      </c>
      <c r="U1323" s="2">
        <f t="shared" si="104"/>
        <v>5.6417489421720646E-3</v>
      </c>
    </row>
    <row r="1324" spans="1:21" x14ac:dyDescent="0.4">
      <c r="A1324" t="s">
        <v>4865</v>
      </c>
      <c r="B1324">
        <v>44.85</v>
      </c>
      <c r="C1324">
        <v>44.11</v>
      </c>
      <c r="D1324">
        <v>45.02</v>
      </c>
      <c r="E1324">
        <v>44.06</v>
      </c>
      <c r="F1324" t="s">
        <v>2356</v>
      </c>
      <c r="G1324" s="2">
        <v>1.5599999999999999E-2</v>
      </c>
      <c r="I1324" t="s">
        <v>4865</v>
      </c>
      <c r="J1324" s="24" t="str">
        <f t="shared" si="100"/>
        <v>08</v>
      </c>
      <c r="K1324" s="24" t="str">
        <f t="shared" si="101"/>
        <v>13</v>
      </c>
      <c r="L1324" s="24" t="str">
        <f t="shared" si="102"/>
        <v>2019</v>
      </c>
      <c r="M1324" s="24">
        <f t="shared" si="103"/>
        <v>43690</v>
      </c>
      <c r="N1324">
        <v>44.85</v>
      </c>
      <c r="P1324" s="24">
        <v>40274</v>
      </c>
      <c r="Q1324">
        <v>15.18</v>
      </c>
      <c r="S1324" s="24">
        <v>42101</v>
      </c>
      <c r="T1324">
        <v>28.48</v>
      </c>
      <c r="U1324" s="2">
        <f t="shared" si="104"/>
        <v>-1.4025245441794398E-3</v>
      </c>
    </row>
    <row r="1325" spans="1:21" x14ac:dyDescent="0.4">
      <c r="A1325" t="s">
        <v>4864</v>
      </c>
      <c r="B1325">
        <v>44.16</v>
      </c>
      <c r="C1325">
        <v>44.47</v>
      </c>
      <c r="D1325">
        <v>44.56</v>
      </c>
      <c r="E1325">
        <v>44.01</v>
      </c>
      <c r="F1325" t="s">
        <v>192</v>
      </c>
      <c r="G1325" s="2">
        <v>-1.2500000000000001E-2</v>
      </c>
      <c r="I1325" t="s">
        <v>4864</v>
      </c>
      <c r="J1325" s="24" t="str">
        <f t="shared" si="100"/>
        <v>08</v>
      </c>
      <c r="K1325" s="24" t="str">
        <f t="shared" si="101"/>
        <v>12</v>
      </c>
      <c r="L1325" s="24" t="str">
        <f t="shared" si="102"/>
        <v>2019</v>
      </c>
      <c r="M1325" s="24">
        <f t="shared" si="103"/>
        <v>43689</v>
      </c>
      <c r="N1325">
        <v>44.16</v>
      </c>
      <c r="P1325" s="24">
        <v>40275</v>
      </c>
      <c r="Q1325">
        <v>15.08</v>
      </c>
      <c r="S1325" s="24">
        <v>42102</v>
      </c>
      <c r="T1325">
        <v>28.63</v>
      </c>
      <c r="U1325" s="2">
        <f t="shared" si="104"/>
        <v>5.2668539325841923E-3</v>
      </c>
    </row>
    <row r="1326" spans="1:21" x14ac:dyDescent="0.4">
      <c r="A1326" t="s">
        <v>4863</v>
      </c>
      <c r="B1326">
        <v>44.72</v>
      </c>
      <c r="C1326">
        <v>44.85</v>
      </c>
      <c r="D1326">
        <v>44.99</v>
      </c>
      <c r="E1326">
        <v>44.42</v>
      </c>
      <c r="F1326" t="s">
        <v>418</v>
      </c>
      <c r="G1326" s="2">
        <v>-5.7999999999999996E-3</v>
      </c>
      <c r="I1326" t="s">
        <v>4863</v>
      </c>
      <c r="J1326" s="24" t="str">
        <f t="shared" si="100"/>
        <v>08</v>
      </c>
      <c r="K1326" s="24" t="str">
        <f t="shared" si="101"/>
        <v>09</v>
      </c>
      <c r="L1326" s="24" t="str">
        <f t="shared" si="102"/>
        <v>2019</v>
      </c>
      <c r="M1326" s="24">
        <f t="shared" si="103"/>
        <v>43686</v>
      </c>
      <c r="N1326">
        <v>44.72</v>
      </c>
      <c r="P1326" s="24">
        <v>40276</v>
      </c>
      <c r="Q1326">
        <v>15.13</v>
      </c>
      <c r="S1326" s="24">
        <v>42103</v>
      </c>
      <c r="T1326">
        <v>28.73</v>
      </c>
      <c r="U1326" s="2">
        <f t="shared" si="104"/>
        <v>3.4928396786588767E-3</v>
      </c>
    </row>
    <row r="1327" spans="1:21" x14ac:dyDescent="0.4">
      <c r="A1327" t="s">
        <v>4862</v>
      </c>
      <c r="B1327">
        <v>44.98</v>
      </c>
      <c r="C1327">
        <v>44.36</v>
      </c>
      <c r="D1327">
        <v>44.99</v>
      </c>
      <c r="E1327">
        <v>44.27</v>
      </c>
      <c r="F1327" t="s">
        <v>955</v>
      </c>
      <c r="G1327" s="2">
        <v>0.02</v>
      </c>
      <c r="I1327" t="s">
        <v>4862</v>
      </c>
      <c r="J1327" s="24" t="str">
        <f t="shared" si="100"/>
        <v>08</v>
      </c>
      <c r="K1327" s="24" t="str">
        <f t="shared" si="101"/>
        <v>08</v>
      </c>
      <c r="L1327" s="24" t="str">
        <f t="shared" si="102"/>
        <v>2019</v>
      </c>
      <c r="M1327" s="24">
        <f t="shared" si="103"/>
        <v>43685</v>
      </c>
      <c r="N1327">
        <v>44.98</v>
      </c>
      <c r="P1327" s="24">
        <v>40277</v>
      </c>
      <c r="Q1327">
        <v>15.23</v>
      </c>
      <c r="S1327" s="24">
        <v>42104</v>
      </c>
      <c r="T1327">
        <v>28.85</v>
      </c>
      <c r="U1327" s="2">
        <f t="shared" si="104"/>
        <v>4.1768186564568044E-3</v>
      </c>
    </row>
    <row r="1328" spans="1:21" x14ac:dyDescent="0.4">
      <c r="A1328" t="s">
        <v>4861</v>
      </c>
      <c r="B1328">
        <v>44.1</v>
      </c>
      <c r="C1328">
        <v>43.52</v>
      </c>
      <c r="D1328">
        <v>44.21</v>
      </c>
      <c r="E1328">
        <v>43.16</v>
      </c>
      <c r="F1328" t="s">
        <v>2264</v>
      </c>
      <c r="G1328" s="2">
        <v>2.7000000000000001E-3</v>
      </c>
      <c r="I1328" t="s">
        <v>4861</v>
      </c>
      <c r="J1328" s="24" t="str">
        <f t="shared" si="100"/>
        <v>08</v>
      </c>
      <c r="K1328" s="24" t="str">
        <f t="shared" si="101"/>
        <v>07</v>
      </c>
      <c r="L1328" s="24" t="str">
        <f t="shared" si="102"/>
        <v>2019</v>
      </c>
      <c r="M1328" s="24">
        <f t="shared" si="103"/>
        <v>43684</v>
      </c>
      <c r="N1328">
        <v>44.1</v>
      </c>
      <c r="P1328" s="24">
        <v>40280</v>
      </c>
      <c r="Q1328">
        <v>15.24</v>
      </c>
      <c r="S1328" s="24">
        <v>42107</v>
      </c>
      <c r="T1328">
        <v>28.73</v>
      </c>
      <c r="U1328" s="2">
        <f t="shared" si="104"/>
        <v>-4.1594454072790832E-3</v>
      </c>
    </row>
    <row r="1329" spans="1:21" x14ac:dyDescent="0.4">
      <c r="A1329" t="s">
        <v>4860</v>
      </c>
      <c r="B1329">
        <v>43.98</v>
      </c>
      <c r="C1329">
        <v>43.72</v>
      </c>
      <c r="D1329">
        <v>44.07</v>
      </c>
      <c r="E1329">
        <v>43.51</v>
      </c>
      <c r="F1329" t="s">
        <v>2518</v>
      </c>
      <c r="G1329" s="2">
        <v>1.38E-2</v>
      </c>
      <c r="I1329" t="s">
        <v>4860</v>
      </c>
      <c r="J1329" s="24" t="str">
        <f t="shared" si="100"/>
        <v>08</v>
      </c>
      <c r="K1329" s="24" t="str">
        <f t="shared" si="101"/>
        <v>06</v>
      </c>
      <c r="L1329" s="24" t="str">
        <f t="shared" si="102"/>
        <v>2019</v>
      </c>
      <c r="M1329" s="24">
        <f t="shared" si="103"/>
        <v>43683</v>
      </c>
      <c r="N1329">
        <v>43.98</v>
      </c>
      <c r="P1329" s="24">
        <v>40281</v>
      </c>
      <c r="Q1329">
        <v>15.26</v>
      </c>
      <c r="S1329" s="24">
        <v>42108</v>
      </c>
      <c r="T1329">
        <v>28.72</v>
      </c>
      <c r="U1329" s="2">
        <f t="shared" si="104"/>
        <v>-3.4806822137145588E-4</v>
      </c>
    </row>
    <row r="1330" spans="1:21" x14ac:dyDescent="0.4">
      <c r="A1330" t="s">
        <v>4859</v>
      </c>
      <c r="B1330">
        <v>43.38</v>
      </c>
      <c r="C1330">
        <v>43.93</v>
      </c>
      <c r="D1330">
        <v>43.98</v>
      </c>
      <c r="E1330">
        <v>42.99</v>
      </c>
      <c r="F1330" t="s">
        <v>1970</v>
      </c>
      <c r="G1330" s="2">
        <v>-2.9100000000000001E-2</v>
      </c>
      <c r="I1330" t="s">
        <v>4859</v>
      </c>
      <c r="J1330" s="24" t="str">
        <f t="shared" si="100"/>
        <v>08</v>
      </c>
      <c r="K1330" s="24" t="str">
        <f t="shared" si="101"/>
        <v>05</v>
      </c>
      <c r="L1330" s="24" t="str">
        <f t="shared" si="102"/>
        <v>2019</v>
      </c>
      <c r="M1330" s="24">
        <f t="shared" si="103"/>
        <v>43682</v>
      </c>
      <c r="N1330">
        <v>43.38</v>
      </c>
      <c r="P1330" s="24">
        <v>40282</v>
      </c>
      <c r="Q1330">
        <v>15.4</v>
      </c>
      <c r="S1330" s="24">
        <v>42109</v>
      </c>
      <c r="T1330">
        <v>28.83</v>
      </c>
      <c r="U1330" s="2">
        <f t="shared" si="104"/>
        <v>3.8300835654596632E-3</v>
      </c>
    </row>
    <row r="1331" spans="1:21" x14ac:dyDescent="0.4">
      <c r="A1331" t="s">
        <v>4858</v>
      </c>
      <c r="B1331">
        <v>44.68</v>
      </c>
      <c r="C1331">
        <v>44.91</v>
      </c>
      <c r="D1331">
        <v>44.92</v>
      </c>
      <c r="E1331">
        <v>44.43</v>
      </c>
      <c r="F1331" t="s">
        <v>1137</v>
      </c>
      <c r="G1331" s="2">
        <v>-8.0000000000000002E-3</v>
      </c>
      <c r="I1331" t="s">
        <v>4858</v>
      </c>
      <c r="J1331" s="24" t="str">
        <f t="shared" si="100"/>
        <v>08</v>
      </c>
      <c r="K1331" s="24" t="str">
        <f t="shared" si="101"/>
        <v>02</v>
      </c>
      <c r="L1331" s="24" t="str">
        <f t="shared" si="102"/>
        <v>2019</v>
      </c>
      <c r="M1331" s="24">
        <f t="shared" si="103"/>
        <v>43679</v>
      </c>
      <c r="N1331">
        <v>44.68</v>
      </c>
      <c r="P1331" s="24">
        <v>40283</v>
      </c>
      <c r="Q1331">
        <v>15.44</v>
      </c>
      <c r="S1331" s="24">
        <v>42110</v>
      </c>
      <c r="T1331">
        <v>28.83</v>
      </c>
      <c r="U1331" s="2">
        <f t="shared" si="104"/>
        <v>0</v>
      </c>
    </row>
    <row r="1332" spans="1:21" x14ac:dyDescent="0.4">
      <c r="A1332" t="s">
        <v>4857</v>
      </c>
      <c r="B1332">
        <v>45.04</v>
      </c>
      <c r="C1332">
        <v>45.29</v>
      </c>
      <c r="D1332">
        <v>45.86</v>
      </c>
      <c r="E1332">
        <v>44.91</v>
      </c>
      <c r="F1332" t="s">
        <v>825</v>
      </c>
      <c r="G1332" s="2">
        <v>-4.0000000000000001E-3</v>
      </c>
      <c r="I1332" t="s">
        <v>4857</v>
      </c>
      <c r="J1332" s="24" t="str">
        <f t="shared" si="100"/>
        <v>08</v>
      </c>
      <c r="K1332" s="24" t="str">
        <f t="shared" si="101"/>
        <v>01</v>
      </c>
      <c r="L1332" s="24" t="str">
        <f t="shared" si="102"/>
        <v>2019</v>
      </c>
      <c r="M1332" s="24">
        <f t="shared" si="103"/>
        <v>43678</v>
      </c>
      <c r="N1332">
        <v>45.04</v>
      </c>
      <c r="P1332" s="24">
        <v>40284</v>
      </c>
      <c r="Q1332">
        <v>15.22</v>
      </c>
      <c r="S1332" s="24">
        <v>42111</v>
      </c>
      <c r="T1332">
        <v>28.49</v>
      </c>
      <c r="U1332" s="2">
        <f t="shared" si="104"/>
        <v>-1.179327089836979E-2</v>
      </c>
    </row>
    <row r="1333" spans="1:21" x14ac:dyDescent="0.4">
      <c r="A1333" t="s">
        <v>4856</v>
      </c>
      <c r="B1333">
        <v>45.22</v>
      </c>
      <c r="C1333">
        <v>45.84</v>
      </c>
      <c r="D1333">
        <v>45.86</v>
      </c>
      <c r="E1333">
        <v>44.88</v>
      </c>
      <c r="F1333" t="s">
        <v>280</v>
      </c>
      <c r="G1333" s="2">
        <v>-1.37E-2</v>
      </c>
      <c r="I1333" t="s">
        <v>4856</v>
      </c>
      <c r="J1333" s="24" t="str">
        <f t="shared" si="100"/>
        <v>07</v>
      </c>
      <c r="K1333" s="24" t="str">
        <f t="shared" si="101"/>
        <v>31</v>
      </c>
      <c r="L1333" s="24" t="str">
        <f t="shared" si="102"/>
        <v>2019</v>
      </c>
      <c r="M1333" s="24">
        <f t="shared" si="103"/>
        <v>43677</v>
      </c>
      <c r="N1333">
        <v>45.22</v>
      </c>
      <c r="P1333" s="24">
        <v>40287</v>
      </c>
      <c r="Q1333">
        <v>15.27</v>
      </c>
      <c r="S1333" s="24">
        <v>42114</v>
      </c>
      <c r="T1333">
        <v>28.81</v>
      </c>
      <c r="U1333" s="2">
        <f t="shared" si="104"/>
        <v>1.123201123201123E-2</v>
      </c>
    </row>
    <row r="1334" spans="1:21" x14ac:dyDescent="0.4">
      <c r="A1334" t="s">
        <v>4855</v>
      </c>
      <c r="B1334">
        <v>45.85</v>
      </c>
      <c r="C1334">
        <v>45.77</v>
      </c>
      <c r="D1334">
        <v>45.97</v>
      </c>
      <c r="E1334">
        <v>45.68</v>
      </c>
      <c r="F1334" t="s">
        <v>757</v>
      </c>
      <c r="G1334" s="2">
        <v>-3.8999999999999998E-3</v>
      </c>
      <c r="I1334" t="s">
        <v>4855</v>
      </c>
      <c r="J1334" s="24" t="str">
        <f t="shared" si="100"/>
        <v>07</v>
      </c>
      <c r="K1334" s="24" t="str">
        <f t="shared" si="101"/>
        <v>30</v>
      </c>
      <c r="L1334" s="24" t="str">
        <f t="shared" si="102"/>
        <v>2019</v>
      </c>
      <c r="M1334" s="24">
        <f t="shared" si="103"/>
        <v>43676</v>
      </c>
      <c r="N1334">
        <v>45.85</v>
      </c>
      <c r="P1334" s="24">
        <v>40288</v>
      </c>
      <c r="Q1334">
        <v>15.38</v>
      </c>
      <c r="S1334" s="24">
        <v>42115</v>
      </c>
      <c r="T1334">
        <v>28.86</v>
      </c>
      <c r="U1334" s="2">
        <f t="shared" si="104"/>
        <v>1.7355085039916229E-3</v>
      </c>
    </row>
    <row r="1335" spans="1:21" x14ac:dyDescent="0.4">
      <c r="A1335" t="s">
        <v>4854</v>
      </c>
      <c r="B1335">
        <v>46.03</v>
      </c>
      <c r="C1335">
        <v>46.12</v>
      </c>
      <c r="D1335">
        <v>46.12</v>
      </c>
      <c r="E1335">
        <v>45.86</v>
      </c>
      <c r="F1335" t="s">
        <v>506</v>
      </c>
      <c r="G1335" s="2">
        <v>-2.5999999999999999E-3</v>
      </c>
      <c r="I1335" t="s">
        <v>4854</v>
      </c>
      <c r="J1335" s="24" t="str">
        <f t="shared" si="100"/>
        <v>07</v>
      </c>
      <c r="K1335" s="24" t="str">
        <f t="shared" si="101"/>
        <v>29</v>
      </c>
      <c r="L1335" s="24" t="str">
        <f t="shared" si="102"/>
        <v>2019</v>
      </c>
      <c r="M1335" s="24">
        <f t="shared" si="103"/>
        <v>43675</v>
      </c>
      <c r="N1335">
        <v>46.03</v>
      </c>
      <c r="P1335" s="24">
        <v>40289</v>
      </c>
      <c r="Q1335">
        <v>15.38</v>
      </c>
      <c r="S1335" s="24">
        <v>42116</v>
      </c>
      <c r="T1335">
        <v>29.01</v>
      </c>
      <c r="U1335" s="2">
        <f t="shared" si="104"/>
        <v>5.1975051975052811E-3</v>
      </c>
    </row>
    <row r="1336" spans="1:21" x14ac:dyDescent="0.4">
      <c r="A1336" t="s">
        <v>4853</v>
      </c>
      <c r="B1336">
        <v>46.15</v>
      </c>
      <c r="C1336">
        <v>45.96</v>
      </c>
      <c r="D1336">
        <v>46.19</v>
      </c>
      <c r="E1336">
        <v>45.96</v>
      </c>
      <c r="F1336" t="s">
        <v>50</v>
      </c>
      <c r="G1336" s="2">
        <v>8.6999999999999994E-3</v>
      </c>
      <c r="I1336" t="s">
        <v>4853</v>
      </c>
      <c r="J1336" s="24" t="str">
        <f t="shared" si="100"/>
        <v>07</v>
      </c>
      <c r="K1336" s="24" t="str">
        <f t="shared" si="101"/>
        <v>26</v>
      </c>
      <c r="L1336" s="24" t="str">
        <f t="shared" si="102"/>
        <v>2019</v>
      </c>
      <c r="M1336" s="24">
        <f t="shared" si="103"/>
        <v>43672</v>
      </c>
      <c r="N1336">
        <v>46.15</v>
      </c>
      <c r="P1336" s="24">
        <v>40290</v>
      </c>
      <c r="Q1336">
        <v>15.42</v>
      </c>
      <c r="S1336" s="24">
        <v>42117</v>
      </c>
      <c r="T1336">
        <v>29.09</v>
      </c>
      <c r="U1336" s="2">
        <f t="shared" si="104"/>
        <v>2.7576697690450125E-3</v>
      </c>
    </row>
    <row r="1337" spans="1:21" x14ac:dyDescent="0.4">
      <c r="A1337" t="s">
        <v>4852</v>
      </c>
      <c r="B1337">
        <v>45.75</v>
      </c>
      <c r="C1337">
        <v>45.93</v>
      </c>
      <c r="D1337">
        <v>45.93</v>
      </c>
      <c r="E1337">
        <v>45.62</v>
      </c>
      <c r="F1337" t="s">
        <v>1026</v>
      </c>
      <c r="G1337" s="2">
        <v>-5.0000000000000001E-3</v>
      </c>
      <c r="I1337" t="s">
        <v>4852</v>
      </c>
      <c r="J1337" s="24" t="str">
        <f t="shared" si="100"/>
        <v>07</v>
      </c>
      <c r="K1337" s="24" t="str">
        <f t="shared" si="101"/>
        <v>25</v>
      </c>
      <c r="L1337" s="24" t="str">
        <f t="shared" si="102"/>
        <v>2019</v>
      </c>
      <c r="M1337" s="24">
        <f t="shared" si="103"/>
        <v>43671</v>
      </c>
      <c r="N1337">
        <v>45.75</v>
      </c>
      <c r="P1337" s="24">
        <v>40291</v>
      </c>
      <c r="Q1337">
        <v>15.52</v>
      </c>
      <c r="S1337" s="24">
        <v>42118</v>
      </c>
      <c r="T1337">
        <v>29.21</v>
      </c>
      <c r="U1337" s="2">
        <f t="shared" si="104"/>
        <v>4.1251289102783861E-3</v>
      </c>
    </row>
    <row r="1338" spans="1:21" x14ac:dyDescent="0.4">
      <c r="A1338" t="s">
        <v>4851</v>
      </c>
      <c r="B1338">
        <v>45.98</v>
      </c>
      <c r="C1338">
        <v>45.66</v>
      </c>
      <c r="D1338">
        <v>45.99</v>
      </c>
      <c r="E1338">
        <v>45.64</v>
      </c>
      <c r="F1338" t="s">
        <v>494</v>
      </c>
      <c r="G1338" s="2">
        <v>3.7000000000000002E-3</v>
      </c>
      <c r="I1338" t="s">
        <v>4851</v>
      </c>
      <c r="J1338" s="24" t="str">
        <f t="shared" si="100"/>
        <v>07</v>
      </c>
      <c r="K1338" s="24" t="str">
        <f t="shared" si="101"/>
        <v>24</v>
      </c>
      <c r="L1338" s="24" t="str">
        <f t="shared" si="102"/>
        <v>2019</v>
      </c>
      <c r="M1338" s="24">
        <f t="shared" si="103"/>
        <v>43670</v>
      </c>
      <c r="N1338">
        <v>45.98</v>
      </c>
      <c r="P1338" s="24">
        <v>40294</v>
      </c>
      <c r="Q1338">
        <v>15.51</v>
      </c>
      <c r="S1338" s="24">
        <v>42121</v>
      </c>
      <c r="T1338">
        <v>29.09</v>
      </c>
      <c r="U1338" s="2">
        <f t="shared" si="104"/>
        <v>-4.108182129407778E-3</v>
      </c>
    </row>
    <row r="1339" spans="1:21" x14ac:dyDescent="0.4">
      <c r="A1339" t="s">
        <v>4850</v>
      </c>
      <c r="B1339">
        <v>45.81</v>
      </c>
      <c r="C1339">
        <v>45.78</v>
      </c>
      <c r="D1339">
        <v>45.81</v>
      </c>
      <c r="E1339">
        <v>45.5</v>
      </c>
      <c r="F1339" t="s">
        <v>691</v>
      </c>
      <c r="G1339" s="2">
        <v>5.4999999999999997E-3</v>
      </c>
      <c r="I1339" t="s">
        <v>4850</v>
      </c>
      <c r="J1339" s="24" t="str">
        <f t="shared" si="100"/>
        <v>07</v>
      </c>
      <c r="K1339" s="24" t="str">
        <f t="shared" si="101"/>
        <v>23</v>
      </c>
      <c r="L1339" s="24" t="str">
        <f t="shared" si="102"/>
        <v>2019</v>
      </c>
      <c r="M1339" s="24">
        <f t="shared" si="103"/>
        <v>43669</v>
      </c>
      <c r="N1339">
        <v>45.81</v>
      </c>
      <c r="P1339" s="24">
        <v>40295</v>
      </c>
      <c r="Q1339">
        <v>15.16</v>
      </c>
      <c r="S1339" s="24">
        <v>42122</v>
      </c>
      <c r="T1339">
        <v>29.1</v>
      </c>
      <c r="U1339" s="2">
        <f t="shared" si="104"/>
        <v>3.4376074252318034E-4</v>
      </c>
    </row>
    <row r="1340" spans="1:21" x14ac:dyDescent="0.4">
      <c r="A1340" t="s">
        <v>4849</v>
      </c>
      <c r="B1340">
        <v>45.56</v>
      </c>
      <c r="C1340">
        <v>45.5</v>
      </c>
      <c r="D1340">
        <v>45.68</v>
      </c>
      <c r="E1340">
        <v>45.43</v>
      </c>
      <c r="F1340" t="s">
        <v>254</v>
      </c>
      <c r="G1340" s="2">
        <v>3.3E-3</v>
      </c>
      <c r="I1340" t="s">
        <v>4849</v>
      </c>
      <c r="J1340" s="24" t="str">
        <f t="shared" si="100"/>
        <v>07</v>
      </c>
      <c r="K1340" s="24" t="str">
        <f t="shared" si="101"/>
        <v>22</v>
      </c>
      <c r="L1340" s="24" t="str">
        <f t="shared" si="102"/>
        <v>2019</v>
      </c>
      <c r="M1340" s="24">
        <f t="shared" si="103"/>
        <v>43668</v>
      </c>
      <c r="N1340">
        <v>45.56</v>
      </c>
      <c r="P1340" s="24">
        <v>40296</v>
      </c>
      <c r="Q1340">
        <v>15.24</v>
      </c>
      <c r="S1340" s="24">
        <v>42123</v>
      </c>
      <c r="T1340">
        <v>28.91</v>
      </c>
      <c r="U1340" s="2">
        <f t="shared" si="104"/>
        <v>-6.529209621993215E-3</v>
      </c>
    </row>
    <row r="1341" spans="1:21" x14ac:dyDescent="0.4">
      <c r="A1341" t="s">
        <v>4848</v>
      </c>
      <c r="B1341">
        <v>45.41</v>
      </c>
      <c r="C1341">
        <v>45.97</v>
      </c>
      <c r="D1341">
        <v>45.98</v>
      </c>
      <c r="E1341">
        <v>45.39</v>
      </c>
      <c r="F1341" t="s">
        <v>2457</v>
      </c>
      <c r="G1341" s="2">
        <v>-6.1000000000000004E-3</v>
      </c>
      <c r="I1341" t="s">
        <v>4848</v>
      </c>
      <c r="J1341" s="24" t="str">
        <f t="shared" si="100"/>
        <v>07</v>
      </c>
      <c r="K1341" s="24" t="str">
        <f t="shared" si="101"/>
        <v>19</v>
      </c>
      <c r="L1341" s="24" t="str">
        <f t="shared" si="102"/>
        <v>2019</v>
      </c>
      <c r="M1341" s="24">
        <f t="shared" si="103"/>
        <v>43665</v>
      </c>
      <c r="N1341">
        <v>45.41</v>
      </c>
      <c r="P1341" s="24">
        <v>40297</v>
      </c>
      <c r="Q1341">
        <v>15.38</v>
      </c>
      <c r="S1341" s="24">
        <v>42124</v>
      </c>
      <c r="T1341">
        <v>28.55</v>
      </c>
      <c r="U1341" s="2">
        <f t="shared" si="104"/>
        <v>-1.2452438602559623E-2</v>
      </c>
    </row>
    <row r="1342" spans="1:21" x14ac:dyDescent="0.4">
      <c r="A1342" t="s">
        <v>4847</v>
      </c>
      <c r="B1342">
        <v>45.69</v>
      </c>
      <c r="C1342">
        <v>45.46</v>
      </c>
      <c r="D1342">
        <v>45.75</v>
      </c>
      <c r="E1342">
        <v>45.35</v>
      </c>
      <c r="F1342" t="s">
        <v>1257</v>
      </c>
      <c r="G1342" s="2">
        <v>2.3999999999999998E-3</v>
      </c>
      <c r="I1342" t="s">
        <v>4847</v>
      </c>
      <c r="J1342" s="24" t="str">
        <f t="shared" si="100"/>
        <v>07</v>
      </c>
      <c r="K1342" s="24" t="str">
        <f t="shared" si="101"/>
        <v>18</v>
      </c>
      <c r="L1342" s="24" t="str">
        <f t="shared" si="102"/>
        <v>2019</v>
      </c>
      <c r="M1342" s="24">
        <f t="shared" si="103"/>
        <v>43664</v>
      </c>
      <c r="N1342">
        <v>45.69</v>
      </c>
      <c r="P1342" s="24">
        <v>40298</v>
      </c>
      <c r="Q1342">
        <v>15.14</v>
      </c>
      <c r="S1342" s="24">
        <v>42125</v>
      </c>
      <c r="T1342">
        <v>28.92</v>
      </c>
      <c r="U1342" s="2">
        <f t="shared" si="104"/>
        <v>1.2959719789842339E-2</v>
      </c>
    </row>
    <row r="1343" spans="1:21" x14ac:dyDescent="0.4">
      <c r="A1343" t="s">
        <v>4846</v>
      </c>
      <c r="B1343">
        <v>45.58</v>
      </c>
      <c r="C1343">
        <v>45.84</v>
      </c>
      <c r="D1343">
        <v>45.91</v>
      </c>
      <c r="E1343">
        <v>45.58</v>
      </c>
      <c r="F1343" t="s">
        <v>174</v>
      </c>
      <c r="G1343" s="2">
        <v>-5.4999999999999997E-3</v>
      </c>
      <c r="I1343" t="s">
        <v>4846</v>
      </c>
      <c r="J1343" s="24" t="str">
        <f t="shared" si="100"/>
        <v>07</v>
      </c>
      <c r="K1343" s="24" t="str">
        <f t="shared" si="101"/>
        <v>17</v>
      </c>
      <c r="L1343" s="24" t="str">
        <f t="shared" si="102"/>
        <v>2019</v>
      </c>
      <c r="M1343" s="24">
        <f t="shared" si="103"/>
        <v>43663</v>
      </c>
      <c r="N1343">
        <v>45.58</v>
      </c>
      <c r="P1343" s="24">
        <v>40301</v>
      </c>
      <c r="Q1343">
        <v>15.31</v>
      </c>
      <c r="S1343" s="24">
        <v>42128</v>
      </c>
      <c r="T1343">
        <v>28.97</v>
      </c>
      <c r="U1343" s="2">
        <f t="shared" si="104"/>
        <v>1.7289073305670755E-3</v>
      </c>
    </row>
    <row r="1344" spans="1:21" x14ac:dyDescent="0.4">
      <c r="A1344" t="s">
        <v>4845</v>
      </c>
      <c r="B1344">
        <v>45.83</v>
      </c>
      <c r="C1344">
        <v>45.98</v>
      </c>
      <c r="D1344">
        <v>46.03</v>
      </c>
      <c r="E1344">
        <v>45.78</v>
      </c>
      <c r="F1344" t="s">
        <v>4844</v>
      </c>
      <c r="G1344" s="2">
        <v>-4.1000000000000003E-3</v>
      </c>
      <c r="I1344" t="s">
        <v>4845</v>
      </c>
      <c r="J1344" s="24" t="str">
        <f t="shared" si="100"/>
        <v>07</v>
      </c>
      <c r="K1344" s="24" t="str">
        <f t="shared" si="101"/>
        <v>16</v>
      </c>
      <c r="L1344" s="24" t="str">
        <f t="shared" si="102"/>
        <v>2019</v>
      </c>
      <c r="M1344" s="24">
        <f t="shared" si="103"/>
        <v>43662</v>
      </c>
      <c r="N1344">
        <v>45.83</v>
      </c>
      <c r="P1344" s="24">
        <v>40302</v>
      </c>
      <c r="Q1344">
        <v>14.94</v>
      </c>
      <c r="S1344" s="24">
        <v>42129</v>
      </c>
      <c r="T1344">
        <v>28.57</v>
      </c>
      <c r="U1344" s="2">
        <f t="shared" si="104"/>
        <v>-1.3807386952019329E-2</v>
      </c>
    </row>
    <row r="1345" spans="1:21" x14ac:dyDescent="0.4">
      <c r="A1345" t="s">
        <v>4843</v>
      </c>
      <c r="B1345">
        <v>46.02</v>
      </c>
      <c r="C1345">
        <v>46.04</v>
      </c>
      <c r="D1345">
        <v>46.04</v>
      </c>
      <c r="E1345">
        <v>45.93</v>
      </c>
      <c r="F1345" t="s">
        <v>4842</v>
      </c>
      <c r="G1345" s="2">
        <v>1.2999999999999999E-3</v>
      </c>
      <c r="I1345" t="s">
        <v>4843</v>
      </c>
      <c r="J1345" s="24" t="str">
        <f t="shared" si="100"/>
        <v>07</v>
      </c>
      <c r="K1345" s="24" t="str">
        <f t="shared" si="101"/>
        <v>15</v>
      </c>
      <c r="L1345" s="24" t="str">
        <f t="shared" si="102"/>
        <v>2019</v>
      </c>
      <c r="M1345" s="24">
        <f t="shared" si="103"/>
        <v>43661</v>
      </c>
      <c r="N1345">
        <v>46.02</v>
      </c>
      <c r="P1345" s="24">
        <v>40303</v>
      </c>
      <c r="Q1345">
        <v>14.84</v>
      </c>
      <c r="S1345" s="24">
        <v>42130</v>
      </c>
      <c r="T1345">
        <v>28.47</v>
      </c>
      <c r="U1345" s="2">
        <f t="shared" si="104"/>
        <v>-3.5001750087504391E-3</v>
      </c>
    </row>
    <row r="1346" spans="1:21" x14ac:dyDescent="0.4">
      <c r="A1346" t="s">
        <v>4841</v>
      </c>
      <c r="B1346">
        <v>45.96</v>
      </c>
      <c r="C1346">
        <v>45.88</v>
      </c>
      <c r="D1346">
        <v>45.97</v>
      </c>
      <c r="E1346">
        <v>45.74</v>
      </c>
      <c r="F1346" t="s">
        <v>4840</v>
      </c>
      <c r="G1346" s="2">
        <v>2.5999999999999999E-3</v>
      </c>
      <c r="I1346" t="s">
        <v>4841</v>
      </c>
      <c r="J1346" s="24" t="str">
        <f t="shared" si="100"/>
        <v>07</v>
      </c>
      <c r="K1346" s="24" t="str">
        <f t="shared" si="101"/>
        <v>12</v>
      </c>
      <c r="L1346" s="24" t="str">
        <f t="shared" si="102"/>
        <v>2019</v>
      </c>
      <c r="M1346" s="24">
        <f t="shared" si="103"/>
        <v>43658</v>
      </c>
      <c r="N1346">
        <v>45.96</v>
      </c>
      <c r="P1346" s="24">
        <v>40304</v>
      </c>
      <c r="Q1346">
        <v>14.38</v>
      </c>
      <c r="S1346" s="24">
        <v>42131</v>
      </c>
      <c r="T1346">
        <v>28.62</v>
      </c>
      <c r="U1346" s="2">
        <f t="shared" si="104"/>
        <v>5.2687038988410428E-3</v>
      </c>
    </row>
    <row r="1347" spans="1:21" x14ac:dyDescent="0.4">
      <c r="A1347" t="s">
        <v>4839</v>
      </c>
      <c r="B1347">
        <v>45.84</v>
      </c>
      <c r="C1347">
        <v>45.87</v>
      </c>
      <c r="D1347">
        <v>45.92</v>
      </c>
      <c r="E1347">
        <v>45.68</v>
      </c>
      <c r="F1347" t="s">
        <v>691</v>
      </c>
      <c r="G1347" s="2">
        <v>6.9999999999999999E-4</v>
      </c>
      <c r="I1347" t="s">
        <v>4839</v>
      </c>
      <c r="J1347" s="24" t="str">
        <f t="shared" ref="J1347:J1410" si="105">LEFT(I1347,2)</f>
        <v>07</v>
      </c>
      <c r="K1347" s="24" t="str">
        <f t="shared" ref="K1347:K1410" si="106">MID(I1347,4,2)</f>
        <v>11</v>
      </c>
      <c r="L1347" s="24" t="str">
        <f t="shared" ref="L1347:L1410" si="107">RIGHT(I1347,4)</f>
        <v>2019</v>
      </c>
      <c r="M1347" s="24">
        <f t="shared" ref="M1347:M1410" si="108">DATE(L1347,J1347,K1347)</f>
        <v>43657</v>
      </c>
      <c r="N1347">
        <v>45.84</v>
      </c>
      <c r="P1347" s="24">
        <v>40305</v>
      </c>
      <c r="Q1347">
        <v>14.11</v>
      </c>
      <c r="S1347" s="24">
        <v>42132</v>
      </c>
      <c r="T1347">
        <v>29.03</v>
      </c>
      <c r="U1347" s="2">
        <f t="shared" si="104"/>
        <v>1.4325646401118108E-2</v>
      </c>
    </row>
    <row r="1348" spans="1:21" x14ac:dyDescent="0.4">
      <c r="A1348" t="s">
        <v>4838</v>
      </c>
      <c r="B1348">
        <v>45.81</v>
      </c>
      <c r="C1348">
        <v>45.68</v>
      </c>
      <c r="D1348">
        <v>45.9</v>
      </c>
      <c r="E1348">
        <v>45.64</v>
      </c>
      <c r="F1348" t="s">
        <v>862</v>
      </c>
      <c r="G1348" s="2">
        <v>7.3000000000000001E-3</v>
      </c>
      <c r="I1348" t="s">
        <v>4838</v>
      </c>
      <c r="J1348" s="24" t="str">
        <f t="shared" si="105"/>
        <v>07</v>
      </c>
      <c r="K1348" s="24" t="str">
        <f t="shared" si="106"/>
        <v>10</v>
      </c>
      <c r="L1348" s="24" t="str">
        <f t="shared" si="107"/>
        <v>2019</v>
      </c>
      <c r="M1348" s="24">
        <f t="shared" si="108"/>
        <v>43656</v>
      </c>
      <c r="N1348">
        <v>45.81</v>
      </c>
      <c r="P1348" s="24">
        <v>40308</v>
      </c>
      <c r="Q1348">
        <v>14.75</v>
      </c>
      <c r="S1348" s="24">
        <v>42135</v>
      </c>
      <c r="T1348">
        <v>28.9</v>
      </c>
      <c r="U1348" s="2">
        <f t="shared" ref="U1348:U1411" si="109">T1348/T1347-1</f>
        <v>-4.4781260764726882E-3</v>
      </c>
    </row>
    <row r="1349" spans="1:21" x14ac:dyDescent="0.4">
      <c r="A1349" t="s">
        <v>4837</v>
      </c>
      <c r="B1349">
        <v>45.48</v>
      </c>
      <c r="C1349">
        <v>45.19</v>
      </c>
      <c r="D1349">
        <v>45.53</v>
      </c>
      <c r="E1349">
        <v>45.18</v>
      </c>
      <c r="F1349" t="s">
        <v>536</v>
      </c>
      <c r="G1349" s="2">
        <v>2.3999999999999998E-3</v>
      </c>
      <c r="I1349" t="s">
        <v>4837</v>
      </c>
      <c r="J1349" s="24" t="str">
        <f t="shared" si="105"/>
        <v>07</v>
      </c>
      <c r="K1349" s="24" t="str">
        <f t="shared" si="106"/>
        <v>09</v>
      </c>
      <c r="L1349" s="24" t="str">
        <f t="shared" si="107"/>
        <v>2019</v>
      </c>
      <c r="M1349" s="24">
        <f t="shared" si="108"/>
        <v>43655</v>
      </c>
      <c r="N1349">
        <v>45.48</v>
      </c>
      <c r="P1349" s="24">
        <v>40309</v>
      </c>
      <c r="Q1349">
        <v>14.69</v>
      </c>
      <c r="S1349" s="24">
        <v>42136</v>
      </c>
      <c r="T1349">
        <v>28.8</v>
      </c>
      <c r="U1349" s="2">
        <f t="shared" si="109"/>
        <v>-3.4602076124566894E-3</v>
      </c>
    </row>
    <row r="1350" spans="1:21" x14ac:dyDescent="0.4">
      <c r="A1350" t="s">
        <v>4836</v>
      </c>
      <c r="B1350">
        <v>45.37</v>
      </c>
      <c r="C1350">
        <v>45.4</v>
      </c>
      <c r="D1350">
        <v>45.41</v>
      </c>
      <c r="E1350">
        <v>45.27</v>
      </c>
      <c r="F1350" t="s">
        <v>552</v>
      </c>
      <c r="G1350" s="2">
        <v>-4.7999999999999996E-3</v>
      </c>
      <c r="I1350" t="s">
        <v>4836</v>
      </c>
      <c r="J1350" s="24" t="str">
        <f t="shared" si="105"/>
        <v>07</v>
      </c>
      <c r="K1350" s="24" t="str">
        <f t="shared" si="106"/>
        <v>08</v>
      </c>
      <c r="L1350" s="24" t="str">
        <f t="shared" si="107"/>
        <v>2019</v>
      </c>
      <c r="M1350" s="24">
        <f t="shared" si="108"/>
        <v>43654</v>
      </c>
      <c r="N1350">
        <v>45.37</v>
      </c>
      <c r="P1350" s="24">
        <v>40310</v>
      </c>
      <c r="Q1350">
        <v>14.93</v>
      </c>
      <c r="S1350" s="24">
        <v>42137</v>
      </c>
      <c r="T1350">
        <v>28.8</v>
      </c>
      <c r="U1350" s="2">
        <f t="shared" si="109"/>
        <v>0</v>
      </c>
    </row>
    <row r="1351" spans="1:21" x14ac:dyDescent="0.4">
      <c r="A1351" t="s">
        <v>4835</v>
      </c>
      <c r="B1351">
        <v>45.59</v>
      </c>
      <c r="C1351">
        <v>45.46</v>
      </c>
      <c r="D1351">
        <v>45.64</v>
      </c>
      <c r="E1351">
        <v>45.25</v>
      </c>
      <c r="F1351" t="s">
        <v>4834</v>
      </c>
      <c r="G1351" s="2">
        <v>-2E-3</v>
      </c>
      <c r="I1351" t="s">
        <v>4835</v>
      </c>
      <c r="J1351" s="24" t="str">
        <f t="shared" si="105"/>
        <v>07</v>
      </c>
      <c r="K1351" s="24" t="str">
        <f t="shared" si="106"/>
        <v>05</v>
      </c>
      <c r="L1351" s="24" t="str">
        <f t="shared" si="107"/>
        <v>2019</v>
      </c>
      <c r="M1351" s="24">
        <f t="shared" si="108"/>
        <v>43651</v>
      </c>
      <c r="N1351">
        <v>45.59</v>
      </c>
      <c r="P1351" s="24">
        <v>40311</v>
      </c>
      <c r="Q1351">
        <v>14.76</v>
      </c>
      <c r="S1351" s="24">
        <v>42138</v>
      </c>
      <c r="T1351">
        <v>29.18</v>
      </c>
      <c r="U1351" s="2">
        <f t="shared" si="109"/>
        <v>1.3194444444444509E-2</v>
      </c>
    </row>
    <row r="1352" spans="1:21" x14ac:dyDescent="0.4">
      <c r="A1352" t="s">
        <v>4833</v>
      </c>
      <c r="B1352">
        <v>45.68</v>
      </c>
      <c r="C1352">
        <v>45.41</v>
      </c>
      <c r="D1352">
        <v>45.7</v>
      </c>
      <c r="E1352">
        <v>45.4</v>
      </c>
      <c r="F1352" t="s">
        <v>278</v>
      </c>
      <c r="G1352" s="2">
        <v>7.9000000000000008E-3</v>
      </c>
      <c r="I1352" t="s">
        <v>4833</v>
      </c>
      <c r="J1352" s="24" t="str">
        <f t="shared" si="105"/>
        <v>07</v>
      </c>
      <c r="K1352" s="24" t="str">
        <f t="shared" si="106"/>
        <v>03</v>
      </c>
      <c r="L1352" s="24" t="str">
        <f t="shared" si="107"/>
        <v>2019</v>
      </c>
      <c r="M1352" s="24">
        <f t="shared" si="108"/>
        <v>43649</v>
      </c>
      <c r="N1352">
        <v>45.68</v>
      </c>
      <c r="P1352" s="24">
        <v>40312</v>
      </c>
      <c r="Q1352">
        <v>14.49</v>
      </c>
      <c r="S1352" s="24">
        <v>42139</v>
      </c>
      <c r="T1352">
        <v>29.22</v>
      </c>
      <c r="U1352" s="2">
        <f t="shared" si="109"/>
        <v>1.370801919122755E-3</v>
      </c>
    </row>
    <row r="1353" spans="1:21" x14ac:dyDescent="0.4">
      <c r="A1353" t="s">
        <v>4832</v>
      </c>
      <c r="B1353">
        <v>45.32</v>
      </c>
      <c r="C1353">
        <v>45.09</v>
      </c>
      <c r="D1353">
        <v>45.32</v>
      </c>
      <c r="E1353">
        <v>45.02</v>
      </c>
      <c r="F1353" t="s">
        <v>280</v>
      </c>
      <c r="G1353" s="2">
        <v>4.7000000000000002E-3</v>
      </c>
      <c r="I1353" t="s">
        <v>4832</v>
      </c>
      <c r="J1353" s="24" t="str">
        <f t="shared" si="105"/>
        <v>07</v>
      </c>
      <c r="K1353" s="24" t="str">
        <f t="shared" si="106"/>
        <v>02</v>
      </c>
      <c r="L1353" s="24" t="str">
        <f t="shared" si="107"/>
        <v>2019</v>
      </c>
      <c r="M1353" s="24">
        <f t="shared" si="108"/>
        <v>43648</v>
      </c>
      <c r="N1353">
        <v>45.32</v>
      </c>
      <c r="P1353" s="24">
        <v>40315</v>
      </c>
      <c r="Q1353">
        <v>14.49</v>
      </c>
      <c r="S1353" s="24">
        <v>42142</v>
      </c>
      <c r="T1353">
        <v>29.29</v>
      </c>
      <c r="U1353" s="2">
        <f t="shared" si="109"/>
        <v>2.3956194387406704E-3</v>
      </c>
    </row>
    <row r="1354" spans="1:21" x14ac:dyDescent="0.4">
      <c r="A1354" t="s">
        <v>4831</v>
      </c>
      <c r="B1354">
        <v>45.11</v>
      </c>
      <c r="C1354">
        <v>45.28</v>
      </c>
      <c r="D1354">
        <v>45.29</v>
      </c>
      <c r="E1354">
        <v>44.92</v>
      </c>
      <c r="F1354" t="s">
        <v>992</v>
      </c>
      <c r="G1354" s="2">
        <v>9.4000000000000004E-3</v>
      </c>
      <c r="I1354" t="s">
        <v>4831</v>
      </c>
      <c r="J1354" s="24" t="str">
        <f t="shared" si="105"/>
        <v>07</v>
      </c>
      <c r="K1354" s="24" t="str">
        <f t="shared" si="106"/>
        <v>01</v>
      </c>
      <c r="L1354" s="24" t="str">
        <f t="shared" si="107"/>
        <v>2019</v>
      </c>
      <c r="M1354" s="24">
        <f t="shared" si="108"/>
        <v>43647</v>
      </c>
      <c r="N1354">
        <v>45.11</v>
      </c>
      <c r="P1354" s="24">
        <v>40316</v>
      </c>
      <c r="Q1354">
        <v>14.32</v>
      </c>
      <c r="S1354" s="24">
        <v>42143</v>
      </c>
      <c r="T1354">
        <v>29.3</v>
      </c>
      <c r="U1354" s="2">
        <f t="shared" si="109"/>
        <v>3.4141345169014237E-4</v>
      </c>
    </row>
    <row r="1355" spans="1:21" x14ac:dyDescent="0.4">
      <c r="A1355" t="s">
        <v>4830</v>
      </c>
      <c r="B1355">
        <v>44.69</v>
      </c>
      <c r="C1355">
        <v>44.67</v>
      </c>
      <c r="D1355">
        <v>44.76</v>
      </c>
      <c r="E1355">
        <v>44.54</v>
      </c>
      <c r="F1355" t="s">
        <v>1129</v>
      </c>
      <c r="G1355" s="2">
        <v>3.5999999999999999E-3</v>
      </c>
      <c r="I1355" t="s">
        <v>4830</v>
      </c>
      <c r="J1355" s="24" t="str">
        <f t="shared" si="105"/>
        <v>06</v>
      </c>
      <c r="K1355" s="24" t="str">
        <f t="shared" si="106"/>
        <v>28</v>
      </c>
      <c r="L1355" s="24" t="str">
        <f t="shared" si="107"/>
        <v>2019</v>
      </c>
      <c r="M1355" s="24">
        <f t="shared" si="108"/>
        <v>43644</v>
      </c>
      <c r="N1355">
        <v>44.69</v>
      </c>
      <c r="P1355" s="24">
        <v>40317</v>
      </c>
      <c r="Q1355">
        <v>14.22</v>
      </c>
      <c r="S1355" s="24">
        <v>42144</v>
      </c>
      <c r="T1355">
        <v>29.25</v>
      </c>
      <c r="U1355" s="2">
        <f t="shared" si="109"/>
        <v>-1.7064846416382506E-3</v>
      </c>
    </row>
    <row r="1356" spans="1:21" x14ac:dyDescent="0.4">
      <c r="A1356" t="s">
        <v>4829</v>
      </c>
      <c r="B1356">
        <v>44.53</v>
      </c>
      <c r="C1356">
        <v>44.54</v>
      </c>
      <c r="D1356">
        <v>44.61</v>
      </c>
      <c r="E1356">
        <v>44.46</v>
      </c>
      <c r="F1356" t="s">
        <v>186</v>
      </c>
      <c r="G1356" s="2">
        <v>2.8999999999999998E-3</v>
      </c>
      <c r="I1356" t="s">
        <v>4829</v>
      </c>
      <c r="J1356" s="24" t="str">
        <f t="shared" si="105"/>
        <v>06</v>
      </c>
      <c r="K1356" s="24" t="str">
        <f t="shared" si="106"/>
        <v>27</v>
      </c>
      <c r="L1356" s="24" t="str">
        <f t="shared" si="107"/>
        <v>2019</v>
      </c>
      <c r="M1356" s="24">
        <f t="shared" si="108"/>
        <v>43643</v>
      </c>
      <c r="N1356">
        <v>44.53</v>
      </c>
      <c r="P1356" s="24">
        <v>40318</v>
      </c>
      <c r="Q1356">
        <v>13.69</v>
      </c>
      <c r="S1356" s="24">
        <v>42145</v>
      </c>
      <c r="T1356">
        <v>29.32</v>
      </c>
      <c r="U1356" s="2">
        <f t="shared" si="109"/>
        <v>2.3931623931623403E-3</v>
      </c>
    </row>
    <row r="1357" spans="1:21" x14ac:dyDescent="0.4">
      <c r="A1357" t="s">
        <v>4828</v>
      </c>
      <c r="B1357">
        <v>44.4</v>
      </c>
      <c r="C1357">
        <v>44.66</v>
      </c>
      <c r="D1357">
        <v>44.72</v>
      </c>
      <c r="E1357">
        <v>44.38</v>
      </c>
      <c r="F1357" t="s">
        <v>550</v>
      </c>
      <c r="G1357" s="2">
        <v>-2.2000000000000001E-3</v>
      </c>
      <c r="I1357" t="s">
        <v>4828</v>
      </c>
      <c r="J1357" s="24" t="str">
        <f t="shared" si="105"/>
        <v>06</v>
      </c>
      <c r="K1357" s="24" t="str">
        <f t="shared" si="106"/>
        <v>26</v>
      </c>
      <c r="L1357" s="24" t="str">
        <f t="shared" si="107"/>
        <v>2019</v>
      </c>
      <c r="M1357" s="24">
        <f t="shared" si="108"/>
        <v>43642</v>
      </c>
      <c r="N1357">
        <v>44.4</v>
      </c>
      <c r="P1357" s="24">
        <v>40319</v>
      </c>
      <c r="Q1357">
        <v>13.85</v>
      </c>
      <c r="S1357" s="24">
        <v>42146</v>
      </c>
      <c r="T1357">
        <v>29.28</v>
      </c>
      <c r="U1357" s="2">
        <f t="shared" si="109"/>
        <v>-1.3642564802182067E-3</v>
      </c>
    </row>
    <row r="1358" spans="1:21" x14ac:dyDescent="0.4">
      <c r="A1358" t="s">
        <v>4827</v>
      </c>
      <c r="B1358">
        <v>44.5</v>
      </c>
      <c r="C1358">
        <v>45.07</v>
      </c>
      <c r="D1358">
        <v>45.07</v>
      </c>
      <c r="E1358">
        <v>44.48</v>
      </c>
      <c r="F1358" t="s">
        <v>2529</v>
      </c>
      <c r="G1358" s="2">
        <v>-1.26E-2</v>
      </c>
      <c r="I1358" t="s">
        <v>4827</v>
      </c>
      <c r="J1358" s="24" t="str">
        <f t="shared" si="105"/>
        <v>06</v>
      </c>
      <c r="K1358" s="24" t="str">
        <f t="shared" si="106"/>
        <v>25</v>
      </c>
      <c r="L1358" s="24" t="str">
        <f t="shared" si="107"/>
        <v>2019</v>
      </c>
      <c r="M1358" s="24">
        <f t="shared" si="108"/>
        <v>43641</v>
      </c>
      <c r="N1358">
        <v>44.5</v>
      </c>
      <c r="P1358" s="24">
        <v>40322</v>
      </c>
      <c r="Q1358">
        <v>13.72</v>
      </c>
      <c r="S1358" s="24">
        <v>42150</v>
      </c>
      <c r="T1358">
        <v>28.97</v>
      </c>
      <c r="U1358" s="2">
        <f t="shared" si="109"/>
        <v>-1.0587431693989124E-2</v>
      </c>
    </row>
    <row r="1359" spans="1:21" x14ac:dyDescent="0.4">
      <c r="A1359" t="s">
        <v>4826</v>
      </c>
      <c r="B1359">
        <v>45.07</v>
      </c>
      <c r="C1359">
        <v>45.13</v>
      </c>
      <c r="D1359">
        <v>45.19</v>
      </c>
      <c r="E1359">
        <v>45.04</v>
      </c>
      <c r="F1359" t="s">
        <v>757</v>
      </c>
      <c r="G1359" s="2">
        <v>-6.9999999999999999E-4</v>
      </c>
      <c r="I1359" t="s">
        <v>4826</v>
      </c>
      <c r="J1359" s="24" t="str">
        <f t="shared" si="105"/>
        <v>06</v>
      </c>
      <c r="K1359" s="24" t="str">
        <f t="shared" si="106"/>
        <v>24</v>
      </c>
      <c r="L1359" s="24" t="str">
        <f t="shared" si="107"/>
        <v>2019</v>
      </c>
      <c r="M1359" s="24">
        <f t="shared" si="108"/>
        <v>43640</v>
      </c>
      <c r="N1359">
        <v>45.07</v>
      </c>
      <c r="P1359" s="24">
        <v>40323</v>
      </c>
      <c r="Q1359">
        <v>13.74</v>
      </c>
      <c r="S1359" s="24">
        <v>42151</v>
      </c>
      <c r="T1359">
        <v>29.31</v>
      </c>
      <c r="U1359" s="2">
        <f t="shared" si="109"/>
        <v>1.1736278909216358E-2</v>
      </c>
    </row>
    <row r="1360" spans="1:21" x14ac:dyDescent="0.4">
      <c r="A1360" t="s">
        <v>4825</v>
      </c>
      <c r="B1360">
        <v>45.1</v>
      </c>
      <c r="C1360">
        <v>45.08</v>
      </c>
      <c r="D1360">
        <v>45.28</v>
      </c>
      <c r="E1360">
        <v>45.01</v>
      </c>
      <c r="F1360" t="s">
        <v>2300</v>
      </c>
      <c r="G1360" s="2">
        <v>-1.1000000000000001E-3</v>
      </c>
      <c r="I1360" t="s">
        <v>4825</v>
      </c>
      <c r="J1360" s="24" t="str">
        <f t="shared" si="105"/>
        <v>06</v>
      </c>
      <c r="K1360" s="24" t="str">
        <f t="shared" si="106"/>
        <v>21</v>
      </c>
      <c r="L1360" s="24" t="str">
        <f t="shared" si="107"/>
        <v>2019</v>
      </c>
      <c r="M1360" s="24">
        <f t="shared" si="108"/>
        <v>43637</v>
      </c>
      <c r="N1360">
        <v>45.1</v>
      </c>
      <c r="P1360" s="24">
        <v>40324</v>
      </c>
      <c r="Q1360">
        <v>13.62</v>
      </c>
      <c r="S1360" s="24">
        <v>42152</v>
      </c>
      <c r="T1360">
        <v>29.27</v>
      </c>
      <c r="U1360" s="2">
        <f t="shared" si="109"/>
        <v>-1.3647219379051556E-3</v>
      </c>
    </row>
    <row r="1361" spans="1:21" x14ac:dyDescent="0.4">
      <c r="A1361" t="s">
        <v>4824</v>
      </c>
      <c r="B1361">
        <v>45.15</v>
      </c>
      <c r="C1361">
        <v>45.18</v>
      </c>
      <c r="D1361">
        <v>45.24</v>
      </c>
      <c r="E1361">
        <v>44.82</v>
      </c>
      <c r="F1361" t="s">
        <v>1028</v>
      </c>
      <c r="G1361" s="2">
        <v>9.7999999999999997E-3</v>
      </c>
      <c r="I1361" t="s">
        <v>4824</v>
      </c>
      <c r="J1361" s="24" t="str">
        <f t="shared" si="105"/>
        <v>06</v>
      </c>
      <c r="K1361" s="24" t="str">
        <f t="shared" si="106"/>
        <v>20</v>
      </c>
      <c r="L1361" s="24" t="str">
        <f t="shared" si="107"/>
        <v>2019</v>
      </c>
      <c r="M1361" s="24">
        <f t="shared" si="108"/>
        <v>43636</v>
      </c>
      <c r="N1361">
        <v>45.15</v>
      </c>
      <c r="P1361" s="24">
        <v>40325</v>
      </c>
      <c r="Q1361">
        <v>14.08</v>
      </c>
      <c r="S1361" s="24">
        <v>42153</v>
      </c>
      <c r="T1361">
        <v>29.06</v>
      </c>
      <c r="U1361" s="2">
        <f t="shared" si="109"/>
        <v>-7.1745814827468557E-3</v>
      </c>
    </row>
    <row r="1362" spans="1:21" x14ac:dyDescent="0.4">
      <c r="A1362" t="s">
        <v>4823</v>
      </c>
      <c r="B1362">
        <v>44.71</v>
      </c>
      <c r="C1362">
        <v>44.56</v>
      </c>
      <c r="D1362">
        <v>44.79</v>
      </c>
      <c r="E1362">
        <v>44.36</v>
      </c>
      <c r="F1362" t="s">
        <v>1220</v>
      </c>
      <c r="G1362" s="2">
        <v>4.4999999999999997E-3</v>
      </c>
      <c r="I1362" t="s">
        <v>4823</v>
      </c>
      <c r="J1362" s="24" t="str">
        <f t="shared" si="105"/>
        <v>06</v>
      </c>
      <c r="K1362" s="24" t="str">
        <f t="shared" si="106"/>
        <v>19</v>
      </c>
      <c r="L1362" s="24" t="str">
        <f t="shared" si="107"/>
        <v>2019</v>
      </c>
      <c r="M1362" s="24">
        <f t="shared" si="108"/>
        <v>43635</v>
      </c>
      <c r="N1362">
        <v>44.71</v>
      </c>
      <c r="P1362" s="24">
        <v>40326</v>
      </c>
      <c r="Q1362">
        <v>13.93</v>
      </c>
      <c r="S1362" s="24">
        <v>42156</v>
      </c>
      <c r="T1362">
        <v>29.16</v>
      </c>
      <c r="U1362" s="2">
        <f t="shared" si="109"/>
        <v>3.4411562284928365E-3</v>
      </c>
    </row>
    <row r="1363" spans="1:21" x14ac:dyDescent="0.4">
      <c r="A1363" t="s">
        <v>4822</v>
      </c>
      <c r="B1363">
        <v>44.51</v>
      </c>
      <c r="C1363">
        <v>44.44</v>
      </c>
      <c r="D1363">
        <v>44.69</v>
      </c>
      <c r="E1363">
        <v>44.41</v>
      </c>
      <c r="F1363" t="s">
        <v>2246</v>
      </c>
      <c r="G1363" s="2">
        <v>9.1000000000000004E-3</v>
      </c>
      <c r="I1363" t="s">
        <v>4822</v>
      </c>
      <c r="J1363" s="24" t="str">
        <f t="shared" si="105"/>
        <v>06</v>
      </c>
      <c r="K1363" s="24" t="str">
        <f t="shared" si="106"/>
        <v>18</v>
      </c>
      <c r="L1363" s="24" t="str">
        <f t="shared" si="107"/>
        <v>2019</v>
      </c>
      <c r="M1363" s="24">
        <f t="shared" si="108"/>
        <v>43634</v>
      </c>
      <c r="N1363">
        <v>44.51</v>
      </c>
      <c r="P1363" s="24">
        <v>40330</v>
      </c>
      <c r="Q1363">
        <v>13.69</v>
      </c>
      <c r="S1363" s="24">
        <v>42157</v>
      </c>
      <c r="T1363">
        <v>29.09</v>
      </c>
      <c r="U1363" s="2">
        <f t="shared" si="109"/>
        <v>-2.4005486968450285E-3</v>
      </c>
    </row>
    <row r="1364" spans="1:21" x14ac:dyDescent="0.4">
      <c r="A1364" t="s">
        <v>4821</v>
      </c>
      <c r="B1364">
        <v>44.11</v>
      </c>
      <c r="C1364">
        <v>44.05</v>
      </c>
      <c r="D1364">
        <v>44.19</v>
      </c>
      <c r="E1364">
        <v>44.05</v>
      </c>
      <c r="F1364" t="s">
        <v>918</v>
      </c>
      <c r="G1364" s="2">
        <v>-1.4E-3</v>
      </c>
      <c r="I1364" t="s">
        <v>4821</v>
      </c>
      <c r="J1364" s="24" t="str">
        <f t="shared" si="105"/>
        <v>06</v>
      </c>
      <c r="K1364" s="24" t="str">
        <f t="shared" si="106"/>
        <v>17</v>
      </c>
      <c r="L1364" s="24" t="str">
        <f t="shared" si="107"/>
        <v>2019</v>
      </c>
      <c r="M1364" s="24">
        <f t="shared" si="108"/>
        <v>43633</v>
      </c>
      <c r="N1364">
        <v>44.11</v>
      </c>
      <c r="P1364" s="24">
        <v>40331</v>
      </c>
      <c r="Q1364">
        <v>14.05</v>
      </c>
      <c r="S1364" s="24">
        <v>42158</v>
      </c>
      <c r="T1364">
        <v>29.16</v>
      </c>
      <c r="U1364" s="2">
        <f t="shared" si="109"/>
        <v>2.4063251976624844E-3</v>
      </c>
    </row>
    <row r="1365" spans="1:21" x14ac:dyDescent="0.4">
      <c r="A1365" t="s">
        <v>4820</v>
      </c>
      <c r="B1365">
        <v>44.17</v>
      </c>
      <c r="C1365">
        <v>44.19</v>
      </c>
      <c r="D1365">
        <v>44.28</v>
      </c>
      <c r="E1365">
        <v>44.09</v>
      </c>
      <c r="F1365" t="s">
        <v>234</v>
      </c>
      <c r="G1365" s="2">
        <v>-1.6000000000000001E-3</v>
      </c>
      <c r="I1365" t="s">
        <v>4820</v>
      </c>
      <c r="J1365" s="24" t="str">
        <f t="shared" si="105"/>
        <v>06</v>
      </c>
      <c r="K1365" s="24" t="str">
        <f t="shared" si="106"/>
        <v>14</v>
      </c>
      <c r="L1365" s="24" t="str">
        <f t="shared" si="107"/>
        <v>2019</v>
      </c>
      <c r="M1365" s="24">
        <f t="shared" si="108"/>
        <v>43630</v>
      </c>
      <c r="N1365">
        <v>44.17</v>
      </c>
      <c r="P1365" s="24">
        <v>40332</v>
      </c>
      <c r="Q1365">
        <v>14.13</v>
      </c>
      <c r="S1365" s="24">
        <v>42159</v>
      </c>
      <c r="T1365">
        <v>28.92</v>
      </c>
      <c r="U1365" s="2">
        <f t="shared" si="109"/>
        <v>-8.2304526748970819E-3</v>
      </c>
    </row>
    <row r="1366" spans="1:21" x14ac:dyDescent="0.4">
      <c r="A1366" t="s">
        <v>4819</v>
      </c>
      <c r="B1366">
        <v>44.24</v>
      </c>
      <c r="C1366">
        <v>44.26</v>
      </c>
      <c r="D1366">
        <v>44.3</v>
      </c>
      <c r="E1366">
        <v>44.08</v>
      </c>
      <c r="F1366" t="s">
        <v>641</v>
      </c>
      <c r="G1366" s="2">
        <v>3.2000000000000002E-3</v>
      </c>
      <c r="I1366" t="s">
        <v>4819</v>
      </c>
      <c r="J1366" s="24" t="str">
        <f t="shared" si="105"/>
        <v>06</v>
      </c>
      <c r="K1366" s="24" t="str">
        <f t="shared" si="106"/>
        <v>13</v>
      </c>
      <c r="L1366" s="24" t="str">
        <f t="shared" si="107"/>
        <v>2019</v>
      </c>
      <c r="M1366" s="24">
        <f t="shared" si="108"/>
        <v>43629</v>
      </c>
      <c r="N1366">
        <v>44.24</v>
      </c>
      <c r="P1366" s="24">
        <v>40333</v>
      </c>
      <c r="Q1366">
        <v>13.65</v>
      </c>
      <c r="S1366" s="24">
        <v>42160</v>
      </c>
      <c r="T1366">
        <v>28.84</v>
      </c>
      <c r="U1366" s="2">
        <f t="shared" si="109"/>
        <v>-2.7662517289074318E-3</v>
      </c>
    </row>
    <row r="1367" spans="1:21" x14ac:dyDescent="0.4">
      <c r="A1367" t="s">
        <v>4818</v>
      </c>
      <c r="B1367">
        <v>44.1</v>
      </c>
      <c r="C1367">
        <v>44.09</v>
      </c>
      <c r="D1367">
        <v>44.21</v>
      </c>
      <c r="E1367">
        <v>44.01</v>
      </c>
      <c r="F1367" t="s">
        <v>4817</v>
      </c>
      <c r="G1367" s="2">
        <v>-6.9999999999999999E-4</v>
      </c>
      <c r="I1367" t="s">
        <v>4818</v>
      </c>
      <c r="J1367" s="24" t="str">
        <f t="shared" si="105"/>
        <v>06</v>
      </c>
      <c r="K1367" s="24" t="str">
        <f t="shared" si="106"/>
        <v>12</v>
      </c>
      <c r="L1367" s="24" t="str">
        <f t="shared" si="107"/>
        <v>2019</v>
      </c>
      <c r="M1367" s="24">
        <f t="shared" si="108"/>
        <v>43628</v>
      </c>
      <c r="N1367">
        <v>44.1</v>
      </c>
      <c r="P1367" s="24">
        <v>40336</v>
      </c>
      <c r="Q1367">
        <v>13.49</v>
      </c>
      <c r="S1367" s="24">
        <v>42163</v>
      </c>
      <c r="T1367">
        <v>28.61</v>
      </c>
      <c r="U1367" s="2">
        <f t="shared" si="109"/>
        <v>-7.9750346740637967E-3</v>
      </c>
    </row>
    <row r="1368" spans="1:21" x14ac:dyDescent="0.4">
      <c r="A1368" t="s">
        <v>4816</v>
      </c>
      <c r="B1368">
        <v>44.13</v>
      </c>
      <c r="C1368">
        <v>44.54</v>
      </c>
      <c r="D1368">
        <v>44.61</v>
      </c>
      <c r="E1368">
        <v>44.01</v>
      </c>
      <c r="F1368" t="s">
        <v>186</v>
      </c>
      <c r="G1368" s="2">
        <v>-2E-3</v>
      </c>
      <c r="I1368" t="s">
        <v>4816</v>
      </c>
      <c r="J1368" s="24" t="str">
        <f t="shared" si="105"/>
        <v>06</v>
      </c>
      <c r="K1368" s="24" t="str">
        <f t="shared" si="106"/>
        <v>11</v>
      </c>
      <c r="L1368" s="24" t="str">
        <f t="shared" si="107"/>
        <v>2019</v>
      </c>
      <c r="M1368" s="24">
        <f t="shared" si="108"/>
        <v>43627</v>
      </c>
      <c r="N1368">
        <v>44.13</v>
      </c>
      <c r="P1368" s="24">
        <v>40337</v>
      </c>
      <c r="Q1368">
        <v>13.61</v>
      </c>
      <c r="S1368" s="24">
        <v>42164</v>
      </c>
      <c r="T1368">
        <v>28.59</v>
      </c>
      <c r="U1368" s="2">
        <f t="shared" si="109"/>
        <v>-6.9905627402999659E-4</v>
      </c>
    </row>
    <row r="1369" spans="1:21" x14ac:dyDescent="0.4">
      <c r="A1369" t="s">
        <v>4815</v>
      </c>
      <c r="B1369">
        <v>44.22</v>
      </c>
      <c r="C1369">
        <v>44.27</v>
      </c>
      <c r="D1369">
        <v>44.51</v>
      </c>
      <c r="E1369">
        <v>44.2</v>
      </c>
      <c r="F1369" t="s">
        <v>162</v>
      </c>
      <c r="G1369" s="2">
        <v>4.4999999999999997E-3</v>
      </c>
      <c r="I1369" t="s">
        <v>4815</v>
      </c>
      <c r="J1369" s="24" t="str">
        <f t="shared" si="105"/>
        <v>06</v>
      </c>
      <c r="K1369" s="24" t="str">
        <f t="shared" si="106"/>
        <v>10</v>
      </c>
      <c r="L1369" s="24" t="str">
        <f t="shared" si="107"/>
        <v>2019</v>
      </c>
      <c r="M1369" s="24">
        <f t="shared" si="108"/>
        <v>43626</v>
      </c>
      <c r="N1369">
        <v>44.22</v>
      </c>
      <c r="P1369" s="24">
        <v>40338</v>
      </c>
      <c r="Q1369">
        <v>13.53</v>
      </c>
      <c r="S1369" s="24">
        <v>42165</v>
      </c>
      <c r="T1369">
        <v>28.94</v>
      </c>
      <c r="U1369" s="2">
        <f t="shared" si="109"/>
        <v>1.2242042672263143E-2</v>
      </c>
    </row>
    <row r="1370" spans="1:21" x14ac:dyDescent="0.4">
      <c r="A1370" t="s">
        <v>4814</v>
      </c>
      <c r="B1370">
        <v>44.02</v>
      </c>
      <c r="C1370">
        <v>43.63</v>
      </c>
      <c r="D1370">
        <v>44.21</v>
      </c>
      <c r="E1370">
        <v>43.63</v>
      </c>
      <c r="F1370" t="s">
        <v>519</v>
      </c>
      <c r="G1370" s="2">
        <v>1.3100000000000001E-2</v>
      </c>
      <c r="I1370" t="s">
        <v>4814</v>
      </c>
      <c r="J1370" s="24" t="str">
        <f t="shared" si="105"/>
        <v>06</v>
      </c>
      <c r="K1370" s="24" t="str">
        <f t="shared" si="106"/>
        <v>07</v>
      </c>
      <c r="L1370" s="24" t="str">
        <f t="shared" si="107"/>
        <v>2019</v>
      </c>
      <c r="M1370" s="24">
        <f t="shared" si="108"/>
        <v>43623</v>
      </c>
      <c r="N1370">
        <v>44.02</v>
      </c>
      <c r="P1370" s="24">
        <v>40339</v>
      </c>
      <c r="Q1370">
        <v>13.93</v>
      </c>
      <c r="S1370" s="24">
        <v>42166</v>
      </c>
      <c r="T1370">
        <v>29.02</v>
      </c>
      <c r="U1370" s="2">
        <f t="shared" si="109"/>
        <v>2.7643400138215313E-3</v>
      </c>
    </row>
    <row r="1371" spans="1:21" x14ac:dyDescent="0.4">
      <c r="A1371" t="s">
        <v>4813</v>
      </c>
      <c r="B1371">
        <v>43.45</v>
      </c>
      <c r="C1371">
        <v>43.22</v>
      </c>
      <c r="D1371">
        <v>43.57</v>
      </c>
      <c r="E1371">
        <v>43.13</v>
      </c>
      <c r="F1371" t="s">
        <v>64</v>
      </c>
      <c r="G1371" s="2">
        <v>7.1999999999999998E-3</v>
      </c>
      <c r="I1371" t="s">
        <v>4813</v>
      </c>
      <c r="J1371" s="24" t="str">
        <f t="shared" si="105"/>
        <v>06</v>
      </c>
      <c r="K1371" s="24" t="str">
        <f t="shared" si="106"/>
        <v>06</v>
      </c>
      <c r="L1371" s="24" t="str">
        <f t="shared" si="107"/>
        <v>2019</v>
      </c>
      <c r="M1371" s="24">
        <f t="shared" si="108"/>
        <v>43622</v>
      </c>
      <c r="N1371">
        <v>43.45</v>
      </c>
      <c r="P1371" s="24">
        <v>40340</v>
      </c>
      <c r="Q1371">
        <v>14.02</v>
      </c>
      <c r="S1371" s="24">
        <v>42167</v>
      </c>
      <c r="T1371">
        <v>28.81</v>
      </c>
      <c r="U1371" s="2">
        <f t="shared" si="109"/>
        <v>-7.2363886974500247E-3</v>
      </c>
    </row>
    <row r="1372" spans="1:21" x14ac:dyDescent="0.4">
      <c r="A1372" t="s">
        <v>4812</v>
      </c>
      <c r="B1372">
        <v>43.14</v>
      </c>
      <c r="C1372">
        <v>42.98</v>
      </c>
      <c r="D1372">
        <v>43.16</v>
      </c>
      <c r="E1372">
        <v>42.76</v>
      </c>
      <c r="F1372" t="s">
        <v>1279</v>
      </c>
      <c r="G1372" s="2">
        <v>1.0800000000000001E-2</v>
      </c>
      <c r="I1372" t="s">
        <v>4812</v>
      </c>
      <c r="J1372" s="24" t="str">
        <f t="shared" si="105"/>
        <v>06</v>
      </c>
      <c r="K1372" s="24" t="str">
        <f t="shared" si="106"/>
        <v>05</v>
      </c>
      <c r="L1372" s="24" t="str">
        <f t="shared" si="107"/>
        <v>2019</v>
      </c>
      <c r="M1372" s="24">
        <f t="shared" si="108"/>
        <v>43621</v>
      </c>
      <c r="N1372">
        <v>43.14</v>
      </c>
      <c r="P1372" s="24">
        <v>40343</v>
      </c>
      <c r="Q1372">
        <v>14.01</v>
      </c>
      <c r="S1372" s="24">
        <v>42170</v>
      </c>
      <c r="T1372">
        <v>28.69</v>
      </c>
      <c r="U1372" s="2">
        <f t="shared" si="109"/>
        <v>-4.165220409579895E-3</v>
      </c>
    </row>
    <row r="1373" spans="1:21" x14ac:dyDescent="0.4">
      <c r="A1373" t="s">
        <v>4811</v>
      </c>
      <c r="B1373">
        <v>42.68</v>
      </c>
      <c r="C1373">
        <v>42.21</v>
      </c>
      <c r="D1373">
        <v>42.72</v>
      </c>
      <c r="E1373">
        <v>42.1</v>
      </c>
      <c r="F1373" t="s">
        <v>1033</v>
      </c>
      <c r="G1373" s="2">
        <v>2.01E-2</v>
      </c>
      <c r="I1373" t="s">
        <v>4811</v>
      </c>
      <c r="J1373" s="24" t="str">
        <f t="shared" si="105"/>
        <v>06</v>
      </c>
      <c r="K1373" s="24" t="str">
        <f t="shared" si="106"/>
        <v>04</v>
      </c>
      <c r="L1373" s="24" t="str">
        <f t="shared" si="107"/>
        <v>2019</v>
      </c>
      <c r="M1373" s="24">
        <f t="shared" si="108"/>
        <v>43620</v>
      </c>
      <c r="N1373">
        <v>42.68</v>
      </c>
      <c r="P1373" s="24">
        <v>40344</v>
      </c>
      <c r="Q1373">
        <v>14.34</v>
      </c>
      <c r="S1373" s="24">
        <v>42171</v>
      </c>
      <c r="T1373">
        <v>28.86</v>
      </c>
      <c r="U1373" s="2">
        <f t="shared" si="109"/>
        <v>5.9254095503660231E-3</v>
      </c>
    </row>
    <row r="1374" spans="1:21" x14ac:dyDescent="0.4">
      <c r="A1374" t="s">
        <v>4810</v>
      </c>
      <c r="B1374">
        <v>41.84</v>
      </c>
      <c r="C1374">
        <v>42.25</v>
      </c>
      <c r="D1374">
        <v>42.35</v>
      </c>
      <c r="E1374">
        <v>41.62</v>
      </c>
      <c r="F1374" t="s">
        <v>2215</v>
      </c>
      <c r="G1374" s="2">
        <v>-1.1299999999999999E-2</v>
      </c>
      <c r="I1374" t="s">
        <v>4810</v>
      </c>
      <c r="J1374" s="24" t="str">
        <f t="shared" si="105"/>
        <v>06</v>
      </c>
      <c r="K1374" s="24" t="str">
        <f t="shared" si="106"/>
        <v>03</v>
      </c>
      <c r="L1374" s="24" t="str">
        <f t="shared" si="107"/>
        <v>2019</v>
      </c>
      <c r="M1374" s="24">
        <f t="shared" si="108"/>
        <v>43619</v>
      </c>
      <c r="N1374">
        <v>41.84</v>
      </c>
      <c r="P1374" s="24">
        <v>40345</v>
      </c>
      <c r="Q1374">
        <v>14.35</v>
      </c>
      <c r="S1374" s="24">
        <v>42172</v>
      </c>
      <c r="T1374">
        <v>28.93</v>
      </c>
      <c r="U1374" s="2">
        <f t="shared" si="109"/>
        <v>2.4255024255024349E-3</v>
      </c>
    </row>
    <row r="1375" spans="1:21" x14ac:dyDescent="0.4">
      <c r="A1375" t="s">
        <v>4809</v>
      </c>
      <c r="B1375">
        <v>42.32</v>
      </c>
      <c r="C1375">
        <v>42.44</v>
      </c>
      <c r="D1375">
        <v>42.6</v>
      </c>
      <c r="E1375">
        <v>42.29</v>
      </c>
      <c r="F1375" t="s">
        <v>1122</v>
      </c>
      <c r="G1375" s="2">
        <v>-1.3299999999999999E-2</v>
      </c>
      <c r="I1375" t="s">
        <v>4809</v>
      </c>
      <c r="J1375" s="24" t="str">
        <f t="shared" si="105"/>
        <v>05</v>
      </c>
      <c r="K1375" s="24" t="str">
        <f t="shared" si="106"/>
        <v>31</v>
      </c>
      <c r="L1375" s="24" t="str">
        <f t="shared" si="107"/>
        <v>2019</v>
      </c>
      <c r="M1375" s="24">
        <f t="shared" si="108"/>
        <v>43616</v>
      </c>
      <c r="N1375">
        <v>42.32</v>
      </c>
      <c r="P1375" s="24">
        <v>40346</v>
      </c>
      <c r="Q1375">
        <v>14.37</v>
      </c>
      <c r="S1375" s="24">
        <v>42173</v>
      </c>
      <c r="T1375">
        <v>29.27</v>
      </c>
      <c r="U1375" s="2">
        <f t="shared" si="109"/>
        <v>1.1752506049083955E-2</v>
      </c>
    </row>
    <row r="1376" spans="1:21" x14ac:dyDescent="0.4">
      <c r="A1376" t="s">
        <v>4808</v>
      </c>
      <c r="B1376">
        <v>42.89</v>
      </c>
      <c r="C1376">
        <v>42.8</v>
      </c>
      <c r="D1376">
        <v>42.95</v>
      </c>
      <c r="E1376">
        <v>42.69</v>
      </c>
      <c r="F1376" t="s">
        <v>1026</v>
      </c>
      <c r="G1376" s="2">
        <v>4.8999999999999998E-3</v>
      </c>
      <c r="I1376" t="s">
        <v>4808</v>
      </c>
      <c r="J1376" s="24" t="str">
        <f t="shared" si="105"/>
        <v>05</v>
      </c>
      <c r="K1376" s="24" t="str">
        <f t="shared" si="106"/>
        <v>30</v>
      </c>
      <c r="L1376" s="24" t="str">
        <f t="shared" si="107"/>
        <v>2019</v>
      </c>
      <c r="M1376" s="24">
        <f t="shared" si="108"/>
        <v>43615</v>
      </c>
      <c r="N1376">
        <v>42.89</v>
      </c>
      <c r="P1376" s="24">
        <v>40347</v>
      </c>
      <c r="Q1376">
        <v>14.38</v>
      </c>
      <c r="S1376" s="24">
        <v>42174</v>
      </c>
      <c r="T1376">
        <v>29.15</v>
      </c>
      <c r="U1376" s="2">
        <f t="shared" si="109"/>
        <v>-4.0997608472839175E-3</v>
      </c>
    </row>
    <row r="1377" spans="1:21" x14ac:dyDescent="0.4">
      <c r="A1377" t="s">
        <v>4807</v>
      </c>
      <c r="B1377">
        <v>42.68</v>
      </c>
      <c r="C1377">
        <v>42.81</v>
      </c>
      <c r="D1377">
        <v>42.85</v>
      </c>
      <c r="E1377">
        <v>42.46</v>
      </c>
      <c r="F1377" t="s">
        <v>1239</v>
      </c>
      <c r="G1377" s="2">
        <v>-8.0999999999999996E-3</v>
      </c>
      <c r="I1377" t="s">
        <v>4807</v>
      </c>
      <c r="J1377" s="24" t="str">
        <f t="shared" si="105"/>
        <v>05</v>
      </c>
      <c r="K1377" s="24" t="str">
        <f t="shared" si="106"/>
        <v>29</v>
      </c>
      <c r="L1377" s="24" t="str">
        <f t="shared" si="107"/>
        <v>2019</v>
      </c>
      <c r="M1377" s="24">
        <f t="shared" si="108"/>
        <v>43614</v>
      </c>
      <c r="N1377">
        <v>42.68</v>
      </c>
      <c r="P1377" s="24">
        <v>40350</v>
      </c>
      <c r="Q1377">
        <v>14.32</v>
      </c>
      <c r="S1377" s="24">
        <v>42177</v>
      </c>
      <c r="T1377">
        <v>29.33</v>
      </c>
      <c r="U1377" s="2">
        <f t="shared" si="109"/>
        <v>6.1749571183533636E-3</v>
      </c>
    </row>
    <row r="1378" spans="1:21" x14ac:dyDescent="0.4">
      <c r="A1378" t="s">
        <v>4806</v>
      </c>
      <c r="B1378">
        <v>43.03</v>
      </c>
      <c r="C1378">
        <v>43.37</v>
      </c>
      <c r="D1378">
        <v>43.59</v>
      </c>
      <c r="E1378">
        <v>43.02</v>
      </c>
      <c r="F1378" t="s">
        <v>662</v>
      </c>
      <c r="G1378" s="2">
        <v>-5.7999999999999996E-3</v>
      </c>
      <c r="I1378" t="s">
        <v>4806</v>
      </c>
      <c r="J1378" s="24" t="str">
        <f t="shared" si="105"/>
        <v>05</v>
      </c>
      <c r="K1378" s="24" t="str">
        <f t="shared" si="106"/>
        <v>28</v>
      </c>
      <c r="L1378" s="24" t="str">
        <f t="shared" si="107"/>
        <v>2019</v>
      </c>
      <c r="M1378" s="24">
        <f t="shared" si="108"/>
        <v>43613</v>
      </c>
      <c r="N1378">
        <v>43.03</v>
      </c>
      <c r="P1378" s="24">
        <v>40351</v>
      </c>
      <c r="Q1378">
        <v>14.12</v>
      </c>
      <c r="S1378" s="24">
        <v>42178</v>
      </c>
      <c r="T1378">
        <v>29.33</v>
      </c>
      <c r="U1378" s="2">
        <f t="shared" si="109"/>
        <v>0</v>
      </c>
    </row>
    <row r="1379" spans="1:21" x14ac:dyDescent="0.4">
      <c r="A1379" t="s">
        <v>4805</v>
      </c>
      <c r="B1379">
        <v>43.28</v>
      </c>
      <c r="C1379">
        <v>43.47</v>
      </c>
      <c r="D1379">
        <v>43.54</v>
      </c>
      <c r="E1379">
        <v>43.22</v>
      </c>
      <c r="F1379" t="s">
        <v>1117</v>
      </c>
      <c r="G1379" s="2">
        <v>1.6000000000000001E-3</v>
      </c>
      <c r="I1379" t="s">
        <v>4805</v>
      </c>
      <c r="J1379" s="24" t="str">
        <f t="shared" si="105"/>
        <v>05</v>
      </c>
      <c r="K1379" s="24" t="str">
        <f t="shared" si="106"/>
        <v>24</v>
      </c>
      <c r="L1379" s="24" t="str">
        <f t="shared" si="107"/>
        <v>2019</v>
      </c>
      <c r="M1379" s="24">
        <f t="shared" si="108"/>
        <v>43609</v>
      </c>
      <c r="N1379">
        <v>43.28</v>
      </c>
      <c r="P1379" s="24">
        <v>40352</v>
      </c>
      <c r="Q1379">
        <v>14.01</v>
      </c>
      <c r="S1379" s="24">
        <v>42179</v>
      </c>
      <c r="T1379">
        <v>29.03</v>
      </c>
      <c r="U1379" s="2">
        <f t="shared" si="109"/>
        <v>-1.0228435049437379E-2</v>
      </c>
    </row>
    <row r="1380" spans="1:21" x14ac:dyDescent="0.4">
      <c r="A1380" t="s">
        <v>4804</v>
      </c>
      <c r="B1380">
        <v>43.21</v>
      </c>
      <c r="C1380">
        <v>43.35</v>
      </c>
      <c r="D1380">
        <v>43.36</v>
      </c>
      <c r="E1380">
        <v>42.97</v>
      </c>
      <c r="F1380" t="s">
        <v>2018</v>
      </c>
      <c r="G1380" s="2">
        <v>-1.14E-2</v>
      </c>
      <c r="I1380" t="s">
        <v>4804</v>
      </c>
      <c r="J1380" s="24" t="str">
        <f t="shared" si="105"/>
        <v>05</v>
      </c>
      <c r="K1380" s="24" t="str">
        <f t="shared" si="106"/>
        <v>23</v>
      </c>
      <c r="L1380" s="24" t="str">
        <f t="shared" si="107"/>
        <v>2019</v>
      </c>
      <c r="M1380" s="24">
        <f t="shared" si="108"/>
        <v>43608</v>
      </c>
      <c r="N1380">
        <v>43.21</v>
      </c>
      <c r="P1380" s="24">
        <v>40353</v>
      </c>
      <c r="Q1380">
        <v>13.79</v>
      </c>
      <c r="S1380" s="24">
        <v>42180</v>
      </c>
      <c r="T1380">
        <v>28.98</v>
      </c>
      <c r="U1380" s="2">
        <f t="shared" si="109"/>
        <v>-1.7223561832587775E-3</v>
      </c>
    </row>
    <row r="1381" spans="1:21" x14ac:dyDescent="0.4">
      <c r="A1381" t="s">
        <v>4803</v>
      </c>
      <c r="B1381">
        <v>43.71</v>
      </c>
      <c r="C1381">
        <v>43.57</v>
      </c>
      <c r="D1381">
        <v>43.85</v>
      </c>
      <c r="E1381">
        <v>43.57</v>
      </c>
      <c r="F1381" t="s">
        <v>530</v>
      </c>
      <c r="G1381" s="2">
        <v>0</v>
      </c>
      <c r="I1381" t="s">
        <v>4803</v>
      </c>
      <c r="J1381" s="24" t="str">
        <f t="shared" si="105"/>
        <v>05</v>
      </c>
      <c r="K1381" s="24" t="str">
        <f t="shared" si="106"/>
        <v>22</v>
      </c>
      <c r="L1381" s="24" t="str">
        <f t="shared" si="107"/>
        <v>2019</v>
      </c>
      <c r="M1381" s="24">
        <f t="shared" si="108"/>
        <v>43607</v>
      </c>
      <c r="N1381">
        <v>43.71</v>
      </c>
      <c r="P1381" s="24">
        <v>40354</v>
      </c>
      <c r="Q1381">
        <v>13.83</v>
      </c>
      <c r="S1381" s="24">
        <v>42181</v>
      </c>
      <c r="T1381">
        <v>28.93</v>
      </c>
      <c r="U1381" s="2">
        <f t="shared" si="109"/>
        <v>-1.7253278122844051E-3</v>
      </c>
    </row>
    <row r="1382" spans="1:21" x14ac:dyDescent="0.4">
      <c r="A1382" t="s">
        <v>4802</v>
      </c>
      <c r="B1382">
        <v>43.71</v>
      </c>
      <c r="C1382">
        <v>43.69</v>
      </c>
      <c r="D1382">
        <v>43.8</v>
      </c>
      <c r="E1382">
        <v>43.59</v>
      </c>
      <c r="F1382" t="s">
        <v>176</v>
      </c>
      <c r="G1382" s="2">
        <v>7.1000000000000004E-3</v>
      </c>
      <c r="I1382" t="s">
        <v>4802</v>
      </c>
      <c r="J1382" s="24" t="str">
        <f t="shared" si="105"/>
        <v>05</v>
      </c>
      <c r="K1382" s="24" t="str">
        <f t="shared" si="106"/>
        <v>21</v>
      </c>
      <c r="L1382" s="24" t="str">
        <f t="shared" si="107"/>
        <v>2019</v>
      </c>
      <c r="M1382" s="24">
        <f t="shared" si="108"/>
        <v>43606</v>
      </c>
      <c r="N1382">
        <v>43.71</v>
      </c>
      <c r="P1382" s="24">
        <v>40357</v>
      </c>
      <c r="Q1382">
        <v>13.78</v>
      </c>
      <c r="S1382" s="24">
        <v>42184</v>
      </c>
      <c r="T1382">
        <v>28.3</v>
      </c>
      <c r="U1382" s="2">
        <f t="shared" si="109"/>
        <v>-2.1776702385067348E-2</v>
      </c>
    </row>
    <row r="1383" spans="1:21" x14ac:dyDescent="0.4">
      <c r="A1383" t="s">
        <v>4801</v>
      </c>
      <c r="B1383">
        <v>43.4</v>
      </c>
      <c r="C1383">
        <v>43.41</v>
      </c>
      <c r="D1383">
        <v>43.61</v>
      </c>
      <c r="E1383">
        <v>43.26</v>
      </c>
      <c r="F1383" t="s">
        <v>174</v>
      </c>
      <c r="G1383" s="2">
        <v>-7.7999999999999996E-3</v>
      </c>
      <c r="I1383" t="s">
        <v>4801</v>
      </c>
      <c r="J1383" s="24" t="str">
        <f t="shared" si="105"/>
        <v>05</v>
      </c>
      <c r="K1383" s="24" t="str">
        <f t="shared" si="106"/>
        <v>20</v>
      </c>
      <c r="L1383" s="24" t="str">
        <f t="shared" si="107"/>
        <v>2019</v>
      </c>
      <c r="M1383" s="24">
        <f t="shared" si="108"/>
        <v>43605</v>
      </c>
      <c r="N1383">
        <v>43.4</v>
      </c>
      <c r="P1383" s="24">
        <v>40358</v>
      </c>
      <c r="Q1383">
        <v>13.33</v>
      </c>
      <c r="S1383" s="24">
        <v>42185</v>
      </c>
      <c r="T1383">
        <v>28.39</v>
      </c>
      <c r="U1383" s="2">
        <f t="shared" si="109"/>
        <v>3.1802120141342094E-3</v>
      </c>
    </row>
    <row r="1384" spans="1:21" x14ac:dyDescent="0.4">
      <c r="A1384" t="s">
        <v>4800</v>
      </c>
      <c r="B1384">
        <v>43.74</v>
      </c>
      <c r="C1384">
        <v>43.65</v>
      </c>
      <c r="D1384">
        <v>44.16</v>
      </c>
      <c r="E1384">
        <v>43.65</v>
      </c>
      <c r="F1384" t="s">
        <v>539</v>
      </c>
      <c r="G1384" s="2">
        <v>-6.1000000000000004E-3</v>
      </c>
      <c r="I1384" t="s">
        <v>4800</v>
      </c>
      <c r="J1384" s="24" t="str">
        <f t="shared" si="105"/>
        <v>05</v>
      </c>
      <c r="K1384" s="24" t="str">
        <f t="shared" si="106"/>
        <v>17</v>
      </c>
      <c r="L1384" s="24" t="str">
        <f t="shared" si="107"/>
        <v>2019</v>
      </c>
      <c r="M1384" s="24">
        <f t="shared" si="108"/>
        <v>43602</v>
      </c>
      <c r="N1384">
        <v>43.74</v>
      </c>
      <c r="P1384" s="24">
        <v>40359</v>
      </c>
      <c r="Q1384">
        <v>13.2</v>
      </c>
      <c r="S1384" s="24">
        <v>42186</v>
      </c>
      <c r="T1384">
        <v>28.61</v>
      </c>
      <c r="U1384" s="2">
        <f t="shared" si="109"/>
        <v>7.7492074674181399E-3</v>
      </c>
    </row>
    <row r="1385" spans="1:21" x14ac:dyDescent="0.4">
      <c r="A1385" t="s">
        <v>4799</v>
      </c>
      <c r="B1385">
        <v>44.01</v>
      </c>
      <c r="C1385">
        <v>43.62</v>
      </c>
      <c r="D1385">
        <v>44.23</v>
      </c>
      <c r="E1385">
        <v>43.62</v>
      </c>
      <c r="F1385" t="s">
        <v>351</v>
      </c>
      <c r="G1385" s="2">
        <v>1.17E-2</v>
      </c>
      <c r="I1385" t="s">
        <v>4799</v>
      </c>
      <c r="J1385" s="24" t="str">
        <f t="shared" si="105"/>
        <v>05</v>
      </c>
      <c r="K1385" s="24" t="str">
        <f t="shared" si="106"/>
        <v>16</v>
      </c>
      <c r="L1385" s="24" t="str">
        <f t="shared" si="107"/>
        <v>2019</v>
      </c>
      <c r="M1385" s="24">
        <f t="shared" si="108"/>
        <v>43601</v>
      </c>
      <c r="N1385">
        <v>44.01</v>
      </c>
      <c r="P1385" s="24">
        <v>40360</v>
      </c>
      <c r="Q1385">
        <v>13.17</v>
      </c>
      <c r="S1385" s="24">
        <v>42187</v>
      </c>
      <c r="T1385">
        <v>28.59</v>
      </c>
      <c r="U1385" s="2">
        <f t="shared" si="109"/>
        <v>-6.9905627402999659E-4</v>
      </c>
    </row>
    <row r="1386" spans="1:21" x14ac:dyDescent="0.4">
      <c r="A1386" t="s">
        <v>4798</v>
      </c>
      <c r="B1386">
        <v>43.5</v>
      </c>
      <c r="C1386">
        <v>42.86</v>
      </c>
      <c r="D1386">
        <v>43.61</v>
      </c>
      <c r="E1386">
        <v>42.85</v>
      </c>
      <c r="F1386" t="s">
        <v>689</v>
      </c>
      <c r="G1386" s="2">
        <v>9.4999999999999998E-3</v>
      </c>
      <c r="I1386" t="s">
        <v>4798</v>
      </c>
      <c r="J1386" s="24" t="str">
        <f t="shared" si="105"/>
        <v>05</v>
      </c>
      <c r="K1386" s="24" t="str">
        <f t="shared" si="106"/>
        <v>15</v>
      </c>
      <c r="L1386" s="24" t="str">
        <f t="shared" si="107"/>
        <v>2019</v>
      </c>
      <c r="M1386" s="24">
        <f t="shared" si="108"/>
        <v>43600</v>
      </c>
      <c r="N1386">
        <v>43.5</v>
      </c>
      <c r="P1386" s="24">
        <v>40361</v>
      </c>
      <c r="Q1386">
        <v>13.12</v>
      </c>
      <c r="S1386" s="24">
        <v>42191</v>
      </c>
      <c r="T1386">
        <v>28.55</v>
      </c>
      <c r="U1386" s="2">
        <f t="shared" si="109"/>
        <v>-1.3990905911157592E-3</v>
      </c>
    </row>
    <row r="1387" spans="1:21" x14ac:dyDescent="0.4">
      <c r="A1387" t="s">
        <v>4797</v>
      </c>
      <c r="B1387">
        <v>43.09</v>
      </c>
      <c r="C1387">
        <v>42.94</v>
      </c>
      <c r="D1387">
        <v>43.37</v>
      </c>
      <c r="E1387">
        <v>42.9</v>
      </c>
      <c r="F1387" t="s">
        <v>1295</v>
      </c>
      <c r="G1387" s="2">
        <v>7.4999999999999997E-3</v>
      </c>
      <c r="I1387" t="s">
        <v>4797</v>
      </c>
      <c r="J1387" s="24" t="str">
        <f t="shared" si="105"/>
        <v>05</v>
      </c>
      <c r="K1387" s="24" t="str">
        <f t="shared" si="106"/>
        <v>14</v>
      </c>
      <c r="L1387" s="24" t="str">
        <f t="shared" si="107"/>
        <v>2019</v>
      </c>
      <c r="M1387" s="24">
        <f t="shared" si="108"/>
        <v>43599</v>
      </c>
      <c r="N1387">
        <v>43.09</v>
      </c>
      <c r="P1387" s="24">
        <v>40365</v>
      </c>
      <c r="Q1387">
        <v>13.19</v>
      </c>
      <c r="S1387" s="24">
        <v>42192</v>
      </c>
      <c r="T1387">
        <v>28.71</v>
      </c>
      <c r="U1387" s="2">
        <f t="shared" si="109"/>
        <v>5.6042031523642066E-3</v>
      </c>
    </row>
    <row r="1388" spans="1:21" x14ac:dyDescent="0.4">
      <c r="A1388" t="s">
        <v>4796</v>
      </c>
      <c r="B1388">
        <v>42.77</v>
      </c>
      <c r="C1388">
        <v>42.95</v>
      </c>
      <c r="D1388">
        <v>43.15</v>
      </c>
      <c r="E1388">
        <v>42.63</v>
      </c>
      <c r="F1388" t="s">
        <v>1140</v>
      </c>
      <c r="G1388" s="2">
        <v>-2.3300000000000001E-2</v>
      </c>
      <c r="I1388" t="s">
        <v>4796</v>
      </c>
      <c r="J1388" s="24" t="str">
        <f t="shared" si="105"/>
        <v>05</v>
      </c>
      <c r="K1388" s="24" t="str">
        <f t="shared" si="106"/>
        <v>13</v>
      </c>
      <c r="L1388" s="24" t="str">
        <f t="shared" si="107"/>
        <v>2019</v>
      </c>
      <c r="M1388" s="24">
        <f t="shared" si="108"/>
        <v>43598</v>
      </c>
      <c r="N1388">
        <v>42.77</v>
      </c>
      <c r="P1388" s="24">
        <v>40366</v>
      </c>
      <c r="Q1388">
        <v>13.62</v>
      </c>
      <c r="S1388" s="24">
        <v>42193</v>
      </c>
      <c r="T1388">
        <v>28.25</v>
      </c>
      <c r="U1388" s="2">
        <f t="shared" si="109"/>
        <v>-1.6022291884360884E-2</v>
      </c>
    </row>
    <row r="1389" spans="1:21" x14ac:dyDescent="0.4">
      <c r="A1389" t="s">
        <v>4795</v>
      </c>
      <c r="B1389">
        <v>43.79</v>
      </c>
      <c r="C1389">
        <v>43.42</v>
      </c>
      <c r="D1389">
        <v>43.93</v>
      </c>
      <c r="E1389">
        <v>42.93</v>
      </c>
      <c r="F1389" t="s">
        <v>2582</v>
      </c>
      <c r="G1389" s="2">
        <v>4.5999999999999999E-3</v>
      </c>
      <c r="I1389" t="s">
        <v>4795</v>
      </c>
      <c r="J1389" s="24" t="str">
        <f t="shared" si="105"/>
        <v>05</v>
      </c>
      <c r="K1389" s="24" t="str">
        <f t="shared" si="106"/>
        <v>10</v>
      </c>
      <c r="L1389" s="24" t="str">
        <f t="shared" si="107"/>
        <v>2019</v>
      </c>
      <c r="M1389" s="24">
        <f t="shared" si="108"/>
        <v>43595</v>
      </c>
      <c r="N1389">
        <v>43.79</v>
      </c>
      <c r="P1389" s="24">
        <v>40367</v>
      </c>
      <c r="Q1389">
        <v>13.74</v>
      </c>
      <c r="S1389" s="24">
        <v>42194</v>
      </c>
      <c r="T1389">
        <v>28.28</v>
      </c>
      <c r="U1389" s="2">
        <f t="shared" si="109"/>
        <v>1.0619469026549311E-3</v>
      </c>
    </row>
    <row r="1390" spans="1:21" x14ac:dyDescent="0.4">
      <c r="A1390" t="s">
        <v>4794</v>
      </c>
      <c r="B1390">
        <v>43.59</v>
      </c>
      <c r="C1390">
        <v>43.33</v>
      </c>
      <c r="D1390">
        <v>43.65</v>
      </c>
      <c r="E1390">
        <v>43.07</v>
      </c>
      <c r="F1390" t="s">
        <v>1357</v>
      </c>
      <c r="G1390" s="2">
        <v>-3.0000000000000001E-3</v>
      </c>
      <c r="I1390" t="s">
        <v>4794</v>
      </c>
      <c r="J1390" s="24" t="str">
        <f t="shared" si="105"/>
        <v>05</v>
      </c>
      <c r="K1390" s="24" t="str">
        <f t="shared" si="106"/>
        <v>09</v>
      </c>
      <c r="L1390" s="24" t="str">
        <f t="shared" si="107"/>
        <v>2019</v>
      </c>
      <c r="M1390" s="24">
        <f t="shared" si="108"/>
        <v>43594</v>
      </c>
      <c r="N1390">
        <v>43.59</v>
      </c>
      <c r="P1390" s="24">
        <v>40368</v>
      </c>
      <c r="Q1390">
        <v>13.83</v>
      </c>
      <c r="S1390" s="24">
        <v>42195</v>
      </c>
      <c r="T1390">
        <v>28.67</v>
      </c>
      <c r="U1390" s="2">
        <f t="shared" si="109"/>
        <v>1.3790664780763739E-2</v>
      </c>
    </row>
    <row r="1391" spans="1:21" x14ac:dyDescent="0.4">
      <c r="A1391" t="s">
        <v>4793</v>
      </c>
      <c r="B1391">
        <v>43.72</v>
      </c>
      <c r="C1391">
        <v>43.68</v>
      </c>
      <c r="D1391">
        <v>43.98</v>
      </c>
      <c r="E1391">
        <v>43.58</v>
      </c>
      <c r="F1391" t="s">
        <v>1299</v>
      </c>
      <c r="G1391" s="2">
        <v>-5.0000000000000001E-4</v>
      </c>
      <c r="I1391" t="s">
        <v>4793</v>
      </c>
      <c r="J1391" s="24" t="str">
        <f t="shared" si="105"/>
        <v>05</v>
      </c>
      <c r="K1391" s="24" t="str">
        <f t="shared" si="106"/>
        <v>08</v>
      </c>
      <c r="L1391" s="24" t="str">
        <f t="shared" si="107"/>
        <v>2019</v>
      </c>
      <c r="M1391" s="24">
        <f t="shared" si="108"/>
        <v>43593</v>
      </c>
      <c r="N1391">
        <v>43.72</v>
      </c>
      <c r="P1391" s="24">
        <v>40371</v>
      </c>
      <c r="Q1391">
        <v>13.84</v>
      </c>
      <c r="S1391" s="24">
        <v>42198</v>
      </c>
      <c r="T1391">
        <v>29.03</v>
      </c>
      <c r="U1391" s="2">
        <f t="shared" si="109"/>
        <v>1.2556679455877129E-2</v>
      </c>
    </row>
    <row r="1392" spans="1:21" x14ac:dyDescent="0.4">
      <c r="A1392" t="s">
        <v>4792</v>
      </c>
      <c r="B1392">
        <v>43.74</v>
      </c>
      <c r="C1392">
        <v>44.09</v>
      </c>
      <c r="D1392">
        <v>44.21</v>
      </c>
      <c r="E1392">
        <v>43.4</v>
      </c>
      <c r="F1392" t="s">
        <v>2134</v>
      </c>
      <c r="G1392" s="2">
        <v>-1.7299999999999999E-2</v>
      </c>
      <c r="I1392" t="s">
        <v>4792</v>
      </c>
      <c r="J1392" s="24" t="str">
        <f t="shared" si="105"/>
        <v>05</v>
      </c>
      <c r="K1392" s="24" t="str">
        <f t="shared" si="106"/>
        <v>07</v>
      </c>
      <c r="L1392" s="24" t="str">
        <f t="shared" si="107"/>
        <v>2019</v>
      </c>
      <c r="M1392" s="24">
        <f t="shared" si="108"/>
        <v>43592</v>
      </c>
      <c r="N1392">
        <v>43.74</v>
      </c>
      <c r="P1392" s="24">
        <v>40372</v>
      </c>
      <c r="Q1392">
        <v>14.02</v>
      </c>
      <c r="S1392" s="24">
        <v>42199</v>
      </c>
      <c r="T1392">
        <v>29.16</v>
      </c>
      <c r="U1392" s="2">
        <f t="shared" si="109"/>
        <v>4.4781260764725772E-3</v>
      </c>
    </row>
    <row r="1393" spans="1:21" x14ac:dyDescent="0.4">
      <c r="A1393" t="s">
        <v>4791</v>
      </c>
      <c r="B1393">
        <v>44.51</v>
      </c>
      <c r="C1393">
        <v>43.9</v>
      </c>
      <c r="D1393">
        <v>44.56</v>
      </c>
      <c r="E1393">
        <v>43.86</v>
      </c>
      <c r="F1393" t="s">
        <v>974</v>
      </c>
      <c r="G1393" s="2">
        <v>-2.7000000000000001E-3</v>
      </c>
      <c r="I1393" t="s">
        <v>4791</v>
      </c>
      <c r="J1393" s="24" t="str">
        <f t="shared" si="105"/>
        <v>05</v>
      </c>
      <c r="K1393" s="24" t="str">
        <f t="shared" si="106"/>
        <v>06</v>
      </c>
      <c r="L1393" s="24" t="str">
        <f t="shared" si="107"/>
        <v>2019</v>
      </c>
      <c r="M1393" s="24">
        <f t="shared" si="108"/>
        <v>43591</v>
      </c>
      <c r="N1393">
        <v>44.51</v>
      </c>
      <c r="P1393" s="24">
        <v>40373</v>
      </c>
      <c r="Q1393">
        <v>14.05</v>
      </c>
      <c r="S1393" s="24">
        <v>42200</v>
      </c>
      <c r="T1393">
        <v>29.17</v>
      </c>
      <c r="U1393" s="2">
        <f t="shared" si="109"/>
        <v>3.4293552812081352E-4</v>
      </c>
    </row>
    <row r="1394" spans="1:21" x14ac:dyDescent="0.4">
      <c r="A1394" t="s">
        <v>4790</v>
      </c>
      <c r="B1394">
        <v>44.63</v>
      </c>
      <c r="C1394">
        <v>44.41</v>
      </c>
      <c r="D1394">
        <v>44.69</v>
      </c>
      <c r="E1394">
        <v>44.37</v>
      </c>
      <c r="F1394" t="s">
        <v>869</v>
      </c>
      <c r="G1394" s="2">
        <v>1.09E-2</v>
      </c>
      <c r="I1394" t="s">
        <v>4790</v>
      </c>
      <c r="J1394" s="24" t="str">
        <f t="shared" si="105"/>
        <v>05</v>
      </c>
      <c r="K1394" s="24" t="str">
        <f t="shared" si="106"/>
        <v>03</v>
      </c>
      <c r="L1394" s="24" t="str">
        <f t="shared" si="107"/>
        <v>2019</v>
      </c>
      <c r="M1394" s="24">
        <f t="shared" si="108"/>
        <v>43588</v>
      </c>
      <c r="N1394">
        <v>44.63</v>
      </c>
      <c r="P1394" s="24">
        <v>40374</v>
      </c>
      <c r="Q1394">
        <v>14.06</v>
      </c>
      <c r="S1394" s="24">
        <v>42201</v>
      </c>
      <c r="T1394">
        <v>29.45</v>
      </c>
      <c r="U1394" s="2">
        <f t="shared" si="109"/>
        <v>9.5989029825163108E-3</v>
      </c>
    </row>
    <row r="1395" spans="1:21" x14ac:dyDescent="0.4">
      <c r="A1395" t="s">
        <v>4789</v>
      </c>
      <c r="B1395">
        <v>44.15</v>
      </c>
      <c r="C1395">
        <v>44.27</v>
      </c>
      <c r="D1395">
        <v>44.35</v>
      </c>
      <c r="E1395">
        <v>43.86</v>
      </c>
      <c r="F1395" t="s">
        <v>2296</v>
      </c>
      <c r="G1395" s="2">
        <v>-1.8E-3</v>
      </c>
      <c r="I1395" t="s">
        <v>4789</v>
      </c>
      <c r="J1395" s="24" t="str">
        <f t="shared" si="105"/>
        <v>05</v>
      </c>
      <c r="K1395" s="24" t="str">
        <f t="shared" si="106"/>
        <v>02</v>
      </c>
      <c r="L1395" s="24" t="str">
        <f t="shared" si="107"/>
        <v>2019</v>
      </c>
      <c r="M1395" s="24">
        <f t="shared" si="108"/>
        <v>43587</v>
      </c>
      <c r="N1395">
        <v>44.15</v>
      </c>
      <c r="P1395" s="24">
        <v>40375</v>
      </c>
      <c r="Q1395">
        <v>13.69</v>
      </c>
      <c r="S1395" s="24">
        <v>42202</v>
      </c>
      <c r="T1395">
        <v>29.59</v>
      </c>
      <c r="U1395" s="2">
        <f t="shared" si="109"/>
        <v>4.7538200339558578E-3</v>
      </c>
    </row>
    <row r="1396" spans="1:21" x14ac:dyDescent="0.4">
      <c r="A1396" t="s">
        <v>4788</v>
      </c>
      <c r="B1396">
        <v>44.23</v>
      </c>
      <c r="C1396">
        <v>44.73</v>
      </c>
      <c r="D1396">
        <v>44.74</v>
      </c>
      <c r="E1396">
        <v>44.22</v>
      </c>
      <c r="F1396" t="s">
        <v>335</v>
      </c>
      <c r="G1396" s="2">
        <v>-9.7999999999999997E-3</v>
      </c>
      <c r="I1396" t="s">
        <v>4788</v>
      </c>
      <c r="J1396" s="24" t="str">
        <f t="shared" si="105"/>
        <v>05</v>
      </c>
      <c r="K1396" s="24" t="str">
        <f t="shared" si="106"/>
        <v>01</v>
      </c>
      <c r="L1396" s="24" t="str">
        <f t="shared" si="107"/>
        <v>2019</v>
      </c>
      <c r="M1396" s="24">
        <f t="shared" si="108"/>
        <v>43586</v>
      </c>
      <c r="N1396">
        <v>44.23</v>
      </c>
      <c r="P1396" s="24">
        <v>40378</v>
      </c>
      <c r="Q1396">
        <v>13.78</v>
      </c>
      <c r="S1396" s="24">
        <v>42205</v>
      </c>
      <c r="T1396">
        <v>29.68</v>
      </c>
      <c r="U1396" s="2">
        <f t="shared" si="109"/>
        <v>3.0415680973301384E-3</v>
      </c>
    </row>
    <row r="1397" spans="1:21" x14ac:dyDescent="0.4">
      <c r="A1397" t="s">
        <v>4787</v>
      </c>
      <c r="B1397">
        <v>44.67</v>
      </c>
      <c r="C1397">
        <v>44.54</v>
      </c>
      <c r="D1397">
        <v>44.73</v>
      </c>
      <c r="E1397">
        <v>44.38</v>
      </c>
      <c r="F1397" t="s">
        <v>1026</v>
      </c>
      <c r="G1397" s="2">
        <v>-4.0000000000000002E-4</v>
      </c>
      <c r="I1397" t="s">
        <v>4787</v>
      </c>
      <c r="J1397" s="24" t="str">
        <f t="shared" si="105"/>
        <v>04</v>
      </c>
      <c r="K1397" s="24" t="str">
        <f t="shared" si="106"/>
        <v>30</v>
      </c>
      <c r="L1397" s="24" t="str">
        <f t="shared" si="107"/>
        <v>2019</v>
      </c>
      <c r="M1397" s="24">
        <f t="shared" si="108"/>
        <v>43585</v>
      </c>
      <c r="N1397">
        <v>44.67</v>
      </c>
      <c r="P1397" s="24">
        <v>40379</v>
      </c>
      <c r="Q1397">
        <v>13.95</v>
      </c>
      <c r="S1397" s="24">
        <v>42206</v>
      </c>
      <c r="T1397">
        <v>29.6</v>
      </c>
      <c r="U1397" s="2">
        <f t="shared" si="109"/>
        <v>-2.6954177897573484E-3</v>
      </c>
    </row>
    <row r="1398" spans="1:21" x14ac:dyDescent="0.4">
      <c r="A1398" t="s">
        <v>4786</v>
      </c>
      <c r="B1398">
        <v>44.69</v>
      </c>
      <c r="C1398">
        <v>44.68</v>
      </c>
      <c r="D1398">
        <v>44.76</v>
      </c>
      <c r="E1398">
        <v>44.6</v>
      </c>
      <c r="F1398" t="s">
        <v>494</v>
      </c>
      <c r="G1398" s="2">
        <v>4.0000000000000002E-4</v>
      </c>
      <c r="I1398" t="s">
        <v>4786</v>
      </c>
      <c r="J1398" s="24" t="str">
        <f t="shared" si="105"/>
        <v>04</v>
      </c>
      <c r="K1398" s="24" t="str">
        <f t="shared" si="106"/>
        <v>29</v>
      </c>
      <c r="L1398" s="24" t="str">
        <f t="shared" si="107"/>
        <v>2019</v>
      </c>
      <c r="M1398" s="24">
        <f t="shared" si="108"/>
        <v>43584</v>
      </c>
      <c r="N1398">
        <v>44.69</v>
      </c>
      <c r="P1398" s="24">
        <v>40380</v>
      </c>
      <c r="Q1398">
        <v>13.78</v>
      </c>
      <c r="S1398" s="24">
        <v>42207</v>
      </c>
      <c r="T1398">
        <v>29.47</v>
      </c>
      <c r="U1398" s="2">
        <f t="shared" si="109"/>
        <v>-4.3918918918919303E-3</v>
      </c>
    </row>
    <row r="1399" spans="1:21" x14ac:dyDescent="0.4">
      <c r="A1399" t="s">
        <v>4785</v>
      </c>
      <c r="B1399">
        <v>44.67</v>
      </c>
      <c r="C1399">
        <v>44.48</v>
      </c>
      <c r="D1399">
        <v>44.69</v>
      </c>
      <c r="E1399">
        <v>44.31</v>
      </c>
      <c r="F1399" t="s">
        <v>111</v>
      </c>
      <c r="G1399" s="2">
        <v>4.0000000000000001E-3</v>
      </c>
      <c r="I1399" t="s">
        <v>4785</v>
      </c>
      <c r="J1399" s="24" t="str">
        <f t="shared" si="105"/>
        <v>04</v>
      </c>
      <c r="K1399" s="24" t="str">
        <f t="shared" si="106"/>
        <v>26</v>
      </c>
      <c r="L1399" s="24" t="str">
        <f t="shared" si="107"/>
        <v>2019</v>
      </c>
      <c r="M1399" s="24">
        <f t="shared" si="108"/>
        <v>43581</v>
      </c>
      <c r="N1399">
        <v>44.67</v>
      </c>
      <c r="P1399" s="24">
        <v>40381</v>
      </c>
      <c r="Q1399">
        <v>14.08</v>
      </c>
      <c r="S1399" s="24">
        <v>42208</v>
      </c>
      <c r="T1399">
        <v>29.32</v>
      </c>
      <c r="U1399" s="2">
        <f t="shared" si="109"/>
        <v>-5.0899219545299523E-3</v>
      </c>
    </row>
    <row r="1400" spans="1:21" x14ac:dyDescent="0.4">
      <c r="A1400" t="s">
        <v>4784</v>
      </c>
      <c r="B1400">
        <v>44.49</v>
      </c>
      <c r="C1400">
        <v>44.49</v>
      </c>
      <c r="D1400">
        <v>44.58</v>
      </c>
      <c r="E1400">
        <v>44.26</v>
      </c>
      <c r="F1400" t="s">
        <v>210</v>
      </c>
      <c r="G1400" s="2">
        <v>3.3999999999999998E-3</v>
      </c>
      <c r="I1400" t="s">
        <v>4784</v>
      </c>
      <c r="J1400" s="24" t="str">
        <f t="shared" si="105"/>
        <v>04</v>
      </c>
      <c r="K1400" s="24" t="str">
        <f t="shared" si="106"/>
        <v>25</v>
      </c>
      <c r="L1400" s="24" t="str">
        <f t="shared" si="107"/>
        <v>2019</v>
      </c>
      <c r="M1400" s="24">
        <f t="shared" si="108"/>
        <v>43580</v>
      </c>
      <c r="N1400">
        <v>44.49</v>
      </c>
      <c r="P1400" s="24">
        <v>40382</v>
      </c>
      <c r="Q1400">
        <v>14.2</v>
      </c>
      <c r="S1400" s="24">
        <v>42209</v>
      </c>
      <c r="T1400">
        <v>29.07</v>
      </c>
      <c r="U1400" s="2">
        <f t="shared" si="109"/>
        <v>-8.526603001364208E-3</v>
      </c>
    </row>
    <row r="1401" spans="1:21" x14ac:dyDescent="0.4">
      <c r="A1401" t="s">
        <v>4783</v>
      </c>
      <c r="B1401">
        <v>44.34</v>
      </c>
      <c r="C1401">
        <v>44.41</v>
      </c>
      <c r="D1401">
        <v>44.5</v>
      </c>
      <c r="E1401">
        <v>44.32</v>
      </c>
      <c r="F1401" t="s">
        <v>2510</v>
      </c>
      <c r="G1401" s="2">
        <v>-8.9999999999999998E-4</v>
      </c>
      <c r="I1401" t="s">
        <v>4783</v>
      </c>
      <c r="J1401" s="24" t="str">
        <f t="shared" si="105"/>
        <v>04</v>
      </c>
      <c r="K1401" s="24" t="str">
        <f t="shared" si="106"/>
        <v>24</v>
      </c>
      <c r="L1401" s="24" t="str">
        <f t="shared" si="107"/>
        <v>2019</v>
      </c>
      <c r="M1401" s="24">
        <f t="shared" si="108"/>
        <v>43579</v>
      </c>
      <c r="N1401">
        <v>44.34</v>
      </c>
      <c r="P1401" s="24">
        <v>40385</v>
      </c>
      <c r="Q1401">
        <v>14.31</v>
      </c>
      <c r="S1401" s="24">
        <v>42212</v>
      </c>
      <c r="T1401">
        <v>28.9</v>
      </c>
      <c r="U1401" s="2">
        <f t="shared" si="109"/>
        <v>-5.8479532163743242E-3</v>
      </c>
    </row>
    <row r="1402" spans="1:21" x14ac:dyDescent="0.4">
      <c r="A1402" t="s">
        <v>4782</v>
      </c>
      <c r="B1402">
        <v>44.38</v>
      </c>
      <c r="C1402">
        <v>44.02</v>
      </c>
      <c r="D1402">
        <v>44.44</v>
      </c>
      <c r="E1402">
        <v>43.98</v>
      </c>
      <c r="F1402" t="s">
        <v>2510</v>
      </c>
      <c r="G1402" s="2">
        <v>9.2999999999999992E-3</v>
      </c>
      <c r="I1402" t="s">
        <v>4782</v>
      </c>
      <c r="J1402" s="24" t="str">
        <f t="shared" si="105"/>
        <v>04</v>
      </c>
      <c r="K1402" s="24" t="str">
        <f t="shared" si="106"/>
        <v>23</v>
      </c>
      <c r="L1402" s="24" t="str">
        <f t="shared" si="107"/>
        <v>2019</v>
      </c>
      <c r="M1402" s="24">
        <f t="shared" si="108"/>
        <v>43578</v>
      </c>
      <c r="N1402">
        <v>44.38</v>
      </c>
      <c r="P1402" s="24">
        <v>40386</v>
      </c>
      <c r="Q1402">
        <v>14.27</v>
      </c>
      <c r="S1402" s="24">
        <v>42213</v>
      </c>
      <c r="T1402">
        <v>29.25</v>
      </c>
      <c r="U1402" s="2">
        <f t="shared" si="109"/>
        <v>1.211072664359869E-2</v>
      </c>
    </row>
    <row r="1403" spans="1:21" x14ac:dyDescent="0.4">
      <c r="A1403" t="s">
        <v>4781</v>
      </c>
      <c r="B1403">
        <v>43.97</v>
      </c>
      <c r="C1403">
        <v>43.72</v>
      </c>
      <c r="D1403">
        <v>43.98</v>
      </c>
      <c r="E1403">
        <v>43.69</v>
      </c>
      <c r="F1403" t="s">
        <v>519</v>
      </c>
      <c r="G1403" s="2">
        <v>3.2000000000000002E-3</v>
      </c>
      <c r="I1403" t="s">
        <v>4781</v>
      </c>
      <c r="J1403" s="24" t="str">
        <f t="shared" si="105"/>
        <v>04</v>
      </c>
      <c r="K1403" s="24" t="str">
        <f t="shared" si="106"/>
        <v>22</v>
      </c>
      <c r="L1403" s="24" t="str">
        <f t="shared" si="107"/>
        <v>2019</v>
      </c>
      <c r="M1403" s="24">
        <f t="shared" si="108"/>
        <v>43577</v>
      </c>
      <c r="N1403">
        <v>43.97</v>
      </c>
      <c r="P1403" s="24">
        <v>40387</v>
      </c>
      <c r="Q1403">
        <v>14.19</v>
      </c>
      <c r="S1403" s="24">
        <v>42214</v>
      </c>
      <c r="T1403">
        <v>29.42</v>
      </c>
      <c r="U1403" s="2">
        <f t="shared" si="109"/>
        <v>5.811965811965969E-3</v>
      </c>
    </row>
    <row r="1404" spans="1:21" x14ac:dyDescent="0.4">
      <c r="A1404" t="s">
        <v>4780</v>
      </c>
      <c r="B1404">
        <v>43.83</v>
      </c>
      <c r="C1404">
        <v>43.87</v>
      </c>
      <c r="D1404">
        <v>43.87</v>
      </c>
      <c r="E1404">
        <v>43.58</v>
      </c>
      <c r="F1404" t="s">
        <v>2356</v>
      </c>
      <c r="G1404" s="2">
        <v>2.5000000000000001E-3</v>
      </c>
      <c r="I1404" t="s">
        <v>4780</v>
      </c>
      <c r="J1404" s="24" t="str">
        <f t="shared" si="105"/>
        <v>04</v>
      </c>
      <c r="K1404" s="24" t="str">
        <f t="shared" si="106"/>
        <v>18</v>
      </c>
      <c r="L1404" s="24" t="str">
        <f t="shared" si="107"/>
        <v>2019</v>
      </c>
      <c r="M1404" s="24">
        <f t="shared" si="108"/>
        <v>43573</v>
      </c>
      <c r="N1404">
        <v>43.83</v>
      </c>
      <c r="P1404" s="24">
        <v>40388</v>
      </c>
      <c r="Q1404">
        <v>14.12</v>
      </c>
      <c r="S1404" s="24">
        <v>42215</v>
      </c>
      <c r="T1404">
        <v>29.44</v>
      </c>
      <c r="U1404" s="2">
        <f t="shared" si="109"/>
        <v>6.798096532971698E-4</v>
      </c>
    </row>
    <row r="1405" spans="1:21" x14ac:dyDescent="0.4">
      <c r="A1405" t="s">
        <v>4779</v>
      </c>
      <c r="B1405">
        <v>43.72</v>
      </c>
      <c r="C1405">
        <v>44.11</v>
      </c>
      <c r="D1405">
        <v>44.11</v>
      </c>
      <c r="E1405">
        <v>43.65</v>
      </c>
      <c r="F1405" t="s">
        <v>1197</v>
      </c>
      <c r="G1405" s="2">
        <v>-4.3E-3</v>
      </c>
      <c r="I1405" t="s">
        <v>4779</v>
      </c>
      <c r="J1405" s="24" t="str">
        <f t="shared" si="105"/>
        <v>04</v>
      </c>
      <c r="K1405" s="24" t="str">
        <f t="shared" si="106"/>
        <v>17</v>
      </c>
      <c r="L1405" s="24" t="str">
        <f t="shared" si="107"/>
        <v>2019</v>
      </c>
      <c r="M1405" s="24">
        <f t="shared" si="108"/>
        <v>43572</v>
      </c>
      <c r="N1405">
        <v>43.72</v>
      </c>
      <c r="P1405" s="24">
        <v>40389</v>
      </c>
      <c r="Q1405">
        <v>14.12</v>
      </c>
      <c r="S1405" s="24">
        <v>42216</v>
      </c>
      <c r="T1405">
        <v>29.44</v>
      </c>
      <c r="U1405" s="2">
        <f t="shared" si="109"/>
        <v>0</v>
      </c>
    </row>
    <row r="1406" spans="1:21" x14ac:dyDescent="0.4">
      <c r="A1406" t="s">
        <v>4778</v>
      </c>
      <c r="B1406">
        <v>43.91</v>
      </c>
      <c r="C1406">
        <v>44.1</v>
      </c>
      <c r="D1406">
        <v>44.13</v>
      </c>
      <c r="E1406">
        <v>43.8</v>
      </c>
      <c r="F1406" t="s">
        <v>796</v>
      </c>
      <c r="G1406" s="2">
        <v>-1.1000000000000001E-3</v>
      </c>
      <c r="I1406" t="s">
        <v>4778</v>
      </c>
      <c r="J1406" s="24" t="str">
        <f t="shared" si="105"/>
        <v>04</v>
      </c>
      <c r="K1406" s="24" t="str">
        <f t="shared" si="106"/>
        <v>16</v>
      </c>
      <c r="L1406" s="24" t="str">
        <f t="shared" si="107"/>
        <v>2019</v>
      </c>
      <c r="M1406" s="24">
        <f t="shared" si="108"/>
        <v>43571</v>
      </c>
      <c r="N1406">
        <v>43.91</v>
      </c>
      <c r="P1406" s="24">
        <v>40392</v>
      </c>
      <c r="Q1406">
        <v>14.43</v>
      </c>
      <c r="S1406" s="24">
        <v>42219</v>
      </c>
      <c r="T1406">
        <v>29.38</v>
      </c>
      <c r="U1406" s="2">
        <f t="shared" si="109"/>
        <v>-2.0380434782609758E-3</v>
      </c>
    </row>
    <row r="1407" spans="1:21" x14ac:dyDescent="0.4">
      <c r="A1407" t="s">
        <v>4777</v>
      </c>
      <c r="B1407">
        <v>43.96</v>
      </c>
      <c r="C1407">
        <v>43.98</v>
      </c>
      <c r="D1407">
        <v>44</v>
      </c>
      <c r="E1407">
        <v>43.78</v>
      </c>
      <c r="F1407" t="s">
        <v>2510</v>
      </c>
      <c r="G1407" s="2">
        <v>-2.0000000000000001E-4</v>
      </c>
      <c r="I1407" t="s">
        <v>4777</v>
      </c>
      <c r="J1407" s="24" t="str">
        <f t="shared" si="105"/>
        <v>04</v>
      </c>
      <c r="K1407" s="24" t="str">
        <f t="shared" si="106"/>
        <v>15</v>
      </c>
      <c r="L1407" s="24" t="str">
        <f t="shared" si="107"/>
        <v>2019</v>
      </c>
      <c r="M1407" s="24">
        <f t="shared" si="108"/>
        <v>43570</v>
      </c>
      <c r="N1407">
        <v>43.96</v>
      </c>
      <c r="P1407" s="24">
        <v>40393</v>
      </c>
      <c r="Q1407">
        <v>14.36</v>
      </c>
      <c r="S1407" s="24">
        <v>42220</v>
      </c>
      <c r="T1407">
        <v>29.32</v>
      </c>
      <c r="U1407" s="2">
        <f t="shared" si="109"/>
        <v>-2.0422055820285001E-3</v>
      </c>
    </row>
    <row r="1408" spans="1:21" x14ac:dyDescent="0.4">
      <c r="A1408" t="s">
        <v>4776</v>
      </c>
      <c r="B1408">
        <v>43.97</v>
      </c>
      <c r="C1408">
        <v>43.94</v>
      </c>
      <c r="D1408">
        <v>43.99</v>
      </c>
      <c r="E1408">
        <v>43.87</v>
      </c>
      <c r="F1408" t="s">
        <v>519</v>
      </c>
      <c r="G1408" s="2">
        <v>6.6E-3</v>
      </c>
      <c r="I1408" t="s">
        <v>4776</v>
      </c>
      <c r="J1408" s="24" t="str">
        <f t="shared" si="105"/>
        <v>04</v>
      </c>
      <c r="K1408" s="24" t="str">
        <f t="shared" si="106"/>
        <v>12</v>
      </c>
      <c r="L1408" s="24" t="str">
        <f t="shared" si="107"/>
        <v>2019</v>
      </c>
      <c r="M1408" s="24">
        <f t="shared" si="108"/>
        <v>43567</v>
      </c>
      <c r="N1408">
        <v>43.97</v>
      </c>
      <c r="P1408" s="24">
        <v>40394</v>
      </c>
      <c r="Q1408">
        <v>14.48</v>
      </c>
      <c r="S1408" s="24">
        <v>42221</v>
      </c>
      <c r="T1408">
        <v>29.42</v>
      </c>
      <c r="U1408" s="2">
        <f t="shared" si="109"/>
        <v>3.4106412005456832E-3</v>
      </c>
    </row>
    <row r="1409" spans="1:21" x14ac:dyDescent="0.4">
      <c r="A1409" t="s">
        <v>4775</v>
      </c>
      <c r="B1409">
        <v>43.68</v>
      </c>
      <c r="C1409">
        <v>43.79</v>
      </c>
      <c r="D1409">
        <v>43.79</v>
      </c>
      <c r="E1409">
        <v>43.58</v>
      </c>
      <c r="F1409" t="s">
        <v>2246</v>
      </c>
      <c r="G1409" s="2">
        <v>-6.9999999999999999E-4</v>
      </c>
      <c r="I1409" t="s">
        <v>4775</v>
      </c>
      <c r="J1409" s="24" t="str">
        <f t="shared" si="105"/>
        <v>04</v>
      </c>
      <c r="K1409" s="24" t="str">
        <f t="shared" si="106"/>
        <v>11</v>
      </c>
      <c r="L1409" s="24" t="str">
        <f t="shared" si="107"/>
        <v>2019</v>
      </c>
      <c r="M1409" s="24">
        <f t="shared" si="108"/>
        <v>43566</v>
      </c>
      <c r="N1409">
        <v>43.68</v>
      </c>
      <c r="P1409" s="24">
        <v>40395</v>
      </c>
      <c r="Q1409">
        <v>14.47</v>
      </c>
      <c r="S1409" s="24">
        <v>42222</v>
      </c>
      <c r="T1409">
        <v>29.09</v>
      </c>
      <c r="U1409" s="2">
        <f t="shared" si="109"/>
        <v>-1.1216859279401858E-2</v>
      </c>
    </row>
    <row r="1410" spans="1:21" x14ac:dyDescent="0.4">
      <c r="A1410" t="s">
        <v>4774</v>
      </c>
      <c r="B1410">
        <v>43.71</v>
      </c>
      <c r="C1410">
        <v>43.62</v>
      </c>
      <c r="D1410">
        <v>43.72</v>
      </c>
      <c r="E1410">
        <v>43.59</v>
      </c>
      <c r="F1410" t="s">
        <v>50</v>
      </c>
      <c r="G1410" s="2">
        <v>3.7000000000000002E-3</v>
      </c>
      <c r="I1410" t="s">
        <v>4774</v>
      </c>
      <c r="J1410" s="24" t="str">
        <f t="shared" si="105"/>
        <v>04</v>
      </c>
      <c r="K1410" s="24" t="str">
        <f t="shared" si="106"/>
        <v>10</v>
      </c>
      <c r="L1410" s="24" t="str">
        <f t="shared" si="107"/>
        <v>2019</v>
      </c>
      <c r="M1410" s="24">
        <f t="shared" si="108"/>
        <v>43565</v>
      </c>
      <c r="N1410">
        <v>43.71</v>
      </c>
      <c r="P1410" s="24">
        <v>40396</v>
      </c>
      <c r="Q1410">
        <v>14.41</v>
      </c>
      <c r="S1410" s="24">
        <v>42223</v>
      </c>
      <c r="T1410">
        <v>29.06</v>
      </c>
      <c r="U1410" s="2">
        <f t="shared" si="109"/>
        <v>-1.031282227569652E-3</v>
      </c>
    </row>
    <row r="1411" spans="1:21" x14ac:dyDescent="0.4">
      <c r="A1411" t="s">
        <v>4773</v>
      </c>
      <c r="B1411">
        <v>43.55</v>
      </c>
      <c r="C1411">
        <v>43.55</v>
      </c>
      <c r="D1411">
        <v>43.64</v>
      </c>
      <c r="E1411">
        <v>43.46</v>
      </c>
      <c r="F1411" t="s">
        <v>869</v>
      </c>
      <c r="G1411" s="2">
        <v>-3.7000000000000002E-3</v>
      </c>
      <c r="I1411" t="s">
        <v>4773</v>
      </c>
      <c r="J1411" s="24" t="str">
        <f t="shared" ref="J1411:J1474" si="110">LEFT(I1411,2)</f>
        <v>04</v>
      </c>
      <c r="K1411" s="24" t="str">
        <f t="shared" ref="K1411:K1474" si="111">MID(I1411,4,2)</f>
        <v>09</v>
      </c>
      <c r="L1411" s="24" t="str">
        <f t="shared" ref="L1411:L1474" si="112">RIGHT(I1411,4)</f>
        <v>2019</v>
      </c>
      <c r="M1411" s="24">
        <f t="shared" ref="M1411:M1474" si="113">DATE(L1411,J1411,K1411)</f>
        <v>43564</v>
      </c>
      <c r="N1411">
        <v>43.55</v>
      </c>
      <c r="P1411" s="24">
        <v>40399</v>
      </c>
      <c r="Q1411">
        <v>14.5</v>
      </c>
      <c r="S1411" s="24">
        <v>42226</v>
      </c>
      <c r="T1411">
        <v>29.38</v>
      </c>
      <c r="U1411" s="2">
        <f t="shared" si="109"/>
        <v>1.1011699931176899E-2</v>
      </c>
    </row>
    <row r="1412" spans="1:21" x14ac:dyDescent="0.4">
      <c r="A1412" t="s">
        <v>4772</v>
      </c>
      <c r="B1412">
        <v>43.71</v>
      </c>
      <c r="C1412">
        <v>43.63</v>
      </c>
      <c r="D1412">
        <v>43.73</v>
      </c>
      <c r="E1412">
        <v>43.46</v>
      </c>
      <c r="F1412" t="s">
        <v>588</v>
      </c>
      <c r="G1412" s="2">
        <v>0</v>
      </c>
      <c r="I1412" t="s">
        <v>4772</v>
      </c>
      <c r="J1412" s="24" t="str">
        <f t="shared" si="110"/>
        <v>04</v>
      </c>
      <c r="K1412" s="24" t="str">
        <f t="shared" si="111"/>
        <v>08</v>
      </c>
      <c r="L1412" s="24" t="str">
        <f t="shared" si="112"/>
        <v>2019</v>
      </c>
      <c r="M1412" s="24">
        <f t="shared" si="113"/>
        <v>43563</v>
      </c>
      <c r="N1412">
        <v>43.71</v>
      </c>
      <c r="P1412" s="24">
        <v>40400</v>
      </c>
      <c r="Q1412">
        <v>14.41</v>
      </c>
      <c r="S1412" s="24">
        <v>42227</v>
      </c>
      <c r="T1412">
        <v>29.1</v>
      </c>
      <c r="U1412" s="2">
        <f t="shared" ref="U1412:U1475" si="114">T1412/T1411-1</f>
        <v>-9.5302927161333706E-3</v>
      </c>
    </row>
    <row r="1413" spans="1:21" x14ac:dyDescent="0.4">
      <c r="A1413" t="s">
        <v>4771</v>
      </c>
      <c r="B1413">
        <v>43.71</v>
      </c>
      <c r="C1413">
        <v>43.66</v>
      </c>
      <c r="D1413">
        <v>43.74</v>
      </c>
      <c r="E1413">
        <v>43.63</v>
      </c>
      <c r="F1413" t="s">
        <v>317</v>
      </c>
      <c r="G1413" s="2">
        <v>3.8999999999999998E-3</v>
      </c>
      <c r="I1413" t="s">
        <v>4771</v>
      </c>
      <c r="J1413" s="24" t="str">
        <f t="shared" si="110"/>
        <v>04</v>
      </c>
      <c r="K1413" s="24" t="str">
        <f t="shared" si="111"/>
        <v>05</v>
      </c>
      <c r="L1413" s="24" t="str">
        <f t="shared" si="112"/>
        <v>2019</v>
      </c>
      <c r="M1413" s="24">
        <f t="shared" si="113"/>
        <v>43560</v>
      </c>
      <c r="N1413">
        <v>43.71</v>
      </c>
      <c r="P1413" s="24">
        <v>40401</v>
      </c>
      <c r="Q1413">
        <v>14.04</v>
      </c>
      <c r="S1413" s="24">
        <v>42228</v>
      </c>
      <c r="T1413">
        <v>29.16</v>
      </c>
      <c r="U1413" s="2">
        <f t="shared" si="114"/>
        <v>2.0618556701030855E-3</v>
      </c>
    </row>
    <row r="1414" spans="1:21" x14ac:dyDescent="0.4">
      <c r="A1414" t="s">
        <v>4770</v>
      </c>
      <c r="B1414">
        <v>43.54</v>
      </c>
      <c r="C1414">
        <v>43.57</v>
      </c>
      <c r="D1414">
        <v>43.68</v>
      </c>
      <c r="E1414">
        <v>43.31</v>
      </c>
      <c r="F1414" t="s">
        <v>2134</v>
      </c>
      <c r="G1414" s="2">
        <v>2.0000000000000001E-4</v>
      </c>
      <c r="I1414" t="s">
        <v>4770</v>
      </c>
      <c r="J1414" s="24" t="str">
        <f t="shared" si="110"/>
        <v>04</v>
      </c>
      <c r="K1414" s="24" t="str">
        <f t="shared" si="111"/>
        <v>04</v>
      </c>
      <c r="L1414" s="24" t="str">
        <f t="shared" si="112"/>
        <v>2019</v>
      </c>
      <c r="M1414" s="24">
        <f t="shared" si="113"/>
        <v>43559</v>
      </c>
      <c r="N1414">
        <v>43.54</v>
      </c>
      <c r="P1414" s="24">
        <v>40402</v>
      </c>
      <c r="Q1414">
        <v>13.93</v>
      </c>
      <c r="S1414" s="24">
        <v>42229</v>
      </c>
      <c r="T1414">
        <v>29.14</v>
      </c>
      <c r="U1414" s="2">
        <f t="shared" si="114"/>
        <v>-6.8587105624140499E-4</v>
      </c>
    </row>
    <row r="1415" spans="1:21" x14ac:dyDescent="0.4">
      <c r="A1415" t="s">
        <v>4769</v>
      </c>
      <c r="B1415">
        <v>43.53</v>
      </c>
      <c r="C1415">
        <v>43.67</v>
      </c>
      <c r="D1415">
        <v>43.76</v>
      </c>
      <c r="E1415">
        <v>43.43</v>
      </c>
      <c r="F1415" t="s">
        <v>2129</v>
      </c>
      <c r="G1415" s="2">
        <v>1.6000000000000001E-3</v>
      </c>
      <c r="I1415" t="s">
        <v>4769</v>
      </c>
      <c r="J1415" s="24" t="str">
        <f t="shared" si="110"/>
        <v>04</v>
      </c>
      <c r="K1415" s="24" t="str">
        <f t="shared" si="111"/>
        <v>03</v>
      </c>
      <c r="L1415" s="24" t="str">
        <f t="shared" si="112"/>
        <v>2019</v>
      </c>
      <c r="M1415" s="24">
        <f t="shared" si="113"/>
        <v>43558</v>
      </c>
      <c r="N1415">
        <v>43.53</v>
      </c>
      <c r="P1415" s="24">
        <v>40403</v>
      </c>
      <c r="Q1415">
        <v>13.86</v>
      </c>
      <c r="S1415" s="24">
        <v>42230</v>
      </c>
      <c r="T1415">
        <v>29.25</v>
      </c>
      <c r="U1415" s="2">
        <f t="shared" si="114"/>
        <v>3.7748798901853231E-3</v>
      </c>
    </row>
    <row r="1416" spans="1:21" x14ac:dyDescent="0.4">
      <c r="A1416" t="s">
        <v>4768</v>
      </c>
      <c r="B1416">
        <v>43.46</v>
      </c>
      <c r="C1416">
        <v>43.46</v>
      </c>
      <c r="D1416">
        <v>43.51</v>
      </c>
      <c r="E1416">
        <v>43.33</v>
      </c>
      <c r="F1416" t="s">
        <v>1242</v>
      </c>
      <c r="G1416" s="2">
        <v>8.9999999999999998E-4</v>
      </c>
      <c r="I1416" t="s">
        <v>4768</v>
      </c>
      <c r="J1416" s="24" t="str">
        <f t="shared" si="110"/>
        <v>04</v>
      </c>
      <c r="K1416" s="24" t="str">
        <f t="shared" si="111"/>
        <v>02</v>
      </c>
      <c r="L1416" s="24" t="str">
        <f t="shared" si="112"/>
        <v>2019</v>
      </c>
      <c r="M1416" s="24">
        <f t="shared" si="113"/>
        <v>43557</v>
      </c>
      <c r="N1416">
        <v>43.46</v>
      </c>
      <c r="P1416" s="24">
        <v>40406</v>
      </c>
      <c r="Q1416">
        <v>13.89</v>
      </c>
      <c r="S1416" s="24">
        <v>42233</v>
      </c>
      <c r="T1416">
        <v>29.44</v>
      </c>
      <c r="U1416" s="2">
        <f t="shared" si="114"/>
        <v>6.4957264957266059E-3</v>
      </c>
    </row>
    <row r="1417" spans="1:21" x14ac:dyDescent="0.4">
      <c r="A1417" t="s">
        <v>4767</v>
      </c>
      <c r="B1417">
        <v>43.42</v>
      </c>
      <c r="C1417">
        <v>43.31</v>
      </c>
      <c r="D1417">
        <v>43.47</v>
      </c>
      <c r="E1417">
        <v>43.23</v>
      </c>
      <c r="F1417" t="s">
        <v>1035</v>
      </c>
      <c r="G1417" s="2">
        <v>1.0200000000000001E-2</v>
      </c>
      <c r="I1417" t="s">
        <v>4767</v>
      </c>
      <c r="J1417" s="24" t="str">
        <f t="shared" si="110"/>
        <v>04</v>
      </c>
      <c r="K1417" s="24" t="str">
        <f t="shared" si="111"/>
        <v>01</v>
      </c>
      <c r="L1417" s="24" t="str">
        <f t="shared" si="112"/>
        <v>2019</v>
      </c>
      <c r="M1417" s="24">
        <f t="shared" si="113"/>
        <v>43556</v>
      </c>
      <c r="N1417">
        <v>43.42</v>
      </c>
      <c r="P1417" s="24">
        <v>40407</v>
      </c>
      <c r="Q1417">
        <v>14.07</v>
      </c>
      <c r="S1417" s="24">
        <v>42234</v>
      </c>
      <c r="T1417">
        <v>29.37</v>
      </c>
      <c r="U1417" s="2">
        <f t="shared" si="114"/>
        <v>-2.3777173913043237E-3</v>
      </c>
    </row>
    <row r="1418" spans="1:21" x14ac:dyDescent="0.4">
      <c r="A1418" t="s">
        <v>4766</v>
      </c>
      <c r="B1418">
        <v>42.98</v>
      </c>
      <c r="C1418">
        <v>42.95</v>
      </c>
      <c r="D1418">
        <v>43.01</v>
      </c>
      <c r="E1418">
        <v>42.75</v>
      </c>
      <c r="F1418" t="s">
        <v>1003</v>
      </c>
      <c r="G1418" s="2">
        <v>6.7999999999999996E-3</v>
      </c>
      <c r="I1418" t="s">
        <v>4766</v>
      </c>
      <c r="J1418" s="24" t="str">
        <f t="shared" si="110"/>
        <v>03</v>
      </c>
      <c r="K1418" s="24" t="str">
        <f t="shared" si="111"/>
        <v>29</v>
      </c>
      <c r="L1418" s="24" t="str">
        <f t="shared" si="112"/>
        <v>2019</v>
      </c>
      <c r="M1418" s="24">
        <f t="shared" si="113"/>
        <v>43553</v>
      </c>
      <c r="N1418">
        <v>42.98</v>
      </c>
      <c r="P1418" s="24">
        <v>40408</v>
      </c>
      <c r="Q1418">
        <v>14.09</v>
      </c>
      <c r="S1418" s="24">
        <v>42235</v>
      </c>
      <c r="T1418">
        <v>29.18</v>
      </c>
      <c r="U1418" s="2">
        <f t="shared" si="114"/>
        <v>-6.4691862444672399E-3</v>
      </c>
    </row>
    <row r="1419" spans="1:21" x14ac:dyDescent="0.4">
      <c r="A1419" t="s">
        <v>4765</v>
      </c>
      <c r="B1419">
        <v>42.69</v>
      </c>
      <c r="C1419">
        <v>42.63</v>
      </c>
      <c r="D1419">
        <v>42.76</v>
      </c>
      <c r="E1419">
        <v>42.44</v>
      </c>
      <c r="F1419" t="s">
        <v>66</v>
      </c>
      <c r="G1419" s="2">
        <v>3.5000000000000001E-3</v>
      </c>
      <c r="I1419" t="s">
        <v>4765</v>
      </c>
      <c r="J1419" s="24" t="str">
        <f t="shared" si="110"/>
        <v>03</v>
      </c>
      <c r="K1419" s="24" t="str">
        <f t="shared" si="111"/>
        <v>28</v>
      </c>
      <c r="L1419" s="24" t="str">
        <f t="shared" si="112"/>
        <v>2019</v>
      </c>
      <c r="M1419" s="24">
        <f t="shared" si="113"/>
        <v>43552</v>
      </c>
      <c r="N1419">
        <v>42.69</v>
      </c>
      <c r="P1419" s="24">
        <v>40409</v>
      </c>
      <c r="Q1419">
        <v>13.88</v>
      </c>
      <c r="S1419" s="24">
        <v>42236</v>
      </c>
      <c r="T1419">
        <v>28.53</v>
      </c>
      <c r="U1419" s="2">
        <f t="shared" si="114"/>
        <v>-2.2275531185743658E-2</v>
      </c>
    </row>
    <row r="1420" spans="1:21" x14ac:dyDescent="0.4">
      <c r="A1420" t="s">
        <v>4764</v>
      </c>
      <c r="B1420">
        <v>42.54</v>
      </c>
      <c r="C1420">
        <v>42.8</v>
      </c>
      <c r="D1420">
        <v>42.88</v>
      </c>
      <c r="E1420">
        <v>42.24</v>
      </c>
      <c r="F1420" t="s">
        <v>1309</v>
      </c>
      <c r="G1420" s="2">
        <v>-5.7999999999999996E-3</v>
      </c>
      <c r="I1420" t="s">
        <v>4764</v>
      </c>
      <c r="J1420" s="24" t="str">
        <f t="shared" si="110"/>
        <v>03</v>
      </c>
      <c r="K1420" s="24" t="str">
        <f t="shared" si="111"/>
        <v>27</v>
      </c>
      <c r="L1420" s="24" t="str">
        <f t="shared" si="112"/>
        <v>2019</v>
      </c>
      <c r="M1420" s="24">
        <f t="shared" si="113"/>
        <v>43551</v>
      </c>
      <c r="N1420">
        <v>42.54</v>
      </c>
      <c r="P1420" s="24">
        <v>40410</v>
      </c>
      <c r="Q1420">
        <v>13.83</v>
      </c>
      <c r="S1420" s="24">
        <v>42237</v>
      </c>
      <c r="T1420">
        <v>27.56</v>
      </c>
      <c r="U1420" s="2">
        <f t="shared" si="114"/>
        <v>-3.3999298983526161E-2</v>
      </c>
    </row>
    <row r="1421" spans="1:21" x14ac:dyDescent="0.4">
      <c r="A1421" t="s">
        <v>4763</v>
      </c>
      <c r="B1421">
        <v>42.79</v>
      </c>
      <c r="C1421">
        <v>42.79</v>
      </c>
      <c r="D1421">
        <v>42.94</v>
      </c>
      <c r="E1421">
        <v>42.57</v>
      </c>
      <c r="F1421" t="s">
        <v>1117</v>
      </c>
      <c r="G1421" s="2">
        <v>7.1000000000000004E-3</v>
      </c>
      <c r="I1421" t="s">
        <v>4763</v>
      </c>
      <c r="J1421" s="24" t="str">
        <f t="shared" si="110"/>
        <v>03</v>
      </c>
      <c r="K1421" s="24" t="str">
        <f t="shared" si="111"/>
        <v>26</v>
      </c>
      <c r="L1421" s="24" t="str">
        <f t="shared" si="112"/>
        <v>2019</v>
      </c>
      <c r="M1421" s="24">
        <f t="shared" si="113"/>
        <v>43550</v>
      </c>
      <c r="N1421">
        <v>42.79</v>
      </c>
      <c r="P1421" s="24">
        <v>40413</v>
      </c>
      <c r="Q1421">
        <v>13.77</v>
      </c>
      <c r="S1421" s="24">
        <v>42240</v>
      </c>
      <c r="T1421">
        <v>26.43</v>
      </c>
      <c r="U1421" s="2">
        <f t="shared" si="114"/>
        <v>-4.1001451378809839E-2</v>
      </c>
    </row>
    <row r="1422" spans="1:21" x14ac:dyDescent="0.4">
      <c r="A1422" t="s">
        <v>4762</v>
      </c>
      <c r="B1422">
        <v>42.49</v>
      </c>
      <c r="C1422">
        <v>42.34</v>
      </c>
      <c r="D1422">
        <v>42.6</v>
      </c>
      <c r="E1422">
        <v>42.26</v>
      </c>
      <c r="F1422" t="s">
        <v>1263</v>
      </c>
      <c r="G1422" s="2">
        <v>1.4E-3</v>
      </c>
      <c r="I1422" t="s">
        <v>4762</v>
      </c>
      <c r="J1422" s="24" t="str">
        <f t="shared" si="110"/>
        <v>03</v>
      </c>
      <c r="K1422" s="24" t="str">
        <f t="shared" si="111"/>
        <v>25</v>
      </c>
      <c r="L1422" s="24" t="str">
        <f t="shared" si="112"/>
        <v>2019</v>
      </c>
      <c r="M1422" s="24">
        <f t="shared" si="113"/>
        <v>43549</v>
      </c>
      <c r="N1422">
        <v>42.49</v>
      </c>
      <c r="P1422" s="24">
        <v>40414</v>
      </c>
      <c r="Q1422">
        <v>13.54</v>
      </c>
      <c r="S1422" s="24">
        <v>42241</v>
      </c>
      <c r="T1422">
        <v>26.28</v>
      </c>
      <c r="U1422" s="2">
        <f t="shared" si="114"/>
        <v>-5.6753688989783502E-3</v>
      </c>
    </row>
    <row r="1423" spans="1:21" x14ac:dyDescent="0.4">
      <c r="A1423" t="s">
        <v>4761</v>
      </c>
      <c r="B1423">
        <v>42.43</v>
      </c>
      <c r="C1423">
        <v>43</v>
      </c>
      <c r="D1423">
        <v>43.12</v>
      </c>
      <c r="E1423">
        <v>42.42</v>
      </c>
      <c r="F1423" t="s">
        <v>3360</v>
      </c>
      <c r="G1423" s="2">
        <v>-1.83E-2</v>
      </c>
      <c r="I1423" t="s">
        <v>4761</v>
      </c>
      <c r="J1423" s="24" t="str">
        <f t="shared" si="110"/>
        <v>03</v>
      </c>
      <c r="K1423" s="24" t="str">
        <f t="shared" si="111"/>
        <v>22</v>
      </c>
      <c r="L1423" s="24" t="str">
        <f t="shared" si="112"/>
        <v>2019</v>
      </c>
      <c r="M1423" s="24">
        <f t="shared" si="113"/>
        <v>43546</v>
      </c>
      <c r="N1423">
        <v>42.43</v>
      </c>
      <c r="P1423" s="24">
        <v>40415</v>
      </c>
      <c r="Q1423">
        <v>13.59</v>
      </c>
      <c r="S1423" s="24">
        <v>42242</v>
      </c>
      <c r="T1423">
        <v>27.3</v>
      </c>
      <c r="U1423" s="2">
        <f t="shared" si="114"/>
        <v>3.8812785388127935E-2</v>
      </c>
    </row>
    <row r="1424" spans="1:21" x14ac:dyDescent="0.4">
      <c r="A1424" t="s">
        <v>4760</v>
      </c>
      <c r="B1424">
        <v>43.22</v>
      </c>
      <c r="C1424">
        <v>42.56</v>
      </c>
      <c r="D1424">
        <v>43.27</v>
      </c>
      <c r="E1424">
        <v>42.56</v>
      </c>
      <c r="F1424" t="s">
        <v>3407</v>
      </c>
      <c r="G1424" s="2">
        <v>1.17E-2</v>
      </c>
      <c r="I1424" t="s">
        <v>4760</v>
      </c>
      <c r="J1424" s="24" t="str">
        <f t="shared" si="110"/>
        <v>03</v>
      </c>
      <c r="K1424" s="24" t="str">
        <f t="shared" si="111"/>
        <v>21</v>
      </c>
      <c r="L1424" s="24" t="str">
        <f t="shared" si="112"/>
        <v>2019</v>
      </c>
      <c r="M1424" s="24">
        <f t="shared" si="113"/>
        <v>43545</v>
      </c>
      <c r="N1424">
        <v>43.22</v>
      </c>
      <c r="P1424" s="24">
        <v>40416</v>
      </c>
      <c r="Q1424">
        <v>13.49</v>
      </c>
      <c r="S1424" s="24">
        <v>42243</v>
      </c>
      <c r="T1424">
        <v>27.95</v>
      </c>
      <c r="U1424" s="2">
        <f t="shared" si="114"/>
        <v>2.3809523809523725E-2</v>
      </c>
    </row>
    <row r="1425" spans="1:21" x14ac:dyDescent="0.4">
      <c r="A1425" t="s">
        <v>4759</v>
      </c>
      <c r="B1425">
        <v>42.72</v>
      </c>
      <c r="C1425">
        <v>42.64</v>
      </c>
      <c r="D1425">
        <v>42.97</v>
      </c>
      <c r="E1425">
        <v>42.45</v>
      </c>
      <c r="F1425" t="s">
        <v>932</v>
      </c>
      <c r="G1425" s="2">
        <v>-2.5999999999999999E-3</v>
      </c>
      <c r="I1425" t="s">
        <v>4759</v>
      </c>
      <c r="J1425" s="24" t="str">
        <f t="shared" si="110"/>
        <v>03</v>
      </c>
      <c r="K1425" s="24" t="str">
        <f t="shared" si="111"/>
        <v>20</v>
      </c>
      <c r="L1425" s="24" t="str">
        <f t="shared" si="112"/>
        <v>2019</v>
      </c>
      <c r="M1425" s="24">
        <f t="shared" si="113"/>
        <v>43544</v>
      </c>
      <c r="N1425">
        <v>42.72</v>
      </c>
      <c r="P1425" s="24">
        <v>40417</v>
      </c>
      <c r="Q1425">
        <v>13.7</v>
      </c>
      <c r="S1425" s="24">
        <v>42244</v>
      </c>
      <c r="T1425">
        <v>27.93</v>
      </c>
      <c r="U1425" s="2">
        <f t="shared" si="114"/>
        <v>-7.1556350626111875E-4</v>
      </c>
    </row>
    <row r="1426" spans="1:21" x14ac:dyDescent="0.4">
      <c r="A1426" t="s">
        <v>4758</v>
      </c>
      <c r="B1426">
        <v>42.83</v>
      </c>
      <c r="C1426">
        <v>42.88</v>
      </c>
      <c r="D1426">
        <v>43.03</v>
      </c>
      <c r="E1426">
        <v>42.65</v>
      </c>
      <c r="F1426" t="s">
        <v>2132</v>
      </c>
      <c r="G1426" s="2">
        <v>2.3E-3</v>
      </c>
      <c r="I1426" t="s">
        <v>4758</v>
      </c>
      <c r="J1426" s="24" t="str">
        <f t="shared" si="110"/>
        <v>03</v>
      </c>
      <c r="K1426" s="24" t="str">
        <f t="shared" si="111"/>
        <v>19</v>
      </c>
      <c r="L1426" s="24" t="str">
        <f t="shared" si="112"/>
        <v>2019</v>
      </c>
      <c r="M1426" s="24">
        <f t="shared" si="113"/>
        <v>43543</v>
      </c>
      <c r="N1426">
        <v>42.83</v>
      </c>
      <c r="P1426" s="24">
        <v>40420</v>
      </c>
      <c r="Q1426">
        <v>13.52</v>
      </c>
      <c r="S1426" s="24">
        <v>42247</v>
      </c>
      <c r="T1426">
        <v>27.63</v>
      </c>
      <c r="U1426" s="2">
        <f t="shared" si="114"/>
        <v>-1.074113856068748E-2</v>
      </c>
    </row>
    <row r="1427" spans="1:21" x14ac:dyDescent="0.4">
      <c r="A1427" t="s">
        <v>4757</v>
      </c>
      <c r="B1427">
        <v>42.73</v>
      </c>
      <c r="C1427">
        <v>42.68</v>
      </c>
      <c r="D1427">
        <v>42.8</v>
      </c>
      <c r="E1427">
        <v>42.56</v>
      </c>
      <c r="F1427" t="s">
        <v>2158</v>
      </c>
      <c r="G1427" s="2">
        <v>1.4E-3</v>
      </c>
      <c r="I1427" t="s">
        <v>4757</v>
      </c>
      <c r="J1427" s="24" t="str">
        <f t="shared" si="110"/>
        <v>03</v>
      </c>
      <c r="K1427" s="24" t="str">
        <f t="shared" si="111"/>
        <v>18</v>
      </c>
      <c r="L1427" s="24" t="str">
        <f t="shared" si="112"/>
        <v>2019</v>
      </c>
      <c r="M1427" s="24">
        <f t="shared" si="113"/>
        <v>43542</v>
      </c>
      <c r="N1427">
        <v>42.73</v>
      </c>
      <c r="P1427" s="24">
        <v>40421</v>
      </c>
      <c r="Q1427">
        <v>13.5</v>
      </c>
      <c r="S1427" s="24">
        <v>42248</v>
      </c>
      <c r="T1427">
        <v>26.82</v>
      </c>
      <c r="U1427" s="2">
        <f t="shared" si="114"/>
        <v>-2.9315960912052019E-2</v>
      </c>
    </row>
    <row r="1428" spans="1:21" x14ac:dyDescent="0.4">
      <c r="A1428" t="s">
        <v>4756</v>
      </c>
      <c r="B1428">
        <v>42.67</v>
      </c>
      <c r="C1428">
        <v>42.5</v>
      </c>
      <c r="D1428">
        <v>42.8</v>
      </c>
      <c r="E1428">
        <v>42.47</v>
      </c>
      <c r="F1428" t="s">
        <v>696</v>
      </c>
      <c r="G1428" s="2">
        <v>5.7000000000000002E-3</v>
      </c>
      <c r="I1428" t="s">
        <v>4756</v>
      </c>
      <c r="J1428" s="24" t="str">
        <f t="shared" si="110"/>
        <v>03</v>
      </c>
      <c r="K1428" s="24" t="str">
        <f t="shared" si="111"/>
        <v>15</v>
      </c>
      <c r="L1428" s="24" t="str">
        <f t="shared" si="112"/>
        <v>2019</v>
      </c>
      <c r="M1428" s="24">
        <f t="shared" si="113"/>
        <v>43539</v>
      </c>
      <c r="N1428">
        <v>42.67</v>
      </c>
      <c r="P1428" s="24">
        <v>40422</v>
      </c>
      <c r="Q1428">
        <v>13.88</v>
      </c>
      <c r="S1428" s="24">
        <v>42249</v>
      </c>
      <c r="T1428">
        <v>27.41</v>
      </c>
      <c r="U1428" s="2">
        <f t="shared" si="114"/>
        <v>2.1998508575689746E-2</v>
      </c>
    </row>
    <row r="1429" spans="1:21" x14ac:dyDescent="0.4">
      <c r="A1429" t="s">
        <v>4755</v>
      </c>
      <c r="B1429">
        <v>42.43</v>
      </c>
      <c r="C1429">
        <v>42.47</v>
      </c>
      <c r="D1429">
        <v>42.52</v>
      </c>
      <c r="E1429">
        <v>42.35</v>
      </c>
      <c r="F1429" t="s">
        <v>463</v>
      </c>
      <c r="G1429" s="2">
        <v>-1.6000000000000001E-3</v>
      </c>
      <c r="I1429" t="s">
        <v>4755</v>
      </c>
      <c r="J1429" s="24" t="str">
        <f t="shared" si="110"/>
        <v>03</v>
      </c>
      <c r="K1429" s="24" t="str">
        <f t="shared" si="111"/>
        <v>14</v>
      </c>
      <c r="L1429" s="24" t="str">
        <f t="shared" si="112"/>
        <v>2019</v>
      </c>
      <c r="M1429" s="24">
        <f t="shared" si="113"/>
        <v>43538</v>
      </c>
      <c r="N1429">
        <v>42.43</v>
      </c>
      <c r="P1429" s="24">
        <v>40423</v>
      </c>
      <c r="Q1429">
        <v>14.01</v>
      </c>
      <c r="S1429" s="24">
        <v>42250</v>
      </c>
      <c r="T1429">
        <v>27.37</v>
      </c>
      <c r="U1429" s="2">
        <f t="shared" si="114"/>
        <v>-1.4593214155417256E-3</v>
      </c>
    </row>
    <row r="1430" spans="1:21" x14ac:dyDescent="0.4">
      <c r="A1430" t="s">
        <v>4754</v>
      </c>
      <c r="B1430">
        <v>42.5</v>
      </c>
      <c r="C1430">
        <v>42.36</v>
      </c>
      <c r="D1430">
        <v>42.66</v>
      </c>
      <c r="E1430">
        <v>42.34</v>
      </c>
      <c r="F1430" t="s">
        <v>689</v>
      </c>
      <c r="G1430" s="2">
        <v>7.1000000000000004E-3</v>
      </c>
      <c r="I1430" t="s">
        <v>4754</v>
      </c>
      <c r="J1430" s="24" t="str">
        <f t="shared" si="110"/>
        <v>03</v>
      </c>
      <c r="K1430" s="24" t="str">
        <f t="shared" si="111"/>
        <v>13</v>
      </c>
      <c r="L1430" s="24" t="str">
        <f t="shared" si="112"/>
        <v>2019</v>
      </c>
      <c r="M1430" s="24">
        <f t="shared" si="113"/>
        <v>43537</v>
      </c>
      <c r="N1430">
        <v>42.5</v>
      </c>
      <c r="P1430" s="24">
        <v>40424</v>
      </c>
      <c r="Q1430">
        <v>14.2</v>
      </c>
      <c r="S1430" s="24">
        <v>42251</v>
      </c>
      <c r="T1430">
        <v>27</v>
      </c>
      <c r="U1430" s="2">
        <f t="shared" si="114"/>
        <v>-1.3518450858604369E-2</v>
      </c>
    </row>
    <row r="1431" spans="1:21" x14ac:dyDescent="0.4">
      <c r="A1431" t="s">
        <v>4753</v>
      </c>
      <c r="B1431">
        <v>42.2</v>
      </c>
      <c r="C1431">
        <v>42.12</v>
      </c>
      <c r="D1431">
        <v>42.29</v>
      </c>
      <c r="E1431">
        <v>42.07</v>
      </c>
      <c r="F1431" t="s">
        <v>526</v>
      </c>
      <c r="G1431" s="2">
        <v>3.3E-3</v>
      </c>
      <c r="I1431" t="s">
        <v>4753</v>
      </c>
      <c r="J1431" s="24" t="str">
        <f t="shared" si="110"/>
        <v>03</v>
      </c>
      <c r="K1431" s="24" t="str">
        <f t="shared" si="111"/>
        <v>12</v>
      </c>
      <c r="L1431" s="24" t="str">
        <f t="shared" si="112"/>
        <v>2019</v>
      </c>
      <c r="M1431" s="24">
        <f t="shared" si="113"/>
        <v>43536</v>
      </c>
      <c r="N1431">
        <v>42.2</v>
      </c>
      <c r="P1431" s="24">
        <v>40428</v>
      </c>
      <c r="Q1431">
        <v>14.08</v>
      </c>
      <c r="S1431" s="24">
        <v>42255</v>
      </c>
      <c r="T1431">
        <v>27.67</v>
      </c>
      <c r="U1431" s="2">
        <f t="shared" si="114"/>
        <v>2.4814814814814845E-2</v>
      </c>
    </row>
    <row r="1432" spans="1:21" x14ac:dyDescent="0.4">
      <c r="A1432" t="s">
        <v>4752</v>
      </c>
      <c r="B1432">
        <v>42.06</v>
      </c>
      <c r="C1432">
        <v>41.52</v>
      </c>
      <c r="D1432">
        <v>42.07</v>
      </c>
      <c r="E1432">
        <v>41.47</v>
      </c>
      <c r="F1432" t="s">
        <v>955</v>
      </c>
      <c r="G1432" s="2">
        <v>1.4999999999999999E-2</v>
      </c>
      <c r="I1432" t="s">
        <v>4752</v>
      </c>
      <c r="J1432" s="24" t="str">
        <f t="shared" si="110"/>
        <v>03</v>
      </c>
      <c r="K1432" s="24" t="str">
        <f t="shared" si="111"/>
        <v>11</v>
      </c>
      <c r="L1432" s="24" t="str">
        <f t="shared" si="112"/>
        <v>2019</v>
      </c>
      <c r="M1432" s="24">
        <f t="shared" si="113"/>
        <v>43535</v>
      </c>
      <c r="N1432">
        <v>42.06</v>
      </c>
      <c r="P1432" s="24">
        <v>40429</v>
      </c>
      <c r="Q1432">
        <v>14.18</v>
      </c>
      <c r="S1432" s="24">
        <v>42256</v>
      </c>
      <c r="T1432">
        <v>27.3</v>
      </c>
      <c r="U1432" s="2">
        <f t="shared" si="114"/>
        <v>-1.3371882905674037E-2</v>
      </c>
    </row>
    <row r="1433" spans="1:21" x14ac:dyDescent="0.4">
      <c r="A1433" t="s">
        <v>4751</v>
      </c>
      <c r="B1433">
        <v>41.44</v>
      </c>
      <c r="C1433">
        <v>41.22</v>
      </c>
      <c r="D1433">
        <v>41.47</v>
      </c>
      <c r="E1433">
        <v>41.11</v>
      </c>
      <c r="F1433" t="s">
        <v>465</v>
      </c>
      <c r="G1433" s="2">
        <v>-3.0999999999999999E-3</v>
      </c>
      <c r="I1433" t="s">
        <v>4751</v>
      </c>
      <c r="J1433" s="24" t="str">
        <f t="shared" si="110"/>
        <v>03</v>
      </c>
      <c r="K1433" s="24" t="str">
        <f t="shared" si="111"/>
        <v>08</v>
      </c>
      <c r="L1433" s="24" t="str">
        <f t="shared" si="112"/>
        <v>2019</v>
      </c>
      <c r="M1433" s="24">
        <f t="shared" si="113"/>
        <v>43532</v>
      </c>
      <c r="N1433">
        <v>41.44</v>
      </c>
      <c r="P1433" s="24">
        <v>40430</v>
      </c>
      <c r="Q1433">
        <v>14.21</v>
      </c>
      <c r="S1433" s="24">
        <v>42257</v>
      </c>
      <c r="T1433">
        <v>27.48</v>
      </c>
      <c r="U1433" s="2">
        <f t="shared" si="114"/>
        <v>6.59340659340657E-3</v>
      </c>
    </row>
    <row r="1434" spans="1:21" x14ac:dyDescent="0.4">
      <c r="A1434" t="s">
        <v>4750</v>
      </c>
      <c r="B1434">
        <v>41.57</v>
      </c>
      <c r="C1434">
        <v>41.87</v>
      </c>
      <c r="D1434">
        <v>41.88</v>
      </c>
      <c r="E1434">
        <v>41.42</v>
      </c>
      <c r="F1434" t="s">
        <v>2036</v>
      </c>
      <c r="G1434" s="2">
        <v>-8.6E-3</v>
      </c>
      <c r="I1434" t="s">
        <v>4750</v>
      </c>
      <c r="J1434" s="24" t="str">
        <f t="shared" si="110"/>
        <v>03</v>
      </c>
      <c r="K1434" s="24" t="str">
        <f t="shared" si="111"/>
        <v>07</v>
      </c>
      <c r="L1434" s="24" t="str">
        <f t="shared" si="112"/>
        <v>2019</v>
      </c>
      <c r="M1434" s="24">
        <f t="shared" si="113"/>
        <v>43531</v>
      </c>
      <c r="N1434">
        <v>41.57</v>
      </c>
      <c r="P1434" s="24">
        <v>40431</v>
      </c>
      <c r="Q1434">
        <v>14.29</v>
      </c>
      <c r="S1434" s="24">
        <v>42258</v>
      </c>
      <c r="T1434">
        <v>27.64</v>
      </c>
      <c r="U1434" s="2">
        <f t="shared" si="114"/>
        <v>5.8224163027655873E-3</v>
      </c>
    </row>
    <row r="1435" spans="1:21" x14ac:dyDescent="0.4">
      <c r="A1435" t="s">
        <v>4749</v>
      </c>
      <c r="B1435">
        <v>41.93</v>
      </c>
      <c r="C1435">
        <v>42.2</v>
      </c>
      <c r="D1435">
        <v>42.2</v>
      </c>
      <c r="E1435">
        <v>41.88</v>
      </c>
      <c r="F1435" t="s">
        <v>847</v>
      </c>
      <c r="G1435" s="2">
        <v>-5.7000000000000002E-3</v>
      </c>
      <c r="I1435" t="s">
        <v>4749</v>
      </c>
      <c r="J1435" s="24" t="str">
        <f t="shared" si="110"/>
        <v>03</v>
      </c>
      <c r="K1435" s="24" t="str">
        <f t="shared" si="111"/>
        <v>06</v>
      </c>
      <c r="L1435" s="24" t="str">
        <f t="shared" si="112"/>
        <v>2019</v>
      </c>
      <c r="M1435" s="24">
        <f t="shared" si="113"/>
        <v>43530</v>
      </c>
      <c r="N1435">
        <v>41.93</v>
      </c>
      <c r="P1435" s="24">
        <v>40434</v>
      </c>
      <c r="Q1435">
        <v>14.45</v>
      </c>
      <c r="S1435" s="24">
        <v>42261</v>
      </c>
      <c r="T1435">
        <v>27.53</v>
      </c>
      <c r="U1435" s="2">
        <f t="shared" si="114"/>
        <v>-3.9797395079594899E-3</v>
      </c>
    </row>
    <row r="1436" spans="1:21" x14ac:dyDescent="0.4">
      <c r="A1436" t="s">
        <v>4748</v>
      </c>
      <c r="B1436">
        <v>42.17</v>
      </c>
      <c r="C1436">
        <v>42.21</v>
      </c>
      <c r="D1436">
        <v>42.28</v>
      </c>
      <c r="E1436">
        <v>42.06</v>
      </c>
      <c r="F1436" t="s">
        <v>2510</v>
      </c>
      <c r="G1436" s="2">
        <v>-6.9999999999999999E-4</v>
      </c>
      <c r="I1436" t="s">
        <v>4748</v>
      </c>
      <c r="J1436" s="24" t="str">
        <f t="shared" si="110"/>
        <v>03</v>
      </c>
      <c r="K1436" s="24" t="str">
        <f t="shared" si="111"/>
        <v>05</v>
      </c>
      <c r="L1436" s="24" t="str">
        <f t="shared" si="112"/>
        <v>2019</v>
      </c>
      <c r="M1436" s="24">
        <f t="shared" si="113"/>
        <v>43529</v>
      </c>
      <c r="N1436">
        <v>42.17</v>
      </c>
      <c r="P1436" s="24">
        <v>40435</v>
      </c>
      <c r="Q1436">
        <v>14.46</v>
      </c>
      <c r="S1436" s="24">
        <v>42262</v>
      </c>
      <c r="T1436">
        <v>27.88</v>
      </c>
      <c r="U1436" s="2">
        <f t="shared" si="114"/>
        <v>1.2713403559752923E-2</v>
      </c>
    </row>
    <row r="1437" spans="1:21" x14ac:dyDescent="0.4">
      <c r="A1437" t="s">
        <v>4747</v>
      </c>
      <c r="B1437">
        <v>42.2</v>
      </c>
      <c r="C1437">
        <v>42.51</v>
      </c>
      <c r="D1437">
        <v>42.56</v>
      </c>
      <c r="E1437">
        <v>41.78</v>
      </c>
      <c r="F1437" t="s">
        <v>1168</v>
      </c>
      <c r="G1437" s="2">
        <v>-3.0999999999999999E-3</v>
      </c>
      <c r="I1437" t="s">
        <v>4747</v>
      </c>
      <c r="J1437" s="24" t="str">
        <f t="shared" si="110"/>
        <v>03</v>
      </c>
      <c r="K1437" s="24" t="str">
        <f t="shared" si="111"/>
        <v>04</v>
      </c>
      <c r="L1437" s="24" t="str">
        <f t="shared" si="112"/>
        <v>2019</v>
      </c>
      <c r="M1437" s="24">
        <f t="shared" si="113"/>
        <v>43528</v>
      </c>
      <c r="N1437">
        <v>42.2</v>
      </c>
      <c r="P1437" s="24">
        <v>40436</v>
      </c>
      <c r="Q1437">
        <v>14.54</v>
      </c>
      <c r="S1437" s="24">
        <v>42263</v>
      </c>
      <c r="T1437">
        <v>28.08</v>
      </c>
      <c r="U1437" s="2">
        <f t="shared" si="114"/>
        <v>7.1736011477760986E-3</v>
      </c>
    </row>
    <row r="1438" spans="1:21" x14ac:dyDescent="0.4">
      <c r="A1438" t="s">
        <v>4746</v>
      </c>
      <c r="B1438">
        <v>42.33</v>
      </c>
      <c r="C1438">
        <v>42.28</v>
      </c>
      <c r="D1438">
        <v>42.38</v>
      </c>
      <c r="E1438">
        <v>42.06</v>
      </c>
      <c r="F1438" t="s">
        <v>3409</v>
      </c>
      <c r="G1438" s="2">
        <v>7.9000000000000008E-3</v>
      </c>
      <c r="I1438" t="s">
        <v>4746</v>
      </c>
      <c r="J1438" s="24" t="str">
        <f t="shared" si="110"/>
        <v>03</v>
      </c>
      <c r="K1438" s="24" t="str">
        <f t="shared" si="111"/>
        <v>01</v>
      </c>
      <c r="L1438" s="24" t="str">
        <f t="shared" si="112"/>
        <v>2019</v>
      </c>
      <c r="M1438" s="24">
        <f t="shared" si="113"/>
        <v>43525</v>
      </c>
      <c r="N1438">
        <v>42.33</v>
      </c>
      <c r="P1438" s="24">
        <v>40437</v>
      </c>
      <c r="Q1438">
        <v>14.55</v>
      </c>
      <c r="S1438" s="24">
        <v>42264</v>
      </c>
      <c r="T1438">
        <v>28.1</v>
      </c>
      <c r="U1438" s="2">
        <f t="shared" si="114"/>
        <v>7.1225071225078374E-4</v>
      </c>
    </row>
    <row r="1439" spans="1:21" x14ac:dyDescent="0.4">
      <c r="A1439" t="s">
        <v>4745</v>
      </c>
      <c r="B1439">
        <v>42</v>
      </c>
      <c r="C1439">
        <v>41.93</v>
      </c>
      <c r="D1439">
        <v>42.16</v>
      </c>
      <c r="E1439">
        <v>41.93</v>
      </c>
      <c r="F1439" t="s">
        <v>823</v>
      </c>
      <c r="G1439" s="2">
        <v>0</v>
      </c>
      <c r="I1439" t="s">
        <v>4745</v>
      </c>
      <c r="J1439" s="24" t="str">
        <f t="shared" si="110"/>
        <v>02</v>
      </c>
      <c r="K1439" s="24" t="str">
        <f t="shared" si="111"/>
        <v>28</v>
      </c>
      <c r="L1439" s="24" t="str">
        <f t="shared" si="112"/>
        <v>2019</v>
      </c>
      <c r="M1439" s="24">
        <f t="shared" si="113"/>
        <v>43524</v>
      </c>
      <c r="N1439">
        <v>42</v>
      </c>
      <c r="P1439" s="24">
        <v>40438</v>
      </c>
      <c r="Q1439">
        <v>14.58</v>
      </c>
      <c r="S1439" s="24">
        <v>42265</v>
      </c>
      <c r="T1439">
        <v>27.71</v>
      </c>
      <c r="U1439" s="2">
        <f t="shared" si="114"/>
        <v>-1.387900355871885E-2</v>
      </c>
    </row>
    <row r="1440" spans="1:21" x14ac:dyDescent="0.4">
      <c r="A1440" t="s">
        <v>4744</v>
      </c>
      <c r="B1440">
        <v>42</v>
      </c>
      <c r="C1440">
        <v>41.82</v>
      </c>
      <c r="D1440">
        <v>42.05</v>
      </c>
      <c r="E1440">
        <v>41.67</v>
      </c>
      <c r="F1440" t="s">
        <v>1941</v>
      </c>
      <c r="G1440" s="2">
        <v>1.1999999999999999E-3</v>
      </c>
      <c r="I1440" t="s">
        <v>4744</v>
      </c>
      <c r="J1440" s="24" t="str">
        <f t="shared" si="110"/>
        <v>02</v>
      </c>
      <c r="K1440" s="24" t="str">
        <f t="shared" si="111"/>
        <v>27</v>
      </c>
      <c r="L1440" s="24" t="str">
        <f t="shared" si="112"/>
        <v>2019</v>
      </c>
      <c r="M1440" s="24">
        <f t="shared" si="113"/>
        <v>43523</v>
      </c>
      <c r="N1440">
        <v>42</v>
      </c>
      <c r="P1440" s="24">
        <v>40441</v>
      </c>
      <c r="Q1440">
        <v>14.81</v>
      </c>
      <c r="S1440" s="24">
        <v>42268</v>
      </c>
      <c r="T1440">
        <v>27.82</v>
      </c>
      <c r="U1440" s="2">
        <f t="shared" si="114"/>
        <v>3.9696860339226703E-3</v>
      </c>
    </row>
    <row r="1441" spans="1:21" x14ac:dyDescent="0.4">
      <c r="A1441" t="s">
        <v>4743</v>
      </c>
      <c r="B1441">
        <v>41.95</v>
      </c>
      <c r="C1441">
        <v>41.84</v>
      </c>
      <c r="D1441">
        <v>42.09</v>
      </c>
      <c r="E1441">
        <v>41.84</v>
      </c>
      <c r="F1441" t="s">
        <v>2512</v>
      </c>
      <c r="G1441" s="2">
        <v>2.0000000000000001E-4</v>
      </c>
      <c r="I1441" t="s">
        <v>4743</v>
      </c>
      <c r="J1441" s="24" t="str">
        <f t="shared" si="110"/>
        <v>02</v>
      </c>
      <c r="K1441" s="24" t="str">
        <f t="shared" si="111"/>
        <v>26</v>
      </c>
      <c r="L1441" s="24" t="str">
        <f t="shared" si="112"/>
        <v>2019</v>
      </c>
      <c r="M1441" s="24">
        <f t="shared" si="113"/>
        <v>43522</v>
      </c>
      <c r="N1441">
        <v>41.95</v>
      </c>
      <c r="P1441" s="24">
        <v>40442</v>
      </c>
      <c r="Q1441">
        <v>14.78</v>
      </c>
      <c r="S1441" s="24">
        <v>42269</v>
      </c>
      <c r="T1441">
        <v>27.46</v>
      </c>
      <c r="U1441" s="2">
        <f t="shared" si="114"/>
        <v>-1.2940330697340019E-2</v>
      </c>
    </row>
    <row r="1442" spans="1:21" x14ac:dyDescent="0.4">
      <c r="A1442" t="s">
        <v>4742</v>
      </c>
      <c r="B1442">
        <v>41.94</v>
      </c>
      <c r="C1442">
        <v>42.13</v>
      </c>
      <c r="D1442">
        <v>42.2</v>
      </c>
      <c r="E1442">
        <v>41.92</v>
      </c>
      <c r="F1442" t="s">
        <v>1085</v>
      </c>
      <c r="G1442" s="2">
        <v>1E-3</v>
      </c>
      <c r="I1442" t="s">
        <v>4742</v>
      </c>
      <c r="J1442" s="24" t="str">
        <f t="shared" si="110"/>
        <v>02</v>
      </c>
      <c r="K1442" s="24" t="str">
        <f t="shared" si="111"/>
        <v>25</v>
      </c>
      <c r="L1442" s="24" t="str">
        <f t="shared" si="112"/>
        <v>2019</v>
      </c>
      <c r="M1442" s="24">
        <f t="shared" si="113"/>
        <v>43521</v>
      </c>
      <c r="N1442">
        <v>41.94</v>
      </c>
      <c r="P1442" s="24">
        <v>40443</v>
      </c>
      <c r="Q1442">
        <v>14.73</v>
      </c>
      <c r="S1442" s="24">
        <v>42270</v>
      </c>
      <c r="T1442">
        <v>27.44</v>
      </c>
      <c r="U1442" s="2">
        <f t="shared" si="114"/>
        <v>-7.2833211944645093E-4</v>
      </c>
    </row>
    <row r="1443" spans="1:21" x14ac:dyDescent="0.4">
      <c r="A1443" t="s">
        <v>4741</v>
      </c>
      <c r="B1443">
        <v>41.9</v>
      </c>
      <c r="C1443">
        <v>41.64</v>
      </c>
      <c r="D1443">
        <v>41.92</v>
      </c>
      <c r="E1443">
        <v>41.64</v>
      </c>
      <c r="F1443" t="s">
        <v>953</v>
      </c>
      <c r="G1443" s="2">
        <v>8.8999999999999999E-3</v>
      </c>
      <c r="I1443" t="s">
        <v>4741</v>
      </c>
      <c r="J1443" s="24" t="str">
        <f t="shared" si="110"/>
        <v>02</v>
      </c>
      <c r="K1443" s="24" t="str">
        <f t="shared" si="111"/>
        <v>22</v>
      </c>
      <c r="L1443" s="24" t="str">
        <f t="shared" si="112"/>
        <v>2019</v>
      </c>
      <c r="M1443" s="24">
        <f t="shared" si="113"/>
        <v>43518</v>
      </c>
      <c r="N1443">
        <v>41.9</v>
      </c>
      <c r="P1443" s="24">
        <v>40444</v>
      </c>
      <c r="Q1443">
        <v>14.65</v>
      </c>
      <c r="S1443" s="24">
        <v>42271</v>
      </c>
      <c r="T1443">
        <v>27.33</v>
      </c>
      <c r="U1443" s="2">
        <f t="shared" si="114"/>
        <v>-4.0087463556852665E-3</v>
      </c>
    </row>
    <row r="1444" spans="1:21" x14ac:dyDescent="0.4">
      <c r="A1444" t="s">
        <v>4740</v>
      </c>
      <c r="B1444">
        <v>41.53</v>
      </c>
      <c r="C1444">
        <v>41.52</v>
      </c>
      <c r="D1444">
        <v>41.63</v>
      </c>
      <c r="E1444">
        <v>41.36</v>
      </c>
      <c r="F1444" t="s">
        <v>1459</v>
      </c>
      <c r="G1444" s="2">
        <v>-2.3999999999999998E-3</v>
      </c>
      <c r="I1444" t="s">
        <v>4740</v>
      </c>
      <c r="J1444" s="24" t="str">
        <f t="shared" si="110"/>
        <v>02</v>
      </c>
      <c r="K1444" s="24" t="str">
        <f t="shared" si="111"/>
        <v>21</v>
      </c>
      <c r="L1444" s="24" t="str">
        <f t="shared" si="112"/>
        <v>2019</v>
      </c>
      <c r="M1444" s="24">
        <f t="shared" si="113"/>
        <v>43517</v>
      </c>
      <c r="N1444">
        <v>41.53</v>
      </c>
      <c r="P1444" s="24">
        <v>40445</v>
      </c>
      <c r="Q1444">
        <v>14.88</v>
      </c>
      <c r="S1444" s="24">
        <v>42272</v>
      </c>
      <c r="T1444">
        <v>27.11</v>
      </c>
      <c r="U1444" s="2">
        <f t="shared" si="114"/>
        <v>-8.0497621661177465E-3</v>
      </c>
    </row>
    <row r="1445" spans="1:21" x14ac:dyDescent="0.4">
      <c r="A1445" t="s">
        <v>4739</v>
      </c>
      <c r="B1445">
        <v>41.63</v>
      </c>
      <c r="C1445">
        <v>41.61</v>
      </c>
      <c r="D1445">
        <v>41.7</v>
      </c>
      <c r="E1445">
        <v>41.44</v>
      </c>
      <c r="F1445" t="s">
        <v>1140</v>
      </c>
      <c r="G1445" s="2">
        <v>1E-3</v>
      </c>
      <c r="I1445" t="s">
        <v>4739</v>
      </c>
      <c r="J1445" s="24" t="str">
        <f t="shared" si="110"/>
        <v>02</v>
      </c>
      <c r="K1445" s="24" t="str">
        <f t="shared" si="111"/>
        <v>20</v>
      </c>
      <c r="L1445" s="24" t="str">
        <f t="shared" si="112"/>
        <v>2019</v>
      </c>
      <c r="M1445" s="24">
        <f t="shared" si="113"/>
        <v>43516</v>
      </c>
      <c r="N1445">
        <v>41.63</v>
      </c>
      <c r="P1445" s="24">
        <v>40448</v>
      </c>
      <c r="Q1445">
        <v>14.83</v>
      </c>
      <c r="S1445" s="24">
        <v>42275</v>
      </c>
      <c r="T1445">
        <v>26.37</v>
      </c>
      <c r="U1445" s="2">
        <f t="shared" si="114"/>
        <v>-2.7296200663961545E-2</v>
      </c>
    </row>
    <row r="1446" spans="1:21" x14ac:dyDescent="0.4">
      <c r="A1446" t="s">
        <v>4738</v>
      </c>
      <c r="B1446">
        <v>41.59</v>
      </c>
      <c r="C1446">
        <v>41.43</v>
      </c>
      <c r="D1446">
        <v>41.71</v>
      </c>
      <c r="E1446">
        <v>41.4</v>
      </c>
      <c r="F1446" t="s">
        <v>4392</v>
      </c>
      <c r="G1446" s="2">
        <v>6.9999999999999999E-4</v>
      </c>
      <c r="I1446" t="s">
        <v>4738</v>
      </c>
      <c r="J1446" s="24" t="str">
        <f t="shared" si="110"/>
        <v>02</v>
      </c>
      <c r="K1446" s="24" t="str">
        <f t="shared" si="111"/>
        <v>19</v>
      </c>
      <c r="L1446" s="24" t="str">
        <f t="shared" si="112"/>
        <v>2019</v>
      </c>
      <c r="M1446" s="24">
        <f t="shared" si="113"/>
        <v>43515</v>
      </c>
      <c r="N1446">
        <v>41.59</v>
      </c>
      <c r="P1446" s="24">
        <v>40449</v>
      </c>
      <c r="Q1446">
        <v>14.88</v>
      </c>
      <c r="S1446" s="24">
        <v>42276</v>
      </c>
      <c r="T1446">
        <v>26.33</v>
      </c>
      <c r="U1446" s="2">
        <f t="shared" si="114"/>
        <v>-1.5168752370118277E-3</v>
      </c>
    </row>
    <row r="1447" spans="1:21" x14ac:dyDescent="0.4">
      <c r="A1447" t="s">
        <v>4737</v>
      </c>
      <c r="B1447">
        <v>41.56</v>
      </c>
      <c r="C1447">
        <v>41.5</v>
      </c>
      <c r="D1447">
        <v>41.56</v>
      </c>
      <c r="E1447">
        <v>41.34</v>
      </c>
      <c r="F1447" t="s">
        <v>1137</v>
      </c>
      <c r="G1447" s="2">
        <v>9.1999999999999998E-3</v>
      </c>
      <c r="I1447" t="s">
        <v>4737</v>
      </c>
      <c r="J1447" s="24" t="str">
        <f t="shared" si="110"/>
        <v>02</v>
      </c>
      <c r="K1447" s="24" t="str">
        <f t="shared" si="111"/>
        <v>15</v>
      </c>
      <c r="L1447" s="24" t="str">
        <f t="shared" si="112"/>
        <v>2019</v>
      </c>
      <c r="M1447" s="24">
        <f t="shared" si="113"/>
        <v>43511</v>
      </c>
      <c r="N1447">
        <v>41.56</v>
      </c>
      <c r="P1447" s="24">
        <v>40450</v>
      </c>
      <c r="Q1447">
        <v>14.86</v>
      </c>
      <c r="S1447" s="24">
        <v>42277</v>
      </c>
      <c r="T1447">
        <v>26.88</v>
      </c>
      <c r="U1447" s="2">
        <f t="shared" si="114"/>
        <v>2.0888720091150725E-2</v>
      </c>
    </row>
    <row r="1448" spans="1:21" x14ac:dyDescent="0.4">
      <c r="A1448" t="s">
        <v>4736</v>
      </c>
      <c r="B1448">
        <v>41.18</v>
      </c>
      <c r="C1448">
        <v>41.05</v>
      </c>
      <c r="D1448">
        <v>41.34</v>
      </c>
      <c r="E1448">
        <v>40.950000000000003</v>
      </c>
      <c r="F1448" t="s">
        <v>2148</v>
      </c>
      <c r="G1448" s="2">
        <v>-5.0000000000000001E-4</v>
      </c>
      <c r="I1448" t="s">
        <v>4736</v>
      </c>
      <c r="J1448" s="24" t="str">
        <f t="shared" si="110"/>
        <v>02</v>
      </c>
      <c r="K1448" s="24" t="str">
        <f t="shared" si="111"/>
        <v>14</v>
      </c>
      <c r="L1448" s="24" t="str">
        <f t="shared" si="112"/>
        <v>2019</v>
      </c>
      <c r="M1448" s="24">
        <f t="shared" si="113"/>
        <v>43510</v>
      </c>
      <c r="N1448">
        <v>41.18</v>
      </c>
      <c r="P1448" s="24">
        <v>40451</v>
      </c>
      <c r="Q1448">
        <v>14.8</v>
      </c>
      <c r="S1448" s="24">
        <v>42278</v>
      </c>
      <c r="T1448">
        <v>27.01</v>
      </c>
      <c r="U1448" s="2">
        <f t="shared" si="114"/>
        <v>4.8363095238095344E-3</v>
      </c>
    </row>
    <row r="1449" spans="1:21" x14ac:dyDescent="0.4">
      <c r="A1449" t="s">
        <v>4735</v>
      </c>
      <c r="B1449">
        <v>41.2</v>
      </c>
      <c r="C1449">
        <v>41.24</v>
      </c>
      <c r="D1449">
        <v>41.36</v>
      </c>
      <c r="E1449">
        <v>41.15</v>
      </c>
      <c r="F1449" t="s">
        <v>554</v>
      </c>
      <c r="G1449" s="2">
        <v>2.2000000000000001E-3</v>
      </c>
      <c r="I1449" t="s">
        <v>4735</v>
      </c>
      <c r="J1449" s="24" t="str">
        <f t="shared" si="110"/>
        <v>02</v>
      </c>
      <c r="K1449" s="24" t="str">
        <f t="shared" si="111"/>
        <v>13</v>
      </c>
      <c r="L1449" s="24" t="str">
        <f t="shared" si="112"/>
        <v>2019</v>
      </c>
      <c r="M1449" s="24">
        <f t="shared" si="113"/>
        <v>43509</v>
      </c>
      <c r="N1449">
        <v>41.2</v>
      </c>
      <c r="P1449" s="24">
        <v>40452</v>
      </c>
      <c r="Q1449">
        <v>14.85</v>
      </c>
      <c r="S1449" s="24">
        <v>42279</v>
      </c>
      <c r="T1449">
        <v>27.42</v>
      </c>
      <c r="U1449" s="2">
        <f t="shared" si="114"/>
        <v>1.5179563124768647E-2</v>
      </c>
    </row>
    <row r="1450" spans="1:21" x14ac:dyDescent="0.4">
      <c r="A1450" t="s">
        <v>4734</v>
      </c>
      <c r="B1450">
        <v>41.11</v>
      </c>
      <c r="C1450">
        <v>40.81</v>
      </c>
      <c r="D1450">
        <v>41.16</v>
      </c>
      <c r="E1450">
        <v>40.81</v>
      </c>
      <c r="F1450" t="s">
        <v>1542</v>
      </c>
      <c r="G1450" s="2">
        <v>1.3299999999999999E-2</v>
      </c>
      <c r="I1450" t="s">
        <v>4734</v>
      </c>
      <c r="J1450" s="24" t="str">
        <f t="shared" si="110"/>
        <v>02</v>
      </c>
      <c r="K1450" s="24" t="str">
        <f t="shared" si="111"/>
        <v>12</v>
      </c>
      <c r="L1450" s="24" t="str">
        <f t="shared" si="112"/>
        <v>2019</v>
      </c>
      <c r="M1450" s="24">
        <f t="shared" si="113"/>
        <v>43508</v>
      </c>
      <c r="N1450">
        <v>41.11</v>
      </c>
      <c r="P1450" s="24">
        <v>40455</v>
      </c>
      <c r="Q1450">
        <v>14.72</v>
      </c>
      <c r="S1450" s="24">
        <v>42282</v>
      </c>
      <c r="T1450">
        <v>27.84</v>
      </c>
      <c r="U1450" s="2">
        <f t="shared" si="114"/>
        <v>1.5317286652078765E-2</v>
      </c>
    </row>
    <row r="1451" spans="1:21" x14ac:dyDescent="0.4">
      <c r="A1451" t="s">
        <v>4733</v>
      </c>
      <c r="B1451">
        <v>40.57</v>
      </c>
      <c r="C1451">
        <v>40.65</v>
      </c>
      <c r="D1451">
        <v>40.75</v>
      </c>
      <c r="E1451">
        <v>40.479999999999997</v>
      </c>
      <c r="F1451" t="s">
        <v>1232</v>
      </c>
      <c r="G1451" s="2">
        <v>1E-3</v>
      </c>
      <c r="I1451" t="s">
        <v>4733</v>
      </c>
      <c r="J1451" s="24" t="str">
        <f t="shared" si="110"/>
        <v>02</v>
      </c>
      <c r="K1451" s="24" t="str">
        <f t="shared" si="111"/>
        <v>11</v>
      </c>
      <c r="L1451" s="24" t="str">
        <f t="shared" si="112"/>
        <v>2019</v>
      </c>
      <c r="M1451" s="24">
        <f t="shared" si="113"/>
        <v>43507</v>
      </c>
      <c r="N1451">
        <v>40.57</v>
      </c>
      <c r="P1451" s="24">
        <v>40456</v>
      </c>
      <c r="Q1451">
        <v>15.01</v>
      </c>
      <c r="S1451" s="24">
        <v>42283</v>
      </c>
      <c r="T1451">
        <v>27.68</v>
      </c>
      <c r="U1451" s="2">
        <f t="shared" si="114"/>
        <v>-5.7471264367816577E-3</v>
      </c>
    </row>
    <row r="1452" spans="1:21" x14ac:dyDescent="0.4">
      <c r="A1452" t="s">
        <v>4732</v>
      </c>
      <c r="B1452">
        <v>40.53</v>
      </c>
      <c r="C1452">
        <v>40.130000000000003</v>
      </c>
      <c r="D1452">
        <v>40.53</v>
      </c>
      <c r="E1452">
        <v>40.130000000000003</v>
      </c>
      <c r="F1452" t="s">
        <v>4716</v>
      </c>
      <c r="G1452" s="2">
        <v>3.5000000000000001E-3</v>
      </c>
      <c r="I1452" t="s">
        <v>4732</v>
      </c>
      <c r="J1452" s="24" t="str">
        <f t="shared" si="110"/>
        <v>02</v>
      </c>
      <c r="K1452" s="24" t="str">
        <f t="shared" si="111"/>
        <v>08</v>
      </c>
      <c r="L1452" s="24" t="str">
        <f t="shared" si="112"/>
        <v>2019</v>
      </c>
      <c r="M1452" s="24">
        <f t="shared" si="113"/>
        <v>43504</v>
      </c>
      <c r="N1452">
        <v>40.53</v>
      </c>
      <c r="P1452" s="24">
        <v>40457</v>
      </c>
      <c r="Q1452">
        <v>15</v>
      </c>
      <c r="S1452" s="24">
        <v>42284</v>
      </c>
      <c r="T1452">
        <v>27.89</v>
      </c>
      <c r="U1452" s="2">
        <f t="shared" si="114"/>
        <v>7.5867052023121939E-3</v>
      </c>
    </row>
    <row r="1453" spans="1:21" x14ac:dyDescent="0.4">
      <c r="A1453" t="s">
        <v>4731</v>
      </c>
      <c r="B1453">
        <v>40.39</v>
      </c>
      <c r="C1453">
        <v>40.479999999999997</v>
      </c>
      <c r="D1453">
        <v>40.57</v>
      </c>
      <c r="E1453">
        <v>40.11</v>
      </c>
      <c r="F1453" t="s">
        <v>1144</v>
      </c>
      <c r="G1453" s="2">
        <v>-9.5999999999999992E-3</v>
      </c>
      <c r="I1453" t="s">
        <v>4731</v>
      </c>
      <c r="J1453" s="24" t="str">
        <f t="shared" si="110"/>
        <v>02</v>
      </c>
      <c r="K1453" s="24" t="str">
        <f t="shared" si="111"/>
        <v>07</v>
      </c>
      <c r="L1453" s="24" t="str">
        <f t="shared" si="112"/>
        <v>2019</v>
      </c>
      <c r="M1453" s="24">
        <f t="shared" si="113"/>
        <v>43503</v>
      </c>
      <c r="N1453">
        <v>40.39</v>
      </c>
      <c r="P1453" s="24">
        <v>40458</v>
      </c>
      <c r="Q1453">
        <v>14.97</v>
      </c>
      <c r="S1453" s="24">
        <v>42285</v>
      </c>
      <c r="T1453">
        <v>28.1</v>
      </c>
      <c r="U1453" s="2">
        <f t="shared" si="114"/>
        <v>7.5295804948010137E-3</v>
      </c>
    </row>
    <row r="1454" spans="1:21" x14ac:dyDescent="0.4">
      <c r="A1454" t="s">
        <v>4730</v>
      </c>
      <c r="B1454">
        <v>40.78</v>
      </c>
      <c r="C1454">
        <v>40.869999999999997</v>
      </c>
      <c r="D1454">
        <v>40.92</v>
      </c>
      <c r="E1454">
        <v>40.64</v>
      </c>
      <c r="F1454" t="s">
        <v>2676</v>
      </c>
      <c r="G1454" s="2">
        <v>-3.2000000000000002E-3</v>
      </c>
      <c r="I1454" t="s">
        <v>4730</v>
      </c>
      <c r="J1454" s="24" t="str">
        <f t="shared" si="110"/>
        <v>02</v>
      </c>
      <c r="K1454" s="24" t="str">
        <f t="shared" si="111"/>
        <v>06</v>
      </c>
      <c r="L1454" s="24" t="str">
        <f t="shared" si="112"/>
        <v>2019</v>
      </c>
      <c r="M1454" s="24">
        <f t="shared" si="113"/>
        <v>43502</v>
      </c>
      <c r="N1454">
        <v>40.78</v>
      </c>
      <c r="P1454" s="24">
        <v>40459</v>
      </c>
      <c r="Q1454">
        <v>15.08</v>
      </c>
      <c r="S1454" s="24">
        <v>42286</v>
      </c>
      <c r="T1454">
        <v>28.2</v>
      </c>
      <c r="U1454" s="2">
        <f t="shared" si="114"/>
        <v>3.5587188612098419E-3</v>
      </c>
    </row>
    <row r="1455" spans="1:21" x14ac:dyDescent="0.4">
      <c r="A1455" t="s">
        <v>4729</v>
      </c>
      <c r="B1455">
        <v>40.909999999999997</v>
      </c>
      <c r="C1455">
        <v>40.74</v>
      </c>
      <c r="D1455">
        <v>40.950000000000003</v>
      </c>
      <c r="E1455">
        <v>40.72</v>
      </c>
      <c r="F1455" t="s">
        <v>2889</v>
      </c>
      <c r="G1455" s="2">
        <v>5.8999999999999999E-3</v>
      </c>
      <c r="I1455" t="s">
        <v>4729</v>
      </c>
      <c r="J1455" s="24" t="str">
        <f t="shared" si="110"/>
        <v>02</v>
      </c>
      <c r="K1455" s="24" t="str">
        <f t="shared" si="111"/>
        <v>05</v>
      </c>
      <c r="L1455" s="24" t="str">
        <f t="shared" si="112"/>
        <v>2019</v>
      </c>
      <c r="M1455" s="24">
        <f t="shared" si="113"/>
        <v>43501</v>
      </c>
      <c r="N1455">
        <v>40.909999999999997</v>
      </c>
      <c r="P1455" s="24">
        <v>40462</v>
      </c>
      <c r="Q1455">
        <v>15.09</v>
      </c>
      <c r="S1455" s="24">
        <v>42289</v>
      </c>
      <c r="T1455">
        <v>28.27</v>
      </c>
      <c r="U1455" s="2">
        <f t="shared" si="114"/>
        <v>2.4822695035460196E-3</v>
      </c>
    </row>
    <row r="1456" spans="1:21" x14ac:dyDescent="0.4">
      <c r="A1456" t="s">
        <v>4728</v>
      </c>
      <c r="B1456">
        <v>40.67</v>
      </c>
      <c r="C1456">
        <v>40.340000000000003</v>
      </c>
      <c r="D1456">
        <v>40.67</v>
      </c>
      <c r="E1456">
        <v>40.28</v>
      </c>
      <c r="F1456" t="s">
        <v>1035</v>
      </c>
      <c r="G1456" s="2">
        <v>8.2000000000000007E-3</v>
      </c>
      <c r="I1456" t="s">
        <v>4728</v>
      </c>
      <c r="J1456" s="24" t="str">
        <f t="shared" si="110"/>
        <v>02</v>
      </c>
      <c r="K1456" s="24" t="str">
        <f t="shared" si="111"/>
        <v>04</v>
      </c>
      <c r="L1456" s="24" t="str">
        <f t="shared" si="112"/>
        <v>2019</v>
      </c>
      <c r="M1456" s="24">
        <f t="shared" si="113"/>
        <v>43500</v>
      </c>
      <c r="N1456">
        <v>40.67</v>
      </c>
      <c r="P1456" s="24">
        <v>40463</v>
      </c>
      <c r="Q1456">
        <v>15.14</v>
      </c>
      <c r="S1456" s="24">
        <v>42290</v>
      </c>
      <c r="T1456">
        <v>28.06</v>
      </c>
      <c r="U1456" s="2">
        <f t="shared" si="114"/>
        <v>-7.4283692960736003E-3</v>
      </c>
    </row>
    <row r="1457" spans="1:21" x14ac:dyDescent="0.4">
      <c r="A1457" t="s">
        <v>4727</v>
      </c>
      <c r="B1457">
        <v>40.340000000000003</v>
      </c>
      <c r="C1457">
        <v>40.33</v>
      </c>
      <c r="D1457">
        <v>40.520000000000003</v>
      </c>
      <c r="E1457">
        <v>40.22</v>
      </c>
      <c r="F1457" t="s">
        <v>2036</v>
      </c>
      <c r="G1457" s="2">
        <v>-2.0000000000000001E-4</v>
      </c>
      <c r="I1457" t="s">
        <v>4727</v>
      </c>
      <c r="J1457" s="24" t="str">
        <f t="shared" si="110"/>
        <v>02</v>
      </c>
      <c r="K1457" s="24" t="str">
        <f t="shared" si="111"/>
        <v>01</v>
      </c>
      <c r="L1457" s="24" t="str">
        <f t="shared" si="112"/>
        <v>2019</v>
      </c>
      <c r="M1457" s="24">
        <f t="shared" si="113"/>
        <v>43497</v>
      </c>
      <c r="N1457">
        <v>40.340000000000003</v>
      </c>
      <c r="P1457" s="24">
        <v>40464</v>
      </c>
      <c r="Q1457">
        <v>15.3</v>
      </c>
      <c r="S1457" s="24">
        <v>42291</v>
      </c>
      <c r="T1457">
        <v>27.94</v>
      </c>
      <c r="U1457" s="2">
        <f t="shared" si="114"/>
        <v>-4.2765502494653829E-3</v>
      </c>
    </row>
    <row r="1458" spans="1:21" x14ac:dyDescent="0.4">
      <c r="A1458" t="s">
        <v>4726</v>
      </c>
      <c r="B1458">
        <v>40.35</v>
      </c>
      <c r="C1458">
        <v>39.94</v>
      </c>
      <c r="D1458">
        <v>40.450000000000003</v>
      </c>
      <c r="E1458">
        <v>39.909999999999997</v>
      </c>
      <c r="F1458" t="s">
        <v>1465</v>
      </c>
      <c r="G1458" s="2">
        <v>1.18E-2</v>
      </c>
      <c r="I1458" t="s">
        <v>4726</v>
      </c>
      <c r="J1458" s="24" t="str">
        <f t="shared" si="110"/>
        <v>01</v>
      </c>
      <c r="K1458" s="24" t="str">
        <f t="shared" si="111"/>
        <v>31</v>
      </c>
      <c r="L1458" s="24" t="str">
        <f t="shared" si="112"/>
        <v>2019</v>
      </c>
      <c r="M1458" s="24">
        <f t="shared" si="113"/>
        <v>43496</v>
      </c>
      <c r="N1458">
        <v>40.35</v>
      </c>
      <c r="P1458" s="24">
        <v>40465</v>
      </c>
      <c r="Q1458">
        <v>15.29</v>
      </c>
      <c r="S1458" s="24">
        <v>42292</v>
      </c>
      <c r="T1458">
        <v>28.35</v>
      </c>
      <c r="U1458" s="2">
        <f t="shared" si="114"/>
        <v>1.4674302075876833E-2</v>
      </c>
    </row>
    <row r="1459" spans="1:21" x14ac:dyDescent="0.4">
      <c r="A1459" t="s">
        <v>4725</v>
      </c>
      <c r="B1459">
        <v>39.880000000000003</v>
      </c>
      <c r="C1459">
        <v>39.44</v>
      </c>
      <c r="D1459">
        <v>40</v>
      </c>
      <c r="E1459">
        <v>39.380000000000003</v>
      </c>
      <c r="F1459" t="s">
        <v>1179</v>
      </c>
      <c r="G1459" s="2">
        <v>1.89E-2</v>
      </c>
      <c r="I1459" t="s">
        <v>4725</v>
      </c>
      <c r="J1459" s="24" t="str">
        <f t="shared" si="110"/>
        <v>01</v>
      </c>
      <c r="K1459" s="24" t="str">
        <f t="shared" si="111"/>
        <v>30</v>
      </c>
      <c r="L1459" s="24" t="str">
        <f t="shared" si="112"/>
        <v>2019</v>
      </c>
      <c r="M1459" s="24">
        <f t="shared" si="113"/>
        <v>43495</v>
      </c>
      <c r="N1459">
        <v>39.880000000000003</v>
      </c>
      <c r="P1459" s="24">
        <v>40466</v>
      </c>
      <c r="Q1459">
        <v>15.43</v>
      </c>
      <c r="S1459" s="24">
        <v>42293</v>
      </c>
      <c r="T1459">
        <v>28.49</v>
      </c>
      <c r="U1459" s="2">
        <f t="shared" si="114"/>
        <v>4.9382716049382047E-3</v>
      </c>
    </row>
    <row r="1460" spans="1:21" x14ac:dyDescent="0.4">
      <c r="A1460" t="s">
        <v>4724</v>
      </c>
      <c r="B1460">
        <v>39.14</v>
      </c>
      <c r="C1460">
        <v>39.299999999999997</v>
      </c>
      <c r="D1460">
        <v>39.33</v>
      </c>
      <c r="E1460">
        <v>38.99</v>
      </c>
      <c r="F1460" t="s">
        <v>1450</v>
      </c>
      <c r="G1460" s="2">
        <v>-3.8E-3</v>
      </c>
      <c r="I1460" t="s">
        <v>4724</v>
      </c>
      <c r="J1460" s="24" t="str">
        <f t="shared" si="110"/>
        <v>01</v>
      </c>
      <c r="K1460" s="24" t="str">
        <f t="shared" si="111"/>
        <v>29</v>
      </c>
      <c r="L1460" s="24" t="str">
        <f t="shared" si="112"/>
        <v>2019</v>
      </c>
      <c r="M1460" s="24">
        <f t="shared" si="113"/>
        <v>43494</v>
      </c>
      <c r="N1460">
        <v>39.14</v>
      </c>
      <c r="P1460" s="24">
        <v>40469</v>
      </c>
      <c r="Q1460">
        <v>15.5</v>
      </c>
      <c r="S1460" s="24">
        <v>42296</v>
      </c>
      <c r="T1460">
        <v>28.58</v>
      </c>
      <c r="U1460" s="2">
        <f t="shared" si="114"/>
        <v>3.1590031590031931E-3</v>
      </c>
    </row>
    <row r="1461" spans="1:21" x14ac:dyDescent="0.4">
      <c r="A1461" t="s">
        <v>4723</v>
      </c>
      <c r="B1461">
        <v>39.29</v>
      </c>
      <c r="C1461">
        <v>39.340000000000003</v>
      </c>
      <c r="D1461">
        <v>39.36</v>
      </c>
      <c r="E1461">
        <v>39.03</v>
      </c>
      <c r="F1461" t="s">
        <v>1148</v>
      </c>
      <c r="G1461" s="2">
        <v>-1.06E-2</v>
      </c>
      <c r="I1461" t="s">
        <v>4723</v>
      </c>
      <c r="J1461" s="24" t="str">
        <f t="shared" si="110"/>
        <v>01</v>
      </c>
      <c r="K1461" s="24" t="str">
        <f t="shared" si="111"/>
        <v>28</v>
      </c>
      <c r="L1461" s="24" t="str">
        <f t="shared" si="112"/>
        <v>2019</v>
      </c>
      <c r="M1461" s="24">
        <f t="shared" si="113"/>
        <v>43493</v>
      </c>
      <c r="N1461">
        <v>39.29</v>
      </c>
      <c r="P1461" s="24">
        <v>40470</v>
      </c>
      <c r="Q1461">
        <v>15.24</v>
      </c>
      <c r="S1461" s="24">
        <v>42297</v>
      </c>
      <c r="T1461">
        <v>28.51</v>
      </c>
      <c r="U1461" s="2">
        <f t="shared" si="114"/>
        <v>-2.4492652204337606E-3</v>
      </c>
    </row>
    <row r="1462" spans="1:21" x14ac:dyDescent="0.4">
      <c r="A1462" t="s">
        <v>4722</v>
      </c>
      <c r="B1462">
        <v>39.71</v>
      </c>
      <c r="C1462">
        <v>39.729999999999997</v>
      </c>
      <c r="D1462">
        <v>39.83</v>
      </c>
      <c r="E1462">
        <v>39.6</v>
      </c>
      <c r="F1462" t="s">
        <v>3124</v>
      </c>
      <c r="G1462" s="2">
        <v>7.1000000000000004E-3</v>
      </c>
      <c r="I1462" t="s">
        <v>4722</v>
      </c>
      <c r="J1462" s="24" t="str">
        <f t="shared" si="110"/>
        <v>01</v>
      </c>
      <c r="K1462" s="24" t="str">
        <f t="shared" si="111"/>
        <v>25</v>
      </c>
      <c r="L1462" s="24" t="str">
        <f t="shared" si="112"/>
        <v>2019</v>
      </c>
      <c r="M1462" s="24">
        <f t="shared" si="113"/>
        <v>43490</v>
      </c>
      <c r="N1462">
        <v>39.71</v>
      </c>
      <c r="P1462" s="24">
        <v>40471</v>
      </c>
      <c r="Q1462">
        <v>15.39</v>
      </c>
      <c r="S1462" s="24">
        <v>42298</v>
      </c>
      <c r="T1462">
        <v>28.34</v>
      </c>
      <c r="U1462" s="2">
        <f t="shared" si="114"/>
        <v>-5.9628200631357542E-3</v>
      </c>
    </row>
    <row r="1463" spans="1:21" x14ac:dyDescent="0.4">
      <c r="A1463" t="s">
        <v>4721</v>
      </c>
      <c r="B1463">
        <v>39.43</v>
      </c>
      <c r="C1463">
        <v>39.44</v>
      </c>
      <c r="D1463">
        <v>39.53</v>
      </c>
      <c r="E1463">
        <v>39.19</v>
      </c>
      <c r="F1463" t="s">
        <v>1225</v>
      </c>
      <c r="G1463" s="2">
        <v>2.9999999999999997E-4</v>
      </c>
      <c r="I1463" t="s">
        <v>4721</v>
      </c>
      <c r="J1463" s="24" t="str">
        <f t="shared" si="110"/>
        <v>01</v>
      </c>
      <c r="K1463" s="24" t="str">
        <f t="shared" si="111"/>
        <v>24</v>
      </c>
      <c r="L1463" s="24" t="str">
        <f t="shared" si="112"/>
        <v>2019</v>
      </c>
      <c r="M1463" s="24">
        <f t="shared" si="113"/>
        <v>43489</v>
      </c>
      <c r="N1463">
        <v>39.43</v>
      </c>
      <c r="P1463" s="24">
        <v>40472</v>
      </c>
      <c r="Q1463">
        <v>15.43</v>
      </c>
      <c r="S1463" s="24">
        <v>42299</v>
      </c>
      <c r="T1463">
        <v>28.78</v>
      </c>
      <c r="U1463" s="2">
        <f t="shared" si="114"/>
        <v>1.5525758645024812E-2</v>
      </c>
    </row>
    <row r="1464" spans="1:21" x14ac:dyDescent="0.4">
      <c r="A1464" t="s">
        <v>4720</v>
      </c>
      <c r="B1464">
        <v>39.42</v>
      </c>
      <c r="C1464">
        <v>39.54</v>
      </c>
      <c r="D1464">
        <v>39.630000000000003</v>
      </c>
      <c r="E1464">
        <v>39.020000000000003</v>
      </c>
      <c r="F1464" t="s">
        <v>1174</v>
      </c>
      <c r="G1464" s="2">
        <v>1.5E-3</v>
      </c>
      <c r="I1464" t="s">
        <v>4720</v>
      </c>
      <c r="J1464" s="24" t="str">
        <f t="shared" si="110"/>
        <v>01</v>
      </c>
      <c r="K1464" s="24" t="str">
        <f t="shared" si="111"/>
        <v>23</v>
      </c>
      <c r="L1464" s="24" t="str">
        <f t="shared" si="112"/>
        <v>2019</v>
      </c>
      <c r="M1464" s="24">
        <f t="shared" si="113"/>
        <v>43488</v>
      </c>
      <c r="N1464">
        <v>39.42</v>
      </c>
      <c r="P1464" s="24">
        <v>40473</v>
      </c>
      <c r="Q1464">
        <v>15.49</v>
      </c>
      <c r="S1464" s="24">
        <v>42300</v>
      </c>
      <c r="T1464">
        <v>29.26</v>
      </c>
      <c r="U1464" s="2">
        <f t="shared" si="114"/>
        <v>1.6678248783877692E-2</v>
      </c>
    </row>
    <row r="1465" spans="1:21" x14ac:dyDescent="0.4">
      <c r="A1465" t="s">
        <v>4719</v>
      </c>
      <c r="B1465">
        <v>39.36</v>
      </c>
      <c r="C1465">
        <v>39.64</v>
      </c>
      <c r="D1465">
        <v>39.700000000000003</v>
      </c>
      <c r="E1465">
        <v>39.049999999999997</v>
      </c>
      <c r="F1465" t="s">
        <v>4718</v>
      </c>
      <c r="G1465" s="2">
        <v>-1.2999999999999999E-2</v>
      </c>
      <c r="I1465" t="s">
        <v>4719</v>
      </c>
      <c r="J1465" s="24" t="str">
        <f t="shared" si="110"/>
        <v>01</v>
      </c>
      <c r="K1465" s="24" t="str">
        <f t="shared" si="111"/>
        <v>22</v>
      </c>
      <c r="L1465" s="24" t="str">
        <f t="shared" si="112"/>
        <v>2019</v>
      </c>
      <c r="M1465" s="24">
        <f t="shared" si="113"/>
        <v>43487</v>
      </c>
      <c r="N1465">
        <v>39.36</v>
      </c>
      <c r="P1465" s="24">
        <v>40476</v>
      </c>
      <c r="Q1465">
        <v>15.55</v>
      </c>
      <c r="S1465" s="24">
        <v>42303</v>
      </c>
      <c r="T1465">
        <v>29.25</v>
      </c>
      <c r="U1465" s="2">
        <f t="shared" si="114"/>
        <v>-3.4176349965830966E-4</v>
      </c>
    </row>
    <row r="1466" spans="1:21" x14ac:dyDescent="0.4">
      <c r="A1466" t="s">
        <v>4717</v>
      </c>
      <c r="B1466">
        <v>39.880000000000003</v>
      </c>
      <c r="C1466">
        <v>39.770000000000003</v>
      </c>
      <c r="D1466">
        <v>40</v>
      </c>
      <c r="E1466">
        <v>39.57</v>
      </c>
      <c r="F1466" t="s">
        <v>4716</v>
      </c>
      <c r="G1466" s="2">
        <v>1.09E-2</v>
      </c>
      <c r="I1466" t="s">
        <v>4717</v>
      </c>
      <c r="J1466" s="24" t="str">
        <f t="shared" si="110"/>
        <v>01</v>
      </c>
      <c r="K1466" s="24" t="str">
        <f t="shared" si="111"/>
        <v>18</v>
      </c>
      <c r="L1466" s="24" t="str">
        <f t="shared" si="112"/>
        <v>2019</v>
      </c>
      <c r="M1466" s="24">
        <f t="shared" si="113"/>
        <v>43483</v>
      </c>
      <c r="N1466">
        <v>39.880000000000003</v>
      </c>
      <c r="P1466" s="24">
        <v>40477</v>
      </c>
      <c r="Q1466">
        <v>15.55</v>
      </c>
      <c r="S1466" s="24">
        <v>42304</v>
      </c>
      <c r="T1466">
        <v>29.24</v>
      </c>
      <c r="U1466" s="2">
        <f t="shared" si="114"/>
        <v>-3.4188034188042948E-4</v>
      </c>
    </row>
    <row r="1467" spans="1:21" x14ac:dyDescent="0.4">
      <c r="A1467" t="s">
        <v>4715</v>
      </c>
      <c r="B1467">
        <v>39.450000000000003</v>
      </c>
      <c r="C1467">
        <v>38.979999999999997</v>
      </c>
      <c r="D1467">
        <v>39.56</v>
      </c>
      <c r="E1467">
        <v>38.979999999999997</v>
      </c>
      <c r="F1467" t="s">
        <v>4714</v>
      </c>
      <c r="G1467" s="2">
        <v>8.6999999999999994E-3</v>
      </c>
      <c r="I1467" t="s">
        <v>4715</v>
      </c>
      <c r="J1467" s="24" t="str">
        <f t="shared" si="110"/>
        <v>01</v>
      </c>
      <c r="K1467" s="24" t="str">
        <f t="shared" si="111"/>
        <v>17</v>
      </c>
      <c r="L1467" s="24" t="str">
        <f t="shared" si="112"/>
        <v>2019</v>
      </c>
      <c r="M1467" s="24">
        <f t="shared" si="113"/>
        <v>43482</v>
      </c>
      <c r="N1467">
        <v>39.450000000000003</v>
      </c>
      <c r="P1467" s="24">
        <v>40478</v>
      </c>
      <c r="Q1467">
        <v>15.52</v>
      </c>
      <c r="S1467" s="24">
        <v>42305</v>
      </c>
      <c r="T1467">
        <v>29.52</v>
      </c>
      <c r="U1467" s="2">
        <f t="shared" si="114"/>
        <v>9.5759233926129284E-3</v>
      </c>
    </row>
    <row r="1468" spans="1:21" x14ac:dyDescent="0.4">
      <c r="A1468" t="s">
        <v>4713</v>
      </c>
      <c r="B1468">
        <v>39.11</v>
      </c>
      <c r="C1468">
        <v>39.21</v>
      </c>
      <c r="D1468">
        <v>39.33</v>
      </c>
      <c r="E1468">
        <v>39.1</v>
      </c>
      <c r="F1468" t="s">
        <v>1965</v>
      </c>
      <c r="G1468" s="2">
        <v>-1.5E-3</v>
      </c>
      <c r="I1468" t="s">
        <v>4713</v>
      </c>
      <c r="J1468" s="24" t="str">
        <f t="shared" si="110"/>
        <v>01</v>
      </c>
      <c r="K1468" s="24" t="str">
        <f t="shared" si="111"/>
        <v>16</v>
      </c>
      <c r="L1468" s="24" t="str">
        <f t="shared" si="112"/>
        <v>2019</v>
      </c>
      <c r="M1468" s="24">
        <f t="shared" si="113"/>
        <v>43481</v>
      </c>
      <c r="N1468">
        <v>39.11</v>
      </c>
      <c r="P1468" s="24">
        <v>40479</v>
      </c>
      <c r="Q1468">
        <v>15.53</v>
      </c>
      <c r="S1468" s="24">
        <v>42306</v>
      </c>
      <c r="T1468">
        <v>29.56</v>
      </c>
      <c r="U1468" s="2">
        <f t="shared" si="114"/>
        <v>1.3550135501354532E-3</v>
      </c>
    </row>
    <row r="1469" spans="1:21" x14ac:dyDescent="0.4">
      <c r="A1469" t="s">
        <v>4712</v>
      </c>
      <c r="B1469">
        <v>39.17</v>
      </c>
      <c r="C1469">
        <v>38.68</v>
      </c>
      <c r="D1469">
        <v>39.19</v>
      </c>
      <c r="E1469">
        <v>38.67</v>
      </c>
      <c r="F1469" t="s">
        <v>4711</v>
      </c>
      <c r="G1469" s="2">
        <v>1.5299999999999999E-2</v>
      </c>
      <c r="I1469" t="s">
        <v>4712</v>
      </c>
      <c r="J1469" s="24" t="str">
        <f t="shared" si="110"/>
        <v>01</v>
      </c>
      <c r="K1469" s="24" t="str">
        <f t="shared" si="111"/>
        <v>15</v>
      </c>
      <c r="L1469" s="24" t="str">
        <f t="shared" si="112"/>
        <v>2019</v>
      </c>
      <c r="M1469" s="24">
        <f t="shared" si="113"/>
        <v>43480</v>
      </c>
      <c r="N1469">
        <v>39.17</v>
      </c>
      <c r="P1469" s="24">
        <v>40480</v>
      </c>
      <c r="Q1469">
        <v>15.55</v>
      </c>
      <c r="S1469" s="24">
        <v>42307</v>
      </c>
      <c r="T1469">
        <v>29.42</v>
      </c>
      <c r="U1469" s="2">
        <f t="shared" si="114"/>
        <v>-4.7361299052772754E-3</v>
      </c>
    </row>
    <row r="1470" spans="1:21" x14ac:dyDescent="0.4">
      <c r="A1470" t="s">
        <v>4710</v>
      </c>
      <c r="B1470">
        <v>38.58</v>
      </c>
      <c r="C1470">
        <v>38.53</v>
      </c>
      <c r="D1470">
        <v>38.72</v>
      </c>
      <c r="E1470">
        <v>38.46</v>
      </c>
      <c r="F1470" t="s">
        <v>2191</v>
      </c>
      <c r="G1470" s="2">
        <v>-7.1999999999999998E-3</v>
      </c>
      <c r="I1470" t="s">
        <v>4710</v>
      </c>
      <c r="J1470" s="24" t="str">
        <f t="shared" si="110"/>
        <v>01</v>
      </c>
      <c r="K1470" s="24" t="str">
        <f t="shared" si="111"/>
        <v>14</v>
      </c>
      <c r="L1470" s="24" t="str">
        <f t="shared" si="112"/>
        <v>2019</v>
      </c>
      <c r="M1470" s="24">
        <f t="shared" si="113"/>
        <v>43479</v>
      </c>
      <c r="N1470">
        <v>38.58</v>
      </c>
      <c r="P1470" s="24">
        <v>40483</v>
      </c>
      <c r="Q1470">
        <v>15.58</v>
      </c>
      <c r="S1470" s="24">
        <v>42310</v>
      </c>
      <c r="T1470">
        <v>29.74</v>
      </c>
      <c r="U1470" s="2">
        <f t="shared" si="114"/>
        <v>1.0876954452753163E-2</v>
      </c>
    </row>
    <row r="1471" spans="1:21" x14ac:dyDescent="0.4">
      <c r="A1471" t="s">
        <v>4709</v>
      </c>
      <c r="B1471">
        <v>38.86</v>
      </c>
      <c r="C1471">
        <v>38.71</v>
      </c>
      <c r="D1471">
        <v>38.86</v>
      </c>
      <c r="E1471">
        <v>38.619999999999997</v>
      </c>
      <c r="F1471" t="s">
        <v>2033</v>
      </c>
      <c r="G1471" s="2">
        <v>-5.0000000000000001E-4</v>
      </c>
      <c r="I1471" t="s">
        <v>4709</v>
      </c>
      <c r="J1471" s="24" t="str">
        <f t="shared" si="110"/>
        <v>01</v>
      </c>
      <c r="K1471" s="24" t="str">
        <f t="shared" si="111"/>
        <v>11</v>
      </c>
      <c r="L1471" s="24" t="str">
        <f t="shared" si="112"/>
        <v>2019</v>
      </c>
      <c r="M1471" s="24">
        <f t="shared" si="113"/>
        <v>43476</v>
      </c>
      <c r="N1471">
        <v>38.86</v>
      </c>
      <c r="P1471" s="24">
        <v>40484</v>
      </c>
      <c r="Q1471">
        <v>15.74</v>
      </c>
      <c r="S1471" s="24">
        <v>42311</v>
      </c>
      <c r="T1471">
        <v>29.79</v>
      </c>
      <c r="U1471" s="2">
        <f t="shared" si="114"/>
        <v>1.6812373907195699E-3</v>
      </c>
    </row>
    <row r="1472" spans="1:21" x14ac:dyDescent="0.4">
      <c r="A1472" t="s">
        <v>4708</v>
      </c>
      <c r="B1472">
        <v>38.880000000000003</v>
      </c>
      <c r="C1472">
        <v>38.53</v>
      </c>
      <c r="D1472">
        <v>38.92</v>
      </c>
      <c r="E1472">
        <v>38.369999999999997</v>
      </c>
      <c r="F1472" t="s">
        <v>2249</v>
      </c>
      <c r="G1472" s="2">
        <v>3.3999999999999998E-3</v>
      </c>
      <c r="I1472" t="s">
        <v>4708</v>
      </c>
      <c r="J1472" s="24" t="str">
        <f t="shared" si="110"/>
        <v>01</v>
      </c>
      <c r="K1472" s="24" t="str">
        <f t="shared" si="111"/>
        <v>10</v>
      </c>
      <c r="L1472" s="24" t="str">
        <f t="shared" si="112"/>
        <v>2019</v>
      </c>
      <c r="M1472" s="24">
        <f t="shared" si="113"/>
        <v>43475</v>
      </c>
      <c r="N1472">
        <v>38.880000000000003</v>
      </c>
      <c r="P1472" s="24">
        <v>40485</v>
      </c>
      <c r="Q1472">
        <v>15.77</v>
      </c>
      <c r="S1472" s="24">
        <v>42312</v>
      </c>
      <c r="T1472">
        <v>29.76</v>
      </c>
      <c r="U1472" s="2">
        <f t="shared" si="114"/>
        <v>-1.0070493454178431E-3</v>
      </c>
    </row>
    <row r="1473" spans="1:21" x14ac:dyDescent="0.4">
      <c r="A1473" t="s">
        <v>4707</v>
      </c>
      <c r="B1473">
        <v>38.75</v>
      </c>
      <c r="C1473">
        <v>38.69</v>
      </c>
      <c r="D1473">
        <v>38.9</v>
      </c>
      <c r="E1473">
        <v>38.520000000000003</v>
      </c>
      <c r="F1473" t="s">
        <v>1292</v>
      </c>
      <c r="G1473" s="2">
        <v>4.4000000000000003E-3</v>
      </c>
      <c r="I1473" t="s">
        <v>4707</v>
      </c>
      <c r="J1473" s="24" t="str">
        <f t="shared" si="110"/>
        <v>01</v>
      </c>
      <c r="K1473" s="24" t="str">
        <f t="shared" si="111"/>
        <v>09</v>
      </c>
      <c r="L1473" s="24" t="str">
        <f t="shared" si="112"/>
        <v>2019</v>
      </c>
      <c r="M1473" s="24">
        <f t="shared" si="113"/>
        <v>43474</v>
      </c>
      <c r="N1473">
        <v>38.75</v>
      </c>
      <c r="P1473" s="24">
        <v>40486</v>
      </c>
      <c r="Q1473">
        <v>16.05</v>
      </c>
      <c r="S1473" s="24">
        <v>42313</v>
      </c>
      <c r="T1473">
        <v>29.68</v>
      </c>
      <c r="U1473" s="2">
        <f t="shared" si="114"/>
        <v>-2.6881720430108613E-3</v>
      </c>
    </row>
    <row r="1474" spans="1:21" x14ac:dyDescent="0.4">
      <c r="A1474" t="s">
        <v>4706</v>
      </c>
      <c r="B1474">
        <v>38.58</v>
      </c>
      <c r="C1474">
        <v>38.53</v>
      </c>
      <c r="D1474">
        <v>38.68</v>
      </c>
      <c r="E1474">
        <v>38.119999999999997</v>
      </c>
      <c r="F1474" t="s">
        <v>2020</v>
      </c>
      <c r="G1474" s="2">
        <v>1.1299999999999999E-2</v>
      </c>
      <c r="I1474" t="s">
        <v>4706</v>
      </c>
      <c r="J1474" s="24" t="str">
        <f t="shared" si="110"/>
        <v>01</v>
      </c>
      <c r="K1474" s="24" t="str">
        <f t="shared" si="111"/>
        <v>08</v>
      </c>
      <c r="L1474" s="24" t="str">
        <f t="shared" si="112"/>
        <v>2019</v>
      </c>
      <c r="M1474" s="24">
        <f t="shared" si="113"/>
        <v>43473</v>
      </c>
      <c r="N1474">
        <v>38.58</v>
      </c>
      <c r="P1474" s="24">
        <v>40487</v>
      </c>
      <c r="Q1474">
        <v>16.079999999999998</v>
      </c>
      <c r="S1474" s="24">
        <v>42314</v>
      </c>
      <c r="T1474">
        <v>29.66</v>
      </c>
      <c r="U1474" s="2">
        <f t="shared" si="114"/>
        <v>-6.738544474393926E-4</v>
      </c>
    </row>
    <row r="1475" spans="1:21" x14ac:dyDescent="0.4">
      <c r="A1475" t="s">
        <v>4705</v>
      </c>
      <c r="B1475">
        <v>38.15</v>
      </c>
      <c r="C1475">
        <v>37.909999999999997</v>
      </c>
      <c r="D1475">
        <v>38.39</v>
      </c>
      <c r="E1475">
        <v>37.81</v>
      </c>
      <c r="F1475" t="s">
        <v>2096</v>
      </c>
      <c r="G1475" s="2">
        <v>7.4000000000000003E-3</v>
      </c>
      <c r="I1475" t="s">
        <v>4705</v>
      </c>
      <c r="J1475" s="24" t="str">
        <f t="shared" ref="J1475:J1538" si="115">LEFT(I1475,2)</f>
        <v>01</v>
      </c>
      <c r="K1475" s="24" t="str">
        <f t="shared" ref="K1475:K1538" si="116">MID(I1475,4,2)</f>
        <v>07</v>
      </c>
      <c r="L1475" s="24" t="str">
        <f t="shared" ref="L1475:L1538" si="117">RIGHT(I1475,4)</f>
        <v>2019</v>
      </c>
      <c r="M1475" s="24">
        <f t="shared" ref="M1475:M1538" si="118">DATE(L1475,J1475,K1475)</f>
        <v>43472</v>
      </c>
      <c r="N1475">
        <v>38.15</v>
      </c>
      <c r="P1475" s="24">
        <v>40490</v>
      </c>
      <c r="Q1475">
        <v>16.059999999999999</v>
      </c>
      <c r="S1475" s="24">
        <v>42317</v>
      </c>
      <c r="T1475">
        <v>29.39</v>
      </c>
      <c r="U1475" s="2">
        <f t="shared" si="114"/>
        <v>-9.103169251517218E-3</v>
      </c>
    </row>
    <row r="1476" spans="1:21" x14ac:dyDescent="0.4">
      <c r="A1476" t="s">
        <v>4704</v>
      </c>
      <c r="B1476">
        <v>37.869999999999997</v>
      </c>
      <c r="C1476">
        <v>37.1</v>
      </c>
      <c r="D1476">
        <v>37.979999999999997</v>
      </c>
      <c r="E1476">
        <v>37.01</v>
      </c>
      <c r="F1476" t="s">
        <v>2222</v>
      </c>
      <c r="G1476" s="2">
        <v>3.6700000000000003E-2</v>
      </c>
      <c r="I1476" t="s">
        <v>4704</v>
      </c>
      <c r="J1476" s="24" t="str">
        <f t="shared" si="115"/>
        <v>01</v>
      </c>
      <c r="K1476" s="24" t="str">
        <f t="shared" si="116"/>
        <v>04</v>
      </c>
      <c r="L1476" s="24" t="str">
        <f t="shared" si="117"/>
        <v>2019</v>
      </c>
      <c r="M1476" s="24">
        <f t="shared" si="118"/>
        <v>43469</v>
      </c>
      <c r="N1476">
        <v>37.869999999999997</v>
      </c>
      <c r="P1476" s="24">
        <v>40491</v>
      </c>
      <c r="Q1476">
        <v>15.98</v>
      </c>
      <c r="S1476" s="24">
        <v>42318</v>
      </c>
      <c r="T1476">
        <v>29.4</v>
      </c>
      <c r="U1476" s="2">
        <f t="shared" ref="U1476:U1539" si="119">T1476/T1475-1</f>
        <v>3.4025178632179909E-4</v>
      </c>
    </row>
    <row r="1477" spans="1:21" x14ac:dyDescent="0.4">
      <c r="A1477" t="s">
        <v>4703</v>
      </c>
      <c r="B1477">
        <v>36.53</v>
      </c>
      <c r="C1477">
        <v>37.24</v>
      </c>
      <c r="D1477">
        <v>37.35</v>
      </c>
      <c r="E1477">
        <v>36.479999999999997</v>
      </c>
      <c r="F1477" t="s">
        <v>3905</v>
      </c>
      <c r="G1477" s="2">
        <v>-2.5899999999999999E-2</v>
      </c>
      <c r="I1477" t="s">
        <v>4703</v>
      </c>
      <c r="J1477" s="24" t="str">
        <f t="shared" si="115"/>
        <v>01</v>
      </c>
      <c r="K1477" s="24" t="str">
        <f t="shared" si="116"/>
        <v>03</v>
      </c>
      <c r="L1477" s="24" t="str">
        <f t="shared" si="117"/>
        <v>2019</v>
      </c>
      <c r="M1477" s="24">
        <f t="shared" si="118"/>
        <v>43468</v>
      </c>
      <c r="N1477">
        <v>36.53</v>
      </c>
      <c r="P1477" s="24">
        <v>40492</v>
      </c>
      <c r="Q1477">
        <v>16.04</v>
      </c>
      <c r="S1477" s="24">
        <v>42319</v>
      </c>
      <c r="T1477">
        <v>29.32</v>
      </c>
      <c r="U1477" s="2">
        <f t="shared" si="119"/>
        <v>-2.7210884353741083E-3</v>
      </c>
    </row>
    <row r="1478" spans="1:21" x14ac:dyDescent="0.4">
      <c r="A1478" t="s">
        <v>4702</v>
      </c>
      <c r="B1478">
        <v>37.5</v>
      </c>
      <c r="C1478">
        <v>36.950000000000003</v>
      </c>
      <c r="D1478">
        <v>37.64</v>
      </c>
      <c r="E1478">
        <v>36.89</v>
      </c>
      <c r="F1478" t="s">
        <v>4701</v>
      </c>
      <c r="G1478" s="2">
        <v>-1.9E-3</v>
      </c>
      <c r="I1478" t="s">
        <v>4702</v>
      </c>
      <c r="J1478" s="24" t="str">
        <f t="shared" si="115"/>
        <v>01</v>
      </c>
      <c r="K1478" s="24" t="str">
        <f t="shared" si="116"/>
        <v>02</v>
      </c>
      <c r="L1478" s="24" t="str">
        <f t="shared" si="117"/>
        <v>2019</v>
      </c>
      <c r="M1478" s="24">
        <f t="shared" si="118"/>
        <v>43467</v>
      </c>
      <c r="N1478">
        <v>37.5</v>
      </c>
      <c r="P1478" s="24">
        <v>40493</v>
      </c>
      <c r="Q1478">
        <v>15.97</v>
      </c>
      <c r="S1478" s="24">
        <v>42320</v>
      </c>
      <c r="T1478">
        <v>28.97</v>
      </c>
      <c r="U1478" s="2">
        <f t="shared" si="119"/>
        <v>-1.1937244201910002E-2</v>
      </c>
    </row>
    <row r="1479" spans="1:21" x14ac:dyDescent="0.4">
      <c r="A1479" t="s">
        <v>4700</v>
      </c>
      <c r="B1479">
        <v>37.57</v>
      </c>
      <c r="C1479">
        <v>37.479999999999997</v>
      </c>
      <c r="D1479">
        <v>37.61</v>
      </c>
      <c r="E1479">
        <v>37.18</v>
      </c>
      <c r="F1479" t="s">
        <v>4699</v>
      </c>
      <c r="G1479" s="2">
        <v>1.0200000000000001E-2</v>
      </c>
      <c r="I1479" t="s">
        <v>4700</v>
      </c>
      <c r="J1479" s="24" t="str">
        <f t="shared" si="115"/>
        <v>12</v>
      </c>
      <c r="K1479" s="24" t="str">
        <f t="shared" si="116"/>
        <v>31</v>
      </c>
      <c r="L1479" s="24" t="str">
        <f t="shared" si="117"/>
        <v>2018</v>
      </c>
      <c r="M1479" s="24">
        <f t="shared" si="118"/>
        <v>43465</v>
      </c>
      <c r="N1479">
        <v>37.57</v>
      </c>
      <c r="P1479" s="24">
        <v>40494</v>
      </c>
      <c r="Q1479">
        <v>15.75</v>
      </c>
      <c r="S1479" s="24">
        <v>42321</v>
      </c>
      <c r="T1479">
        <v>28.56</v>
      </c>
      <c r="U1479" s="2">
        <f t="shared" si="119"/>
        <v>-1.4152571625819843E-2</v>
      </c>
    </row>
    <row r="1480" spans="1:21" x14ac:dyDescent="0.4">
      <c r="A1480" t="s">
        <v>4698</v>
      </c>
      <c r="B1480">
        <v>37.19</v>
      </c>
      <c r="C1480">
        <v>37.46</v>
      </c>
      <c r="D1480">
        <v>37.76</v>
      </c>
      <c r="E1480">
        <v>36.97</v>
      </c>
      <c r="F1480" t="s">
        <v>4697</v>
      </c>
      <c r="G1480" s="2">
        <v>-1.9E-3</v>
      </c>
      <c r="I1480" t="s">
        <v>4698</v>
      </c>
      <c r="J1480" s="24" t="str">
        <f t="shared" si="115"/>
        <v>12</v>
      </c>
      <c r="K1480" s="24" t="str">
        <f t="shared" si="116"/>
        <v>28</v>
      </c>
      <c r="L1480" s="24" t="str">
        <f t="shared" si="117"/>
        <v>2018</v>
      </c>
      <c r="M1480" s="24">
        <f t="shared" si="118"/>
        <v>43462</v>
      </c>
      <c r="N1480">
        <v>37.19</v>
      </c>
      <c r="P1480" s="24">
        <v>40497</v>
      </c>
      <c r="Q1480">
        <v>15.7</v>
      </c>
      <c r="S1480" s="24">
        <v>42324</v>
      </c>
      <c r="T1480">
        <v>28.94</v>
      </c>
      <c r="U1480" s="2">
        <f t="shared" si="119"/>
        <v>1.3305322128851715E-2</v>
      </c>
    </row>
    <row r="1481" spans="1:21" x14ac:dyDescent="0.4">
      <c r="A1481" t="s">
        <v>4696</v>
      </c>
      <c r="B1481">
        <v>37.26</v>
      </c>
      <c r="C1481">
        <v>36.450000000000003</v>
      </c>
      <c r="D1481">
        <v>37.26</v>
      </c>
      <c r="E1481">
        <v>35.83</v>
      </c>
      <c r="F1481" t="s">
        <v>4695</v>
      </c>
      <c r="G1481" s="2">
        <v>9.4999999999999998E-3</v>
      </c>
      <c r="I1481" t="s">
        <v>4696</v>
      </c>
      <c r="J1481" s="24" t="str">
        <f t="shared" si="115"/>
        <v>12</v>
      </c>
      <c r="K1481" s="24" t="str">
        <f t="shared" si="116"/>
        <v>27</v>
      </c>
      <c r="L1481" s="24" t="str">
        <f t="shared" si="117"/>
        <v>2018</v>
      </c>
      <c r="M1481" s="24">
        <f t="shared" si="118"/>
        <v>43461</v>
      </c>
      <c r="N1481">
        <v>37.26</v>
      </c>
      <c r="P1481" s="24">
        <v>40498</v>
      </c>
      <c r="Q1481">
        <v>15.45</v>
      </c>
      <c r="S1481" s="24">
        <v>42325</v>
      </c>
      <c r="T1481">
        <v>28.97</v>
      </c>
      <c r="U1481" s="2">
        <f t="shared" si="119"/>
        <v>1.0366275051829632E-3</v>
      </c>
    </row>
    <row r="1482" spans="1:21" x14ac:dyDescent="0.4">
      <c r="A1482" t="s">
        <v>4694</v>
      </c>
      <c r="B1482">
        <v>36.909999999999997</v>
      </c>
      <c r="C1482">
        <v>35.29</v>
      </c>
      <c r="D1482">
        <v>36.909999999999997</v>
      </c>
      <c r="E1482">
        <v>35.090000000000003</v>
      </c>
      <c r="F1482" t="s">
        <v>4693</v>
      </c>
      <c r="G1482" s="2">
        <v>5.3100000000000001E-2</v>
      </c>
      <c r="I1482" t="s">
        <v>4694</v>
      </c>
      <c r="J1482" s="24" t="str">
        <f t="shared" si="115"/>
        <v>12</v>
      </c>
      <c r="K1482" s="24" t="str">
        <f t="shared" si="116"/>
        <v>26</v>
      </c>
      <c r="L1482" s="24" t="str">
        <f t="shared" si="117"/>
        <v>2018</v>
      </c>
      <c r="M1482" s="24">
        <f t="shared" si="118"/>
        <v>43460</v>
      </c>
      <c r="N1482">
        <v>36.909999999999997</v>
      </c>
      <c r="P1482" s="24">
        <v>40499</v>
      </c>
      <c r="Q1482">
        <v>15.47</v>
      </c>
      <c r="S1482" s="24">
        <v>42326</v>
      </c>
      <c r="T1482">
        <v>29.45</v>
      </c>
      <c r="U1482" s="2">
        <f t="shared" si="119"/>
        <v>1.6568864342423106E-2</v>
      </c>
    </row>
    <row r="1483" spans="1:21" x14ac:dyDescent="0.4">
      <c r="A1483" t="s">
        <v>4692</v>
      </c>
      <c r="B1483">
        <v>35.049999999999997</v>
      </c>
      <c r="C1483">
        <v>35.72</v>
      </c>
      <c r="D1483">
        <v>35.96</v>
      </c>
      <c r="E1483">
        <v>35.03</v>
      </c>
      <c r="F1483" t="s">
        <v>4691</v>
      </c>
      <c r="G1483" s="2">
        <v>-2.64E-2</v>
      </c>
      <c r="I1483" t="s">
        <v>4692</v>
      </c>
      <c r="J1483" s="24" t="str">
        <f t="shared" si="115"/>
        <v>12</v>
      </c>
      <c r="K1483" s="24" t="str">
        <f t="shared" si="116"/>
        <v>24</v>
      </c>
      <c r="L1483" s="24" t="str">
        <f t="shared" si="117"/>
        <v>2018</v>
      </c>
      <c r="M1483" s="24">
        <f t="shared" si="118"/>
        <v>43458</v>
      </c>
      <c r="N1483">
        <v>35.049999999999997</v>
      </c>
      <c r="P1483" s="24">
        <v>40500</v>
      </c>
      <c r="Q1483">
        <v>15.73</v>
      </c>
      <c r="S1483" s="24">
        <v>42327</v>
      </c>
      <c r="T1483">
        <v>29.43</v>
      </c>
      <c r="U1483" s="2">
        <f t="shared" si="119"/>
        <v>-6.7911714770796383E-4</v>
      </c>
    </row>
    <row r="1484" spans="1:21" x14ac:dyDescent="0.4">
      <c r="A1484" t="s">
        <v>4690</v>
      </c>
      <c r="B1484">
        <v>36</v>
      </c>
      <c r="C1484">
        <v>37.04</v>
      </c>
      <c r="D1484">
        <v>37.42</v>
      </c>
      <c r="E1484">
        <v>35.869999999999997</v>
      </c>
      <c r="F1484" t="s">
        <v>4689</v>
      </c>
      <c r="G1484" s="2">
        <v>-2.5399999999999999E-2</v>
      </c>
      <c r="I1484" t="s">
        <v>4690</v>
      </c>
      <c r="J1484" s="24" t="str">
        <f t="shared" si="115"/>
        <v>12</v>
      </c>
      <c r="K1484" s="24" t="str">
        <f t="shared" si="116"/>
        <v>21</v>
      </c>
      <c r="L1484" s="24" t="str">
        <f t="shared" si="117"/>
        <v>2018</v>
      </c>
      <c r="M1484" s="24">
        <f t="shared" si="118"/>
        <v>43455</v>
      </c>
      <c r="N1484">
        <v>36</v>
      </c>
      <c r="P1484" s="24">
        <v>40501</v>
      </c>
      <c r="Q1484">
        <v>15.79</v>
      </c>
      <c r="S1484" s="24">
        <v>42328</v>
      </c>
      <c r="T1484">
        <v>29.63</v>
      </c>
      <c r="U1484" s="2">
        <f t="shared" si="119"/>
        <v>6.7957866123002919E-3</v>
      </c>
    </row>
    <row r="1485" spans="1:21" x14ac:dyDescent="0.4">
      <c r="A1485" t="s">
        <v>4688</v>
      </c>
      <c r="B1485">
        <v>36.94</v>
      </c>
      <c r="C1485">
        <v>37.340000000000003</v>
      </c>
      <c r="D1485">
        <v>37.630000000000003</v>
      </c>
      <c r="E1485">
        <v>36.5</v>
      </c>
      <c r="F1485" t="s">
        <v>1644</v>
      </c>
      <c r="G1485" s="2">
        <v>-1.6500000000000001E-2</v>
      </c>
      <c r="I1485" t="s">
        <v>4688</v>
      </c>
      <c r="J1485" s="24" t="str">
        <f t="shared" si="115"/>
        <v>12</v>
      </c>
      <c r="K1485" s="24" t="str">
        <f t="shared" si="116"/>
        <v>20</v>
      </c>
      <c r="L1485" s="24" t="str">
        <f t="shared" si="117"/>
        <v>2018</v>
      </c>
      <c r="M1485" s="24">
        <f t="shared" si="118"/>
        <v>43454</v>
      </c>
      <c r="N1485">
        <v>36.94</v>
      </c>
      <c r="P1485" s="24">
        <v>40504</v>
      </c>
      <c r="Q1485">
        <v>15.83</v>
      </c>
      <c r="S1485" s="24">
        <v>42331</v>
      </c>
      <c r="T1485">
        <v>29.6</v>
      </c>
      <c r="U1485" s="2">
        <f t="shared" si="119"/>
        <v>-1.0124873439081306E-3</v>
      </c>
    </row>
    <row r="1486" spans="1:21" x14ac:dyDescent="0.4">
      <c r="A1486" t="s">
        <v>4687</v>
      </c>
      <c r="B1486">
        <v>37.56</v>
      </c>
      <c r="C1486">
        <v>38.229999999999997</v>
      </c>
      <c r="D1486">
        <v>38.840000000000003</v>
      </c>
      <c r="E1486">
        <v>37.229999999999997</v>
      </c>
      <c r="F1486" t="s">
        <v>4686</v>
      </c>
      <c r="G1486" s="2">
        <v>-1.7999999999999999E-2</v>
      </c>
      <c r="I1486" t="s">
        <v>4687</v>
      </c>
      <c r="J1486" s="24" t="str">
        <f t="shared" si="115"/>
        <v>12</v>
      </c>
      <c r="K1486" s="24" t="str">
        <f t="shared" si="116"/>
        <v>19</v>
      </c>
      <c r="L1486" s="24" t="str">
        <f t="shared" si="117"/>
        <v>2018</v>
      </c>
      <c r="M1486" s="24">
        <f t="shared" si="118"/>
        <v>43453</v>
      </c>
      <c r="N1486">
        <v>37.56</v>
      </c>
      <c r="P1486" s="24">
        <v>40505</v>
      </c>
      <c r="Q1486">
        <v>15.6</v>
      </c>
      <c r="S1486" s="24">
        <v>42332</v>
      </c>
      <c r="T1486">
        <v>29.59</v>
      </c>
      <c r="U1486" s="2">
        <f t="shared" si="119"/>
        <v>-3.3783783783791765E-4</v>
      </c>
    </row>
    <row r="1487" spans="1:21" x14ac:dyDescent="0.4">
      <c r="A1487" t="s">
        <v>4685</v>
      </c>
      <c r="B1487">
        <v>38.25</v>
      </c>
      <c r="C1487">
        <v>38.409999999999997</v>
      </c>
      <c r="D1487">
        <v>38.619999999999997</v>
      </c>
      <c r="E1487">
        <v>37.950000000000003</v>
      </c>
      <c r="F1487" t="s">
        <v>1818</v>
      </c>
      <c r="G1487" s="2">
        <v>4.4999999999999997E-3</v>
      </c>
      <c r="I1487" t="s">
        <v>4685</v>
      </c>
      <c r="J1487" s="24" t="str">
        <f t="shared" si="115"/>
        <v>12</v>
      </c>
      <c r="K1487" s="24" t="str">
        <f t="shared" si="116"/>
        <v>18</v>
      </c>
      <c r="L1487" s="24" t="str">
        <f t="shared" si="117"/>
        <v>2018</v>
      </c>
      <c r="M1487" s="24">
        <f t="shared" si="118"/>
        <v>43452</v>
      </c>
      <c r="N1487">
        <v>38.25</v>
      </c>
      <c r="P1487" s="24">
        <v>40506</v>
      </c>
      <c r="Q1487">
        <v>15.86</v>
      </c>
      <c r="S1487" s="24">
        <v>42333</v>
      </c>
      <c r="T1487">
        <v>29.62</v>
      </c>
      <c r="U1487" s="2">
        <f t="shared" si="119"/>
        <v>1.0138560324435275E-3</v>
      </c>
    </row>
    <row r="1488" spans="1:21" x14ac:dyDescent="0.4">
      <c r="A1488" t="s">
        <v>4684</v>
      </c>
      <c r="B1488">
        <v>38.08</v>
      </c>
      <c r="C1488">
        <v>38.78</v>
      </c>
      <c r="D1488">
        <v>38.97</v>
      </c>
      <c r="E1488">
        <v>37.81</v>
      </c>
      <c r="F1488" t="s">
        <v>1816</v>
      </c>
      <c r="G1488" s="2">
        <v>-2.5600000000000001E-2</v>
      </c>
      <c r="I1488" t="s">
        <v>4684</v>
      </c>
      <c r="J1488" s="24" t="str">
        <f t="shared" si="115"/>
        <v>12</v>
      </c>
      <c r="K1488" s="24" t="str">
        <f t="shared" si="116"/>
        <v>17</v>
      </c>
      <c r="L1488" s="24" t="str">
        <f t="shared" si="117"/>
        <v>2018</v>
      </c>
      <c r="M1488" s="24">
        <f t="shared" si="118"/>
        <v>43451</v>
      </c>
      <c r="N1488">
        <v>38.08</v>
      </c>
      <c r="P1488" s="24">
        <v>40508</v>
      </c>
      <c r="Q1488">
        <v>15.75</v>
      </c>
      <c r="S1488" s="24">
        <v>42335</v>
      </c>
      <c r="T1488">
        <v>29.64</v>
      </c>
      <c r="U1488" s="2">
        <f t="shared" si="119"/>
        <v>6.7521944631998565E-4</v>
      </c>
    </row>
    <row r="1489" spans="1:21" x14ac:dyDescent="0.4">
      <c r="A1489" t="s">
        <v>4683</v>
      </c>
      <c r="B1489">
        <v>39.08</v>
      </c>
      <c r="C1489">
        <v>39.549999999999997</v>
      </c>
      <c r="D1489">
        <v>39.68</v>
      </c>
      <c r="E1489">
        <v>39</v>
      </c>
      <c r="F1489" t="s">
        <v>4165</v>
      </c>
      <c r="G1489" s="2">
        <v>-2.18E-2</v>
      </c>
      <c r="I1489" t="s">
        <v>4683</v>
      </c>
      <c r="J1489" s="24" t="str">
        <f t="shared" si="115"/>
        <v>12</v>
      </c>
      <c r="K1489" s="24" t="str">
        <f t="shared" si="116"/>
        <v>14</v>
      </c>
      <c r="L1489" s="24" t="str">
        <f t="shared" si="117"/>
        <v>2018</v>
      </c>
      <c r="M1489" s="24">
        <f t="shared" si="118"/>
        <v>43448</v>
      </c>
      <c r="N1489">
        <v>39.08</v>
      </c>
      <c r="P1489" s="24">
        <v>40511</v>
      </c>
      <c r="Q1489">
        <v>15.72</v>
      </c>
      <c r="S1489" s="24">
        <v>42338</v>
      </c>
      <c r="T1489">
        <v>29.47</v>
      </c>
      <c r="U1489" s="2">
        <f t="shared" si="119"/>
        <v>-5.7354925775978671E-3</v>
      </c>
    </row>
    <row r="1490" spans="1:21" x14ac:dyDescent="0.4">
      <c r="A1490" t="s">
        <v>4682</v>
      </c>
      <c r="B1490">
        <v>39.950000000000003</v>
      </c>
      <c r="C1490">
        <v>40.1</v>
      </c>
      <c r="D1490">
        <v>40.31</v>
      </c>
      <c r="E1490">
        <v>39.729999999999997</v>
      </c>
      <c r="F1490" t="s">
        <v>937</v>
      </c>
      <c r="G1490" s="2">
        <v>0</v>
      </c>
      <c r="I1490" t="s">
        <v>4682</v>
      </c>
      <c r="J1490" s="24" t="str">
        <f t="shared" si="115"/>
        <v>12</v>
      </c>
      <c r="K1490" s="24" t="str">
        <f t="shared" si="116"/>
        <v>13</v>
      </c>
      <c r="L1490" s="24" t="str">
        <f t="shared" si="117"/>
        <v>2018</v>
      </c>
      <c r="M1490" s="24">
        <f t="shared" si="118"/>
        <v>43447</v>
      </c>
      <c r="N1490">
        <v>39.950000000000003</v>
      </c>
      <c r="P1490" s="24">
        <v>40512</v>
      </c>
      <c r="Q1490">
        <v>15.59</v>
      </c>
      <c r="S1490" s="24">
        <v>42339</v>
      </c>
      <c r="T1490">
        <v>29.77</v>
      </c>
      <c r="U1490" s="2">
        <f t="shared" si="119"/>
        <v>1.0179843909060127E-2</v>
      </c>
    </row>
    <row r="1491" spans="1:21" x14ac:dyDescent="0.4">
      <c r="A1491" t="s">
        <v>4681</v>
      </c>
      <c r="B1491">
        <v>39.950000000000003</v>
      </c>
      <c r="C1491">
        <v>40.19</v>
      </c>
      <c r="D1491">
        <v>40.51</v>
      </c>
      <c r="E1491">
        <v>39.93</v>
      </c>
      <c r="F1491" t="s">
        <v>2064</v>
      </c>
      <c r="G1491" s="2">
        <v>7.7999999999999996E-3</v>
      </c>
      <c r="I1491" t="s">
        <v>4681</v>
      </c>
      <c r="J1491" s="24" t="str">
        <f t="shared" si="115"/>
        <v>12</v>
      </c>
      <c r="K1491" s="24" t="str">
        <f t="shared" si="116"/>
        <v>12</v>
      </c>
      <c r="L1491" s="24" t="str">
        <f t="shared" si="117"/>
        <v>2018</v>
      </c>
      <c r="M1491" s="24">
        <f t="shared" si="118"/>
        <v>43446</v>
      </c>
      <c r="N1491">
        <v>39.950000000000003</v>
      </c>
      <c r="P1491" s="24">
        <v>40513</v>
      </c>
      <c r="Q1491">
        <v>15.94</v>
      </c>
      <c r="S1491" s="24">
        <v>42340</v>
      </c>
      <c r="T1491">
        <v>29.53</v>
      </c>
      <c r="U1491" s="2">
        <f t="shared" si="119"/>
        <v>-8.0618071884447362E-3</v>
      </c>
    </row>
    <row r="1492" spans="1:21" x14ac:dyDescent="0.4">
      <c r="A1492" t="s">
        <v>4680</v>
      </c>
      <c r="B1492">
        <v>39.64</v>
      </c>
      <c r="C1492">
        <v>40.14</v>
      </c>
      <c r="D1492">
        <v>40.18</v>
      </c>
      <c r="E1492">
        <v>39.36</v>
      </c>
      <c r="F1492" t="s">
        <v>1579</v>
      </c>
      <c r="G1492" s="2">
        <v>1.5E-3</v>
      </c>
      <c r="I1492" t="s">
        <v>4680</v>
      </c>
      <c r="J1492" s="24" t="str">
        <f t="shared" si="115"/>
        <v>12</v>
      </c>
      <c r="K1492" s="24" t="str">
        <f t="shared" si="116"/>
        <v>11</v>
      </c>
      <c r="L1492" s="24" t="str">
        <f t="shared" si="117"/>
        <v>2018</v>
      </c>
      <c r="M1492" s="24">
        <f t="shared" si="118"/>
        <v>43445</v>
      </c>
      <c r="N1492">
        <v>39.64</v>
      </c>
      <c r="P1492" s="24">
        <v>40514</v>
      </c>
      <c r="Q1492">
        <v>16.13</v>
      </c>
      <c r="S1492" s="24">
        <v>42341</v>
      </c>
      <c r="T1492">
        <v>29.07</v>
      </c>
      <c r="U1492" s="2">
        <f t="shared" si="119"/>
        <v>-1.5577378936674546E-2</v>
      </c>
    </row>
    <row r="1493" spans="1:21" x14ac:dyDescent="0.4">
      <c r="A1493" t="s">
        <v>4679</v>
      </c>
      <c r="B1493">
        <v>39.58</v>
      </c>
      <c r="C1493">
        <v>39.229999999999997</v>
      </c>
      <c r="D1493">
        <v>39.74</v>
      </c>
      <c r="E1493">
        <v>38.72</v>
      </c>
      <c r="F1493" t="s">
        <v>4678</v>
      </c>
      <c r="G1493" s="2">
        <v>7.4000000000000003E-3</v>
      </c>
      <c r="I1493" t="s">
        <v>4679</v>
      </c>
      <c r="J1493" s="24" t="str">
        <f t="shared" si="115"/>
        <v>12</v>
      </c>
      <c r="K1493" s="24" t="str">
        <f t="shared" si="116"/>
        <v>10</v>
      </c>
      <c r="L1493" s="24" t="str">
        <f t="shared" si="117"/>
        <v>2018</v>
      </c>
      <c r="M1493" s="24">
        <f t="shared" si="118"/>
        <v>43444</v>
      </c>
      <c r="N1493">
        <v>39.58</v>
      </c>
      <c r="P1493" s="24">
        <v>40515</v>
      </c>
      <c r="Q1493">
        <v>16.170000000000002</v>
      </c>
      <c r="S1493" s="24">
        <v>42342</v>
      </c>
      <c r="T1493">
        <v>29.68</v>
      </c>
      <c r="U1493" s="2">
        <f t="shared" si="119"/>
        <v>2.0983832129342961E-2</v>
      </c>
    </row>
    <row r="1494" spans="1:21" x14ac:dyDescent="0.4">
      <c r="A1494" t="s">
        <v>4677</v>
      </c>
      <c r="B1494">
        <v>39.29</v>
      </c>
      <c r="C1494">
        <v>40.33</v>
      </c>
      <c r="D1494">
        <v>40.58</v>
      </c>
      <c r="E1494">
        <v>39.14</v>
      </c>
      <c r="F1494" t="s">
        <v>1344</v>
      </c>
      <c r="G1494" s="2">
        <v>-2.8400000000000002E-2</v>
      </c>
      <c r="I1494" t="s">
        <v>4677</v>
      </c>
      <c r="J1494" s="24" t="str">
        <f t="shared" si="115"/>
        <v>12</v>
      </c>
      <c r="K1494" s="24" t="str">
        <f t="shared" si="116"/>
        <v>07</v>
      </c>
      <c r="L1494" s="24" t="str">
        <f t="shared" si="117"/>
        <v>2018</v>
      </c>
      <c r="M1494" s="24">
        <f t="shared" si="118"/>
        <v>43441</v>
      </c>
      <c r="N1494">
        <v>39.29</v>
      </c>
      <c r="P1494" s="24">
        <v>40518</v>
      </c>
      <c r="Q1494">
        <v>16.149999999999999</v>
      </c>
      <c r="S1494" s="24">
        <v>42345</v>
      </c>
      <c r="T1494">
        <v>29.53</v>
      </c>
      <c r="U1494" s="2">
        <f t="shared" si="119"/>
        <v>-5.0539083557951114E-3</v>
      </c>
    </row>
    <row r="1495" spans="1:21" x14ac:dyDescent="0.4">
      <c r="A1495" t="s">
        <v>4676</v>
      </c>
      <c r="B1495">
        <v>40.44</v>
      </c>
      <c r="C1495">
        <v>39.6</v>
      </c>
      <c r="D1495">
        <v>40.44</v>
      </c>
      <c r="E1495">
        <v>39.200000000000003</v>
      </c>
      <c r="F1495" t="s">
        <v>3375</v>
      </c>
      <c r="G1495" s="2">
        <v>2E-3</v>
      </c>
      <c r="I1495" t="s">
        <v>4676</v>
      </c>
      <c r="J1495" s="24" t="str">
        <f t="shared" si="115"/>
        <v>12</v>
      </c>
      <c r="K1495" s="24" t="str">
        <f t="shared" si="116"/>
        <v>06</v>
      </c>
      <c r="L1495" s="24" t="str">
        <f t="shared" si="117"/>
        <v>2018</v>
      </c>
      <c r="M1495" s="24">
        <f t="shared" si="118"/>
        <v>43440</v>
      </c>
      <c r="N1495">
        <v>40.44</v>
      </c>
      <c r="P1495" s="24">
        <v>40519</v>
      </c>
      <c r="Q1495">
        <v>16.13</v>
      </c>
      <c r="S1495" s="24">
        <v>42346</v>
      </c>
      <c r="T1495">
        <v>29.45</v>
      </c>
      <c r="U1495" s="2">
        <f t="shared" si="119"/>
        <v>-2.7091093802913413E-3</v>
      </c>
    </row>
    <row r="1496" spans="1:21" x14ac:dyDescent="0.4">
      <c r="A1496" t="s">
        <v>4675</v>
      </c>
      <c r="B1496">
        <v>40.36</v>
      </c>
      <c r="C1496">
        <v>41.64</v>
      </c>
      <c r="D1496">
        <v>41.68</v>
      </c>
      <c r="E1496">
        <v>40.28</v>
      </c>
      <c r="F1496" t="s">
        <v>2212</v>
      </c>
      <c r="G1496" s="2">
        <v>-3.44E-2</v>
      </c>
      <c r="I1496" t="s">
        <v>4675</v>
      </c>
      <c r="J1496" s="24" t="str">
        <f t="shared" si="115"/>
        <v>12</v>
      </c>
      <c r="K1496" s="24" t="str">
        <f t="shared" si="116"/>
        <v>04</v>
      </c>
      <c r="L1496" s="24" t="str">
        <f t="shared" si="117"/>
        <v>2018</v>
      </c>
      <c r="M1496" s="24">
        <f t="shared" si="118"/>
        <v>43438</v>
      </c>
      <c r="N1496">
        <v>40.36</v>
      </c>
      <c r="P1496" s="24">
        <v>40520</v>
      </c>
      <c r="Q1496">
        <v>16.170000000000002</v>
      </c>
      <c r="S1496" s="24">
        <v>42347</v>
      </c>
      <c r="T1496">
        <v>29.14</v>
      </c>
      <c r="U1496" s="2">
        <f t="shared" si="119"/>
        <v>-1.0526315789473606E-2</v>
      </c>
    </row>
    <row r="1497" spans="1:21" x14ac:dyDescent="0.4">
      <c r="A1497" t="s">
        <v>4674</v>
      </c>
      <c r="B1497">
        <v>41.8</v>
      </c>
      <c r="C1497">
        <v>41.98</v>
      </c>
      <c r="D1497">
        <v>42</v>
      </c>
      <c r="E1497">
        <v>41.54</v>
      </c>
      <c r="F1497" t="s">
        <v>4153</v>
      </c>
      <c r="G1497" s="2">
        <v>1.5100000000000001E-2</v>
      </c>
      <c r="I1497" t="s">
        <v>4674</v>
      </c>
      <c r="J1497" s="24" t="str">
        <f t="shared" si="115"/>
        <v>12</v>
      </c>
      <c r="K1497" s="24" t="str">
        <f t="shared" si="116"/>
        <v>03</v>
      </c>
      <c r="L1497" s="24" t="str">
        <f t="shared" si="117"/>
        <v>2018</v>
      </c>
      <c r="M1497" s="24">
        <f t="shared" si="118"/>
        <v>43437</v>
      </c>
      <c r="N1497">
        <v>41.8</v>
      </c>
      <c r="P1497" s="24">
        <v>40521</v>
      </c>
      <c r="Q1497">
        <v>16.190000000000001</v>
      </c>
      <c r="S1497" s="24">
        <v>42348</v>
      </c>
      <c r="T1497">
        <v>29.22</v>
      </c>
      <c r="U1497" s="2">
        <f t="shared" si="119"/>
        <v>2.7453671928618917E-3</v>
      </c>
    </row>
    <row r="1498" spans="1:21" x14ac:dyDescent="0.4">
      <c r="A1498" t="s">
        <v>4673</v>
      </c>
      <c r="B1498">
        <v>41.18</v>
      </c>
      <c r="C1498">
        <v>40.840000000000003</v>
      </c>
      <c r="D1498">
        <v>41.22</v>
      </c>
      <c r="E1498">
        <v>40.75</v>
      </c>
      <c r="F1498" t="s">
        <v>913</v>
      </c>
      <c r="G1498" s="2">
        <v>8.3000000000000001E-3</v>
      </c>
      <c r="I1498" t="s">
        <v>4673</v>
      </c>
      <c r="J1498" s="24" t="str">
        <f t="shared" si="115"/>
        <v>11</v>
      </c>
      <c r="K1498" s="24" t="str">
        <f t="shared" si="116"/>
        <v>30</v>
      </c>
      <c r="L1498" s="24" t="str">
        <f t="shared" si="117"/>
        <v>2018</v>
      </c>
      <c r="M1498" s="24">
        <f t="shared" si="118"/>
        <v>43434</v>
      </c>
      <c r="N1498">
        <v>41.18</v>
      </c>
      <c r="P1498" s="24">
        <v>40522</v>
      </c>
      <c r="Q1498">
        <v>16.27</v>
      </c>
      <c r="S1498" s="24">
        <v>42349</v>
      </c>
      <c r="T1498">
        <v>28.63</v>
      </c>
      <c r="U1498" s="2">
        <f t="shared" si="119"/>
        <v>-2.0191649555099223E-2</v>
      </c>
    </row>
    <row r="1499" spans="1:21" x14ac:dyDescent="0.4">
      <c r="A1499" t="s">
        <v>4672</v>
      </c>
      <c r="B1499">
        <v>40.840000000000003</v>
      </c>
      <c r="C1499">
        <v>40.82</v>
      </c>
      <c r="D1499">
        <v>41.09</v>
      </c>
      <c r="E1499">
        <v>40.57</v>
      </c>
      <c r="F1499" t="s">
        <v>1369</v>
      </c>
      <c r="G1499" s="2">
        <v>-2.2000000000000001E-3</v>
      </c>
      <c r="I1499" t="s">
        <v>4672</v>
      </c>
      <c r="J1499" s="24" t="str">
        <f t="shared" si="115"/>
        <v>11</v>
      </c>
      <c r="K1499" s="24" t="str">
        <f t="shared" si="116"/>
        <v>29</v>
      </c>
      <c r="L1499" s="24" t="str">
        <f t="shared" si="117"/>
        <v>2018</v>
      </c>
      <c r="M1499" s="24">
        <f t="shared" si="118"/>
        <v>43433</v>
      </c>
      <c r="N1499">
        <v>40.840000000000003</v>
      </c>
      <c r="P1499" s="24">
        <v>40525</v>
      </c>
      <c r="Q1499">
        <v>16.28</v>
      </c>
      <c r="S1499" s="24">
        <v>42352</v>
      </c>
      <c r="T1499">
        <v>28.82</v>
      </c>
      <c r="U1499" s="2">
        <f t="shared" si="119"/>
        <v>6.6363953894517103E-3</v>
      </c>
    </row>
    <row r="1500" spans="1:21" x14ac:dyDescent="0.4">
      <c r="A1500" t="s">
        <v>4671</v>
      </c>
      <c r="B1500">
        <v>40.93</v>
      </c>
      <c r="C1500">
        <v>40.020000000000003</v>
      </c>
      <c r="D1500">
        <v>40.93</v>
      </c>
      <c r="E1500">
        <v>39.89</v>
      </c>
      <c r="F1500" t="s">
        <v>1395</v>
      </c>
      <c r="G1500" s="2">
        <v>2.9700000000000001E-2</v>
      </c>
      <c r="I1500" t="s">
        <v>4671</v>
      </c>
      <c r="J1500" s="24" t="str">
        <f t="shared" si="115"/>
        <v>11</v>
      </c>
      <c r="K1500" s="24" t="str">
        <f t="shared" si="116"/>
        <v>28</v>
      </c>
      <c r="L1500" s="24" t="str">
        <f t="shared" si="117"/>
        <v>2018</v>
      </c>
      <c r="M1500" s="24">
        <f t="shared" si="118"/>
        <v>43432</v>
      </c>
      <c r="N1500">
        <v>40.93</v>
      </c>
      <c r="P1500" s="24">
        <v>40526</v>
      </c>
      <c r="Q1500">
        <v>16.3</v>
      </c>
      <c r="S1500" s="24">
        <v>42353</v>
      </c>
      <c r="T1500">
        <v>29.03</v>
      </c>
      <c r="U1500" s="2">
        <f t="shared" si="119"/>
        <v>7.2866065232477517E-3</v>
      </c>
    </row>
    <row r="1501" spans="1:21" x14ac:dyDescent="0.4">
      <c r="A1501" t="s">
        <v>4670</v>
      </c>
      <c r="B1501">
        <v>39.75</v>
      </c>
      <c r="C1501">
        <v>39.42</v>
      </c>
      <c r="D1501">
        <v>39.75</v>
      </c>
      <c r="E1501">
        <v>39.25</v>
      </c>
      <c r="F1501" t="s">
        <v>1148</v>
      </c>
      <c r="G1501" s="2">
        <v>3.5000000000000001E-3</v>
      </c>
      <c r="I1501" t="s">
        <v>4670</v>
      </c>
      <c r="J1501" s="24" t="str">
        <f t="shared" si="115"/>
        <v>11</v>
      </c>
      <c r="K1501" s="24" t="str">
        <f t="shared" si="116"/>
        <v>27</v>
      </c>
      <c r="L1501" s="24" t="str">
        <f t="shared" si="117"/>
        <v>2018</v>
      </c>
      <c r="M1501" s="24">
        <f t="shared" si="118"/>
        <v>43431</v>
      </c>
      <c r="N1501">
        <v>39.75</v>
      </c>
      <c r="P1501" s="24">
        <v>40527</v>
      </c>
      <c r="Q1501">
        <v>16.239999999999998</v>
      </c>
      <c r="S1501" s="24">
        <v>42354</v>
      </c>
      <c r="T1501">
        <v>29.46</v>
      </c>
      <c r="U1501" s="2">
        <f t="shared" si="119"/>
        <v>1.4812263176024798E-2</v>
      </c>
    </row>
    <row r="1502" spans="1:21" x14ac:dyDescent="0.4">
      <c r="A1502" t="s">
        <v>4669</v>
      </c>
      <c r="B1502">
        <v>39.61</v>
      </c>
      <c r="C1502">
        <v>39.35</v>
      </c>
      <c r="D1502">
        <v>39.630000000000003</v>
      </c>
      <c r="E1502">
        <v>39.21</v>
      </c>
      <c r="F1502" t="s">
        <v>488</v>
      </c>
      <c r="G1502" s="2">
        <v>1.7999999999999999E-2</v>
      </c>
      <c r="I1502" t="s">
        <v>4669</v>
      </c>
      <c r="J1502" s="24" t="str">
        <f t="shared" si="115"/>
        <v>11</v>
      </c>
      <c r="K1502" s="24" t="str">
        <f t="shared" si="116"/>
        <v>26</v>
      </c>
      <c r="L1502" s="24" t="str">
        <f t="shared" si="117"/>
        <v>2018</v>
      </c>
      <c r="M1502" s="24">
        <f t="shared" si="118"/>
        <v>43430</v>
      </c>
      <c r="N1502">
        <v>39.61</v>
      </c>
      <c r="P1502" s="24">
        <v>40528</v>
      </c>
      <c r="Q1502">
        <v>16.32</v>
      </c>
      <c r="S1502" s="24">
        <v>42355</v>
      </c>
      <c r="T1502">
        <v>29.05</v>
      </c>
      <c r="U1502" s="2">
        <f t="shared" si="119"/>
        <v>-1.3917175831636097E-2</v>
      </c>
    </row>
    <row r="1503" spans="1:21" x14ac:dyDescent="0.4">
      <c r="A1503" t="s">
        <v>4668</v>
      </c>
      <c r="B1503">
        <v>38.909999999999997</v>
      </c>
      <c r="C1503">
        <v>38.869999999999997</v>
      </c>
      <c r="D1503">
        <v>39.159999999999997</v>
      </c>
      <c r="E1503">
        <v>38.869999999999997</v>
      </c>
      <c r="F1503" t="s">
        <v>1026</v>
      </c>
      <c r="G1503" s="2">
        <v>-5.8999999999999999E-3</v>
      </c>
      <c r="I1503" t="s">
        <v>4668</v>
      </c>
      <c r="J1503" s="24" t="str">
        <f t="shared" si="115"/>
        <v>11</v>
      </c>
      <c r="K1503" s="24" t="str">
        <f t="shared" si="116"/>
        <v>23</v>
      </c>
      <c r="L1503" s="24" t="str">
        <f t="shared" si="117"/>
        <v>2018</v>
      </c>
      <c r="M1503" s="24">
        <f t="shared" si="118"/>
        <v>43427</v>
      </c>
      <c r="N1503">
        <v>38.909999999999997</v>
      </c>
      <c r="P1503" s="24">
        <v>40529</v>
      </c>
      <c r="Q1503">
        <v>16.350000000000001</v>
      </c>
      <c r="S1503" s="24">
        <v>42356</v>
      </c>
      <c r="T1503">
        <v>28.48</v>
      </c>
      <c r="U1503" s="2">
        <f t="shared" si="119"/>
        <v>-1.9621342512908813E-2</v>
      </c>
    </row>
    <row r="1504" spans="1:21" x14ac:dyDescent="0.4">
      <c r="A1504" t="s">
        <v>4667</v>
      </c>
      <c r="B1504">
        <v>39.14</v>
      </c>
      <c r="C1504">
        <v>39.33</v>
      </c>
      <c r="D1504">
        <v>39.479999999999997</v>
      </c>
      <c r="E1504">
        <v>39.119999999999997</v>
      </c>
      <c r="F1504" t="s">
        <v>3333</v>
      </c>
      <c r="G1504" s="2">
        <v>4.5999999999999999E-3</v>
      </c>
      <c r="I1504" t="s">
        <v>4667</v>
      </c>
      <c r="J1504" s="24" t="str">
        <f t="shared" si="115"/>
        <v>11</v>
      </c>
      <c r="K1504" s="24" t="str">
        <f t="shared" si="116"/>
        <v>21</v>
      </c>
      <c r="L1504" s="24" t="str">
        <f t="shared" si="117"/>
        <v>2018</v>
      </c>
      <c r="M1504" s="24">
        <f t="shared" si="118"/>
        <v>43425</v>
      </c>
      <c r="N1504">
        <v>39.14</v>
      </c>
      <c r="P1504" s="24">
        <v>40532</v>
      </c>
      <c r="Q1504">
        <v>16.38</v>
      </c>
      <c r="S1504" s="24">
        <v>42359</v>
      </c>
      <c r="T1504">
        <v>28.74</v>
      </c>
      <c r="U1504" s="2">
        <f t="shared" si="119"/>
        <v>9.1292134831459926E-3</v>
      </c>
    </row>
    <row r="1505" spans="1:21" x14ac:dyDescent="0.4">
      <c r="A1505" t="s">
        <v>4666</v>
      </c>
      <c r="B1505">
        <v>38.96</v>
      </c>
      <c r="C1505">
        <v>38.81</v>
      </c>
      <c r="D1505">
        <v>39.42</v>
      </c>
      <c r="E1505">
        <v>38.659999999999997</v>
      </c>
      <c r="F1505" t="s">
        <v>4665</v>
      </c>
      <c r="G1505" s="2">
        <v>-1.6400000000000001E-2</v>
      </c>
      <c r="I1505" t="s">
        <v>4666</v>
      </c>
      <c r="J1505" s="24" t="str">
        <f t="shared" si="115"/>
        <v>11</v>
      </c>
      <c r="K1505" s="24" t="str">
        <f t="shared" si="116"/>
        <v>20</v>
      </c>
      <c r="L1505" s="24" t="str">
        <f t="shared" si="117"/>
        <v>2018</v>
      </c>
      <c r="M1505" s="24">
        <f t="shared" si="118"/>
        <v>43424</v>
      </c>
      <c r="N1505">
        <v>38.96</v>
      </c>
      <c r="P1505" s="24">
        <v>40533</v>
      </c>
      <c r="Q1505">
        <v>16.45</v>
      </c>
      <c r="S1505" s="24">
        <v>42360</v>
      </c>
      <c r="T1505">
        <v>28.95</v>
      </c>
      <c r="U1505" s="2">
        <f t="shared" si="119"/>
        <v>7.3068893528183132E-3</v>
      </c>
    </row>
    <row r="1506" spans="1:21" x14ac:dyDescent="0.4">
      <c r="A1506" t="s">
        <v>4664</v>
      </c>
      <c r="B1506">
        <v>39.61</v>
      </c>
      <c r="C1506">
        <v>40.6</v>
      </c>
      <c r="D1506">
        <v>40.6</v>
      </c>
      <c r="E1506">
        <v>39.5</v>
      </c>
      <c r="F1506" t="s">
        <v>1313</v>
      </c>
      <c r="G1506" s="2">
        <v>-2.75E-2</v>
      </c>
      <c r="I1506" t="s">
        <v>4664</v>
      </c>
      <c r="J1506" s="24" t="str">
        <f t="shared" si="115"/>
        <v>11</v>
      </c>
      <c r="K1506" s="24" t="str">
        <f t="shared" si="116"/>
        <v>19</v>
      </c>
      <c r="L1506" s="24" t="str">
        <f t="shared" si="117"/>
        <v>2018</v>
      </c>
      <c r="M1506" s="24">
        <f t="shared" si="118"/>
        <v>43423</v>
      </c>
      <c r="N1506">
        <v>39.61</v>
      </c>
      <c r="P1506" s="24">
        <v>40534</v>
      </c>
      <c r="Q1506">
        <v>16.47</v>
      </c>
      <c r="S1506" s="24">
        <v>42361</v>
      </c>
      <c r="T1506">
        <v>29.21</v>
      </c>
      <c r="U1506" s="2">
        <f t="shared" si="119"/>
        <v>8.9810017271156894E-3</v>
      </c>
    </row>
    <row r="1507" spans="1:21" x14ac:dyDescent="0.4">
      <c r="A1507" t="s">
        <v>4663</v>
      </c>
      <c r="B1507">
        <v>40.729999999999997</v>
      </c>
      <c r="C1507">
        <v>40.369999999999997</v>
      </c>
      <c r="D1507">
        <v>40.9</v>
      </c>
      <c r="E1507">
        <v>40.32</v>
      </c>
      <c r="F1507" t="s">
        <v>2110</v>
      </c>
      <c r="G1507" s="2">
        <v>5.0000000000000001E-4</v>
      </c>
      <c r="I1507" t="s">
        <v>4663</v>
      </c>
      <c r="J1507" s="24" t="str">
        <f t="shared" si="115"/>
        <v>11</v>
      </c>
      <c r="K1507" s="24" t="str">
        <f t="shared" si="116"/>
        <v>16</v>
      </c>
      <c r="L1507" s="24" t="str">
        <f t="shared" si="117"/>
        <v>2018</v>
      </c>
      <c r="M1507" s="24">
        <f t="shared" si="118"/>
        <v>43420</v>
      </c>
      <c r="N1507">
        <v>40.729999999999997</v>
      </c>
      <c r="P1507" s="24">
        <v>40535</v>
      </c>
      <c r="Q1507">
        <v>16.38</v>
      </c>
      <c r="S1507" s="24">
        <v>42362</v>
      </c>
      <c r="T1507">
        <v>29.04</v>
      </c>
      <c r="U1507" s="2">
        <f t="shared" si="119"/>
        <v>-5.8199246833277041E-3</v>
      </c>
    </row>
    <row r="1508" spans="1:21" x14ac:dyDescent="0.4">
      <c r="A1508" t="s">
        <v>4662</v>
      </c>
      <c r="B1508">
        <v>40.71</v>
      </c>
      <c r="C1508">
        <v>39.96</v>
      </c>
      <c r="D1508">
        <v>40.81</v>
      </c>
      <c r="E1508">
        <v>39.68</v>
      </c>
      <c r="F1508" t="s">
        <v>4661</v>
      </c>
      <c r="G1508" s="2">
        <v>1.37E-2</v>
      </c>
      <c r="I1508" t="s">
        <v>4662</v>
      </c>
      <c r="J1508" s="24" t="str">
        <f t="shared" si="115"/>
        <v>11</v>
      </c>
      <c r="K1508" s="24" t="str">
        <f t="shared" si="116"/>
        <v>15</v>
      </c>
      <c r="L1508" s="24" t="str">
        <f t="shared" si="117"/>
        <v>2018</v>
      </c>
      <c r="M1508" s="24">
        <f t="shared" si="118"/>
        <v>43419</v>
      </c>
      <c r="N1508">
        <v>40.71</v>
      </c>
      <c r="P1508" s="24">
        <v>40539</v>
      </c>
      <c r="Q1508">
        <v>16.38</v>
      </c>
      <c r="S1508" s="24">
        <v>42366</v>
      </c>
      <c r="T1508">
        <v>29.04</v>
      </c>
      <c r="U1508" s="2">
        <f t="shared" si="119"/>
        <v>0</v>
      </c>
    </row>
    <row r="1509" spans="1:21" x14ac:dyDescent="0.4">
      <c r="A1509" t="s">
        <v>4660</v>
      </c>
      <c r="B1509">
        <v>40.159999999999997</v>
      </c>
      <c r="C1509">
        <v>40.85</v>
      </c>
      <c r="D1509">
        <v>40.89</v>
      </c>
      <c r="E1509">
        <v>39.94</v>
      </c>
      <c r="F1509" t="s">
        <v>1542</v>
      </c>
      <c r="G1509" s="2">
        <v>-7.7000000000000002E-3</v>
      </c>
      <c r="I1509" t="s">
        <v>4660</v>
      </c>
      <c r="J1509" s="24" t="str">
        <f t="shared" si="115"/>
        <v>11</v>
      </c>
      <c r="K1509" s="24" t="str">
        <f t="shared" si="116"/>
        <v>14</v>
      </c>
      <c r="L1509" s="24" t="str">
        <f t="shared" si="117"/>
        <v>2018</v>
      </c>
      <c r="M1509" s="24">
        <f t="shared" si="118"/>
        <v>43418</v>
      </c>
      <c r="N1509">
        <v>40.159999999999997</v>
      </c>
      <c r="P1509" s="24">
        <v>40540</v>
      </c>
      <c r="Q1509">
        <v>16.38</v>
      </c>
      <c r="S1509" s="24">
        <v>42367</v>
      </c>
      <c r="T1509">
        <v>29.39</v>
      </c>
      <c r="U1509" s="2">
        <f t="shared" si="119"/>
        <v>1.2052341597796223E-2</v>
      </c>
    </row>
    <row r="1510" spans="1:21" x14ac:dyDescent="0.4">
      <c r="A1510" t="s">
        <v>4659</v>
      </c>
      <c r="B1510">
        <v>40.47</v>
      </c>
      <c r="C1510">
        <v>40.630000000000003</v>
      </c>
      <c r="D1510">
        <v>41.03</v>
      </c>
      <c r="E1510">
        <v>40.35</v>
      </c>
      <c r="F1510" t="s">
        <v>1148</v>
      </c>
      <c r="G1510" s="2">
        <v>-1.1999999999999999E-3</v>
      </c>
      <c r="I1510" t="s">
        <v>4659</v>
      </c>
      <c r="J1510" s="24" t="str">
        <f t="shared" si="115"/>
        <v>11</v>
      </c>
      <c r="K1510" s="24" t="str">
        <f t="shared" si="116"/>
        <v>13</v>
      </c>
      <c r="L1510" s="24" t="str">
        <f t="shared" si="117"/>
        <v>2018</v>
      </c>
      <c r="M1510" s="24">
        <f t="shared" si="118"/>
        <v>43417</v>
      </c>
      <c r="N1510">
        <v>40.47</v>
      </c>
      <c r="P1510" s="24">
        <v>40541</v>
      </c>
      <c r="Q1510">
        <v>16.41</v>
      </c>
      <c r="S1510" s="24">
        <v>42368</v>
      </c>
      <c r="T1510">
        <v>29.19</v>
      </c>
      <c r="U1510" s="2">
        <f t="shared" si="119"/>
        <v>-6.8050357264375361E-3</v>
      </c>
    </row>
    <row r="1511" spans="1:21" x14ac:dyDescent="0.4">
      <c r="A1511" t="s">
        <v>4658</v>
      </c>
      <c r="B1511">
        <v>40.520000000000003</v>
      </c>
      <c r="C1511">
        <v>41.33</v>
      </c>
      <c r="D1511">
        <v>41.33</v>
      </c>
      <c r="E1511">
        <v>40.46</v>
      </c>
      <c r="F1511" t="s">
        <v>1035</v>
      </c>
      <c r="G1511" s="2">
        <v>-2.4799999999999999E-2</v>
      </c>
      <c r="I1511" t="s">
        <v>4658</v>
      </c>
      <c r="J1511" s="24" t="str">
        <f t="shared" si="115"/>
        <v>11</v>
      </c>
      <c r="K1511" s="24" t="str">
        <f t="shared" si="116"/>
        <v>12</v>
      </c>
      <c r="L1511" s="24" t="str">
        <f t="shared" si="117"/>
        <v>2018</v>
      </c>
      <c r="M1511" s="24">
        <f t="shared" si="118"/>
        <v>43416</v>
      </c>
      <c r="N1511">
        <v>40.520000000000003</v>
      </c>
      <c r="P1511" s="24">
        <v>40542</v>
      </c>
      <c r="Q1511">
        <v>16.38</v>
      </c>
      <c r="S1511" s="24">
        <v>42369</v>
      </c>
      <c r="T1511">
        <v>28.87</v>
      </c>
      <c r="U1511" s="2">
        <f t="shared" si="119"/>
        <v>-1.0962658444672813E-2</v>
      </c>
    </row>
    <row r="1512" spans="1:21" x14ac:dyDescent="0.4">
      <c r="A1512" t="s">
        <v>4657</v>
      </c>
      <c r="B1512">
        <v>41.55</v>
      </c>
      <c r="C1512">
        <v>41.8</v>
      </c>
      <c r="D1512">
        <v>41.81</v>
      </c>
      <c r="E1512">
        <v>41.26</v>
      </c>
      <c r="F1512" t="s">
        <v>1585</v>
      </c>
      <c r="G1512" s="2">
        <v>-1.17E-2</v>
      </c>
      <c r="I1512" t="s">
        <v>4657</v>
      </c>
      <c r="J1512" s="24" t="str">
        <f t="shared" si="115"/>
        <v>11</v>
      </c>
      <c r="K1512" s="24" t="str">
        <f t="shared" si="116"/>
        <v>09</v>
      </c>
      <c r="L1512" s="24" t="str">
        <f t="shared" si="117"/>
        <v>2018</v>
      </c>
      <c r="M1512" s="24">
        <f t="shared" si="118"/>
        <v>43413</v>
      </c>
      <c r="N1512">
        <v>41.55</v>
      </c>
      <c r="P1512" s="24">
        <v>40543</v>
      </c>
      <c r="Q1512">
        <v>16.37</v>
      </c>
      <c r="S1512" s="24">
        <v>42373</v>
      </c>
      <c r="T1512">
        <v>28.36</v>
      </c>
      <c r="U1512" s="2">
        <f t="shared" si="119"/>
        <v>-1.7665396605472838E-2</v>
      </c>
    </row>
    <row r="1513" spans="1:21" x14ac:dyDescent="0.4">
      <c r="A1513" t="s">
        <v>4656</v>
      </c>
      <c r="B1513">
        <v>42.04</v>
      </c>
      <c r="C1513">
        <v>41.99</v>
      </c>
      <c r="D1513">
        <v>42.12</v>
      </c>
      <c r="E1513">
        <v>41.84</v>
      </c>
      <c r="F1513" t="s">
        <v>981</v>
      </c>
      <c r="G1513" s="2">
        <v>-1.9E-3</v>
      </c>
      <c r="I1513" t="s">
        <v>4656</v>
      </c>
      <c r="J1513" s="24" t="str">
        <f t="shared" si="115"/>
        <v>11</v>
      </c>
      <c r="K1513" s="24" t="str">
        <f t="shared" si="116"/>
        <v>08</v>
      </c>
      <c r="L1513" s="24" t="str">
        <f t="shared" si="117"/>
        <v>2018</v>
      </c>
      <c r="M1513" s="24">
        <f t="shared" si="118"/>
        <v>43412</v>
      </c>
      <c r="N1513">
        <v>42.04</v>
      </c>
      <c r="P1513" s="24">
        <v>40546</v>
      </c>
      <c r="Q1513">
        <v>16.5</v>
      </c>
      <c r="S1513" s="24">
        <v>42374</v>
      </c>
      <c r="T1513">
        <v>28.42</v>
      </c>
      <c r="U1513" s="2">
        <f t="shared" si="119"/>
        <v>2.1156558533146352E-3</v>
      </c>
    </row>
    <row r="1514" spans="1:21" x14ac:dyDescent="0.4">
      <c r="A1514" t="s">
        <v>4655</v>
      </c>
      <c r="B1514">
        <v>42.12</v>
      </c>
      <c r="C1514">
        <v>41.43</v>
      </c>
      <c r="D1514">
        <v>42.14</v>
      </c>
      <c r="E1514">
        <v>41.38</v>
      </c>
      <c r="F1514" t="s">
        <v>1179</v>
      </c>
      <c r="G1514" s="2">
        <v>2.6800000000000001E-2</v>
      </c>
      <c r="I1514" t="s">
        <v>4655</v>
      </c>
      <c r="J1514" s="24" t="str">
        <f t="shared" si="115"/>
        <v>11</v>
      </c>
      <c r="K1514" s="24" t="str">
        <f t="shared" si="116"/>
        <v>07</v>
      </c>
      <c r="L1514" s="24" t="str">
        <f t="shared" si="117"/>
        <v>2018</v>
      </c>
      <c r="M1514" s="24">
        <f t="shared" si="118"/>
        <v>43411</v>
      </c>
      <c r="N1514">
        <v>42.12</v>
      </c>
      <c r="P1514" s="24">
        <v>40547</v>
      </c>
      <c r="Q1514">
        <v>16.45</v>
      </c>
      <c r="S1514" s="24">
        <v>42375</v>
      </c>
      <c r="T1514">
        <v>28.11</v>
      </c>
      <c r="U1514" s="2">
        <f t="shared" si="119"/>
        <v>-1.0907811400422296E-2</v>
      </c>
    </row>
    <row r="1515" spans="1:21" x14ac:dyDescent="0.4">
      <c r="A1515" t="s">
        <v>4654</v>
      </c>
      <c r="B1515">
        <v>41.02</v>
      </c>
      <c r="C1515">
        <v>40.729999999999997</v>
      </c>
      <c r="D1515">
        <v>41.09</v>
      </c>
      <c r="E1515">
        <v>40.700000000000003</v>
      </c>
      <c r="F1515" t="s">
        <v>335</v>
      </c>
      <c r="G1515" s="2">
        <v>6.6E-3</v>
      </c>
      <c r="I1515" t="s">
        <v>4654</v>
      </c>
      <c r="J1515" s="24" t="str">
        <f t="shared" si="115"/>
        <v>11</v>
      </c>
      <c r="K1515" s="24" t="str">
        <f t="shared" si="116"/>
        <v>06</v>
      </c>
      <c r="L1515" s="24" t="str">
        <f t="shared" si="117"/>
        <v>2018</v>
      </c>
      <c r="M1515" s="24">
        <f t="shared" si="118"/>
        <v>43410</v>
      </c>
      <c r="N1515">
        <v>41.02</v>
      </c>
      <c r="P1515" s="24">
        <v>40548</v>
      </c>
      <c r="Q1515">
        <v>16.54</v>
      </c>
      <c r="S1515" s="24">
        <v>42376</v>
      </c>
      <c r="T1515">
        <v>27.39</v>
      </c>
      <c r="U1515" s="2">
        <f t="shared" si="119"/>
        <v>-2.5613660618996725E-2</v>
      </c>
    </row>
    <row r="1516" spans="1:21" x14ac:dyDescent="0.4">
      <c r="A1516" t="s">
        <v>4653</v>
      </c>
      <c r="B1516">
        <v>40.75</v>
      </c>
      <c r="C1516">
        <v>40.74</v>
      </c>
      <c r="D1516">
        <v>40.840000000000003</v>
      </c>
      <c r="E1516">
        <v>40.369999999999997</v>
      </c>
      <c r="F1516" t="s">
        <v>2264</v>
      </c>
      <c r="G1516" s="2">
        <v>1E-3</v>
      </c>
      <c r="I1516" t="s">
        <v>4653</v>
      </c>
      <c r="J1516" s="24" t="str">
        <f t="shared" si="115"/>
        <v>11</v>
      </c>
      <c r="K1516" s="24" t="str">
        <f t="shared" si="116"/>
        <v>05</v>
      </c>
      <c r="L1516" s="24" t="str">
        <f t="shared" si="117"/>
        <v>2018</v>
      </c>
      <c r="M1516" s="24">
        <f t="shared" si="118"/>
        <v>43409</v>
      </c>
      <c r="N1516">
        <v>40.75</v>
      </c>
      <c r="P1516" s="24">
        <v>40549</v>
      </c>
      <c r="Q1516">
        <v>16.52</v>
      </c>
      <c r="S1516" s="24">
        <v>42377</v>
      </c>
      <c r="T1516">
        <v>27.13</v>
      </c>
      <c r="U1516" s="2">
        <f t="shared" si="119"/>
        <v>-9.4925155166120101E-3</v>
      </c>
    </row>
    <row r="1517" spans="1:21" x14ac:dyDescent="0.4">
      <c r="A1517" t="s">
        <v>4652</v>
      </c>
      <c r="B1517">
        <v>40.71</v>
      </c>
      <c r="C1517">
        <v>41.21</v>
      </c>
      <c r="D1517">
        <v>41.35</v>
      </c>
      <c r="E1517">
        <v>40.4</v>
      </c>
      <c r="F1517" t="s">
        <v>4651</v>
      </c>
      <c r="G1517" s="2">
        <v>-9.4999999999999998E-3</v>
      </c>
      <c r="I1517" t="s">
        <v>4652</v>
      </c>
      <c r="J1517" s="24" t="str">
        <f t="shared" si="115"/>
        <v>11</v>
      </c>
      <c r="K1517" s="24" t="str">
        <f t="shared" si="116"/>
        <v>02</v>
      </c>
      <c r="L1517" s="24" t="str">
        <f t="shared" si="117"/>
        <v>2018</v>
      </c>
      <c r="M1517" s="24">
        <f t="shared" si="118"/>
        <v>43406</v>
      </c>
      <c r="N1517">
        <v>40.71</v>
      </c>
      <c r="P1517" s="24">
        <v>40550</v>
      </c>
      <c r="Q1517">
        <v>16.489999999999998</v>
      </c>
      <c r="S1517" s="24">
        <v>42380</v>
      </c>
      <c r="T1517">
        <v>27.2</v>
      </c>
      <c r="U1517" s="2">
        <f t="shared" si="119"/>
        <v>2.5801695539993119E-3</v>
      </c>
    </row>
    <row r="1518" spans="1:21" x14ac:dyDescent="0.4">
      <c r="A1518" t="s">
        <v>4650</v>
      </c>
      <c r="B1518">
        <v>41.1</v>
      </c>
      <c r="C1518">
        <v>40.74</v>
      </c>
      <c r="D1518">
        <v>41.14</v>
      </c>
      <c r="E1518">
        <v>40.479999999999997</v>
      </c>
      <c r="F1518" t="s">
        <v>1494</v>
      </c>
      <c r="G1518" s="2">
        <v>1.21E-2</v>
      </c>
      <c r="I1518" t="s">
        <v>4650</v>
      </c>
      <c r="J1518" s="24" t="str">
        <f t="shared" si="115"/>
        <v>11</v>
      </c>
      <c r="K1518" s="24" t="str">
        <f t="shared" si="116"/>
        <v>01</v>
      </c>
      <c r="L1518" s="24" t="str">
        <f t="shared" si="117"/>
        <v>2018</v>
      </c>
      <c r="M1518" s="24">
        <f t="shared" si="118"/>
        <v>43405</v>
      </c>
      <c r="N1518">
        <v>41.1</v>
      </c>
      <c r="P1518" s="24">
        <v>40553</v>
      </c>
      <c r="Q1518">
        <v>16.48</v>
      </c>
      <c r="S1518" s="24">
        <v>42381</v>
      </c>
      <c r="T1518">
        <v>27.48</v>
      </c>
      <c r="U1518" s="2">
        <f t="shared" si="119"/>
        <v>1.0294117647058787E-2</v>
      </c>
    </row>
    <row r="1519" spans="1:21" x14ac:dyDescent="0.4">
      <c r="A1519" t="s">
        <v>4649</v>
      </c>
      <c r="B1519">
        <v>40.61</v>
      </c>
      <c r="C1519">
        <v>40.49</v>
      </c>
      <c r="D1519">
        <v>41</v>
      </c>
      <c r="E1519">
        <v>40.479999999999997</v>
      </c>
      <c r="F1519" t="s">
        <v>1896</v>
      </c>
      <c r="G1519" s="2">
        <v>1.6799999999999999E-2</v>
      </c>
      <c r="I1519" t="s">
        <v>4649</v>
      </c>
      <c r="J1519" s="24" t="str">
        <f t="shared" si="115"/>
        <v>10</v>
      </c>
      <c r="K1519" s="24" t="str">
        <f t="shared" si="116"/>
        <v>31</v>
      </c>
      <c r="L1519" s="24" t="str">
        <f t="shared" si="117"/>
        <v>2018</v>
      </c>
      <c r="M1519" s="24">
        <f t="shared" si="118"/>
        <v>43404</v>
      </c>
      <c r="N1519">
        <v>40.61</v>
      </c>
      <c r="P1519" s="24">
        <v>40554</v>
      </c>
      <c r="Q1519">
        <v>16.53</v>
      </c>
      <c r="S1519" s="24">
        <v>42382</v>
      </c>
      <c r="T1519">
        <v>26.71</v>
      </c>
      <c r="U1519" s="2">
        <f t="shared" si="119"/>
        <v>-2.8020378457059625E-2</v>
      </c>
    </row>
    <row r="1520" spans="1:21" x14ac:dyDescent="0.4">
      <c r="A1520" t="s">
        <v>4648</v>
      </c>
      <c r="B1520">
        <v>39.94</v>
      </c>
      <c r="C1520">
        <v>39.26</v>
      </c>
      <c r="D1520">
        <v>39.979999999999997</v>
      </c>
      <c r="E1520">
        <v>39.130000000000003</v>
      </c>
      <c r="F1520" t="s">
        <v>1486</v>
      </c>
      <c r="G1520" s="2">
        <v>1.47E-2</v>
      </c>
      <c r="I1520" t="s">
        <v>4648</v>
      </c>
      <c r="J1520" s="24" t="str">
        <f t="shared" si="115"/>
        <v>10</v>
      </c>
      <c r="K1520" s="24" t="str">
        <f t="shared" si="116"/>
        <v>30</v>
      </c>
      <c r="L1520" s="24" t="str">
        <f t="shared" si="117"/>
        <v>2018</v>
      </c>
      <c r="M1520" s="24">
        <f t="shared" si="118"/>
        <v>43403</v>
      </c>
      <c r="N1520">
        <v>39.94</v>
      </c>
      <c r="P1520" s="24">
        <v>40555</v>
      </c>
      <c r="Q1520">
        <v>16.66</v>
      </c>
      <c r="S1520" s="24">
        <v>42383</v>
      </c>
      <c r="T1520">
        <v>27.15</v>
      </c>
      <c r="U1520" s="2">
        <f t="shared" si="119"/>
        <v>1.647323099962561E-2</v>
      </c>
    </row>
    <row r="1521" spans="1:21" x14ac:dyDescent="0.4">
      <c r="A1521" t="s">
        <v>4647</v>
      </c>
      <c r="B1521">
        <v>39.36</v>
      </c>
      <c r="C1521">
        <v>40.43</v>
      </c>
      <c r="D1521">
        <v>40.619999999999997</v>
      </c>
      <c r="E1521">
        <v>38.659999999999997</v>
      </c>
      <c r="F1521" t="s">
        <v>1812</v>
      </c>
      <c r="G1521" s="2">
        <v>-1.23E-2</v>
      </c>
      <c r="I1521" t="s">
        <v>4647</v>
      </c>
      <c r="J1521" s="24" t="str">
        <f t="shared" si="115"/>
        <v>10</v>
      </c>
      <c r="K1521" s="24" t="str">
        <f t="shared" si="116"/>
        <v>29</v>
      </c>
      <c r="L1521" s="24" t="str">
        <f t="shared" si="117"/>
        <v>2018</v>
      </c>
      <c r="M1521" s="24">
        <f t="shared" si="118"/>
        <v>43402</v>
      </c>
      <c r="N1521">
        <v>39.36</v>
      </c>
      <c r="P1521" s="24">
        <v>40556</v>
      </c>
      <c r="Q1521">
        <v>16.64</v>
      </c>
      <c r="S1521" s="24">
        <v>42384</v>
      </c>
      <c r="T1521">
        <v>26.54</v>
      </c>
      <c r="U1521" s="2">
        <f t="shared" si="119"/>
        <v>-2.2467771639042344E-2</v>
      </c>
    </row>
    <row r="1522" spans="1:21" x14ac:dyDescent="0.4">
      <c r="A1522" t="s">
        <v>4646</v>
      </c>
      <c r="B1522">
        <v>39.85</v>
      </c>
      <c r="C1522">
        <v>39.86</v>
      </c>
      <c r="D1522">
        <v>40.47</v>
      </c>
      <c r="E1522">
        <v>39.32</v>
      </c>
      <c r="F1522" t="s">
        <v>4645</v>
      </c>
      <c r="G1522" s="2">
        <v>-2.1600000000000001E-2</v>
      </c>
      <c r="I1522" t="s">
        <v>4646</v>
      </c>
      <c r="J1522" s="24" t="str">
        <f t="shared" si="115"/>
        <v>10</v>
      </c>
      <c r="K1522" s="24" t="str">
        <f t="shared" si="116"/>
        <v>26</v>
      </c>
      <c r="L1522" s="24" t="str">
        <f t="shared" si="117"/>
        <v>2018</v>
      </c>
      <c r="M1522" s="24">
        <f t="shared" si="118"/>
        <v>43399</v>
      </c>
      <c r="N1522">
        <v>39.85</v>
      </c>
      <c r="P1522" s="24">
        <v>40557</v>
      </c>
      <c r="Q1522">
        <v>16.72</v>
      </c>
      <c r="S1522" s="24">
        <v>42388</v>
      </c>
      <c r="T1522">
        <v>26.62</v>
      </c>
      <c r="U1522" s="2">
        <f t="shared" si="119"/>
        <v>3.0143180105501877E-3</v>
      </c>
    </row>
    <row r="1523" spans="1:21" x14ac:dyDescent="0.4">
      <c r="A1523" t="s">
        <v>4644</v>
      </c>
      <c r="B1523">
        <v>40.729999999999997</v>
      </c>
      <c r="C1523">
        <v>40.090000000000003</v>
      </c>
      <c r="D1523">
        <v>40.97</v>
      </c>
      <c r="E1523">
        <v>39.89</v>
      </c>
      <c r="F1523" t="s">
        <v>1307</v>
      </c>
      <c r="G1523" s="2">
        <v>2.5700000000000001E-2</v>
      </c>
      <c r="I1523" t="s">
        <v>4644</v>
      </c>
      <c r="J1523" s="24" t="str">
        <f t="shared" si="115"/>
        <v>10</v>
      </c>
      <c r="K1523" s="24" t="str">
        <f t="shared" si="116"/>
        <v>25</v>
      </c>
      <c r="L1523" s="24" t="str">
        <f t="shared" si="117"/>
        <v>2018</v>
      </c>
      <c r="M1523" s="24">
        <f t="shared" si="118"/>
        <v>43398</v>
      </c>
      <c r="N1523">
        <v>40.729999999999997</v>
      </c>
      <c r="P1523" s="24">
        <v>40561</v>
      </c>
      <c r="Q1523">
        <v>16.79</v>
      </c>
      <c r="S1523" s="24">
        <v>42389</v>
      </c>
      <c r="T1523">
        <v>26.41</v>
      </c>
      <c r="U1523" s="2">
        <f t="shared" si="119"/>
        <v>-7.8888054094665705E-3</v>
      </c>
    </row>
    <row r="1524" spans="1:21" x14ac:dyDescent="0.4">
      <c r="A1524" t="s">
        <v>4643</v>
      </c>
      <c r="B1524">
        <v>39.71</v>
      </c>
      <c r="C1524">
        <v>41.18</v>
      </c>
      <c r="D1524">
        <v>41.26</v>
      </c>
      <c r="E1524">
        <v>39.64</v>
      </c>
      <c r="F1524" t="s">
        <v>1484</v>
      </c>
      <c r="G1524" s="2">
        <v>-3.5900000000000001E-2</v>
      </c>
      <c r="I1524" t="s">
        <v>4643</v>
      </c>
      <c r="J1524" s="24" t="str">
        <f t="shared" si="115"/>
        <v>10</v>
      </c>
      <c r="K1524" s="24" t="str">
        <f t="shared" si="116"/>
        <v>24</v>
      </c>
      <c r="L1524" s="24" t="str">
        <f t="shared" si="117"/>
        <v>2018</v>
      </c>
      <c r="M1524" s="24">
        <f t="shared" si="118"/>
        <v>43397</v>
      </c>
      <c r="N1524">
        <v>39.71</v>
      </c>
      <c r="P1524" s="24">
        <v>40562</v>
      </c>
      <c r="Q1524">
        <v>16.66</v>
      </c>
      <c r="S1524" s="24">
        <v>42390</v>
      </c>
      <c r="T1524">
        <v>26.49</v>
      </c>
      <c r="U1524" s="2">
        <f t="shared" si="119"/>
        <v>3.0291556228700944E-3</v>
      </c>
    </row>
    <row r="1525" spans="1:21" x14ac:dyDescent="0.4">
      <c r="A1525" t="s">
        <v>4642</v>
      </c>
      <c r="B1525">
        <v>41.19</v>
      </c>
      <c r="C1525">
        <v>40.64</v>
      </c>
      <c r="D1525">
        <v>41.38</v>
      </c>
      <c r="E1525">
        <v>40.299999999999997</v>
      </c>
      <c r="F1525" t="s">
        <v>4641</v>
      </c>
      <c r="G1525" s="2">
        <v>-5.1000000000000004E-3</v>
      </c>
      <c r="I1525" t="s">
        <v>4642</v>
      </c>
      <c r="J1525" s="24" t="str">
        <f t="shared" si="115"/>
        <v>10</v>
      </c>
      <c r="K1525" s="24" t="str">
        <f t="shared" si="116"/>
        <v>23</v>
      </c>
      <c r="L1525" s="24" t="str">
        <f t="shared" si="117"/>
        <v>2018</v>
      </c>
      <c r="M1525" s="24">
        <f t="shared" si="118"/>
        <v>43396</v>
      </c>
      <c r="N1525">
        <v>41.19</v>
      </c>
      <c r="P1525" s="24">
        <v>40563</v>
      </c>
      <c r="Q1525">
        <v>16.600000000000001</v>
      </c>
      <c r="S1525" s="24">
        <v>42391</v>
      </c>
      <c r="T1525">
        <v>27.1</v>
      </c>
      <c r="U1525" s="2">
        <f t="shared" si="119"/>
        <v>2.3027557568894075E-2</v>
      </c>
    </row>
    <row r="1526" spans="1:21" x14ac:dyDescent="0.4">
      <c r="A1526" t="s">
        <v>4640</v>
      </c>
      <c r="B1526">
        <v>41.4</v>
      </c>
      <c r="C1526">
        <v>41.51</v>
      </c>
      <c r="D1526">
        <v>41.65</v>
      </c>
      <c r="E1526">
        <v>41.19</v>
      </c>
      <c r="F1526" t="s">
        <v>1473</v>
      </c>
      <c r="G1526" s="2">
        <v>6.9999999999999999E-4</v>
      </c>
      <c r="I1526" t="s">
        <v>4640</v>
      </c>
      <c r="J1526" s="24" t="str">
        <f t="shared" si="115"/>
        <v>10</v>
      </c>
      <c r="K1526" s="24" t="str">
        <f t="shared" si="116"/>
        <v>22</v>
      </c>
      <c r="L1526" s="24" t="str">
        <f t="shared" si="117"/>
        <v>2018</v>
      </c>
      <c r="M1526" s="24">
        <f t="shared" si="118"/>
        <v>43395</v>
      </c>
      <c r="N1526">
        <v>41.4</v>
      </c>
      <c r="P1526" s="24">
        <v>40564</v>
      </c>
      <c r="Q1526">
        <v>16.559999999999999</v>
      </c>
      <c r="S1526" s="24">
        <v>42394</v>
      </c>
      <c r="T1526">
        <v>26.77</v>
      </c>
      <c r="U1526" s="2">
        <f t="shared" si="119"/>
        <v>-1.2177121771217769E-2</v>
      </c>
    </row>
    <row r="1527" spans="1:21" x14ac:dyDescent="0.4">
      <c r="A1527" t="s">
        <v>4639</v>
      </c>
      <c r="B1527">
        <v>41.37</v>
      </c>
      <c r="C1527">
        <v>41.65</v>
      </c>
      <c r="D1527">
        <v>41.97</v>
      </c>
      <c r="E1527">
        <v>41.25</v>
      </c>
      <c r="F1527" t="s">
        <v>4638</v>
      </c>
      <c r="G1527" s="2">
        <v>-2.8999999999999998E-3</v>
      </c>
      <c r="I1527" t="s">
        <v>4639</v>
      </c>
      <c r="J1527" s="24" t="str">
        <f t="shared" si="115"/>
        <v>10</v>
      </c>
      <c r="K1527" s="24" t="str">
        <f t="shared" si="116"/>
        <v>19</v>
      </c>
      <c r="L1527" s="24" t="str">
        <f t="shared" si="117"/>
        <v>2018</v>
      </c>
      <c r="M1527" s="24">
        <f t="shared" si="118"/>
        <v>43392</v>
      </c>
      <c r="N1527">
        <v>41.37</v>
      </c>
      <c r="P1527" s="24">
        <v>40567</v>
      </c>
      <c r="Q1527">
        <v>16.690000000000001</v>
      </c>
      <c r="S1527" s="24">
        <v>42395</v>
      </c>
      <c r="T1527">
        <v>27.03</v>
      </c>
      <c r="U1527" s="2">
        <f t="shared" si="119"/>
        <v>9.7123645872245756E-3</v>
      </c>
    </row>
    <row r="1528" spans="1:21" x14ac:dyDescent="0.4">
      <c r="A1528" t="s">
        <v>4637</v>
      </c>
      <c r="B1528">
        <v>41.49</v>
      </c>
      <c r="C1528">
        <v>42.11</v>
      </c>
      <c r="D1528">
        <v>42.11</v>
      </c>
      <c r="E1528">
        <v>41.25</v>
      </c>
      <c r="F1528" t="s">
        <v>1872</v>
      </c>
      <c r="G1528" s="2">
        <v>-1.8200000000000001E-2</v>
      </c>
      <c r="I1528" t="s">
        <v>4637</v>
      </c>
      <c r="J1528" s="24" t="str">
        <f t="shared" si="115"/>
        <v>10</v>
      </c>
      <c r="K1528" s="24" t="str">
        <f t="shared" si="116"/>
        <v>18</v>
      </c>
      <c r="L1528" s="24" t="str">
        <f t="shared" si="117"/>
        <v>2018</v>
      </c>
      <c r="M1528" s="24">
        <f t="shared" si="118"/>
        <v>43391</v>
      </c>
      <c r="N1528">
        <v>41.49</v>
      </c>
      <c r="P1528" s="24">
        <v>40568</v>
      </c>
      <c r="Q1528">
        <v>16.7</v>
      </c>
      <c r="S1528" s="24">
        <v>42396</v>
      </c>
      <c r="T1528">
        <v>26.59</v>
      </c>
      <c r="U1528" s="2">
        <f t="shared" si="119"/>
        <v>-1.6278209396966337E-2</v>
      </c>
    </row>
    <row r="1529" spans="1:21" x14ac:dyDescent="0.4">
      <c r="A1529" t="s">
        <v>4636</v>
      </c>
      <c r="B1529">
        <v>42.26</v>
      </c>
      <c r="C1529">
        <v>42.35</v>
      </c>
      <c r="D1529">
        <v>42.37</v>
      </c>
      <c r="E1529">
        <v>41.86</v>
      </c>
      <c r="F1529" t="s">
        <v>3118</v>
      </c>
      <c r="G1529" s="2">
        <v>-5.0000000000000001E-4</v>
      </c>
      <c r="I1529" t="s">
        <v>4636</v>
      </c>
      <c r="J1529" s="24" t="str">
        <f t="shared" si="115"/>
        <v>10</v>
      </c>
      <c r="K1529" s="24" t="str">
        <f t="shared" si="116"/>
        <v>17</v>
      </c>
      <c r="L1529" s="24" t="str">
        <f t="shared" si="117"/>
        <v>2018</v>
      </c>
      <c r="M1529" s="24">
        <f t="shared" si="118"/>
        <v>43390</v>
      </c>
      <c r="N1529">
        <v>42.26</v>
      </c>
      <c r="P1529" s="24">
        <v>40569</v>
      </c>
      <c r="Q1529">
        <v>16.78</v>
      </c>
      <c r="S1529" s="24">
        <v>42397</v>
      </c>
      <c r="T1529">
        <v>26.77</v>
      </c>
      <c r="U1529" s="2">
        <f t="shared" si="119"/>
        <v>6.7694622038361185E-3</v>
      </c>
    </row>
    <row r="1530" spans="1:21" x14ac:dyDescent="0.4">
      <c r="A1530" t="s">
        <v>4635</v>
      </c>
      <c r="B1530">
        <v>42.28</v>
      </c>
      <c r="C1530">
        <v>41.56</v>
      </c>
      <c r="D1530">
        <v>42.37</v>
      </c>
      <c r="E1530">
        <v>41.55</v>
      </c>
      <c r="F1530" t="s">
        <v>1315</v>
      </c>
      <c r="G1530" s="2">
        <v>2.6499999999999999E-2</v>
      </c>
      <c r="I1530" t="s">
        <v>4635</v>
      </c>
      <c r="J1530" s="24" t="str">
        <f t="shared" si="115"/>
        <v>10</v>
      </c>
      <c r="K1530" s="24" t="str">
        <f t="shared" si="116"/>
        <v>16</v>
      </c>
      <c r="L1530" s="24" t="str">
        <f t="shared" si="117"/>
        <v>2018</v>
      </c>
      <c r="M1530" s="24">
        <f t="shared" si="118"/>
        <v>43389</v>
      </c>
      <c r="N1530">
        <v>42.28</v>
      </c>
      <c r="P1530" s="24">
        <v>40570</v>
      </c>
      <c r="Q1530">
        <v>16.8</v>
      </c>
      <c r="S1530" s="24">
        <v>42398</v>
      </c>
      <c r="T1530">
        <v>27.38</v>
      </c>
      <c r="U1530" s="2">
        <f t="shared" si="119"/>
        <v>2.2786701531565257E-2</v>
      </c>
    </row>
    <row r="1531" spans="1:21" x14ac:dyDescent="0.4">
      <c r="A1531" t="s">
        <v>4634</v>
      </c>
      <c r="B1531">
        <v>41.19</v>
      </c>
      <c r="C1531">
        <v>41.49</v>
      </c>
      <c r="D1531">
        <v>41.6</v>
      </c>
      <c r="E1531">
        <v>41.13</v>
      </c>
      <c r="F1531" t="s">
        <v>1225</v>
      </c>
      <c r="G1531" s="2">
        <v>-9.4000000000000004E-3</v>
      </c>
      <c r="I1531" t="s">
        <v>4634</v>
      </c>
      <c r="J1531" s="24" t="str">
        <f t="shared" si="115"/>
        <v>10</v>
      </c>
      <c r="K1531" s="24" t="str">
        <f t="shared" si="116"/>
        <v>15</v>
      </c>
      <c r="L1531" s="24" t="str">
        <f t="shared" si="117"/>
        <v>2018</v>
      </c>
      <c r="M1531" s="24">
        <f t="shared" si="118"/>
        <v>43388</v>
      </c>
      <c r="N1531">
        <v>41.19</v>
      </c>
      <c r="P1531" s="24">
        <v>40571</v>
      </c>
      <c r="Q1531">
        <v>16.48</v>
      </c>
      <c r="S1531" s="24">
        <v>42401</v>
      </c>
      <c r="T1531">
        <v>27.44</v>
      </c>
      <c r="U1531" s="2">
        <f t="shared" si="119"/>
        <v>2.1913805697590938E-3</v>
      </c>
    </row>
    <row r="1532" spans="1:21" x14ac:dyDescent="0.4">
      <c r="A1532" t="s">
        <v>4633</v>
      </c>
      <c r="B1532">
        <v>41.58</v>
      </c>
      <c r="C1532">
        <v>41.58</v>
      </c>
      <c r="D1532">
        <v>41.72</v>
      </c>
      <c r="E1532">
        <v>40.94</v>
      </c>
      <c r="F1532" t="s">
        <v>2110</v>
      </c>
      <c r="G1532" s="2">
        <v>2.1399999999999999E-2</v>
      </c>
      <c r="I1532" t="s">
        <v>4633</v>
      </c>
      <c r="J1532" s="24" t="str">
        <f t="shared" si="115"/>
        <v>10</v>
      </c>
      <c r="K1532" s="24" t="str">
        <f t="shared" si="116"/>
        <v>12</v>
      </c>
      <c r="L1532" s="24" t="str">
        <f t="shared" si="117"/>
        <v>2018</v>
      </c>
      <c r="M1532" s="24">
        <f t="shared" si="118"/>
        <v>43385</v>
      </c>
      <c r="N1532">
        <v>41.58</v>
      </c>
      <c r="P1532" s="24">
        <v>40574</v>
      </c>
      <c r="Q1532">
        <v>16.61</v>
      </c>
      <c r="S1532" s="24">
        <v>42402</v>
      </c>
      <c r="T1532">
        <v>26.98</v>
      </c>
      <c r="U1532" s="2">
        <f t="shared" si="119"/>
        <v>-1.6763848396501468E-2</v>
      </c>
    </row>
    <row r="1533" spans="1:21" x14ac:dyDescent="0.4">
      <c r="A1533" t="s">
        <v>4632</v>
      </c>
      <c r="B1533">
        <v>40.71</v>
      </c>
      <c r="C1533">
        <v>41.31</v>
      </c>
      <c r="D1533">
        <v>41.68</v>
      </c>
      <c r="E1533">
        <v>40.369999999999997</v>
      </c>
      <c r="F1533" t="s">
        <v>4631</v>
      </c>
      <c r="G1533" s="2">
        <v>-1.7100000000000001E-2</v>
      </c>
      <c r="I1533" t="s">
        <v>4632</v>
      </c>
      <c r="J1533" s="24" t="str">
        <f t="shared" si="115"/>
        <v>10</v>
      </c>
      <c r="K1533" s="24" t="str">
        <f t="shared" si="116"/>
        <v>11</v>
      </c>
      <c r="L1533" s="24" t="str">
        <f t="shared" si="117"/>
        <v>2018</v>
      </c>
      <c r="M1533" s="24">
        <f t="shared" si="118"/>
        <v>43384</v>
      </c>
      <c r="N1533">
        <v>40.71</v>
      </c>
      <c r="P1533" s="24">
        <v>40575</v>
      </c>
      <c r="Q1533">
        <v>16.84</v>
      </c>
      <c r="S1533" s="24">
        <v>42403</v>
      </c>
      <c r="T1533">
        <v>26.99</v>
      </c>
      <c r="U1533" s="2">
        <f t="shared" si="119"/>
        <v>3.7064492216454248E-4</v>
      </c>
    </row>
    <row r="1534" spans="1:21" x14ac:dyDescent="0.4">
      <c r="A1534" t="s">
        <v>4630</v>
      </c>
      <c r="B1534">
        <v>41.42</v>
      </c>
      <c r="C1534">
        <v>42.93</v>
      </c>
      <c r="D1534">
        <v>42.93</v>
      </c>
      <c r="E1534">
        <v>41.36</v>
      </c>
      <c r="F1534" t="s">
        <v>1630</v>
      </c>
      <c r="G1534" s="2">
        <v>-3.8800000000000001E-2</v>
      </c>
      <c r="I1534" t="s">
        <v>4630</v>
      </c>
      <c r="J1534" s="24" t="str">
        <f t="shared" si="115"/>
        <v>10</v>
      </c>
      <c r="K1534" s="24" t="str">
        <f t="shared" si="116"/>
        <v>10</v>
      </c>
      <c r="L1534" s="24" t="str">
        <f t="shared" si="117"/>
        <v>2018</v>
      </c>
      <c r="M1534" s="24">
        <f t="shared" si="118"/>
        <v>43383</v>
      </c>
      <c r="N1534">
        <v>41.42</v>
      </c>
      <c r="P1534" s="24">
        <v>40576</v>
      </c>
      <c r="Q1534">
        <v>16.82</v>
      </c>
      <c r="S1534" s="24">
        <v>42404</v>
      </c>
      <c r="T1534">
        <v>26.94</v>
      </c>
      <c r="U1534" s="2">
        <f t="shared" si="119"/>
        <v>-1.8525379770284456E-3</v>
      </c>
    </row>
    <row r="1535" spans="1:21" x14ac:dyDescent="0.4">
      <c r="A1535" t="s">
        <v>4629</v>
      </c>
      <c r="B1535">
        <v>43.09</v>
      </c>
      <c r="C1535">
        <v>43</v>
      </c>
      <c r="D1535">
        <v>43.36</v>
      </c>
      <c r="E1535">
        <v>42.92</v>
      </c>
      <c r="F1535" t="s">
        <v>858</v>
      </c>
      <c r="G1535" s="2">
        <v>0</v>
      </c>
      <c r="I1535" t="s">
        <v>4629</v>
      </c>
      <c r="J1535" s="24" t="str">
        <f t="shared" si="115"/>
        <v>10</v>
      </c>
      <c r="K1535" s="24" t="str">
        <f t="shared" si="116"/>
        <v>09</v>
      </c>
      <c r="L1535" s="24" t="str">
        <f t="shared" si="117"/>
        <v>2018</v>
      </c>
      <c r="M1535" s="24">
        <f t="shared" si="118"/>
        <v>43382</v>
      </c>
      <c r="N1535">
        <v>43.09</v>
      </c>
      <c r="P1535" s="24">
        <v>40577</v>
      </c>
      <c r="Q1535">
        <v>16.850000000000001</v>
      </c>
      <c r="S1535" s="24">
        <v>42405</v>
      </c>
      <c r="T1535">
        <v>26.22</v>
      </c>
      <c r="U1535" s="2">
        <f t="shared" si="119"/>
        <v>-2.6726057906458878E-2</v>
      </c>
    </row>
    <row r="1536" spans="1:21" x14ac:dyDescent="0.4">
      <c r="A1536" t="s">
        <v>4628</v>
      </c>
      <c r="B1536">
        <v>43.09</v>
      </c>
      <c r="C1536">
        <v>43.13</v>
      </c>
      <c r="D1536">
        <v>43.33</v>
      </c>
      <c r="E1536">
        <v>42.66</v>
      </c>
      <c r="F1536" t="s">
        <v>3789</v>
      </c>
      <c r="G1536" s="2">
        <v>-4.5999999999999999E-3</v>
      </c>
      <c r="I1536" t="s">
        <v>4628</v>
      </c>
      <c r="J1536" s="24" t="str">
        <f t="shared" si="115"/>
        <v>10</v>
      </c>
      <c r="K1536" s="24" t="str">
        <f t="shared" si="116"/>
        <v>08</v>
      </c>
      <c r="L1536" s="24" t="str">
        <f t="shared" si="117"/>
        <v>2018</v>
      </c>
      <c r="M1536" s="24">
        <f t="shared" si="118"/>
        <v>43381</v>
      </c>
      <c r="N1536">
        <v>43.09</v>
      </c>
      <c r="P1536" s="24">
        <v>40578</v>
      </c>
      <c r="Q1536">
        <v>16.93</v>
      </c>
      <c r="S1536" s="24">
        <v>42408</v>
      </c>
      <c r="T1536">
        <v>25.78</v>
      </c>
      <c r="U1536" s="2">
        <f t="shared" si="119"/>
        <v>-1.6781083142639153E-2</v>
      </c>
    </row>
    <row r="1537" spans="1:21" x14ac:dyDescent="0.4">
      <c r="A1537" t="s">
        <v>4627</v>
      </c>
      <c r="B1537">
        <v>43.29</v>
      </c>
      <c r="C1537">
        <v>43.63</v>
      </c>
      <c r="D1537">
        <v>43.78</v>
      </c>
      <c r="E1537">
        <v>42.96</v>
      </c>
      <c r="F1537" t="s">
        <v>3378</v>
      </c>
      <c r="G1537" s="2">
        <v>-7.7999999999999996E-3</v>
      </c>
      <c r="I1537" t="s">
        <v>4627</v>
      </c>
      <c r="J1537" s="24" t="str">
        <f t="shared" si="115"/>
        <v>10</v>
      </c>
      <c r="K1537" s="24" t="str">
        <f t="shared" si="116"/>
        <v>05</v>
      </c>
      <c r="L1537" s="24" t="str">
        <f t="shared" si="117"/>
        <v>2018</v>
      </c>
      <c r="M1537" s="24">
        <f t="shared" si="118"/>
        <v>43378</v>
      </c>
      <c r="N1537">
        <v>43.29</v>
      </c>
      <c r="P1537" s="24">
        <v>40581</v>
      </c>
      <c r="Q1537">
        <v>17.010000000000002</v>
      </c>
      <c r="S1537" s="24">
        <v>42409</v>
      </c>
      <c r="T1537">
        <v>25.85</v>
      </c>
      <c r="U1537" s="2">
        <f t="shared" si="119"/>
        <v>2.7152831652443865E-3</v>
      </c>
    </row>
    <row r="1538" spans="1:21" x14ac:dyDescent="0.4">
      <c r="A1538" t="s">
        <v>4626</v>
      </c>
      <c r="B1538">
        <v>43.63</v>
      </c>
      <c r="C1538">
        <v>44.14</v>
      </c>
      <c r="D1538">
        <v>44.16</v>
      </c>
      <c r="E1538">
        <v>43.34</v>
      </c>
      <c r="F1538" t="s">
        <v>1212</v>
      </c>
      <c r="G1538" s="2">
        <v>-1.38E-2</v>
      </c>
      <c r="I1538" t="s">
        <v>4626</v>
      </c>
      <c r="J1538" s="24" t="str">
        <f t="shared" si="115"/>
        <v>10</v>
      </c>
      <c r="K1538" s="24" t="str">
        <f t="shared" si="116"/>
        <v>04</v>
      </c>
      <c r="L1538" s="24" t="str">
        <f t="shared" si="117"/>
        <v>2018</v>
      </c>
      <c r="M1538" s="24">
        <f t="shared" si="118"/>
        <v>43377</v>
      </c>
      <c r="N1538">
        <v>43.63</v>
      </c>
      <c r="P1538" s="24">
        <v>40582</v>
      </c>
      <c r="Q1538">
        <v>17.11</v>
      </c>
      <c r="S1538" s="24">
        <v>42410</v>
      </c>
      <c r="T1538">
        <v>25.94</v>
      </c>
      <c r="U1538" s="2">
        <f t="shared" si="119"/>
        <v>3.4816247582205584E-3</v>
      </c>
    </row>
    <row r="1539" spans="1:21" x14ac:dyDescent="0.4">
      <c r="A1539" t="s">
        <v>4625</v>
      </c>
      <c r="B1539">
        <v>44.24</v>
      </c>
      <c r="C1539">
        <v>44.39</v>
      </c>
      <c r="D1539">
        <v>44.48</v>
      </c>
      <c r="E1539">
        <v>44.18</v>
      </c>
      <c r="F1539" t="s">
        <v>953</v>
      </c>
      <c r="G1539" s="2">
        <v>6.9999999999999999E-4</v>
      </c>
      <c r="I1539" t="s">
        <v>4625</v>
      </c>
      <c r="J1539" s="24" t="str">
        <f t="shared" ref="J1539:J1602" si="120">LEFT(I1539,2)</f>
        <v>10</v>
      </c>
      <c r="K1539" s="24" t="str">
        <f t="shared" ref="K1539:K1602" si="121">MID(I1539,4,2)</f>
        <v>03</v>
      </c>
      <c r="L1539" s="24" t="str">
        <f t="shared" ref="L1539:L1602" si="122">RIGHT(I1539,4)</f>
        <v>2018</v>
      </c>
      <c r="M1539" s="24">
        <f t="shared" ref="M1539:M1602" si="123">DATE(L1539,J1539,K1539)</f>
        <v>43376</v>
      </c>
      <c r="N1539">
        <v>44.24</v>
      </c>
      <c r="P1539" s="24">
        <v>40583</v>
      </c>
      <c r="Q1539">
        <v>17.079999999999998</v>
      </c>
      <c r="S1539" s="24">
        <v>42411</v>
      </c>
      <c r="T1539">
        <v>25.72</v>
      </c>
      <c r="U1539" s="2">
        <f t="shared" si="119"/>
        <v>-8.4811102544334327E-3</v>
      </c>
    </row>
    <row r="1540" spans="1:21" x14ac:dyDescent="0.4">
      <c r="A1540" t="s">
        <v>4624</v>
      </c>
      <c r="B1540">
        <v>44.21</v>
      </c>
      <c r="C1540">
        <v>44.29</v>
      </c>
      <c r="D1540">
        <v>44.42</v>
      </c>
      <c r="E1540">
        <v>44.13</v>
      </c>
      <c r="F1540" t="s">
        <v>3031</v>
      </c>
      <c r="G1540" s="2">
        <v>-2.3E-3</v>
      </c>
      <c r="I1540" t="s">
        <v>4624</v>
      </c>
      <c r="J1540" s="24" t="str">
        <f t="shared" si="120"/>
        <v>10</v>
      </c>
      <c r="K1540" s="24" t="str">
        <f t="shared" si="121"/>
        <v>02</v>
      </c>
      <c r="L1540" s="24" t="str">
        <f t="shared" si="122"/>
        <v>2018</v>
      </c>
      <c r="M1540" s="24">
        <f t="shared" si="123"/>
        <v>43375</v>
      </c>
      <c r="N1540">
        <v>44.21</v>
      </c>
      <c r="P1540" s="24">
        <v>40584</v>
      </c>
      <c r="Q1540">
        <v>17.100000000000001</v>
      </c>
      <c r="S1540" s="24">
        <v>42412</v>
      </c>
      <c r="T1540">
        <v>26.12</v>
      </c>
      <c r="U1540" s="2">
        <f t="shared" ref="U1540:U1603" si="124">T1540/T1539-1</f>
        <v>1.5552099533437058E-2</v>
      </c>
    </row>
    <row r="1541" spans="1:21" x14ac:dyDescent="0.4">
      <c r="A1541" t="s">
        <v>4623</v>
      </c>
      <c r="B1541">
        <v>44.31</v>
      </c>
      <c r="C1541">
        <v>44.38</v>
      </c>
      <c r="D1541">
        <v>44.53</v>
      </c>
      <c r="E1541">
        <v>44.21</v>
      </c>
      <c r="F1541" t="s">
        <v>1202</v>
      </c>
      <c r="G1541" s="2">
        <v>2.8999999999999998E-3</v>
      </c>
      <c r="I1541" t="s">
        <v>4623</v>
      </c>
      <c r="J1541" s="24" t="str">
        <f t="shared" si="120"/>
        <v>10</v>
      </c>
      <c r="K1541" s="24" t="str">
        <f t="shared" si="121"/>
        <v>01</v>
      </c>
      <c r="L1541" s="24" t="str">
        <f t="shared" si="122"/>
        <v>2018</v>
      </c>
      <c r="M1541" s="24">
        <f t="shared" si="123"/>
        <v>43374</v>
      </c>
      <c r="N1541">
        <v>44.31</v>
      </c>
      <c r="P1541" s="24">
        <v>40585</v>
      </c>
      <c r="Q1541">
        <v>17.21</v>
      </c>
      <c r="S1541" s="24">
        <v>42416</v>
      </c>
      <c r="T1541">
        <v>26.6</v>
      </c>
      <c r="U1541" s="2">
        <f t="shared" si="124"/>
        <v>1.8376722817764257E-2</v>
      </c>
    </row>
    <row r="1542" spans="1:21" x14ac:dyDescent="0.4">
      <c r="A1542" t="s">
        <v>4622</v>
      </c>
      <c r="B1542">
        <v>44.18</v>
      </c>
      <c r="C1542">
        <v>44.05</v>
      </c>
      <c r="D1542">
        <v>44.27</v>
      </c>
      <c r="E1542">
        <v>44.05</v>
      </c>
      <c r="F1542" t="s">
        <v>588</v>
      </c>
      <c r="G1542" s="2">
        <v>8.9999999999999998E-4</v>
      </c>
      <c r="I1542" t="s">
        <v>4622</v>
      </c>
      <c r="J1542" s="24" t="str">
        <f t="shared" si="120"/>
        <v>09</v>
      </c>
      <c r="K1542" s="24" t="str">
        <f t="shared" si="121"/>
        <v>28</v>
      </c>
      <c r="L1542" s="24" t="str">
        <f t="shared" si="122"/>
        <v>2018</v>
      </c>
      <c r="M1542" s="24">
        <f t="shared" si="123"/>
        <v>43371</v>
      </c>
      <c r="N1542">
        <v>44.18</v>
      </c>
      <c r="P1542" s="24">
        <v>40588</v>
      </c>
      <c r="Q1542">
        <v>17.239999999999998</v>
      </c>
      <c r="S1542" s="24">
        <v>42417</v>
      </c>
      <c r="T1542">
        <v>27.09</v>
      </c>
      <c r="U1542" s="2">
        <f t="shared" si="124"/>
        <v>1.8421052631578894E-2</v>
      </c>
    </row>
    <row r="1543" spans="1:21" x14ac:dyDescent="0.4">
      <c r="A1543" t="s">
        <v>4621</v>
      </c>
      <c r="B1543">
        <v>44.14</v>
      </c>
      <c r="C1543">
        <v>44</v>
      </c>
      <c r="D1543">
        <v>44.3</v>
      </c>
      <c r="E1543">
        <v>44</v>
      </c>
      <c r="F1543" t="s">
        <v>645</v>
      </c>
      <c r="G1543" s="2">
        <v>5.1999999999999998E-3</v>
      </c>
      <c r="I1543" t="s">
        <v>4621</v>
      </c>
      <c r="J1543" s="24" t="str">
        <f t="shared" si="120"/>
        <v>09</v>
      </c>
      <c r="K1543" s="24" t="str">
        <f t="shared" si="121"/>
        <v>27</v>
      </c>
      <c r="L1543" s="24" t="str">
        <f t="shared" si="122"/>
        <v>2018</v>
      </c>
      <c r="M1543" s="24">
        <f t="shared" si="123"/>
        <v>43370</v>
      </c>
      <c r="N1543">
        <v>44.14</v>
      </c>
      <c r="P1543" s="24">
        <v>40589</v>
      </c>
      <c r="Q1543">
        <v>17.190000000000001</v>
      </c>
      <c r="S1543" s="24">
        <v>42418</v>
      </c>
      <c r="T1543">
        <v>26.9</v>
      </c>
      <c r="U1543" s="2">
        <f t="shared" si="124"/>
        <v>-7.0136581764489447E-3</v>
      </c>
    </row>
    <row r="1544" spans="1:21" x14ac:dyDescent="0.4">
      <c r="A1544" t="s">
        <v>4620</v>
      </c>
      <c r="B1544">
        <v>43.91</v>
      </c>
      <c r="C1544">
        <v>43.99</v>
      </c>
      <c r="D1544">
        <v>44.28</v>
      </c>
      <c r="E1544">
        <v>43.84</v>
      </c>
      <c r="F1544" t="s">
        <v>1117</v>
      </c>
      <c r="G1544" s="2">
        <v>-3.8999999999999998E-3</v>
      </c>
      <c r="I1544" t="s">
        <v>4620</v>
      </c>
      <c r="J1544" s="24" t="str">
        <f t="shared" si="120"/>
        <v>09</v>
      </c>
      <c r="K1544" s="24" t="str">
        <f t="shared" si="121"/>
        <v>26</v>
      </c>
      <c r="L1544" s="24" t="str">
        <f t="shared" si="122"/>
        <v>2018</v>
      </c>
      <c r="M1544" s="24">
        <f t="shared" si="123"/>
        <v>43369</v>
      </c>
      <c r="N1544">
        <v>43.91</v>
      </c>
      <c r="P1544" s="24">
        <v>40590</v>
      </c>
      <c r="Q1544">
        <v>17.29</v>
      </c>
      <c r="S1544" s="24">
        <v>42419</v>
      </c>
      <c r="T1544">
        <v>26.97</v>
      </c>
      <c r="U1544" s="2">
        <f t="shared" si="124"/>
        <v>2.6022304832713505E-3</v>
      </c>
    </row>
    <row r="1545" spans="1:21" x14ac:dyDescent="0.4">
      <c r="A1545" t="s">
        <v>4619</v>
      </c>
      <c r="B1545">
        <v>44.08</v>
      </c>
      <c r="C1545">
        <v>44.09</v>
      </c>
      <c r="D1545">
        <v>44.15</v>
      </c>
      <c r="E1545">
        <v>43.97</v>
      </c>
      <c r="F1545" t="s">
        <v>610</v>
      </c>
      <c r="G1545" s="2">
        <v>5.0000000000000001E-4</v>
      </c>
      <c r="I1545" t="s">
        <v>4619</v>
      </c>
      <c r="J1545" s="24" t="str">
        <f t="shared" si="120"/>
        <v>09</v>
      </c>
      <c r="K1545" s="24" t="str">
        <f t="shared" si="121"/>
        <v>25</v>
      </c>
      <c r="L1545" s="24" t="str">
        <f t="shared" si="122"/>
        <v>2018</v>
      </c>
      <c r="M1545" s="24">
        <f t="shared" si="123"/>
        <v>43368</v>
      </c>
      <c r="N1545">
        <v>44.08</v>
      </c>
      <c r="P1545" s="24">
        <v>40591</v>
      </c>
      <c r="Q1545">
        <v>17.329999999999998</v>
      </c>
      <c r="S1545" s="24">
        <v>42422</v>
      </c>
      <c r="T1545">
        <v>27.32</v>
      </c>
      <c r="U1545" s="2">
        <f t="shared" si="124"/>
        <v>1.2977382276603722E-2</v>
      </c>
    </row>
    <row r="1546" spans="1:21" x14ac:dyDescent="0.4">
      <c r="A1546" t="s">
        <v>4618</v>
      </c>
      <c r="B1546">
        <v>44.06</v>
      </c>
      <c r="C1546">
        <v>43.86</v>
      </c>
      <c r="D1546">
        <v>44.08</v>
      </c>
      <c r="E1546">
        <v>43.75</v>
      </c>
      <c r="F1546" t="s">
        <v>104</v>
      </c>
      <c r="G1546" s="2">
        <v>0</v>
      </c>
      <c r="I1546" t="s">
        <v>4618</v>
      </c>
      <c r="J1546" s="24" t="str">
        <f t="shared" si="120"/>
        <v>09</v>
      </c>
      <c r="K1546" s="24" t="str">
        <f t="shared" si="121"/>
        <v>24</v>
      </c>
      <c r="L1546" s="24" t="str">
        <f t="shared" si="122"/>
        <v>2018</v>
      </c>
      <c r="M1546" s="24">
        <f t="shared" si="123"/>
        <v>43367</v>
      </c>
      <c r="N1546">
        <v>44.06</v>
      </c>
      <c r="P1546" s="24">
        <v>40592</v>
      </c>
      <c r="Q1546">
        <v>17.34</v>
      </c>
      <c r="S1546" s="24">
        <v>42423</v>
      </c>
      <c r="T1546">
        <v>27.02</v>
      </c>
      <c r="U1546" s="2">
        <f t="shared" si="124"/>
        <v>-1.0980966325036645E-2</v>
      </c>
    </row>
    <row r="1547" spans="1:21" x14ac:dyDescent="0.4">
      <c r="A1547" t="s">
        <v>4617</v>
      </c>
      <c r="B1547">
        <v>44.06</v>
      </c>
      <c r="C1547">
        <v>44.3</v>
      </c>
      <c r="D1547">
        <v>44.31</v>
      </c>
      <c r="E1547">
        <v>44.01</v>
      </c>
      <c r="F1547" t="s">
        <v>486</v>
      </c>
      <c r="G1547" s="2">
        <v>-2E-3</v>
      </c>
      <c r="I1547" t="s">
        <v>4617</v>
      </c>
      <c r="J1547" s="24" t="str">
        <f t="shared" si="120"/>
        <v>09</v>
      </c>
      <c r="K1547" s="24" t="str">
        <f t="shared" si="121"/>
        <v>21</v>
      </c>
      <c r="L1547" s="24" t="str">
        <f t="shared" si="122"/>
        <v>2018</v>
      </c>
      <c r="M1547" s="24">
        <f t="shared" si="123"/>
        <v>43364</v>
      </c>
      <c r="N1547">
        <v>44.06</v>
      </c>
      <c r="P1547" s="24">
        <v>40596</v>
      </c>
      <c r="Q1547">
        <v>16.97</v>
      </c>
      <c r="S1547" s="24">
        <v>42424</v>
      </c>
      <c r="T1547">
        <v>27.17</v>
      </c>
      <c r="U1547" s="2">
        <f t="shared" si="124"/>
        <v>5.5514433752776871E-3</v>
      </c>
    </row>
    <row r="1548" spans="1:21" x14ac:dyDescent="0.4">
      <c r="A1548" t="s">
        <v>4616</v>
      </c>
      <c r="B1548">
        <v>44.15</v>
      </c>
      <c r="C1548">
        <v>43.96</v>
      </c>
      <c r="D1548">
        <v>44.2</v>
      </c>
      <c r="E1548">
        <v>43.94</v>
      </c>
      <c r="F1548" t="s">
        <v>50</v>
      </c>
      <c r="G1548" s="2">
        <v>9.1000000000000004E-3</v>
      </c>
      <c r="I1548" t="s">
        <v>4616</v>
      </c>
      <c r="J1548" s="24" t="str">
        <f t="shared" si="120"/>
        <v>09</v>
      </c>
      <c r="K1548" s="24" t="str">
        <f t="shared" si="121"/>
        <v>20</v>
      </c>
      <c r="L1548" s="24" t="str">
        <f t="shared" si="122"/>
        <v>2018</v>
      </c>
      <c r="M1548" s="24">
        <f t="shared" si="123"/>
        <v>43363</v>
      </c>
      <c r="N1548">
        <v>44.15</v>
      </c>
      <c r="P1548" s="24">
        <v>40597</v>
      </c>
      <c r="Q1548">
        <v>16.850000000000001</v>
      </c>
      <c r="S1548" s="24">
        <v>42425</v>
      </c>
      <c r="T1548">
        <v>27.49</v>
      </c>
      <c r="U1548" s="2">
        <f t="shared" si="124"/>
        <v>1.1777695988222092E-2</v>
      </c>
    </row>
    <row r="1549" spans="1:21" x14ac:dyDescent="0.4">
      <c r="A1549" t="s">
        <v>4615</v>
      </c>
      <c r="B1549">
        <v>43.75</v>
      </c>
      <c r="C1549">
        <v>43.81</v>
      </c>
      <c r="D1549">
        <v>43.88</v>
      </c>
      <c r="E1549">
        <v>43.61</v>
      </c>
      <c r="F1549" t="s">
        <v>899</v>
      </c>
      <c r="G1549" s="2">
        <v>-8.9999999999999998E-4</v>
      </c>
      <c r="I1549" t="s">
        <v>4615</v>
      </c>
      <c r="J1549" s="24" t="str">
        <f t="shared" si="120"/>
        <v>09</v>
      </c>
      <c r="K1549" s="24" t="str">
        <f t="shared" si="121"/>
        <v>19</v>
      </c>
      <c r="L1549" s="24" t="str">
        <f t="shared" si="122"/>
        <v>2018</v>
      </c>
      <c r="M1549" s="24">
        <f t="shared" si="123"/>
        <v>43362</v>
      </c>
      <c r="N1549">
        <v>43.75</v>
      </c>
      <c r="P1549" s="24">
        <v>40598</v>
      </c>
      <c r="Q1549">
        <v>16.86</v>
      </c>
      <c r="S1549" s="24">
        <v>42426</v>
      </c>
      <c r="T1549">
        <v>27.42</v>
      </c>
      <c r="U1549" s="2">
        <f t="shared" si="124"/>
        <v>-2.5463805020006225E-3</v>
      </c>
    </row>
    <row r="1550" spans="1:21" x14ac:dyDescent="0.4">
      <c r="A1550" t="s">
        <v>4614</v>
      </c>
      <c r="B1550">
        <v>43.79</v>
      </c>
      <c r="C1550">
        <v>43.51</v>
      </c>
      <c r="D1550">
        <v>43.91</v>
      </c>
      <c r="E1550">
        <v>43.49</v>
      </c>
      <c r="F1550" t="s">
        <v>588</v>
      </c>
      <c r="G1550" s="2">
        <v>7.1000000000000004E-3</v>
      </c>
      <c r="I1550" t="s">
        <v>4614</v>
      </c>
      <c r="J1550" s="24" t="str">
        <f t="shared" si="120"/>
        <v>09</v>
      </c>
      <c r="K1550" s="24" t="str">
        <f t="shared" si="121"/>
        <v>18</v>
      </c>
      <c r="L1550" s="24" t="str">
        <f t="shared" si="122"/>
        <v>2018</v>
      </c>
      <c r="M1550" s="24">
        <f t="shared" si="123"/>
        <v>43361</v>
      </c>
      <c r="N1550">
        <v>43.79</v>
      </c>
      <c r="P1550" s="24">
        <v>40599</v>
      </c>
      <c r="Q1550">
        <v>17.059999999999999</v>
      </c>
      <c r="S1550" s="24">
        <v>42429</v>
      </c>
      <c r="T1550">
        <v>27.18</v>
      </c>
      <c r="U1550" s="2">
        <f t="shared" si="124"/>
        <v>-8.7527352297593897E-3</v>
      </c>
    </row>
    <row r="1551" spans="1:21" x14ac:dyDescent="0.4">
      <c r="A1551" t="s">
        <v>4613</v>
      </c>
      <c r="B1551">
        <v>43.48</v>
      </c>
      <c r="C1551">
        <v>43.86</v>
      </c>
      <c r="D1551">
        <v>43.87</v>
      </c>
      <c r="E1551">
        <v>43.44</v>
      </c>
      <c r="F1551" t="s">
        <v>1414</v>
      </c>
      <c r="G1551" s="2">
        <v>-0.01</v>
      </c>
      <c r="I1551" t="s">
        <v>4613</v>
      </c>
      <c r="J1551" s="24" t="str">
        <f t="shared" si="120"/>
        <v>09</v>
      </c>
      <c r="K1551" s="24" t="str">
        <f t="shared" si="121"/>
        <v>17</v>
      </c>
      <c r="L1551" s="24" t="str">
        <f t="shared" si="122"/>
        <v>2018</v>
      </c>
      <c r="M1551" s="24">
        <f t="shared" si="123"/>
        <v>43360</v>
      </c>
      <c r="N1551">
        <v>43.48</v>
      </c>
      <c r="P1551" s="24">
        <v>40602</v>
      </c>
      <c r="Q1551">
        <v>17.149999999999999</v>
      </c>
      <c r="S1551" s="24">
        <v>42430</v>
      </c>
      <c r="T1551">
        <v>27.88</v>
      </c>
      <c r="U1551" s="2">
        <f t="shared" si="124"/>
        <v>2.5754231052244281E-2</v>
      </c>
    </row>
    <row r="1552" spans="1:21" x14ac:dyDescent="0.4">
      <c r="A1552" t="s">
        <v>4612</v>
      </c>
      <c r="B1552">
        <v>43.92</v>
      </c>
      <c r="C1552">
        <v>43.99</v>
      </c>
      <c r="D1552">
        <v>44.03</v>
      </c>
      <c r="E1552">
        <v>43.76</v>
      </c>
      <c r="F1552" t="s">
        <v>2774</v>
      </c>
      <c r="G1552" s="2">
        <v>-5.0000000000000001E-4</v>
      </c>
      <c r="I1552" t="s">
        <v>4612</v>
      </c>
      <c r="J1552" s="24" t="str">
        <f t="shared" si="120"/>
        <v>09</v>
      </c>
      <c r="K1552" s="24" t="str">
        <f t="shared" si="121"/>
        <v>14</v>
      </c>
      <c r="L1552" s="24" t="str">
        <f t="shared" si="122"/>
        <v>2018</v>
      </c>
      <c r="M1552" s="24">
        <f t="shared" si="123"/>
        <v>43357</v>
      </c>
      <c r="N1552">
        <v>43.92</v>
      </c>
      <c r="P1552" s="24">
        <v>40603</v>
      </c>
      <c r="Q1552">
        <v>16.86</v>
      </c>
      <c r="S1552" s="24">
        <v>42431</v>
      </c>
      <c r="T1552">
        <v>27.91</v>
      </c>
      <c r="U1552" s="2">
        <f t="shared" si="124"/>
        <v>1.0760401721665591E-3</v>
      </c>
    </row>
    <row r="1553" spans="1:21" x14ac:dyDescent="0.4">
      <c r="A1553" t="s">
        <v>4611</v>
      </c>
      <c r="B1553">
        <v>43.94</v>
      </c>
      <c r="C1553">
        <v>43.78</v>
      </c>
      <c r="D1553">
        <v>43.99</v>
      </c>
      <c r="E1553">
        <v>43.78</v>
      </c>
      <c r="F1553" t="s">
        <v>1033</v>
      </c>
      <c r="G1553" s="2">
        <v>8.3000000000000001E-3</v>
      </c>
      <c r="I1553" t="s">
        <v>4611</v>
      </c>
      <c r="J1553" s="24" t="str">
        <f t="shared" si="120"/>
        <v>09</v>
      </c>
      <c r="K1553" s="24" t="str">
        <f t="shared" si="121"/>
        <v>13</v>
      </c>
      <c r="L1553" s="24" t="str">
        <f t="shared" si="122"/>
        <v>2018</v>
      </c>
      <c r="M1553" s="24">
        <f t="shared" si="123"/>
        <v>43356</v>
      </c>
      <c r="N1553">
        <v>43.94</v>
      </c>
      <c r="P1553" s="24">
        <v>40604</v>
      </c>
      <c r="Q1553">
        <v>16.920000000000002</v>
      </c>
      <c r="S1553" s="24">
        <v>42432</v>
      </c>
      <c r="T1553">
        <v>27.93</v>
      </c>
      <c r="U1553" s="2">
        <f t="shared" si="124"/>
        <v>7.1658903618776471E-4</v>
      </c>
    </row>
    <row r="1554" spans="1:21" x14ac:dyDescent="0.4">
      <c r="A1554" t="s">
        <v>4610</v>
      </c>
      <c r="B1554">
        <v>43.58</v>
      </c>
      <c r="C1554">
        <v>43.56</v>
      </c>
      <c r="D1554">
        <v>43.64</v>
      </c>
      <c r="E1554">
        <v>43.32</v>
      </c>
      <c r="F1554" t="s">
        <v>946</v>
      </c>
      <c r="G1554" s="2">
        <v>-6.9999999999999999E-4</v>
      </c>
      <c r="I1554" t="s">
        <v>4610</v>
      </c>
      <c r="J1554" s="24" t="str">
        <f t="shared" si="120"/>
        <v>09</v>
      </c>
      <c r="K1554" s="24" t="str">
        <f t="shared" si="121"/>
        <v>12</v>
      </c>
      <c r="L1554" s="24" t="str">
        <f t="shared" si="122"/>
        <v>2018</v>
      </c>
      <c r="M1554" s="24">
        <f t="shared" si="123"/>
        <v>43355</v>
      </c>
      <c r="N1554">
        <v>43.58</v>
      </c>
      <c r="P1554" s="24">
        <v>40605</v>
      </c>
      <c r="Q1554">
        <v>17.22</v>
      </c>
      <c r="S1554" s="24">
        <v>42433</v>
      </c>
      <c r="T1554">
        <v>28</v>
      </c>
      <c r="U1554" s="2">
        <f t="shared" si="124"/>
        <v>2.5062656641603454E-3</v>
      </c>
    </row>
    <row r="1555" spans="1:21" x14ac:dyDescent="0.4">
      <c r="A1555" t="s">
        <v>4609</v>
      </c>
      <c r="B1555">
        <v>43.61</v>
      </c>
      <c r="C1555">
        <v>43.22</v>
      </c>
      <c r="D1555">
        <v>43.67</v>
      </c>
      <c r="E1555">
        <v>43.15</v>
      </c>
      <c r="F1555" t="s">
        <v>2229</v>
      </c>
      <c r="G1555" s="2">
        <v>5.7999999999999996E-3</v>
      </c>
      <c r="I1555" t="s">
        <v>4609</v>
      </c>
      <c r="J1555" s="24" t="str">
        <f t="shared" si="120"/>
        <v>09</v>
      </c>
      <c r="K1555" s="24" t="str">
        <f t="shared" si="121"/>
        <v>11</v>
      </c>
      <c r="L1555" s="24" t="str">
        <f t="shared" si="122"/>
        <v>2018</v>
      </c>
      <c r="M1555" s="24">
        <f t="shared" si="123"/>
        <v>43354</v>
      </c>
      <c r="N1555">
        <v>43.61</v>
      </c>
      <c r="P1555" s="24">
        <v>40606</v>
      </c>
      <c r="Q1555">
        <v>17.12</v>
      </c>
      <c r="S1555" s="24">
        <v>42436</v>
      </c>
      <c r="T1555">
        <v>27.88</v>
      </c>
      <c r="U1555" s="2">
        <f t="shared" si="124"/>
        <v>-4.2857142857143371E-3</v>
      </c>
    </row>
    <row r="1556" spans="1:21" x14ac:dyDescent="0.4">
      <c r="A1556" t="s">
        <v>4608</v>
      </c>
      <c r="B1556">
        <v>43.36</v>
      </c>
      <c r="C1556">
        <v>43.48</v>
      </c>
      <c r="D1556">
        <v>43.48</v>
      </c>
      <c r="E1556">
        <v>43.26</v>
      </c>
      <c r="F1556" t="s">
        <v>351</v>
      </c>
      <c r="G1556" s="2">
        <v>1.8E-3</v>
      </c>
      <c r="I1556" t="s">
        <v>4608</v>
      </c>
      <c r="J1556" s="24" t="str">
        <f t="shared" si="120"/>
        <v>09</v>
      </c>
      <c r="K1556" s="24" t="str">
        <f t="shared" si="121"/>
        <v>10</v>
      </c>
      <c r="L1556" s="24" t="str">
        <f t="shared" si="122"/>
        <v>2018</v>
      </c>
      <c r="M1556" s="24">
        <f t="shared" si="123"/>
        <v>43353</v>
      </c>
      <c r="N1556">
        <v>43.36</v>
      </c>
      <c r="P1556" s="24">
        <v>40609</v>
      </c>
      <c r="Q1556">
        <v>16.96</v>
      </c>
      <c r="S1556" s="24">
        <v>42437</v>
      </c>
      <c r="T1556">
        <v>27.67</v>
      </c>
      <c r="U1556" s="2">
        <f t="shared" si="124"/>
        <v>-7.5322812051649146E-3</v>
      </c>
    </row>
    <row r="1557" spans="1:21" x14ac:dyDescent="0.4">
      <c r="A1557" t="s">
        <v>4607</v>
      </c>
      <c r="B1557">
        <v>43.28</v>
      </c>
      <c r="C1557">
        <v>43.16</v>
      </c>
      <c r="D1557">
        <v>43.52</v>
      </c>
      <c r="E1557">
        <v>43.13</v>
      </c>
      <c r="F1557" t="s">
        <v>2388</v>
      </c>
      <c r="G1557" s="2">
        <v>-1.8E-3</v>
      </c>
      <c r="I1557" t="s">
        <v>4607</v>
      </c>
      <c r="J1557" s="24" t="str">
        <f t="shared" si="120"/>
        <v>09</v>
      </c>
      <c r="K1557" s="24" t="str">
        <f t="shared" si="121"/>
        <v>07</v>
      </c>
      <c r="L1557" s="24" t="str">
        <f t="shared" si="122"/>
        <v>2018</v>
      </c>
      <c r="M1557" s="24">
        <f t="shared" si="123"/>
        <v>43350</v>
      </c>
      <c r="N1557">
        <v>43.28</v>
      </c>
      <c r="P1557" s="24">
        <v>40610</v>
      </c>
      <c r="Q1557">
        <v>17.07</v>
      </c>
      <c r="S1557" s="24">
        <v>42438</v>
      </c>
      <c r="T1557">
        <v>27.83</v>
      </c>
      <c r="U1557" s="2">
        <f t="shared" si="124"/>
        <v>5.7824358511020524E-3</v>
      </c>
    </row>
    <row r="1558" spans="1:21" x14ac:dyDescent="0.4">
      <c r="A1558" t="s">
        <v>4606</v>
      </c>
      <c r="B1558">
        <v>43.36</v>
      </c>
      <c r="C1558">
        <v>43.53</v>
      </c>
      <c r="D1558">
        <v>43.57</v>
      </c>
      <c r="E1558">
        <v>43.1</v>
      </c>
      <c r="F1558" t="s">
        <v>2119</v>
      </c>
      <c r="G1558" s="2">
        <v>-3.7000000000000002E-3</v>
      </c>
      <c r="I1558" t="s">
        <v>4606</v>
      </c>
      <c r="J1558" s="24" t="str">
        <f t="shared" si="120"/>
        <v>09</v>
      </c>
      <c r="K1558" s="24" t="str">
        <f t="shared" si="121"/>
        <v>06</v>
      </c>
      <c r="L1558" s="24" t="str">
        <f t="shared" si="122"/>
        <v>2018</v>
      </c>
      <c r="M1558" s="24">
        <f t="shared" si="123"/>
        <v>43349</v>
      </c>
      <c r="N1558">
        <v>43.36</v>
      </c>
      <c r="P1558" s="24">
        <v>40611</v>
      </c>
      <c r="Q1558">
        <v>17.02</v>
      </c>
      <c r="S1558" s="24">
        <v>42439</v>
      </c>
      <c r="T1558">
        <v>27.82</v>
      </c>
      <c r="U1558" s="2">
        <f t="shared" si="124"/>
        <v>-3.5932446999631384E-4</v>
      </c>
    </row>
    <row r="1559" spans="1:21" x14ac:dyDescent="0.4">
      <c r="A1559" t="s">
        <v>4605</v>
      </c>
      <c r="B1559">
        <v>43.52</v>
      </c>
      <c r="C1559">
        <v>43.81</v>
      </c>
      <c r="D1559">
        <v>43.84</v>
      </c>
      <c r="E1559">
        <v>43.38</v>
      </c>
      <c r="F1559" t="s">
        <v>3409</v>
      </c>
      <c r="G1559" s="2">
        <v>-8.6999999999999994E-3</v>
      </c>
      <c r="I1559" t="s">
        <v>4605</v>
      </c>
      <c r="J1559" s="24" t="str">
        <f t="shared" si="120"/>
        <v>09</v>
      </c>
      <c r="K1559" s="24" t="str">
        <f t="shared" si="121"/>
        <v>05</v>
      </c>
      <c r="L1559" s="24" t="str">
        <f t="shared" si="122"/>
        <v>2018</v>
      </c>
      <c r="M1559" s="24">
        <f t="shared" si="123"/>
        <v>43348</v>
      </c>
      <c r="N1559">
        <v>43.52</v>
      </c>
      <c r="P1559" s="24">
        <v>40612</v>
      </c>
      <c r="Q1559">
        <v>16.72</v>
      </c>
      <c r="S1559" s="24">
        <v>42440</v>
      </c>
      <c r="T1559">
        <v>28.28</v>
      </c>
      <c r="U1559" s="2">
        <f t="shared" si="124"/>
        <v>1.6534867002156783E-2</v>
      </c>
    </row>
    <row r="1560" spans="1:21" x14ac:dyDescent="0.4">
      <c r="A1560" t="s">
        <v>4604</v>
      </c>
      <c r="B1560">
        <v>43.9</v>
      </c>
      <c r="C1560">
        <v>43.87</v>
      </c>
      <c r="D1560">
        <v>43.95</v>
      </c>
      <c r="E1560">
        <v>43.68</v>
      </c>
      <c r="F1560" t="s">
        <v>2774</v>
      </c>
      <c r="G1560" s="2">
        <v>-1.1000000000000001E-3</v>
      </c>
      <c r="I1560" t="s">
        <v>4604</v>
      </c>
      <c r="J1560" s="24" t="str">
        <f t="shared" si="120"/>
        <v>09</v>
      </c>
      <c r="K1560" s="24" t="str">
        <f t="shared" si="121"/>
        <v>04</v>
      </c>
      <c r="L1560" s="24" t="str">
        <f t="shared" si="122"/>
        <v>2018</v>
      </c>
      <c r="M1560" s="24">
        <f t="shared" si="123"/>
        <v>43347</v>
      </c>
      <c r="N1560">
        <v>43.9</v>
      </c>
      <c r="P1560" s="24">
        <v>40613</v>
      </c>
      <c r="Q1560">
        <v>16.84</v>
      </c>
      <c r="S1560" s="24">
        <v>42443</v>
      </c>
      <c r="T1560">
        <v>28.29</v>
      </c>
      <c r="U1560" s="2">
        <f t="shared" si="124"/>
        <v>3.5360678925022704E-4</v>
      </c>
    </row>
    <row r="1561" spans="1:21" x14ac:dyDescent="0.4">
      <c r="A1561" t="s">
        <v>4603</v>
      </c>
      <c r="B1561">
        <v>43.95</v>
      </c>
      <c r="C1561">
        <v>43.86</v>
      </c>
      <c r="D1561">
        <v>44.06</v>
      </c>
      <c r="E1561">
        <v>43.82</v>
      </c>
      <c r="F1561" t="s">
        <v>2347</v>
      </c>
      <c r="G1561" s="2">
        <v>6.9999999999999999E-4</v>
      </c>
      <c r="I1561" t="s">
        <v>4603</v>
      </c>
      <c r="J1561" s="24" t="str">
        <f t="shared" si="120"/>
        <v>08</v>
      </c>
      <c r="K1561" s="24" t="str">
        <f t="shared" si="121"/>
        <v>31</v>
      </c>
      <c r="L1561" s="24" t="str">
        <f t="shared" si="122"/>
        <v>2018</v>
      </c>
      <c r="M1561" s="24">
        <f t="shared" si="123"/>
        <v>43343</v>
      </c>
      <c r="N1561">
        <v>43.95</v>
      </c>
      <c r="P1561" s="24">
        <v>40616</v>
      </c>
      <c r="Q1561">
        <v>16.739999999999998</v>
      </c>
      <c r="S1561" s="24">
        <v>42444</v>
      </c>
      <c r="T1561">
        <v>28.29</v>
      </c>
      <c r="U1561" s="2">
        <f t="shared" si="124"/>
        <v>0</v>
      </c>
    </row>
    <row r="1562" spans="1:21" x14ac:dyDescent="0.4">
      <c r="A1562" t="s">
        <v>4602</v>
      </c>
      <c r="B1562">
        <v>43.92</v>
      </c>
      <c r="C1562">
        <v>43.94</v>
      </c>
      <c r="D1562">
        <v>44.14</v>
      </c>
      <c r="E1562">
        <v>43.81</v>
      </c>
      <c r="F1562" t="s">
        <v>2388</v>
      </c>
      <c r="G1562" s="2">
        <v>-3.0000000000000001E-3</v>
      </c>
      <c r="I1562" t="s">
        <v>4602</v>
      </c>
      <c r="J1562" s="24" t="str">
        <f t="shared" si="120"/>
        <v>08</v>
      </c>
      <c r="K1562" s="24" t="str">
        <f t="shared" si="121"/>
        <v>30</v>
      </c>
      <c r="L1562" s="24" t="str">
        <f t="shared" si="122"/>
        <v>2018</v>
      </c>
      <c r="M1562" s="24">
        <f t="shared" si="123"/>
        <v>43342</v>
      </c>
      <c r="N1562">
        <v>43.92</v>
      </c>
      <c r="P1562" s="24">
        <v>40617</v>
      </c>
      <c r="Q1562">
        <v>16.559999999999999</v>
      </c>
      <c r="S1562" s="24">
        <v>42445</v>
      </c>
      <c r="T1562">
        <v>28.47</v>
      </c>
      <c r="U1562" s="2">
        <f t="shared" si="124"/>
        <v>6.3626723223753068E-3</v>
      </c>
    </row>
    <row r="1563" spans="1:21" x14ac:dyDescent="0.4">
      <c r="A1563" t="s">
        <v>4601</v>
      </c>
      <c r="B1563">
        <v>44.05</v>
      </c>
      <c r="C1563">
        <v>43.73</v>
      </c>
      <c r="D1563">
        <v>44.07</v>
      </c>
      <c r="E1563">
        <v>43.72</v>
      </c>
      <c r="F1563" t="s">
        <v>1567</v>
      </c>
      <c r="G1563" s="2">
        <v>8.5000000000000006E-3</v>
      </c>
      <c r="I1563" t="s">
        <v>4601</v>
      </c>
      <c r="J1563" s="24" t="str">
        <f t="shared" si="120"/>
        <v>08</v>
      </c>
      <c r="K1563" s="24" t="str">
        <f t="shared" si="121"/>
        <v>29</v>
      </c>
      <c r="L1563" s="24" t="str">
        <f t="shared" si="122"/>
        <v>2018</v>
      </c>
      <c r="M1563" s="24">
        <f t="shared" si="123"/>
        <v>43341</v>
      </c>
      <c r="N1563">
        <v>44.05</v>
      </c>
      <c r="P1563" s="24">
        <v>40618</v>
      </c>
      <c r="Q1563">
        <v>16.23</v>
      </c>
      <c r="S1563" s="24">
        <v>42446</v>
      </c>
      <c r="T1563">
        <v>28.57</v>
      </c>
      <c r="U1563" s="2">
        <f t="shared" si="124"/>
        <v>3.5124692658938805E-3</v>
      </c>
    </row>
    <row r="1564" spans="1:21" x14ac:dyDescent="0.4">
      <c r="A1564" t="s">
        <v>4600</v>
      </c>
      <c r="B1564">
        <v>43.68</v>
      </c>
      <c r="C1564">
        <v>43.72</v>
      </c>
      <c r="D1564">
        <v>43.75</v>
      </c>
      <c r="E1564">
        <v>43.59</v>
      </c>
      <c r="F1564" t="s">
        <v>932</v>
      </c>
      <c r="G1564" s="2">
        <v>1.6000000000000001E-3</v>
      </c>
      <c r="I1564" t="s">
        <v>4600</v>
      </c>
      <c r="J1564" s="24" t="str">
        <f t="shared" si="120"/>
        <v>08</v>
      </c>
      <c r="K1564" s="24" t="str">
        <f t="shared" si="121"/>
        <v>28</v>
      </c>
      <c r="L1564" s="24" t="str">
        <f t="shared" si="122"/>
        <v>2018</v>
      </c>
      <c r="M1564" s="24">
        <f t="shared" si="123"/>
        <v>43340</v>
      </c>
      <c r="N1564">
        <v>43.68</v>
      </c>
      <c r="P1564" s="24">
        <v>40619</v>
      </c>
      <c r="Q1564">
        <v>16.41</v>
      </c>
      <c r="S1564" s="24">
        <v>42447</v>
      </c>
      <c r="T1564">
        <v>28.6</v>
      </c>
      <c r="U1564" s="2">
        <f t="shared" si="124"/>
        <v>1.0500525026251317E-3</v>
      </c>
    </row>
    <row r="1565" spans="1:21" x14ac:dyDescent="0.4">
      <c r="A1565" t="s">
        <v>4599</v>
      </c>
      <c r="B1565">
        <v>43.61</v>
      </c>
      <c r="C1565">
        <v>43.48</v>
      </c>
      <c r="D1565">
        <v>43.63</v>
      </c>
      <c r="E1565">
        <v>43.42</v>
      </c>
      <c r="F1565" t="s">
        <v>50</v>
      </c>
      <c r="G1565" s="2">
        <v>8.3000000000000001E-3</v>
      </c>
      <c r="I1565" t="s">
        <v>4599</v>
      </c>
      <c r="J1565" s="24" t="str">
        <f t="shared" si="120"/>
        <v>08</v>
      </c>
      <c r="K1565" s="24" t="str">
        <f t="shared" si="121"/>
        <v>27</v>
      </c>
      <c r="L1565" s="24" t="str">
        <f t="shared" si="122"/>
        <v>2018</v>
      </c>
      <c r="M1565" s="24">
        <f t="shared" si="123"/>
        <v>43339</v>
      </c>
      <c r="N1565">
        <v>43.61</v>
      </c>
      <c r="P1565" s="24">
        <v>40620</v>
      </c>
      <c r="Q1565">
        <v>16.440000000000001</v>
      </c>
      <c r="S1565" s="24">
        <v>42450</v>
      </c>
      <c r="T1565">
        <v>28.69</v>
      </c>
      <c r="U1565" s="2">
        <f t="shared" si="124"/>
        <v>3.1468531468530347E-3</v>
      </c>
    </row>
    <row r="1566" spans="1:21" x14ac:dyDescent="0.4">
      <c r="A1566" t="s">
        <v>4598</v>
      </c>
      <c r="B1566">
        <v>43.25</v>
      </c>
      <c r="C1566">
        <v>43.03</v>
      </c>
      <c r="D1566">
        <v>43.27</v>
      </c>
      <c r="E1566">
        <v>43.03</v>
      </c>
      <c r="F1566" t="s">
        <v>552</v>
      </c>
      <c r="G1566" s="2">
        <v>7.9000000000000008E-3</v>
      </c>
      <c r="I1566" t="s">
        <v>4598</v>
      </c>
      <c r="J1566" s="24" t="str">
        <f t="shared" si="120"/>
        <v>08</v>
      </c>
      <c r="K1566" s="24" t="str">
        <f t="shared" si="121"/>
        <v>24</v>
      </c>
      <c r="L1566" s="24" t="str">
        <f t="shared" si="122"/>
        <v>2018</v>
      </c>
      <c r="M1566" s="24">
        <f t="shared" si="123"/>
        <v>43336</v>
      </c>
      <c r="N1566">
        <v>43.25</v>
      </c>
      <c r="P1566" s="24">
        <v>40623</v>
      </c>
      <c r="Q1566">
        <v>16.72</v>
      </c>
      <c r="S1566" s="24">
        <v>42451</v>
      </c>
      <c r="T1566">
        <v>28.72</v>
      </c>
      <c r="U1566" s="2">
        <f t="shared" si="124"/>
        <v>1.0456605088879911E-3</v>
      </c>
    </row>
    <row r="1567" spans="1:21" x14ac:dyDescent="0.4">
      <c r="A1567" t="s">
        <v>4597</v>
      </c>
      <c r="B1567">
        <v>42.91</v>
      </c>
      <c r="C1567">
        <v>42.89</v>
      </c>
      <c r="D1567">
        <v>43.13</v>
      </c>
      <c r="E1567">
        <v>42.85</v>
      </c>
      <c r="F1567" t="s">
        <v>696</v>
      </c>
      <c r="G1567" s="2">
        <v>-5.0000000000000001E-4</v>
      </c>
      <c r="I1567" t="s">
        <v>4597</v>
      </c>
      <c r="J1567" s="24" t="str">
        <f t="shared" si="120"/>
        <v>08</v>
      </c>
      <c r="K1567" s="24" t="str">
        <f t="shared" si="121"/>
        <v>23</v>
      </c>
      <c r="L1567" s="24" t="str">
        <f t="shared" si="122"/>
        <v>2018</v>
      </c>
      <c r="M1567" s="24">
        <f t="shared" si="123"/>
        <v>43335</v>
      </c>
      <c r="N1567">
        <v>42.91</v>
      </c>
      <c r="P1567" s="24">
        <v>40624</v>
      </c>
      <c r="Q1567">
        <v>16.68</v>
      </c>
      <c r="S1567" s="24">
        <v>42452</v>
      </c>
      <c r="T1567">
        <v>28.48</v>
      </c>
      <c r="U1567" s="2">
        <f t="shared" si="124"/>
        <v>-8.3565459610027704E-3</v>
      </c>
    </row>
    <row r="1568" spans="1:21" x14ac:dyDescent="0.4">
      <c r="A1568" t="s">
        <v>4596</v>
      </c>
      <c r="B1568">
        <v>42.93</v>
      </c>
      <c r="C1568">
        <v>42.76</v>
      </c>
      <c r="D1568">
        <v>42.99</v>
      </c>
      <c r="E1568">
        <v>42.74</v>
      </c>
      <c r="F1568" t="s">
        <v>932</v>
      </c>
      <c r="G1568" s="2">
        <v>1.6000000000000001E-3</v>
      </c>
      <c r="I1568" t="s">
        <v>4596</v>
      </c>
      <c r="J1568" s="24" t="str">
        <f t="shared" si="120"/>
        <v>08</v>
      </c>
      <c r="K1568" s="24" t="str">
        <f t="shared" si="121"/>
        <v>22</v>
      </c>
      <c r="L1568" s="24" t="str">
        <f t="shared" si="122"/>
        <v>2018</v>
      </c>
      <c r="M1568" s="24">
        <f t="shared" si="123"/>
        <v>43334</v>
      </c>
      <c r="N1568">
        <v>42.93</v>
      </c>
      <c r="P1568" s="24">
        <v>40625</v>
      </c>
      <c r="Q1568">
        <v>16.760000000000002</v>
      </c>
      <c r="S1568" s="24">
        <v>42453</v>
      </c>
      <c r="T1568">
        <v>28.48</v>
      </c>
      <c r="U1568" s="2">
        <f t="shared" si="124"/>
        <v>0</v>
      </c>
    </row>
    <row r="1569" spans="1:21" x14ac:dyDescent="0.4">
      <c r="A1569" t="s">
        <v>4595</v>
      </c>
      <c r="B1569">
        <v>42.86</v>
      </c>
      <c r="C1569">
        <v>42.87</v>
      </c>
      <c r="D1569">
        <v>43.04</v>
      </c>
      <c r="E1569">
        <v>42.83</v>
      </c>
      <c r="F1569" t="s">
        <v>989</v>
      </c>
      <c r="G1569" s="2">
        <v>1.9E-3</v>
      </c>
      <c r="I1569" t="s">
        <v>4595</v>
      </c>
      <c r="J1569" s="24" t="str">
        <f t="shared" si="120"/>
        <v>08</v>
      </c>
      <c r="K1569" s="24" t="str">
        <f t="shared" si="121"/>
        <v>21</v>
      </c>
      <c r="L1569" s="24" t="str">
        <f t="shared" si="122"/>
        <v>2018</v>
      </c>
      <c r="M1569" s="24">
        <f t="shared" si="123"/>
        <v>43333</v>
      </c>
      <c r="N1569">
        <v>42.86</v>
      </c>
      <c r="P1569" s="24">
        <v>40626</v>
      </c>
      <c r="Q1569">
        <v>16.940000000000001</v>
      </c>
      <c r="S1569" s="24">
        <v>42457</v>
      </c>
      <c r="T1569">
        <v>28.48</v>
      </c>
      <c r="U1569" s="2">
        <f t="shared" si="124"/>
        <v>0</v>
      </c>
    </row>
    <row r="1570" spans="1:21" x14ac:dyDescent="0.4">
      <c r="A1570" t="s">
        <v>4594</v>
      </c>
      <c r="B1570">
        <v>42.78</v>
      </c>
      <c r="C1570">
        <v>42.84</v>
      </c>
      <c r="D1570">
        <v>42.85</v>
      </c>
      <c r="E1570">
        <v>42.66</v>
      </c>
      <c r="F1570" t="s">
        <v>660</v>
      </c>
      <c r="G1570" s="2">
        <v>1.1999999999999999E-3</v>
      </c>
      <c r="I1570" t="s">
        <v>4594</v>
      </c>
      <c r="J1570" s="24" t="str">
        <f t="shared" si="120"/>
        <v>08</v>
      </c>
      <c r="K1570" s="24" t="str">
        <f t="shared" si="121"/>
        <v>20</v>
      </c>
      <c r="L1570" s="24" t="str">
        <f t="shared" si="122"/>
        <v>2018</v>
      </c>
      <c r="M1570" s="24">
        <f t="shared" si="123"/>
        <v>43332</v>
      </c>
      <c r="N1570">
        <v>42.78</v>
      </c>
      <c r="P1570" s="24">
        <v>40627</v>
      </c>
      <c r="Q1570">
        <v>16.940000000000001</v>
      </c>
      <c r="S1570" s="24">
        <v>42458</v>
      </c>
      <c r="T1570">
        <v>28.84</v>
      </c>
      <c r="U1570" s="2">
        <f t="shared" si="124"/>
        <v>1.2640449438202195E-2</v>
      </c>
    </row>
    <row r="1571" spans="1:21" x14ac:dyDescent="0.4">
      <c r="A1571" t="s">
        <v>4593</v>
      </c>
      <c r="B1571">
        <v>42.73</v>
      </c>
      <c r="C1571">
        <v>42.56</v>
      </c>
      <c r="D1571">
        <v>42.82</v>
      </c>
      <c r="E1571">
        <v>42.44</v>
      </c>
      <c r="F1571" t="s">
        <v>210</v>
      </c>
      <c r="G1571" s="2">
        <v>1.9E-3</v>
      </c>
      <c r="I1571" t="s">
        <v>4593</v>
      </c>
      <c r="J1571" s="24" t="str">
        <f t="shared" si="120"/>
        <v>08</v>
      </c>
      <c r="K1571" s="24" t="str">
        <f t="shared" si="121"/>
        <v>17</v>
      </c>
      <c r="L1571" s="24" t="str">
        <f t="shared" si="122"/>
        <v>2018</v>
      </c>
      <c r="M1571" s="24">
        <f t="shared" si="123"/>
        <v>43329</v>
      </c>
      <c r="N1571">
        <v>42.73</v>
      </c>
      <c r="P1571" s="24">
        <v>40630</v>
      </c>
      <c r="Q1571">
        <v>16.89</v>
      </c>
      <c r="S1571" s="24">
        <v>42459</v>
      </c>
      <c r="T1571">
        <v>28.98</v>
      </c>
      <c r="U1571" s="2">
        <f t="shared" si="124"/>
        <v>4.8543689320388328E-3</v>
      </c>
    </row>
    <row r="1572" spans="1:21" x14ac:dyDescent="0.4">
      <c r="A1572" t="s">
        <v>4592</v>
      </c>
      <c r="B1572">
        <v>42.65</v>
      </c>
      <c r="C1572">
        <v>42.68</v>
      </c>
      <c r="D1572">
        <v>42.85</v>
      </c>
      <c r="E1572">
        <v>42.58</v>
      </c>
      <c r="F1572" t="s">
        <v>860</v>
      </c>
      <c r="G1572" s="2">
        <v>5.4000000000000003E-3</v>
      </c>
      <c r="I1572" t="s">
        <v>4592</v>
      </c>
      <c r="J1572" s="24" t="str">
        <f t="shared" si="120"/>
        <v>08</v>
      </c>
      <c r="K1572" s="24" t="str">
        <f t="shared" si="121"/>
        <v>16</v>
      </c>
      <c r="L1572" s="24" t="str">
        <f t="shared" si="122"/>
        <v>2018</v>
      </c>
      <c r="M1572" s="24">
        <f t="shared" si="123"/>
        <v>43328</v>
      </c>
      <c r="N1572">
        <v>42.65</v>
      </c>
      <c r="P1572" s="24">
        <v>40631</v>
      </c>
      <c r="Q1572">
        <v>17.03</v>
      </c>
      <c r="S1572" s="24">
        <v>42460</v>
      </c>
      <c r="T1572">
        <v>28.9</v>
      </c>
      <c r="U1572" s="2">
        <f t="shared" si="124"/>
        <v>-2.760524499655026E-3</v>
      </c>
    </row>
    <row r="1573" spans="1:21" x14ac:dyDescent="0.4">
      <c r="A1573" t="s">
        <v>4591</v>
      </c>
      <c r="B1573">
        <v>42.42</v>
      </c>
      <c r="C1573">
        <v>42.51</v>
      </c>
      <c r="D1573">
        <v>42.57</v>
      </c>
      <c r="E1573">
        <v>42.14</v>
      </c>
      <c r="F1573" t="s">
        <v>1232</v>
      </c>
      <c r="G1573" s="2">
        <v>-7.7000000000000002E-3</v>
      </c>
      <c r="I1573" t="s">
        <v>4591</v>
      </c>
      <c r="J1573" s="24" t="str">
        <f t="shared" si="120"/>
        <v>08</v>
      </c>
      <c r="K1573" s="24" t="str">
        <f t="shared" si="121"/>
        <v>15</v>
      </c>
      <c r="L1573" s="24" t="str">
        <f t="shared" si="122"/>
        <v>2018</v>
      </c>
      <c r="M1573" s="24">
        <f t="shared" si="123"/>
        <v>43327</v>
      </c>
      <c r="N1573">
        <v>42.42</v>
      </c>
      <c r="P1573" s="24">
        <v>40632</v>
      </c>
      <c r="Q1573">
        <v>17.13</v>
      </c>
      <c r="S1573" s="24">
        <v>42461</v>
      </c>
      <c r="T1573">
        <v>29.19</v>
      </c>
      <c r="U1573" s="2">
        <f t="shared" si="124"/>
        <v>1.003460207612461E-2</v>
      </c>
    </row>
    <row r="1574" spans="1:21" x14ac:dyDescent="0.4">
      <c r="A1574" t="s">
        <v>4590</v>
      </c>
      <c r="B1574">
        <v>42.75</v>
      </c>
      <c r="C1574">
        <v>42.64</v>
      </c>
      <c r="D1574">
        <v>42.79</v>
      </c>
      <c r="E1574">
        <v>42.48</v>
      </c>
      <c r="F1574" t="s">
        <v>530</v>
      </c>
      <c r="G1574" s="2">
        <v>5.8999999999999999E-3</v>
      </c>
      <c r="I1574" t="s">
        <v>4590</v>
      </c>
      <c r="J1574" s="24" t="str">
        <f t="shared" si="120"/>
        <v>08</v>
      </c>
      <c r="K1574" s="24" t="str">
        <f t="shared" si="121"/>
        <v>14</v>
      </c>
      <c r="L1574" s="24" t="str">
        <f t="shared" si="122"/>
        <v>2018</v>
      </c>
      <c r="M1574" s="24">
        <f t="shared" si="123"/>
        <v>43326</v>
      </c>
      <c r="N1574">
        <v>42.75</v>
      </c>
      <c r="P1574" s="24">
        <v>40633</v>
      </c>
      <c r="Q1574">
        <v>17.13</v>
      </c>
      <c r="S1574" s="24">
        <v>42464</v>
      </c>
      <c r="T1574">
        <v>29.1</v>
      </c>
      <c r="U1574" s="2">
        <f t="shared" si="124"/>
        <v>-3.0832476875641834E-3</v>
      </c>
    </row>
    <row r="1575" spans="1:21" x14ac:dyDescent="0.4">
      <c r="A1575" t="s">
        <v>4589</v>
      </c>
      <c r="B1575">
        <v>42.5</v>
      </c>
      <c r="C1575">
        <v>42.65</v>
      </c>
      <c r="D1575">
        <v>42.84</v>
      </c>
      <c r="E1575">
        <v>42.46</v>
      </c>
      <c r="F1575" t="s">
        <v>1085</v>
      </c>
      <c r="G1575" s="2">
        <v>-1.9E-3</v>
      </c>
      <c r="I1575" t="s">
        <v>4589</v>
      </c>
      <c r="J1575" s="24" t="str">
        <f t="shared" si="120"/>
        <v>08</v>
      </c>
      <c r="K1575" s="24" t="str">
        <f t="shared" si="121"/>
        <v>13</v>
      </c>
      <c r="L1575" s="24" t="str">
        <f t="shared" si="122"/>
        <v>2018</v>
      </c>
      <c r="M1575" s="24">
        <f t="shared" si="123"/>
        <v>43325</v>
      </c>
      <c r="N1575">
        <v>42.5</v>
      </c>
      <c r="P1575" s="24">
        <v>40634</v>
      </c>
      <c r="Q1575">
        <v>17.18</v>
      </c>
      <c r="S1575" s="24">
        <v>42465</v>
      </c>
      <c r="T1575">
        <v>28.83</v>
      </c>
      <c r="U1575" s="2">
        <f t="shared" si="124"/>
        <v>-9.2783505154639956E-3</v>
      </c>
    </row>
    <row r="1576" spans="1:21" x14ac:dyDescent="0.4">
      <c r="A1576" t="s">
        <v>4588</v>
      </c>
      <c r="B1576">
        <v>42.58</v>
      </c>
      <c r="C1576">
        <v>42.63</v>
      </c>
      <c r="D1576">
        <v>42.75</v>
      </c>
      <c r="E1576">
        <v>42.46</v>
      </c>
      <c r="F1576" t="s">
        <v>178</v>
      </c>
      <c r="G1576" s="2">
        <v>-7.1999999999999998E-3</v>
      </c>
      <c r="I1576" t="s">
        <v>4588</v>
      </c>
      <c r="J1576" s="24" t="str">
        <f t="shared" si="120"/>
        <v>08</v>
      </c>
      <c r="K1576" s="24" t="str">
        <f t="shared" si="121"/>
        <v>10</v>
      </c>
      <c r="L1576" s="24" t="str">
        <f t="shared" si="122"/>
        <v>2018</v>
      </c>
      <c r="M1576" s="24">
        <f t="shared" si="123"/>
        <v>43322</v>
      </c>
      <c r="N1576">
        <v>42.58</v>
      </c>
      <c r="P1576" s="24">
        <v>40637</v>
      </c>
      <c r="Q1576">
        <v>17.190000000000001</v>
      </c>
      <c r="S1576" s="24">
        <v>42466</v>
      </c>
      <c r="T1576">
        <v>29.19</v>
      </c>
      <c r="U1576" s="2">
        <f t="shared" si="124"/>
        <v>1.2486992715921019E-2</v>
      </c>
    </row>
    <row r="1577" spans="1:21" x14ac:dyDescent="0.4">
      <c r="A1577" t="s">
        <v>4587</v>
      </c>
      <c r="B1577">
        <v>42.89</v>
      </c>
      <c r="C1577">
        <v>42.92</v>
      </c>
      <c r="D1577">
        <v>43.04</v>
      </c>
      <c r="E1577">
        <v>42.87</v>
      </c>
      <c r="F1577" t="s">
        <v>860</v>
      </c>
      <c r="G1577" s="2">
        <v>-2.0000000000000001E-4</v>
      </c>
      <c r="I1577" t="s">
        <v>4587</v>
      </c>
      <c r="J1577" s="24" t="str">
        <f t="shared" si="120"/>
        <v>08</v>
      </c>
      <c r="K1577" s="24" t="str">
        <f t="shared" si="121"/>
        <v>09</v>
      </c>
      <c r="L1577" s="24" t="str">
        <f t="shared" si="122"/>
        <v>2018</v>
      </c>
      <c r="M1577" s="24">
        <f t="shared" si="123"/>
        <v>43321</v>
      </c>
      <c r="N1577">
        <v>42.89</v>
      </c>
      <c r="P1577" s="24">
        <v>40638</v>
      </c>
      <c r="Q1577">
        <v>17.170000000000002</v>
      </c>
      <c r="S1577" s="24">
        <v>42467</v>
      </c>
      <c r="T1577">
        <v>28.85</v>
      </c>
      <c r="U1577" s="2">
        <f t="shared" si="124"/>
        <v>-1.1647824597464829E-2</v>
      </c>
    </row>
    <row r="1578" spans="1:21" x14ac:dyDescent="0.4">
      <c r="A1578" t="s">
        <v>4586</v>
      </c>
      <c r="B1578">
        <v>42.9</v>
      </c>
      <c r="C1578">
        <v>42.85</v>
      </c>
      <c r="D1578">
        <v>42.98</v>
      </c>
      <c r="E1578">
        <v>42.77</v>
      </c>
      <c r="F1578" t="s">
        <v>2169</v>
      </c>
      <c r="G1578" s="2">
        <v>6.9999999999999999E-4</v>
      </c>
      <c r="I1578" t="s">
        <v>4586</v>
      </c>
      <c r="J1578" s="24" t="str">
        <f t="shared" si="120"/>
        <v>08</v>
      </c>
      <c r="K1578" s="24" t="str">
        <f t="shared" si="121"/>
        <v>08</v>
      </c>
      <c r="L1578" s="24" t="str">
        <f t="shared" si="122"/>
        <v>2018</v>
      </c>
      <c r="M1578" s="24">
        <f t="shared" si="123"/>
        <v>43320</v>
      </c>
      <c r="N1578">
        <v>42.9</v>
      </c>
      <c r="P1578" s="24">
        <v>40639</v>
      </c>
      <c r="Q1578">
        <v>17.190000000000001</v>
      </c>
      <c r="S1578" s="24">
        <v>42468</v>
      </c>
      <c r="T1578">
        <v>28.86</v>
      </c>
      <c r="U1578" s="2">
        <f t="shared" si="124"/>
        <v>3.4662045060662727E-4</v>
      </c>
    </row>
    <row r="1579" spans="1:21" x14ac:dyDescent="0.4">
      <c r="A1579" t="s">
        <v>4585</v>
      </c>
      <c r="B1579">
        <v>42.87</v>
      </c>
      <c r="C1579">
        <v>42.87</v>
      </c>
      <c r="D1579">
        <v>42.97</v>
      </c>
      <c r="E1579">
        <v>42.81</v>
      </c>
      <c r="F1579" t="s">
        <v>913</v>
      </c>
      <c r="G1579" s="2">
        <v>3.0000000000000001E-3</v>
      </c>
      <c r="I1579" t="s">
        <v>4585</v>
      </c>
      <c r="J1579" s="24" t="str">
        <f t="shared" si="120"/>
        <v>08</v>
      </c>
      <c r="K1579" s="24" t="str">
        <f t="shared" si="121"/>
        <v>07</v>
      </c>
      <c r="L1579" s="24" t="str">
        <f t="shared" si="122"/>
        <v>2018</v>
      </c>
      <c r="M1579" s="24">
        <f t="shared" si="123"/>
        <v>43319</v>
      </c>
      <c r="N1579">
        <v>42.87</v>
      </c>
      <c r="P1579" s="24">
        <v>40640</v>
      </c>
      <c r="Q1579">
        <v>17.170000000000002</v>
      </c>
      <c r="S1579" s="24">
        <v>42471</v>
      </c>
      <c r="T1579">
        <v>28.74</v>
      </c>
      <c r="U1579" s="2">
        <f t="shared" si="124"/>
        <v>-4.1580041580041582E-3</v>
      </c>
    </row>
    <row r="1580" spans="1:21" x14ac:dyDescent="0.4">
      <c r="A1580" t="s">
        <v>4584</v>
      </c>
      <c r="B1580">
        <v>42.74</v>
      </c>
      <c r="C1580">
        <v>42.54</v>
      </c>
      <c r="D1580">
        <v>42.75</v>
      </c>
      <c r="E1580">
        <v>42.47</v>
      </c>
      <c r="F1580" t="s">
        <v>1279</v>
      </c>
      <c r="G1580" s="2">
        <v>4.1999999999999997E-3</v>
      </c>
      <c r="I1580" t="s">
        <v>4584</v>
      </c>
      <c r="J1580" s="24" t="str">
        <f t="shared" si="120"/>
        <v>08</v>
      </c>
      <c r="K1580" s="24" t="str">
        <f t="shared" si="121"/>
        <v>06</v>
      </c>
      <c r="L1580" s="24" t="str">
        <f t="shared" si="122"/>
        <v>2018</v>
      </c>
      <c r="M1580" s="24">
        <f t="shared" si="123"/>
        <v>43318</v>
      </c>
      <c r="N1580">
        <v>42.74</v>
      </c>
      <c r="P1580" s="24">
        <v>40641</v>
      </c>
      <c r="Q1580">
        <v>17.11</v>
      </c>
      <c r="S1580" s="24">
        <v>42472</v>
      </c>
      <c r="T1580">
        <v>28.96</v>
      </c>
      <c r="U1580" s="2">
        <f t="shared" si="124"/>
        <v>7.6548364648574285E-3</v>
      </c>
    </row>
    <row r="1581" spans="1:21" x14ac:dyDescent="0.4">
      <c r="A1581" t="s">
        <v>4583</v>
      </c>
      <c r="B1581">
        <v>42.56</v>
      </c>
      <c r="C1581">
        <v>42.47</v>
      </c>
      <c r="D1581">
        <v>42.56</v>
      </c>
      <c r="E1581">
        <v>42.32</v>
      </c>
      <c r="F1581" t="s">
        <v>2551</v>
      </c>
      <c r="G1581" s="2">
        <v>3.3E-3</v>
      </c>
      <c r="I1581" t="s">
        <v>4583</v>
      </c>
      <c r="J1581" s="24" t="str">
        <f t="shared" si="120"/>
        <v>08</v>
      </c>
      <c r="K1581" s="24" t="str">
        <f t="shared" si="121"/>
        <v>03</v>
      </c>
      <c r="L1581" s="24" t="str">
        <f t="shared" si="122"/>
        <v>2018</v>
      </c>
      <c r="M1581" s="24">
        <f t="shared" si="123"/>
        <v>43315</v>
      </c>
      <c r="N1581">
        <v>42.56</v>
      </c>
      <c r="P1581" s="24">
        <v>40644</v>
      </c>
      <c r="Q1581">
        <v>17.07</v>
      </c>
      <c r="S1581" s="24">
        <v>42473</v>
      </c>
      <c r="T1581">
        <v>29.22</v>
      </c>
      <c r="U1581" s="2">
        <f t="shared" si="124"/>
        <v>8.977900552486151E-3</v>
      </c>
    </row>
    <row r="1582" spans="1:21" x14ac:dyDescent="0.4">
      <c r="A1582" t="s">
        <v>4582</v>
      </c>
      <c r="B1582">
        <v>42.42</v>
      </c>
      <c r="C1582">
        <v>41.8</v>
      </c>
      <c r="D1582">
        <v>42.46</v>
      </c>
      <c r="E1582">
        <v>41.77</v>
      </c>
      <c r="F1582" t="s">
        <v>2870</v>
      </c>
      <c r="G1582" s="2">
        <v>8.3000000000000001E-3</v>
      </c>
      <c r="I1582" t="s">
        <v>4582</v>
      </c>
      <c r="J1582" s="24" t="str">
        <f t="shared" si="120"/>
        <v>08</v>
      </c>
      <c r="K1582" s="24" t="str">
        <f t="shared" si="121"/>
        <v>02</v>
      </c>
      <c r="L1582" s="24" t="str">
        <f t="shared" si="122"/>
        <v>2018</v>
      </c>
      <c r="M1582" s="24">
        <f t="shared" si="123"/>
        <v>43314</v>
      </c>
      <c r="N1582">
        <v>42.42</v>
      </c>
      <c r="P1582" s="24">
        <v>40645</v>
      </c>
      <c r="Q1582">
        <v>16.95</v>
      </c>
      <c r="S1582" s="24">
        <v>42474</v>
      </c>
      <c r="T1582">
        <v>29.21</v>
      </c>
      <c r="U1582" s="2">
        <f t="shared" si="124"/>
        <v>-3.4223134839139746E-4</v>
      </c>
    </row>
    <row r="1583" spans="1:21" x14ac:dyDescent="0.4">
      <c r="A1583" t="s">
        <v>4581</v>
      </c>
      <c r="B1583">
        <v>42.07</v>
      </c>
      <c r="C1583">
        <v>42.05</v>
      </c>
      <c r="D1583">
        <v>42.22</v>
      </c>
      <c r="E1583">
        <v>41.89</v>
      </c>
      <c r="F1583" t="s">
        <v>543</v>
      </c>
      <c r="G1583" s="2">
        <v>3.3E-3</v>
      </c>
      <c r="I1583" t="s">
        <v>4581</v>
      </c>
      <c r="J1583" s="24" t="str">
        <f t="shared" si="120"/>
        <v>08</v>
      </c>
      <c r="K1583" s="24" t="str">
        <f t="shared" si="121"/>
        <v>01</v>
      </c>
      <c r="L1583" s="24" t="str">
        <f t="shared" si="122"/>
        <v>2018</v>
      </c>
      <c r="M1583" s="24">
        <f t="shared" si="123"/>
        <v>43313</v>
      </c>
      <c r="N1583">
        <v>42.07</v>
      </c>
      <c r="P1583" s="24">
        <v>40646</v>
      </c>
      <c r="Q1583">
        <v>16.989999999999998</v>
      </c>
      <c r="S1583" s="24">
        <v>42475</v>
      </c>
      <c r="T1583">
        <v>29.21</v>
      </c>
      <c r="U1583" s="2">
        <f t="shared" si="124"/>
        <v>0</v>
      </c>
    </row>
    <row r="1584" spans="1:21" x14ac:dyDescent="0.4">
      <c r="A1584" t="s">
        <v>4580</v>
      </c>
      <c r="B1584">
        <v>41.93</v>
      </c>
      <c r="C1584">
        <v>41.85</v>
      </c>
      <c r="D1584">
        <v>42.09</v>
      </c>
      <c r="E1584">
        <v>41.68</v>
      </c>
      <c r="F1584" t="s">
        <v>894</v>
      </c>
      <c r="G1584" s="2">
        <v>6.4999999999999997E-3</v>
      </c>
      <c r="I1584" t="s">
        <v>4580</v>
      </c>
      <c r="J1584" s="24" t="str">
        <f t="shared" si="120"/>
        <v>07</v>
      </c>
      <c r="K1584" s="24" t="str">
        <f t="shared" si="121"/>
        <v>31</v>
      </c>
      <c r="L1584" s="24" t="str">
        <f t="shared" si="122"/>
        <v>2018</v>
      </c>
      <c r="M1584" s="24">
        <f t="shared" si="123"/>
        <v>43312</v>
      </c>
      <c r="N1584">
        <v>41.93</v>
      </c>
      <c r="P1584" s="24">
        <v>40647</v>
      </c>
      <c r="Q1584">
        <v>17.010000000000002</v>
      </c>
      <c r="S1584" s="24">
        <v>42478</v>
      </c>
      <c r="T1584">
        <v>29.38</v>
      </c>
      <c r="U1584" s="2">
        <f t="shared" si="124"/>
        <v>5.819924683327482E-3</v>
      </c>
    </row>
    <row r="1585" spans="1:21" x14ac:dyDescent="0.4">
      <c r="A1585" t="s">
        <v>4579</v>
      </c>
      <c r="B1585">
        <v>41.66</v>
      </c>
      <c r="C1585">
        <v>42.17</v>
      </c>
      <c r="D1585">
        <v>42.17</v>
      </c>
      <c r="E1585">
        <v>41.52</v>
      </c>
      <c r="F1585" t="s">
        <v>944</v>
      </c>
      <c r="G1585" s="2">
        <v>-1.23E-2</v>
      </c>
      <c r="I1585" t="s">
        <v>4579</v>
      </c>
      <c r="J1585" s="24" t="str">
        <f t="shared" si="120"/>
        <v>07</v>
      </c>
      <c r="K1585" s="24" t="str">
        <f t="shared" si="121"/>
        <v>30</v>
      </c>
      <c r="L1585" s="24" t="str">
        <f t="shared" si="122"/>
        <v>2018</v>
      </c>
      <c r="M1585" s="24">
        <f t="shared" si="123"/>
        <v>43311</v>
      </c>
      <c r="N1585">
        <v>41.66</v>
      </c>
      <c r="P1585" s="24">
        <v>40648</v>
      </c>
      <c r="Q1585">
        <v>17.05</v>
      </c>
      <c r="S1585" s="24">
        <v>42479</v>
      </c>
      <c r="T1585">
        <v>29.32</v>
      </c>
      <c r="U1585" s="2">
        <f t="shared" si="124"/>
        <v>-2.0422055820285001E-3</v>
      </c>
    </row>
    <row r="1586" spans="1:21" x14ac:dyDescent="0.4">
      <c r="A1586" t="s">
        <v>4578</v>
      </c>
      <c r="B1586">
        <v>42.18</v>
      </c>
      <c r="C1586">
        <v>42.79</v>
      </c>
      <c r="D1586">
        <v>42.79</v>
      </c>
      <c r="E1586">
        <v>41.98</v>
      </c>
      <c r="F1586" t="s">
        <v>1232</v>
      </c>
      <c r="G1586" s="2">
        <v>-1.06E-2</v>
      </c>
      <c r="I1586" t="s">
        <v>4578</v>
      </c>
      <c r="J1586" s="24" t="str">
        <f t="shared" si="120"/>
        <v>07</v>
      </c>
      <c r="K1586" s="24" t="str">
        <f t="shared" si="121"/>
        <v>27</v>
      </c>
      <c r="L1586" s="24" t="str">
        <f t="shared" si="122"/>
        <v>2018</v>
      </c>
      <c r="M1586" s="24">
        <f t="shared" si="123"/>
        <v>43308</v>
      </c>
      <c r="N1586">
        <v>42.18</v>
      </c>
      <c r="P1586" s="24">
        <v>40651</v>
      </c>
      <c r="Q1586">
        <v>16.89</v>
      </c>
      <c r="S1586" s="24">
        <v>42480</v>
      </c>
      <c r="T1586">
        <v>29.32</v>
      </c>
      <c r="U1586" s="2">
        <f t="shared" si="124"/>
        <v>0</v>
      </c>
    </row>
    <row r="1587" spans="1:21" x14ac:dyDescent="0.4">
      <c r="A1587" t="s">
        <v>4577</v>
      </c>
      <c r="B1587">
        <v>42.63</v>
      </c>
      <c r="C1587">
        <v>42.65</v>
      </c>
      <c r="D1587">
        <v>42.76</v>
      </c>
      <c r="E1587">
        <v>42.56</v>
      </c>
      <c r="F1587" t="s">
        <v>4576</v>
      </c>
      <c r="G1587" s="2">
        <v>-9.4999999999999998E-3</v>
      </c>
      <c r="I1587" t="s">
        <v>4577</v>
      </c>
      <c r="J1587" s="24" t="str">
        <f t="shared" si="120"/>
        <v>07</v>
      </c>
      <c r="K1587" s="24" t="str">
        <f t="shared" si="121"/>
        <v>26</v>
      </c>
      <c r="L1587" s="24" t="str">
        <f t="shared" si="122"/>
        <v>2018</v>
      </c>
      <c r="M1587" s="24">
        <f t="shared" si="123"/>
        <v>43307</v>
      </c>
      <c r="N1587">
        <v>42.63</v>
      </c>
      <c r="P1587" s="24">
        <v>40652</v>
      </c>
      <c r="Q1587">
        <v>16.98</v>
      </c>
      <c r="S1587" s="24">
        <v>42481</v>
      </c>
      <c r="T1587">
        <v>29.22</v>
      </c>
      <c r="U1587" s="2">
        <f t="shared" si="124"/>
        <v>-3.4106412005457942E-3</v>
      </c>
    </row>
    <row r="1588" spans="1:21" x14ac:dyDescent="0.4">
      <c r="A1588" t="s">
        <v>4575</v>
      </c>
      <c r="B1588">
        <v>43.04</v>
      </c>
      <c r="C1588">
        <v>42.46</v>
      </c>
      <c r="D1588">
        <v>43.06</v>
      </c>
      <c r="E1588">
        <v>42.43</v>
      </c>
      <c r="F1588" t="s">
        <v>2512</v>
      </c>
      <c r="G1588" s="2">
        <v>1.34E-2</v>
      </c>
      <c r="I1588" t="s">
        <v>4575</v>
      </c>
      <c r="J1588" s="24" t="str">
        <f t="shared" si="120"/>
        <v>07</v>
      </c>
      <c r="K1588" s="24" t="str">
        <f t="shared" si="121"/>
        <v>25</v>
      </c>
      <c r="L1588" s="24" t="str">
        <f t="shared" si="122"/>
        <v>2018</v>
      </c>
      <c r="M1588" s="24">
        <f t="shared" si="123"/>
        <v>43306</v>
      </c>
      <c r="N1588">
        <v>43.04</v>
      </c>
      <c r="P1588" s="24">
        <v>40653</v>
      </c>
      <c r="Q1588">
        <v>17.260000000000002</v>
      </c>
      <c r="S1588" s="24">
        <v>42482</v>
      </c>
      <c r="T1588">
        <v>29.02</v>
      </c>
      <c r="U1588" s="2">
        <f t="shared" si="124"/>
        <v>-6.8446269678302807E-3</v>
      </c>
    </row>
    <row r="1589" spans="1:21" x14ac:dyDescent="0.4">
      <c r="A1589" t="s">
        <v>4574</v>
      </c>
      <c r="B1589">
        <v>42.47</v>
      </c>
      <c r="C1589">
        <v>42.6</v>
      </c>
      <c r="D1589">
        <v>42.71</v>
      </c>
      <c r="E1589">
        <v>42.32</v>
      </c>
      <c r="F1589" t="s">
        <v>1299</v>
      </c>
      <c r="G1589" s="2">
        <v>4.4999999999999997E-3</v>
      </c>
      <c r="I1589" t="s">
        <v>4574</v>
      </c>
      <c r="J1589" s="24" t="str">
        <f t="shared" si="120"/>
        <v>07</v>
      </c>
      <c r="K1589" s="24" t="str">
        <f t="shared" si="121"/>
        <v>24</v>
      </c>
      <c r="L1589" s="24" t="str">
        <f t="shared" si="122"/>
        <v>2018</v>
      </c>
      <c r="M1589" s="24">
        <f t="shared" si="123"/>
        <v>43305</v>
      </c>
      <c r="N1589">
        <v>42.47</v>
      </c>
      <c r="P1589" s="24">
        <v>40654</v>
      </c>
      <c r="Q1589">
        <v>17.38</v>
      </c>
      <c r="S1589" s="24">
        <v>42485</v>
      </c>
      <c r="T1589">
        <v>29.04</v>
      </c>
      <c r="U1589" s="2">
        <f t="shared" si="124"/>
        <v>6.8917987594763197E-4</v>
      </c>
    </row>
    <row r="1590" spans="1:21" x14ac:dyDescent="0.4">
      <c r="A1590" t="s">
        <v>4573</v>
      </c>
      <c r="B1590">
        <v>42.28</v>
      </c>
      <c r="C1590">
        <v>42.17</v>
      </c>
      <c r="D1590">
        <v>42.3</v>
      </c>
      <c r="E1590">
        <v>42.01</v>
      </c>
      <c r="F1590" t="s">
        <v>946</v>
      </c>
      <c r="G1590" s="2">
        <v>1.6999999999999999E-3</v>
      </c>
      <c r="I1590" t="s">
        <v>4573</v>
      </c>
      <c r="J1590" s="24" t="str">
        <f t="shared" si="120"/>
        <v>07</v>
      </c>
      <c r="K1590" s="24" t="str">
        <f t="shared" si="121"/>
        <v>23</v>
      </c>
      <c r="L1590" s="24" t="str">
        <f t="shared" si="122"/>
        <v>2018</v>
      </c>
      <c r="M1590" s="24">
        <f t="shared" si="123"/>
        <v>43304</v>
      </c>
      <c r="N1590">
        <v>42.28</v>
      </c>
      <c r="P1590" s="24">
        <v>40658</v>
      </c>
      <c r="Q1590">
        <v>17.36</v>
      </c>
      <c r="S1590" s="24">
        <v>42486</v>
      </c>
      <c r="T1590">
        <v>29.01</v>
      </c>
      <c r="U1590" s="2">
        <f t="shared" si="124"/>
        <v>-1.0330578512396382E-3</v>
      </c>
    </row>
    <row r="1591" spans="1:21" x14ac:dyDescent="0.4">
      <c r="A1591" t="s">
        <v>4572</v>
      </c>
      <c r="B1591">
        <v>42.21</v>
      </c>
      <c r="C1591">
        <v>42.25</v>
      </c>
      <c r="D1591">
        <v>42.39</v>
      </c>
      <c r="E1591">
        <v>42.18</v>
      </c>
      <c r="F1591" t="s">
        <v>932</v>
      </c>
      <c r="G1591" s="2">
        <v>0</v>
      </c>
      <c r="I1591" t="s">
        <v>4572</v>
      </c>
      <c r="J1591" s="24" t="str">
        <f t="shared" si="120"/>
        <v>07</v>
      </c>
      <c r="K1591" s="24" t="str">
        <f t="shared" si="121"/>
        <v>20</v>
      </c>
      <c r="L1591" s="24" t="str">
        <f t="shared" si="122"/>
        <v>2018</v>
      </c>
      <c r="M1591" s="24">
        <f t="shared" si="123"/>
        <v>43301</v>
      </c>
      <c r="N1591">
        <v>42.21</v>
      </c>
      <c r="P1591" s="24">
        <v>40659</v>
      </c>
      <c r="Q1591">
        <v>17.510000000000002</v>
      </c>
      <c r="S1591" s="24">
        <v>42487</v>
      </c>
      <c r="T1591">
        <v>28.92</v>
      </c>
      <c r="U1591" s="2">
        <f t="shared" si="124"/>
        <v>-3.1023784901758056E-3</v>
      </c>
    </row>
    <row r="1592" spans="1:21" x14ac:dyDescent="0.4">
      <c r="A1592" t="s">
        <v>4571</v>
      </c>
      <c r="B1592">
        <v>42.21</v>
      </c>
      <c r="C1592">
        <v>42.23</v>
      </c>
      <c r="D1592">
        <v>42.33</v>
      </c>
      <c r="E1592">
        <v>42.13</v>
      </c>
      <c r="F1592" t="s">
        <v>2224</v>
      </c>
      <c r="G1592" s="2">
        <v>-4.1999999999999997E-3</v>
      </c>
      <c r="I1592" t="s">
        <v>4571</v>
      </c>
      <c r="J1592" s="24" t="str">
        <f t="shared" si="120"/>
        <v>07</v>
      </c>
      <c r="K1592" s="24" t="str">
        <f t="shared" si="121"/>
        <v>19</v>
      </c>
      <c r="L1592" s="24" t="str">
        <f t="shared" si="122"/>
        <v>2018</v>
      </c>
      <c r="M1592" s="24">
        <f t="shared" si="123"/>
        <v>43300</v>
      </c>
      <c r="N1592">
        <v>42.21</v>
      </c>
      <c r="P1592" s="24">
        <v>40660</v>
      </c>
      <c r="Q1592">
        <v>17.600000000000001</v>
      </c>
      <c r="S1592" s="24">
        <v>42488</v>
      </c>
      <c r="T1592">
        <v>28.65</v>
      </c>
      <c r="U1592" s="2">
        <f t="shared" si="124"/>
        <v>-9.3360995850623185E-3</v>
      </c>
    </row>
    <row r="1593" spans="1:21" x14ac:dyDescent="0.4">
      <c r="A1593" t="s">
        <v>4570</v>
      </c>
      <c r="B1593">
        <v>42.39</v>
      </c>
      <c r="C1593">
        <v>42.37</v>
      </c>
      <c r="D1593">
        <v>42.42</v>
      </c>
      <c r="E1593">
        <v>42.24</v>
      </c>
      <c r="F1593" t="s">
        <v>178</v>
      </c>
      <c r="G1593" s="2">
        <v>6.9999999999999999E-4</v>
      </c>
      <c r="I1593" t="s">
        <v>4570</v>
      </c>
      <c r="J1593" s="24" t="str">
        <f t="shared" si="120"/>
        <v>07</v>
      </c>
      <c r="K1593" s="24" t="str">
        <f t="shared" si="121"/>
        <v>18</v>
      </c>
      <c r="L1593" s="24" t="str">
        <f t="shared" si="122"/>
        <v>2018</v>
      </c>
      <c r="M1593" s="24">
        <f t="shared" si="123"/>
        <v>43299</v>
      </c>
      <c r="N1593">
        <v>42.39</v>
      </c>
      <c r="P1593" s="24">
        <v>40661</v>
      </c>
      <c r="Q1593">
        <v>17.66</v>
      </c>
      <c r="S1593" s="24">
        <v>42489</v>
      </c>
      <c r="T1593">
        <v>28.55</v>
      </c>
      <c r="U1593" s="2">
        <f t="shared" si="124"/>
        <v>-3.4904013961605251E-3</v>
      </c>
    </row>
    <row r="1594" spans="1:21" x14ac:dyDescent="0.4">
      <c r="A1594" t="s">
        <v>4569</v>
      </c>
      <c r="B1594">
        <v>42.36</v>
      </c>
      <c r="C1594">
        <v>41.86</v>
      </c>
      <c r="D1594">
        <v>42.42</v>
      </c>
      <c r="E1594">
        <v>41.83</v>
      </c>
      <c r="F1594" t="s">
        <v>2592</v>
      </c>
      <c r="G1594" s="2">
        <v>6.4000000000000003E-3</v>
      </c>
      <c r="I1594" t="s">
        <v>4569</v>
      </c>
      <c r="J1594" s="24" t="str">
        <f t="shared" si="120"/>
        <v>07</v>
      </c>
      <c r="K1594" s="24" t="str">
        <f t="shared" si="121"/>
        <v>17</v>
      </c>
      <c r="L1594" s="24" t="str">
        <f t="shared" si="122"/>
        <v>2018</v>
      </c>
      <c r="M1594" s="24">
        <f t="shared" si="123"/>
        <v>43298</v>
      </c>
      <c r="N1594">
        <v>42.36</v>
      </c>
      <c r="P1594" s="24">
        <v>40662</v>
      </c>
      <c r="Q1594">
        <v>17.7</v>
      </c>
      <c r="S1594" s="24">
        <v>42492</v>
      </c>
      <c r="T1594">
        <v>28.8</v>
      </c>
      <c r="U1594" s="2">
        <f t="shared" si="124"/>
        <v>8.7565674255691839E-3</v>
      </c>
    </row>
    <row r="1595" spans="1:21" x14ac:dyDescent="0.4">
      <c r="A1595" t="s">
        <v>4568</v>
      </c>
      <c r="B1595">
        <v>42.09</v>
      </c>
      <c r="C1595">
        <v>42.22</v>
      </c>
      <c r="D1595">
        <v>42.23</v>
      </c>
      <c r="E1595">
        <v>42.02</v>
      </c>
      <c r="F1595" t="s">
        <v>530</v>
      </c>
      <c r="G1595" s="2">
        <v>-1.9E-3</v>
      </c>
      <c r="I1595" t="s">
        <v>4568</v>
      </c>
      <c r="J1595" s="24" t="str">
        <f t="shared" si="120"/>
        <v>07</v>
      </c>
      <c r="K1595" s="24" t="str">
        <f t="shared" si="121"/>
        <v>16</v>
      </c>
      <c r="L1595" s="24" t="str">
        <f t="shared" si="122"/>
        <v>2018</v>
      </c>
      <c r="M1595" s="24">
        <f t="shared" si="123"/>
        <v>43297</v>
      </c>
      <c r="N1595">
        <v>42.09</v>
      </c>
      <c r="P1595" s="24">
        <v>40665</v>
      </c>
      <c r="Q1595">
        <v>17.690000000000001</v>
      </c>
      <c r="S1595" s="24">
        <v>42493</v>
      </c>
      <c r="T1595">
        <v>28.6</v>
      </c>
      <c r="U1595" s="2">
        <f t="shared" si="124"/>
        <v>-6.9444444444444198E-3</v>
      </c>
    </row>
    <row r="1596" spans="1:21" x14ac:dyDescent="0.4">
      <c r="A1596" t="s">
        <v>4567</v>
      </c>
      <c r="B1596">
        <v>42.17</v>
      </c>
      <c r="C1596">
        <v>42.12</v>
      </c>
      <c r="D1596">
        <v>42.22</v>
      </c>
      <c r="E1596">
        <v>42.02</v>
      </c>
      <c r="F1596" t="s">
        <v>639</v>
      </c>
      <c r="G1596" s="2">
        <v>1.4E-3</v>
      </c>
      <c r="I1596" t="s">
        <v>4567</v>
      </c>
      <c r="J1596" s="24" t="str">
        <f t="shared" si="120"/>
        <v>07</v>
      </c>
      <c r="K1596" s="24" t="str">
        <f t="shared" si="121"/>
        <v>13</v>
      </c>
      <c r="L1596" s="24" t="str">
        <f t="shared" si="122"/>
        <v>2018</v>
      </c>
      <c r="M1596" s="24">
        <f t="shared" si="123"/>
        <v>43294</v>
      </c>
      <c r="N1596">
        <v>42.17</v>
      </c>
      <c r="P1596" s="24">
        <v>40666</v>
      </c>
      <c r="Q1596">
        <v>17.63</v>
      </c>
      <c r="S1596" s="24">
        <v>42494</v>
      </c>
      <c r="T1596">
        <v>28.47</v>
      </c>
      <c r="U1596" s="2">
        <f t="shared" si="124"/>
        <v>-4.5454545454546302E-3</v>
      </c>
    </row>
    <row r="1597" spans="1:21" x14ac:dyDescent="0.4">
      <c r="A1597" t="s">
        <v>4566</v>
      </c>
      <c r="B1597">
        <v>42.11</v>
      </c>
      <c r="C1597">
        <v>41.8</v>
      </c>
      <c r="D1597">
        <v>42.13</v>
      </c>
      <c r="E1597">
        <v>41.77</v>
      </c>
      <c r="F1597" t="s">
        <v>731</v>
      </c>
      <c r="G1597" s="2">
        <v>1.23E-2</v>
      </c>
      <c r="I1597" t="s">
        <v>4566</v>
      </c>
      <c r="J1597" s="24" t="str">
        <f t="shared" si="120"/>
        <v>07</v>
      </c>
      <c r="K1597" s="24" t="str">
        <f t="shared" si="121"/>
        <v>12</v>
      </c>
      <c r="L1597" s="24" t="str">
        <f t="shared" si="122"/>
        <v>2018</v>
      </c>
      <c r="M1597" s="24">
        <f t="shared" si="123"/>
        <v>43293</v>
      </c>
      <c r="N1597">
        <v>42.11</v>
      </c>
      <c r="P1597" s="24">
        <v>40667</v>
      </c>
      <c r="Q1597">
        <v>17.510000000000002</v>
      </c>
      <c r="S1597" s="24">
        <v>42495</v>
      </c>
      <c r="T1597">
        <v>28.49</v>
      </c>
      <c r="U1597" s="2">
        <f t="shared" si="124"/>
        <v>7.0249385317877611E-4</v>
      </c>
    </row>
    <row r="1598" spans="1:21" x14ac:dyDescent="0.4">
      <c r="A1598" t="s">
        <v>4565</v>
      </c>
      <c r="B1598">
        <v>41.6</v>
      </c>
      <c r="C1598">
        <v>41.56</v>
      </c>
      <c r="D1598">
        <v>41.74</v>
      </c>
      <c r="E1598">
        <v>41.51</v>
      </c>
      <c r="F1598" t="s">
        <v>1232</v>
      </c>
      <c r="G1598" s="2">
        <v>-5.0000000000000001E-3</v>
      </c>
      <c r="I1598" t="s">
        <v>4565</v>
      </c>
      <c r="J1598" s="24" t="str">
        <f t="shared" si="120"/>
        <v>07</v>
      </c>
      <c r="K1598" s="24" t="str">
        <f t="shared" si="121"/>
        <v>11</v>
      </c>
      <c r="L1598" s="24" t="str">
        <f t="shared" si="122"/>
        <v>2018</v>
      </c>
      <c r="M1598" s="24">
        <f t="shared" si="123"/>
        <v>43292</v>
      </c>
      <c r="N1598">
        <v>41.6</v>
      </c>
      <c r="P1598" s="24">
        <v>40668</v>
      </c>
      <c r="Q1598">
        <v>17.38</v>
      </c>
      <c r="S1598" s="24">
        <v>42496</v>
      </c>
      <c r="T1598">
        <v>28.61</v>
      </c>
      <c r="U1598" s="2">
        <f t="shared" si="124"/>
        <v>4.2120042120041834E-3</v>
      </c>
    </row>
    <row r="1599" spans="1:21" x14ac:dyDescent="0.4">
      <c r="A1599" t="s">
        <v>4564</v>
      </c>
      <c r="B1599">
        <v>41.81</v>
      </c>
      <c r="C1599">
        <v>41.77</v>
      </c>
      <c r="D1599">
        <v>41.86</v>
      </c>
      <c r="E1599">
        <v>41.69</v>
      </c>
      <c r="F1599" t="s">
        <v>210</v>
      </c>
      <c r="G1599" s="2">
        <v>2.8999999999999998E-3</v>
      </c>
      <c r="I1599" t="s">
        <v>4564</v>
      </c>
      <c r="J1599" s="24" t="str">
        <f t="shared" si="120"/>
        <v>07</v>
      </c>
      <c r="K1599" s="24" t="str">
        <f t="shared" si="121"/>
        <v>10</v>
      </c>
      <c r="L1599" s="24" t="str">
        <f t="shared" si="122"/>
        <v>2018</v>
      </c>
      <c r="M1599" s="24">
        <f t="shared" si="123"/>
        <v>43291</v>
      </c>
      <c r="N1599">
        <v>41.81</v>
      </c>
      <c r="P1599" s="24">
        <v>40669</v>
      </c>
      <c r="Q1599">
        <v>17.46</v>
      </c>
      <c r="S1599" s="24">
        <v>42499</v>
      </c>
      <c r="T1599">
        <v>28.72</v>
      </c>
      <c r="U1599" s="2">
        <f t="shared" si="124"/>
        <v>3.8448095071652588E-3</v>
      </c>
    </row>
    <row r="1600" spans="1:21" x14ac:dyDescent="0.4">
      <c r="A1600" t="s">
        <v>4563</v>
      </c>
      <c r="B1600">
        <v>41.69</v>
      </c>
      <c r="C1600">
        <v>41.56</v>
      </c>
      <c r="D1600">
        <v>41.7</v>
      </c>
      <c r="E1600">
        <v>41.44</v>
      </c>
      <c r="F1600" t="s">
        <v>1220</v>
      </c>
      <c r="G1600" s="2">
        <v>8.9999999999999993E-3</v>
      </c>
      <c r="I1600" t="s">
        <v>4563</v>
      </c>
      <c r="J1600" s="24" t="str">
        <f t="shared" si="120"/>
        <v>07</v>
      </c>
      <c r="K1600" s="24" t="str">
        <f t="shared" si="121"/>
        <v>09</v>
      </c>
      <c r="L1600" s="24" t="str">
        <f t="shared" si="122"/>
        <v>2018</v>
      </c>
      <c r="M1600" s="24">
        <f t="shared" si="123"/>
        <v>43290</v>
      </c>
      <c r="N1600">
        <v>41.69</v>
      </c>
      <c r="P1600" s="24">
        <v>40672</v>
      </c>
      <c r="Q1600">
        <v>17.54</v>
      </c>
      <c r="S1600" s="24">
        <v>42500</v>
      </c>
      <c r="T1600">
        <v>29.07</v>
      </c>
      <c r="U1600" s="2">
        <f t="shared" si="124"/>
        <v>1.2186629526462545E-2</v>
      </c>
    </row>
    <row r="1601" spans="1:21" x14ac:dyDescent="0.4">
      <c r="A1601" t="s">
        <v>4562</v>
      </c>
      <c r="B1601">
        <v>41.32</v>
      </c>
      <c r="C1601">
        <v>40.94</v>
      </c>
      <c r="D1601">
        <v>41.38</v>
      </c>
      <c r="E1601">
        <v>40.89</v>
      </c>
      <c r="F1601" t="s">
        <v>2347</v>
      </c>
      <c r="G1601" s="2">
        <v>1.0500000000000001E-2</v>
      </c>
      <c r="I1601" t="s">
        <v>4562</v>
      </c>
      <c r="J1601" s="24" t="str">
        <f t="shared" si="120"/>
        <v>07</v>
      </c>
      <c r="K1601" s="24" t="str">
        <f t="shared" si="121"/>
        <v>06</v>
      </c>
      <c r="L1601" s="24" t="str">
        <f t="shared" si="122"/>
        <v>2018</v>
      </c>
      <c r="M1601" s="24">
        <f t="shared" si="123"/>
        <v>43287</v>
      </c>
      <c r="N1601">
        <v>41.32</v>
      </c>
      <c r="P1601" s="24">
        <v>40673</v>
      </c>
      <c r="Q1601">
        <v>17.690000000000001</v>
      </c>
      <c r="S1601" s="24">
        <v>42501</v>
      </c>
      <c r="T1601">
        <v>28.77</v>
      </c>
      <c r="U1601" s="2">
        <f t="shared" si="124"/>
        <v>-1.031991744066052E-2</v>
      </c>
    </row>
    <row r="1602" spans="1:21" x14ac:dyDescent="0.4">
      <c r="A1602" t="s">
        <v>4561</v>
      </c>
      <c r="B1602">
        <v>40.89</v>
      </c>
      <c r="C1602">
        <v>40.72</v>
      </c>
      <c r="D1602">
        <v>40.909999999999997</v>
      </c>
      <c r="E1602">
        <v>40.53</v>
      </c>
      <c r="F1602" t="s">
        <v>618</v>
      </c>
      <c r="G1602" s="2">
        <v>1.01E-2</v>
      </c>
      <c r="I1602" t="s">
        <v>4561</v>
      </c>
      <c r="J1602" s="24" t="str">
        <f t="shared" si="120"/>
        <v>07</v>
      </c>
      <c r="K1602" s="24" t="str">
        <f t="shared" si="121"/>
        <v>05</v>
      </c>
      <c r="L1602" s="24" t="str">
        <f t="shared" si="122"/>
        <v>2018</v>
      </c>
      <c r="M1602" s="24">
        <f t="shared" si="123"/>
        <v>43286</v>
      </c>
      <c r="N1602">
        <v>40.89</v>
      </c>
      <c r="P1602" s="24">
        <v>40674</v>
      </c>
      <c r="Q1602">
        <v>17.52</v>
      </c>
      <c r="S1602" s="24">
        <v>42502</v>
      </c>
      <c r="T1602">
        <v>28.77</v>
      </c>
      <c r="U1602" s="2">
        <f t="shared" si="124"/>
        <v>0</v>
      </c>
    </row>
    <row r="1603" spans="1:21" x14ac:dyDescent="0.4">
      <c r="A1603" t="s">
        <v>4560</v>
      </c>
      <c r="B1603">
        <v>40.479999999999997</v>
      </c>
      <c r="C1603">
        <v>40.909999999999997</v>
      </c>
      <c r="D1603">
        <v>40.94</v>
      </c>
      <c r="E1603">
        <v>40.44</v>
      </c>
      <c r="F1603" t="s">
        <v>268</v>
      </c>
      <c r="G1603" s="2">
        <v>-7.4000000000000003E-3</v>
      </c>
      <c r="I1603" t="s">
        <v>4560</v>
      </c>
      <c r="J1603" s="24" t="str">
        <f t="shared" ref="J1603:J1666" si="125">LEFT(I1603,2)</f>
        <v>07</v>
      </c>
      <c r="K1603" s="24" t="str">
        <f t="shared" ref="K1603:K1666" si="126">MID(I1603,4,2)</f>
        <v>03</v>
      </c>
      <c r="L1603" s="24" t="str">
        <f t="shared" ref="L1603:L1666" si="127">RIGHT(I1603,4)</f>
        <v>2018</v>
      </c>
      <c r="M1603" s="24">
        <f t="shared" ref="M1603:M1666" si="128">DATE(L1603,J1603,K1603)</f>
        <v>43284</v>
      </c>
      <c r="N1603">
        <v>40.479999999999997</v>
      </c>
      <c r="P1603" s="24">
        <v>40675</v>
      </c>
      <c r="Q1603">
        <v>17.63</v>
      </c>
      <c r="S1603" s="24">
        <v>42503</v>
      </c>
      <c r="T1603">
        <v>28.58</v>
      </c>
      <c r="U1603" s="2">
        <f t="shared" si="124"/>
        <v>-6.6041014946124355E-3</v>
      </c>
    </row>
    <row r="1604" spans="1:21" x14ac:dyDescent="0.4">
      <c r="A1604" t="s">
        <v>4559</v>
      </c>
      <c r="B1604">
        <v>40.78</v>
      </c>
      <c r="C1604">
        <v>40.26</v>
      </c>
      <c r="D1604">
        <v>40.799999999999997</v>
      </c>
      <c r="E1604">
        <v>40.21</v>
      </c>
      <c r="F1604" t="s">
        <v>4558</v>
      </c>
      <c r="G1604" s="2">
        <v>5.7000000000000002E-3</v>
      </c>
      <c r="I1604" t="s">
        <v>4559</v>
      </c>
      <c r="J1604" s="24" t="str">
        <f t="shared" si="125"/>
        <v>07</v>
      </c>
      <c r="K1604" s="24" t="str">
        <f t="shared" si="126"/>
        <v>02</v>
      </c>
      <c r="L1604" s="24" t="str">
        <f t="shared" si="127"/>
        <v>2018</v>
      </c>
      <c r="M1604" s="24">
        <f t="shared" si="128"/>
        <v>43283</v>
      </c>
      <c r="N1604">
        <v>40.78</v>
      </c>
      <c r="P1604" s="24">
        <v>40676</v>
      </c>
      <c r="Q1604">
        <v>17.5</v>
      </c>
      <c r="S1604" s="24">
        <v>42506</v>
      </c>
      <c r="T1604">
        <v>28.88</v>
      </c>
      <c r="U1604" s="2">
        <f t="shared" ref="U1604:U1667" si="129">T1604/T1603-1</f>
        <v>1.0496850944716529E-2</v>
      </c>
    </row>
    <row r="1605" spans="1:21" x14ac:dyDescent="0.4">
      <c r="A1605" t="s">
        <v>4557</v>
      </c>
      <c r="B1605">
        <v>40.549999999999997</v>
      </c>
      <c r="C1605">
        <v>40.69</v>
      </c>
      <c r="D1605">
        <v>40.9</v>
      </c>
      <c r="E1605">
        <v>40.54</v>
      </c>
      <c r="F1605" t="s">
        <v>918</v>
      </c>
      <c r="G1605" s="2">
        <v>1.1999999999999999E-3</v>
      </c>
      <c r="I1605" t="s">
        <v>4557</v>
      </c>
      <c r="J1605" s="24" t="str">
        <f t="shared" si="125"/>
        <v>06</v>
      </c>
      <c r="K1605" s="24" t="str">
        <f t="shared" si="126"/>
        <v>29</v>
      </c>
      <c r="L1605" s="24" t="str">
        <f t="shared" si="127"/>
        <v>2018</v>
      </c>
      <c r="M1605" s="24">
        <f t="shared" si="128"/>
        <v>43280</v>
      </c>
      <c r="N1605">
        <v>40.549999999999997</v>
      </c>
      <c r="P1605" s="24">
        <v>40679</v>
      </c>
      <c r="Q1605">
        <v>17.350000000000001</v>
      </c>
      <c r="S1605" s="24">
        <v>42507</v>
      </c>
      <c r="T1605">
        <v>28.56</v>
      </c>
      <c r="U1605" s="2">
        <f t="shared" si="129"/>
        <v>-1.1080332409972304E-2</v>
      </c>
    </row>
    <row r="1606" spans="1:21" x14ac:dyDescent="0.4">
      <c r="A1606" t="s">
        <v>4556</v>
      </c>
      <c r="B1606">
        <v>40.5</v>
      </c>
      <c r="C1606">
        <v>40.159999999999997</v>
      </c>
      <c r="D1606">
        <v>40.64</v>
      </c>
      <c r="E1606">
        <v>40.08</v>
      </c>
      <c r="F1606" t="s">
        <v>944</v>
      </c>
      <c r="G1606" s="2">
        <v>8.0000000000000002E-3</v>
      </c>
      <c r="I1606" t="s">
        <v>4556</v>
      </c>
      <c r="J1606" s="24" t="str">
        <f t="shared" si="125"/>
        <v>06</v>
      </c>
      <c r="K1606" s="24" t="str">
        <f t="shared" si="126"/>
        <v>28</v>
      </c>
      <c r="L1606" s="24" t="str">
        <f t="shared" si="127"/>
        <v>2018</v>
      </c>
      <c r="M1606" s="24">
        <f t="shared" si="128"/>
        <v>43279</v>
      </c>
      <c r="N1606">
        <v>40.5</v>
      </c>
      <c r="P1606" s="24">
        <v>40680</v>
      </c>
      <c r="Q1606">
        <v>17.350000000000001</v>
      </c>
      <c r="S1606" s="24">
        <v>42508</v>
      </c>
      <c r="T1606">
        <v>28.55</v>
      </c>
      <c r="U1606" s="2">
        <f t="shared" si="129"/>
        <v>-3.501400560222967E-4</v>
      </c>
    </row>
    <row r="1607" spans="1:21" x14ac:dyDescent="0.4">
      <c r="A1607" t="s">
        <v>4555</v>
      </c>
      <c r="B1607">
        <v>40.18</v>
      </c>
      <c r="C1607">
        <v>40.78</v>
      </c>
      <c r="D1607">
        <v>40.99</v>
      </c>
      <c r="E1607">
        <v>40.159999999999997</v>
      </c>
      <c r="F1607" t="s">
        <v>1375</v>
      </c>
      <c r="G1607" s="2">
        <v>-1.18E-2</v>
      </c>
      <c r="I1607" t="s">
        <v>4555</v>
      </c>
      <c r="J1607" s="24" t="str">
        <f t="shared" si="125"/>
        <v>06</v>
      </c>
      <c r="K1607" s="24" t="str">
        <f t="shared" si="126"/>
        <v>27</v>
      </c>
      <c r="L1607" s="24" t="str">
        <f t="shared" si="127"/>
        <v>2018</v>
      </c>
      <c r="M1607" s="24">
        <f t="shared" si="128"/>
        <v>43278</v>
      </c>
      <c r="N1607">
        <v>40.18</v>
      </c>
      <c r="P1607" s="24">
        <v>40681</v>
      </c>
      <c r="Q1607">
        <v>17.5</v>
      </c>
      <c r="S1607" s="24">
        <v>42509</v>
      </c>
      <c r="T1607">
        <v>28.42</v>
      </c>
      <c r="U1607" s="2">
        <f t="shared" si="129"/>
        <v>-4.5534150612959179E-3</v>
      </c>
    </row>
    <row r="1608" spans="1:21" x14ac:dyDescent="0.4">
      <c r="A1608" t="s">
        <v>4554</v>
      </c>
      <c r="B1608">
        <v>40.659999999999997</v>
      </c>
      <c r="C1608">
        <v>40.64</v>
      </c>
      <c r="D1608">
        <v>40.869999999999997</v>
      </c>
      <c r="E1608">
        <v>40.56</v>
      </c>
      <c r="F1608" t="s">
        <v>1033</v>
      </c>
      <c r="G1608" s="2">
        <v>6.9999999999999999E-4</v>
      </c>
      <c r="I1608" t="s">
        <v>4554</v>
      </c>
      <c r="J1608" s="24" t="str">
        <f t="shared" si="125"/>
        <v>06</v>
      </c>
      <c r="K1608" s="24" t="str">
        <f t="shared" si="126"/>
        <v>26</v>
      </c>
      <c r="L1608" s="24" t="str">
        <f t="shared" si="127"/>
        <v>2018</v>
      </c>
      <c r="M1608" s="24">
        <f t="shared" si="128"/>
        <v>43277</v>
      </c>
      <c r="N1608">
        <v>40.659999999999997</v>
      </c>
      <c r="P1608" s="24">
        <v>40682</v>
      </c>
      <c r="Q1608">
        <v>17.54</v>
      </c>
      <c r="S1608" s="24">
        <v>42510</v>
      </c>
      <c r="T1608">
        <v>28.6</v>
      </c>
      <c r="U1608" s="2">
        <f t="shared" si="129"/>
        <v>6.3335679099225661E-3</v>
      </c>
    </row>
    <row r="1609" spans="1:21" x14ac:dyDescent="0.4">
      <c r="A1609" t="s">
        <v>4553</v>
      </c>
      <c r="B1609">
        <v>40.630000000000003</v>
      </c>
      <c r="C1609">
        <v>41.11</v>
      </c>
      <c r="D1609">
        <v>41.15</v>
      </c>
      <c r="E1609">
        <v>40.33</v>
      </c>
      <c r="F1609" t="s">
        <v>2455</v>
      </c>
      <c r="G1609" s="2">
        <v>-1.7600000000000001E-2</v>
      </c>
      <c r="I1609" t="s">
        <v>4553</v>
      </c>
      <c r="J1609" s="24" t="str">
        <f t="shared" si="125"/>
        <v>06</v>
      </c>
      <c r="K1609" s="24" t="str">
        <f t="shared" si="126"/>
        <v>25</v>
      </c>
      <c r="L1609" s="24" t="str">
        <f t="shared" si="127"/>
        <v>2018</v>
      </c>
      <c r="M1609" s="24">
        <f t="shared" si="128"/>
        <v>43276</v>
      </c>
      <c r="N1609">
        <v>40.630000000000003</v>
      </c>
      <c r="P1609" s="24">
        <v>40683</v>
      </c>
      <c r="Q1609">
        <v>17.440000000000001</v>
      </c>
      <c r="S1609" s="24">
        <v>42513</v>
      </c>
      <c r="T1609">
        <v>28.56</v>
      </c>
      <c r="U1609" s="2">
        <f t="shared" si="129"/>
        <v>-1.3986013986014845E-3</v>
      </c>
    </row>
    <row r="1610" spans="1:21" x14ac:dyDescent="0.4">
      <c r="A1610" t="s">
        <v>4552</v>
      </c>
      <c r="B1610">
        <v>41.36</v>
      </c>
      <c r="C1610">
        <v>41.59</v>
      </c>
      <c r="D1610">
        <v>41.59</v>
      </c>
      <c r="E1610">
        <v>41.31</v>
      </c>
      <c r="F1610" t="s">
        <v>64</v>
      </c>
      <c r="G1610" s="2">
        <v>-1.6999999999999999E-3</v>
      </c>
      <c r="I1610" t="s">
        <v>4552</v>
      </c>
      <c r="J1610" s="24" t="str">
        <f t="shared" si="125"/>
        <v>06</v>
      </c>
      <c r="K1610" s="24" t="str">
        <f t="shared" si="126"/>
        <v>22</v>
      </c>
      <c r="L1610" s="24" t="str">
        <f t="shared" si="127"/>
        <v>2018</v>
      </c>
      <c r="M1610" s="24">
        <f t="shared" si="128"/>
        <v>43273</v>
      </c>
      <c r="N1610">
        <v>41.36</v>
      </c>
      <c r="P1610" s="24">
        <v>40686</v>
      </c>
      <c r="Q1610">
        <v>17.23</v>
      </c>
      <c r="S1610" s="24">
        <v>42514</v>
      </c>
      <c r="T1610">
        <v>28.99</v>
      </c>
      <c r="U1610" s="2">
        <f t="shared" si="129"/>
        <v>1.5056022408963532E-2</v>
      </c>
    </row>
    <row r="1611" spans="1:21" x14ac:dyDescent="0.4">
      <c r="A1611" t="s">
        <v>4551</v>
      </c>
      <c r="B1611">
        <v>41.43</v>
      </c>
      <c r="C1611">
        <v>41.76</v>
      </c>
      <c r="D1611">
        <v>41.76</v>
      </c>
      <c r="E1611">
        <v>41.34</v>
      </c>
      <c r="F1611" t="s">
        <v>1218</v>
      </c>
      <c r="G1611" s="2">
        <v>-7.0000000000000001E-3</v>
      </c>
      <c r="I1611" t="s">
        <v>4551</v>
      </c>
      <c r="J1611" s="24" t="str">
        <f t="shared" si="125"/>
        <v>06</v>
      </c>
      <c r="K1611" s="24" t="str">
        <f t="shared" si="126"/>
        <v>21</v>
      </c>
      <c r="L1611" s="24" t="str">
        <f t="shared" si="127"/>
        <v>2018</v>
      </c>
      <c r="M1611" s="24">
        <f t="shared" si="128"/>
        <v>43272</v>
      </c>
      <c r="N1611">
        <v>41.43</v>
      </c>
      <c r="P1611" s="24">
        <v>40687</v>
      </c>
      <c r="Q1611">
        <v>17.22</v>
      </c>
      <c r="S1611" s="24">
        <v>42515</v>
      </c>
      <c r="T1611">
        <v>29.14</v>
      </c>
      <c r="U1611" s="2">
        <f t="shared" si="129"/>
        <v>5.1741979993100706E-3</v>
      </c>
    </row>
    <row r="1612" spans="1:21" x14ac:dyDescent="0.4">
      <c r="A1612" t="s">
        <v>4550</v>
      </c>
      <c r="B1612">
        <v>41.72</v>
      </c>
      <c r="C1612">
        <v>41.7</v>
      </c>
      <c r="D1612">
        <v>41.87</v>
      </c>
      <c r="E1612">
        <v>41.66</v>
      </c>
      <c r="F1612" t="s">
        <v>2609</v>
      </c>
      <c r="G1612" s="2">
        <v>3.3999999999999998E-3</v>
      </c>
      <c r="I1612" t="s">
        <v>4550</v>
      </c>
      <c r="J1612" s="24" t="str">
        <f t="shared" si="125"/>
        <v>06</v>
      </c>
      <c r="K1612" s="24" t="str">
        <f t="shared" si="126"/>
        <v>20</v>
      </c>
      <c r="L1612" s="24" t="str">
        <f t="shared" si="127"/>
        <v>2018</v>
      </c>
      <c r="M1612" s="24">
        <f t="shared" si="128"/>
        <v>43271</v>
      </c>
      <c r="N1612">
        <v>41.72</v>
      </c>
      <c r="P1612" s="24">
        <v>40688</v>
      </c>
      <c r="Q1612">
        <v>17.27</v>
      </c>
      <c r="S1612" s="24">
        <v>42516</v>
      </c>
      <c r="T1612">
        <v>29.19</v>
      </c>
      <c r="U1612" s="2">
        <f t="shared" si="129"/>
        <v>1.7158544955389043E-3</v>
      </c>
    </row>
    <row r="1613" spans="1:21" x14ac:dyDescent="0.4">
      <c r="A1613" t="s">
        <v>4549</v>
      </c>
      <c r="B1613">
        <v>41.58</v>
      </c>
      <c r="C1613">
        <v>41.37</v>
      </c>
      <c r="D1613">
        <v>41.6</v>
      </c>
      <c r="E1613">
        <v>41.2</v>
      </c>
      <c r="F1613" t="s">
        <v>2294</v>
      </c>
      <c r="G1613" s="2">
        <v>-5.0000000000000001E-3</v>
      </c>
      <c r="I1613" t="s">
        <v>4549</v>
      </c>
      <c r="J1613" s="24" t="str">
        <f t="shared" si="125"/>
        <v>06</v>
      </c>
      <c r="K1613" s="24" t="str">
        <f t="shared" si="126"/>
        <v>19</v>
      </c>
      <c r="L1613" s="24" t="str">
        <f t="shared" si="127"/>
        <v>2018</v>
      </c>
      <c r="M1613" s="24">
        <f t="shared" si="128"/>
        <v>43270</v>
      </c>
      <c r="N1613">
        <v>41.58</v>
      </c>
      <c r="P1613" s="24">
        <v>40689</v>
      </c>
      <c r="Q1613">
        <v>17.37</v>
      </c>
      <c r="S1613" s="24">
        <v>42517</v>
      </c>
      <c r="T1613">
        <v>29.31</v>
      </c>
      <c r="U1613" s="2">
        <f t="shared" si="129"/>
        <v>4.1109969167523186E-3</v>
      </c>
    </row>
    <row r="1614" spans="1:21" x14ac:dyDescent="0.4">
      <c r="A1614" t="s">
        <v>4548</v>
      </c>
      <c r="B1614">
        <v>41.79</v>
      </c>
      <c r="C1614">
        <v>41.55</v>
      </c>
      <c r="D1614">
        <v>41.81</v>
      </c>
      <c r="E1614">
        <v>41.47</v>
      </c>
      <c r="F1614" t="s">
        <v>2774</v>
      </c>
      <c r="G1614" s="2">
        <v>-1.1999999999999999E-3</v>
      </c>
      <c r="I1614" t="s">
        <v>4548</v>
      </c>
      <c r="J1614" s="24" t="str">
        <f t="shared" si="125"/>
        <v>06</v>
      </c>
      <c r="K1614" s="24" t="str">
        <f t="shared" si="126"/>
        <v>18</v>
      </c>
      <c r="L1614" s="24" t="str">
        <f t="shared" si="127"/>
        <v>2018</v>
      </c>
      <c r="M1614" s="24">
        <f t="shared" si="128"/>
        <v>43269</v>
      </c>
      <c r="N1614">
        <v>41.79</v>
      </c>
      <c r="P1614" s="24">
        <v>40690</v>
      </c>
      <c r="Q1614">
        <v>17.420000000000002</v>
      </c>
      <c r="S1614" s="24">
        <v>42521</v>
      </c>
      <c r="T1614">
        <v>29.28</v>
      </c>
      <c r="U1614" s="2">
        <f t="shared" si="129"/>
        <v>-1.0235414534287557E-3</v>
      </c>
    </row>
    <row r="1615" spans="1:21" x14ac:dyDescent="0.4">
      <c r="A1615" t="s">
        <v>4547</v>
      </c>
      <c r="B1615">
        <v>41.84</v>
      </c>
      <c r="C1615">
        <v>41.76</v>
      </c>
      <c r="D1615">
        <v>41.89</v>
      </c>
      <c r="E1615">
        <v>41.62</v>
      </c>
      <c r="F1615" t="s">
        <v>825</v>
      </c>
      <c r="G1615" s="2">
        <v>-1.4E-3</v>
      </c>
      <c r="I1615" t="s">
        <v>4547</v>
      </c>
      <c r="J1615" s="24" t="str">
        <f t="shared" si="125"/>
        <v>06</v>
      </c>
      <c r="K1615" s="24" t="str">
        <f t="shared" si="126"/>
        <v>15</v>
      </c>
      <c r="L1615" s="24" t="str">
        <f t="shared" si="127"/>
        <v>2018</v>
      </c>
      <c r="M1615" s="24">
        <f t="shared" si="128"/>
        <v>43266</v>
      </c>
      <c r="N1615">
        <v>41.84</v>
      </c>
      <c r="P1615" s="24">
        <v>40694</v>
      </c>
      <c r="Q1615">
        <v>17.61</v>
      </c>
      <c r="S1615" s="24">
        <v>42522</v>
      </c>
      <c r="T1615">
        <v>29.31</v>
      </c>
      <c r="U1615" s="2">
        <f t="shared" si="129"/>
        <v>1.0245901639343025E-3</v>
      </c>
    </row>
    <row r="1616" spans="1:21" x14ac:dyDescent="0.4">
      <c r="A1616" t="s">
        <v>4546</v>
      </c>
      <c r="B1616">
        <v>41.9</v>
      </c>
      <c r="C1616">
        <v>41.84</v>
      </c>
      <c r="D1616">
        <v>41.96</v>
      </c>
      <c r="E1616">
        <v>41.77</v>
      </c>
      <c r="F1616" t="s">
        <v>1421</v>
      </c>
      <c r="G1616" s="2">
        <v>5.4999999999999997E-3</v>
      </c>
      <c r="I1616" t="s">
        <v>4546</v>
      </c>
      <c r="J1616" s="24" t="str">
        <f t="shared" si="125"/>
        <v>06</v>
      </c>
      <c r="K1616" s="24" t="str">
        <f t="shared" si="126"/>
        <v>14</v>
      </c>
      <c r="L1616" s="24" t="str">
        <f t="shared" si="127"/>
        <v>2018</v>
      </c>
      <c r="M1616" s="24">
        <f t="shared" si="128"/>
        <v>43265</v>
      </c>
      <c r="N1616">
        <v>41.9</v>
      </c>
      <c r="P1616" s="24">
        <v>40695</v>
      </c>
      <c r="Q1616">
        <v>17.239999999999998</v>
      </c>
      <c r="S1616" s="24">
        <v>42523</v>
      </c>
      <c r="T1616">
        <v>29.41</v>
      </c>
      <c r="U1616" s="2">
        <f t="shared" si="129"/>
        <v>3.411804844762889E-3</v>
      </c>
    </row>
    <row r="1617" spans="1:21" x14ac:dyDescent="0.4">
      <c r="A1617" t="s">
        <v>4545</v>
      </c>
      <c r="B1617">
        <v>41.67</v>
      </c>
      <c r="C1617">
        <v>41.84</v>
      </c>
      <c r="D1617">
        <v>41.95</v>
      </c>
      <c r="E1617">
        <v>41.64</v>
      </c>
      <c r="F1617" t="s">
        <v>2553</v>
      </c>
      <c r="G1617" s="2">
        <v>-2.8999999999999998E-3</v>
      </c>
      <c r="I1617" t="s">
        <v>4545</v>
      </c>
      <c r="J1617" s="24" t="str">
        <f t="shared" si="125"/>
        <v>06</v>
      </c>
      <c r="K1617" s="24" t="str">
        <f t="shared" si="126"/>
        <v>13</v>
      </c>
      <c r="L1617" s="24" t="str">
        <f t="shared" si="127"/>
        <v>2018</v>
      </c>
      <c r="M1617" s="24">
        <f t="shared" si="128"/>
        <v>43264</v>
      </c>
      <c r="N1617">
        <v>41.67</v>
      </c>
      <c r="P1617" s="24">
        <v>40696</v>
      </c>
      <c r="Q1617">
        <v>17.23</v>
      </c>
      <c r="S1617" s="24">
        <v>42524</v>
      </c>
      <c r="T1617">
        <v>29.32</v>
      </c>
      <c r="U1617" s="2">
        <f t="shared" si="129"/>
        <v>-3.0601836110166758E-3</v>
      </c>
    </row>
    <row r="1618" spans="1:21" x14ac:dyDescent="0.4">
      <c r="A1618" t="s">
        <v>4544</v>
      </c>
      <c r="B1618">
        <v>41.79</v>
      </c>
      <c r="C1618">
        <v>41.73</v>
      </c>
      <c r="D1618">
        <v>41.83</v>
      </c>
      <c r="E1618">
        <v>41.65</v>
      </c>
      <c r="F1618" t="s">
        <v>2291</v>
      </c>
      <c r="G1618" s="2">
        <v>3.3999999999999998E-3</v>
      </c>
      <c r="I1618" t="s">
        <v>4544</v>
      </c>
      <c r="J1618" s="24" t="str">
        <f t="shared" si="125"/>
        <v>06</v>
      </c>
      <c r="K1618" s="24" t="str">
        <f t="shared" si="126"/>
        <v>12</v>
      </c>
      <c r="L1618" s="24" t="str">
        <f t="shared" si="127"/>
        <v>2018</v>
      </c>
      <c r="M1618" s="24">
        <f t="shared" si="128"/>
        <v>43263</v>
      </c>
      <c r="N1618">
        <v>41.79</v>
      </c>
      <c r="P1618" s="24">
        <v>40697</v>
      </c>
      <c r="Q1618">
        <v>17.04</v>
      </c>
      <c r="S1618" s="24">
        <v>42527</v>
      </c>
      <c r="T1618">
        <v>29.41</v>
      </c>
      <c r="U1618" s="2">
        <f t="shared" si="129"/>
        <v>3.0695770804911593E-3</v>
      </c>
    </row>
    <row r="1619" spans="1:21" x14ac:dyDescent="0.4">
      <c r="A1619" t="s">
        <v>4543</v>
      </c>
      <c r="B1619">
        <v>41.65</v>
      </c>
      <c r="C1619">
        <v>41.62</v>
      </c>
      <c r="D1619">
        <v>41.77</v>
      </c>
      <c r="E1619">
        <v>41.59</v>
      </c>
      <c r="F1619" t="s">
        <v>1197</v>
      </c>
      <c r="G1619" s="2">
        <v>1.1999999999999999E-3</v>
      </c>
      <c r="I1619" t="s">
        <v>4543</v>
      </c>
      <c r="J1619" s="24" t="str">
        <f t="shared" si="125"/>
        <v>06</v>
      </c>
      <c r="K1619" s="24" t="str">
        <f t="shared" si="126"/>
        <v>11</v>
      </c>
      <c r="L1619" s="24" t="str">
        <f t="shared" si="127"/>
        <v>2018</v>
      </c>
      <c r="M1619" s="24">
        <f t="shared" si="128"/>
        <v>43262</v>
      </c>
      <c r="N1619">
        <v>41.65</v>
      </c>
      <c r="P1619" s="24">
        <v>40700</v>
      </c>
      <c r="Q1619">
        <v>16.899999999999999</v>
      </c>
      <c r="S1619" s="24">
        <v>42528</v>
      </c>
      <c r="T1619">
        <v>29.42</v>
      </c>
      <c r="U1619" s="2">
        <f t="shared" si="129"/>
        <v>3.4002040122405042E-4</v>
      </c>
    </row>
    <row r="1620" spans="1:21" x14ac:dyDescent="0.4">
      <c r="A1620" t="s">
        <v>4542</v>
      </c>
      <c r="B1620">
        <v>41.6</v>
      </c>
      <c r="C1620">
        <v>41.39</v>
      </c>
      <c r="D1620">
        <v>41.63</v>
      </c>
      <c r="E1620">
        <v>41.34</v>
      </c>
      <c r="F1620" t="s">
        <v>445</v>
      </c>
      <c r="G1620" s="2">
        <v>2.8999999999999998E-3</v>
      </c>
      <c r="I1620" t="s">
        <v>4542</v>
      </c>
      <c r="J1620" s="24" t="str">
        <f t="shared" si="125"/>
        <v>06</v>
      </c>
      <c r="K1620" s="24" t="str">
        <f t="shared" si="126"/>
        <v>08</v>
      </c>
      <c r="L1620" s="24" t="str">
        <f t="shared" si="127"/>
        <v>2018</v>
      </c>
      <c r="M1620" s="24">
        <f t="shared" si="128"/>
        <v>43259</v>
      </c>
      <c r="N1620">
        <v>41.6</v>
      </c>
      <c r="P1620" s="24">
        <v>40701</v>
      </c>
      <c r="Q1620">
        <v>16.88</v>
      </c>
      <c r="S1620" s="24">
        <v>42529</v>
      </c>
      <c r="T1620">
        <v>29.52</v>
      </c>
      <c r="U1620" s="2">
        <f t="shared" si="129"/>
        <v>3.3990482664854049E-3</v>
      </c>
    </row>
    <row r="1621" spans="1:21" x14ac:dyDescent="0.4">
      <c r="A1621" t="s">
        <v>4541</v>
      </c>
      <c r="B1621">
        <v>41.48</v>
      </c>
      <c r="C1621">
        <v>41.73</v>
      </c>
      <c r="D1621">
        <v>41.73</v>
      </c>
      <c r="E1621">
        <v>41.3</v>
      </c>
      <c r="F1621" t="s">
        <v>335</v>
      </c>
      <c r="G1621" s="2">
        <v>-4.7999999999999996E-3</v>
      </c>
      <c r="I1621" t="s">
        <v>4541</v>
      </c>
      <c r="J1621" s="24" t="str">
        <f t="shared" si="125"/>
        <v>06</v>
      </c>
      <c r="K1621" s="24" t="str">
        <f t="shared" si="126"/>
        <v>07</v>
      </c>
      <c r="L1621" s="24" t="str">
        <f t="shared" si="127"/>
        <v>2018</v>
      </c>
      <c r="M1621" s="24">
        <f t="shared" si="128"/>
        <v>43258</v>
      </c>
      <c r="N1621">
        <v>41.48</v>
      </c>
      <c r="P1621" s="24">
        <v>40702</v>
      </c>
      <c r="Q1621">
        <v>16.809999999999999</v>
      </c>
      <c r="S1621" s="24">
        <v>42530</v>
      </c>
      <c r="T1621">
        <v>29.51</v>
      </c>
      <c r="U1621" s="2">
        <f t="shared" si="129"/>
        <v>-3.387533875338633E-4</v>
      </c>
    </row>
    <row r="1622" spans="1:21" x14ac:dyDescent="0.4">
      <c r="A1622" t="s">
        <v>4540</v>
      </c>
      <c r="B1622">
        <v>41.68</v>
      </c>
      <c r="C1622">
        <v>41.46</v>
      </c>
      <c r="D1622">
        <v>41.69</v>
      </c>
      <c r="E1622">
        <v>41.3</v>
      </c>
      <c r="F1622" t="s">
        <v>1068</v>
      </c>
      <c r="G1622" s="2">
        <v>7.1999999999999998E-3</v>
      </c>
      <c r="I1622" t="s">
        <v>4540</v>
      </c>
      <c r="J1622" s="24" t="str">
        <f t="shared" si="125"/>
        <v>06</v>
      </c>
      <c r="K1622" s="24" t="str">
        <f t="shared" si="126"/>
        <v>06</v>
      </c>
      <c r="L1622" s="24" t="str">
        <f t="shared" si="127"/>
        <v>2018</v>
      </c>
      <c r="M1622" s="24">
        <f t="shared" si="128"/>
        <v>43257</v>
      </c>
      <c r="N1622">
        <v>41.68</v>
      </c>
      <c r="P1622" s="24">
        <v>40703</v>
      </c>
      <c r="Q1622">
        <v>16.91</v>
      </c>
      <c r="S1622" s="24">
        <v>42531</v>
      </c>
      <c r="T1622">
        <v>29.24</v>
      </c>
      <c r="U1622" s="2">
        <f t="shared" si="129"/>
        <v>-9.1494408675026895E-3</v>
      </c>
    </row>
    <row r="1623" spans="1:21" x14ac:dyDescent="0.4">
      <c r="A1623" t="s">
        <v>4539</v>
      </c>
      <c r="B1623">
        <v>41.38</v>
      </c>
      <c r="C1623">
        <v>41.29</v>
      </c>
      <c r="D1623">
        <v>41.42</v>
      </c>
      <c r="E1623">
        <v>41.2</v>
      </c>
      <c r="F1623" t="s">
        <v>465</v>
      </c>
      <c r="G1623" s="2">
        <v>2.7000000000000001E-3</v>
      </c>
      <c r="I1623" t="s">
        <v>4539</v>
      </c>
      <c r="J1623" s="24" t="str">
        <f t="shared" si="125"/>
        <v>06</v>
      </c>
      <c r="K1623" s="24" t="str">
        <f t="shared" si="126"/>
        <v>05</v>
      </c>
      <c r="L1623" s="24" t="str">
        <f t="shared" si="127"/>
        <v>2018</v>
      </c>
      <c r="M1623" s="24">
        <f t="shared" si="128"/>
        <v>43256</v>
      </c>
      <c r="N1623">
        <v>41.38</v>
      </c>
      <c r="P1623" s="24">
        <v>40704</v>
      </c>
      <c r="Q1623">
        <v>16.649999999999999</v>
      </c>
      <c r="S1623" s="24">
        <v>42534</v>
      </c>
      <c r="T1623">
        <v>29</v>
      </c>
      <c r="U1623" s="2">
        <f t="shared" si="129"/>
        <v>-8.2079343365252244E-3</v>
      </c>
    </row>
    <row r="1624" spans="1:21" x14ac:dyDescent="0.4">
      <c r="A1624" t="s">
        <v>4538</v>
      </c>
      <c r="B1624">
        <v>41.27</v>
      </c>
      <c r="C1624">
        <v>41.06</v>
      </c>
      <c r="D1624">
        <v>41.28</v>
      </c>
      <c r="E1624">
        <v>41.06</v>
      </c>
      <c r="F1624" t="s">
        <v>860</v>
      </c>
      <c r="G1624" s="2">
        <v>7.3000000000000001E-3</v>
      </c>
      <c r="I1624" t="s">
        <v>4538</v>
      </c>
      <c r="J1624" s="24" t="str">
        <f t="shared" si="125"/>
        <v>06</v>
      </c>
      <c r="K1624" s="24" t="str">
        <f t="shared" si="126"/>
        <v>04</v>
      </c>
      <c r="L1624" s="24" t="str">
        <f t="shared" si="127"/>
        <v>2018</v>
      </c>
      <c r="M1624" s="24">
        <f t="shared" si="128"/>
        <v>43255</v>
      </c>
      <c r="N1624">
        <v>41.27</v>
      </c>
      <c r="P1624" s="24">
        <v>40707</v>
      </c>
      <c r="Q1624">
        <v>16.649999999999999</v>
      </c>
      <c r="S1624" s="24">
        <v>42535</v>
      </c>
      <c r="T1624">
        <v>28.99</v>
      </c>
      <c r="U1624" s="2">
        <f t="shared" si="129"/>
        <v>-3.4482758620690834E-4</v>
      </c>
    </row>
    <row r="1625" spans="1:21" x14ac:dyDescent="0.4">
      <c r="A1625" t="s">
        <v>4537</v>
      </c>
      <c r="B1625">
        <v>40.97</v>
      </c>
      <c r="C1625">
        <v>40.67</v>
      </c>
      <c r="D1625">
        <v>41</v>
      </c>
      <c r="E1625">
        <v>40.67</v>
      </c>
      <c r="F1625" t="s">
        <v>1035</v>
      </c>
      <c r="G1625" s="2">
        <v>1.34E-2</v>
      </c>
      <c r="I1625" t="s">
        <v>4537</v>
      </c>
      <c r="J1625" s="24" t="str">
        <f t="shared" si="125"/>
        <v>06</v>
      </c>
      <c r="K1625" s="24" t="str">
        <f t="shared" si="126"/>
        <v>01</v>
      </c>
      <c r="L1625" s="24" t="str">
        <f t="shared" si="127"/>
        <v>2018</v>
      </c>
      <c r="M1625" s="24">
        <f t="shared" si="128"/>
        <v>43252</v>
      </c>
      <c r="N1625">
        <v>40.97</v>
      </c>
      <c r="P1625" s="24">
        <v>40708</v>
      </c>
      <c r="Q1625">
        <v>16.88</v>
      </c>
      <c r="S1625" s="24">
        <v>42536</v>
      </c>
      <c r="T1625">
        <v>28.95</v>
      </c>
      <c r="U1625" s="2">
        <f t="shared" si="129"/>
        <v>-1.3797861331493744E-3</v>
      </c>
    </row>
    <row r="1626" spans="1:21" x14ac:dyDescent="0.4">
      <c r="A1626" t="s">
        <v>4536</v>
      </c>
      <c r="B1626">
        <v>40.43</v>
      </c>
      <c r="C1626">
        <v>40.57</v>
      </c>
      <c r="D1626">
        <v>40.71</v>
      </c>
      <c r="E1626">
        <v>40.39</v>
      </c>
      <c r="F1626" t="s">
        <v>858</v>
      </c>
      <c r="G1626" s="2">
        <v>-4.8999999999999998E-3</v>
      </c>
      <c r="I1626" t="s">
        <v>4536</v>
      </c>
      <c r="J1626" s="24" t="str">
        <f t="shared" si="125"/>
        <v>05</v>
      </c>
      <c r="K1626" s="24" t="str">
        <f t="shared" si="126"/>
        <v>31</v>
      </c>
      <c r="L1626" s="24" t="str">
        <f t="shared" si="127"/>
        <v>2018</v>
      </c>
      <c r="M1626" s="24">
        <f t="shared" si="128"/>
        <v>43251</v>
      </c>
      <c r="N1626">
        <v>40.43</v>
      </c>
      <c r="P1626" s="24">
        <v>40709</v>
      </c>
      <c r="Q1626">
        <v>16.600000000000001</v>
      </c>
      <c r="S1626" s="24">
        <v>42537</v>
      </c>
      <c r="T1626">
        <v>29.03</v>
      </c>
      <c r="U1626" s="2">
        <f t="shared" si="129"/>
        <v>2.7633851468049642E-3</v>
      </c>
    </row>
    <row r="1627" spans="1:21" x14ac:dyDescent="0.4">
      <c r="A1627" t="s">
        <v>4535</v>
      </c>
      <c r="B1627">
        <v>40.630000000000003</v>
      </c>
      <c r="C1627">
        <v>40.39</v>
      </c>
      <c r="D1627">
        <v>40.69</v>
      </c>
      <c r="E1627">
        <v>40.340000000000003</v>
      </c>
      <c r="F1627" t="s">
        <v>335</v>
      </c>
      <c r="G1627" s="2">
        <v>1.04E-2</v>
      </c>
      <c r="I1627" t="s">
        <v>4535</v>
      </c>
      <c r="J1627" s="24" t="str">
        <f t="shared" si="125"/>
        <v>05</v>
      </c>
      <c r="K1627" s="24" t="str">
        <f t="shared" si="126"/>
        <v>30</v>
      </c>
      <c r="L1627" s="24" t="str">
        <f t="shared" si="127"/>
        <v>2018</v>
      </c>
      <c r="M1627" s="24">
        <f t="shared" si="128"/>
        <v>43250</v>
      </c>
      <c r="N1627">
        <v>40.630000000000003</v>
      </c>
      <c r="P1627" s="24">
        <v>40710</v>
      </c>
      <c r="Q1627">
        <v>16.59</v>
      </c>
      <c r="S1627" s="24">
        <v>42538</v>
      </c>
      <c r="T1627">
        <v>28.81</v>
      </c>
      <c r="U1627" s="2">
        <f t="shared" si="129"/>
        <v>-7.5783672063383101E-3</v>
      </c>
    </row>
    <row r="1628" spans="1:21" x14ac:dyDescent="0.4">
      <c r="A1628" t="s">
        <v>4534</v>
      </c>
      <c r="B1628">
        <v>40.21</v>
      </c>
      <c r="C1628">
        <v>40.31</v>
      </c>
      <c r="D1628">
        <v>40.47</v>
      </c>
      <c r="E1628">
        <v>40.01</v>
      </c>
      <c r="F1628" t="s">
        <v>1269</v>
      </c>
      <c r="G1628" s="2">
        <v>-8.0999999999999996E-3</v>
      </c>
      <c r="I1628" t="s">
        <v>4534</v>
      </c>
      <c r="J1628" s="24" t="str">
        <f t="shared" si="125"/>
        <v>05</v>
      </c>
      <c r="K1628" s="24" t="str">
        <f t="shared" si="126"/>
        <v>29</v>
      </c>
      <c r="L1628" s="24" t="str">
        <f t="shared" si="127"/>
        <v>2018</v>
      </c>
      <c r="M1628" s="24">
        <f t="shared" si="128"/>
        <v>43249</v>
      </c>
      <c r="N1628">
        <v>40.21</v>
      </c>
      <c r="P1628" s="24">
        <v>40711</v>
      </c>
      <c r="Q1628">
        <v>16.62</v>
      </c>
      <c r="S1628" s="24">
        <v>42541</v>
      </c>
      <c r="T1628">
        <v>29.01</v>
      </c>
      <c r="U1628" s="2">
        <f t="shared" si="129"/>
        <v>6.9420340159667138E-3</v>
      </c>
    </row>
    <row r="1629" spans="1:21" x14ac:dyDescent="0.4">
      <c r="A1629" t="s">
        <v>4533</v>
      </c>
      <c r="B1629">
        <v>40.54</v>
      </c>
      <c r="C1629">
        <v>40.51</v>
      </c>
      <c r="D1629">
        <v>40.67</v>
      </c>
      <c r="E1629">
        <v>40.479999999999997</v>
      </c>
      <c r="F1629" t="s">
        <v>2291</v>
      </c>
      <c r="G1629" s="2">
        <v>-5.0000000000000001E-4</v>
      </c>
      <c r="I1629" t="s">
        <v>4533</v>
      </c>
      <c r="J1629" s="24" t="str">
        <f t="shared" si="125"/>
        <v>05</v>
      </c>
      <c r="K1629" s="24" t="str">
        <f t="shared" si="126"/>
        <v>25</v>
      </c>
      <c r="L1629" s="24" t="str">
        <f t="shared" si="127"/>
        <v>2018</v>
      </c>
      <c r="M1629" s="24">
        <f t="shared" si="128"/>
        <v>43245</v>
      </c>
      <c r="N1629">
        <v>40.54</v>
      </c>
      <c r="P1629" s="24">
        <v>40714</v>
      </c>
      <c r="Q1629">
        <v>16.72</v>
      </c>
      <c r="S1629" s="24">
        <v>42542</v>
      </c>
      <c r="T1629">
        <v>28.95</v>
      </c>
      <c r="U1629" s="2">
        <f t="shared" si="129"/>
        <v>-2.0682523267839814E-3</v>
      </c>
    </row>
    <row r="1630" spans="1:21" x14ac:dyDescent="0.4">
      <c r="A1630" t="s">
        <v>4532</v>
      </c>
      <c r="B1630">
        <v>40.56</v>
      </c>
      <c r="C1630">
        <v>40.520000000000003</v>
      </c>
      <c r="D1630">
        <v>40.61</v>
      </c>
      <c r="E1630">
        <v>40.21</v>
      </c>
      <c r="F1630" t="s">
        <v>1567</v>
      </c>
      <c r="G1630" s="2">
        <v>-5.0000000000000001E-4</v>
      </c>
      <c r="I1630" t="s">
        <v>4532</v>
      </c>
      <c r="J1630" s="24" t="str">
        <f t="shared" si="125"/>
        <v>05</v>
      </c>
      <c r="K1630" s="24" t="str">
        <f t="shared" si="126"/>
        <v>24</v>
      </c>
      <c r="L1630" s="24" t="str">
        <f t="shared" si="127"/>
        <v>2018</v>
      </c>
      <c r="M1630" s="24">
        <f t="shared" si="128"/>
        <v>43244</v>
      </c>
      <c r="N1630">
        <v>40.56</v>
      </c>
      <c r="P1630" s="24">
        <v>40715</v>
      </c>
      <c r="Q1630">
        <v>16.97</v>
      </c>
      <c r="S1630" s="24">
        <v>42543</v>
      </c>
      <c r="T1630">
        <v>28.89</v>
      </c>
      <c r="U1630" s="2">
        <f t="shared" si="129"/>
        <v>-2.0725388601036121E-3</v>
      </c>
    </row>
    <row r="1631" spans="1:21" x14ac:dyDescent="0.4">
      <c r="A1631" t="s">
        <v>4531</v>
      </c>
      <c r="B1631">
        <v>40.58</v>
      </c>
      <c r="C1631">
        <v>40.08</v>
      </c>
      <c r="D1631">
        <v>40.58</v>
      </c>
      <c r="E1631">
        <v>40.08</v>
      </c>
      <c r="F1631" t="s">
        <v>2033</v>
      </c>
      <c r="G1631" s="2">
        <v>6.8999999999999999E-3</v>
      </c>
      <c r="I1631" t="s">
        <v>4531</v>
      </c>
      <c r="J1631" s="24" t="str">
        <f t="shared" si="125"/>
        <v>05</v>
      </c>
      <c r="K1631" s="24" t="str">
        <f t="shared" si="126"/>
        <v>23</v>
      </c>
      <c r="L1631" s="24" t="str">
        <f t="shared" si="127"/>
        <v>2018</v>
      </c>
      <c r="M1631" s="24">
        <f t="shared" si="128"/>
        <v>43243</v>
      </c>
      <c r="N1631">
        <v>40.58</v>
      </c>
      <c r="P1631" s="24">
        <v>40716</v>
      </c>
      <c r="Q1631">
        <v>16.87</v>
      </c>
      <c r="S1631" s="24">
        <v>42544</v>
      </c>
      <c r="T1631">
        <v>29.22</v>
      </c>
      <c r="U1631" s="2">
        <f t="shared" si="129"/>
        <v>1.1422637590861928E-2</v>
      </c>
    </row>
    <row r="1632" spans="1:21" x14ac:dyDescent="0.4">
      <c r="A1632" t="s">
        <v>4530</v>
      </c>
      <c r="B1632">
        <v>40.299999999999997</v>
      </c>
      <c r="C1632">
        <v>40.57</v>
      </c>
      <c r="D1632">
        <v>40.61</v>
      </c>
      <c r="E1632">
        <v>40.25</v>
      </c>
      <c r="F1632" t="s">
        <v>176</v>
      </c>
      <c r="G1632" s="2">
        <v>-4.1999999999999997E-3</v>
      </c>
      <c r="I1632" t="s">
        <v>4530</v>
      </c>
      <c r="J1632" s="24" t="str">
        <f t="shared" si="125"/>
        <v>05</v>
      </c>
      <c r="K1632" s="24" t="str">
        <f t="shared" si="126"/>
        <v>22</v>
      </c>
      <c r="L1632" s="24" t="str">
        <f t="shared" si="127"/>
        <v>2018</v>
      </c>
      <c r="M1632" s="24">
        <f t="shared" si="128"/>
        <v>43242</v>
      </c>
      <c r="N1632">
        <v>40.299999999999997</v>
      </c>
      <c r="P1632" s="24">
        <v>40717</v>
      </c>
      <c r="Q1632">
        <v>16.8</v>
      </c>
      <c r="S1632" s="24">
        <v>42545</v>
      </c>
      <c r="T1632">
        <v>28.23</v>
      </c>
      <c r="U1632" s="2">
        <f t="shared" si="129"/>
        <v>-3.3880903490759673E-2</v>
      </c>
    </row>
    <row r="1633" spans="1:21" x14ac:dyDescent="0.4">
      <c r="A1633" t="s">
        <v>4529</v>
      </c>
      <c r="B1633">
        <v>40.47</v>
      </c>
      <c r="C1633">
        <v>40.43</v>
      </c>
      <c r="D1633">
        <v>40.58</v>
      </c>
      <c r="E1633">
        <v>40.32</v>
      </c>
      <c r="F1633" t="s">
        <v>1197</v>
      </c>
      <c r="G1633" s="2">
        <v>7.4999999999999997E-3</v>
      </c>
      <c r="I1633" t="s">
        <v>4529</v>
      </c>
      <c r="J1633" s="24" t="str">
        <f t="shared" si="125"/>
        <v>05</v>
      </c>
      <c r="K1633" s="24" t="str">
        <f t="shared" si="126"/>
        <v>21</v>
      </c>
      <c r="L1633" s="24" t="str">
        <f t="shared" si="127"/>
        <v>2018</v>
      </c>
      <c r="M1633" s="24">
        <f t="shared" si="128"/>
        <v>43241</v>
      </c>
      <c r="N1633">
        <v>40.47</v>
      </c>
      <c r="P1633" s="24">
        <v>40718</v>
      </c>
      <c r="Q1633">
        <v>16.600000000000001</v>
      </c>
      <c r="S1633" s="24">
        <v>42548</v>
      </c>
      <c r="T1633">
        <v>27.75</v>
      </c>
      <c r="U1633" s="2">
        <f t="shared" si="129"/>
        <v>-1.7003188097768351E-2</v>
      </c>
    </row>
    <row r="1634" spans="1:21" x14ac:dyDescent="0.4">
      <c r="A1634" t="s">
        <v>4528</v>
      </c>
      <c r="B1634">
        <v>40.17</v>
      </c>
      <c r="C1634">
        <v>40.130000000000003</v>
      </c>
      <c r="D1634">
        <v>40.270000000000003</v>
      </c>
      <c r="E1634">
        <v>40.07</v>
      </c>
      <c r="F1634" t="s">
        <v>36</v>
      </c>
      <c r="G1634" s="2">
        <v>-5.0000000000000001E-4</v>
      </c>
      <c r="I1634" t="s">
        <v>4528</v>
      </c>
      <c r="J1634" s="24" t="str">
        <f t="shared" si="125"/>
        <v>05</v>
      </c>
      <c r="K1634" s="24" t="str">
        <f t="shared" si="126"/>
        <v>18</v>
      </c>
      <c r="L1634" s="24" t="str">
        <f t="shared" si="127"/>
        <v>2018</v>
      </c>
      <c r="M1634" s="24">
        <f t="shared" si="128"/>
        <v>43238</v>
      </c>
      <c r="N1634">
        <v>40.17</v>
      </c>
      <c r="P1634" s="24">
        <v>40721</v>
      </c>
      <c r="Q1634">
        <v>16.77</v>
      </c>
      <c r="S1634" s="24">
        <v>42549</v>
      </c>
      <c r="T1634">
        <v>28.28</v>
      </c>
      <c r="U1634" s="2">
        <f t="shared" si="129"/>
        <v>1.9099099099099126E-2</v>
      </c>
    </row>
    <row r="1635" spans="1:21" x14ac:dyDescent="0.4">
      <c r="A1635" t="s">
        <v>4527</v>
      </c>
      <c r="B1635">
        <v>40.19</v>
      </c>
      <c r="C1635">
        <v>40.22</v>
      </c>
      <c r="D1635">
        <v>40.4</v>
      </c>
      <c r="E1635">
        <v>40.04</v>
      </c>
      <c r="F1635" t="s">
        <v>46</v>
      </c>
      <c r="G1635" s="2">
        <v>-2.2000000000000001E-3</v>
      </c>
      <c r="I1635" t="s">
        <v>4527</v>
      </c>
      <c r="J1635" s="24" t="str">
        <f t="shared" si="125"/>
        <v>05</v>
      </c>
      <c r="K1635" s="24" t="str">
        <f t="shared" si="126"/>
        <v>17</v>
      </c>
      <c r="L1635" s="24" t="str">
        <f t="shared" si="127"/>
        <v>2018</v>
      </c>
      <c r="M1635" s="24">
        <f t="shared" si="128"/>
        <v>43237</v>
      </c>
      <c r="N1635">
        <v>40.19</v>
      </c>
      <c r="P1635" s="24">
        <v>40722</v>
      </c>
      <c r="Q1635">
        <v>17.03</v>
      </c>
      <c r="S1635" s="24">
        <v>42550</v>
      </c>
      <c r="T1635">
        <v>28.72</v>
      </c>
      <c r="U1635" s="2">
        <f t="shared" si="129"/>
        <v>1.5558698727015541E-2</v>
      </c>
    </row>
    <row r="1636" spans="1:21" x14ac:dyDescent="0.4">
      <c r="A1636" t="s">
        <v>4526</v>
      </c>
      <c r="B1636">
        <v>40.28</v>
      </c>
      <c r="C1636">
        <v>40.119999999999997</v>
      </c>
      <c r="D1636">
        <v>40.369999999999997</v>
      </c>
      <c r="E1636">
        <v>40.119999999999997</v>
      </c>
      <c r="F1636" t="s">
        <v>2470</v>
      </c>
      <c r="G1636" s="2">
        <v>4.4999999999999997E-3</v>
      </c>
      <c r="I1636" t="s">
        <v>4526</v>
      </c>
      <c r="J1636" s="24" t="str">
        <f t="shared" si="125"/>
        <v>05</v>
      </c>
      <c r="K1636" s="24" t="str">
        <f t="shared" si="126"/>
        <v>16</v>
      </c>
      <c r="L1636" s="24" t="str">
        <f t="shared" si="127"/>
        <v>2018</v>
      </c>
      <c r="M1636" s="24">
        <f t="shared" si="128"/>
        <v>43236</v>
      </c>
      <c r="N1636">
        <v>40.28</v>
      </c>
      <c r="P1636" s="24">
        <v>40723</v>
      </c>
      <c r="Q1636">
        <v>17.149999999999999</v>
      </c>
      <c r="S1636" s="24">
        <v>42551</v>
      </c>
      <c r="T1636">
        <v>29.07</v>
      </c>
      <c r="U1636" s="2">
        <f t="shared" si="129"/>
        <v>1.2186629526462545E-2</v>
      </c>
    </row>
    <row r="1637" spans="1:21" x14ac:dyDescent="0.4">
      <c r="A1637" t="s">
        <v>4525</v>
      </c>
      <c r="B1637">
        <v>40.1</v>
      </c>
      <c r="C1637">
        <v>40.26</v>
      </c>
      <c r="D1637">
        <v>40.26</v>
      </c>
      <c r="E1637">
        <v>39.950000000000003</v>
      </c>
      <c r="F1637" t="s">
        <v>2180</v>
      </c>
      <c r="G1637" s="2">
        <v>-9.5999999999999992E-3</v>
      </c>
      <c r="I1637" t="s">
        <v>4525</v>
      </c>
      <c r="J1637" s="24" t="str">
        <f t="shared" si="125"/>
        <v>05</v>
      </c>
      <c r="K1637" s="24" t="str">
        <f t="shared" si="126"/>
        <v>15</v>
      </c>
      <c r="L1637" s="24" t="str">
        <f t="shared" si="127"/>
        <v>2018</v>
      </c>
      <c r="M1637" s="24">
        <f t="shared" si="128"/>
        <v>43235</v>
      </c>
      <c r="N1637">
        <v>40.1</v>
      </c>
      <c r="P1637" s="24">
        <v>40724</v>
      </c>
      <c r="Q1637">
        <v>17.32</v>
      </c>
      <c r="S1637" s="24">
        <v>42552</v>
      </c>
      <c r="T1637">
        <v>29.15</v>
      </c>
      <c r="U1637" s="2">
        <f t="shared" si="129"/>
        <v>2.751977984176035E-3</v>
      </c>
    </row>
    <row r="1638" spans="1:21" x14ac:dyDescent="0.4">
      <c r="A1638" t="s">
        <v>4524</v>
      </c>
      <c r="B1638">
        <v>40.49</v>
      </c>
      <c r="C1638">
        <v>40.590000000000003</v>
      </c>
      <c r="D1638">
        <v>40.700000000000003</v>
      </c>
      <c r="E1638">
        <v>40.42</v>
      </c>
      <c r="F1638" t="s">
        <v>184</v>
      </c>
      <c r="G1638" s="2">
        <v>5.0000000000000001E-4</v>
      </c>
      <c r="I1638" t="s">
        <v>4524</v>
      </c>
      <c r="J1638" s="24" t="str">
        <f t="shared" si="125"/>
        <v>05</v>
      </c>
      <c r="K1638" s="24" t="str">
        <f t="shared" si="126"/>
        <v>14</v>
      </c>
      <c r="L1638" s="24" t="str">
        <f t="shared" si="127"/>
        <v>2018</v>
      </c>
      <c r="M1638" s="24">
        <f t="shared" si="128"/>
        <v>43234</v>
      </c>
      <c r="N1638">
        <v>40.49</v>
      </c>
      <c r="P1638" s="24">
        <v>40725</v>
      </c>
      <c r="Q1638">
        <v>17.59</v>
      </c>
      <c r="S1638" s="24">
        <v>42556</v>
      </c>
      <c r="T1638">
        <v>29.07</v>
      </c>
      <c r="U1638" s="2">
        <f t="shared" si="129"/>
        <v>-2.7444253859347789E-3</v>
      </c>
    </row>
    <row r="1639" spans="1:21" x14ac:dyDescent="0.4">
      <c r="A1639" t="s">
        <v>4523</v>
      </c>
      <c r="B1639">
        <v>40.47</v>
      </c>
      <c r="C1639">
        <v>40.4</v>
      </c>
      <c r="D1639">
        <v>40.53</v>
      </c>
      <c r="E1639">
        <v>40.299999999999997</v>
      </c>
      <c r="F1639" t="s">
        <v>475</v>
      </c>
      <c r="G1639" s="2">
        <v>1.6999999999999999E-3</v>
      </c>
      <c r="I1639" t="s">
        <v>4523</v>
      </c>
      <c r="J1639" s="24" t="str">
        <f t="shared" si="125"/>
        <v>05</v>
      </c>
      <c r="K1639" s="24" t="str">
        <f t="shared" si="126"/>
        <v>11</v>
      </c>
      <c r="L1639" s="24" t="str">
        <f t="shared" si="127"/>
        <v>2018</v>
      </c>
      <c r="M1639" s="24">
        <f t="shared" si="128"/>
        <v>43231</v>
      </c>
      <c r="N1639">
        <v>40.47</v>
      </c>
      <c r="P1639" s="24">
        <v>40729</v>
      </c>
      <c r="Q1639">
        <v>17.61</v>
      </c>
      <c r="S1639" s="24">
        <v>42557</v>
      </c>
      <c r="T1639">
        <v>29.24</v>
      </c>
      <c r="U1639" s="2">
        <f t="shared" si="129"/>
        <v>5.8479532163742132E-3</v>
      </c>
    </row>
    <row r="1640" spans="1:21" x14ac:dyDescent="0.4">
      <c r="A1640" t="s">
        <v>4522</v>
      </c>
      <c r="B1640">
        <v>40.4</v>
      </c>
      <c r="C1640">
        <v>40.130000000000003</v>
      </c>
      <c r="D1640">
        <v>40.44</v>
      </c>
      <c r="E1640">
        <v>40.119999999999997</v>
      </c>
      <c r="F1640" t="s">
        <v>946</v>
      </c>
      <c r="G1640" s="2">
        <v>9.7000000000000003E-3</v>
      </c>
      <c r="I1640" t="s">
        <v>4522</v>
      </c>
      <c r="J1640" s="24" t="str">
        <f t="shared" si="125"/>
        <v>05</v>
      </c>
      <c r="K1640" s="24" t="str">
        <f t="shared" si="126"/>
        <v>10</v>
      </c>
      <c r="L1640" s="24" t="str">
        <f t="shared" si="127"/>
        <v>2018</v>
      </c>
      <c r="M1640" s="24">
        <f t="shared" si="128"/>
        <v>43230</v>
      </c>
      <c r="N1640">
        <v>40.4</v>
      </c>
      <c r="P1640" s="24">
        <v>40730</v>
      </c>
      <c r="Q1640">
        <v>17.68</v>
      </c>
      <c r="S1640" s="24">
        <v>42558</v>
      </c>
      <c r="T1640">
        <v>29.23</v>
      </c>
      <c r="U1640" s="2">
        <f t="shared" si="129"/>
        <v>-3.4199726402184272E-4</v>
      </c>
    </row>
    <row r="1641" spans="1:21" x14ac:dyDescent="0.4">
      <c r="A1641" t="s">
        <v>4521</v>
      </c>
      <c r="B1641">
        <v>40.01</v>
      </c>
      <c r="C1641">
        <v>39.72</v>
      </c>
      <c r="D1641">
        <v>40.049999999999997</v>
      </c>
      <c r="E1641">
        <v>39.590000000000003</v>
      </c>
      <c r="F1641" t="s">
        <v>955</v>
      </c>
      <c r="G1641" s="2">
        <v>1.01E-2</v>
      </c>
      <c r="I1641" t="s">
        <v>4521</v>
      </c>
      <c r="J1641" s="24" t="str">
        <f t="shared" si="125"/>
        <v>05</v>
      </c>
      <c r="K1641" s="24" t="str">
        <f t="shared" si="126"/>
        <v>09</v>
      </c>
      <c r="L1641" s="24" t="str">
        <f t="shared" si="127"/>
        <v>2018</v>
      </c>
      <c r="M1641" s="24">
        <f t="shared" si="128"/>
        <v>43229</v>
      </c>
      <c r="N1641">
        <v>40.01</v>
      </c>
      <c r="P1641" s="24">
        <v>40731</v>
      </c>
      <c r="Q1641">
        <v>17.87</v>
      </c>
      <c r="S1641" s="24">
        <v>42559</v>
      </c>
      <c r="T1641">
        <v>29.67</v>
      </c>
      <c r="U1641" s="2">
        <f t="shared" si="129"/>
        <v>1.5053027711255496E-2</v>
      </c>
    </row>
    <row r="1642" spans="1:21" x14ac:dyDescent="0.4">
      <c r="A1642" t="s">
        <v>4520</v>
      </c>
      <c r="B1642">
        <v>39.61</v>
      </c>
      <c r="C1642">
        <v>39.549999999999997</v>
      </c>
      <c r="D1642">
        <v>39.67</v>
      </c>
      <c r="E1642">
        <v>39.35</v>
      </c>
      <c r="F1642" t="s">
        <v>1028</v>
      </c>
      <c r="G1642" s="2">
        <v>0</v>
      </c>
      <c r="I1642" t="s">
        <v>4520</v>
      </c>
      <c r="J1642" s="24" t="str">
        <f t="shared" si="125"/>
        <v>05</v>
      </c>
      <c r="K1642" s="24" t="str">
        <f t="shared" si="126"/>
        <v>08</v>
      </c>
      <c r="L1642" s="24" t="str">
        <f t="shared" si="127"/>
        <v>2018</v>
      </c>
      <c r="M1642" s="24">
        <f t="shared" si="128"/>
        <v>43228</v>
      </c>
      <c r="N1642">
        <v>39.61</v>
      </c>
      <c r="P1642" s="24">
        <v>40732</v>
      </c>
      <c r="Q1642">
        <v>17.78</v>
      </c>
      <c r="S1642" s="24">
        <v>42562</v>
      </c>
      <c r="T1642">
        <v>29.76</v>
      </c>
      <c r="U1642" s="2">
        <f t="shared" si="129"/>
        <v>3.0333670374114163E-3</v>
      </c>
    </row>
    <row r="1643" spans="1:21" x14ac:dyDescent="0.4">
      <c r="A1643" t="s">
        <v>4519</v>
      </c>
      <c r="B1643">
        <v>39.61</v>
      </c>
      <c r="C1643">
        <v>39.549999999999997</v>
      </c>
      <c r="D1643">
        <v>39.74</v>
      </c>
      <c r="E1643">
        <v>39.46</v>
      </c>
      <c r="F1643" t="s">
        <v>418</v>
      </c>
      <c r="G1643" s="2">
        <v>5.3E-3</v>
      </c>
      <c r="I1643" t="s">
        <v>4519</v>
      </c>
      <c r="J1643" s="24" t="str">
        <f t="shared" si="125"/>
        <v>05</v>
      </c>
      <c r="K1643" s="24" t="str">
        <f t="shared" si="126"/>
        <v>07</v>
      </c>
      <c r="L1643" s="24" t="str">
        <f t="shared" si="127"/>
        <v>2018</v>
      </c>
      <c r="M1643" s="24">
        <f t="shared" si="128"/>
        <v>43227</v>
      </c>
      <c r="N1643">
        <v>39.61</v>
      </c>
      <c r="P1643" s="24">
        <v>40735</v>
      </c>
      <c r="Q1643">
        <v>17.47</v>
      </c>
      <c r="S1643" s="24">
        <v>42563</v>
      </c>
      <c r="T1643">
        <v>29.92</v>
      </c>
      <c r="U1643" s="2">
        <f t="shared" si="129"/>
        <v>5.3763440860215006E-3</v>
      </c>
    </row>
    <row r="1644" spans="1:21" x14ac:dyDescent="0.4">
      <c r="A1644" t="s">
        <v>4518</v>
      </c>
      <c r="B1644">
        <v>39.4</v>
      </c>
      <c r="C1644">
        <v>38.67</v>
      </c>
      <c r="D1644">
        <v>39.5</v>
      </c>
      <c r="E1644">
        <v>38.630000000000003</v>
      </c>
      <c r="F1644" t="s">
        <v>2246</v>
      </c>
      <c r="G1644" s="2">
        <v>1.49E-2</v>
      </c>
      <c r="I1644" t="s">
        <v>4518</v>
      </c>
      <c r="J1644" s="24" t="str">
        <f t="shared" si="125"/>
        <v>05</v>
      </c>
      <c r="K1644" s="24" t="str">
        <f t="shared" si="126"/>
        <v>04</v>
      </c>
      <c r="L1644" s="24" t="str">
        <f t="shared" si="127"/>
        <v>2018</v>
      </c>
      <c r="M1644" s="24">
        <f t="shared" si="128"/>
        <v>43224</v>
      </c>
      <c r="N1644">
        <v>39.4</v>
      </c>
      <c r="P1644" s="24">
        <v>40736</v>
      </c>
      <c r="Q1644">
        <v>17.37</v>
      </c>
      <c r="S1644" s="24">
        <v>42564</v>
      </c>
      <c r="T1644">
        <v>29.89</v>
      </c>
      <c r="U1644" s="2">
        <f t="shared" si="129"/>
        <v>-1.0026737967915311E-3</v>
      </c>
    </row>
    <row r="1645" spans="1:21" x14ac:dyDescent="0.4">
      <c r="A1645" t="s">
        <v>4517</v>
      </c>
      <c r="B1645">
        <v>38.82</v>
      </c>
      <c r="C1645">
        <v>38.67</v>
      </c>
      <c r="D1645">
        <v>38.94</v>
      </c>
      <c r="E1645">
        <v>38.24</v>
      </c>
      <c r="F1645" t="s">
        <v>720</v>
      </c>
      <c r="G1645" s="2">
        <v>2.9999999999999997E-4</v>
      </c>
      <c r="I1645" t="s">
        <v>4517</v>
      </c>
      <c r="J1645" s="24" t="str">
        <f t="shared" si="125"/>
        <v>05</v>
      </c>
      <c r="K1645" s="24" t="str">
        <f t="shared" si="126"/>
        <v>03</v>
      </c>
      <c r="L1645" s="24" t="str">
        <f t="shared" si="127"/>
        <v>2018</v>
      </c>
      <c r="M1645" s="24">
        <f t="shared" si="128"/>
        <v>43223</v>
      </c>
      <c r="N1645">
        <v>38.82</v>
      </c>
      <c r="P1645" s="24">
        <v>40737</v>
      </c>
      <c r="Q1645">
        <v>17.440000000000001</v>
      </c>
      <c r="S1645" s="24">
        <v>42565</v>
      </c>
      <c r="T1645">
        <v>30.05</v>
      </c>
      <c r="U1645" s="2">
        <f t="shared" si="129"/>
        <v>5.352960856473743E-3</v>
      </c>
    </row>
    <row r="1646" spans="1:21" x14ac:dyDescent="0.4">
      <c r="A1646" t="s">
        <v>4516</v>
      </c>
      <c r="B1646">
        <v>38.81</v>
      </c>
      <c r="C1646">
        <v>39.06</v>
      </c>
      <c r="D1646">
        <v>39.21</v>
      </c>
      <c r="E1646">
        <v>38.76</v>
      </c>
      <c r="F1646" t="s">
        <v>543</v>
      </c>
      <c r="G1646" s="2">
        <v>-5.4000000000000003E-3</v>
      </c>
      <c r="I1646" t="s">
        <v>4516</v>
      </c>
      <c r="J1646" s="24" t="str">
        <f t="shared" si="125"/>
        <v>05</v>
      </c>
      <c r="K1646" s="24" t="str">
        <f t="shared" si="126"/>
        <v>02</v>
      </c>
      <c r="L1646" s="24" t="str">
        <f t="shared" si="127"/>
        <v>2018</v>
      </c>
      <c r="M1646" s="24">
        <f t="shared" si="128"/>
        <v>43222</v>
      </c>
      <c r="N1646">
        <v>38.81</v>
      </c>
      <c r="P1646" s="24">
        <v>40738</v>
      </c>
      <c r="Q1646">
        <v>17.3</v>
      </c>
      <c r="S1646" s="24">
        <v>42566</v>
      </c>
      <c r="T1646">
        <v>30.01</v>
      </c>
      <c r="U1646" s="2">
        <f t="shared" si="129"/>
        <v>-1.3311148086522229E-3</v>
      </c>
    </row>
    <row r="1647" spans="1:21" x14ac:dyDescent="0.4">
      <c r="A1647" t="s">
        <v>4515</v>
      </c>
      <c r="B1647">
        <v>39.020000000000003</v>
      </c>
      <c r="C1647">
        <v>38.74</v>
      </c>
      <c r="D1647">
        <v>39.03</v>
      </c>
      <c r="E1647">
        <v>38.54</v>
      </c>
      <c r="F1647" t="s">
        <v>2457</v>
      </c>
      <c r="G1647" s="2">
        <v>6.7000000000000002E-3</v>
      </c>
      <c r="I1647" t="s">
        <v>4515</v>
      </c>
      <c r="J1647" s="24" t="str">
        <f t="shared" si="125"/>
        <v>05</v>
      </c>
      <c r="K1647" s="24" t="str">
        <f t="shared" si="126"/>
        <v>01</v>
      </c>
      <c r="L1647" s="24" t="str">
        <f t="shared" si="127"/>
        <v>2018</v>
      </c>
      <c r="M1647" s="24">
        <f t="shared" si="128"/>
        <v>43221</v>
      </c>
      <c r="N1647">
        <v>39.020000000000003</v>
      </c>
      <c r="P1647" s="24">
        <v>40739</v>
      </c>
      <c r="Q1647">
        <v>17.45</v>
      </c>
      <c r="S1647" s="24">
        <v>42569</v>
      </c>
      <c r="T1647">
        <v>30.12</v>
      </c>
      <c r="U1647" s="2">
        <f t="shared" si="129"/>
        <v>3.6654448517161597E-3</v>
      </c>
    </row>
    <row r="1648" spans="1:21" x14ac:dyDescent="0.4">
      <c r="A1648" t="s">
        <v>4514</v>
      </c>
      <c r="B1648">
        <v>38.76</v>
      </c>
      <c r="C1648">
        <v>39.15</v>
      </c>
      <c r="D1648">
        <v>39.299999999999997</v>
      </c>
      <c r="E1648">
        <v>38.76</v>
      </c>
      <c r="F1648" t="s">
        <v>511</v>
      </c>
      <c r="G1648" s="2">
        <v>-6.7000000000000002E-3</v>
      </c>
      <c r="I1648" t="s">
        <v>4514</v>
      </c>
      <c r="J1648" s="24" t="str">
        <f t="shared" si="125"/>
        <v>04</v>
      </c>
      <c r="K1648" s="24" t="str">
        <f t="shared" si="126"/>
        <v>30</v>
      </c>
      <c r="L1648" s="24" t="str">
        <f t="shared" si="127"/>
        <v>2018</v>
      </c>
      <c r="M1648" s="24">
        <f t="shared" si="128"/>
        <v>43220</v>
      </c>
      <c r="N1648">
        <v>38.76</v>
      </c>
      <c r="P1648" s="24">
        <v>40742</v>
      </c>
      <c r="Q1648">
        <v>17.34</v>
      </c>
      <c r="S1648" s="24">
        <v>42570</v>
      </c>
      <c r="T1648">
        <v>30.07</v>
      </c>
      <c r="U1648" s="2">
        <f t="shared" si="129"/>
        <v>-1.6600265604249653E-3</v>
      </c>
    </row>
    <row r="1649" spans="1:21" x14ac:dyDescent="0.4">
      <c r="A1649" t="s">
        <v>4513</v>
      </c>
      <c r="B1649">
        <v>39.020000000000003</v>
      </c>
      <c r="C1649">
        <v>39.28</v>
      </c>
      <c r="D1649">
        <v>39.29</v>
      </c>
      <c r="E1649">
        <v>38.82</v>
      </c>
      <c r="F1649" t="s">
        <v>418</v>
      </c>
      <c r="G1649" s="2">
        <v>8.0000000000000004E-4</v>
      </c>
      <c r="I1649" t="s">
        <v>4513</v>
      </c>
      <c r="J1649" s="24" t="str">
        <f t="shared" si="125"/>
        <v>04</v>
      </c>
      <c r="K1649" s="24" t="str">
        <f t="shared" si="126"/>
        <v>27</v>
      </c>
      <c r="L1649" s="24" t="str">
        <f t="shared" si="127"/>
        <v>2018</v>
      </c>
      <c r="M1649" s="24">
        <f t="shared" si="128"/>
        <v>43217</v>
      </c>
      <c r="N1649">
        <v>39.020000000000003</v>
      </c>
      <c r="P1649" s="24">
        <v>40743</v>
      </c>
      <c r="Q1649">
        <v>17.68</v>
      </c>
      <c r="S1649" s="24">
        <v>42571</v>
      </c>
      <c r="T1649">
        <v>30.29</v>
      </c>
      <c r="U1649" s="2">
        <f t="shared" si="129"/>
        <v>7.3162620552045254E-3</v>
      </c>
    </row>
    <row r="1650" spans="1:21" x14ac:dyDescent="0.4">
      <c r="A1650" t="s">
        <v>4512</v>
      </c>
      <c r="B1650">
        <v>38.99</v>
      </c>
      <c r="C1650">
        <v>38.68</v>
      </c>
      <c r="D1650">
        <v>39.130000000000003</v>
      </c>
      <c r="E1650">
        <v>38.61</v>
      </c>
      <c r="F1650" t="s">
        <v>823</v>
      </c>
      <c r="G1650" s="2">
        <v>1.6199999999999999E-2</v>
      </c>
      <c r="I1650" t="s">
        <v>4512</v>
      </c>
      <c r="J1650" s="24" t="str">
        <f t="shared" si="125"/>
        <v>04</v>
      </c>
      <c r="K1650" s="24" t="str">
        <f t="shared" si="126"/>
        <v>26</v>
      </c>
      <c r="L1650" s="24" t="str">
        <f t="shared" si="127"/>
        <v>2018</v>
      </c>
      <c r="M1650" s="24">
        <f t="shared" si="128"/>
        <v>43216</v>
      </c>
      <c r="N1650">
        <v>38.99</v>
      </c>
      <c r="P1650" s="24">
        <v>40744</v>
      </c>
      <c r="Q1650">
        <v>17.62</v>
      </c>
      <c r="S1650" s="24">
        <v>42572</v>
      </c>
      <c r="T1650">
        <v>30.16</v>
      </c>
      <c r="U1650" s="2">
        <f t="shared" si="129"/>
        <v>-4.2918454935622075E-3</v>
      </c>
    </row>
    <row r="1651" spans="1:21" x14ac:dyDescent="0.4">
      <c r="A1651" t="s">
        <v>4511</v>
      </c>
      <c r="B1651">
        <v>38.369999999999997</v>
      </c>
      <c r="C1651">
        <v>38.340000000000003</v>
      </c>
      <c r="D1651">
        <v>38.46</v>
      </c>
      <c r="E1651">
        <v>37.93</v>
      </c>
      <c r="F1651" t="s">
        <v>944</v>
      </c>
      <c r="G1651" s="2">
        <v>1.6000000000000001E-3</v>
      </c>
      <c r="I1651" t="s">
        <v>4511</v>
      </c>
      <c r="J1651" s="24" t="str">
        <f t="shared" si="125"/>
        <v>04</v>
      </c>
      <c r="K1651" s="24" t="str">
        <f t="shared" si="126"/>
        <v>25</v>
      </c>
      <c r="L1651" s="24" t="str">
        <f t="shared" si="127"/>
        <v>2018</v>
      </c>
      <c r="M1651" s="24">
        <f t="shared" si="128"/>
        <v>43215</v>
      </c>
      <c r="N1651">
        <v>38.369999999999997</v>
      </c>
      <c r="P1651" s="24">
        <v>40745</v>
      </c>
      <c r="Q1651">
        <v>17.8</v>
      </c>
      <c r="S1651" s="24">
        <v>42573</v>
      </c>
      <c r="T1651">
        <v>30.27</v>
      </c>
      <c r="U1651" s="2">
        <f t="shared" si="129"/>
        <v>3.6472148541113469E-3</v>
      </c>
    </row>
    <row r="1652" spans="1:21" x14ac:dyDescent="0.4">
      <c r="A1652" t="s">
        <v>4510</v>
      </c>
      <c r="B1652">
        <v>38.31</v>
      </c>
      <c r="C1652">
        <v>39.22</v>
      </c>
      <c r="D1652">
        <v>39.22</v>
      </c>
      <c r="E1652">
        <v>38.03</v>
      </c>
      <c r="F1652" t="s">
        <v>2525</v>
      </c>
      <c r="G1652" s="2">
        <v>-1.9199999999999998E-2</v>
      </c>
      <c r="I1652" t="s">
        <v>4510</v>
      </c>
      <c r="J1652" s="24" t="str">
        <f t="shared" si="125"/>
        <v>04</v>
      </c>
      <c r="K1652" s="24" t="str">
        <f t="shared" si="126"/>
        <v>24</v>
      </c>
      <c r="L1652" s="24" t="str">
        <f t="shared" si="127"/>
        <v>2018</v>
      </c>
      <c r="M1652" s="24">
        <f t="shared" si="128"/>
        <v>43214</v>
      </c>
      <c r="N1652">
        <v>38.31</v>
      </c>
      <c r="P1652" s="24">
        <v>40746</v>
      </c>
      <c r="Q1652">
        <v>17.87</v>
      </c>
      <c r="S1652" s="24">
        <v>42576</v>
      </c>
      <c r="T1652">
        <v>30.23</v>
      </c>
      <c r="U1652" s="2">
        <f t="shared" si="129"/>
        <v>-1.3214403700032573E-3</v>
      </c>
    </row>
    <row r="1653" spans="1:21" x14ac:dyDescent="0.4">
      <c r="A1653" t="s">
        <v>4509</v>
      </c>
      <c r="B1653">
        <v>39.06</v>
      </c>
      <c r="C1653">
        <v>39.24</v>
      </c>
      <c r="D1653">
        <v>39.35</v>
      </c>
      <c r="E1653">
        <v>38.86</v>
      </c>
      <c r="F1653" t="s">
        <v>1459</v>
      </c>
      <c r="G1653" s="2">
        <v>-1.5E-3</v>
      </c>
      <c r="I1653" t="s">
        <v>4509</v>
      </c>
      <c r="J1653" s="24" t="str">
        <f t="shared" si="125"/>
        <v>04</v>
      </c>
      <c r="K1653" s="24" t="str">
        <f t="shared" si="126"/>
        <v>23</v>
      </c>
      <c r="L1653" s="24" t="str">
        <f t="shared" si="127"/>
        <v>2018</v>
      </c>
      <c r="M1653" s="24">
        <f t="shared" si="128"/>
        <v>43213</v>
      </c>
      <c r="N1653">
        <v>39.06</v>
      </c>
      <c r="P1653" s="24">
        <v>40749</v>
      </c>
      <c r="Q1653">
        <v>17.8</v>
      </c>
      <c r="S1653" s="24">
        <v>42577</v>
      </c>
      <c r="T1653">
        <v>30.19</v>
      </c>
      <c r="U1653" s="2">
        <f t="shared" si="129"/>
        <v>-1.3231888852133222E-3</v>
      </c>
    </row>
    <row r="1654" spans="1:21" x14ac:dyDescent="0.4">
      <c r="A1654" t="s">
        <v>4508</v>
      </c>
      <c r="B1654">
        <v>39.119999999999997</v>
      </c>
      <c r="C1654">
        <v>39.53</v>
      </c>
      <c r="D1654">
        <v>39.53</v>
      </c>
      <c r="E1654">
        <v>38.97</v>
      </c>
      <c r="F1654" t="s">
        <v>1941</v>
      </c>
      <c r="G1654" s="2">
        <v>-1.09E-2</v>
      </c>
      <c r="I1654" t="s">
        <v>4508</v>
      </c>
      <c r="J1654" s="24" t="str">
        <f t="shared" si="125"/>
        <v>04</v>
      </c>
      <c r="K1654" s="24" t="str">
        <f t="shared" si="126"/>
        <v>20</v>
      </c>
      <c r="L1654" s="24" t="str">
        <f t="shared" si="127"/>
        <v>2018</v>
      </c>
      <c r="M1654" s="24">
        <f t="shared" si="128"/>
        <v>43210</v>
      </c>
      <c r="N1654">
        <v>39.119999999999997</v>
      </c>
      <c r="P1654" s="24">
        <v>40750</v>
      </c>
      <c r="Q1654">
        <v>17.739999999999998</v>
      </c>
      <c r="S1654" s="24">
        <v>42578</v>
      </c>
      <c r="T1654">
        <v>30.26</v>
      </c>
      <c r="U1654" s="2">
        <f t="shared" si="129"/>
        <v>2.3186485591255579E-3</v>
      </c>
    </row>
    <row r="1655" spans="1:21" x14ac:dyDescent="0.4">
      <c r="A1655" t="s">
        <v>4507</v>
      </c>
      <c r="B1655">
        <v>39.549999999999997</v>
      </c>
      <c r="C1655">
        <v>39.72</v>
      </c>
      <c r="D1655">
        <v>39.729999999999997</v>
      </c>
      <c r="E1655">
        <v>39.39</v>
      </c>
      <c r="F1655" t="s">
        <v>1222</v>
      </c>
      <c r="G1655" s="2">
        <v>-8.0000000000000002E-3</v>
      </c>
      <c r="I1655" t="s">
        <v>4507</v>
      </c>
      <c r="J1655" s="24" t="str">
        <f t="shared" si="125"/>
        <v>04</v>
      </c>
      <c r="K1655" s="24" t="str">
        <f t="shared" si="126"/>
        <v>19</v>
      </c>
      <c r="L1655" s="24" t="str">
        <f t="shared" si="127"/>
        <v>2018</v>
      </c>
      <c r="M1655" s="24">
        <f t="shared" si="128"/>
        <v>43209</v>
      </c>
      <c r="N1655">
        <v>39.549999999999997</v>
      </c>
      <c r="P1655" s="24">
        <v>40751</v>
      </c>
      <c r="Q1655">
        <v>17.36</v>
      </c>
      <c r="S1655" s="24">
        <v>42579</v>
      </c>
      <c r="T1655">
        <v>30.35</v>
      </c>
      <c r="U1655" s="2">
        <f t="shared" si="129"/>
        <v>2.974223397224085E-3</v>
      </c>
    </row>
    <row r="1656" spans="1:21" x14ac:dyDescent="0.4">
      <c r="A1656" t="s">
        <v>4506</v>
      </c>
      <c r="B1656">
        <v>39.869999999999997</v>
      </c>
      <c r="C1656">
        <v>39.86</v>
      </c>
      <c r="D1656">
        <v>39.979999999999997</v>
      </c>
      <c r="E1656">
        <v>39.700000000000003</v>
      </c>
      <c r="F1656" t="s">
        <v>1068</v>
      </c>
      <c r="G1656" s="2">
        <v>1.5E-3</v>
      </c>
      <c r="I1656" t="s">
        <v>4506</v>
      </c>
      <c r="J1656" s="24" t="str">
        <f t="shared" si="125"/>
        <v>04</v>
      </c>
      <c r="K1656" s="24" t="str">
        <f t="shared" si="126"/>
        <v>18</v>
      </c>
      <c r="L1656" s="24" t="str">
        <f t="shared" si="127"/>
        <v>2018</v>
      </c>
      <c r="M1656" s="24">
        <f t="shared" si="128"/>
        <v>43208</v>
      </c>
      <c r="N1656">
        <v>39.869999999999997</v>
      </c>
      <c r="P1656" s="24">
        <v>40752</v>
      </c>
      <c r="Q1656">
        <v>17.329999999999998</v>
      </c>
      <c r="S1656" s="24">
        <v>42580</v>
      </c>
      <c r="T1656">
        <v>30.41</v>
      </c>
      <c r="U1656" s="2">
        <f t="shared" si="129"/>
        <v>1.9769357495880158E-3</v>
      </c>
    </row>
    <row r="1657" spans="1:21" x14ac:dyDescent="0.4">
      <c r="A1657" t="s">
        <v>4505</v>
      </c>
      <c r="B1657">
        <v>39.81</v>
      </c>
      <c r="C1657">
        <v>39.520000000000003</v>
      </c>
      <c r="D1657">
        <v>39.92</v>
      </c>
      <c r="E1657">
        <v>39.49</v>
      </c>
      <c r="F1657" t="s">
        <v>562</v>
      </c>
      <c r="G1657" s="2">
        <v>1.5800000000000002E-2</v>
      </c>
      <c r="I1657" t="s">
        <v>4505</v>
      </c>
      <c r="J1657" s="24" t="str">
        <f t="shared" si="125"/>
        <v>04</v>
      </c>
      <c r="K1657" s="24" t="str">
        <f t="shared" si="126"/>
        <v>17</v>
      </c>
      <c r="L1657" s="24" t="str">
        <f t="shared" si="127"/>
        <v>2018</v>
      </c>
      <c r="M1657" s="24">
        <f t="shared" si="128"/>
        <v>43207</v>
      </c>
      <c r="N1657">
        <v>39.81</v>
      </c>
      <c r="P1657" s="24">
        <v>40753</v>
      </c>
      <c r="Q1657">
        <v>17.23</v>
      </c>
      <c r="S1657" s="24">
        <v>42583</v>
      </c>
      <c r="T1657">
        <v>30.5</v>
      </c>
      <c r="U1657" s="2">
        <f t="shared" si="129"/>
        <v>2.959552778691199E-3</v>
      </c>
    </row>
    <row r="1658" spans="1:21" x14ac:dyDescent="0.4">
      <c r="A1658" t="s">
        <v>4504</v>
      </c>
      <c r="B1658">
        <v>39.19</v>
      </c>
      <c r="C1658">
        <v>39.17</v>
      </c>
      <c r="D1658">
        <v>39.31</v>
      </c>
      <c r="E1658">
        <v>39.01</v>
      </c>
      <c r="F1658" t="s">
        <v>445</v>
      </c>
      <c r="G1658" s="2">
        <v>8.0000000000000002E-3</v>
      </c>
      <c r="I1658" t="s">
        <v>4504</v>
      </c>
      <c r="J1658" s="24" t="str">
        <f t="shared" si="125"/>
        <v>04</v>
      </c>
      <c r="K1658" s="24" t="str">
        <f t="shared" si="126"/>
        <v>16</v>
      </c>
      <c r="L1658" s="24" t="str">
        <f t="shared" si="127"/>
        <v>2018</v>
      </c>
      <c r="M1658" s="24">
        <f t="shared" si="128"/>
        <v>43206</v>
      </c>
      <c r="N1658">
        <v>39.19</v>
      </c>
      <c r="P1658" s="24">
        <v>40756</v>
      </c>
      <c r="Q1658">
        <v>17.14</v>
      </c>
      <c r="S1658" s="24">
        <v>42584</v>
      </c>
      <c r="T1658">
        <v>30.3</v>
      </c>
      <c r="U1658" s="2">
        <f t="shared" si="129"/>
        <v>-6.5573770491803574E-3</v>
      </c>
    </row>
    <row r="1659" spans="1:21" x14ac:dyDescent="0.4">
      <c r="A1659" t="s">
        <v>4503</v>
      </c>
      <c r="B1659">
        <v>38.880000000000003</v>
      </c>
      <c r="C1659">
        <v>39.24</v>
      </c>
      <c r="D1659">
        <v>39.24</v>
      </c>
      <c r="E1659">
        <v>38.71</v>
      </c>
      <c r="F1659" t="s">
        <v>2319</v>
      </c>
      <c r="G1659" s="2">
        <v>-2.8E-3</v>
      </c>
      <c r="I1659" t="s">
        <v>4503</v>
      </c>
      <c r="J1659" s="24" t="str">
        <f t="shared" si="125"/>
        <v>04</v>
      </c>
      <c r="K1659" s="24" t="str">
        <f t="shared" si="126"/>
        <v>13</v>
      </c>
      <c r="L1659" s="24" t="str">
        <f t="shared" si="127"/>
        <v>2018</v>
      </c>
      <c r="M1659" s="24">
        <f t="shared" si="128"/>
        <v>43203</v>
      </c>
      <c r="N1659">
        <v>38.880000000000003</v>
      </c>
      <c r="P1659" s="24">
        <v>40757</v>
      </c>
      <c r="Q1659">
        <v>16.71</v>
      </c>
      <c r="S1659" s="24">
        <v>42585</v>
      </c>
      <c r="T1659">
        <v>30.33</v>
      </c>
      <c r="U1659" s="2">
        <f t="shared" si="129"/>
        <v>9.9009900990099098E-4</v>
      </c>
    </row>
    <row r="1660" spans="1:21" x14ac:dyDescent="0.4">
      <c r="A1660" t="s">
        <v>4502</v>
      </c>
      <c r="B1660">
        <v>38.99</v>
      </c>
      <c r="C1660">
        <v>38.89</v>
      </c>
      <c r="D1660">
        <v>39.15</v>
      </c>
      <c r="E1660">
        <v>38.840000000000003</v>
      </c>
      <c r="F1660" t="s">
        <v>1137</v>
      </c>
      <c r="G1660" s="2">
        <v>9.2999999999999992E-3</v>
      </c>
      <c r="I1660" t="s">
        <v>4502</v>
      </c>
      <c r="J1660" s="24" t="str">
        <f t="shared" si="125"/>
        <v>04</v>
      </c>
      <c r="K1660" s="24" t="str">
        <f t="shared" si="126"/>
        <v>12</v>
      </c>
      <c r="L1660" s="24" t="str">
        <f t="shared" si="127"/>
        <v>2018</v>
      </c>
      <c r="M1660" s="24">
        <f t="shared" si="128"/>
        <v>43202</v>
      </c>
      <c r="N1660">
        <v>38.99</v>
      </c>
      <c r="P1660" s="24">
        <v>40758</v>
      </c>
      <c r="Q1660">
        <v>16.84</v>
      </c>
      <c r="S1660" s="24">
        <v>42586</v>
      </c>
      <c r="T1660">
        <v>30.39</v>
      </c>
      <c r="U1660" s="2">
        <f t="shared" si="129"/>
        <v>1.9782393669633969E-3</v>
      </c>
    </row>
    <row r="1661" spans="1:21" x14ac:dyDescent="0.4">
      <c r="A1661" t="s">
        <v>4501</v>
      </c>
      <c r="B1661">
        <v>38.630000000000003</v>
      </c>
      <c r="C1661">
        <v>38.659999999999997</v>
      </c>
      <c r="D1661">
        <v>38.96</v>
      </c>
      <c r="E1661">
        <v>38.590000000000003</v>
      </c>
      <c r="F1661" t="s">
        <v>2582</v>
      </c>
      <c r="G1661" s="2">
        <v>-5.8999999999999999E-3</v>
      </c>
      <c r="I1661" t="s">
        <v>4501</v>
      </c>
      <c r="J1661" s="24" t="str">
        <f t="shared" si="125"/>
        <v>04</v>
      </c>
      <c r="K1661" s="24" t="str">
        <f t="shared" si="126"/>
        <v>11</v>
      </c>
      <c r="L1661" s="24" t="str">
        <f t="shared" si="127"/>
        <v>2018</v>
      </c>
      <c r="M1661" s="24">
        <f t="shared" si="128"/>
        <v>43201</v>
      </c>
      <c r="N1661">
        <v>38.630000000000003</v>
      </c>
      <c r="P1661" s="24">
        <v>40759</v>
      </c>
      <c r="Q1661">
        <v>16.05</v>
      </c>
      <c r="S1661" s="24">
        <v>42587</v>
      </c>
      <c r="T1661">
        <v>30.59</v>
      </c>
      <c r="U1661" s="2">
        <f t="shared" si="129"/>
        <v>6.5811122079630913E-3</v>
      </c>
    </row>
    <row r="1662" spans="1:21" x14ac:dyDescent="0.4">
      <c r="A1662" t="s">
        <v>4500</v>
      </c>
      <c r="B1662">
        <v>38.86</v>
      </c>
      <c r="C1662">
        <v>38.71</v>
      </c>
      <c r="D1662">
        <v>38.979999999999997</v>
      </c>
      <c r="E1662">
        <v>38.49</v>
      </c>
      <c r="F1662" t="s">
        <v>937</v>
      </c>
      <c r="G1662" s="2">
        <v>1.78E-2</v>
      </c>
      <c r="I1662" t="s">
        <v>4500</v>
      </c>
      <c r="J1662" s="24" t="str">
        <f t="shared" si="125"/>
        <v>04</v>
      </c>
      <c r="K1662" s="24" t="str">
        <f t="shared" si="126"/>
        <v>10</v>
      </c>
      <c r="L1662" s="24" t="str">
        <f t="shared" si="127"/>
        <v>2018</v>
      </c>
      <c r="M1662" s="24">
        <f t="shared" si="128"/>
        <v>43200</v>
      </c>
      <c r="N1662">
        <v>38.86</v>
      </c>
      <c r="P1662" s="24">
        <v>40760</v>
      </c>
      <c r="Q1662">
        <v>16.04</v>
      </c>
      <c r="S1662" s="24">
        <v>42590</v>
      </c>
      <c r="T1662">
        <v>30.53</v>
      </c>
      <c r="U1662" s="2">
        <f t="shared" si="129"/>
        <v>-1.9614253023864103E-3</v>
      </c>
    </row>
    <row r="1663" spans="1:21" x14ac:dyDescent="0.4">
      <c r="A1663" t="s">
        <v>4499</v>
      </c>
      <c r="B1663">
        <v>38.18</v>
      </c>
      <c r="C1663">
        <v>38.28</v>
      </c>
      <c r="D1663">
        <v>38.799999999999997</v>
      </c>
      <c r="E1663">
        <v>38.130000000000003</v>
      </c>
      <c r="F1663" t="s">
        <v>2023</v>
      </c>
      <c r="G1663" s="2">
        <v>5.0000000000000001E-3</v>
      </c>
      <c r="I1663" t="s">
        <v>4499</v>
      </c>
      <c r="J1663" s="24" t="str">
        <f t="shared" si="125"/>
        <v>04</v>
      </c>
      <c r="K1663" s="24" t="str">
        <f t="shared" si="126"/>
        <v>09</v>
      </c>
      <c r="L1663" s="24" t="str">
        <f t="shared" si="127"/>
        <v>2018</v>
      </c>
      <c r="M1663" s="24">
        <f t="shared" si="128"/>
        <v>43199</v>
      </c>
      <c r="N1663">
        <v>38.18</v>
      </c>
      <c r="P1663" s="24">
        <v>40763</v>
      </c>
      <c r="Q1663">
        <v>15.1</v>
      </c>
      <c r="S1663" s="24">
        <v>42591</v>
      </c>
      <c r="T1663">
        <v>30.57</v>
      </c>
      <c r="U1663" s="2">
        <f t="shared" si="129"/>
        <v>1.3101867016049873E-3</v>
      </c>
    </row>
    <row r="1664" spans="1:21" x14ac:dyDescent="0.4">
      <c r="A1664" t="s">
        <v>4498</v>
      </c>
      <c r="B1664">
        <v>37.99</v>
      </c>
      <c r="C1664">
        <v>38.58</v>
      </c>
      <c r="D1664">
        <v>38.840000000000003</v>
      </c>
      <c r="E1664">
        <v>37.76</v>
      </c>
      <c r="F1664" t="s">
        <v>1880</v>
      </c>
      <c r="G1664" s="2">
        <v>-2.3900000000000001E-2</v>
      </c>
      <c r="I1664" t="s">
        <v>4498</v>
      </c>
      <c r="J1664" s="24" t="str">
        <f t="shared" si="125"/>
        <v>04</v>
      </c>
      <c r="K1664" s="24" t="str">
        <f t="shared" si="126"/>
        <v>06</v>
      </c>
      <c r="L1664" s="24" t="str">
        <f t="shared" si="127"/>
        <v>2018</v>
      </c>
      <c r="M1664" s="24">
        <f t="shared" si="128"/>
        <v>43196</v>
      </c>
      <c r="N1664">
        <v>37.99</v>
      </c>
      <c r="P1664" s="24">
        <v>40764</v>
      </c>
      <c r="Q1664">
        <v>15.75</v>
      </c>
      <c r="S1664" s="24">
        <v>42592</v>
      </c>
      <c r="T1664">
        <v>30.53</v>
      </c>
      <c r="U1664" s="2">
        <f t="shared" si="129"/>
        <v>-1.3084723585213842E-3</v>
      </c>
    </row>
    <row r="1665" spans="1:21" x14ac:dyDescent="0.4">
      <c r="A1665" t="s">
        <v>4497</v>
      </c>
      <c r="B1665">
        <v>38.92</v>
      </c>
      <c r="C1665">
        <v>38.979999999999997</v>
      </c>
      <c r="D1665">
        <v>39.11</v>
      </c>
      <c r="E1665">
        <v>38.700000000000003</v>
      </c>
      <c r="F1665" t="s">
        <v>2148</v>
      </c>
      <c r="G1665" s="2">
        <v>6.1999999999999998E-3</v>
      </c>
      <c r="I1665" t="s">
        <v>4497</v>
      </c>
      <c r="J1665" s="24" t="str">
        <f t="shared" si="125"/>
        <v>04</v>
      </c>
      <c r="K1665" s="24" t="str">
        <f t="shared" si="126"/>
        <v>05</v>
      </c>
      <c r="L1665" s="24" t="str">
        <f t="shared" si="127"/>
        <v>2018</v>
      </c>
      <c r="M1665" s="24">
        <f t="shared" si="128"/>
        <v>43195</v>
      </c>
      <c r="N1665">
        <v>38.92</v>
      </c>
      <c r="P1665" s="24">
        <v>40765</v>
      </c>
      <c r="Q1665">
        <v>15.1</v>
      </c>
      <c r="S1665" s="24">
        <v>42593</v>
      </c>
      <c r="T1665">
        <v>30.66</v>
      </c>
      <c r="U1665" s="2">
        <f t="shared" si="129"/>
        <v>4.2581067802160977E-3</v>
      </c>
    </row>
    <row r="1666" spans="1:21" x14ac:dyDescent="0.4">
      <c r="A1666" t="s">
        <v>4496</v>
      </c>
      <c r="B1666">
        <v>38.68</v>
      </c>
      <c r="C1666">
        <v>37.54</v>
      </c>
      <c r="D1666">
        <v>38.770000000000003</v>
      </c>
      <c r="E1666">
        <v>37.46</v>
      </c>
      <c r="F1666" t="s">
        <v>1702</v>
      </c>
      <c r="G1666" s="2">
        <v>1.2800000000000001E-2</v>
      </c>
      <c r="I1666" t="s">
        <v>4496</v>
      </c>
      <c r="J1666" s="24" t="str">
        <f t="shared" si="125"/>
        <v>04</v>
      </c>
      <c r="K1666" s="24" t="str">
        <f t="shared" si="126"/>
        <v>04</v>
      </c>
      <c r="L1666" s="24" t="str">
        <f t="shared" si="127"/>
        <v>2018</v>
      </c>
      <c r="M1666" s="24">
        <f t="shared" si="128"/>
        <v>43194</v>
      </c>
      <c r="N1666">
        <v>38.68</v>
      </c>
      <c r="P1666" s="24">
        <v>40766</v>
      </c>
      <c r="Q1666">
        <v>15.7</v>
      </c>
      <c r="S1666" s="24">
        <v>42594</v>
      </c>
      <c r="T1666">
        <v>30.62</v>
      </c>
      <c r="U1666" s="2">
        <f t="shared" si="129"/>
        <v>-1.3046314416177429E-3</v>
      </c>
    </row>
    <row r="1667" spans="1:21" x14ac:dyDescent="0.4">
      <c r="A1667" t="s">
        <v>4495</v>
      </c>
      <c r="B1667">
        <v>38.19</v>
      </c>
      <c r="C1667">
        <v>37.99</v>
      </c>
      <c r="D1667">
        <v>38.299999999999997</v>
      </c>
      <c r="E1667">
        <v>37.61</v>
      </c>
      <c r="F1667" t="s">
        <v>4494</v>
      </c>
      <c r="G1667" s="2">
        <v>1.2200000000000001E-2</v>
      </c>
      <c r="I1667" t="s">
        <v>4495</v>
      </c>
      <c r="J1667" s="24" t="str">
        <f t="shared" ref="J1667:J1730" si="130">LEFT(I1667,2)</f>
        <v>04</v>
      </c>
      <c r="K1667" s="24" t="str">
        <f t="shared" ref="K1667:K1730" si="131">MID(I1667,4,2)</f>
        <v>03</v>
      </c>
      <c r="L1667" s="24" t="str">
        <f t="shared" ref="L1667:L1730" si="132">RIGHT(I1667,4)</f>
        <v>2018</v>
      </c>
      <c r="M1667" s="24">
        <f t="shared" ref="M1667:M1730" si="133">DATE(L1667,J1667,K1667)</f>
        <v>43193</v>
      </c>
      <c r="N1667">
        <v>38.19</v>
      </c>
      <c r="P1667" s="24">
        <v>40767</v>
      </c>
      <c r="Q1667">
        <v>15.91</v>
      </c>
      <c r="S1667" s="24">
        <v>42597</v>
      </c>
      <c r="T1667">
        <v>30.7</v>
      </c>
      <c r="U1667" s="2">
        <f t="shared" si="129"/>
        <v>2.6126714565641862E-3</v>
      </c>
    </row>
    <row r="1668" spans="1:21" x14ac:dyDescent="0.4">
      <c r="A1668" t="s">
        <v>4493</v>
      </c>
      <c r="B1668">
        <v>37.729999999999997</v>
      </c>
      <c r="C1668">
        <v>38.49</v>
      </c>
      <c r="D1668">
        <v>38.630000000000003</v>
      </c>
      <c r="E1668">
        <v>37.340000000000003</v>
      </c>
      <c r="F1668" t="s">
        <v>934</v>
      </c>
      <c r="G1668" s="2">
        <v>-2.4299999999999999E-2</v>
      </c>
      <c r="I1668" t="s">
        <v>4493</v>
      </c>
      <c r="J1668" s="24" t="str">
        <f t="shared" si="130"/>
        <v>04</v>
      </c>
      <c r="K1668" s="24" t="str">
        <f t="shared" si="131"/>
        <v>02</v>
      </c>
      <c r="L1668" s="24" t="str">
        <f t="shared" si="132"/>
        <v>2018</v>
      </c>
      <c r="M1668" s="24">
        <f t="shared" si="133"/>
        <v>43192</v>
      </c>
      <c r="N1668">
        <v>37.729999999999997</v>
      </c>
      <c r="P1668" s="24">
        <v>40770</v>
      </c>
      <c r="Q1668">
        <v>16.170000000000002</v>
      </c>
      <c r="S1668" s="24">
        <v>42598</v>
      </c>
      <c r="T1668">
        <v>30.49</v>
      </c>
      <c r="U1668" s="2">
        <f t="shared" ref="U1668:U1731" si="134">T1668/T1667-1</f>
        <v>-6.8403908794788526E-3</v>
      </c>
    </row>
    <row r="1669" spans="1:21" x14ac:dyDescent="0.4">
      <c r="A1669" t="s">
        <v>4492</v>
      </c>
      <c r="B1669">
        <v>38.67</v>
      </c>
      <c r="C1669">
        <v>38.28</v>
      </c>
      <c r="D1669">
        <v>39</v>
      </c>
      <c r="E1669">
        <v>38.049999999999997</v>
      </c>
      <c r="F1669" t="s">
        <v>2852</v>
      </c>
      <c r="G1669" s="2">
        <v>1.5800000000000002E-2</v>
      </c>
      <c r="I1669" t="s">
        <v>4492</v>
      </c>
      <c r="J1669" s="24" t="str">
        <f t="shared" si="130"/>
        <v>03</v>
      </c>
      <c r="K1669" s="24" t="str">
        <f t="shared" si="131"/>
        <v>29</v>
      </c>
      <c r="L1669" s="24" t="str">
        <f t="shared" si="132"/>
        <v>2018</v>
      </c>
      <c r="M1669" s="24">
        <f t="shared" si="133"/>
        <v>43188</v>
      </c>
      <c r="N1669">
        <v>38.67</v>
      </c>
      <c r="P1669" s="24">
        <v>40771</v>
      </c>
      <c r="Q1669">
        <v>16.03</v>
      </c>
      <c r="S1669" s="24">
        <v>42599</v>
      </c>
      <c r="T1669">
        <v>30.54</v>
      </c>
      <c r="U1669" s="2">
        <f t="shared" si="134"/>
        <v>1.6398819285010635E-3</v>
      </c>
    </row>
    <row r="1670" spans="1:21" x14ac:dyDescent="0.4">
      <c r="A1670" t="s">
        <v>4491</v>
      </c>
      <c r="B1670">
        <v>38.07</v>
      </c>
      <c r="C1670">
        <v>38.229999999999997</v>
      </c>
      <c r="D1670">
        <v>38.520000000000003</v>
      </c>
      <c r="E1670">
        <v>37.83</v>
      </c>
      <c r="F1670" t="s">
        <v>4486</v>
      </c>
      <c r="G1670" s="2">
        <v>-5.1999999999999998E-3</v>
      </c>
      <c r="I1670" t="s">
        <v>4491</v>
      </c>
      <c r="J1670" s="24" t="str">
        <f t="shared" si="130"/>
        <v>03</v>
      </c>
      <c r="K1670" s="24" t="str">
        <f t="shared" si="131"/>
        <v>28</v>
      </c>
      <c r="L1670" s="24" t="str">
        <f t="shared" si="132"/>
        <v>2018</v>
      </c>
      <c r="M1670" s="24">
        <f t="shared" si="133"/>
        <v>43187</v>
      </c>
      <c r="N1670">
        <v>38.07</v>
      </c>
      <c r="P1670" s="24">
        <v>40772</v>
      </c>
      <c r="Q1670">
        <v>16.02</v>
      </c>
      <c r="S1670" s="24">
        <v>42600</v>
      </c>
      <c r="T1670">
        <v>30.56</v>
      </c>
      <c r="U1670" s="2">
        <f t="shared" si="134"/>
        <v>6.5487884741322056E-4</v>
      </c>
    </row>
    <row r="1671" spans="1:21" x14ac:dyDescent="0.4">
      <c r="A1671" t="s">
        <v>4490</v>
      </c>
      <c r="B1671">
        <v>38.270000000000003</v>
      </c>
      <c r="C1671">
        <v>39.39</v>
      </c>
      <c r="D1671">
        <v>39.43</v>
      </c>
      <c r="E1671">
        <v>37.99</v>
      </c>
      <c r="F1671" t="s">
        <v>4489</v>
      </c>
      <c r="G1671" s="2">
        <v>-2.4199999999999999E-2</v>
      </c>
      <c r="I1671" t="s">
        <v>4490</v>
      </c>
      <c r="J1671" s="24" t="str">
        <f t="shared" si="130"/>
        <v>03</v>
      </c>
      <c r="K1671" s="24" t="str">
        <f t="shared" si="131"/>
        <v>27</v>
      </c>
      <c r="L1671" s="24" t="str">
        <f t="shared" si="132"/>
        <v>2018</v>
      </c>
      <c r="M1671" s="24">
        <f t="shared" si="133"/>
        <v>43186</v>
      </c>
      <c r="N1671">
        <v>38.270000000000003</v>
      </c>
      <c r="P1671" s="24">
        <v>40773</v>
      </c>
      <c r="Q1671">
        <v>15.31</v>
      </c>
      <c r="S1671" s="24">
        <v>42601</v>
      </c>
      <c r="T1671">
        <v>30.56</v>
      </c>
      <c r="U1671" s="2">
        <f t="shared" si="134"/>
        <v>0</v>
      </c>
    </row>
    <row r="1672" spans="1:21" x14ac:dyDescent="0.4">
      <c r="A1672" t="s">
        <v>4488</v>
      </c>
      <c r="B1672">
        <v>39.22</v>
      </c>
      <c r="C1672">
        <v>38.72</v>
      </c>
      <c r="D1672">
        <v>39.26</v>
      </c>
      <c r="E1672">
        <v>38.22</v>
      </c>
      <c r="F1672" t="s">
        <v>1051</v>
      </c>
      <c r="G1672" s="2">
        <v>3.1600000000000003E-2</v>
      </c>
      <c r="I1672" t="s">
        <v>4488</v>
      </c>
      <c r="J1672" s="24" t="str">
        <f t="shared" si="130"/>
        <v>03</v>
      </c>
      <c r="K1672" s="24" t="str">
        <f t="shared" si="131"/>
        <v>26</v>
      </c>
      <c r="L1672" s="24" t="str">
        <f t="shared" si="132"/>
        <v>2018</v>
      </c>
      <c r="M1672" s="24">
        <f t="shared" si="133"/>
        <v>43185</v>
      </c>
      <c r="N1672">
        <v>39.22</v>
      </c>
      <c r="P1672" s="24">
        <v>40774</v>
      </c>
      <c r="Q1672">
        <v>15.05</v>
      </c>
      <c r="S1672" s="24">
        <v>42604</v>
      </c>
      <c r="T1672">
        <v>30.56</v>
      </c>
      <c r="U1672" s="2">
        <f t="shared" si="134"/>
        <v>0</v>
      </c>
    </row>
    <row r="1673" spans="1:21" x14ac:dyDescent="0.4">
      <c r="A1673" t="s">
        <v>4487</v>
      </c>
      <c r="B1673">
        <v>38.020000000000003</v>
      </c>
      <c r="C1673">
        <v>38.93</v>
      </c>
      <c r="D1673">
        <v>39.07</v>
      </c>
      <c r="E1673">
        <v>38.01</v>
      </c>
      <c r="F1673" t="s">
        <v>4486</v>
      </c>
      <c r="G1673" s="2">
        <v>-2.2599999999999999E-2</v>
      </c>
      <c r="I1673" t="s">
        <v>4487</v>
      </c>
      <c r="J1673" s="24" t="str">
        <f t="shared" si="130"/>
        <v>03</v>
      </c>
      <c r="K1673" s="24" t="str">
        <f t="shared" si="131"/>
        <v>23</v>
      </c>
      <c r="L1673" s="24" t="str">
        <f t="shared" si="132"/>
        <v>2018</v>
      </c>
      <c r="M1673" s="24">
        <f t="shared" si="133"/>
        <v>43182</v>
      </c>
      <c r="N1673">
        <v>38.020000000000003</v>
      </c>
      <c r="P1673" s="24">
        <v>40777</v>
      </c>
      <c r="Q1673">
        <v>15.09</v>
      </c>
      <c r="S1673" s="24">
        <v>42605</v>
      </c>
      <c r="T1673">
        <v>30.63</v>
      </c>
      <c r="U1673" s="2">
        <f t="shared" si="134"/>
        <v>2.2905759162303863E-3</v>
      </c>
    </row>
    <row r="1674" spans="1:21" x14ac:dyDescent="0.4">
      <c r="A1674" t="s">
        <v>4485</v>
      </c>
      <c r="B1674">
        <v>38.9</v>
      </c>
      <c r="C1674">
        <v>39.53</v>
      </c>
      <c r="D1674">
        <v>39.700000000000003</v>
      </c>
      <c r="E1674">
        <v>38.880000000000003</v>
      </c>
      <c r="F1674" t="s">
        <v>1257</v>
      </c>
      <c r="G1674" s="2">
        <v>-2.9399999999999999E-2</v>
      </c>
      <c r="I1674" t="s">
        <v>4485</v>
      </c>
      <c r="J1674" s="24" t="str">
        <f t="shared" si="130"/>
        <v>03</v>
      </c>
      <c r="K1674" s="24" t="str">
        <f t="shared" si="131"/>
        <v>22</v>
      </c>
      <c r="L1674" s="24" t="str">
        <f t="shared" si="132"/>
        <v>2018</v>
      </c>
      <c r="M1674" s="24">
        <f t="shared" si="133"/>
        <v>43181</v>
      </c>
      <c r="N1674">
        <v>38.9</v>
      </c>
      <c r="P1674" s="24">
        <v>40778</v>
      </c>
      <c r="Q1674">
        <v>15.63</v>
      </c>
      <c r="S1674" s="24">
        <v>42606</v>
      </c>
      <c r="T1674">
        <v>30.45</v>
      </c>
      <c r="U1674" s="2">
        <f t="shared" si="134"/>
        <v>-5.8765915768853594E-3</v>
      </c>
    </row>
    <row r="1675" spans="1:21" x14ac:dyDescent="0.4">
      <c r="A1675" t="s">
        <v>4484</v>
      </c>
      <c r="B1675">
        <v>40.08</v>
      </c>
      <c r="C1675">
        <v>40.229999999999997</v>
      </c>
      <c r="D1675">
        <v>40.520000000000003</v>
      </c>
      <c r="E1675">
        <v>40</v>
      </c>
      <c r="F1675" t="s">
        <v>156</v>
      </c>
      <c r="G1675" s="2">
        <v>-4.7000000000000002E-3</v>
      </c>
      <c r="I1675" t="s">
        <v>4484</v>
      </c>
      <c r="J1675" s="24" t="str">
        <f t="shared" si="130"/>
        <v>03</v>
      </c>
      <c r="K1675" s="24" t="str">
        <f t="shared" si="131"/>
        <v>21</v>
      </c>
      <c r="L1675" s="24" t="str">
        <f t="shared" si="132"/>
        <v>2018</v>
      </c>
      <c r="M1675" s="24">
        <f t="shared" si="133"/>
        <v>43180</v>
      </c>
      <c r="N1675">
        <v>40.08</v>
      </c>
      <c r="P1675" s="24">
        <v>40779</v>
      </c>
      <c r="Q1675">
        <v>15.81</v>
      </c>
      <c r="S1675" s="24">
        <v>42607</v>
      </c>
      <c r="T1675">
        <v>30.4</v>
      </c>
      <c r="U1675" s="2">
        <f t="shared" si="134"/>
        <v>-1.6420361247947435E-3</v>
      </c>
    </row>
    <row r="1676" spans="1:21" x14ac:dyDescent="0.4">
      <c r="A1676" t="s">
        <v>4483</v>
      </c>
      <c r="B1676">
        <v>40.270000000000003</v>
      </c>
      <c r="C1676">
        <v>40.159999999999997</v>
      </c>
      <c r="D1676">
        <v>40.36</v>
      </c>
      <c r="E1676">
        <v>40.08</v>
      </c>
      <c r="F1676" t="s">
        <v>46</v>
      </c>
      <c r="G1676" s="2">
        <v>3.5000000000000001E-3</v>
      </c>
      <c r="I1676" t="s">
        <v>4483</v>
      </c>
      <c r="J1676" s="24" t="str">
        <f t="shared" si="130"/>
        <v>03</v>
      </c>
      <c r="K1676" s="24" t="str">
        <f t="shared" si="131"/>
        <v>20</v>
      </c>
      <c r="L1676" s="24" t="str">
        <f t="shared" si="132"/>
        <v>2018</v>
      </c>
      <c r="M1676" s="24">
        <f t="shared" si="133"/>
        <v>43179</v>
      </c>
      <c r="N1676">
        <v>40.270000000000003</v>
      </c>
      <c r="P1676" s="24">
        <v>40780</v>
      </c>
      <c r="Q1676">
        <v>15.56</v>
      </c>
      <c r="S1676" s="24">
        <v>42608</v>
      </c>
      <c r="T1676">
        <v>30.38</v>
      </c>
      <c r="U1676" s="2">
        <f t="shared" si="134"/>
        <v>-6.5789473684207955E-4</v>
      </c>
    </row>
    <row r="1677" spans="1:21" x14ac:dyDescent="0.4">
      <c r="A1677" t="s">
        <v>4482</v>
      </c>
      <c r="B1677">
        <v>40.130000000000003</v>
      </c>
      <c r="C1677">
        <v>40.56</v>
      </c>
      <c r="D1677">
        <v>40.56</v>
      </c>
      <c r="E1677">
        <v>39.81</v>
      </c>
      <c r="F1677" t="s">
        <v>2551</v>
      </c>
      <c r="G1677" s="2">
        <v>-1.55E-2</v>
      </c>
      <c r="I1677" t="s">
        <v>4482</v>
      </c>
      <c r="J1677" s="24" t="str">
        <f t="shared" si="130"/>
        <v>03</v>
      </c>
      <c r="K1677" s="24" t="str">
        <f t="shared" si="131"/>
        <v>19</v>
      </c>
      <c r="L1677" s="24" t="str">
        <f t="shared" si="132"/>
        <v>2018</v>
      </c>
      <c r="M1677" s="24">
        <f t="shared" si="133"/>
        <v>43178</v>
      </c>
      <c r="N1677">
        <v>40.130000000000003</v>
      </c>
      <c r="P1677" s="24">
        <v>40781</v>
      </c>
      <c r="Q1677">
        <v>15.85</v>
      </c>
      <c r="S1677" s="24">
        <v>42611</v>
      </c>
      <c r="T1677">
        <v>30.48</v>
      </c>
      <c r="U1677" s="2">
        <f t="shared" si="134"/>
        <v>3.2916392363397939E-3</v>
      </c>
    </row>
    <row r="1678" spans="1:21" x14ac:dyDescent="0.4">
      <c r="A1678" t="s">
        <v>4481</v>
      </c>
      <c r="B1678">
        <v>40.76</v>
      </c>
      <c r="C1678">
        <v>40.840000000000003</v>
      </c>
      <c r="D1678">
        <v>40.94</v>
      </c>
      <c r="E1678">
        <v>40.75</v>
      </c>
      <c r="F1678" t="s">
        <v>2347</v>
      </c>
      <c r="G1678" s="2">
        <v>-2.0000000000000001E-4</v>
      </c>
      <c r="I1678" t="s">
        <v>4481</v>
      </c>
      <c r="J1678" s="24" t="str">
        <f t="shared" si="130"/>
        <v>03</v>
      </c>
      <c r="K1678" s="24" t="str">
        <f t="shared" si="131"/>
        <v>16</v>
      </c>
      <c r="L1678" s="24" t="str">
        <f t="shared" si="132"/>
        <v>2018</v>
      </c>
      <c r="M1678" s="24">
        <f t="shared" si="133"/>
        <v>43175</v>
      </c>
      <c r="N1678">
        <v>40.76</v>
      </c>
      <c r="P1678" s="24">
        <v>40784</v>
      </c>
      <c r="Q1678">
        <v>16.25</v>
      </c>
      <c r="S1678" s="24">
        <v>42612</v>
      </c>
      <c r="T1678">
        <v>30.38</v>
      </c>
      <c r="U1678" s="2">
        <f t="shared" si="134"/>
        <v>-3.2808398950131545E-3</v>
      </c>
    </row>
    <row r="1679" spans="1:21" x14ac:dyDescent="0.4">
      <c r="A1679" t="s">
        <v>4480</v>
      </c>
      <c r="B1679">
        <v>40.770000000000003</v>
      </c>
      <c r="C1679">
        <v>40.85</v>
      </c>
      <c r="D1679">
        <v>41</v>
      </c>
      <c r="E1679">
        <v>40.67</v>
      </c>
      <c r="F1679" t="s">
        <v>46</v>
      </c>
      <c r="G1679" s="2">
        <v>-5.0000000000000001E-4</v>
      </c>
      <c r="I1679" t="s">
        <v>4480</v>
      </c>
      <c r="J1679" s="24" t="str">
        <f t="shared" si="130"/>
        <v>03</v>
      </c>
      <c r="K1679" s="24" t="str">
        <f t="shared" si="131"/>
        <v>15</v>
      </c>
      <c r="L1679" s="24" t="str">
        <f t="shared" si="132"/>
        <v>2018</v>
      </c>
      <c r="M1679" s="24">
        <f t="shared" si="133"/>
        <v>43174</v>
      </c>
      <c r="N1679">
        <v>40.770000000000003</v>
      </c>
      <c r="P1679" s="24">
        <v>40785</v>
      </c>
      <c r="Q1679">
        <v>16.350000000000001</v>
      </c>
      <c r="S1679" s="24">
        <v>42613</v>
      </c>
      <c r="T1679">
        <v>30.3</v>
      </c>
      <c r="U1679" s="2">
        <f t="shared" si="134"/>
        <v>-2.6333113890717463E-3</v>
      </c>
    </row>
    <row r="1680" spans="1:21" x14ac:dyDescent="0.4">
      <c r="A1680" t="s">
        <v>4479</v>
      </c>
      <c r="B1680">
        <v>40.79</v>
      </c>
      <c r="C1680">
        <v>41.07</v>
      </c>
      <c r="D1680">
        <v>41.12</v>
      </c>
      <c r="E1680">
        <v>40.659999999999997</v>
      </c>
      <c r="F1680" t="s">
        <v>1168</v>
      </c>
      <c r="G1680" s="2">
        <v>-2.8999999999999998E-3</v>
      </c>
      <c r="I1680" t="s">
        <v>4479</v>
      </c>
      <c r="J1680" s="24" t="str">
        <f t="shared" si="130"/>
        <v>03</v>
      </c>
      <c r="K1680" s="24" t="str">
        <f t="shared" si="131"/>
        <v>14</v>
      </c>
      <c r="L1680" s="24" t="str">
        <f t="shared" si="132"/>
        <v>2018</v>
      </c>
      <c r="M1680" s="24">
        <f t="shared" si="133"/>
        <v>43173</v>
      </c>
      <c r="N1680">
        <v>40.79</v>
      </c>
      <c r="P1680" s="24">
        <v>40786</v>
      </c>
      <c r="Q1680">
        <v>16.399999999999999</v>
      </c>
      <c r="S1680" s="24">
        <v>42614</v>
      </c>
      <c r="T1680">
        <v>30.35</v>
      </c>
      <c r="U1680" s="2">
        <f t="shared" si="134"/>
        <v>1.6501650165017256E-3</v>
      </c>
    </row>
    <row r="1681" spans="1:21" x14ac:dyDescent="0.4">
      <c r="A1681" t="s">
        <v>4478</v>
      </c>
      <c r="B1681">
        <v>40.909999999999997</v>
      </c>
      <c r="C1681">
        <v>41.42</v>
      </c>
      <c r="D1681">
        <v>41.52</v>
      </c>
      <c r="E1681">
        <v>40.81</v>
      </c>
      <c r="F1681" t="s">
        <v>2078</v>
      </c>
      <c r="G1681" s="2">
        <v>-7.4999999999999997E-3</v>
      </c>
      <c r="I1681" t="s">
        <v>4478</v>
      </c>
      <c r="J1681" s="24" t="str">
        <f t="shared" si="130"/>
        <v>03</v>
      </c>
      <c r="K1681" s="24" t="str">
        <f t="shared" si="131"/>
        <v>13</v>
      </c>
      <c r="L1681" s="24" t="str">
        <f t="shared" si="132"/>
        <v>2018</v>
      </c>
      <c r="M1681" s="24">
        <f t="shared" si="133"/>
        <v>43172</v>
      </c>
      <c r="N1681">
        <v>40.909999999999997</v>
      </c>
      <c r="P1681" s="24">
        <v>40787</v>
      </c>
      <c r="Q1681">
        <v>16.23</v>
      </c>
      <c r="S1681" s="24">
        <v>42615</v>
      </c>
      <c r="T1681">
        <v>30.48</v>
      </c>
      <c r="U1681" s="2">
        <f t="shared" si="134"/>
        <v>4.2833607907741822E-3</v>
      </c>
    </row>
    <row r="1682" spans="1:21" x14ac:dyDescent="0.4">
      <c r="A1682" t="s">
        <v>4477</v>
      </c>
      <c r="B1682">
        <v>41.22</v>
      </c>
      <c r="C1682">
        <v>41.29</v>
      </c>
      <c r="D1682">
        <v>41.39</v>
      </c>
      <c r="E1682">
        <v>41.16</v>
      </c>
      <c r="F1682" t="s">
        <v>3409</v>
      </c>
      <c r="G1682" s="2">
        <v>0</v>
      </c>
      <c r="I1682" t="s">
        <v>4477</v>
      </c>
      <c r="J1682" s="24" t="str">
        <f t="shared" si="130"/>
        <v>03</v>
      </c>
      <c r="K1682" s="24" t="str">
        <f t="shared" si="131"/>
        <v>12</v>
      </c>
      <c r="L1682" s="24" t="str">
        <f t="shared" si="132"/>
        <v>2018</v>
      </c>
      <c r="M1682" s="24">
        <f t="shared" si="133"/>
        <v>43171</v>
      </c>
      <c r="N1682">
        <v>41.22</v>
      </c>
      <c r="P1682" s="24">
        <v>40788</v>
      </c>
      <c r="Q1682">
        <v>15.84</v>
      </c>
      <c r="S1682" s="24">
        <v>42619</v>
      </c>
      <c r="T1682">
        <v>30.59</v>
      </c>
      <c r="U1682" s="2">
        <f t="shared" si="134"/>
        <v>3.6089238845145033E-3</v>
      </c>
    </row>
    <row r="1683" spans="1:21" x14ac:dyDescent="0.4">
      <c r="A1683" t="s">
        <v>4476</v>
      </c>
      <c r="B1683">
        <v>41.22</v>
      </c>
      <c r="C1683">
        <v>40.75</v>
      </c>
      <c r="D1683">
        <v>41.23</v>
      </c>
      <c r="E1683">
        <v>40.69</v>
      </c>
      <c r="F1683" t="s">
        <v>2774</v>
      </c>
      <c r="G1683" s="2">
        <v>1.7999999999999999E-2</v>
      </c>
      <c r="I1683" t="s">
        <v>4476</v>
      </c>
      <c r="J1683" s="24" t="str">
        <f t="shared" si="130"/>
        <v>03</v>
      </c>
      <c r="K1683" s="24" t="str">
        <f t="shared" si="131"/>
        <v>09</v>
      </c>
      <c r="L1683" s="24" t="str">
        <f t="shared" si="132"/>
        <v>2018</v>
      </c>
      <c r="M1683" s="24">
        <f t="shared" si="133"/>
        <v>43168</v>
      </c>
      <c r="N1683">
        <v>41.22</v>
      </c>
      <c r="P1683" s="24">
        <v>40792</v>
      </c>
      <c r="Q1683">
        <v>15.79</v>
      </c>
      <c r="S1683" s="24">
        <v>42620</v>
      </c>
      <c r="T1683">
        <v>30.58</v>
      </c>
      <c r="U1683" s="2">
        <f t="shared" si="134"/>
        <v>-3.2690421706449424E-4</v>
      </c>
    </row>
    <row r="1684" spans="1:21" x14ac:dyDescent="0.4">
      <c r="A1684" t="s">
        <v>4475</v>
      </c>
      <c r="B1684">
        <v>40.49</v>
      </c>
      <c r="C1684">
        <v>40.35</v>
      </c>
      <c r="D1684">
        <v>40.51</v>
      </c>
      <c r="E1684">
        <v>40.24</v>
      </c>
      <c r="F1684" t="s">
        <v>504</v>
      </c>
      <c r="G1684" s="2">
        <v>5.7000000000000002E-3</v>
      </c>
      <c r="I1684" t="s">
        <v>4475</v>
      </c>
      <c r="J1684" s="24" t="str">
        <f t="shared" si="130"/>
        <v>03</v>
      </c>
      <c r="K1684" s="24" t="str">
        <f t="shared" si="131"/>
        <v>08</v>
      </c>
      <c r="L1684" s="24" t="str">
        <f t="shared" si="132"/>
        <v>2018</v>
      </c>
      <c r="M1684" s="24">
        <f t="shared" si="133"/>
        <v>43167</v>
      </c>
      <c r="N1684">
        <v>40.49</v>
      </c>
      <c r="P1684" s="24">
        <v>40793</v>
      </c>
      <c r="Q1684">
        <v>16.190000000000001</v>
      </c>
      <c r="S1684" s="24">
        <v>42621</v>
      </c>
      <c r="T1684">
        <v>30.41</v>
      </c>
      <c r="U1684" s="2">
        <f t="shared" si="134"/>
        <v>-5.5591890124263577E-3</v>
      </c>
    </row>
    <row r="1685" spans="1:21" x14ac:dyDescent="0.4">
      <c r="A1685" t="s">
        <v>4474</v>
      </c>
      <c r="B1685">
        <v>40.26</v>
      </c>
      <c r="C1685">
        <v>39.770000000000003</v>
      </c>
      <c r="D1685">
        <v>40.299999999999997</v>
      </c>
      <c r="E1685">
        <v>39.76</v>
      </c>
      <c r="F1685" t="s">
        <v>2462</v>
      </c>
      <c r="G1685" s="2">
        <v>2.7000000000000001E-3</v>
      </c>
      <c r="I1685" t="s">
        <v>4474</v>
      </c>
      <c r="J1685" s="24" t="str">
        <f t="shared" si="130"/>
        <v>03</v>
      </c>
      <c r="K1685" s="24" t="str">
        <f t="shared" si="131"/>
        <v>07</v>
      </c>
      <c r="L1685" s="24" t="str">
        <f t="shared" si="132"/>
        <v>2018</v>
      </c>
      <c r="M1685" s="24">
        <f t="shared" si="133"/>
        <v>43166</v>
      </c>
      <c r="N1685">
        <v>40.26</v>
      </c>
      <c r="P1685" s="24">
        <v>40794</v>
      </c>
      <c r="Q1685">
        <v>16.05</v>
      </c>
      <c r="S1685" s="24">
        <v>42622</v>
      </c>
      <c r="T1685">
        <v>29.66</v>
      </c>
      <c r="U1685" s="2">
        <f t="shared" si="134"/>
        <v>-2.4662939822426844E-2</v>
      </c>
    </row>
    <row r="1686" spans="1:21" x14ac:dyDescent="0.4">
      <c r="A1686" t="s">
        <v>4473</v>
      </c>
      <c r="B1686">
        <v>40.15</v>
      </c>
      <c r="C1686">
        <v>40.229999999999997</v>
      </c>
      <c r="D1686">
        <v>40.229999999999997</v>
      </c>
      <c r="E1686">
        <v>39.93</v>
      </c>
      <c r="F1686" t="s">
        <v>210</v>
      </c>
      <c r="G1686" s="2">
        <v>2.7000000000000001E-3</v>
      </c>
      <c r="I1686" t="s">
        <v>4473</v>
      </c>
      <c r="J1686" s="24" t="str">
        <f t="shared" si="130"/>
        <v>03</v>
      </c>
      <c r="K1686" s="24" t="str">
        <f t="shared" si="131"/>
        <v>06</v>
      </c>
      <c r="L1686" s="24" t="str">
        <f t="shared" si="132"/>
        <v>2018</v>
      </c>
      <c r="M1686" s="24">
        <f t="shared" si="133"/>
        <v>43165</v>
      </c>
      <c r="N1686">
        <v>40.15</v>
      </c>
      <c r="P1686" s="24">
        <v>40795</v>
      </c>
      <c r="Q1686">
        <v>15.64</v>
      </c>
      <c r="S1686" s="24">
        <v>42625</v>
      </c>
      <c r="T1686">
        <v>30.11</v>
      </c>
      <c r="U1686" s="2">
        <f t="shared" si="134"/>
        <v>1.5171948752528586E-2</v>
      </c>
    </row>
    <row r="1687" spans="1:21" x14ac:dyDescent="0.4">
      <c r="A1687" t="s">
        <v>4472</v>
      </c>
      <c r="B1687">
        <v>40.04</v>
      </c>
      <c r="C1687">
        <v>39.4</v>
      </c>
      <c r="D1687">
        <v>40.14</v>
      </c>
      <c r="E1687">
        <v>39.33</v>
      </c>
      <c r="F1687" t="s">
        <v>2347</v>
      </c>
      <c r="G1687" s="2">
        <v>1.11E-2</v>
      </c>
      <c r="I1687" t="s">
        <v>4472</v>
      </c>
      <c r="J1687" s="24" t="str">
        <f t="shared" si="130"/>
        <v>03</v>
      </c>
      <c r="K1687" s="24" t="str">
        <f t="shared" si="131"/>
        <v>05</v>
      </c>
      <c r="L1687" s="24" t="str">
        <f t="shared" si="132"/>
        <v>2018</v>
      </c>
      <c r="M1687" s="24">
        <f t="shared" si="133"/>
        <v>43164</v>
      </c>
      <c r="N1687">
        <v>40.04</v>
      </c>
      <c r="P1687" s="24">
        <v>40798</v>
      </c>
      <c r="Q1687">
        <v>15.74</v>
      </c>
      <c r="S1687" s="24">
        <v>42626</v>
      </c>
      <c r="T1687">
        <v>29.75</v>
      </c>
      <c r="U1687" s="2">
        <f t="shared" si="134"/>
        <v>-1.1956160743938904E-2</v>
      </c>
    </row>
    <row r="1688" spans="1:21" x14ac:dyDescent="0.4">
      <c r="A1688" t="s">
        <v>4471</v>
      </c>
      <c r="B1688">
        <v>39.6</v>
      </c>
      <c r="C1688">
        <v>38.979999999999997</v>
      </c>
      <c r="D1688">
        <v>39.69</v>
      </c>
      <c r="E1688">
        <v>38.85</v>
      </c>
      <c r="F1688" t="s">
        <v>2158</v>
      </c>
      <c r="G1688" s="2">
        <v>6.1000000000000004E-3</v>
      </c>
      <c r="I1688" t="s">
        <v>4471</v>
      </c>
      <c r="J1688" s="24" t="str">
        <f t="shared" si="130"/>
        <v>03</v>
      </c>
      <c r="K1688" s="24" t="str">
        <f t="shared" si="131"/>
        <v>02</v>
      </c>
      <c r="L1688" s="24" t="str">
        <f t="shared" si="132"/>
        <v>2018</v>
      </c>
      <c r="M1688" s="24">
        <f t="shared" si="133"/>
        <v>43161</v>
      </c>
      <c r="N1688">
        <v>39.6</v>
      </c>
      <c r="P1688" s="24">
        <v>40799</v>
      </c>
      <c r="Q1688">
        <v>15.9</v>
      </c>
      <c r="S1688" s="24">
        <v>42627</v>
      </c>
      <c r="T1688">
        <v>29.83</v>
      </c>
      <c r="U1688" s="2">
        <f t="shared" si="134"/>
        <v>2.6890756302520025E-3</v>
      </c>
    </row>
    <row r="1689" spans="1:21" x14ac:dyDescent="0.4">
      <c r="A1689" t="s">
        <v>4470</v>
      </c>
      <c r="B1689">
        <v>39.36</v>
      </c>
      <c r="C1689">
        <v>40</v>
      </c>
      <c r="D1689">
        <v>40.15</v>
      </c>
      <c r="E1689">
        <v>39.06</v>
      </c>
      <c r="F1689" t="s">
        <v>1736</v>
      </c>
      <c r="G1689" s="2">
        <v>-1.5299999999999999E-2</v>
      </c>
      <c r="I1689" t="s">
        <v>4470</v>
      </c>
      <c r="J1689" s="24" t="str">
        <f t="shared" si="130"/>
        <v>03</v>
      </c>
      <c r="K1689" s="24" t="str">
        <f t="shared" si="131"/>
        <v>01</v>
      </c>
      <c r="L1689" s="24" t="str">
        <f t="shared" si="132"/>
        <v>2018</v>
      </c>
      <c r="M1689" s="24">
        <f t="shared" si="133"/>
        <v>43160</v>
      </c>
      <c r="N1689">
        <v>39.36</v>
      </c>
      <c r="P1689" s="24">
        <v>40800</v>
      </c>
      <c r="Q1689">
        <v>16.13</v>
      </c>
      <c r="S1689" s="24">
        <v>42628</v>
      </c>
      <c r="T1689">
        <v>30.17</v>
      </c>
      <c r="U1689" s="2">
        <f t="shared" si="134"/>
        <v>1.1397921555481139E-2</v>
      </c>
    </row>
    <row r="1690" spans="1:21" x14ac:dyDescent="0.4">
      <c r="A1690" t="s">
        <v>4469</v>
      </c>
      <c r="B1690">
        <v>39.97</v>
      </c>
      <c r="C1690">
        <v>40.520000000000003</v>
      </c>
      <c r="D1690">
        <v>40.64</v>
      </c>
      <c r="E1690">
        <v>39.96</v>
      </c>
      <c r="F1690" t="s">
        <v>556</v>
      </c>
      <c r="G1690" s="2">
        <v>-8.8999999999999999E-3</v>
      </c>
      <c r="I1690" t="s">
        <v>4469</v>
      </c>
      <c r="J1690" s="24" t="str">
        <f t="shared" si="130"/>
        <v>02</v>
      </c>
      <c r="K1690" s="24" t="str">
        <f t="shared" si="131"/>
        <v>28</v>
      </c>
      <c r="L1690" s="24" t="str">
        <f t="shared" si="132"/>
        <v>2018</v>
      </c>
      <c r="M1690" s="24">
        <f t="shared" si="133"/>
        <v>43159</v>
      </c>
      <c r="N1690">
        <v>39.97</v>
      </c>
      <c r="P1690" s="24">
        <v>40801</v>
      </c>
      <c r="Q1690">
        <v>16.39</v>
      </c>
      <c r="S1690" s="24">
        <v>42629</v>
      </c>
      <c r="T1690">
        <v>30.08</v>
      </c>
      <c r="U1690" s="2">
        <f t="shared" si="134"/>
        <v>-2.9830957905204736E-3</v>
      </c>
    </row>
    <row r="1691" spans="1:21" x14ac:dyDescent="0.4">
      <c r="A1691" t="s">
        <v>4468</v>
      </c>
      <c r="B1691">
        <v>40.33</v>
      </c>
      <c r="C1691">
        <v>40.82</v>
      </c>
      <c r="D1691">
        <v>40.94</v>
      </c>
      <c r="E1691">
        <v>40.33</v>
      </c>
      <c r="F1691" t="s">
        <v>1445</v>
      </c>
      <c r="G1691" s="2">
        <v>-1.18E-2</v>
      </c>
      <c r="I1691" t="s">
        <v>4468</v>
      </c>
      <c r="J1691" s="24" t="str">
        <f t="shared" si="130"/>
        <v>02</v>
      </c>
      <c r="K1691" s="24" t="str">
        <f t="shared" si="131"/>
        <v>27</v>
      </c>
      <c r="L1691" s="24" t="str">
        <f t="shared" si="132"/>
        <v>2018</v>
      </c>
      <c r="M1691" s="24">
        <f t="shared" si="133"/>
        <v>43158</v>
      </c>
      <c r="N1691">
        <v>40.33</v>
      </c>
      <c r="P1691" s="24">
        <v>40802</v>
      </c>
      <c r="Q1691">
        <v>16.5</v>
      </c>
      <c r="S1691" s="24">
        <v>42632</v>
      </c>
      <c r="T1691">
        <v>30.06</v>
      </c>
      <c r="U1691" s="2">
        <f t="shared" si="134"/>
        <v>-6.6489361702126715E-4</v>
      </c>
    </row>
    <row r="1692" spans="1:21" x14ac:dyDescent="0.4">
      <c r="A1692" t="s">
        <v>4467</v>
      </c>
      <c r="B1692">
        <v>40.81</v>
      </c>
      <c r="C1692">
        <v>40.5</v>
      </c>
      <c r="D1692">
        <v>40.82</v>
      </c>
      <c r="E1692">
        <v>40.479999999999997</v>
      </c>
      <c r="F1692" t="s">
        <v>1035</v>
      </c>
      <c r="G1692" s="2">
        <v>1.2200000000000001E-2</v>
      </c>
      <c r="I1692" t="s">
        <v>4467</v>
      </c>
      <c r="J1692" s="24" t="str">
        <f t="shared" si="130"/>
        <v>02</v>
      </c>
      <c r="K1692" s="24" t="str">
        <f t="shared" si="131"/>
        <v>26</v>
      </c>
      <c r="L1692" s="24" t="str">
        <f t="shared" si="132"/>
        <v>2018</v>
      </c>
      <c r="M1692" s="24">
        <f t="shared" si="133"/>
        <v>43157</v>
      </c>
      <c r="N1692">
        <v>40.81</v>
      </c>
      <c r="P1692" s="24">
        <v>40805</v>
      </c>
      <c r="Q1692">
        <v>16.399999999999999</v>
      </c>
      <c r="S1692" s="24">
        <v>42633</v>
      </c>
      <c r="T1692">
        <v>30.1</v>
      </c>
      <c r="U1692" s="2">
        <f t="shared" si="134"/>
        <v>1.3306719893546592E-3</v>
      </c>
    </row>
    <row r="1693" spans="1:21" x14ac:dyDescent="0.4">
      <c r="A1693" t="s">
        <v>4466</v>
      </c>
      <c r="B1693">
        <v>40.32</v>
      </c>
      <c r="C1693">
        <v>39.869999999999997</v>
      </c>
      <c r="D1693">
        <v>40.33</v>
      </c>
      <c r="E1693">
        <v>39.799999999999997</v>
      </c>
      <c r="F1693" t="s">
        <v>351</v>
      </c>
      <c r="G1693" s="2">
        <v>1.66E-2</v>
      </c>
      <c r="I1693" t="s">
        <v>4466</v>
      </c>
      <c r="J1693" s="24" t="str">
        <f t="shared" si="130"/>
        <v>02</v>
      </c>
      <c r="K1693" s="24" t="str">
        <f t="shared" si="131"/>
        <v>23</v>
      </c>
      <c r="L1693" s="24" t="str">
        <f t="shared" si="132"/>
        <v>2018</v>
      </c>
      <c r="M1693" s="24">
        <f t="shared" si="133"/>
        <v>43154</v>
      </c>
      <c r="N1693">
        <v>40.32</v>
      </c>
      <c r="P1693" s="24">
        <v>40806</v>
      </c>
      <c r="Q1693">
        <v>16.38</v>
      </c>
      <c r="S1693" s="24">
        <v>42634</v>
      </c>
      <c r="T1693">
        <v>30.41</v>
      </c>
      <c r="U1693" s="2">
        <f t="shared" si="134"/>
        <v>1.0299003322259193E-2</v>
      </c>
    </row>
    <row r="1694" spans="1:21" x14ac:dyDescent="0.4">
      <c r="A1694" t="s">
        <v>4465</v>
      </c>
      <c r="B1694">
        <v>39.659999999999997</v>
      </c>
      <c r="C1694">
        <v>39.74</v>
      </c>
      <c r="D1694">
        <v>39.99</v>
      </c>
      <c r="E1694">
        <v>39.549999999999997</v>
      </c>
      <c r="F1694" t="s">
        <v>2315</v>
      </c>
      <c r="G1694" s="2">
        <v>1.5E-3</v>
      </c>
      <c r="I1694" t="s">
        <v>4465</v>
      </c>
      <c r="J1694" s="24" t="str">
        <f t="shared" si="130"/>
        <v>02</v>
      </c>
      <c r="K1694" s="24" t="str">
        <f t="shared" si="131"/>
        <v>22</v>
      </c>
      <c r="L1694" s="24" t="str">
        <f t="shared" si="132"/>
        <v>2018</v>
      </c>
      <c r="M1694" s="24">
        <f t="shared" si="133"/>
        <v>43153</v>
      </c>
      <c r="N1694">
        <v>39.659999999999997</v>
      </c>
      <c r="P1694" s="24">
        <v>40807</v>
      </c>
      <c r="Q1694">
        <v>15.95</v>
      </c>
      <c r="S1694" s="24">
        <v>42635</v>
      </c>
      <c r="T1694">
        <v>30.62</v>
      </c>
      <c r="U1694" s="2">
        <f t="shared" si="134"/>
        <v>6.9056231502795384E-3</v>
      </c>
    </row>
    <row r="1695" spans="1:21" x14ac:dyDescent="0.4">
      <c r="A1695" t="s">
        <v>4464</v>
      </c>
      <c r="B1695">
        <v>39.6</v>
      </c>
      <c r="C1695">
        <v>39.83</v>
      </c>
      <c r="D1695">
        <v>40.31</v>
      </c>
      <c r="E1695">
        <v>39.590000000000003</v>
      </c>
      <c r="F1695" t="s">
        <v>3721</v>
      </c>
      <c r="G1695" s="2">
        <v>-3.5000000000000001E-3</v>
      </c>
      <c r="I1695" t="s">
        <v>4464</v>
      </c>
      <c r="J1695" s="24" t="str">
        <f t="shared" si="130"/>
        <v>02</v>
      </c>
      <c r="K1695" s="24" t="str">
        <f t="shared" si="131"/>
        <v>21</v>
      </c>
      <c r="L1695" s="24" t="str">
        <f t="shared" si="132"/>
        <v>2018</v>
      </c>
      <c r="M1695" s="24">
        <f t="shared" si="133"/>
        <v>43152</v>
      </c>
      <c r="N1695">
        <v>39.6</v>
      </c>
      <c r="P1695" s="24">
        <v>40808</v>
      </c>
      <c r="Q1695">
        <v>15.46</v>
      </c>
      <c r="S1695" s="24">
        <v>42636</v>
      </c>
      <c r="T1695">
        <v>30.45</v>
      </c>
      <c r="U1695" s="2">
        <f t="shared" si="134"/>
        <v>-5.5519268451992287E-3</v>
      </c>
    </row>
    <row r="1696" spans="1:21" x14ac:dyDescent="0.4">
      <c r="A1696" t="s">
        <v>4463</v>
      </c>
      <c r="B1696">
        <v>39.74</v>
      </c>
      <c r="C1696">
        <v>39.700000000000003</v>
      </c>
      <c r="D1696">
        <v>40.090000000000003</v>
      </c>
      <c r="E1696">
        <v>39.61</v>
      </c>
      <c r="F1696" t="s">
        <v>1126</v>
      </c>
      <c r="G1696" s="2">
        <v>-2.8E-3</v>
      </c>
      <c r="I1696" t="s">
        <v>4463</v>
      </c>
      <c r="J1696" s="24" t="str">
        <f t="shared" si="130"/>
        <v>02</v>
      </c>
      <c r="K1696" s="24" t="str">
        <f t="shared" si="131"/>
        <v>20</v>
      </c>
      <c r="L1696" s="24" t="str">
        <f t="shared" si="132"/>
        <v>2018</v>
      </c>
      <c r="M1696" s="24">
        <f t="shared" si="133"/>
        <v>43151</v>
      </c>
      <c r="N1696">
        <v>39.74</v>
      </c>
      <c r="P1696" s="24">
        <v>40809</v>
      </c>
      <c r="Q1696">
        <v>15.52</v>
      </c>
      <c r="S1696" s="24">
        <v>42639</v>
      </c>
      <c r="T1696">
        <v>30.12</v>
      </c>
      <c r="U1696" s="2">
        <f t="shared" si="134"/>
        <v>-1.0837438423645263E-2</v>
      </c>
    </row>
    <row r="1697" spans="1:21" x14ac:dyDescent="0.4">
      <c r="A1697" t="s">
        <v>4462</v>
      </c>
      <c r="B1697">
        <v>39.85</v>
      </c>
      <c r="C1697">
        <v>39.76</v>
      </c>
      <c r="D1697">
        <v>40.19</v>
      </c>
      <c r="E1697">
        <v>39.76</v>
      </c>
      <c r="F1697" t="s">
        <v>1321</v>
      </c>
      <c r="G1697" s="2">
        <v>-5.0000000000000001E-4</v>
      </c>
      <c r="I1697" t="s">
        <v>4462</v>
      </c>
      <c r="J1697" s="24" t="str">
        <f t="shared" si="130"/>
        <v>02</v>
      </c>
      <c r="K1697" s="24" t="str">
        <f t="shared" si="131"/>
        <v>16</v>
      </c>
      <c r="L1697" s="24" t="str">
        <f t="shared" si="132"/>
        <v>2018</v>
      </c>
      <c r="M1697" s="24">
        <f t="shared" si="133"/>
        <v>43147</v>
      </c>
      <c r="N1697">
        <v>39.85</v>
      </c>
      <c r="P1697" s="24">
        <v>40812</v>
      </c>
      <c r="Q1697">
        <v>15.77</v>
      </c>
      <c r="S1697" s="24">
        <v>42640</v>
      </c>
      <c r="T1697">
        <v>30.34</v>
      </c>
      <c r="U1697" s="2">
        <f t="shared" si="134"/>
        <v>7.3041168658698474E-3</v>
      </c>
    </row>
    <row r="1698" spans="1:21" x14ac:dyDescent="0.4">
      <c r="A1698" t="s">
        <v>4461</v>
      </c>
      <c r="B1698">
        <v>39.869999999999997</v>
      </c>
      <c r="C1698">
        <v>39.56</v>
      </c>
      <c r="D1698">
        <v>39.869999999999997</v>
      </c>
      <c r="E1698">
        <v>39.159999999999997</v>
      </c>
      <c r="F1698" t="s">
        <v>1450</v>
      </c>
      <c r="G1698" s="2">
        <v>1.5299999999999999E-2</v>
      </c>
      <c r="I1698" t="s">
        <v>4461</v>
      </c>
      <c r="J1698" s="24" t="str">
        <f t="shared" si="130"/>
        <v>02</v>
      </c>
      <c r="K1698" s="24" t="str">
        <f t="shared" si="131"/>
        <v>15</v>
      </c>
      <c r="L1698" s="24" t="str">
        <f t="shared" si="132"/>
        <v>2018</v>
      </c>
      <c r="M1698" s="24">
        <f t="shared" si="133"/>
        <v>43146</v>
      </c>
      <c r="N1698">
        <v>39.869999999999997</v>
      </c>
      <c r="P1698" s="24">
        <v>40813</v>
      </c>
      <c r="Q1698">
        <v>15.96</v>
      </c>
      <c r="S1698" s="24">
        <v>42641</v>
      </c>
      <c r="T1698">
        <v>30.41</v>
      </c>
      <c r="U1698" s="2">
        <f t="shared" si="134"/>
        <v>2.3071852340144083E-3</v>
      </c>
    </row>
    <row r="1699" spans="1:21" x14ac:dyDescent="0.4">
      <c r="A1699" t="s">
        <v>4460</v>
      </c>
      <c r="B1699">
        <v>39.270000000000003</v>
      </c>
      <c r="C1699">
        <v>38.479999999999997</v>
      </c>
      <c r="D1699">
        <v>39.31</v>
      </c>
      <c r="E1699">
        <v>38.409999999999997</v>
      </c>
      <c r="F1699" t="s">
        <v>1985</v>
      </c>
      <c r="G1699" s="2">
        <v>1.5299999999999999E-2</v>
      </c>
      <c r="I1699" t="s">
        <v>4460</v>
      </c>
      <c r="J1699" s="24" t="str">
        <f t="shared" si="130"/>
        <v>02</v>
      </c>
      <c r="K1699" s="24" t="str">
        <f t="shared" si="131"/>
        <v>14</v>
      </c>
      <c r="L1699" s="24" t="str">
        <f t="shared" si="132"/>
        <v>2018</v>
      </c>
      <c r="M1699" s="24">
        <f t="shared" si="133"/>
        <v>43145</v>
      </c>
      <c r="N1699">
        <v>39.270000000000003</v>
      </c>
      <c r="P1699" s="24">
        <v>40814</v>
      </c>
      <c r="Q1699">
        <v>15.65</v>
      </c>
      <c r="S1699" s="24">
        <v>42642</v>
      </c>
      <c r="T1699">
        <v>30.14</v>
      </c>
      <c r="U1699" s="2">
        <f t="shared" si="134"/>
        <v>-8.8786583360735971E-3</v>
      </c>
    </row>
    <row r="1700" spans="1:21" x14ac:dyDescent="0.4">
      <c r="A1700" t="s">
        <v>4459</v>
      </c>
      <c r="B1700">
        <v>38.68</v>
      </c>
      <c r="C1700">
        <v>38.369999999999997</v>
      </c>
      <c r="D1700">
        <v>38.76</v>
      </c>
      <c r="E1700">
        <v>38.270000000000003</v>
      </c>
      <c r="F1700" t="s">
        <v>894</v>
      </c>
      <c r="G1700" s="2">
        <v>3.0999999999999999E-3</v>
      </c>
      <c r="I1700" t="s">
        <v>4459</v>
      </c>
      <c r="J1700" s="24" t="str">
        <f t="shared" si="130"/>
        <v>02</v>
      </c>
      <c r="K1700" s="24" t="str">
        <f t="shared" si="131"/>
        <v>13</v>
      </c>
      <c r="L1700" s="24" t="str">
        <f t="shared" si="132"/>
        <v>2018</v>
      </c>
      <c r="M1700" s="24">
        <f t="shared" si="133"/>
        <v>43144</v>
      </c>
      <c r="N1700">
        <v>38.68</v>
      </c>
      <c r="P1700" s="24">
        <v>40815</v>
      </c>
      <c r="Q1700">
        <v>15.66</v>
      </c>
      <c r="S1700" s="24">
        <v>42643</v>
      </c>
      <c r="T1700">
        <v>30.33</v>
      </c>
      <c r="U1700" s="2">
        <f t="shared" si="134"/>
        <v>6.3039150630390672E-3</v>
      </c>
    </row>
    <row r="1701" spans="1:21" x14ac:dyDescent="0.4">
      <c r="A1701" t="s">
        <v>4458</v>
      </c>
      <c r="B1701">
        <v>38.56</v>
      </c>
      <c r="C1701">
        <v>38.31</v>
      </c>
      <c r="D1701">
        <v>38.799999999999997</v>
      </c>
      <c r="E1701">
        <v>38</v>
      </c>
      <c r="F1701" t="s">
        <v>4457</v>
      </c>
      <c r="G1701" s="2">
        <v>1.5299999999999999E-2</v>
      </c>
      <c r="I1701" t="s">
        <v>4458</v>
      </c>
      <c r="J1701" s="24" t="str">
        <f t="shared" si="130"/>
        <v>02</v>
      </c>
      <c r="K1701" s="24" t="str">
        <f t="shared" si="131"/>
        <v>12</v>
      </c>
      <c r="L1701" s="24" t="str">
        <f t="shared" si="132"/>
        <v>2018</v>
      </c>
      <c r="M1701" s="24">
        <f t="shared" si="133"/>
        <v>43143</v>
      </c>
      <c r="N1701">
        <v>38.56</v>
      </c>
      <c r="P1701" s="24">
        <v>40816</v>
      </c>
      <c r="Q1701">
        <v>15.27</v>
      </c>
      <c r="S1701" s="24">
        <v>42646</v>
      </c>
      <c r="T1701">
        <v>30.25</v>
      </c>
      <c r="U1701" s="2">
        <f t="shared" si="134"/>
        <v>-2.6376524892844921E-3</v>
      </c>
    </row>
    <row r="1702" spans="1:21" x14ac:dyDescent="0.4">
      <c r="A1702" t="s">
        <v>4456</v>
      </c>
      <c r="B1702">
        <v>37.979999999999997</v>
      </c>
      <c r="C1702">
        <v>37.75</v>
      </c>
      <c r="D1702">
        <v>38.229999999999997</v>
      </c>
      <c r="E1702">
        <v>36.58</v>
      </c>
      <c r="F1702" t="s">
        <v>4455</v>
      </c>
      <c r="G1702" s="2">
        <v>1.8200000000000001E-2</v>
      </c>
      <c r="I1702" t="s">
        <v>4456</v>
      </c>
      <c r="J1702" s="24" t="str">
        <f t="shared" si="130"/>
        <v>02</v>
      </c>
      <c r="K1702" s="24" t="str">
        <f t="shared" si="131"/>
        <v>09</v>
      </c>
      <c r="L1702" s="24" t="str">
        <f t="shared" si="132"/>
        <v>2018</v>
      </c>
      <c r="M1702" s="24">
        <f t="shared" si="133"/>
        <v>43140</v>
      </c>
      <c r="N1702">
        <v>37.979999999999997</v>
      </c>
      <c r="P1702" s="24">
        <v>40819</v>
      </c>
      <c r="Q1702">
        <v>14.87</v>
      </c>
      <c r="S1702" s="24">
        <v>42647</v>
      </c>
      <c r="T1702">
        <v>30.13</v>
      </c>
      <c r="U1702" s="2">
        <f t="shared" si="134"/>
        <v>-3.9669421487603662E-3</v>
      </c>
    </row>
    <row r="1703" spans="1:21" x14ac:dyDescent="0.4">
      <c r="A1703" t="s">
        <v>4454</v>
      </c>
      <c r="B1703">
        <v>37.299999999999997</v>
      </c>
      <c r="C1703">
        <v>38.92</v>
      </c>
      <c r="D1703">
        <v>38.97</v>
      </c>
      <c r="E1703">
        <v>37.26</v>
      </c>
      <c r="F1703" t="s">
        <v>2891</v>
      </c>
      <c r="G1703" s="2">
        <v>-3.9600000000000003E-2</v>
      </c>
      <c r="I1703" t="s">
        <v>4454</v>
      </c>
      <c r="J1703" s="24" t="str">
        <f t="shared" si="130"/>
        <v>02</v>
      </c>
      <c r="K1703" s="24" t="str">
        <f t="shared" si="131"/>
        <v>08</v>
      </c>
      <c r="L1703" s="24" t="str">
        <f t="shared" si="132"/>
        <v>2018</v>
      </c>
      <c r="M1703" s="24">
        <f t="shared" si="133"/>
        <v>43139</v>
      </c>
      <c r="N1703">
        <v>37.299999999999997</v>
      </c>
      <c r="P1703" s="24">
        <v>40820</v>
      </c>
      <c r="Q1703">
        <v>15.16</v>
      </c>
      <c r="S1703" s="24">
        <v>42648</v>
      </c>
      <c r="T1703">
        <v>30.18</v>
      </c>
      <c r="U1703" s="2">
        <f t="shared" si="134"/>
        <v>1.6594756057086713E-3</v>
      </c>
    </row>
    <row r="1704" spans="1:21" x14ac:dyDescent="0.4">
      <c r="A1704" t="s">
        <v>4453</v>
      </c>
      <c r="B1704">
        <v>38.840000000000003</v>
      </c>
      <c r="C1704">
        <v>39.04</v>
      </c>
      <c r="D1704">
        <v>39.549999999999997</v>
      </c>
      <c r="E1704">
        <v>38.82</v>
      </c>
      <c r="F1704" t="s">
        <v>3789</v>
      </c>
      <c r="G1704" s="2">
        <v>-7.9000000000000008E-3</v>
      </c>
      <c r="I1704" t="s">
        <v>4453</v>
      </c>
      <c r="J1704" s="24" t="str">
        <f t="shared" si="130"/>
        <v>02</v>
      </c>
      <c r="K1704" s="24" t="str">
        <f t="shared" si="131"/>
        <v>07</v>
      </c>
      <c r="L1704" s="24" t="str">
        <f t="shared" si="132"/>
        <v>2018</v>
      </c>
      <c r="M1704" s="24">
        <f t="shared" si="133"/>
        <v>43138</v>
      </c>
      <c r="N1704">
        <v>38.840000000000003</v>
      </c>
      <c r="P1704" s="24">
        <v>40821</v>
      </c>
      <c r="Q1704">
        <v>15.46</v>
      </c>
      <c r="S1704" s="24">
        <v>42649</v>
      </c>
      <c r="T1704">
        <v>30.22</v>
      </c>
      <c r="U1704" s="2">
        <f t="shared" si="134"/>
        <v>1.3253810470510441E-3</v>
      </c>
    </row>
    <row r="1705" spans="1:21" x14ac:dyDescent="0.4">
      <c r="A1705" t="s">
        <v>4452</v>
      </c>
      <c r="B1705">
        <v>39.15</v>
      </c>
      <c r="C1705">
        <v>37.54</v>
      </c>
      <c r="D1705">
        <v>39.21</v>
      </c>
      <c r="E1705">
        <v>37.44</v>
      </c>
      <c r="F1705" t="s">
        <v>4451</v>
      </c>
      <c r="G1705" s="2">
        <v>2.3800000000000002E-2</v>
      </c>
      <c r="I1705" t="s">
        <v>4452</v>
      </c>
      <c r="J1705" s="24" t="str">
        <f t="shared" si="130"/>
        <v>02</v>
      </c>
      <c r="K1705" s="24" t="str">
        <f t="shared" si="131"/>
        <v>06</v>
      </c>
      <c r="L1705" s="24" t="str">
        <f t="shared" si="132"/>
        <v>2018</v>
      </c>
      <c r="M1705" s="24">
        <f t="shared" si="133"/>
        <v>43137</v>
      </c>
      <c r="N1705">
        <v>39.15</v>
      </c>
      <c r="P1705" s="24">
        <v>40822</v>
      </c>
      <c r="Q1705">
        <v>15.73</v>
      </c>
      <c r="S1705" s="24">
        <v>42650</v>
      </c>
      <c r="T1705">
        <v>30.1</v>
      </c>
      <c r="U1705" s="2">
        <f t="shared" si="134"/>
        <v>-3.9708802117801589E-3</v>
      </c>
    </row>
    <row r="1706" spans="1:21" x14ac:dyDescent="0.4">
      <c r="A1706" t="s">
        <v>4450</v>
      </c>
      <c r="B1706">
        <v>38.24</v>
      </c>
      <c r="C1706">
        <v>39.53</v>
      </c>
      <c r="D1706">
        <v>40.07</v>
      </c>
      <c r="E1706">
        <v>38.15</v>
      </c>
      <c r="F1706" t="s">
        <v>1311</v>
      </c>
      <c r="G1706" s="2">
        <v>-4.1099999999999998E-2</v>
      </c>
      <c r="I1706" t="s">
        <v>4450</v>
      </c>
      <c r="J1706" s="24" t="str">
        <f t="shared" si="130"/>
        <v>02</v>
      </c>
      <c r="K1706" s="24" t="str">
        <f t="shared" si="131"/>
        <v>05</v>
      </c>
      <c r="L1706" s="24" t="str">
        <f t="shared" si="132"/>
        <v>2018</v>
      </c>
      <c r="M1706" s="24">
        <f t="shared" si="133"/>
        <v>43136</v>
      </c>
      <c r="N1706">
        <v>38.24</v>
      </c>
      <c r="P1706" s="24">
        <v>40823</v>
      </c>
      <c r="Q1706">
        <v>15.65</v>
      </c>
      <c r="S1706" s="24">
        <v>42653</v>
      </c>
      <c r="T1706">
        <v>30.24</v>
      </c>
      <c r="U1706" s="2">
        <f t="shared" si="134"/>
        <v>4.6511627906975495E-3</v>
      </c>
    </row>
    <row r="1707" spans="1:21" x14ac:dyDescent="0.4">
      <c r="A1707" t="s">
        <v>4449</v>
      </c>
      <c r="B1707">
        <v>39.880000000000003</v>
      </c>
      <c r="C1707">
        <v>40.46</v>
      </c>
      <c r="D1707">
        <v>40.549999999999997</v>
      </c>
      <c r="E1707">
        <v>39.85</v>
      </c>
      <c r="F1707" t="s">
        <v>1882</v>
      </c>
      <c r="G1707" s="2">
        <v>-2.01E-2</v>
      </c>
      <c r="I1707" t="s">
        <v>4449</v>
      </c>
      <c r="J1707" s="24" t="str">
        <f t="shared" si="130"/>
        <v>02</v>
      </c>
      <c r="K1707" s="24" t="str">
        <f t="shared" si="131"/>
        <v>02</v>
      </c>
      <c r="L1707" s="24" t="str">
        <f t="shared" si="132"/>
        <v>2018</v>
      </c>
      <c r="M1707" s="24">
        <f t="shared" si="133"/>
        <v>43133</v>
      </c>
      <c r="N1707">
        <v>39.880000000000003</v>
      </c>
      <c r="P1707" s="24">
        <v>40826</v>
      </c>
      <c r="Q1707">
        <v>16.16</v>
      </c>
      <c r="S1707" s="24">
        <v>42654</v>
      </c>
      <c r="T1707">
        <v>29.87</v>
      </c>
      <c r="U1707" s="2">
        <f t="shared" si="134"/>
        <v>-1.2235449735449655E-2</v>
      </c>
    </row>
    <row r="1708" spans="1:21" x14ac:dyDescent="0.4">
      <c r="A1708" t="s">
        <v>4448</v>
      </c>
      <c r="B1708">
        <v>40.700000000000003</v>
      </c>
      <c r="C1708">
        <v>40.659999999999997</v>
      </c>
      <c r="D1708">
        <v>41</v>
      </c>
      <c r="E1708">
        <v>40.56</v>
      </c>
      <c r="F1708" t="s">
        <v>1857</v>
      </c>
      <c r="G1708" s="2">
        <v>-2.7000000000000001E-3</v>
      </c>
      <c r="I1708" t="s">
        <v>4448</v>
      </c>
      <c r="J1708" s="24" t="str">
        <f t="shared" si="130"/>
        <v>02</v>
      </c>
      <c r="K1708" s="24" t="str">
        <f t="shared" si="131"/>
        <v>01</v>
      </c>
      <c r="L1708" s="24" t="str">
        <f t="shared" si="132"/>
        <v>2018</v>
      </c>
      <c r="M1708" s="24">
        <f t="shared" si="133"/>
        <v>43132</v>
      </c>
      <c r="N1708">
        <v>40.700000000000003</v>
      </c>
      <c r="P1708" s="24">
        <v>40827</v>
      </c>
      <c r="Q1708">
        <v>16.190000000000001</v>
      </c>
      <c r="S1708" s="24">
        <v>42655</v>
      </c>
      <c r="T1708">
        <v>29.93</v>
      </c>
      <c r="U1708" s="2">
        <f t="shared" si="134"/>
        <v>2.008704385671134E-3</v>
      </c>
    </row>
    <row r="1709" spans="1:21" x14ac:dyDescent="0.4">
      <c r="A1709" t="s">
        <v>4447</v>
      </c>
      <c r="B1709">
        <v>40.81</v>
      </c>
      <c r="C1709">
        <v>40.97</v>
      </c>
      <c r="D1709">
        <v>41.04</v>
      </c>
      <c r="E1709">
        <v>40.630000000000003</v>
      </c>
      <c r="F1709" t="s">
        <v>1361</v>
      </c>
      <c r="G1709" s="2">
        <v>2.5000000000000001E-3</v>
      </c>
      <c r="I1709" t="s">
        <v>4447</v>
      </c>
      <c r="J1709" s="24" t="str">
        <f t="shared" si="130"/>
        <v>01</v>
      </c>
      <c r="K1709" s="24" t="str">
        <f t="shared" si="131"/>
        <v>31</v>
      </c>
      <c r="L1709" s="24" t="str">
        <f t="shared" si="132"/>
        <v>2018</v>
      </c>
      <c r="M1709" s="24">
        <f t="shared" si="133"/>
        <v>43131</v>
      </c>
      <c r="N1709">
        <v>40.81</v>
      </c>
      <c r="P1709" s="24">
        <v>40828</v>
      </c>
      <c r="Q1709">
        <v>16.309999999999999</v>
      </c>
      <c r="S1709" s="24">
        <v>42656</v>
      </c>
      <c r="T1709">
        <v>29.84</v>
      </c>
      <c r="U1709" s="2">
        <f t="shared" si="134"/>
        <v>-3.0070163715335552E-3</v>
      </c>
    </row>
    <row r="1710" spans="1:21" x14ac:dyDescent="0.4">
      <c r="A1710" t="s">
        <v>4446</v>
      </c>
      <c r="B1710">
        <v>40.71</v>
      </c>
      <c r="C1710">
        <v>40.729999999999997</v>
      </c>
      <c r="D1710">
        <v>40.9</v>
      </c>
      <c r="E1710">
        <v>40.57</v>
      </c>
      <c r="F1710" t="s">
        <v>1261</v>
      </c>
      <c r="G1710" s="2">
        <v>-0.01</v>
      </c>
      <c r="I1710" t="s">
        <v>4446</v>
      </c>
      <c r="J1710" s="24" t="str">
        <f t="shared" si="130"/>
        <v>01</v>
      </c>
      <c r="K1710" s="24" t="str">
        <f t="shared" si="131"/>
        <v>30</v>
      </c>
      <c r="L1710" s="24" t="str">
        <f t="shared" si="132"/>
        <v>2018</v>
      </c>
      <c r="M1710" s="24">
        <f t="shared" si="133"/>
        <v>43130</v>
      </c>
      <c r="N1710">
        <v>40.71</v>
      </c>
      <c r="P1710" s="24">
        <v>40829</v>
      </c>
      <c r="Q1710">
        <v>16.350000000000001</v>
      </c>
      <c r="S1710" s="24">
        <v>42657</v>
      </c>
      <c r="T1710">
        <v>29.85</v>
      </c>
      <c r="U1710" s="2">
        <f t="shared" si="134"/>
        <v>3.3512064343166337E-4</v>
      </c>
    </row>
    <row r="1711" spans="1:21" x14ac:dyDescent="0.4">
      <c r="A1711" t="s">
        <v>4445</v>
      </c>
      <c r="B1711">
        <v>41.12</v>
      </c>
      <c r="C1711">
        <v>41.31</v>
      </c>
      <c r="D1711">
        <v>41.4</v>
      </c>
      <c r="E1711">
        <v>41.07</v>
      </c>
      <c r="F1711" t="s">
        <v>992</v>
      </c>
      <c r="G1711" s="2">
        <v>-6.4999999999999997E-3</v>
      </c>
      <c r="I1711" t="s">
        <v>4445</v>
      </c>
      <c r="J1711" s="24" t="str">
        <f t="shared" si="130"/>
        <v>01</v>
      </c>
      <c r="K1711" s="24" t="str">
        <f t="shared" si="131"/>
        <v>29</v>
      </c>
      <c r="L1711" s="24" t="str">
        <f t="shared" si="132"/>
        <v>2018</v>
      </c>
      <c r="M1711" s="24">
        <f t="shared" si="133"/>
        <v>43129</v>
      </c>
      <c r="N1711">
        <v>41.12</v>
      </c>
      <c r="P1711" s="24">
        <v>40830</v>
      </c>
      <c r="Q1711">
        <v>16.64</v>
      </c>
      <c r="S1711" s="24">
        <v>42660</v>
      </c>
      <c r="T1711">
        <v>29.74</v>
      </c>
      <c r="U1711" s="2">
        <f t="shared" si="134"/>
        <v>-3.68509212730328E-3</v>
      </c>
    </row>
    <row r="1712" spans="1:21" x14ac:dyDescent="0.4">
      <c r="A1712" t="s">
        <v>4444</v>
      </c>
      <c r="B1712">
        <v>41.39</v>
      </c>
      <c r="C1712">
        <v>41</v>
      </c>
      <c r="D1712">
        <v>41.39</v>
      </c>
      <c r="E1712">
        <v>40.950000000000003</v>
      </c>
      <c r="F1712" t="s">
        <v>2294</v>
      </c>
      <c r="G1712" s="2">
        <v>1.37E-2</v>
      </c>
      <c r="I1712" t="s">
        <v>4444</v>
      </c>
      <c r="J1712" s="24" t="str">
        <f t="shared" si="130"/>
        <v>01</v>
      </c>
      <c r="K1712" s="24" t="str">
        <f t="shared" si="131"/>
        <v>26</v>
      </c>
      <c r="L1712" s="24" t="str">
        <f t="shared" si="132"/>
        <v>2018</v>
      </c>
      <c r="M1712" s="24">
        <f t="shared" si="133"/>
        <v>43126</v>
      </c>
      <c r="N1712">
        <v>41.39</v>
      </c>
      <c r="P1712" s="24">
        <v>40833</v>
      </c>
      <c r="Q1712">
        <v>16.329999999999998</v>
      </c>
      <c r="S1712" s="24">
        <v>42661</v>
      </c>
      <c r="T1712">
        <v>29.95</v>
      </c>
      <c r="U1712" s="2">
        <f t="shared" si="134"/>
        <v>7.0611970410221492E-3</v>
      </c>
    </row>
    <row r="1713" spans="1:21" x14ac:dyDescent="0.4">
      <c r="A1713" t="s">
        <v>4443</v>
      </c>
      <c r="B1713">
        <v>40.83</v>
      </c>
      <c r="C1713">
        <v>40.96</v>
      </c>
      <c r="D1713">
        <v>40.98</v>
      </c>
      <c r="E1713">
        <v>40.68</v>
      </c>
      <c r="F1713" t="s">
        <v>1373</v>
      </c>
      <c r="G1713" s="2">
        <v>1.5E-3</v>
      </c>
      <c r="I1713" t="s">
        <v>4443</v>
      </c>
      <c r="J1713" s="24" t="str">
        <f t="shared" si="130"/>
        <v>01</v>
      </c>
      <c r="K1713" s="24" t="str">
        <f t="shared" si="131"/>
        <v>25</v>
      </c>
      <c r="L1713" s="24" t="str">
        <f t="shared" si="132"/>
        <v>2018</v>
      </c>
      <c r="M1713" s="24">
        <f t="shared" si="133"/>
        <v>43125</v>
      </c>
      <c r="N1713">
        <v>40.83</v>
      </c>
      <c r="P1713" s="24">
        <v>40834</v>
      </c>
      <c r="Q1713">
        <v>16.57</v>
      </c>
      <c r="S1713" s="24">
        <v>42662</v>
      </c>
      <c r="T1713">
        <v>29.99</v>
      </c>
      <c r="U1713" s="2">
        <f t="shared" si="134"/>
        <v>1.3355592654422654E-3</v>
      </c>
    </row>
    <row r="1714" spans="1:21" x14ac:dyDescent="0.4">
      <c r="A1714" t="s">
        <v>4442</v>
      </c>
      <c r="B1714">
        <v>40.770000000000003</v>
      </c>
      <c r="C1714">
        <v>40.98</v>
      </c>
      <c r="D1714">
        <v>41.06</v>
      </c>
      <c r="E1714">
        <v>40.57</v>
      </c>
      <c r="F1714" t="s">
        <v>238</v>
      </c>
      <c r="G1714" s="2">
        <v>-2.3999999999999998E-3</v>
      </c>
      <c r="I1714" t="s">
        <v>4442</v>
      </c>
      <c r="J1714" s="24" t="str">
        <f t="shared" si="130"/>
        <v>01</v>
      </c>
      <c r="K1714" s="24" t="str">
        <f t="shared" si="131"/>
        <v>24</v>
      </c>
      <c r="L1714" s="24" t="str">
        <f t="shared" si="132"/>
        <v>2018</v>
      </c>
      <c r="M1714" s="24">
        <f t="shared" si="133"/>
        <v>43124</v>
      </c>
      <c r="N1714">
        <v>40.770000000000003</v>
      </c>
      <c r="P1714" s="24">
        <v>40835</v>
      </c>
      <c r="Q1714">
        <v>16.32</v>
      </c>
      <c r="S1714" s="24">
        <v>42663</v>
      </c>
      <c r="T1714">
        <v>29.93</v>
      </c>
      <c r="U1714" s="2">
        <f t="shared" si="134"/>
        <v>-2.0006668889629431E-3</v>
      </c>
    </row>
    <row r="1715" spans="1:21" x14ac:dyDescent="0.4">
      <c r="A1715" t="s">
        <v>4441</v>
      </c>
      <c r="B1715">
        <v>40.869999999999997</v>
      </c>
      <c r="C1715">
        <v>40.770000000000003</v>
      </c>
      <c r="D1715">
        <v>40.950000000000003</v>
      </c>
      <c r="E1715">
        <v>40.74</v>
      </c>
      <c r="F1715" t="s">
        <v>1959</v>
      </c>
      <c r="G1715" s="2">
        <v>3.8999999999999998E-3</v>
      </c>
      <c r="I1715" t="s">
        <v>4441</v>
      </c>
      <c r="J1715" s="24" t="str">
        <f t="shared" si="130"/>
        <v>01</v>
      </c>
      <c r="K1715" s="24" t="str">
        <f t="shared" si="131"/>
        <v>23</v>
      </c>
      <c r="L1715" s="24" t="str">
        <f t="shared" si="132"/>
        <v>2018</v>
      </c>
      <c r="M1715" s="24">
        <f t="shared" si="133"/>
        <v>43123</v>
      </c>
      <c r="N1715">
        <v>40.869999999999997</v>
      </c>
      <c r="P1715" s="24">
        <v>40836</v>
      </c>
      <c r="Q1715">
        <v>16.350000000000001</v>
      </c>
      <c r="S1715" s="24">
        <v>42664</v>
      </c>
      <c r="T1715">
        <v>30.04</v>
      </c>
      <c r="U1715" s="2">
        <f t="shared" si="134"/>
        <v>3.6752422318744316E-3</v>
      </c>
    </row>
    <row r="1716" spans="1:21" x14ac:dyDescent="0.4">
      <c r="A1716" t="s">
        <v>4440</v>
      </c>
      <c r="B1716">
        <v>40.71</v>
      </c>
      <c r="C1716">
        <v>40.369999999999997</v>
      </c>
      <c r="D1716">
        <v>40.71</v>
      </c>
      <c r="E1716">
        <v>40.340000000000003</v>
      </c>
      <c r="F1716" t="s">
        <v>1033</v>
      </c>
      <c r="G1716" s="2">
        <v>7.4000000000000003E-3</v>
      </c>
      <c r="I1716" t="s">
        <v>4440</v>
      </c>
      <c r="J1716" s="24" t="str">
        <f t="shared" si="130"/>
        <v>01</v>
      </c>
      <c r="K1716" s="24" t="str">
        <f t="shared" si="131"/>
        <v>22</v>
      </c>
      <c r="L1716" s="24" t="str">
        <f t="shared" si="132"/>
        <v>2018</v>
      </c>
      <c r="M1716" s="24">
        <f t="shared" si="133"/>
        <v>43122</v>
      </c>
      <c r="N1716">
        <v>40.71</v>
      </c>
      <c r="P1716" s="24">
        <v>40837</v>
      </c>
      <c r="Q1716">
        <v>16.63</v>
      </c>
      <c r="S1716" s="24">
        <v>42667</v>
      </c>
      <c r="T1716">
        <v>30.23</v>
      </c>
      <c r="U1716" s="2">
        <f t="shared" si="134"/>
        <v>6.3249001331557864E-3</v>
      </c>
    </row>
    <row r="1717" spans="1:21" x14ac:dyDescent="0.4">
      <c r="A1717" t="s">
        <v>4439</v>
      </c>
      <c r="B1717">
        <v>40.409999999999997</v>
      </c>
      <c r="C1717">
        <v>40.36</v>
      </c>
      <c r="D1717">
        <v>40.409999999999997</v>
      </c>
      <c r="E1717">
        <v>40.229999999999997</v>
      </c>
      <c r="F1717" t="s">
        <v>1022</v>
      </c>
      <c r="G1717" s="2">
        <v>4.7000000000000002E-3</v>
      </c>
      <c r="I1717" t="s">
        <v>4439</v>
      </c>
      <c r="J1717" s="24" t="str">
        <f t="shared" si="130"/>
        <v>01</v>
      </c>
      <c r="K1717" s="24" t="str">
        <f t="shared" si="131"/>
        <v>19</v>
      </c>
      <c r="L1717" s="24" t="str">
        <f t="shared" si="132"/>
        <v>2018</v>
      </c>
      <c r="M1717" s="24">
        <f t="shared" si="133"/>
        <v>43119</v>
      </c>
      <c r="N1717">
        <v>40.409999999999997</v>
      </c>
      <c r="P1717" s="24">
        <v>40840</v>
      </c>
      <c r="Q1717">
        <v>16.89</v>
      </c>
      <c r="S1717" s="24">
        <v>42668</v>
      </c>
      <c r="T1717">
        <v>30.07</v>
      </c>
      <c r="U1717" s="2">
        <f t="shared" si="134"/>
        <v>-5.292755540853511E-3</v>
      </c>
    </row>
    <row r="1718" spans="1:21" x14ac:dyDescent="0.4">
      <c r="A1718" t="s">
        <v>4438</v>
      </c>
      <c r="B1718">
        <v>40.22</v>
      </c>
      <c r="C1718">
        <v>40.22</v>
      </c>
      <c r="D1718">
        <v>40.32</v>
      </c>
      <c r="E1718">
        <v>40.11</v>
      </c>
      <c r="F1718" t="s">
        <v>2132</v>
      </c>
      <c r="G1718" s="2">
        <v>-2.0000000000000001E-4</v>
      </c>
      <c r="I1718" t="s">
        <v>4438</v>
      </c>
      <c r="J1718" s="24" t="str">
        <f t="shared" si="130"/>
        <v>01</v>
      </c>
      <c r="K1718" s="24" t="str">
        <f t="shared" si="131"/>
        <v>18</v>
      </c>
      <c r="L1718" s="24" t="str">
        <f t="shared" si="132"/>
        <v>2018</v>
      </c>
      <c r="M1718" s="24">
        <f t="shared" si="133"/>
        <v>43118</v>
      </c>
      <c r="N1718">
        <v>40.22</v>
      </c>
      <c r="P1718" s="24">
        <v>40841</v>
      </c>
      <c r="Q1718">
        <v>16.57</v>
      </c>
      <c r="S1718" s="24">
        <v>42669</v>
      </c>
      <c r="T1718">
        <v>29.93</v>
      </c>
      <c r="U1718" s="2">
        <f t="shared" si="134"/>
        <v>-4.655803126039304E-3</v>
      </c>
    </row>
    <row r="1719" spans="1:21" x14ac:dyDescent="0.4">
      <c r="A1719" t="s">
        <v>4437</v>
      </c>
      <c r="B1719">
        <v>40.229999999999997</v>
      </c>
      <c r="C1719">
        <v>39.96</v>
      </c>
      <c r="D1719">
        <v>40.29</v>
      </c>
      <c r="E1719">
        <v>39.85</v>
      </c>
      <c r="F1719" t="s">
        <v>2865</v>
      </c>
      <c r="G1719" s="2">
        <v>1.1299999999999999E-2</v>
      </c>
      <c r="I1719" t="s">
        <v>4437</v>
      </c>
      <c r="J1719" s="24" t="str">
        <f t="shared" si="130"/>
        <v>01</v>
      </c>
      <c r="K1719" s="24" t="str">
        <f t="shared" si="131"/>
        <v>17</v>
      </c>
      <c r="L1719" s="24" t="str">
        <f t="shared" si="132"/>
        <v>2018</v>
      </c>
      <c r="M1719" s="24">
        <f t="shared" si="133"/>
        <v>43117</v>
      </c>
      <c r="N1719">
        <v>40.229999999999997</v>
      </c>
      <c r="P1719" s="24">
        <v>40842</v>
      </c>
      <c r="Q1719">
        <v>16.68</v>
      </c>
      <c r="S1719" s="24">
        <v>42670</v>
      </c>
      <c r="T1719">
        <v>29.79</v>
      </c>
      <c r="U1719" s="2">
        <f t="shared" si="134"/>
        <v>-4.6775810223855796E-3</v>
      </c>
    </row>
    <row r="1720" spans="1:21" x14ac:dyDescent="0.4">
      <c r="A1720" t="s">
        <v>4436</v>
      </c>
      <c r="B1720">
        <v>39.78</v>
      </c>
      <c r="C1720">
        <v>40.15</v>
      </c>
      <c r="D1720">
        <v>40.28</v>
      </c>
      <c r="E1720">
        <v>39.67</v>
      </c>
      <c r="F1720" t="s">
        <v>2319</v>
      </c>
      <c r="G1720" s="2">
        <v>-2.3E-3</v>
      </c>
      <c r="I1720" t="s">
        <v>4436</v>
      </c>
      <c r="J1720" s="24" t="str">
        <f t="shared" si="130"/>
        <v>01</v>
      </c>
      <c r="K1720" s="24" t="str">
        <f t="shared" si="131"/>
        <v>16</v>
      </c>
      <c r="L1720" s="24" t="str">
        <f t="shared" si="132"/>
        <v>2018</v>
      </c>
      <c r="M1720" s="24">
        <f t="shared" si="133"/>
        <v>43116</v>
      </c>
      <c r="N1720">
        <v>39.78</v>
      </c>
      <c r="P1720" s="24">
        <v>40843</v>
      </c>
      <c r="Q1720">
        <v>17.2</v>
      </c>
      <c r="S1720" s="24">
        <v>42671</v>
      </c>
      <c r="T1720">
        <v>29.72</v>
      </c>
      <c r="U1720" s="2">
        <f t="shared" si="134"/>
        <v>-2.3497818059751152E-3</v>
      </c>
    </row>
    <row r="1721" spans="1:21" x14ac:dyDescent="0.4">
      <c r="A1721" t="s">
        <v>4435</v>
      </c>
      <c r="B1721">
        <v>39.869999999999997</v>
      </c>
      <c r="C1721">
        <v>39.6</v>
      </c>
      <c r="D1721">
        <v>39.909999999999997</v>
      </c>
      <c r="E1721">
        <v>39.590000000000003</v>
      </c>
      <c r="F1721" t="s">
        <v>987</v>
      </c>
      <c r="G1721" s="2">
        <v>7.1000000000000004E-3</v>
      </c>
      <c r="I1721" t="s">
        <v>4435</v>
      </c>
      <c r="J1721" s="24" t="str">
        <f t="shared" si="130"/>
        <v>01</v>
      </c>
      <c r="K1721" s="24" t="str">
        <f t="shared" si="131"/>
        <v>12</v>
      </c>
      <c r="L1721" s="24" t="str">
        <f t="shared" si="132"/>
        <v>2018</v>
      </c>
      <c r="M1721" s="24">
        <f t="shared" si="133"/>
        <v>43112</v>
      </c>
      <c r="N1721">
        <v>39.869999999999997</v>
      </c>
      <c r="P1721" s="24">
        <v>40844</v>
      </c>
      <c r="Q1721">
        <v>17.25</v>
      </c>
      <c r="S1721" s="24">
        <v>42674</v>
      </c>
      <c r="T1721">
        <v>29.7</v>
      </c>
      <c r="U1721" s="2">
        <f t="shared" si="134"/>
        <v>-6.7294751009416842E-4</v>
      </c>
    </row>
    <row r="1722" spans="1:21" x14ac:dyDescent="0.4">
      <c r="A1722" t="s">
        <v>4434</v>
      </c>
      <c r="B1722">
        <v>39.590000000000003</v>
      </c>
      <c r="C1722">
        <v>39.450000000000003</v>
      </c>
      <c r="D1722">
        <v>39.590000000000003</v>
      </c>
      <c r="E1722">
        <v>39.369999999999997</v>
      </c>
      <c r="F1722" t="s">
        <v>3409</v>
      </c>
      <c r="G1722" s="2">
        <v>6.1000000000000004E-3</v>
      </c>
      <c r="I1722" t="s">
        <v>4434</v>
      </c>
      <c r="J1722" s="24" t="str">
        <f t="shared" si="130"/>
        <v>01</v>
      </c>
      <c r="K1722" s="24" t="str">
        <f t="shared" si="131"/>
        <v>11</v>
      </c>
      <c r="L1722" s="24" t="str">
        <f t="shared" si="132"/>
        <v>2018</v>
      </c>
      <c r="M1722" s="24">
        <f t="shared" si="133"/>
        <v>43111</v>
      </c>
      <c r="N1722">
        <v>39.590000000000003</v>
      </c>
      <c r="P1722" s="24">
        <v>40847</v>
      </c>
      <c r="Q1722">
        <v>16.87</v>
      </c>
      <c r="S1722" s="24">
        <v>42675</v>
      </c>
      <c r="T1722">
        <v>29.45</v>
      </c>
      <c r="U1722" s="2">
        <f t="shared" si="134"/>
        <v>-8.4175084175084347E-3</v>
      </c>
    </row>
    <row r="1723" spans="1:21" x14ac:dyDescent="0.4">
      <c r="A1723" t="s">
        <v>4433</v>
      </c>
      <c r="B1723">
        <v>39.35</v>
      </c>
      <c r="C1723">
        <v>39.31</v>
      </c>
      <c r="D1723">
        <v>39.36</v>
      </c>
      <c r="E1723">
        <v>39.159999999999997</v>
      </c>
      <c r="F1723" t="s">
        <v>2875</v>
      </c>
      <c r="G1723" s="2">
        <v>-2.8E-3</v>
      </c>
      <c r="I1723" t="s">
        <v>4433</v>
      </c>
      <c r="J1723" s="24" t="str">
        <f t="shared" si="130"/>
        <v>01</v>
      </c>
      <c r="K1723" s="24" t="str">
        <f t="shared" si="131"/>
        <v>10</v>
      </c>
      <c r="L1723" s="24" t="str">
        <f t="shared" si="132"/>
        <v>2018</v>
      </c>
      <c r="M1723" s="24">
        <f t="shared" si="133"/>
        <v>43110</v>
      </c>
      <c r="N1723">
        <v>39.35</v>
      </c>
      <c r="P1723" s="24">
        <v>40848</v>
      </c>
      <c r="Q1723">
        <v>16.45</v>
      </c>
      <c r="S1723" s="24">
        <v>42676</v>
      </c>
      <c r="T1723">
        <v>29.25</v>
      </c>
      <c r="U1723" s="2">
        <f t="shared" si="134"/>
        <v>-6.7911714770797493E-3</v>
      </c>
    </row>
    <row r="1724" spans="1:21" x14ac:dyDescent="0.4">
      <c r="A1724" t="s">
        <v>4432</v>
      </c>
      <c r="B1724">
        <v>39.46</v>
      </c>
      <c r="C1724">
        <v>39.46</v>
      </c>
      <c r="D1724">
        <v>39.549999999999997</v>
      </c>
      <c r="E1724">
        <v>39.340000000000003</v>
      </c>
      <c r="F1724" t="s">
        <v>2532</v>
      </c>
      <c r="G1724" s="2">
        <v>2.5000000000000001E-3</v>
      </c>
      <c r="I1724" t="s">
        <v>4432</v>
      </c>
      <c r="J1724" s="24" t="str">
        <f t="shared" si="130"/>
        <v>01</v>
      </c>
      <c r="K1724" s="24" t="str">
        <f t="shared" si="131"/>
        <v>09</v>
      </c>
      <c r="L1724" s="24" t="str">
        <f t="shared" si="132"/>
        <v>2018</v>
      </c>
      <c r="M1724" s="24">
        <f t="shared" si="133"/>
        <v>43109</v>
      </c>
      <c r="N1724">
        <v>39.46</v>
      </c>
      <c r="P1724" s="24">
        <v>40849</v>
      </c>
      <c r="Q1724">
        <v>16.670000000000002</v>
      </c>
      <c r="S1724" s="24">
        <v>42677</v>
      </c>
      <c r="T1724">
        <v>29.07</v>
      </c>
      <c r="U1724" s="2">
        <f t="shared" si="134"/>
        <v>-6.1538461538461764E-3</v>
      </c>
    </row>
    <row r="1725" spans="1:21" x14ac:dyDescent="0.4">
      <c r="A1725" t="s">
        <v>4431</v>
      </c>
      <c r="B1725">
        <v>39.36</v>
      </c>
      <c r="C1725">
        <v>39.26</v>
      </c>
      <c r="D1725">
        <v>39.39</v>
      </c>
      <c r="E1725">
        <v>39.229999999999997</v>
      </c>
      <c r="F1725" t="s">
        <v>720</v>
      </c>
      <c r="G1725" s="2">
        <v>2.3E-3</v>
      </c>
      <c r="I1725" t="s">
        <v>4431</v>
      </c>
      <c r="J1725" s="24" t="str">
        <f t="shared" si="130"/>
        <v>01</v>
      </c>
      <c r="K1725" s="24" t="str">
        <f t="shared" si="131"/>
        <v>08</v>
      </c>
      <c r="L1725" s="24" t="str">
        <f t="shared" si="132"/>
        <v>2018</v>
      </c>
      <c r="M1725" s="24">
        <f t="shared" si="133"/>
        <v>43108</v>
      </c>
      <c r="N1725">
        <v>39.36</v>
      </c>
      <c r="P1725" s="24">
        <v>40850</v>
      </c>
      <c r="Q1725">
        <v>16.989999999999998</v>
      </c>
      <c r="S1725" s="24">
        <v>42678</v>
      </c>
      <c r="T1725">
        <v>29.05</v>
      </c>
      <c r="U1725" s="2">
        <f t="shared" si="134"/>
        <v>-6.8799449604406426E-4</v>
      </c>
    </row>
    <row r="1726" spans="1:21" x14ac:dyDescent="0.4">
      <c r="A1726" t="s">
        <v>4430</v>
      </c>
      <c r="B1726">
        <v>39.270000000000003</v>
      </c>
      <c r="C1726">
        <v>39.03</v>
      </c>
      <c r="D1726">
        <v>39.29</v>
      </c>
      <c r="E1726">
        <v>39.020000000000003</v>
      </c>
      <c r="F1726" t="s">
        <v>2088</v>
      </c>
      <c r="G1726" s="2">
        <v>9.4999999999999998E-3</v>
      </c>
      <c r="I1726" t="s">
        <v>4430</v>
      </c>
      <c r="J1726" s="24" t="str">
        <f t="shared" si="130"/>
        <v>01</v>
      </c>
      <c r="K1726" s="24" t="str">
        <f t="shared" si="131"/>
        <v>05</v>
      </c>
      <c r="L1726" s="24" t="str">
        <f t="shared" si="132"/>
        <v>2018</v>
      </c>
      <c r="M1726" s="24">
        <f t="shared" si="133"/>
        <v>43105</v>
      </c>
      <c r="N1726">
        <v>39.270000000000003</v>
      </c>
      <c r="P1726" s="24">
        <v>40851</v>
      </c>
      <c r="Q1726">
        <v>16.91</v>
      </c>
      <c r="S1726" s="24">
        <v>42681</v>
      </c>
      <c r="T1726">
        <v>29.69</v>
      </c>
      <c r="U1726" s="2">
        <f t="shared" si="134"/>
        <v>2.2030981067125754E-2</v>
      </c>
    </row>
    <row r="1727" spans="1:21" x14ac:dyDescent="0.4">
      <c r="A1727" t="s">
        <v>4429</v>
      </c>
      <c r="B1727">
        <v>38.9</v>
      </c>
      <c r="C1727">
        <v>38.9</v>
      </c>
      <c r="D1727">
        <v>39.01</v>
      </c>
      <c r="E1727">
        <v>38.880000000000003</v>
      </c>
      <c r="F1727" t="s">
        <v>2685</v>
      </c>
      <c r="G1727" s="2">
        <v>3.5999999999999999E-3</v>
      </c>
      <c r="I1727" t="s">
        <v>4429</v>
      </c>
      <c r="J1727" s="24" t="str">
        <f t="shared" si="130"/>
        <v>01</v>
      </c>
      <c r="K1727" s="24" t="str">
        <f t="shared" si="131"/>
        <v>04</v>
      </c>
      <c r="L1727" s="24" t="str">
        <f t="shared" si="132"/>
        <v>2018</v>
      </c>
      <c r="M1727" s="24">
        <f t="shared" si="133"/>
        <v>43104</v>
      </c>
      <c r="N1727">
        <v>38.9</v>
      </c>
      <c r="P1727" s="24">
        <v>40854</v>
      </c>
      <c r="Q1727">
        <v>17</v>
      </c>
      <c r="S1727" s="24">
        <v>42682</v>
      </c>
      <c r="T1727">
        <v>29.86</v>
      </c>
      <c r="U1727" s="2">
        <f t="shared" si="134"/>
        <v>5.7258336140113553E-3</v>
      </c>
    </row>
    <row r="1728" spans="1:21" x14ac:dyDescent="0.4">
      <c r="A1728" t="s">
        <v>4428</v>
      </c>
      <c r="B1728">
        <v>38.76</v>
      </c>
      <c r="C1728">
        <v>38.47</v>
      </c>
      <c r="D1728">
        <v>38.79</v>
      </c>
      <c r="E1728">
        <v>38.47</v>
      </c>
      <c r="F1728" t="s">
        <v>1465</v>
      </c>
      <c r="G1728" s="2">
        <v>8.3000000000000001E-3</v>
      </c>
      <c r="I1728" t="s">
        <v>4428</v>
      </c>
      <c r="J1728" s="24" t="str">
        <f t="shared" si="130"/>
        <v>01</v>
      </c>
      <c r="K1728" s="24" t="str">
        <f t="shared" si="131"/>
        <v>03</v>
      </c>
      <c r="L1728" s="24" t="str">
        <f t="shared" si="132"/>
        <v>2018</v>
      </c>
      <c r="M1728" s="24">
        <f t="shared" si="133"/>
        <v>43103</v>
      </c>
      <c r="N1728">
        <v>38.76</v>
      </c>
      <c r="P1728" s="24">
        <v>40855</v>
      </c>
      <c r="Q1728">
        <v>17.2</v>
      </c>
      <c r="S1728" s="24">
        <v>42683</v>
      </c>
      <c r="T1728">
        <v>29.98</v>
      </c>
      <c r="U1728" s="2">
        <f t="shared" si="134"/>
        <v>4.0187541862022336E-3</v>
      </c>
    </row>
    <row r="1729" spans="1:21" x14ac:dyDescent="0.4">
      <c r="A1729" t="s">
        <v>4427</v>
      </c>
      <c r="B1729">
        <v>38.44</v>
      </c>
      <c r="C1729">
        <v>38.25</v>
      </c>
      <c r="D1729">
        <v>38.44</v>
      </c>
      <c r="E1729">
        <v>38.18</v>
      </c>
      <c r="F1729" t="s">
        <v>4426</v>
      </c>
      <c r="G1729" s="2">
        <v>9.1999999999999998E-3</v>
      </c>
      <c r="I1729" t="s">
        <v>4427</v>
      </c>
      <c r="J1729" s="24" t="str">
        <f t="shared" si="130"/>
        <v>01</v>
      </c>
      <c r="K1729" s="24" t="str">
        <f t="shared" si="131"/>
        <v>02</v>
      </c>
      <c r="L1729" s="24" t="str">
        <f t="shared" si="132"/>
        <v>2018</v>
      </c>
      <c r="M1729" s="24">
        <f t="shared" si="133"/>
        <v>43102</v>
      </c>
      <c r="N1729">
        <v>38.44</v>
      </c>
      <c r="P1729" s="24">
        <v>40856</v>
      </c>
      <c r="Q1729">
        <v>16.59</v>
      </c>
      <c r="S1729" s="24">
        <v>42684</v>
      </c>
      <c r="T1729">
        <v>29.8</v>
      </c>
      <c r="U1729" s="2">
        <f t="shared" si="134"/>
        <v>-6.0040026684455849E-3</v>
      </c>
    </row>
    <row r="1730" spans="1:21" x14ac:dyDescent="0.4">
      <c r="A1730" t="s">
        <v>4425</v>
      </c>
      <c r="B1730">
        <v>38.090000000000003</v>
      </c>
      <c r="C1730">
        <v>38.32</v>
      </c>
      <c r="D1730">
        <v>38.340000000000003</v>
      </c>
      <c r="E1730">
        <v>38.07</v>
      </c>
      <c r="F1730" t="s">
        <v>174</v>
      </c>
      <c r="G1730" s="2">
        <v>-4.7000000000000002E-3</v>
      </c>
      <c r="I1730" t="s">
        <v>4425</v>
      </c>
      <c r="J1730" s="24" t="str">
        <f t="shared" si="130"/>
        <v>12</v>
      </c>
      <c r="K1730" s="24" t="str">
        <f t="shared" si="131"/>
        <v>29</v>
      </c>
      <c r="L1730" s="24" t="str">
        <f t="shared" si="132"/>
        <v>2017</v>
      </c>
      <c r="M1730" s="24">
        <f t="shared" si="133"/>
        <v>43098</v>
      </c>
      <c r="N1730">
        <v>38.090000000000003</v>
      </c>
      <c r="P1730" s="24">
        <v>40857</v>
      </c>
      <c r="Q1730">
        <v>16.72</v>
      </c>
      <c r="S1730" s="24">
        <v>42685</v>
      </c>
      <c r="T1730">
        <v>29.77</v>
      </c>
      <c r="U1730" s="2">
        <f t="shared" si="134"/>
        <v>-1.0067114093960106E-3</v>
      </c>
    </row>
    <row r="1731" spans="1:21" x14ac:dyDescent="0.4">
      <c r="A1731" t="s">
        <v>4424</v>
      </c>
      <c r="B1731">
        <v>38.270000000000003</v>
      </c>
      <c r="C1731">
        <v>38.29</v>
      </c>
      <c r="D1731">
        <v>38.31</v>
      </c>
      <c r="E1731">
        <v>38.22</v>
      </c>
      <c r="F1731" t="s">
        <v>111</v>
      </c>
      <c r="G1731" s="2">
        <v>1.8E-3</v>
      </c>
      <c r="I1731" t="s">
        <v>4424</v>
      </c>
      <c r="J1731" s="24" t="str">
        <f t="shared" ref="J1731:J1794" si="135">LEFT(I1731,2)</f>
        <v>12</v>
      </c>
      <c r="K1731" s="24" t="str">
        <f t="shared" ref="K1731:K1794" si="136">MID(I1731,4,2)</f>
        <v>28</v>
      </c>
      <c r="L1731" s="24" t="str">
        <f t="shared" ref="L1731:L1794" si="137">RIGHT(I1731,4)</f>
        <v>2017</v>
      </c>
      <c r="M1731" s="24">
        <f t="shared" ref="M1731:M1794" si="138">DATE(L1731,J1731,K1731)</f>
        <v>43097</v>
      </c>
      <c r="N1731">
        <v>38.270000000000003</v>
      </c>
      <c r="P1731" s="24">
        <v>40858</v>
      </c>
      <c r="Q1731">
        <v>17.03</v>
      </c>
      <c r="S1731" s="24">
        <v>42688</v>
      </c>
      <c r="T1731">
        <v>29.56</v>
      </c>
      <c r="U1731" s="2">
        <f t="shared" si="134"/>
        <v>-7.0540812898891581E-3</v>
      </c>
    </row>
    <row r="1732" spans="1:21" x14ac:dyDescent="0.4">
      <c r="A1732" t="s">
        <v>4423</v>
      </c>
      <c r="B1732">
        <v>38.200000000000003</v>
      </c>
      <c r="C1732">
        <v>38.17</v>
      </c>
      <c r="D1732">
        <v>38.26</v>
      </c>
      <c r="E1732">
        <v>38.15</v>
      </c>
      <c r="F1732" t="s">
        <v>364</v>
      </c>
      <c r="G1732" s="2">
        <v>1.6000000000000001E-3</v>
      </c>
      <c r="I1732" t="s">
        <v>4423</v>
      </c>
      <c r="J1732" s="24" t="str">
        <f t="shared" si="135"/>
        <v>12</v>
      </c>
      <c r="K1732" s="24" t="str">
        <f t="shared" si="136"/>
        <v>27</v>
      </c>
      <c r="L1732" s="24" t="str">
        <f t="shared" si="137"/>
        <v>2017</v>
      </c>
      <c r="M1732" s="24">
        <f t="shared" si="138"/>
        <v>43096</v>
      </c>
      <c r="N1732">
        <v>38.200000000000003</v>
      </c>
      <c r="P1732" s="24">
        <v>40861</v>
      </c>
      <c r="Q1732">
        <v>16.91</v>
      </c>
      <c r="S1732" s="24">
        <v>42689</v>
      </c>
      <c r="T1732">
        <v>29.8</v>
      </c>
      <c r="U1732" s="2">
        <f t="shared" ref="U1732:U1795" si="139">T1732/T1731-1</f>
        <v>8.1190798376185036E-3</v>
      </c>
    </row>
    <row r="1733" spans="1:21" x14ac:dyDescent="0.4">
      <c r="A1733" t="s">
        <v>4422</v>
      </c>
      <c r="B1733">
        <v>38.14</v>
      </c>
      <c r="C1733">
        <v>38.130000000000003</v>
      </c>
      <c r="D1733">
        <v>38.15</v>
      </c>
      <c r="E1733">
        <v>38.04</v>
      </c>
      <c r="F1733" t="s">
        <v>1022</v>
      </c>
      <c r="G1733" s="2">
        <v>-2.3999999999999998E-3</v>
      </c>
      <c r="I1733" t="s">
        <v>4422</v>
      </c>
      <c r="J1733" s="24" t="str">
        <f t="shared" si="135"/>
        <v>12</v>
      </c>
      <c r="K1733" s="24" t="str">
        <f t="shared" si="136"/>
        <v>26</v>
      </c>
      <c r="L1733" s="24" t="str">
        <f t="shared" si="137"/>
        <v>2017</v>
      </c>
      <c r="M1733" s="24">
        <f t="shared" si="138"/>
        <v>43095</v>
      </c>
      <c r="N1733">
        <v>38.14</v>
      </c>
      <c r="P1733" s="24">
        <v>40862</v>
      </c>
      <c r="Q1733">
        <v>17.04</v>
      </c>
      <c r="S1733" s="24">
        <v>42690</v>
      </c>
      <c r="T1733">
        <v>29.91</v>
      </c>
      <c r="U1733" s="2">
        <f t="shared" si="139"/>
        <v>3.691275167785113E-3</v>
      </c>
    </row>
    <row r="1734" spans="1:21" x14ac:dyDescent="0.4">
      <c r="A1734" t="s">
        <v>4421</v>
      </c>
      <c r="B1734">
        <v>38.229999999999997</v>
      </c>
      <c r="C1734">
        <v>38.26</v>
      </c>
      <c r="D1734">
        <v>38.26</v>
      </c>
      <c r="E1734">
        <v>38.15</v>
      </c>
      <c r="F1734" t="s">
        <v>660</v>
      </c>
      <c r="G1734" s="2">
        <v>-1E-3</v>
      </c>
      <c r="I1734" t="s">
        <v>4421</v>
      </c>
      <c r="J1734" s="24" t="str">
        <f t="shared" si="135"/>
        <v>12</v>
      </c>
      <c r="K1734" s="24" t="str">
        <f t="shared" si="136"/>
        <v>22</v>
      </c>
      <c r="L1734" s="24" t="str">
        <f t="shared" si="137"/>
        <v>2017</v>
      </c>
      <c r="M1734" s="24">
        <f t="shared" si="138"/>
        <v>43091</v>
      </c>
      <c r="N1734">
        <v>38.229999999999997</v>
      </c>
      <c r="P1734" s="24">
        <v>40863</v>
      </c>
      <c r="Q1734">
        <v>16.8</v>
      </c>
      <c r="S1734" s="24">
        <v>42691</v>
      </c>
      <c r="T1734">
        <v>30.09</v>
      </c>
      <c r="U1734" s="2">
        <f t="shared" si="139"/>
        <v>6.0180541624874628E-3</v>
      </c>
    </row>
    <row r="1735" spans="1:21" x14ac:dyDescent="0.4">
      <c r="A1735" t="s">
        <v>4420</v>
      </c>
      <c r="B1735">
        <v>38.270000000000003</v>
      </c>
      <c r="C1735">
        <v>38.4</v>
      </c>
      <c r="D1735">
        <v>38.42</v>
      </c>
      <c r="E1735">
        <v>38.24</v>
      </c>
      <c r="F1735" t="s">
        <v>1085</v>
      </c>
      <c r="G1735" s="2">
        <v>-1E-3</v>
      </c>
      <c r="I1735" t="s">
        <v>4420</v>
      </c>
      <c r="J1735" s="24" t="str">
        <f t="shared" si="135"/>
        <v>12</v>
      </c>
      <c r="K1735" s="24" t="str">
        <f t="shared" si="136"/>
        <v>21</v>
      </c>
      <c r="L1735" s="24" t="str">
        <f t="shared" si="137"/>
        <v>2017</v>
      </c>
      <c r="M1735" s="24">
        <f t="shared" si="138"/>
        <v>43090</v>
      </c>
      <c r="N1735">
        <v>38.270000000000003</v>
      </c>
      <c r="P1735" s="24">
        <v>40864</v>
      </c>
      <c r="Q1735">
        <v>16.489999999999998</v>
      </c>
      <c r="S1735" s="24">
        <v>42692</v>
      </c>
      <c r="T1735">
        <v>30</v>
      </c>
      <c r="U1735" s="2">
        <f t="shared" si="139"/>
        <v>-2.9910269192422456E-3</v>
      </c>
    </row>
    <row r="1736" spans="1:21" x14ac:dyDescent="0.4">
      <c r="A1736" t="s">
        <v>4419</v>
      </c>
      <c r="B1736">
        <v>38.31</v>
      </c>
      <c r="C1736">
        <v>38.5</v>
      </c>
      <c r="D1736">
        <v>38.5</v>
      </c>
      <c r="E1736">
        <v>38.24</v>
      </c>
      <c r="F1736" t="s">
        <v>955</v>
      </c>
      <c r="G1736" s="2">
        <v>-1.2999999999999999E-3</v>
      </c>
      <c r="I1736" t="s">
        <v>4419</v>
      </c>
      <c r="J1736" s="24" t="str">
        <f t="shared" si="135"/>
        <v>12</v>
      </c>
      <c r="K1736" s="24" t="str">
        <f t="shared" si="136"/>
        <v>20</v>
      </c>
      <c r="L1736" s="24" t="str">
        <f t="shared" si="137"/>
        <v>2017</v>
      </c>
      <c r="M1736" s="24">
        <f t="shared" si="138"/>
        <v>43089</v>
      </c>
      <c r="N1736">
        <v>38.31</v>
      </c>
      <c r="P1736" s="24">
        <v>40865</v>
      </c>
      <c r="Q1736">
        <v>16.45</v>
      </c>
      <c r="S1736" s="24">
        <v>42695</v>
      </c>
      <c r="T1736">
        <v>30.23</v>
      </c>
      <c r="U1736" s="2">
        <f t="shared" si="139"/>
        <v>7.6666666666667105E-3</v>
      </c>
    </row>
    <row r="1737" spans="1:21" x14ac:dyDescent="0.4">
      <c r="A1737" t="s">
        <v>4418</v>
      </c>
      <c r="B1737">
        <v>38.36</v>
      </c>
      <c r="C1737">
        <v>38.5</v>
      </c>
      <c r="D1737">
        <v>38.51</v>
      </c>
      <c r="E1737">
        <v>38.299999999999997</v>
      </c>
      <c r="F1737" t="s">
        <v>1255</v>
      </c>
      <c r="G1737" s="2">
        <v>-7.0000000000000001E-3</v>
      </c>
      <c r="I1737" t="s">
        <v>4418</v>
      </c>
      <c r="J1737" s="24" t="str">
        <f t="shared" si="135"/>
        <v>12</v>
      </c>
      <c r="K1737" s="24" t="str">
        <f t="shared" si="136"/>
        <v>19</v>
      </c>
      <c r="L1737" s="24" t="str">
        <f t="shared" si="137"/>
        <v>2017</v>
      </c>
      <c r="M1737" s="24">
        <f t="shared" si="138"/>
        <v>43088</v>
      </c>
      <c r="N1737">
        <v>38.36</v>
      </c>
      <c r="P1737" s="24">
        <v>40868</v>
      </c>
      <c r="Q1737">
        <v>16.14</v>
      </c>
      <c r="S1737" s="24">
        <v>42696</v>
      </c>
      <c r="T1737">
        <v>30.29</v>
      </c>
      <c r="U1737" s="2">
        <f t="shared" si="139"/>
        <v>1.9847833278199278E-3</v>
      </c>
    </row>
    <row r="1738" spans="1:21" x14ac:dyDescent="0.4">
      <c r="A1738" t="s">
        <v>4417</v>
      </c>
      <c r="B1738">
        <v>38.630000000000003</v>
      </c>
      <c r="C1738">
        <v>38.61</v>
      </c>
      <c r="D1738">
        <v>38.67</v>
      </c>
      <c r="E1738">
        <v>38.590000000000003</v>
      </c>
      <c r="F1738" t="s">
        <v>543</v>
      </c>
      <c r="G1738" s="2">
        <v>6.3E-3</v>
      </c>
      <c r="I1738" t="s">
        <v>4417</v>
      </c>
      <c r="J1738" s="24" t="str">
        <f t="shared" si="135"/>
        <v>12</v>
      </c>
      <c r="K1738" s="24" t="str">
        <f t="shared" si="136"/>
        <v>18</v>
      </c>
      <c r="L1738" s="24" t="str">
        <f t="shared" si="137"/>
        <v>2017</v>
      </c>
      <c r="M1738" s="24">
        <f t="shared" si="138"/>
        <v>43087</v>
      </c>
      <c r="N1738">
        <v>38.630000000000003</v>
      </c>
      <c r="P1738" s="24">
        <v>40869</v>
      </c>
      <c r="Q1738">
        <v>16.13</v>
      </c>
      <c r="S1738" s="24">
        <v>42697</v>
      </c>
      <c r="T1738">
        <v>30.25</v>
      </c>
      <c r="U1738" s="2">
        <f t="shared" si="139"/>
        <v>-1.320567844173004E-3</v>
      </c>
    </row>
    <row r="1739" spans="1:21" x14ac:dyDescent="0.4">
      <c r="A1739" t="s">
        <v>4416</v>
      </c>
      <c r="B1739">
        <v>38.39</v>
      </c>
      <c r="C1739">
        <v>38.21</v>
      </c>
      <c r="D1739">
        <v>38.450000000000003</v>
      </c>
      <c r="E1739">
        <v>38.19</v>
      </c>
      <c r="F1739" t="s">
        <v>1536</v>
      </c>
      <c r="G1739" s="2">
        <v>8.6999999999999994E-3</v>
      </c>
      <c r="I1739" t="s">
        <v>4416</v>
      </c>
      <c r="J1739" s="24" t="str">
        <f t="shared" si="135"/>
        <v>12</v>
      </c>
      <c r="K1739" s="24" t="str">
        <f t="shared" si="136"/>
        <v>15</v>
      </c>
      <c r="L1739" s="24" t="str">
        <f t="shared" si="137"/>
        <v>2017</v>
      </c>
      <c r="M1739" s="24">
        <f t="shared" si="138"/>
        <v>43084</v>
      </c>
      <c r="N1739">
        <v>38.39</v>
      </c>
      <c r="P1739" s="24">
        <v>40870</v>
      </c>
      <c r="Q1739">
        <v>15.78</v>
      </c>
      <c r="S1739" s="24">
        <v>42699</v>
      </c>
      <c r="T1739">
        <v>30.36</v>
      </c>
      <c r="U1739" s="2">
        <f t="shared" si="139"/>
        <v>3.6363636363636598E-3</v>
      </c>
    </row>
    <row r="1740" spans="1:21" x14ac:dyDescent="0.4">
      <c r="A1740" t="s">
        <v>4415</v>
      </c>
      <c r="B1740">
        <v>38.06</v>
      </c>
      <c r="C1740">
        <v>38.22</v>
      </c>
      <c r="D1740">
        <v>38.26</v>
      </c>
      <c r="E1740">
        <v>38.049999999999997</v>
      </c>
      <c r="F1740" t="s">
        <v>1026</v>
      </c>
      <c r="G1740" s="2">
        <v>-2.5999999999999999E-3</v>
      </c>
      <c r="I1740" t="s">
        <v>4415</v>
      </c>
      <c r="J1740" s="24" t="str">
        <f t="shared" si="135"/>
        <v>12</v>
      </c>
      <c r="K1740" s="24" t="str">
        <f t="shared" si="136"/>
        <v>14</v>
      </c>
      <c r="L1740" s="24" t="str">
        <f t="shared" si="137"/>
        <v>2017</v>
      </c>
      <c r="M1740" s="24">
        <f t="shared" si="138"/>
        <v>43083</v>
      </c>
      <c r="N1740">
        <v>38.06</v>
      </c>
      <c r="P1740" s="24">
        <v>40872</v>
      </c>
      <c r="Q1740">
        <v>15.72</v>
      </c>
      <c r="S1740" s="24">
        <v>42702</v>
      </c>
      <c r="T1740">
        <v>30.24</v>
      </c>
      <c r="U1740" s="2">
        <f t="shared" si="139"/>
        <v>-3.9525691699605625E-3</v>
      </c>
    </row>
    <row r="1741" spans="1:21" x14ac:dyDescent="0.4">
      <c r="A1741" t="s">
        <v>4414</v>
      </c>
      <c r="B1741">
        <v>38.159999999999997</v>
      </c>
      <c r="C1741">
        <v>38.17</v>
      </c>
      <c r="D1741">
        <v>38.270000000000003</v>
      </c>
      <c r="E1741">
        <v>38.15</v>
      </c>
      <c r="F1741" t="s">
        <v>536</v>
      </c>
      <c r="G1741" s="2">
        <v>1E-3</v>
      </c>
      <c r="I1741" t="s">
        <v>4414</v>
      </c>
      <c r="J1741" s="24" t="str">
        <f t="shared" si="135"/>
        <v>12</v>
      </c>
      <c r="K1741" s="24" t="str">
        <f t="shared" si="136"/>
        <v>13</v>
      </c>
      <c r="L1741" s="24" t="str">
        <f t="shared" si="137"/>
        <v>2017</v>
      </c>
      <c r="M1741" s="24">
        <f t="shared" si="138"/>
        <v>43082</v>
      </c>
      <c r="N1741">
        <v>38.159999999999997</v>
      </c>
      <c r="P1741" s="24">
        <v>40875</v>
      </c>
      <c r="Q1741">
        <v>16.2</v>
      </c>
      <c r="S1741" s="24">
        <v>42703</v>
      </c>
      <c r="T1741">
        <v>30.33</v>
      </c>
      <c r="U1741" s="2">
        <f t="shared" si="139"/>
        <v>2.9761904761904656E-3</v>
      </c>
    </row>
    <row r="1742" spans="1:21" x14ac:dyDescent="0.4">
      <c r="A1742" t="s">
        <v>4413</v>
      </c>
      <c r="B1742">
        <v>38.119999999999997</v>
      </c>
      <c r="C1742">
        <v>38.15</v>
      </c>
      <c r="D1742">
        <v>38.22</v>
      </c>
      <c r="E1742">
        <v>38.08</v>
      </c>
      <c r="F1742" t="s">
        <v>645</v>
      </c>
      <c r="G1742" s="2">
        <v>2.9999999999999997E-4</v>
      </c>
      <c r="I1742" t="s">
        <v>4413</v>
      </c>
      <c r="J1742" s="24" t="str">
        <f t="shared" si="135"/>
        <v>12</v>
      </c>
      <c r="K1742" s="24" t="str">
        <f t="shared" si="136"/>
        <v>12</v>
      </c>
      <c r="L1742" s="24" t="str">
        <f t="shared" si="137"/>
        <v>2017</v>
      </c>
      <c r="M1742" s="24">
        <f t="shared" si="138"/>
        <v>43081</v>
      </c>
      <c r="N1742">
        <v>38.119999999999997</v>
      </c>
      <c r="P1742" s="24">
        <v>40876</v>
      </c>
      <c r="Q1742">
        <v>16.21</v>
      </c>
      <c r="S1742" s="24">
        <v>42704</v>
      </c>
      <c r="T1742">
        <v>30.06</v>
      </c>
      <c r="U1742" s="2">
        <f t="shared" si="139"/>
        <v>-8.9020771513352859E-3</v>
      </c>
    </row>
    <row r="1743" spans="1:21" x14ac:dyDescent="0.4">
      <c r="A1743" t="s">
        <v>4412</v>
      </c>
      <c r="B1743">
        <v>38.11</v>
      </c>
      <c r="C1743">
        <v>37.979999999999997</v>
      </c>
      <c r="D1743">
        <v>38.11</v>
      </c>
      <c r="E1743">
        <v>37.96</v>
      </c>
      <c r="F1743" t="s">
        <v>2426</v>
      </c>
      <c r="G1743" s="2">
        <v>4.1999999999999997E-3</v>
      </c>
      <c r="I1743" t="s">
        <v>4412</v>
      </c>
      <c r="J1743" s="24" t="str">
        <f t="shared" si="135"/>
        <v>12</v>
      </c>
      <c r="K1743" s="24" t="str">
        <f t="shared" si="136"/>
        <v>11</v>
      </c>
      <c r="L1743" s="24" t="str">
        <f t="shared" si="137"/>
        <v>2017</v>
      </c>
      <c r="M1743" s="24">
        <f t="shared" si="138"/>
        <v>43080</v>
      </c>
      <c r="N1743">
        <v>38.11</v>
      </c>
      <c r="P1743" s="24">
        <v>40877</v>
      </c>
      <c r="Q1743">
        <v>16.829999999999998</v>
      </c>
      <c r="S1743" s="24">
        <v>42705</v>
      </c>
      <c r="T1743">
        <v>29.76</v>
      </c>
      <c r="U1743" s="2">
        <f t="shared" si="139"/>
        <v>-9.9800399201596113E-3</v>
      </c>
    </row>
    <row r="1744" spans="1:21" x14ac:dyDescent="0.4">
      <c r="A1744" t="s">
        <v>4411</v>
      </c>
      <c r="B1744">
        <v>37.950000000000003</v>
      </c>
      <c r="C1744">
        <v>37.92</v>
      </c>
      <c r="D1744">
        <v>38</v>
      </c>
      <c r="E1744">
        <v>37.89</v>
      </c>
      <c r="F1744" t="s">
        <v>1702</v>
      </c>
      <c r="G1744" s="2">
        <v>4.7999999999999996E-3</v>
      </c>
      <c r="I1744" t="s">
        <v>4411</v>
      </c>
      <c r="J1744" s="24" t="str">
        <f t="shared" si="135"/>
        <v>12</v>
      </c>
      <c r="K1744" s="24" t="str">
        <f t="shared" si="136"/>
        <v>08</v>
      </c>
      <c r="L1744" s="24" t="str">
        <f t="shared" si="137"/>
        <v>2017</v>
      </c>
      <c r="M1744" s="24">
        <f t="shared" si="138"/>
        <v>43077</v>
      </c>
      <c r="N1744">
        <v>37.950000000000003</v>
      </c>
      <c r="P1744" s="24">
        <v>40878</v>
      </c>
      <c r="Q1744">
        <v>16.850000000000001</v>
      </c>
      <c r="S1744" s="24">
        <v>42706</v>
      </c>
      <c r="T1744">
        <v>29.82</v>
      </c>
      <c r="U1744" s="2">
        <f t="shared" si="139"/>
        <v>2.0161290322580072E-3</v>
      </c>
    </row>
    <row r="1745" spans="1:21" x14ac:dyDescent="0.4">
      <c r="A1745" t="s">
        <v>4410</v>
      </c>
      <c r="B1745">
        <v>37.770000000000003</v>
      </c>
      <c r="C1745">
        <v>37.61</v>
      </c>
      <c r="D1745">
        <v>37.81</v>
      </c>
      <c r="E1745">
        <v>37.590000000000003</v>
      </c>
      <c r="F1745" t="s">
        <v>588</v>
      </c>
      <c r="G1745" s="2">
        <v>4.3E-3</v>
      </c>
      <c r="I1745" t="s">
        <v>4410</v>
      </c>
      <c r="J1745" s="24" t="str">
        <f t="shared" si="135"/>
        <v>12</v>
      </c>
      <c r="K1745" s="24" t="str">
        <f t="shared" si="136"/>
        <v>07</v>
      </c>
      <c r="L1745" s="24" t="str">
        <f t="shared" si="137"/>
        <v>2017</v>
      </c>
      <c r="M1745" s="24">
        <f t="shared" si="138"/>
        <v>43076</v>
      </c>
      <c r="N1745">
        <v>37.770000000000003</v>
      </c>
      <c r="P1745" s="24">
        <v>40879</v>
      </c>
      <c r="Q1745">
        <v>16.809999999999999</v>
      </c>
      <c r="S1745" s="24">
        <v>42709</v>
      </c>
      <c r="T1745">
        <v>30</v>
      </c>
      <c r="U1745" s="2">
        <f t="shared" si="139"/>
        <v>6.0362173038228661E-3</v>
      </c>
    </row>
    <row r="1746" spans="1:21" x14ac:dyDescent="0.4">
      <c r="A1746" t="s">
        <v>4409</v>
      </c>
      <c r="B1746">
        <v>37.61</v>
      </c>
      <c r="C1746">
        <v>37.44</v>
      </c>
      <c r="D1746">
        <v>37.659999999999997</v>
      </c>
      <c r="E1746">
        <v>37.43</v>
      </c>
      <c r="F1746" t="s">
        <v>2296</v>
      </c>
      <c r="G1746" s="2">
        <v>2.0999999999999999E-3</v>
      </c>
      <c r="I1746" t="s">
        <v>4409</v>
      </c>
      <c r="J1746" s="24" t="str">
        <f t="shared" si="135"/>
        <v>12</v>
      </c>
      <c r="K1746" s="24" t="str">
        <f t="shared" si="136"/>
        <v>06</v>
      </c>
      <c r="L1746" s="24" t="str">
        <f t="shared" si="137"/>
        <v>2017</v>
      </c>
      <c r="M1746" s="24">
        <f t="shared" si="138"/>
        <v>43075</v>
      </c>
      <c r="N1746">
        <v>37.61</v>
      </c>
      <c r="P1746" s="24">
        <v>40882</v>
      </c>
      <c r="Q1746">
        <v>16.96</v>
      </c>
      <c r="S1746" s="24">
        <v>42710</v>
      </c>
      <c r="T1746">
        <v>30.07</v>
      </c>
      <c r="U1746" s="2">
        <f t="shared" si="139"/>
        <v>2.3333333333332984E-3</v>
      </c>
    </row>
    <row r="1747" spans="1:21" x14ac:dyDescent="0.4">
      <c r="A1747" t="s">
        <v>4408</v>
      </c>
      <c r="B1747">
        <v>37.53</v>
      </c>
      <c r="C1747">
        <v>37.590000000000003</v>
      </c>
      <c r="D1747">
        <v>37.85</v>
      </c>
      <c r="E1747">
        <v>37.51</v>
      </c>
      <c r="F1747" t="s">
        <v>3634</v>
      </c>
      <c r="G1747" s="2">
        <v>-1.9E-3</v>
      </c>
      <c r="I1747" t="s">
        <v>4408</v>
      </c>
      <c r="J1747" s="24" t="str">
        <f t="shared" si="135"/>
        <v>12</v>
      </c>
      <c r="K1747" s="24" t="str">
        <f t="shared" si="136"/>
        <v>05</v>
      </c>
      <c r="L1747" s="24" t="str">
        <f t="shared" si="137"/>
        <v>2017</v>
      </c>
      <c r="M1747" s="24">
        <f t="shared" si="138"/>
        <v>43074</v>
      </c>
      <c r="N1747">
        <v>37.53</v>
      </c>
      <c r="P1747" s="24">
        <v>40883</v>
      </c>
      <c r="Q1747">
        <v>16.97</v>
      </c>
      <c r="S1747" s="24">
        <v>42711</v>
      </c>
      <c r="T1747">
        <v>30.43</v>
      </c>
      <c r="U1747" s="2">
        <f t="shared" si="139"/>
        <v>1.1972065181243829E-2</v>
      </c>
    </row>
    <row r="1748" spans="1:21" x14ac:dyDescent="0.4">
      <c r="A1748" t="s">
        <v>4407</v>
      </c>
      <c r="B1748">
        <v>37.6</v>
      </c>
      <c r="C1748">
        <v>38.1</v>
      </c>
      <c r="D1748">
        <v>38.119999999999997</v>
      </c>
      <c r="E1748">
        <v>37.590000000000003</v>
      </c>
      <c r="F1748" t="s">
        <v>4406</v>
      </c>
      <c r="G1748" s="2">
        <v>-6.3E-3</v>
      </c>
      <c r="I1748" t="s">
        <v>4407</v>
      </c>
      <c r="J1748" s="24" t="str">
        <f t="shared" si="135"/>
        <v>12</v>
      </c>
      <c r="K1748" s="24" t="str">
        <f t="shared" si="136"/>
        <v>04</v>
      </c>
      <c r="L1748" s="24" t="str">
        <f t="shared" si="137"/>
        <v>2017</v>
      </c>
      <c r="M1748" s="24">
        <f t="shared" si="138"/>
        <v>43073</v>
      </c>
      <c r="N1748">
        <v>37.6</v>
      </c>
      <c r="P1748" s="24">
        <v>40884</v>
      </c>
      <c r="Q1748">
        <v>17</v>
      </c>
      <c r="S1748" s="24">
        <v>42712</v>
      </c>
      <c r="T1748">
        <v>30.49</v>
      </c>
      <c r="U1748" s="2">
        <f t="shared" si="139"/>
        <v>1.9717384160367057E-3</v>
      </c>
    </row>
    <row r="1749" spans="1:21" x14ac:dyDescent="0.4">
      <c r="A1749" t="s">
        <v>4405</v>
      </c>
      <c r="B1749">
        <v>37.840000000000003</v>
      </c>
      <c r="C1749">
        <v>37.86</v>
      </c>
      <c r="D1749">
        <v>37.99</v>
      </c>
      <c r="E1749">
        <v>37.35</v>
      </c>
      <c r="F1749" t="s">
        <v>3407</v>
      </c>
      <c r="G1749" s="2">
        <v>-2.8999999999999998E-3</v>
      </c>
      <c r="I1749" t="s">
        <v>4405</v>
      </c>
      <c r="J1749" s="24" t="str">
        <f t="shared" si="135"/>
        <v>12</v>
      </c>
      <c r="K1749" s="24" t="str">
        <f t="shared" si="136"/>
        <v>01</v>
      </c>
      <c r="L1749" s="24" t="str">
        <f t="shared" si="137"/>
        <v>2017</v>
      </c>
      <c r="M1749" s="24">
        <f t="shared" si="138"/>
        <v>43070</v>
      </c>
      <c r="N1749">
        <v>37.840000000000003</v>
      </c>
      <c r="P1749" s="24">
        <v>40885</v>
      </c>
      <c r="Q1749">
        <v>16.68</v>
      </c>
      <c r="S1749" s="24">
        <v>42713</v>
      </c>
      <c r="T1749">
        <v>30.7</v>
      </c>
      <c r="U1749" s="2">
        <f t="shared" si="139"/>
        <v>6.8875040997049553E-3</v>
      </c>
    </row>
    <row r="1750" spans="1:21" x14ac:dyDescent="0.4">
      <c r="A1750" t="s">
        <v>4404</v>
      </c>
      <c r="B1750">
        <v>37.950000000000003</v>
      </c>
      <c r="C1750">
        <v>37.76</v>
      </c>
      <c r="D1750">
        <v>38.06</v>
      </c>
      <c r="E1750">
        <v>37.72</v>
      </c>
      <c r="F1750" t="s">
        <v>755</v>
      </c>
      <c r="G1750" s="2">
        <v>8.9999999999999993E-3</v>
      </c>
      <c r="I1750" t="s">
        <v>4404</v>
      </c>
      <c r="J1750" s="24" t="str">
        <f t="shared" si="135"/>
        <v>11</v>
      </c>
      <c r="K1750" s="24" t="str">
        <f t="shared" si="136"/>
        <v>30</v>
      </c>
      <c r="L1750" s="24" t="str">
        <f t="shared" si="137"/>
        <v>2017</v>
      </c>
      <c r="M1750" s="24">
        <f t="shared" si="138"/>
        <v>43069</v>
      </c>
      <c r="N1750">
        <v>37.950000000000003</v>
      </c>
      <c r="P1750" s="24">
        <v>40886</v>
      </c>
      <c r="Q1750">
        <v>16.940000000000001</v>
      </c>
      <c r="S1750" s="24">
        <v>42716</v>
      </c>
      <c r="T1750">
        <v>30.65</v>
      </c>
      <c r="U1750" s="2">
        <f t="shared" si="139"/>
        <v>-1.6286644951140072E-3</v>
      </c>
    </row>
    <row r="1751" spans="1:21" x14ac:dyDescent="0.4">
      <c r="A1751" t="s">
        <v>4403</v>
      </c>
      <c r="B1751">
        <v>37.61</v>
      </c>
      <c r="C1751">
        <v>37.880000000000003</v>
      </c>
      <c r="D1751">
        <v>37.9</v>
      </c>
      <c r="E1751">
        <v>37.47</v>
      </c>
      <c r="F1751" t="s">
        <v>823</v>
      </c>
      <c r="G1751" s="2">
        <v>-7.1000000000000004E-3</v>
      </c>
      <c r="I1751" t="s">
        <v>4403</v>
      </c>
      <c r="J1751" s="24" t="str">
        <f t="shared" si="135"/>
        <v>11</v>
      </c>
      <c r="K1751" s="24" t="str">
        <f t="shared" si="136"/>
        <v>29</v>
      </c>
      <c r="L1751" s="24" t="str">
        <f t="shared" si="137"/>
        <v>2017</v>
      </c>
      <c r="M1751" s="24">
        <f t="shared" si="138"/>
        <v>43068</v>
      </c>
      <c r="N1751">
        <v>37.61</v>
      </c>
      <c r="P1751" s="24">
        <v>40889</v>
      </c>
      <c r="Q1751">
        <v>16.739999999999998</v>
      </c>
      <c r="S1751" s="24">
        <v>42717</v>
      </c>
      <c r="T1751">
        <v>30.9</v>
      </c>
      <c r="U1751" s="2">
        <f t="shared" si="139"/>
        <v>8.1566068515497303E-3</v>
      </c>
    </row>
    <row r="1752" spans="1:21" x14ac:dyDescent="0.4">
      <c r="A1752" t="s">
        <v>4402</v>
      </c>
      <c r="B1752">
        <v>37.880000000000003</v>
      </c>
      <c r="C1752">
        <v>37.72</v>
      </c>
      <c r="D1752">
        <v>37.89</v>
      </c>
      <c r="E1752">
        <v>37.659999999999997</v>
      </c>
      <c r="F1752" t="s">
        <v>2300</v>
      </c>
      <c r="G1752" s="2">
        <v>6.1000000000000004E-3</v>
      </c>
      <c r="I1752" t="s">
        <v>4402</v>
      </c>
      <c r="J1752" s="24" t="str">
        <f t="shared" si="135"/>
        <v>11</v>
      </c>
      <c r="K1752" s="24" t="str">
        <f t="shared" si="136"/>
        <v>28</v>
      </c>
      <c r="L1752" s="24" t="str">
        <f t="shared" si="137"/>
        <v>2017</v>
      </c>
      <c r="M1752" s="24">
        <f t="shared" si="138"/>
        <v>43067</v>
      </c>
      <c r="N1752">
        <v>37.880000000000003</v>
      </c>
      <c r="P1752" s="24">
        <v>40890</v>
      </c>
      <c r="Q1752">
        <v>16.559999999999999</v>
      </c>
      <c r="S1752" s="24">
        <v>42718</v>
      </c>
      <c r="T1752">
        <v>30.72</v>
      </c>
      <c r="U1752" s="2">
        <f t="shared" si="139"/>
        <v>-5.8252427184466438E-3</v>
      </c>
    </row>
    <row r="1753" spans="1:21" x14ac:dyDescent="0.4">
      <c r="A1753" t="s">
        <v>4401</v>
      </c>
      <c r="B1753">
        <v>37.65</v>
      </c>
      <c r="C1753">
        <v>37.65</v>
      </c>
      <c r="D1753">
        <v>37.700000000000003</v>
      </c>
      <c r="E1753">
        <v>37.6</v>
      </c>
      <c r="F1753" t="s">
        <v>229</v>
      </c>
      <c r="G1753" s="2">
        <v>5.0000000000000001E-4</v>
      </c>
      <c r="I1753" t="s">
        <v>4401</v>
      </c>
      <c r="J1753" s="24" t="str">
        <f t="shared" si="135"/>
        <v>11</v>
      </c>
      <c r="K1753" s="24" t="str">
        <f t="shared" si="136"/>
        <v>27</v>
      </c>
      <c r="L1753" s="24" t="str">
        <f t="shared" si="137"/>
        <v>2017</v>
      </c>
      <c r="M1753" s="24">
        <f t="shared" si="138"/>
        <v>43066</v>
      </c>
      <c r="N1753">
        <v>37.65</v>
      </c>
      <c r="P1753" s="24">
        <v>40891</v>
      </c>
      <c r="Q1753">
        <v>16.36</v>
      </c>
      <c r="S1753" s="24">
        <v>42719</v>
      </c>
      <c r="T1753">
        <v>30.8</v>
      </c>
      <c r="U1753" s="2">
        <f t="shared" si="139"/>
        <v>2.6041666666667407E-3</v>
      </c>
    </row>
    <row r="1754" spans="1:21" x14ac:dyDescent="0.4">
      <c r="A1754" t="s">
        <v>4400</v>
      </c>
      <c r="B1754">
        <v>37.630000000000003</v>
      </c>
      <c r="C1754">
        <v>37.590000000000003</v>
      </c>
      <c r="D1754">
        <v>37.64</v>
      </c>
      <c r="E1754">
        <v>37.549999999999997</v>
      </c>
      <c r="F1754" t="s">
        <v>4399</v>
      </c>
      <c r="G1754" s="2">
        <v>3.5000000000000001E-3</v>
      </c>
      <c r="I1754" t="s">
        <v>4400</v>
      </c>
      <c r="J1754" s="24" t="str">
        <f t="shared" si="135"/>
        <v>11</v>
      </c>
      <c r="K1754" s="24" t="str">
        <f t="shared" si="136"/>
        <v>24</v>
      </c>
      <c r="L1754" s="24" t="str">
        <f t="shared" si="137"/>
        <v>2017</v>
      </c>
      <c r="M1754" s="24">
        <f t="shared" si="138"/>
        <v>43063</v>
      </c>
      <c r="N1754">
        <v>37.630000000000003</v>
      </c>
      <c r="P1754" s="24">
        <v>40892</v>
      </c>
      <c r="Q1754">
        <v>16.38</v>
      </c>
      <c r="S1754" s="24">
        <v>42720</v>
      </c>
      <c r="T1754">
        <v>30.73</v>
      </c>
      <c r="U1754" s="2">
        <f t="shared" si="139"/>
        <v>-2.2727272727273151E-3</v>
      </c>
    </row>
    <row r="1755" spans="1:21" x14ac:dyDescent="0.4">
      <c r="A1755" t="s">
        <v>4398</v>
      </c>
      <c r="B1755">
        <v>37.5</v>
      </c>
      <c r="C1755">
        <v>37.54</v>
      </c>
      <c r="D1755">
        <v>37.58</v>
      </c>
      <c r="E1755">
        <v>37.46</v>
      </c>
      <c r="F1755" t="s">
        <v>192</v>
      </c>
      <c r="G1755" s="2">
        <v>-8.0000000000000004E-4</v>
      </c>
      <c r="I1755" t="s">
        <v>4398</v>
      </c>
      <c r="J1755" s="24" t="str">
        <f t="shared" si="135"/>
        <v>11</v>
      </c>
      <c r="K1755" s="24" t="str">
        <f t="shared" si="136"/>
        <v>22</v>
      </c>
      <c r="L1755" s="24" t="str">
        <f t="shared" si="137"/>
        <v>2017</v>
      </c>
      <c r="M1755" s="24">
        <f t="shared" si="138"/>
        <v>43061</v>
      </c>
      <c r="N1755">
        <v>37.5</v>
      </c>
      <c r="P1755" s="24">
        <v>40893</v>
      </c>
      <c r="Q1755">
        <v>16.41</v>
      </c>
      <c r="S1755" s="24">
        <v>42723</v>
      </c>
      <c r="T1755">
        <v>30.83</v>
      </c>
      <c r="U1755" s="2">
        <f t="shared" si="139"/>
        <v>3.2541490400259665E-3</v>
      </c>
    </row>
    <row r="1756" spans="1:21" x14ac:dyDescent="0.4">
      <c r="A1756" t="s">
        <v>4397</v>
      </c>
      <c r="B1756">
        <v>37.53</v>
      </c>
      <c r="C1756">
        <v>37.35</v>
      </c>
      <c r="D1756">
        <v>37.549999999999997</v>
      </c>
      <c r="E1756">
        <v>37.32</v>
      </c>
      <c r="F1756" t="s">
        <v>645</v>
      </c>
      <c r="G1756" s="2">
        <v>8.6E-3</v>
      </c>
      <c r="I1756" t="s">
        <v>4397</v>
      </c>
      <c r="J1756" s="24" t="str">
        <f t="shared" si="135"/>
        <v>11</v>
      </c>
      <c r="K1756" s="24" t="str">
        <f t="shared" si="136"/>
        <v>21</v>
      </c>
      <c r="L1756" s="24" t="str">
        <f t="shared" si="137"/>
        <v>2017</v>
      </c>
      <c r="M1756" s="24">
        <f t="shared" si="138"/>
        <v>43060</v>
      </c>
      <c r="N1756">
        <v>37.53</v>
      </c>
      <c r="P1756" s="24">
        <v>40896</v>
      </c>
      <c r="Q1756">
        <v>16.3</v>
      </c>
      <c r="S1756" s="24">
        <v>42724</v>
      </c>
      <c r="T1756">
        <v>30.94</v>
      </c>
      <c r="U1756" s="2">
        <f t="shared" si="139"/>
        <v>3.5679532922479051E-3</v>
      </c>
    </row>
    <row r="1757" spans="1:21" x14ac:dyDescent="0.4">
      <c r="A1757" t="s">
        <v>4396</v>
      </c>
      <c r="B1757">
        <v>37.21</v>
      </c>
      <c r="C1757">
        <v>37.200000000000003</v>
      </c>
      <c r="D1757">
        <v>37.25</v>
      </c>
      <c r="E1757">
        <v>37.17</v>
      </c>
      <c r="F1757" t="s">
        <v>66</v>
      </c>
      <c r="G1757" s="2">
        <v>1.2999999999999999E-3</v>
      </c>
      <c r="I1757" t="s">
        <v>4396</v>
      </c>
      <c r="J1757" s="24" t="str">
        <f t="shared" si="135"/>
        <v>11</v>
      </c>
      <c r="K1757" s="24" t="str">
        <f t="shared" si="136"/>
        <v>20</v>
      </c>
      <c r="L1757" s="24" t="str">
        <f t="shared" si="137"/>
        <v>2017</v>
      </c>
      <c r="M1757" s="24">
        <f t="shared" si="138"/>
        <v>43059</v>
      </c>
      <c r="N1757">
        <v>37.21</v>
      </c>
      <c r="P1757" s="24">
        <v>40897</v>
      </c>
      <c r="Q1757">
        <v>16.75</v>
      </c>
      <c r="S1757" s="24">
        <v>42725</v>
      </c>
      <c r="T1757">
        <v>30.73</v>
      </c>
      <c r="U1757" s="2">
        <f t="shared" si="139"/>
        <v>-6.7873303167420573E-3</v>
      </c>
    </row>
    <row r="1758" spans="1:21" x14ac:dyDescent="0.4">
      <c r="A1758" t="s">
        <v>4395</v>
      </c>
      <c r="B1758">
        <v>37.159999999999997</v>
      </c>
      <c r="C1758">
        <v>37.25</v>
      </c>
      <c r="D1758">
        <v>37.270000000000003</v>
      </c>
      <c r="E1758">
        <v>37.14</v>
      </c>
      <c r="F1758" t="s">
        <v>1150</v>
      </c>
      <c r="G1758" s="2">
        <v>-4.0000000000000001E-3</v>
      </c>
      <c r="I1758" t="s">
        <v>4395</v>
      </c>
      <c r="J1758" s="24" t="str">
        <f t="shared" si="135"/>
        <v>11</v>
      </c>
      <c r="K1758" s="24" t="str">
        <f t="shared" si="136"/>
        <v>17</v>
      </c>
      <c r="L1758" s="24" t="str">
        <f t="shared" si="137"/>
        <v>2017</v>
      </c>
      <c r="M1758" s="24">
        <f t="shared" si="138"/>
        <v>43056</v>
      </c>
      <c r="N1758">
        <v>37.159999999999997</v>
      </c>
      <c r="P1758" s="24">
        <v>40898</v>
      </c>
      <c r="Q1758">
        <v>16.73</v>
      </c>
      <c r="S1758" s="24">
        <v>42726</v>
      </c>
      <c r="T1758">
        <v>30.65</v>
      </c>
      <c r="U1758" s="2">
        <f t="shared" si="139"/>
        <v>-2.6033192320208398E-3</v>
      </c>
    </row>
    <row r="1759" spans="1:21" x14ac:dyDescent="0.4">
      <c r="A1759" t="s">
        <v>4394</v>
      </c>
      <c r="B1759">
        <v>37.31</v>
      </c>
      <c r="C1759">
        <v>37.11</v>
      </c>
      <c r="D1759">
        <v>37.36</v>
      </c>
      <c r="E1759">
        <v>37.11</v>
      </c>
      <c r="F1759" t="s">
        <v>178</v>
      </c>
      <c r="G1759" s="2">
        <v>9.4999999999999998E-3</v>
      </c>
      <c r="I1759" t="s">
        <v>4394</v>
      </c>
      <c r="J1759" s="24" t="str">
        <f t="shared" si="135"/>
        <v>11</v>
      </c>
      <c r="K1759" s="24" t="str">
        <f t="shared" si="136"/>
        <v>16</v>
      </c>
      <c r="L1759" s="24" t="str">
        <f t="shared" si="137"/>
        <v>2017</v>
      </c>
      <c r="M1759" s="24">
        <f t="shared" si="138"/>
        <v>43055</v>
      </c>
      <c r="N1759">
        <v>37.31</v>
      </c>
      <c r="P1759" s="24">
        <v>40899</v>
      </c>
      <c r="Q1759">
        <v>16.73</v>
      </c>
      <c r="S1759" s="24">
        <v>42727</v>
      </c>
      <c r="T1759">
        <v>30.69</v>
      </c>
      <c r="U1759" s="2">
        <f t="shared" si="139"/>
        <v>1.3050570962480634E-3</v>
      </c>
    </row>
    <row r="1760" spans="1:21" x14ac:dyDescent="0.4">
      <c r="A1760" t="s">
        <v>4393</v>
      </c>
      <c r="B1760">
        <v>36.96</v>
      </c>
      <c r="C1760">
        <v>37.04</v>
      </c>
      <c r="D1760">
        <v>37.090000000000003</v>
      </c>
      <c r="E1760">
        <v>36.89</v>
      </c>
      <c r="F1760" t="s">
        <v>4392</v>
      </c>
      <c r="G1760" s="2">
        <v>-6.7000000000000002E-3</v>
      </c>
      <c r="I1760" t="s">
        <v>4393</v>
      </c>
      <c r="J1760" s="24" t="str">
        <f t="shared" si="135"/>
        <v>11</v>
      </c>
      <c r="K1760" s="24" t="str">
        <f t="shared" si="136"/>
        <v>15</v>
      </c>
      <c r="L1760" s="24" t="str">
        <f t="shared" si="137"/>
        <v>2017</v>
      </c>
      <c r="M1760" s="24">
        <f t="shared" si="138"/>
        <v>43054</v>
      </c>
      <c r="N1760">
        <v>36.96</v>
      </c>
      <c r="P1760" s="24">
        <v>40900</v>
      </c>
      <c r="Q1760">
        <v>16.88</v>
      </c>
      <c r="S1760" s="24">
        <v>42731</v>
      </c>
      <c r="T1760">
        <v>30.78</v>
      </c>
      <c r="U1760" s="2">
        <f t="shared" si="139"/>
        <v>2.9325513196480912E-3</v>
      </c>
    </row>
    <row r="1761" spans="1:21" x14ac:dyDescent="0.4">
      <c r="A1761" t="s">
        <v>4391</v>
      </c>
      <c r="B1761">
        <v>37.21</v>
      </c>
      <c r="C1761">
        <v>37.159999999999997</v>
      </c>
      <c r="D1761">
        <v>37.229999999999997</v>
      </c>
      <c r="E1761">
        <v>37.03</v>
      </c>
      <c r="F1761" t="s">
        <v>789</v>
      </c>
      <c r="G1761" s="2">
        <v>-1.9E-3</v>
      </c>
      <c r="I1761" t="s">
        <v>4391</v>
      </c>
      <c r="J1761" s="24" t="str">
        <f t="shared" si="135"/>
        <v>11</v>
      </c>
      <c r="K1761" s="24" t="str">
        <f t="shared" si="136"/>
        <v>14</v>
      </c>
      <c r="L1761" s="24" t="str">
        <f t="shared" si="137"/>
        <v>2017</v>
      </c>
      <c r="M1761" s="24">
        <f t="shared" si="138"/>
        <v>43053</v>
      </c>
      <c r="N1761">
        <v>37.21</v>
      </c>
      <c r="P1761" s="24">
        <v>40904</v>
      </c>
      <c r="Q1761">
        <v>16.920000000000002</v>
      </c>
      <c r="S1761" s="24">
        <v>42732</v>
      </c>
      <c r="T1761">
        <v>30.54</v>
      </c>
      <c r="U1761" s="2">
        <f t="shared" si="139"/>
        <v>-7.7972709551658026E-3</v>
      </c>
    </row>
    <row r="1762" spans="1:21" x14ac:dyDescent="0.4">
      <c r="A1762" t="s">
        <v>4390</v>
      </c>
      <c r="B1762">
        <v>37.28</v>
      </c>
      <c r="C1762">
        <v>37.15</v>
      </c>
      <c r="D1762">
        <v>37.32</v>
      </c>
      <c r="E1762">
        <v>37.1</v>
      </c>
      <c r="F1762" t="s">
        <v>757</v>
      </c>
      <c r="G1762" s="2">
        <v>1.1000000000000001E-3</v>
      </c>
      <c r="I1762" t="s">
        <v>4390</v>
      </c>
      <c r="J1762" s="24" t="str">
        <f t="shared" si="135"/>
        <v>11</v>
      </c>
      <c r="K1762" s="24" t="str">
        <f t="shared" si="136"/>
        <v>13</v>
      </c>
      <c r="L1762" s="24" t="str">
        <f t="shared" si="137"/>
        <v>2017</v>
      </c>
      <c r="M1762" s="24">
        <f t="shared" si="138"/>
        <v>43052</v>
      </c>
      <c r="N1762">
        <v>37.28</v>
      </c>
      <c r="P1762" s="24">
        <v>40905</v>
      </c>
      <c r="Q1762">
        <v>16.739999999999998</v>
      </c>
      <c r="S1762" s="24">
        <v>42733</v>
      </c>
      <c r="T1762">
        <v>30.56</v>
      </c>
      <c r="U1762" s="2">
        <f t="shared" si="139"/>
        <v>6.5487884741322056E-4</v>
      </c>
    </row>
    <row r="1763" spans="1:21" x14ac:dyDescent="0.4">
      <c r="A1763" t="s">
        <v>4389</v>
      </c>
      <c r="B1763">
        <v>37.24</v>
      </c>
      <c r="C1763">
        <v>37.15</v>
      </c>
      <c r="D1763">
        <v>37.26</v>
      </c>
      <c r="E1763">
        <v>37.119999999999997</v>
      </c>
      <c r="F1763" t="s">
        <v>2368</v>
      </c>
      <c r="G1763" s="2">
        <v>0</v>
      </c>
      <c r="I1763" t="s">
        <v>4389</v>
      </c>
      <c r="J1763" s="24" t="str">
        <f t="shared" si="135"/>
        <v>11</v>
      </c>
      <c r="K1763" s="24" t="str">
        <f t="shared" si="136"/>
        <v>10</v>
      </c>
      <c r="L1763" s="24" t="str">
        <f t="shared" si="137"/>
        <v>2017</v>
      </c>
      <c r="M1763" s="24">
        <f t="shared" si="138"/>
        <v>43049</v>
      </c>
      <c r="N1763">
        <v>37.24</v>
      </c>
      <c r="P1763" s="24">
        <v>40906</v>
      </c>
      <c r="Q1763">
        <v>16.87</v>
      </c>
      <c r="S1763" s="24">
        <v>42734</v>
      </c>
      <c r="T1763">
        <v>30.37</v>
      </c>
      <c r="U1763" s="2">
        <f t="shared" si="139"/>
        <v>-6.2172774869109215E-3</v>
      </c>
    </row>
    <row r="1764" spans="1:21" x14ac:dyDescent="0.4">
      <c r="A1764" t="s">
        <v>4388</v>
      </c>
      <c r="B1764">
        <v>37.24</v>
      </c>
      <c r="C1764">
        <v>37.22</v>
      </c>
      <c r="D1764">
        <v>37.270000000000003</v>
      </c>
      <c r="E1764">
        <v>36.950000000000003</v>
      </c>
      <c r="F1764" t="s">
        <v>1941</v>
      </c>
      <c r="G1764" s="2">
        <v>-5.1000000000000004E-3</v>
      </c>
      <c r="I1764" t="s">
        <v>4388</v>
      </c>
      <c r="J1764" s="24" t="str">
        <f t="shared" si="135"/>
        <v>11</v>
      </c>
      <c r="K1764" s="24" t="str">
        <f t="shared" si="136"/>
        <v>09</v>
      </c>
      <c r="L1764" s="24" t="str">
        <f t="shared" si="137"/>
        <v>2017</v>
      </c>
      <c r="M1764" s="24">
        <f t="shared" si="138"/>
        <v>43048</v>
      </c>
      <c r="N1764">
        <v>37.24</v>
      </c>
      <c r="P1764" s="24">
        <v>40907</v>
      </c>
      <c r="Q1764">
        <v>16.809999999999999</v>
      </c>
      <c r="S1764" s="24">
        <v>42738</v>
      </c>
      <c r="T1764">
        <v>30.58</v>
      </c>
      <c r="U1764" s="2">
        <f t="shared" si="139"/>
        <v>6.9147184721765065E-3</v>
      </c>
    </row>
    <row r="1765" spans="1:21" x14ac:dyDescent="0.4">
      <c r="A1765" t="s">
        <v>4387</v>
      </c>
      <c r="B1765">
        <v>37.43</v>
      </c>
      <c r="C1765">
        <v>37.31</v>
      </c>
      <c r="D1765">
        <v>37.44</v>
      </c>
      <c r="E1765">
        <v>37.270000000000003</v>
      </c>
      <c r="F1765" t="s">
        <v>268</v>
      </c>
      <c r="G1765" s="2">
        <v>2.8999999999999998E-3</v>
      </c>
      <c r="I1765" t="s">
        <v>4387</v>
      </c>
      <c r="J1765" s="24" t="str">
        <f t="shared" si="135"/>
        <v>11</v>
      </c>
      <c r="K1765" s="24" t="str">
        <f t="shared" si="136"/>
        <v>08</v>
      </c>
      <c r="L1765" s="24" t="str">
        <f t="shared" si="137"/>
        <v>2017</v>
      </c>
      <c r="M1765" s="24">
        <f t="shared" si="138"/>
        <v>43047</v>
      </c>
      <c r="N1765">
        <v>37.43</v>
      </c>
      <c r="P1765" s="24">
        <v>40911</v>
      </c>
      <c r="Q1765">
        <v>17.010000000000002</v>
      </c>
      <c r="S1765" s="24">
        <v>42739</v>
      </c>
      <c r="T1765">
        <v>30.77</v>
      </c>
      <c r="U1765" s="2">
        <f t="shared" si="139"/>
        <v>6.2132112491826152E-3</v>
      </c>
    </row>
    <row r="1766" spans="1:21" x14ac:dyDescent="0.4">
      <c r="A1766" t="s">
        <v>4386</v>
      </c>
      <c r="B1766">
        <v>37.32</v>
      </c>
      <c r="C1766">
        <v>37.31</v>
      </c>
      <c r="D1766">
        <v>37.36</v>
      </c>
      <c r="E1766">
        <v>37.21</v>
      </c>
      <c r="F1766" t="s">
        <v>4385</v>
      </c>
      <c r="G1766" s="2">
        <v>1.1000000000000001E-3</v>
      </c>
      <c r="I1766" t="s">
        <v>4386</v>
      </c>
      <c r="J1766" s="24" t="str">
        <f t="shared" si="135"/>
        <v>11</v>
      </c>
      <c r="K1766" s="24" t="str">
        <f t="shared" si="136"/>
        <v>07</v>
      </c>
      <c r="L1766" s="24" t="str">
        <f t="shared" si="137"/>
        <v>2017</v>
      </c>
      <c r="M1766" s="24">
        <f t="shared" si="138"/>
        <v>43046</v>
      </c>
      <c r="N1766">
        <v>37.32</v>
      </c>
      <c r="P1766" s="24">
        <v>40912</v>
      </c>
      <c r="Q1766">
        <v>17.03</v>
      </c>
      <c r="S1766" s="24">
        <v>42740</v>
      </c>
      <c r="T1766">
        <v>30.83</v>
      </c>
      <c r="U1766" s="2">
        <f t="shared" si="139"/>
        <v>1.9499512512186623E-3</v>
      </c>
    </row>
    <row r="1767" spans="1:21" x14ac:dyDescent="0.4">
      <c r="A1767" t="s">
        <v>4384</v>
      </c>
      <c r="B1767">
        <v>37.28</v>
      </c>
      <c r="C1767">
        <v>37.19</v>
      </c>
      <c r="D1767">
        <v>37.31</v>
      </c>
      <c r="E1767">
        <v>37.19</v>
      </c>
      <c r="F1767" t="s">
        <v>552</v>
      </c>
      <c r="G1767" s="2">
        <v>2.3999999999999998E-3</v>
      </c>
      <c r="I1767" t="s">
        <v>4384</v>
      </c>
      <c r="J1767" s="24" t="str">
        <f t="shared" si="135"/>
        <v>11</v>
      </c>
      <c r="K1767" s="24" t="str">
        <f t="shared" si="136"/>
        <v>06</v>
      </c>
      <c r="L1767" s="24" t="str">
        <f t="shared" si="137"/>
        <v>2017</v>
      </c>
      <c r="M1767" s="24">
        <f t="shared" si="138"/>
        <v>43045</v>
      </c>
      <c r="N1767">
        <v>37.28</v>
      </c>
      <c r="P1767" s="24">
        <v>40913</v>
      </c>
      <c r="Q1767">
        <v>17.059999999999999</v>
      </c>
      <c r="S1767" s="24">
        <v>42741</v>
      </c>
      <c r="T1767">
        <v>31.02</v>
      </c>
      <c r="U1767" s="2">
        <f t="shared" si="139"/>
        <v>6.1628284138826039E-3</v>
      </c>
    </row>
    <row r="1768" spans="1:21" x14ac:dyDescent="0.4">
      <c r="A1768" t="s">
        <v>4383</v>
      </c>
      <c r="B1768">
        <v>37.19</v>
      </c>
      <c r="C1768">
        <v>37.04</v>
      </c>
      <c r="D1768">
        <v>37.19</v>
      </c>
      <c r="E1768">
        <v>36.950000000000003</v>
      </c>
      <c r="F1768" t="s">
        <v>1255</v>
      </c>
      <c r="G1768" s="2">
        <v>6.1999999999999998E-3</v>
      </c>
      <c r="I1768" t="s">
        <v>4383</v>
      </c>
      <c r="J1768" s="24" t="str">
        <f t="shared" si="135"/>
        <v>11</v>
      </c>
      <c r="K1768" s="24" t="str">
        <f t="shared" si="136"/>
        <v>03</v>
      </c>
      <c r="L1768" s="24" t="str">
        <f t="shared" si="137"/>
        <v>2017</v>
      </c>
      <c r="M1768" s="24">
        <f t="shared" si="138"/>
        <v>43042</v>
      </c>
      <c r="N1768">
        <v>37.19</v>
      </c>
      <c r="P1768" s="24">
        <v>40914</v>
      </c>
      <c r="Q1768">
        <v>17.03</v>
      </c>
      <c r="S1768" s="24">
        <v>42744</v>
      </c>
      <c r="T1768">
        <v>31</v>
      </c>
      <c r="U1768" s="2">
        <f t="shared" si="139"/>
        <v>-6.447453255963298E-4</v>
      </c>
    </row>
    <row r="1769" spans="1:21" x14ac:dyDescent="0.4">
      <c r="A1769" t="s">
        <v>4382</v>
      </c>
      <c r="B1769">
        <v>36.96</v>
      </c>
      <c r="C1769">
        <v>36.94</v>
      </c>
      <c r="D1769">
        <v>36.979999999999997</v>
      </c>
      <c r="E1769">
        <v>36.79</v>
      </c>
      <c r="F1769" t="s">
        <v>2356</v>
      </c>
      <c r="G1769" s="2">
        <v>5.0000000000000001E-4</v>
      </c>
      <c r="I1769" t="s">
        <v>4382</v>
      </c>
      <c r="J1769" s="24" t="str">
        <f t="shared" si="135"/>
        <v>11</v>
      </c>
      <c r="K1769" s="24" t="str">
        <f t="shared" si="136"/>
        <v>02</v>
      </c>
      <c r="L1769" s="24" t="str">
        <f t="shared" si="137"/>
        <v>2017</v>
      </c>
      <c r="M1769" s="24">
        <f t="shared" si="138"/>
        <v>43041</v>
      </c>
      <c r="N1769">
        <v>36.96</v>
      </c>
      <c r="P1769" s="24">
        <v>40917</v>
      </c>
      <c r="Q1769">
        <v>17.03</v>
      </c>
      <c r="S1769" s="24">
        <v>42745</v>
      </c>
      <c r="T1769">
        <v>30.96</v>
      </c>
      <c r="U1769" s="2">
        <f t="shared" si="139"/>
        <v>-1.290322580645098E-3</v>
      </c>
    </row>
    <row r="1770" spans="1:21" x14ac:dyDescent="0.4">
      <c r="A1770" t="s">
        <v>4381</v>
      </c>
      <c r="B1770">
        <v>36.94</v>
      </c>
      <c r="C1770">
        <v>37.090000000000003</v>
      </c>
      <c r="D1770">
        <v>37.090000000000003</v>
      </c>
      <c r="E1770">
        <v>36.869999999999997</v>
      </c>
      <c r="F1770" t="s">
        <v>552</v>
      </c>
      <c r="G1770" s="2">
        <v>0</v>
      </c>
      <c r="I1770" t="s">
        <v>4381</v>
      </c>
      <c r="J1770" s="24" t="str">
        <f t="shared" si="135"/>
        <v>11</v>
      </c>
      <c r="K1770" s="24" t="str">
        <f t="shared" si="136"/>
        <v>01</v>
      </c>
      <c r="L1770" s="24" t="str">
        <f t="shared" si="137"/>
        <v>2017</v>
      </c>
      <c r="M1770" s="24">
        <f t="shared" si="138"/>
        <v>43040</v>
      </c>
      <c r="N1770">
        <v>36.94</v>
      </c>
      <c r="P1770" s="24">
        <v>40918</v>
      </c>
      <c r="Q1770">
        <v>17.16</v>
      </c>
      <c r="S1770" s="24">
        <v>42746</v>
      </c>
      <c r="T1770">
        <v>31.03</v>
      </c>
      <c r="U1770" s="2">
        <f t="shared" si="139"/>
        <v>2.2609819121446328E-3</v>
      </c>
    </row>
    <row r="1771" spans="1:21" x14ac:dyDescent="0.4">
      <c r="A1771" t="s">
        <v>4380</v>
      </c>
      <c r="B1771">
        <v>36.94</v>
      </c>
      <c r="C1771">
        <v>36.950000000000003</v>
      </c>
      <c r="D1771">
        <v>36.979999999999997</v>
      </c>
      <c r="E1771">
        <v>36.869999999999997</v>
      </c>
      <c r="F1771" t="s">
        <v>2215</v>
      </c>
      <c r="G1771" s="2">
        <v>1.1000000000000001E-3</v>
      </c>
      <c r="I1771" t="s">
        <v>4380</v>
      </c>
      <c r="J1771" s="24" t="str">
        <f t="shared" si="135"/>
        <v>10</v>
      </c>
      <c r="K1771" s="24" t="str">
        <f t="shared" si="136"/>
        <v>31</v>
      </c>
      <c r="L1771" s="24" t="str">
        <f t="shared" si="137"/>
        <v>2017</v>
      </c>
      <c r="M1771" s="24">
        <f t="shared" si="138"/>
        <v>43039</v>
      </c>
      <c r="N1771">
        <v>36.94</v>
      </c>
      <c r="P1771" s="24">
        <v>40919</v>
      </c>
      <c r="Q1771">
        <v>17.14</v>
      </c>
      <c r="S1771" s="24">
        <v>42747</v>
      </c>
      <c r="T1771">
        <v>30.99</v>
      </c>
      <c r="U1771" s="2">
        <f t="shared" si="139"/>
        <v>-1.2890750886239699E-3</v>
      </c>
    </row>
    <row r="1772" spans="1:21" x14ac:dyDescent="0.4">
      <c r="A1772" t="s">
        <v>4379</v>
      </c>
      <c r="B1772">
        <v>36.9</v>
      </c>
      <c r="C1772">
        <v>36.92</v>
      </c>
      <c r="D1772">
        <v>37</v>
      </c>
      <c r="E1772">
        <v>36.81</v>
      </c>
      <c r="F1772" t="s">
        <v>1876</v>
      </c>
      <c r="G1772" s="2">
        <v>-1.9E-3</v>
      </c>
      <c r="I1772" t="s">
        <v>4379</v>
      </c>
      <c r="J1772" s="24" t="str">
        <f t="shared" si="135"/>
        <v>10</v>
      </c>
      <c r="K1772" s="24" t="str">
        <f t="shared" si="136"/>
        <v>30</v>
      </c>
      <c r="L1772" s="24" t="str">
        <f t="shared" si="137"/>
        <v>2017</v>
      </c>
      <c r="M1772" s="24">
        <f t="shared" si="138"/>
        <v>43038</v>
      </c>
      <c r="N1772">
        <v>36.9</v>
      </c>
      <c r="P1772" s="24">
        <v>40920</v>
      </c>
      <c r="Q1772">
        <v>17.16</v>
      </c>
      <c r="S1772" s="24">
        <v>42748</v>
      </c>
      <c r="T1772">
        <v>31.06</v>
      </c>
      <c r="U1772" s="2">
        <f t="shared" si="139"/>
        <v>2.2587931590836163E-3</v>
      </c>
    </row>
    <row r="1773" spans="1:21" x14ac:dyDescent="0.4">
      <c r="A1773" t="s">
        <v>4378</v>
      </c>
      <c r="B1773">
        <v>36.97</v>
      </c>
      <c r="C1773">
        <v>36.68</v>
      </c>
      <c r="D1773">
        <v>37</v>
      </c>
      <c r="E1773">
        <v>36.68</v>
      </c>
      <c r="F1773" t="s">
        <v>280</v>
      </c>
      <c r="G1773" s="2">
        <v>1.5699999999999999E-2</v>
      </c>
      <c r="I1773" t="s">
        <v>4378</v>
      </c>
      <c r="J1773" s="24" t="str">
        <f t="shared" si="135"/>
        <v>10</v>
      </c>
      <c r="K1773" s="24" t="str">
        <f t="shared" si="136"/>
        <v>27</v>
      </c>
      <c r="L1773" s="24" t="str">
        <f t="shared" si="137"/>
        <v>2017</v>
      </c>
      <c r="M1773" s="24">
        <f t="shared" si="138"/>
        <v>43035</v>
      </c>
      <c r="N1773">
        <v>36.97</v>
      </c>
      <c r="P1773" s="24">
        <v>40921</v>
      </c>
      <c r="Q1773">
        <v>17.11</v>
      </c>
      <c r="S1773" s="24">
        <v>42752</v>
      </c>
      <c r="T1773">
        <v>31</v>
      </c>
      <c r="U1773" s="2">
        <f t="shared" si="139"/>
        <v>-1.9317450096586475E-3</v>
      </c>
    </row>
    <row r="1774" spans="1:21" x14ac:dyDescent="0.4">
      <c r="A1774" t="s">
        <v>4377</v>
      </c>
      <c r="B1774">
        <v>36.4</v>
      </c>
      <c r="C1774">
        <v>36.44</v>
      </c>
      <c r="D1774">
        <v>36.479999999999997</v>
      </c>
      <c r="E1774">
        <v>36.36</v>
      </c>
      <c r="F1774" t="s">
        <v>2158</v>
      </c>
      <c r="G1774" s="2">
        <v>5.0000000000000001E-4</v>
      </c>
      <c r="I1774" t="s">
        <v>4377</v>
      </c>
      <c r="J1774" s="24" t="str">
        <f t="shared" si="135"/>
        <v>10</v>
      </c>
      <c r="K1774" s="24" t="str">
        <f t="shared" si="136"/>
        <v>26</v>
      </c>
      <c r="L1774" s="24" t="str">
        <f t="shared" si="137"/>
        <v>2017</v>
      </c>
      <c r="M1774" s="24">
        <f t="shared" si="138"/>
        <v>43034</v>
      </c>
      <c r="N1774">
        <v>36.4</v>
      </c>
      <c r="P1774" s="24">
        <v>40925</v>
      </c>
      <c r="Q1774">
        <v>17.190000000000001</v>
      </c>
      <c r="S1774" s="24">
        <v>42753</v>
      </c>
      <c r="T1774">
        <v>31.07</v>
      </c>
      <c r="U1774" s="2">
        <f t="shared" si="139"/>
        <v>2.258064516128977E-3</v>
      </c>
    </row>
    <row r="1775" spans="1:21" x14ac:dyDescent="0.4">
      <c r="A1775" t="s">
        <v>4376</v>
      </c>
      <c r="B1775">
        <v>36.380000000000003</v>
      </c>
      <c r="C1775">
        <v>36.47</v>
      </c>
      <c r="D1775">
        <v>36.53</v>
      </c>
      <c r="E1775">
        <v>36.19</v>
      </c>
      <c r="F1775" t="s">
        <v>511</v>
      </c>
      <c r="G1775" s="2">
        <v>-4.4000000000000003E-3</v>
      </c>
      <c r="I1775" t="s">
        <v>4376</v>
      </c>
      <c r="J1775" s="24" t="str">
        <f t="shared" si="135"/>
        <v>10</v>
      </c>
      <c r="K1775" s="24" t="str">
        <f t="shared" si="136"/>
        <v>25</v>
      </c>
      <c r="L1775" s="24" t="str">
        <f t="shared" si="137"/>
        <v>2017</v>
      </c>
      <c r="M1775" s="24">
        <f t="shared" si="138"/>
        <v>43033</v>
      </c>
      <c r="N1775">
        <v>36.380000000000003</v>
      </c>
      <c r="P1775" s="24">
        <v>40926</v>
      </c>
      <c r="Q1775">
        <v>17.37</v>
      </c>
      <c r="S1775" s="24">
        <v>42754</v>
      </c>
      <c r="T1775">
        <v>31.02</v>
      </c>
      <c r="U1775" s="2">
        <f t="shared" si="139"/>
        <v>-1.6092693916961442E-3</v>
      </c>
    </row>
    <row r="1776" spans="1:21" x14ac:dyDescent="0.4">
      <c r="A1776" t="s">
        <v>4375</v>
      </c>
      <c r="B1776">
        <v>36.54</v>
      </c>
      <c r="C1776">
        <v>36.56</v>
      </c>
      <c r="D1776">
        <v>36.57</v>
      </c>
      <c r="E1776">
        <v>36.46</v>
      </c>
      <c r="F1776" t="s">
        <v>994</v>
      </c>
      <c r="G1776" s="2">
        <v>1.1000000000000001E-3</v>
      </c>
      <c r="I1776" t="s">
        <v>4375</v>
      </c>
      <c r="J1776" s="24" t="str">
        <f t="shared" si="135"/>
        <v>10</v>
      </c>
      <c r="K1776" s="24" t="str">
        <f t="shared" si="136"/>
        <v>24</v>
      </c>
      <c r="L1776" s="24" t="str">
        <f t="shared" si="137"/>
        <v>2017</v>
      </c>
      <c r="M1776" s="24">
        <f t="shared" si="138"/>
        <v>43032</v>
      </c>
      <c r="N1776">
        <v>36.54</v>
      </c>
      <c r="P1776" s="24">
        <v>40927</v>
      </c>
      <c r="Q1776">
        <v>17.45</v>
      </c>
      <c r="S1776" s="24">
        <v>42755</v>
      </c>
      <c r="T1776">
        <v>31.1</v>
      </c>
      <c r="U1776" s="2">
        <f t="shared" si="139"/>
        <v>2.5789813023855412E-3</v>
      </c>
    </row>
    <row r="1777" spans="1:21" x14ac:dyDescent="0.4">
      <c r="A1777" t="s">
        <v>4374</v>
      </c>
      <c r="B1777">
        <v>36.5</v>
      </c>
      <c r="C1777">
        <v>36.770000000000003</v>
      </c>
      <c r="D1777">
        <v>36.770000000000003</v>
      </c>
      <c r="E1777">
        <v>36.479999999999997</v>
      </c>
      <c r="F1777" t="s">
        <v>558</v>
      </c>
      <c r="G1777" s="2">
        <v>-5.1999999999999998E-3</v>
      </c>
      <c r="I1777" t="s">
        <v>4374</v>
      </c>
      <c r="J1777" s="24" t="str">
        <f t="shared" si="135"/>
        <v>10</v>
      </c>
      <c r="K1777" s="24" t="str">
        <f t="shared" si="136"/>
        <v>23</v>
      </c>
      <c r="L1777" s="24" t="str">
        <f t="shared" si="137"/>
        <v>2017</v>
      </c>
      <c r="M1777" s="24">
        <f t="shared" si="138"/>
        <v>43031</v>
      </c>
      <c r="N1777">
        <v>36.5</v>
      </c>
      <c r="P1777" s="24">
        <v>40928</v>
      </c>
      <c r="Q1777">
        <v>17.43</v>
      </c>
      <c r="S1777" s="24">
        <v>42758</v>
      </c>
      <c r="T1777">
        <v>31.08</v>
      </c>
      <c r="U1777" s="2">
        <f t="shared" si="139"/>
        <v>-6.4308681672031742E-4</v>
      </c>
    </row>
    <row r="1778" spans="1:21" x14ac:dyDescent="0.4">
      <c r="A1778" t="s">
        <v>4373</v>
      </c>
      <c r="B1778">
        <v>36.69</v>
      </c>
      <c r="C1778">
        <v>36.68</v>
      </c>
      <c r="D1778">
        <v>36.71</v>
      </c>
      <c r="E1778">
        <v>36.619999999999997</v>
      </c>
      <c r="F1778" t="s">
        <v>1126</v>
      </c>
      <c r="G1778" s="2">
        <v>3.5999999999999999E-3</v>
      </c>
      <c r="I1778" t="s">
        <v>4373</v>
      </c>
      <c r="J1778" s="24" t="str">
        <f t="shared" si="135"/>
        <v>10</v>
      </c>
      <c r="K1778" s="24" t="str">
        <f t="shared" si="136"/>
        <v>20</v>
      </c>
      <c r="L1778" s="24" t="str">
        <f t="shared" si="137"/>
        <v>2017</v>
      </c>
      <c r="M1778" s="24">
        <f t="shared" si="138"/>
        <v>43028</v>
      </c>
      <c r="N1778">
        <v>36.69</v>
      </c>
      <c r="P1778" s="24">
        <v>40931</v>
      </c>
      <c r="Q1778">
        <v>17.43</v>
      </c>
      <c r="S1778" s="24">
        <v>42759</v>
      </c>
      <c r="T1778">
        <v>31.24</v>
      </c>
      <c r="U1778" s="2">
        <f t="shared" si="139"/>
        <v>5.1480051480050637E-3</v>
      </c>
    </row>
    <row r="1779" spans="1:21" x14ac:dyDescent="0.4">
      <c r="A1779" t="s">
        <v>4372</v>
      </c>
      <c r="B1779">
        <v>36.56</v>
      </c>
      <c r="C1779">
        <v>36.44</v>
      </c>
      <c r="D1779">
        <v>36.56</v>
      </c>
      <c r="E1779">
        <v>36.340000000000003</v>
      </c>
      <c r="F1779" t="s">
        <v>1255</v>
      </c>
      <c r="G1779" s="2">
        <v>-8.0000000000000004E-4</v>
      </c>
      <c r="I1779" t="s">
        <v>4372</v>
      </c>
      <c r="J1779" s="24" t="str">
        <f t="shared" si="135"/>
        <v>10</v>
      </c>
      <c r="K1779" s="24" t="str">
        <f t="shared" si="136"/>
        <v>19</v>
      </c>
      <c r="L1779" s="24" t="str">
        <f t="shared" si="137"/>
        <v>2017</v>
      </c>
      <c r="M1779" s="24">
        <f t="shared" si="138"/>
        <v>43027</v>
      </c>
      <c r="N1779">
        <v>36.56</v>
      </c>
      <c r="P1779" s="24">
        <v>40932</v>
      </c>
      <c r="Q1779">
        <v>17.420000000000002</v>
      </c>
      <c r="S1779" s="24">
        <v>42760</v>
      </c>
      <c r="T1779">
        <v>31.48</v>
      </c>
      <c r="U1779" s="2">
        <f t="shared" si="139"/>
        <v>7.6824583866839102E-3</v>
      </c>
    </row>
    <row r="1780" spans="1:21" x14ac:dyDescent="0.4">
      <c r="A1780" t="s">
        <v>4371</v>
      </c>
      <c r="B1780">
        <v>36.590000000000003</v>
      </c>
      <c r="C1780">
        <v>36.630000000000003</v>
      </c>
      <c r="D1780">
        <v>36.64</v>
      </c>
      <c r="E1780">
        <v>36.549999999999997</v>
      </c>
      <c r="F1780" t="s">
        <v>210</v>
      </c>
      <c r="G1780" s="2">
        <v>8.0000000000000004E-4</v>
      </c>
      <c r="I1780" t="s">
        <v>4371</v>
      </c>
      <c r="J1780" s="24" t="str">
        <f t="shared" si="135"/>
        <v>10</v>
      </c>
      <c r="K1780" s="24" t="str">
        <f t="shared" si="136"/>
        <v>18</v>
      </c>
      <c r="L1780" s="24" t="str">
        <f t="shared" si="137"/>
        <v>2017</v>
      </c>
      <c r="M1780" s="24">
        <f t="shared" si="138"/>
        <v>43026</v>
      </c>
      <c r="N1780">
        <v>36.590000000000003</v>
      </c>
      <c r="P1780" s="24">
        <v>40933</v>
      </c>
      <c r="Q1780">
        <v>17.62</v>
      </c>
      <c r="S1780" s="24">
        <v>42761</v>
      </c>
      <c r="T1780">
        <v>31.47</v>
      </c>
      <c r="U1780" s="2">
        <f t="shared" si="139"/>
        <v>-3.1766200762395336E-4</v>
      </c>
    </row>
    <row r="1781" spans="1:21" x14ac:dyDescent="0.4">
      <c r="A1781" t="s">
        <v>4370</v>
      </c>
      <c r="B1781">
        <v>36.56</v>
      </c>
      <c r="C1781">
        <v>36.49</v>
      </c>
      <c r="D1781">
        <v>36.58</v>
      </c>
      <c r="E1781">
        <v>36.479999999999997</v>
      </c>
      <c r="F1781" t="s">
        <v>530</v>
      </c>
      <c r="G1781" s="2">
        <v>1.4E-3</v>
      </c>
      <c r="I1781" t="s">
        <v>4370</v>
      </c>
      <c r="J1781" s="24" t="str">
        <f t="shared" si="135"/>
        <v>10</v>
      </c>
      <c r="K1781" s="24" t="str">
        <f t="shared" si="136"/>
        <v>17</v>
      </c>
      <c r="L1781" s="24" t="str">
        <f t="shared" si="137"/>
        <v>2017</v>
      </c>
      <c r="M1781" s="24">
        <f t="shared" si="138"/>
        <v>43025</v>
      </c>
      <c r="N1781">
        <v>36.56</v>
      </c>
      <c r="P1781" s="24">
        <v>40934</v>
      </c>
      <c r="Q1781">
        <v>17.55</v>
      </c>
      <c r="S1781" s="24">
        <v>42762</v>
      </c>
      <c r="T1781">
        <v>31.5</v>
      </c>
      <c r="U1781" s="2">
        <f t="shared" si="139"/>
        <v>9.5328884652046142E-4</v>
      </c>
    </row>
    <row r="1782" spans="1:21" x14ac:dyDescent="0.4">
      <c r="A1782" t="s">
        <v>4369</v>
      </c>
      <c r="B1782">
        <v>36.51</v>
      </c>
      <c r="C1782">
        <v>36.520000000000003</v>
      </c>
      <c r="D1782">
        <v>36.53</v>
      </c>
      <c r="E1782">
        <v>36.42</v>
      </c>
      <c r="F1782" t="s">
        <v>2551</v>
      </c>
      <c r="G1782" s="2">
        <v>1.4E-3</v>
      </c>
      <c r="I1782" t="s">
        <v>4369</v>
      </c>
      <c r="J1782" s="24" t="str">
        <f t="shared" si="135"/>
        <v>10</v>
      </c>
      <c r="K1782" s="24" t="str">
        <f t="shared" si="136"/>
        <v>16</v>
      </c>
      <c r="L1782" s="24" t="str">
        <f t="shared" si="137"/>
        <v>2017</v>
      </c>
      <c r="M1782" s="24">
        <f t="shared" si="138"/>
        <v>43024</v>
      </c>
      <c r="N1782">
        <v>36.51</v>
      </c>
      <c r="P1782" s="24">
        <v>40935</v>
      </c>
      <c r="Q1782">
        <v>17.54</v>
      </c>
      <c r="S1782" s="24">
        <v>42765</v>
      </c>
      <c r="T1782">
        <v>31.3</v>
      </c>
      <c r="U1782" s="2">
        <f t="shared" si="139"/>
        <v>-6.3492063492063266E-3</v>
      </c>
    </row>
    <row r="1783" spans="1:21" x14ac:dyDescent="0.4">
      <c r="A1783" t="s">
        <v>4368</v>
      </c>
      <c r="B1783">
        <v>36.46</v>
      </c>
      <c r="C1783">
        <v>36.49</v>
      </c>
      <c r="D1783">
        <v>36.51</v>
      </c>
      <c r="E1783">
        <v>36.43</v>
      </c>
      <c r="F1783" t="s">
        <v>987</v>
      </c>
      <c r="G1783" s="2">
        <v>2.2000000000000001E-3</v>
      </c>
      <c r="I1783" t="s">
        <v>4368</v>
      </c>
      <c r="J1783" s="24" t="str">
        <f t="shared" si="135"/>
        <v>10</v>
      </c>
      <c r="K1783" s="24" t="str">
        <f t="shared" si="136"/>
        <v>13</v>
      </c>
      <c r="L1783" s="24" t="str">
        <f t="shared" si="137"/>
        <v>2017</v>
      </c>
      <c r="M1783" s="24">
        <f t="shared" si="138"/>
        <v>43021</v>
      </c>
      <c r="N1783">
        <v>36.46</v>
      </c>
      <c r="P1783" s="24">
        <v>40938</v>
      </c>
      <c r="Q1783">
        <v>17.52</v>
      </c>
      <c r="S1783" s="24">
        <v>42766</v>
      </c>
      <c r="T1783">
        <v>31.25</v>
      </c>
      <c r="U1783" s="2">
        <f t="shared" si="139"/>
        <v>-1.5974440894569453E-3</v>
      </c>
    </row>
    <row r="1784" spans="1:21" x14ac:dyDescent="0.4">
      <c r="A1784" t="s">
        <v>4367</v>
      </c>
      <c r="B1784">
        <v>36.380000000000003</v>
      </c>
      <c r="C1784">
        <v>36.31</v>
      </c>
      <c r="D1784">
        <v>36.450000000000003</v>
      </c>
      <c r="E1784">
        <v>36.31</v>
      </c>
      <c r="F1784" t="s">
        <v>2692</v>
      </c>
      <c r="G1784" s="2">
        <v>2.9999999999999997E-4</v>
      </c>
      <c r="I1784" t="s">
        <v>4367</v>
      </c>
      <c r="J1784" s="24" t="str">
        <f t="shared" si="135"/>
        <v>10</v>
      </c>
      <c r="K1784" s="24" t="str">
        <f t="shared" si="136"/>
        <v>12</v>
      </c>
      <c r="L1784" s="24" t="str">
        <f t="shared" si="137"/>
        <v>2017</v>
      </c>
      <c r="M1784" s="24">
        <f t="shared" si="138"/>
        <v>43020</v>
      </c>
      <c r="N1784">
        <v>36.380000000000003</v>
      </c>
      <c r="P1784" s="24">
        <v>40939</v>
      </c>
      <c r="Q1784">
        <v>17.5</v>
      </c>
      <c r="S1784" s="24">
        <v>42767</v>
      </c>
      <c r="T1784">
        <v>31.31</v>
      </c>
      <c r="U1784" s="2">
        <f t="shared" si="139"/>
        <v>1.9199999999999218E-3</v>
      </c>
    </row>
    <row r="1785" spans="1:21" x14ac:dyDescent="0.4">
      <c r="A1785" t="s">
        <v>4366</v>
      </c>
      <c r="B1785">
        <v>36.369999999999997</v>
      </c>
      <c r="C1785">
        <v>36.270000000000003</v>
      </c>
      <c r="D1785">
        <v>36.380000000000003</v>
      </c>
      <c r="E1785">
        <v>36.25</v>
      </c>
      <c r="F1785" t="s">
        <v>3031</v>
      </c>
      <c r="G1785" s="2">
        <v>2.8E-3</v>
      </c>
      <c r="I1785" t="s">
        <v>4366</v>
      </c>
      <c r="J1785" s="24" t="str">
        <f t="shared" si="135"/>
        <v>10</v>
      </c>
      <c r="K1785" s="24" t="str">
        <f t="shared" si="136"/>
        <v>11</v>
      </c>
      <c r="L1785" s="24" t="str">
        <f t="shared" si="137"/>
        <v>2017</v>
      </c>
      <c r="M1785" s="24">
        <f t="shared" si="138"/>
        <v>43019</v>
      </c>
      <c r="N1785">
        <v>36.369999999999997</v>
      </c>
      <c r="P1785" s="24">
        <v>40940</v>
      </c>
      <c r="Q1785">
        <v>17.62</v>
      </c>
      <c r="S1785" s="24">
        <v>42768</v>
      </c>
      <c r="T1785">
        <v>31.34</v>
      </c>
      <c r="U1785" s="2">
        <f t="shared" si="139"/>
        <v>9.5816033216222785E-4</v>
      </c>
    </row>
    <row r="1786" spans="1:21" x14ac:dyDescent="0.4">
      <c r="A1786" t="s">
        <v>4365</v>
      </c>
      <c r="B1786">
        <v>36.270000000000003</v>
      </c>
      <c r="C1786">
        <v>36.33</v>
      </c>
      <c r="D1786">
        <v>36.36</v>
      </c>
      <c r="E1786">
        <v>36.159999999999997</v>
      </c>
      <c r="F1786" t="s">
        <v>1685</v>
      </c>
      <c r="G1786" s="2">
        <v>1.4E-3</v>
      </c>
      <c r="I1786" t="s">
        <v>4365</v>
      </c>
      <c r="J1786" s="24" t="str">
        <f t="shared" si="135"/>
        <v>10</v>
      </c>
      <c r="K1786" s="24" t="str">
        <f t="shared" si="136"/>
        <v>10</v>
      </c>
      <c r="L1786" s="24" t="str">
        <f t="shared" si="137"/>
        <v>2017</v>
      </c>
      <c r="M1786" s="24">
        <f t="shared" si="138"/>
        <v>43018</v>
      </c>
      <c r="N1786">
        <v>36.270000000000003</v>
      </c>
      <c r="P1786" s="24">
        <v>40941</v>
      </c>
      <c r="Q1786">
        <v>17.66</v>
      </c>
      <c r="S1786" s="24">
        <v>42769</v>
      </c>
      <c r="T1786">
        <v>31.51</v>
      </c>
      <c r="U1786" s="2">
        <f t="shared" si="139"/>
        <v>5.4243777919591452E-3</v>
      </c>
    </row>
    <row r="1787" spans="1:21" x14ac:dyDescent="0.4">
      <c r="A1787" t="s">
        <v>4364</v>
      </c>
      <c r="B1787">
        <v>36.22</v>
      </c>
      <c r="C1787">
        <v>36.29</v>
      </c>
      <c r="D1787">
        <v>36.31</v>
      </c>
      <c r="E1787">
        <v>36.19</v>
      </c>
      <c r="F1787" t="s">
        <v>52</v>
      </c>
      <c r="G1787" s="2">
        <v>-5.9999999999999995E-4</v>
      </c>
      <c r="I1787" t="s">
        <v>4364</v>
      </c>
      <c r="J1787" s="24" t="str">
        <f t="shared" si="135"/>
        <v>10</v>
      </c>
      <c r="K1787" s="24" t="str">
        <f t="shared" si="136"/>
        <v>09</v>
      </c>
      <c r="L1787" s="24" t="str">
        <f t="shared" si="137"/>
        <v>2017</v>
      </c>
      <c r="M1787" s="24">
        <f t="shared" si="138"/>
        <v>43017</v>
      </c>
      <c r="N1787">
        <v>36.22</v>
      </c>
      <c r="P1787" s="24">
        <v>40942</v>
      </c>
      <c r="Q1787">
        <v>17.87</v>
      </c>
      <c r="S1787" s="24">
        <v>42772</v>
      </c>
      <c r="T1787">
        <v>31.48</v>
      </c>
      <c r="U1787" s="2">
        <f t="shared" si="139"/>
        <v>-9.5207870517299842E-4</v>
      </c>
    </row>
    <row r="1788" spans="1:21" x14ac:dyDescent="0.4">
      <c r="A1788" t="s">
        <v>4363</v>
      </c>
      <c r="B1788">
        <v>36.24</v>
      </c>
      <c r="C1788">
        <v>36.15</v>
      </c>
      <c r="D1788">
        <v>36.24</v>
      </c>
      <c r="E1788">
        <v>36.14</v>
      </c>
      <c r="F1788" t="s">
        <v>668</v>
      </c>
      <c r="G1788" s="2">
        <v>2.9999999999999997E-4</v>
      </c>
      <c r="I1788" t="s">
        <v>4363</v>
      </c>
      <c r="J1788" s="24" t="str">
        <f t="shared" si="135"/>
        <v>10</v>
      </c>
      <c r="K1788" s="24" t="str">
        <f t="shared" si="136"/>
        <v>06</v>
      </c>
      <c r="L1788" s="24" t="str">
        <f t="shared" si="137"/>
        <v>2017</v>
      </c>
      <c r="M1788" s="24">
        <f t="shared" si="138"/>
        <v>43014</v>
      </c>
      <c r="N1788">
        <v>36.24</v>
      </c>
      <c r="P1788" s="24">
        <v>40945</v>
      </c>
      <c r="Q1788">
        <v>17.86</v>
      </c>
      <c r="S1788" s="24">
        <v>42773</v>
      </c>
      <c r="T1788">
        <v>31.52</v>
      </c>
      <c r="U1788" s="2">
        <f t="shared" si="139"/>
        <v>1.2706480304955914E-3</v>
      </c>
    </row>
    <row r="1789" spans="1:21" x14ac:dyDescent="0.4">
      <c r="A1789" t="s">
        <v>4362</v>
      </c>
      <c r="B1789">
        <v>36.229999999999997</v>
      </c>
      <c r="C1789">
        <v>36.03</v>
      </c>
      <c r="D1789">
        <v>36.229999999999997</v>
      </c>
      <c r="E1789">
        <v>36.03</v>
      </c>
      <c r="F1789" t="s">
        <v>486</v>
      </c>
      <c r="G1789" s="2">
        <v>6.7000000000000002E-3</v>
      </c>
      <c r="I1789" t="s">
        <v>4362</v>
      </c>
      <c r="J1789" s="24" t="str">
        <f t="shared" si="135"/>
        <v>10</v>
      </c>
      <c r="K1789" s="24" t="str">
        <f t="shared" si="136"/>
        <v>05</v>
      </c>
      <c r="L1789" s="24" t="str">
        <f t="shared" si="137"/>
        <v>2017</v>
      </c>
      <c r="M1789" s="24">
        <f t="shared" si="138"/>
        <v>43013</v>
      </c>
      <c r="N1789">
        <v>36.229999999999997</v>
      </c>
      <c r="P1789" s="24">
        <v>40946</v>
      </c>
      <c r="Q1789">
        <v>17.91</v>
      </c>
      <c r="S1789" s="24">
        <v>42774</v>
      </c>
      <c r="T1789">
        <v>31.59</v>
      </c>
      <c r="U1789" s="2">
        <f t="shared" si="139"/>
        <v>2.220812182741172E-3</v>
      </c>
    </row>
    <row r="1790" spans="1:21" x14ac:dyDescent="0.4">
      <c r="A1790" t="s">
        <v>4361</v>
      </c>
      <c r="B1790">
        <v>35.99</v>
      </c>
      <c r="C1790">
        <v>35.93</v>
      </c>
      <c r="D1790">
        <v>36.01</v>
      </c>
      <c r="E1790">
        <v>35.869999999999997</v>
      </c>
      <c r="F1790" t="s">
        <v>1434</v>
      </c>
      <c r="G1790" s="2">
        <v>1.6999999999999999E-3</v>
      </c>
      <c r="I1790" t="s">
        <v>4361</v>
      </c>
      <c r="J1790" s="24" t="str">
        <f t="shared" si="135"/>
        <v>10</v>
      </c>
      <c r="K1790" s="24" t="str">
        <f t="shared" si="136"/>
        <v>04</v>
      </c>
      <c r="L1790" s="24" t="str">
        <f t="shared" si="137"/>
        <v>2017</v>
      </c>
      <c r="M1790" s="24">
        <f t="shared" si="138"/>
        <v>43012</v>
      </c>
      <c r="N1790">
        <v>35.99</v>
      </c>
      <c r="P1790" s="24">
        <v>40947</v>
      </c>
      <c r="Q1790">
        <v>17.940000000000001</v>
      </c>
      <c r="S1790" s="24">
        <v>42775</v>
      </c>
      <c r="T1790">
        <v>31.74</v>
      </c>
      <c r="U1790" s="2">
        <f t="shared" si="139"/>
        <v>4.7483380816712994E-3</v>
      </c>
    </row>
    <row r="1791" spans="1:21" x14ac:dyDescent="0.4">
      <c r="A1791" t="s">
        <v>4360</v>
      </c>
      <c r="B1791">
        <v>35.93</v>
      </c>
      <c r="C1791">
        <v>35.869999999999997</v>
      </c>
      <c r="D1791">
        <v>35.94</v>
      </c>
      <c r="E1791">
        <v>35.85</v>
      </c>
      <c r="F1791" t="s">
        <v>1117</v>
      </c>
      <c r="G1791" s="2">
        <v>2E-3</v>
      </c>
      <c r="I1791" t="s">
        <v>4360</v>
      </c>
      <c r="J1791" s="24" t="str">
        <f t="shared" si="135"/>
        <v>10</v>
      </c>
      <c r="K1791" s="24" t="str">
        <f t="shared" si="136"/>
        <v>03</v>
      </c>
      <c r="L1791" s="24" t="str">
        <f t="shared" si="137"/>
        <v>2017</v>
      </c>
      <c r="M1791" s="24">
        <f t="shared" si="138"/>
        <v>43011</v>
      </c>
      <c r="N1791">
        <v>35.93</v>
      </c>
      <c r="P1791" s="24">
        <v>40948</v>
      </c>
      <c r="Q1791">
        <v>18</v>
      </c>
      <c r="S1791" s="24">
        <v>42776</v>
      </c>
      <c r="T1791">
        <v>31.86</v>
      </c>
      <c r="U1791" s="2">
        <f t="shared" si="139"/>
        <v>3.780718336483968E-3</v>
      </c>
    </row>
    <row r="1792" spans="1:21" x14ac:dyDescent="0.4">
      <c r="A1792" t="s">
        <v>4359</v>
      </c>
      <c r="B1792">
        <v>35.86</v>
      </c>
      <c r="C1792">
        <v>35.81</v>
      </c>
      <c r="D1792">
        <v>35.909999999999997</v>
      </c>
      <c r="E1792">
        <v>35.74</v>
      </c>
      <c r="F1792" t="s">
        <v>1126</v>
      </c>
      <c r="G1792" s="2">
        <v>2.8E-3</v>
      </c>
      <c r="I1792" t="s">
        <v>4359</v>
      </c>
      <c r="J1792" s="24" t="str">
        <f t="shared" si="135"/>
        <v>10</v>
      </c>
      <c r="K1792" s="24" t="str">
        <f t="shared" si="136"/>
        <v>02</v>
      </c>
      <c r="L1792" s="24" t="str">
        <f t="shared" si="137"/>
        <v>2017</v>
      </c>
      <c r="M1792" s="24">
        <f t="shared" si="138"/>
        <v>43010</v>
      </c>
      <c r="N1792">
        <v>35.86</v>
      </c>
      <c r="P1792" s="24">
        <v>40949</v>
      </c>
      <c r="Q1792">
        <v>17.899999999999999</v>
      </c>
      <c r="S1792" s="24">
        <v>42779</v>
      </c>
      <c r="T1792">
        <v>32.01</v>
      </c>
      <c r="U1792" s="2">
        <f t="shared" si="139"/>
        <v>4.7080979284368496E-3</v>
      </c>
    </row>
    <row r="1793" spans="1:21" x14ac:dyDescent="0.4">
      <c r="A1793" t="s">
        <v>4358</v>
      </c>
      <c r="B1793">
        <v>35.76</v>
      </c>
      <c r="C1793">
        <v>35.61</v>
      </c>
      <c r="D1793">
        <v>35.770000000000003</v>
      </c>
      <c r="E1793">
        <v>35.58</v>
      </c>
      <c r="F1793" t="s">
        <v>1071</v>
      </c>
      <c r="G1793" s="2">
        <v>4.7999999999999996E-3</v>
      </c>
      <c r="I1793" t="s">
        <v>4358</v>
      </c>
      <c r="J1793" s="24" t="str">
        <f t="shared" si="135"/>
        <v>09</v>
      </c>
      <c r="K1793" s="24" t="str">
        <f t="shared" si="136"/>
        <v>29</v>
      </c>
      <c r="L1793" s="24" t="str">
        <f t="shared" si="137"/>
        <v>2017</v>
      </c>
      <c r="M1793" s="24">
        <f t="shared" si="138"/>
        <v>43007</v>
      </c>
      <c r="N1793">
        <v>35.76</v>
      </c>
      <c r="P1793" s="24">
        <v>40952</v>
      </c>
      <c r="Q1793">
        <v>18.02</v>
      </c>
      <c r="S1793" s="24">
        <v>42780</v>
      </c>
      <c r="T1793">
        <v>32.11</v>
      </c>
      <c r="U1793" s="2">
        <f t="shared" si="139"/>
        <v>3.1240237425804729E-3</v>
      </c>
    </row>
    <row r="1794" spans="1:21" x14ac:dyDescent="0.4">
      <c r="A1794" t="s">
        <v>4357</v>
      </c>
      <c r="B1794">
        <v>35.590000000000003</v>
      </c>
      <c r="C1794">
        <v>35.5</v>
      </c>
      <c r="D1794">
        <v>35.61</v>
      </c>
      <c r="E1794">
        <v>35.47</v>
      </c>
      <c r="F1794" t="s">
        <v>1214</v>
      </c>
      <c r="G1794" s="2">
        <v>1.1000000000000001E-3</v>
      </c>
      <c r="I1794" t="s">
        <v>4357</v>
      </c>
      <c r="J1794" s="24" t="str">
        <f t="shared" si="135"/>
        <v>09</v>
      </c>
      <c r="K1794" s="24" t="str">
        <f t="shared" si="136"/>
        <v>28</v>
      </c>
      <c r="L1794" s="24" t="str">
        <f t="shared" si="137"/>
        <v>2017</v>
      </c>
      <c r="M1794" s="24">
        <f t="shared" si="138"/>
        <v>43006</v>
      </c>
      <c r="N1794">
        <v>35.590000000000003</v>
      </c>
      <c r="P1794" s="24">
        <v>40953</v>
      </c>
      <c r="Q1794">
        <v>18.04</v>
      </c>
      <c r="S1794" s="24">
        <v>42781</v>
      </c>
      <c r="T1794">
        <v>32.28</v>
      </c>
      <c r="U1794" s="2">
        <f t="shared" si="139"/>
        <v>5.2943008408596892E-3</v>
      </c>
    </row>
    <row r="1795" spans="1:21" x14ac:dyDescent="0.4">
      <c r="A1795" t="s">
        <v>4356</v>
      </c>
      <c r="B1795">
        <v>35.549999999999997</v>
      </c>
      <c r="C1795">
        <v>35.49</v>
      </c>
      <c r="D1795">
        <v>35.619999999999997</v>
      </c>
      <c r="E1795">
        <v>35.369999999999997</v>
      </c>
      <c r="F1795" t="s">
        <v>4355</v>
      </c>
      <c r="G1795" s="2">
        <v>5.1000000000000004E-3</v>
      </c>
      <c r="I1795" t="s">
        <v>4356</v>
      </c>
      <c r="J1795" s="24" t="str">
        <f t="shared" ref="J1795:J1858" si="140">LEFT(I1795,2)</f>
        <v>09</v>
      </c>
      <c r="K1795" s="24" t="str">
        <f t="shared" ref="K1795:K1858" si="141">MID(I1795,4,2)</f>
        <v>27</v>
      </c>
      <c r="L1795" s="24" t="str">
        <f t="shared" ref="L1795:L1858" si="142">RIGHT(I1795,4)</f>
        <v>2017</v>
      </c>
      <c r="M1795" s="24">
        <f t="shared" ref="M1795:M1858" si="143">DATE(L1795,J1795,K1795)</f>
        <v>43005</v>
      </c>
      <c r="N1795">
        <v>35.549999999999997</v>
      </c>
      <c r="P1795" s="24">
        <v>40954</v>
      </c>
      <c r="Q1795">
        <v>17.940000000000001</v>
      </c>
      <c r="S1795" s="24">
        <v>42782</v>
      </c>
      <c r="T1795">
        <v>32.270000000000003</v>
      </c>
      <c r="U1795" s="2">
        <f t="shared" si="139"/>
        <v>-3.0978934324654706E-4</v>
      </c>
    </row>
    <row r="1796" spans="1:21" x14ac:dyDescent="0.4">
      <c r="A1796" t="s">
        <v>4354</v>
      </c>
      <c r="B1796">
        <v>35.369999999999997</v>
      </c>
      <c r="C1796">
        <v>35.42</v>
      </c>
      <c r="D1796">
        <v>35.479999999999997</v>
      </c>
      <c r="E1796">
        <v>35.31</v>
      </c>
      <c r="F1796" t="s">
        <v>1937</v>
      </c>
      <c r="G1796" s="2">
        <v>-2.3E-3</v>
      </c>
      <c r="I1796" t="s">
        <v>4354</v>
      </c>
      <c r="J1796" s="24" t="str">
        <f t="shared" si="140"/>
        <v>09</v>
      </c>
      <c r="K1796" s="24" t="str">
        <f t="shared" si="141"/>
        <v>26</v>
      </c>
      <c r="L1796" s="24" t="str">
        <f t="shared" si="142"/>
        <v>2017</v>
      </c>
      <c r="M1796" s="24">
        <f t="shared" si="143"/>
        <v>43004</v>
      </c>
      <c r="N1796">
        <v>35.369999999999997</v>
      </c>
      <c r="P1796" s="24">
        <v>40955</v>
      </c>
      <c r="Q1796">
        <v>18.09</v>
      </c>
      <c r="S1796" s="24">
        <v>42783</v>
      </c>
      <c r="T1796">
        <v>32.33</v>
      </c>
      <c r="U1796" s="2">
        <f t="shared" ref="U1796:U1859" si="144">T1796/T1795-1</f>
        <v>1.8593120545395969E-3</v>
      </c>
    </row>
    <row r="1797" spans="1:21" x14ac:dyDescent="0.4">
      <c r="A1797" t="s">
        <v>4353</v>
      </c>
      <c r="B1797">
        <v>35.450000000000003</v>
      </c>
      <c r="C1797">
        <v>35.6</v>
      </c>
      <c r="D1797">
        <v>35.61</v>
      </c>
      <c r="E1797">
        <v>35.36</v>
      </c>
      <c r="F1797" t="s">
        <v>1182</v>
      </c>
      <c r="G1797" s="2">
        <v>-6.1999999999999998E-3</v>
      </c>
      <c r="I1797" t="s">
        <v>4353</v>
      </c>
      <c r="J1797" s="24" t="str">
        <f t="shared" si="140"/>
        <v>09</v>
      </c>
      <c r="K1797" s="24" t="str">
        <f t="shared" si="141"/>
        <v>25</v>
      </c>
      <c r="L1797" s="24" t="str">
        <f t="shared" si="142"/>
        <v>2017</v>
      </c>
      <c r="M1797" s="24">
        <f t="shared" si="143"/>
        <v>43003</v>
      </c>
      <c r="N1797">
        <v>35.450000000000003</v>
      </c>
      <c r="P1797" s="24">
        <v>40956</v>
      </c>
      <c r="Q1797">
        <v>18.100000000000001</v>
      </c>
      <c r="S1797" s="24">
        <v>42787</v>
      </c>
      <c r="T1797">
        <v>32.49</v>
      </c>
      <c r="U1797" s="2">
        <f t="shared" si="144"/>
        <v>4.9489638107023115E-3</v>
      </c>
    </row>
    <row r="1798" spans="1:21" x14ac:dyDescent="0.4">
      <c r="A1798" t="s">
        <v>4352</v>
      </c>
      <c r="B1798">
        <v>35.67</v>
      </c>
      <c r="C1798">
        <v>35.61</v>
      </c>
      <c r="D1798">
        <v>35.700000000000003</v>
      </c>
      <c r="E1798">
        <v>35.590000000000003</v>
      </c>
      <c r="F1798" t="s">
        <v>913</v>
      </c>
      <c r="G1798" s="2">
        <v>-2.9999999999999997E-4</v>
      </c>
      <c r="I1798" t="s">
        <v>4352</v>
      </c>
      <c r="J1798" s="24" t="str">
        <f t="shared" si="140"/>
        <v>09</v>
      </c>
      <c r="K1798" s="24" t="str">
        <f t="shared" si="141"/>
        <v>22</v>
      </c>
      <c r="L1798" s="24" t="str">
        <f t="shared" si="142"/>
        <v>2017</v>
      </c>
      <c r="M1798" s="24">
        <f t="shared" si="143"/>
        <v>43000</v>
      </c>
      <c r="N1798">
        <v>35.67</v>
      </c>
      <c r="P1798" s="24">
        <v>40960</v>
      </c>
      <c r="Q1798">
        <v>18.13</v>
      </c>
      <c r="S1798" s="24">
        <v>42788</v>
      </c>
      <c r="T1798">
        <v>32.49</v>
      </c>
      <c r="U1798" s="2">
        <f t="shared" si="144"/>
        <v>0</v>
      </c>
    </row>
    <row r="1799" spans="1:21" x14ac:dyDescent="0.4">
      <c r="A1799" t="s">
        <v>4351</v>
      </c>
      <c r="B1799">
        <v>35.68</v>
      </c>
      <c r="C1799">
        <v>35.78</v>
      </c>
      <c r="D1799">
        <v>35.78</v>
      </c>
      <c r="E1799">
        <v>35.630000000000003</v>
      </c>
      <c r="F1799" t="s">
        <v>833</v>
      </c>
      <c r="G1799" s="2">
        <v>-3.5999999999999999E-3</v>
      </c>
      <c r="I1799" t="s">
        <v>4351</v>
      </c>
      <c r="J1799" s="24" t="str">
        <f t="shared" si="140"/>
        <v>09</v>
      </c>
      <c r="K1799" s="24" t="str">
        <f t="shared" si="141"/>
        <v>21</v>
      </c>
      <c r="L1799" s="24" t="str">
        <f t="shared" si="142"/>
        <v>2017</v>
      </c>
      <c r="M1799" s="24">
        <f t="shared" si="143"/>
        <v>42999</v>
      </c>
      <c r="N1799">
        <v>35.68</v>
      </c>
      <c r="P1799" s="24">
        <v>40961</v>
      </c>
      <c r="Q1799">
        <v>18.12</v>
      </c>
      <c r="S1799" s="24">
        <v>42789</v>
      </c>
      <c r="T1799">
        <v>32.46</v>
      </c>
      <c r="U1799" s="2">
        <f t="shared" si="144"/>
        <v>-9.2336103416434945E-4</v>
      </c>
    </row>
    <row r="1800" spans="1:21" x14ac:dyDescent="0.4">
      <c r="A1800" t="s">
        <v>4350</v>
      </c>
      <c r="B1800">
        <v>35.81</v>
      </c>
      <c r="C1800">
        <v>35.840000000000003</v>
      </c>
      <c r="D1800">
        <v>35.869999999999997</v>
      </c>
      <c r="E1800">
        <v>35.6</v>
      </c>
      <c r="F1800" t="s">
        <v>2462</v>
      </c>
      <c r="G1800" s="2">
        <v>-8.0000000000000004E-4</v>
      </c>
      <c r="I1800" t="s">
        <v>4350</v>
      </c>
      <c r="J1800" s="24" t="str">
        <f t="shared" si="140"/>
        <v>09</v>
      </c>
      <c r="K1800" s="24" t="str">
        <f t="shared" si="141"/>
        <v>20</v>
      </c>
      <c r="L1800" s="24" t="str">
        <f t="shared" si="142"/>
        <v>2017</v>
      </c>
      <c r="M1800" s="24">
        <f t="shared" si="143"/>
        <v>42998</v>
      </c>
      <c r="N1800">
        <v>35.81</v>
      </c>
      <c r="P1800" s="24">
        <v>40962</v>
      </c>
      <c r="Q1800">
        <v>18.2</v>
      </c>
      <c r="S1800" s="24">
        <v>42790</v>
      </c>
      <c r="T1800">
        <v>32.56</v>
      </c>
      <c r="U1800" s="2">
        <f t="shared" si="144"/>
        <v>3.0807147258165024E-3</v>
      </c>
    </row>
    <row r="1801" spans="1:21" x14ac:dyDescent="0.4">
      <c r="A1801" t="s">
        <v>4349</v>
      </c>
      <c r="B1801">
        <v>35.840000000000003</v>
      </c>
      <c r="C1801">
        <v>35.869999999999997</v>
      </c>
      <c r="D1801">
        <v>35.89</v>
      </c>
      <c r="E1801">
        <v>35.78</v>
      </c>
      <c r="F1801" t="s">
        <v>899</v>
      </c>
      <c r="G1801" s="2">
        <v>5.9999999999999995E-4</v>
      </c>
      <c r="I1801" t="s">
        <v>4349</v>
      </c>
      <c r="J1801" s="24" t="str">
        <f t="shared" si="140"/>
        <v>09</v>
      </c>
      <c r="K1801" s="24" t="str">
        <f t="shared" si="141"/>
        <v>19</v>
      </c>
      <c r="L1801" s="24" t="str">
        <f t="shared" si="142"/>
        <v>2017</v>
      </c>
      <c r="M1801" s="24">
        <f t="shared" si="143"/>
        <v>42997</v>
      </c>
      <c r="N1801">
        <v>35.840000000000003</v>
      </c>
      <c r="P1801" s="24">
        <v>40963</v>
      </c>
      <c r="Q1801">
        <v>18.27</v>
      </c>
      <c r="S1801" s="24">
        <v>42793</v>
      </c>
      <c r="T1801">
        <v>32.6</v>
      </c>
      <c r="U1801" s="2">
        <f t="shared" si="144"/>
        <v>1.2285012285011554E-3</v>
      </c>
    </row>
    <row r="1802" spans="1:21" x14ac:dyDescent="0.4">
      <c r="A1802" t="s">
        <v>4348</v>
      </c>
      <c r="B1802">
        <v>35.82</v>
      </c>
      <c r="C1802">
        <v>35.869999999999997</v>
      </c>
      <c r="D1802">
        <v>35.909999999999997</v>
      </c>
      <c r="E1802">
        <v>35.74</v>
      </c>
      <c r="F1802" t="s">
        <v>545</v>
      </c>
      <c r="G1802" s="2">
        <v>5.9999999999999995E-4</v>
      </c>
      <c r="I1802" t="s">
        <v>4348</v>
      </c>
      <c r="J1802" s="24" t="str">
        <f t="shared" si="140"/>
        <v>09</v>
      </c>
      <c r="K1802" s="24" t="str">
        <f t="shared" si="141"/>
        <v>18</v>
      </c>
      <c r="L1802" s="24" t="str">
        <f t="shared" si="142"/>
        <v>2017</v>
      </c>
      <c r="M1802" s="24">
        <f t="shared" si="143"/>
        <v>42996</v>
      </c>
      <c r="N1802">
        <v>35.82</v>
      </c>
      <c r="P1802" s="24">
        <v>40966</v>
      </c>
      <c r="Q1802">
        <v>18.27</v>
      </c>
      <c r="S1802" s="24">
        <v>42794</v>
      </c>
      <c r="T1802">
        <v>32.53</v>
      </c>
      <c r="U1802" s="2">
        <f t="shared" si="144"/>
        <v>-2.1472392638036686E-3</v>
      </c>
    </row>
    <row r="1803" spans="1:21" x14ac:dyDescent="0.4">
      <c r="A1803" t="s">
        <v>4347</v>
      </c>
      <c r="B1803">
        <v>35.799999999999997</v>
      </c>
      <c r="C1803">
        <v>35.770000000000003</v>
      </c>
      <c r="D1803">
        <v>35.840000000000003</v>
      </c>
      <c r="E1803">
        <v>35.72</v>
      </c>
      <c r="F1803" t="s">
        <v>610</v>
      </c>
      <c r="G1803" s="2">
        <v>8.0000000000000004E-4</v>
      </c>
      <c r="I1803" t="s">
        <v>4347</v>
      </c>
      <c r="J1803" s="24" t="str">
        <f t="shared" si="140"/>
        <v>09</v>
      </c>
      <c r="K1803" s="24" t="str">
        <f t="shared" si="141"/>
        <v>15</v>
      </c>
      <c r="L1803" s="24" t="str">
        <f t="shared" si="142"/>
        <v>2017</v>
      </c>
      <c r="M1803" s="24">
        <f t="shared" si="143"/>
        <v>42993</v>
      </c>
      <c r="N1803">
        <v>35.799999999999997</v>
      </c>
      <c r="P1803" s="24">
        <v>40967</v>
      </c>
      <c r="Q1803">
        <v>18.36</v>
      </c>
      <c r="S1803" s="24">
        <v>42795</v>
      </c>
      <c r="T1803">
        <v>32.93</v>
      </c>
      <c r="U1803" s="2">
        <f t="shared" si="144"/>
        <v>1.2296341838303082E-2</v>
      </c>
    </row>
    <row r="1804" spans="1:21" x14ac:dyDescent="0.4">
      <c r="A1804" t="s">
        <v>4346</v>
      </c>
      <c r="B1804">
        <v>35.770000000000003</v>
      </c>
      <c r="C1804">
        <v>35.729999999999997</v>
      </c>
      <c r="D1804">
        <v>35.81</v>
      </c>
      <c r="E1804">
        <v>35.67</v>
      </c>
      <c r="F1804" t="s">
        <v>176</v>
      </c>
      <c r="G1804" s="2">
        <v>-8.0000000000000004E-4</v>
      </c>
      <c r="I1804" t="s">
        <v>4346</v>
      </c>
      <c r="J1804" s="24" t="str">
        <f t="shared" si="140"/>
        <v>09</v>
      </c>
      <c r="K1804" s="24" t="str">
        <f t="shared" si="141"/>
        <v>14</v>
      </c>
      <c r="L1804" s="24" t="str">
        <f t="shared" si="142"/>
        <v>2017</v>
      </c>
      <c r="M1804" s="24">
        <f t="shared" si="143"/>
        <v>42992</v>
      </c>
      <c r="N1804">
        <v>35.770000000000003</v>
      </c>
      <c r="P1804" s="24">
        <v>40968</v>
      </c>
      <c r="Q1804">
        <v>18.260000000000002</v>
      </c>
      <c r="S1804" s="24">
        <v>42796</v>
      </c>
      <c r="T1804">
        <v>32.76</v>
      </c>
      <c r="U1804" s="2">
        <f t="shared" si="144"/>
        <v>-5.1624658366231646E-3</v>
      </c>
    </row>
    <row r="1805" spans="1:21" x14ac:dyDescent="0.4">
      <c r="A1805" t="s">
        <v>4345</v>
      </c>
      <c r="B1805">
        <v>35.799999999999997</v>
      </c>
      <c r="C1805">
        <v>35.76</v>
      </c>
      <c r="D1805">
        <v>35.81</v>
      </c>
      <c r="E1805">
        <v>35.729999999999997</v>
      </c>
      <c r="F1805" t="s">
        <v>111</v>
      </c>
      <c r="G1805" s="2">
        <v>-5.9999999999999995E-4</v>
      </c>
      <c r="I1805" t="s">
        <v>4345</v>
      </c>
      <c r="J1805" s="24" t="str">
        <f t="shared" si="140"/>
        <v>09</v>
      </c>
      <c r="K1805" s="24" t="str">
        <f t="shared" si="141"/>
        <v>13</v>
      </c>
      <c r="L1805" s="24" t="str">
        <f t="shared" si="142"/>
        <v>2017</v>
      </c>
      <c r="M1805" s="24">
        <f t="shared" si="143"/>
        <v>42991</v>
      </c>
      <c r="N1805">
        <v>35.799999999999997</v>
      </c>
      <c r="P1805" s="24">
        <v>40969</v>
      </c>
      <c r="Q1805">
        <v>18.36</v>
      </c>
      <c r="S1805" s="24">
        <v>42797</v>
      </c>
      <c r="T1805">
        <v>32.799999999999997</v>
      </c>
      <c r="U1805" s="2">
        <f t="shared" si="144"/>
        <v>1.2210012210012167E-3</v>
      </c>
    </row>
    <row r="1806" spans="1:21" x14ac:dyDescent="0.4">
      <c r="A1806" t="s">
        <v>4344</v>
      </c>
      <c r="B1806">
        <v>35.82</v>
      </c>
      <c r="C1806">
        <v>35.83</v>
      </c>
      <c r="D1806">
        <v>35.85</v>
      </c>
      <c r="E1806">
        <v>35.71</v>
      </c>
      <c r="F1806" t="s">
        <v>176</v>
      </c>
      <c r="G1806" s="2">
        <v>2E-3</v>
      </c>
      <c r="I1806" t="s">
        <v>4344</v>
      </c>
      <c r="J1806" s="24" t="str">
        <f t="shared" si="140"/>
        <v>09</v>
      </c>
      <c r="K1806" s="24" t="str">
        <f t="shared" si="141"/>
        <v>12</v>
      </c>
      <c r="L1806" s="24" t="str">
        <f t="shared" si="142"/>
        <v>2017</v>
      </c>
      <c r="M1806" s="24">
        <f t="shared" si="143"/>
        <v>42990</v>
      </c>
      <c r="N1806">
        <v>35.82</v>
      </c>
      <c r="P1806" s="24">
        <v>40970</v>
      </c>
      <c r="Q1806">
        <v>18.329999999999998</v>
      </c>
      <c r="S1806" s="24">
        <v>42800</v>
      </c>
      <c r="T1806">
        <v>32.729999999999997</v>
      </c>
      <c r="U1806" s="2">
        <f t="shared" si="144"/>
        <v>-2.134146341463472E-3</v>
      </c>
    </row>
    <row r="1807" spans="1:21" x14ac:dyDescent="0.4">
      <c r="A1807" t="s">
        <v>4343</v>
      </c>
      <c r="B1807">
        <v>35.75</v>
      </c>
      <c r="C1807">
        <v>35.61</v>
      </c>
      <c r="D1807">
        <v>35.770000000000003</v>
      </c>
      <c r="E1807">
        <v>35.61</v>
      </c>
      <c r="F1807" t="s">
        <v>755</v>
      </c>
      <c r="G1807" s="2">
        <v>9.2999999999999992E-3</v>
      </c>
      <c r="I1807" t="s">
        <v>4343</v>
      </c>
      <c r="J1807" s="24" t="str">
        <f t="shared" si="140"/>
        <v>09</v>
      </c>
      <c r="K1807" s="24" t="str">
        <f t="shared" si="141"/>
        <v>11</v>
      </c>
      <c r="L1807" s="24" t="str">
        <f t="shared" si="142"/>
        <v>2017</v>
      </c>
      <c r="M1807" s="24">
        <f t="shared" si="143"/>
        <v>42989</v>
      </c>
      <c r="N1807">
        <v>35.75</v>
      </c>
      <c r="P1807" s="24">
        <v>40973</v>
      </c>
      <c r="Q1807">
        <v>18.260000000000002</v>
      </c>
      <c r="S1807" s="24">
        <v>42801</v>
      </c>
      <c r="T1807">
        <v>32.68</v>
      </c>
      <c r="U1807" s="2">
        <f t="shared" si="144"/>
        <v>-1.5276504735715069E-3</v>
      </c>
    </row>
    <row r="1808" spans="1:21" x14ac:dyDescent="0.4">
      <c r="A1808" t="s">
        <v>4342</v>
      </c>
      <c r="B1808">
        <v>35.42</v>
      </c>
      <c r="C1808">
        <v>35.479999999999997</v>
      </c>
      <c r="D1808">
        <v>35.520000000000003</v>
      </c>
      <c r="E1808">
        <v>35.39</v>
      </c>
      <c r="F1808" t="s">
        <v>946</v>
      </c>
      <c r="G1808" s="2">
        <v>-3.3999999999999998E-3</v>
      </c>
      <c r="I1808" t="s">
        <v>4342</v>
      </c>
      <c r="J1808" s="24" t="str">
        <f t="shared" si="140"/>
        <v>09</v>
      </c>
      <c r="K1808" s="24" t="str">
        <f t="shared" si="141"/>
        <v>08</v>
      </c>
      <c r="L1808" s="24" t="str">
        <f t="shared" si="142"/>
        <v>2017</v>
      </c>
      <c r="M1808" s="24">
        <f t="shared" si="143"/>
        <v>42986</v>
      </c>
      <c r="N1808">
        <v>35.42</v>
      </c>
      <c r="P1808" s="24">
        <v>40974</v>
      </c>
      <c r="Q1808">
        <v>18.02</v>
      </c>
      <c r="S1808" s="24">
        <v>42802</v>
      </c>
      <c r="T1808">
        <v>32.65</v>
      </c>
      <c r="U1808" s="2">
        <f t="shared" si="144"/>
        <v>-9.1799265605874147E-4</v>
      </c>
    </row>
    <row r="1809" spans="1:21" x14ac:dyDescent="0.4">
      <c r="A1809" t="s">
        <v>4341</v>
      </c>
      <c r="B1809">
        <v>35.54</v>
      </c>
      <c r="C1809">
        <v>35.5</v>
      </c>
      <c r="D1809">
        <v>35.56</v>
      </c>
      <c r="E1809">
        <v>35.42</v>
      </c>
      <c r="F1809" t="s">
        <v>1242</v>
      </c>
      <c r="G1809" s="2">
        <v>3.0999999999999999E-3</v>
      </c>
      <c r="I1809" t="s">
        <v>4341</v>
      </c>
      <c r="J1809" s="24" t="str">
        <f t="shared" si="140"/>
        <v>09</v>
      </c>
      <c r="K1809" s="24" t="str">
        <f t="shared" si="141"/>
        <v>07</v>
      </c>
      <c r="L1809" s="24" t="str">
        <f t="shared" si="142"/>
        <v>2017</v>
      </c>
      <c r="M1809" s="24">
        <f t="shared" si="143"/>
        <v>42985</v>
      </c>
      <c r="N1809">
        <v>35.54</v>
      </c>
      <c r="P1809" s="24">
        <v>40975</v>
      </c>
      <c r="Q1809">
        <v>18.12</v>
      </c>
      <c r="S1809" s="24">
        <v>42803</v>
      </c>
      <c r="T1809">
        <v>32.68</v>
      </c>
      <c r="U1809" s="2">
        <f t="shared" si="144"/>
        <v>9.1883614088827947E-4</v>
      </c>
    </row>
    <row r="1810" spans="1:21" x14ac:dyDescent="0.4">
      <c r="A1810" t="s">
        <v>4340</v>
      </c>
      <c r="B1810">
        <v>35.43</v>
      </c>
      <c r="C1810">
        <v>35.44</v>
      </c>
      <c r="D1810">
        <v>35.479999999999997</v>
      </c>
      <c r="E1810">
        <v>35.28</v>
      </c>
      <c r="F1810" t="s">
        <v>3583</v>
      </c>
      <c r="G1810" s="2">
        <v>3.0999999999999999E-3</v>
      </c>
      <c r="I1810" t="s">
        <v>4340</v>
      </c>
      <c r="J1810" s="24" t="str">
        <f t="shared" si="140"/>
        <v>09</v>
      </c>
      <c r="K1810" s="24" t="str">
        <f t="shared" si="141"/>
        <v>06</v>
      </c>
      <c r="L1810" s="24" t="str">
        <f t="shared" si="142"/>
        <v>2017</v>
      </c>
      <c r="M1810" s="24">
        <f t="shared" si="143"/>
        <v>42984</v>
      </c>
      <c r="N1810">
        <v>35.43</v>
      </c>
      <c r="P1810" s="24">
        <v>40976</v>
      </c>
      <c r="Q1810">
        <v>18.29</v>
      </c>
      <c r="S1810" s="24">
        <v>42804</v>
      </c>
      <c r="T1810">
        <v>32.79</v>
      </c>
      <c r="U1810" s="2">
        <f t="shared" si="144"/>
        <v>3.3659730722153114E-3</v>
      </c>
    </row>
    <row r="1811" spans="1:21" x14ac:dyDescent="0.4">
      <c r="A1811" t="s">
        <v>4339</v>
      </c>
      <c r="B1811">
        <v>35.32</v>
      </c>
      <c r="C1811">
        <v>35.44</v>
      </c>
      <c r="D1811">
        <v>35.5</v>
      </c>
      <c r="E1811">
        <v>35.119999999999997</v>
      </c>
      <c r="F1811" t="s">
        <v>1103</v>
      </c>
      <c r="G1811" s="2">
        <v>-5.5999999999999999E-3</v>
      </c>
      <c r="I1811" t="s">
        <v>4339</v>
      </c>
      <c r="J1811" s="24" t="str">
        <f t="shared" si="140"/>
        <v>09</v>
      </c>
      <c r="K1811" s="24" t="str">
        <f t="shared" si="141"/>
        <v>05</v>
      </c>
      <c r="L1811" s="24" t="str">
        <f t="shared" si="142"/>
        <v>2017</v>
      </c>
      <c r="M1811" s="24">
        <f t="shared" si="143"/>
        <v>42983</v>
      </c>
      <c r="N1811">
        <v>35.32</v>
      </c>
      <c r="P1811" s="24">
        <v>40977</v>
      </c>
      <c r="Q1811">
        <v>18.34</v>
      </c>
      <c r="S1811" s="24">
        <v>42807</v>
      </c>
      <c r="T1811">
        <v>32.840000000000003</v>
      </c>
      <c r="U1811" s="2">
        <f t="shared" si="144"/>
        <v>1.5248551387618825E-3</v>
      </c>
    </row>
    <row r="1812" spans="1:21" x14ac:dyDescent="0.4">
      <c r="A1812" t="s">
        <v>4338</v>
      </c>
      <c r="B1812">
        <v>35.520000000000003</v>
      </c>
      <c r="C1812">
        <v>35.58</v>
      </c>
      <c r="D1812">
        <v>35.619999999999997</v>
      </c>
      <c r="E1812">
        <v>35.49</v>
      </c>
      <c r="F1812" t="s">
        <v>511</v>
      </c>
      <c r="G1812" s="2">
        <v>2.9999999999999997E-4</v>
      </c>
      <c r="I1812" t="s">
        <v>4338</v>
      </c>
      <c r="J1812" s="24" t="str">
        <f t="shared" si="140"/>
        <v>09</v>
      </c>
      <c r="K1812" s="24" t="str">
        <f t="shared" si="141"/>
        <v>01</v>
      </c>
      <c r="L1812" s="24" t="str">
        <f t="shared" si="142"/>
        <v>2017</v>
      </c>
      <c r="M1812" s="24">
        <f t="shared" si="143"/>
        <v>42979</v>
      </c>
      <c r="N1812">
        <v>35.520000000000003</v>
      </c>
      <c r="P1812" s="24">
        <v>40980</v>
      </c>
      <c r="Q1812">
        <v>18.37</v>
      </c>
      <c r="S1812" s="24">
        <v>42808</v>
      </c>
      <c r="T1812">
        <v>32.74</v>
      </c>
      <c r="U1812" s="2">
        <f t="shared" si="144"/>
        <v>-3.0450669914738882E-3</v>
      </c>
    </row>
    <row r="1813" spans="1:21" x14ac:dyDescent="0.4">
      <c r="A1813" t="s">
        <v>4337</v>
      </c>
      <c r="B1813">
        <v>35.51</v>
      </c>
      <c r="C1813">
        <v>35.369999999999997</v>
      </c>
      <c r="D1813">
        <v>35.56</v>
      </c>
      <c r="E1813">
        <v>35.340000000000003</v>
      </c>
      <c r="F1813" t="s">
        <v>104</v>
      </c>
      <c r="G1813" s="2">
        <v>7.1000000000000004E-3</v>
      </c>
      <c r="I1813" t="s">
        <v>4337</v>
      </c>
      <c r="J1813" s="24" t="str">
        <f t="shared" si="140"/>
        <v>08</v>
      </c>
      <c r="K1813" s="24" t="str">
        <f t="shared" si="141"/>
        <v>31</v>
      </c>
      <c r="L1813" s="24" t="str">
        <f t="shared" si="142"/>
        <v>2017</v>
      </c>
      <c r="M1813" s="24">
        <f t="shared" si="143"/>
        <v>42978</v>
      </c>
      <c r="N1813">
        <v>35.51</v>
      </c>
      <c r="P1813" s="24">
        <v>40981</v>
      </c>
      <c r="Q1813">
        <v>18.64</v>
      </c>
      <c r="S1813" s="24">
        <v>42809</v>
      </c>
      <c r="T1813">
        <v>33.020000000000003</v>
      </c>
      <c r="U1813" s="2">
        <f t="shared" si="144"/>
        <v>8.5522296884545934E-3</v>
      </c>
    </row>
    <row r="1814" spans="1:21" x14ac:dyDescent="0.4">
      <c r="A1814" t="s">
        <v>4336</v>
      </c>
      <c r="B1814">
        <v>35.26</v>
      </c>
      <c r="C1814">
        <v>35.04</v>
      </c>
      <c r="D1814">
        <v>35.299999999999997</v>
      </c>
      <c r="E1814">
        <v>35.01</v>
      </c>
      <c r="F1814" t="s">
        <v>492</v>
      </c>
      <c r="G1814" s="2">
        <v>6.8999999999999999E-3</v>
      </c>
      <c r="I1814" t="s">
        <v>4336</v>
      </c>
      <c r="J1814" s="24" t="str">
        <f t="shared" si="140"/>
        <v>08</v>
      </c>
      <c r="K1814" s="24" t="str">
        <f t="shared" si="141"/>
        <v>30</v>
      </c>
      <c r="L1814" s="24" t="str">
        <f t="shared" si="142"/>
        <v>2017</v>
      </c>
      <c r="M1814" s="24">
        <f t="shared" si="143"/>
        <v>42977</v>
      </c>
      <c r="N1814">
        <v>35.26</v>
      </c>
      <c r="P1814" s="24">
        <v>40982</v>
      </c>
      <c r="Q1814">
        <v>18.649999999999999</v>
      </c>
      <c r="S1814" s="24">
        <v>42810</v>
      </c>
      <c r="T1814">
        <v>32.979999999999997</v>
      </c>
      <c r="U1814" s="2">
        <f t="shared" si="144"/>
        <v>-1.2113870381589287E-3</v>
      </c>
    </row>
    <row r="1815" spans="1:21" x14ac:dyDescent="0.4">
      <c r="A1815" t="s">
        <v>4335</v>
      </c>
      <c r="B1815">
        <v>35.020000000000003</v>
      </c>
      <c r="C1815">
        <v>34.729999999999997</v>
      </c>
      <c r="D1815">
        <v>35.07</v>
      </c>
      <c r="E1815">
        <v>34.69</v>
      </c>
      <c r="F1815" t="s">
        <v>418</v>
      </c>
      <c r="G1815" s="2">
        <v>2.3E-3</v>
      </c>
      <c r="I1815" t="s">
        <v>4335</v>
      </c>
      <c r="J1815" s="24" t="str">
        <f t="shared" si="140"/>
        <v>08</v>
      </c>
      <c r="K1815" s="24" t="str">
        <f t="shared" si="141"/>
        <v>29</v>
      </c>
      <c r="L1815" s="24" t="str">
        <f t="shared" si="142"/>
        <v>2017</v>
      </c>
      <c r="M1815" s="24">
        <f t="shared" si="143"/>
        <v>42976</v>
      </c>
      <c r="N1815">
        <v>35.020000000000003</v>
      </c>
      <c r="P1815" s="24">
        <v>40983</v>
      </c>
      <c r="Q1815">
        <v>18.71</v>
      </c>
      <c r="S1815" s="24">
        <v>42811</v>
      </c>
      <c r="T1815">
        <v>32.97</v>
      </c>
      <c r="U1815" s="2">
        <f t="shared" si="144"/>
        <v>-3.0321406913269566E-4</v>
      </c>
    </row>
    <row r="1816" spans="1:21" x14ac:dyDescent="0.4">
      <c r="A1816" t="s">
        <v>4334</v>
      </c>
      <c r="B1816">
        <v>34.94</v>
      </c>
      <c r="C1816">
        <v>34.97</v>
      </c>
      <c r="D1816">
        <v>34.979999999999997</v>
      </c>
      <c r="E1816">
        <v>34.869999999999997</v>
      </c>
      <c r="F1816" t="s">
        <v>755</v>
      </c>
      <c r="G1816" s="2">
        <v>1.6999999999999999E-3</v>
      </c>
      <c r="I1816" t="s">
        <v>4334</v>
      </c>
      <c r="J1816" s="24" t="str">
        <f t="shared" si="140"/>
        <v>08</v>
      </c>
      <c r="K1816" s="24" t="str">
        <f t="shared" si="141"/>
        <v>28</v>
      </c>
      <c r="L1816" s="24" t="str">
        <f t="shared" si="142"/>
        <v>2017</v>
      </c>
      <c r="M1816" s="24">
        <f t="shared" si="143"/>
        <v>42975</v>
      </c>
      <c r="N1816">
        <v>34.94</v>
      </c>
      <c r="P1816" s="24">
        <v>40984</v>
      </c>
      <c r="Q1816">
        <v>18.739999999999998</v>
      </c>
      <c r="S1816" s="24">
        <v>42814</v>
      </c>
      <c r="T1816">
        <v>32.97</v>
      </c>
      <c r="U1816" s="2">
        <f t="shared" si="144"/>
        <v>0</v>
      </c>
    </row>
    <row r="1817" spans="1:21" x14ac:dyDescent="0.4">
      <c r="A1817" t="s">
        <v>4333</v>
      </c>
      <c r="B1817">
        <v>34.880000000000003</v>
      </c>
      <c r="C1817">
        <v>34.979999999999997</v>
      </c>
      <c r="D1817">
        <v>35.049999999999997</v>
      </c>
      <c r="E1817">
        <v>34.840000000000003</v>
      </c>
      <c r="F1817" t="s">
        <v>3360</v>
      </c>
      <c r="G1817" s="2">
        <v>1.1000000000000001E-3</v>
      </c>
      <c r="I1817" t="s">
        <v>4333</v>
      </c>
      <c r="J1817" s="24" t="str">
        <f t="shared" si="140"/>
        <v>08</v>
      </c>
      <c r="K1817" s="24" t="str">
        <f t="shared" si="141"/>
        <v>25</v>
      </c>
      <c r="L1817" s="24" t="str">
        <f t="shared" si="142"/>
        <v>2017</v>
      </c>
      <c r="M1817" s="24">
        <f t="shared" si="143"/>
        <v>42972</v>
      </c>
      <c r="N1817">
        <v>34.880000000000003</v>
      </c>
      <c r="P1817" s="24">
        <v>40987</v>
      </c>
      <c r="Q1817">
        <v>18.829999999999998</v>
      </c>
      <c r="S1817" s="24">
        <v>42815</v>
      </c>
      <c r="T1817">
        <v>32.61</v>
      </c>
      <c r="U1817" s="2">
        <f t="shared" si="144"/>
        <v>-1.0919017288444022E-2</v>
      </c>
    </row>
    <row r="1818" spans="1:21" x14ac:dyDescent="0.4">
      <c r="A1818" t="s">
        <v>4332</v>
      </c>
      <c r="B1818">
        <v>34.840000000000003</v>
      </c>
      <c r="C1818">
        <v>34.979999999999997</v>
      </c>
      <c r="D1818">
        <v>35.01</v>
      </c>
      <c r="E1818">
        <v>34.729999999999997</v>
      </c>
      <c r="F1818" t="s">
        <v>1436</v>
      </c>
      <c r="G1818" s="2">
        <v>-2E-3</v>
      </c>
      <c r="I1818" t="s">
        <v>4332</v>
      </c>
      <c r="J1818" s="24" t="str">
        <f t="shared" si="140"/>
        <v>08</v>
      </c>
      <c r="K1818" s="24" t="str">
        <f t="shared" si="141"/>
        <v>24</v>
      </c>
      <c r="L1818" s="24" t="str">
        <f t="shared" si="142"/>
        <v>2017</v>
      </c>
      <c r="M1818" s="24">
        <f t="shared" si="143"/>
        <v>42971</v>
      </c>
      <c r="N1818">
        <v>34.840000000000003</v>
      </c>
      <c r="P1818" s="24">
        <v>40988</v>
      </c>
      <c r="Q1818">
        <v>18.760000000000002</v>
      </c>
      <c r="S1818" s="24">
        <v>42816</v>
      </c>
      <c r="T1818">
        <v>32.72</v>
      </c>
      <c r="U1818" s="2">
        <f t="shared" si="144"/>
        <v>3.3731984053970709E-3</v>
      </c>
    </row>
    <row r="1819" spans="1:21" x14ac:dyDescent="0.4">
      <c r="A1819" t="s">
        <v>4331</v>
      </c>
      <c r="B1819">
        <v>34.909999999999997</v>
      </c>
      <c r="C1819">
        <v>34.909999999999997</v>
      </c>
      <c r="D1819">
        <v>34.979999999999997</v>
      </c>
      <c r="E1819">
        <v>34.86</v>
      </c>
      <c r="F1819" t="s">
        <v>556</v>
      </c>
      <c r="G1819" s="2">
        <v>-4.3E-3</v>
      </c>
      <c r="I1819" t="s">
        <v>4331</v>
      </c>
      <c r="J1819" s="24" t="str">
        <f t="shared" si="140"/>
        <v>08</v>
      </c>
      <c r="K1819" s="24" t="str">
        <f t="shared" si="141"/>
        <v>23</v>
      </c>
      <c r="L1819" s="24" t="str">
        <f t="shared" si="142"/>
        <v>2017</v>
      </c>
      <c r="M1819" s="24">
        <f t="shared" si="143"/>
        <v>42970</v>
      </c>
      <c r="N1819">
        <v>34.909999999999997</v>
      </c>
      <c r="P1819" s="24">
        <v>40989</v>
      </c>
      <c r="Q1819">
        <v>18.739999999999998</v>
      </c>
      <c r="S1819" s="24">
        <v>42817</v>
      </c>
      <c r="T1819">
        <v>32.65</v>
      </c>
      <c r="U1819" s="2">
        <f t="shared" si="144"/>
        <v>-2.1393643031785148E-3</v>
      </c>
    </row>
    <row r="1820" spans="1:21" x14ac:dyDescent="0.4">
      <c r="A1820" t="s">
        <v>4330</v>
      </c>
      <c r="B1820">
        <v>35.06</v>
      </c>
      <c r="C1820">
        <v>34.75</v>
      </c>
      <c r="D1820">
        <v>35.090000000000003</v>
      </c>
      <c r="E1820">
        <v>34.75</v>
      </c>
      <c r="F1820" t="s">
        <v>2462</v>
      </c>
      <c r="G1820" s="2">
        <v>1.15E-2</v>
      </c>
      <c r="I1820" t="s">
        <v>4330</v>
      </c>
      <c r="J1820" s="24" t="str">
        <f t="shared" si="140"/>
        <v>08</v>
      </c>
      <c r="K1820" s="24" t="str">
        <f t="shared" si="141"/>
        <v>22</v>
      </c>
      <c r="L1820" s="24" t="str">
        <f t="shared" si="142"/>
        <v>2017</v>
      </c>
      <c r="M1820" s="24">
        <f t="shared" si="143"/>
        <v>42969</v>
      </c>
      <c r="N1820">
        <v>35.06</v>
      </c>
      <c r="P1820" s="24">
        <v>40990</v>
      </c>
      <c r="Q1820">
        <v>18.64</v>
      </c>
      <c r="S1820" s="24">
        <v>42818</v>
      </c>
      <c r="T1820">
        <v>32.54</v>
      </c>
      <c r="U1820" s="2">
        <f t="shared" si="144"/>
        <v>-3.3690658499233583E-3</v>
      </c>
    </row>
    <row r="1821" spans="1:21" x14ac:dyDescent="0.4">
      <c r="A1821" t="s">
        <v>4329</v>
      </c>
      <c r="B1821">
        <v>34.659999999999997</v>
      </c>
      <c r="C1821">
        <v>34.6</v>
      </c>
      <c r="D1821">
        <v>34.69</v>
      </c>
      <c r="E1821">
        <v>34.46</v>
      </c>
      <c r="F1821" t="s">
        <v>1061</v>
      </c>
      <c r="G1821" s="2">
        <v>1.4E-3</v>
      </c>
      <c r="I1821" t="s">
        <v>4329</v>
      </c>
      <c r="J1821" s="24" t="str">
        <f t="shared" si="140"/>
        <v>08</v>
      </c>
      <c r="K1821" s="24" t="str">
        <f t="shared" si="141"/>
        <v>21</v>
      </c>
      <c r="L1821" s="24" t="str">
        <f t="shared" si="142"/>
        <v>2017</v>
      </c>
      <c r="M1821" s="24">
        <f t="shared" si="143"/>
        <v>42968</v>
      </c>
      <c r="N1821">
        <v>34.659999999999997</v>
      </c>
      <c r="P1821" s="24">
        <v>40991</v>
      </c>
      <c r="Q1821">
        <v>18.670000000000002</v>
      </c>
      <c r="S1821" s="24">
        <v>42821</v>
      </c>
      <c r="T1821">
        <v>32.520000000000003</v>
      </c>
      <c r="U1821" s="2">
        <f t="shared" si="144"/>
        <v>-6.1462814996915416E-4</v>
      </c>
    </row>
    <row r="1822" spans="1:21" x14ac:dyDescent="0.4">
      <c r="A1822" t="s">
        <v>4328</v>
      </c>
      <c r="B1822">
        <v>34.61</v>
      </c>
      <c r="C1822">
        <v>34.65</v>
      </c>
      <c r="D1822">
        <v>34.799999999999997</v>
      </c>
      <c r="E1822">
        <v>34.520000000000003</v>
      </c>
      <c r="F1822" t="s">
        <v>48</v>
      </c>
      <c r="G1822" s="2">
        <v>-1.6999999999999999E-3</v>
      </c>
      <c r="I1822" t="s">
        <v>4328</v>
      </c>
      <c r="J1822" s="24" t="str">
        <f t="shared" si="140"/>
        <v>08</v>
      </c>
      <c r="K1822" s="24" t="str">
        <f t="shared" si="141"/>
        <v>18</v>
      </c>
      <c r="L1822" s="24" t="str">
        <f t="shared" si="142"/>
        <v>2017</v>
      </c>
      <c r="M1822" s="24">
        <f t="shared" si="143"/>
        <v>42965</v>
      </c>
      <c r="N1822">
        <v>34.61</v>
      </c>
      <c r="P1822" s="24">
        <v>40994</v>
      </c>
      <c r="Q1822">
        <v>18.86</v>
      </c>
      <c r="S1822" s="24">
        <v>42822</v>
      </c>
      <c r="T1822">
        <v>32.72</v>
      </c>
      <c r="U1822" s="2">
        <f t="shared" si="144"/>
        <v>6.1500615006149228E-3</v>
      </c>
    </row>
    <row r="1823" spans="1:21" x14ac:dyDescent="0.4">
      <c r="A1823" t="s">
        <v>4327</v>
      </c>
      <c r="B1823">
        <v>34.67</v>
      </c>
      <c r="C1823">
        <v>35.119999999999997</v>
      </c>
      <c r="D1823">
        <v>35.19</v>
      </c>
      <c r="E1823">
        <v>34.67</v>
      </c>
      <c r="F1823" t="s">
        <v>2158</v>
      </c>
      <c r="G1823" s="2">
        <v>-1.5599999999999999E-2</v>
      </c>
      <c r="I1823" t="s">
        <v>4327</v>
      </c>
      <c r="J1823" s="24" t="str">
        <f t="shared" si="140"/>
        <v>08</v>
      </c>
      <c r="K1823" s="24" t="str">
        <f t="shared" si="141"/>
        <v>17</v>
      </c>
      <c r="L1823" s="24" t="str">
        <f t="shared" si="142"/>
        <v>2017</v>
      </c>
      <c r="M1823" s="24">
        <f t="shared" si="143"/>
        <v>42964</v>
      </c>
      <c r="N1823">
        <v>34.67</v>
      </c>
      <c r="P1823" s="24">
        <v>40995</v>
      </c>
      <c r="Q1823">
        <v>18.84</v>
      </c>
      <c r="S1823" s="24">
        <v>42823</v>
      </c>
      <c r="T1823">
        <v>32.79</v>
      </c>
      <c r="U1823" s="2">
        <f t="shared" si="144"/>
        <v>2.1393643031784038E-3</v>
      </c>
    </row>
    <row r="1824" spans="1:21" x14ac:dyDescent="0.4">
      <c r="A1824" t="s">
        <v>4326</v>
      </c>
      <c r="B1824">
        <v>35.22</v>
      </c>
      <c r="C1824">
        <v>35.200000000000003</v>
      </c>
      <c r="D1824">
        <v>35.32</v>
      </c>
      <c r="E1824">
        <v>35.159999999999997</v>
      </c>
      <c r="F1824" t="s">
        <v>1218</v>
      </c>
      <c r="G1824" s="2">
        <v>2.5999999999999999E-3</v>
      </c>
      <c r="I1824" t="s">
        <v>4326</v>
      </c>
      <c r="J1824" s="24" t="str">
        <f t="shared" si="140"/>
        <v>08</v>
      </c>
      <c r="K1824" s="24" t="str">
        <f t="shared" si="141"/>
        <v>16</v>
      </c>
      <c r="L1824" s="24" t="str">
        <f t="shared" si="142"/>
        <v>2017</v>
      </c>
      <c r="M1824" s="24">
        <f t="shared" si="143"/>
        <v>42963</v>
      </c>
      <c r="N1824">
        <v>35.22</v>
      </c>
      <c r="P1824" s="24">
        <v>40996</v>
      </c>
      <c r="Q1824">
        <v>18.75</v>
      </c>
      <c r="S1824" s="24">
        <v>42824</v>
      </c>
      <c r="T1824">
        <v>32.83</v>
      </c>
      <c r="U1824" s="2">
        <f t="shared" si="144"/>
        <v>1.2198841110093728E-3</v>
      </c>
    </row>
    <row r="1825" spans="1:21" x14ac:dyDescent="0.4">
      <c r="A1825" t="s">
        <v>4325</v>
      </c>
      <c r="B1825">
        <v>35.130000000000003</v>
      </c>
      <c r="C1825">
        <v>35.17</v>
      </c>
      <c r="D1825">
        <v>35.21</v>
      </c>
      <c r="E1825">
        <v>35.06</v>
      </c>
      <c r="F1825" t="s">
        <v>506</v>
      </c>
      <c r="G1825" s="2">
        <v>0</v>
      </c>
      <c r="I1825" t="s">
        <v>4325</v>
      </c>
      <c r="J1825" s="24" t="str">
        <f t="shared" si="140"/>
        <v>08</v>
      </c>
      <c r="K1825" s="24" t="str">
        <f t="shared" si="141"/>
        <v>15</v>
      </c>
      <c r="L1825" s="24" t="str">
        <f t="shared" si="142"/>
        <v>2017</v>
      </c>
      <c r="M1825" s="24">
        <f t="shared" si="143"/>
        <v>42962</v>
      </c>
      <c r="N1825">
        <v>35.130000000000003</v>
      </c>
      <c r="P1825" s="24">
        <v>40997</v>
      </c>
      <c r="Q1825">
        <v>18.739999999999998</v>
      </c>
      <c r="S1825" s="24">
        <v>42825</v>
      </c>
      <c r="T1825">
        <v>32.79</v>
      </c>
      <c r="U1825" s="2">
        <f t="shared" si="144"/>
        <v>-1.2183978068839307E-3</v>
      </c>
    </row>
    <row r="1826" spans="1:21" x14ac:dyDescent="0.4">
      <c r="A1826" t="s">
        <v>4324</v>
      </c>
      <c r="B1826">
        <v>35.130000000000003</v>
      </c>
      <c r="C1826">
        <v>35</v>
      </c>
      <c r="D1826">
        <v>35.17</v>
      </c>
      <c r="E1826">
        <v>34.97</v>
      </c>
      <c r="F1826" t="s">
        <v>731</v>
      </c>
      <c r="G1826" s="2">
        <v>1.12E-2</v>
      </c>
      <c r="I1826" t="s">
        <v>4324</v>
      </c>
      <c r="J1826" s="24" t="str">
        <f t="shared" si="140"/>
        <v>08</v>
      </c>
      <c r="K1826" s="24" t="str">
        <f t="shared" si="141"/>
        <v>14</v>
      </c>
      <c r="L1826" s="24" t="str">
        <f t="shared" si="142"/>
        <v>2017</v>
      </c>
      <c r="M1826" s="24">
        <f t="shared" si="143"/>
        <v>42961</v>
      </c>
      <c r="N1826">
        <v>35.130000000000003</v>
      </c>
      <c r="P1826" s="24">
        <v>40998</v>
      </c>
      <c r="Q1826">
        <v>18.79</v>
      </c>
      <c r="S1826" s="24">
        <v>42828</v>
      </c>
      <c r="T1826">
        <v>32.78</v>
      </c>
      <c r="U1826" s="2">
        <f t="shared" si="144"/>
        <v>-3.0497102775228768E-4</v>
      </c>
    </row>
    <row r="1827" spans="1:21" x14ac:dyDescent="0.4">
      <c r="A1827" t="s">
        <v>4323</v>
      </c>
      <c r="B1827">
        <v>34.74</v>
      </c>
      <c r="C1827">
        <v>34.64</v>
      </c>
      <c r="D1827">
        <v>34.83</v>
      </c>
      <c r="E1827">
        <v>34.630000000000003</v>
      </c>
      <c r="F1827" t="s">
        <v>178</v>
      </c>
      <c r="G1827" s="2">
        <v>3.5000000000000001E-3</v>
      </c>
      <c r="I1827" t="s">
        <v>4323</v>
      </c>
      <c r="J1827" s="24" t="str">
        <f t="shared" si="140"/>
        <v>08</v>
      </c>
      <c r="K1827" s="24" t="str">
        <f t="shared" si="141"/>
        <v>11</v>
      </c>
      <c r="L1827" s="24" t="str">
        <f t="shared" si="142"/>
        <v>2017</v>
      </c>
      <c r="M1827" s="24">
        <f t="shared" si="143"/>
        <v>42958</v>
      </c>
      <c r="N1827">
        <v>34.74</v>
      </c>
      <c r="P1827" s="24">
        <v>41001</v>
      </c>
      <c r="Q1827">
        <v>18.95</v>
      </c>
      <c r="S1827" s="24">
        <v>42829</v>
      </c>
      <c r="T1827">
        <v>32.799999999999997</v>
      </c>
      <c r="U1827" s="2">
        <f t="shared" si="144"/>
        <v>6.1012812690663942E-4</v>
      </c>
    </row>
    <row r="1828" spans="1:21" x14ac:dyDescent="0.4">
      <c r="A1828" t="s">
        <v>4322</v>
      </c>
      <c r="B1828">
        <v>34.619999999999997</v>
      </c>
      <c r="C1828">
        <v>35.020000000000003</v>
      </c>
      <c r="D1828">
        <v>35.04</v>
      </c>
      <c r="E1828">
        <v>34.6</v>
      </c>
      <c r="F1828" t="s">
        <v>599</v>
      </c>
      <c r="G1828" s="2">
        <v>-1.54E-2</v>
      </c>
      <c r="I1828" t="s">
        <v>4322</v>
      </c>
      <c r="J1828" s="24" t="str">
        <f t="shared" si="140"/>
        <v>08</v>
      </c>
      <c r="K1828" s="24" t="str">
        <f t="shared" si="141"/>
        <v>10</v>
      </c>
      <c r="L1828" s="24" t="str">
        <f t="shared" si="142"/>
        <v>2017</v>
      </c>
      <c r="M1828" s="24">
        <f t="shared" si="143"/>
        <v>42957</v>
      </c>
      <c r="N1828">
        <v>34.619999999999997</v>
      </c>
      <c r="P1828" s="24">
        <v>41002</v>
      </c>
      <c r="Q1828">
        <v>18.920000000000002</v>
      </c>
      <c r="S1828" s="24">
        <v>42830</v>
      </c>
      <c r="T1828">
        <v>32.72</v>
      </c>
      <c r="U1828" s="2">
        <f t="shared" si="144"/>
        <v>-2.4390243902439046E-3</v>
      </c>
    </row>
    <row r="1829" spans="1:21" x14ac:dyDescent="0.4">
      <c r="A1829" t="s">
        <v>4321</v>
      </c>
      <c r="B1829">
        <v>35.159999999999997</v>
      </c>
      <c r="C1829">
        <v>35</v>
      </c>
      <c r="D1829">
        <v>35.17</v>
      </c>
      <c r="E1829">
        <v>34.96</v>
      </c>
      <c r="F1829" t="s">
        <v>317</v>
      </c>
      <c r="G1829" s="2">
        <v>2.9999999999999997E-4</v>
      </c>
      <c r="I1829" t="s">
        <v>4321</v>
      </c>
      <c r="J1829" s="24" t="str">
        <f t="shared" si="140"/>
        <v>08</v>
      </c>
      <c r="K1829" s="24" t="str">
        <f t="shared" si="141"/>
        <v>09</v>
      </c>
      <c r="L1829" s="24" t="str">
        <f t="shared" si="142"/>
        <v>2017</v>
      </c>
      <c r="M1829" s="24">
        <f t="shared" si="143"/>
        <v>42956</v>
      </c>
      <c r="N1829">
        <v>35.159999999999997</v>
      </c>
      <c r="P1829" s="24">
        <v>41003</v>
      </c>
      <c r="Q1829">
        <v>18.760000000000002</v>
      </c>
      <c r="S1829" s="24">
        <v>42831</v>
      </c>
      <c r="T1829">
        <v>32.770000000000003</v>
      </c>
      <c r="U1829" s="2">
        <f t="shared" si="144"/>
        <v>1.5281173594132724E-3</v>
      </c>
    </row>
    <row r="1830" spans="1:21" x14ac:dyDescent="0.4">
      <c r="A1830" t="s">
        <v>4320</v>
      </c>
      <c r="B1830">
        <v>35.15</v>
      </c>
      <c r="C1830">
        <v>35.17</v>
      </c>
      <c r="D1830">
        <v>35.36</v>
      </c>
      <c r="E1830">
        <v>35.07</v>
      </c>
      <c r="F1830" t="s">
        <v>840</v>
      </c>
      <c r="G1830" s="2">
        <v>-2.3E-3</v>
      </c>
      <c r="I1830" t="s">
        <v>4320</v>
      </c>
      <c r="J1830" s="24" t="str">
        <f t="shared" si="140"/>
        <v>08</v>
      </c>
      <c r="K1830" s="24" t="str">
        <f t="shared" si="141"/>
        <v>08</v>
      </c>
      <c r="L1830" s="24" t="str">
        <f t="shared" si="142"/>
        <v>2017</v>
      </c>
      <c r="M1830" s="24">
        <f t="shared" si="143"/>
        <v>42955</v>
      </c>
      <c r="N1830">
        <v>35.15</v>
      </c>
      <c r="P1830" s="24">
        <v>41004</v>
      </c>
      <c r="Q1830">
        <v>18.79</v>
      </c>
      <c r="S1830" s="24">
        <v>42832</v>
      </c>
      <c r="T1830">
        <v>32.75</v>
      </c>
      <c r="U1830" s="2">
        <f t="shared" si="144"/>
        <v>-6.1031431187075214E-4</v>
      </c>
    </row>
    <row r="1831" spans="1:21" x14ac:dyDescent="0.4">
      <c r="A1831" t="s">
        <v>4319</v>
      </c>
      <c r="B1831">
        <v>35.229999999999997</v>
      </c>
      <c r="C1831">
        <v>35.15</v>
      </c>
      <c r="D1831">
        <v>35.229999999999997</v>
      </c>
      <c r="E1831">
        <v>35.119999999999997</v>
      </c>
      <c r="F1831" t="s">
        <v>639</v>
      </c>
      <c r="G1831" s="2">
        <v>3.3999999999999998E-3</v>
      </c>
      <c r="I1831" t="s">
        <v>4319</v>
      </c>
      <c r="J1831" s="24" t="str">
        <f t="shared" si="140"/>
        <v>08</v>
      </c>
      <c r="K1831" s="24" t="str">
        <f t="shared" si="141"/>
        <v>07</v>
      </c>
      <c r="L1831" s="24" t="str">
        <f t="shared" si="142"/>
        <v>2017</v>
      </c>
      <c r="M1831" s="24">
        <f t="shared" si="143"/>
        <v>42954</v>
      </c>
      <c r="N1831">
        <v>35.229999999999997</v>
      </c>
      <c r="P1831" s="24">
        <v>41008</v>
      </c>
      <c r="Q1831">
        <v>18.62</v>
      </c>
      <c r="S1831" s="24">
        <v>42835</v>
      </c>
      <c r="T1831">
        <v>32.76</v>
      </c>
      <c r="U1831" s="2">
        <f t="shared" si="144"/>
        <v>3.0534351145039551E-4</v>
      </c>
    </row>
    <row r="1832" spans="1:21" x14ac:dyDescent="0.4">
      <c r="A1832" t="s">
        <v>4318</v>
      </c>
      <c r="B1832">
        <v>35.11</v>
      </c>
      <c r="C1832">
        <v>35.14</v>
      </c>
      <c r="D1832">
        <v>35.17</v>
      </c>
      <c r="E1832">
        <v>35.03</v>
      </c>
      <c r="F1832" t="s">
        <v>962</v>
      </c>
      <c r="G1832" s="2">
        <v>1.4E-3</v>
      </c>
      <c r="I1832" t="s">
        <v>4318</v>
      </c>
      <c r="J1832" s="24" t="str">
        <f t="shared" si="140"/>
        <v>08</v>
      </c>
      <c r="K1832" s="24" t="str">
        <f t="shared" si="141"/>
        <v>04</v>
      </c>
      <c r="L1832" s="24" t="str">
        <f t="shared" si="142"/>
        <v>2017</v>
      </c>
      <c r="M1832" s="24">
        <f t="shared" si="143"/>
        <v>42951</v>
      </c>
      <c r="N1832">
        <v>35.11</v>
      </c>
      <c r="P1832" s="24">
        <v>41009</v>
      </c>
      <c r="Q1832">
        <v>18.329999999999998</v>
      </c>
      <c r="S1832" s="24">
        <v>42836</v>
      </c>
      <c r="T1832">
        <v>32.72</v>
      </c>
      <c r="U1832" s="2">
        <f t="shared" si="144"/>
        <v>-1.2210012210012167E-3</v>
      </c>
    </row>
    <row r="1833" spans="1:21" x14ac:dyDescent="0.4">
      <c r="A1833" t="s">
        <v>4317</v>
      </c>
      <c r="B1833">
        <v>35.06</v>
      </c>
      <c r="C1833">
        <v>35.14</v>
      </c>
      <c r="D1833">
        <v>35.14</v>
      </c>
      <c r="E1833">
        <v>35.01</v>
      </c>
      <c r="F1833" t="s">
        <v>1295</v>
      </c>
      <c r="G1833" s="2">
        <v>-1.6999999999999999E-3</v>
      </c>
      <c r="I1833" t="s">
        <v>4317</v>
      </c>
      <c r="J1833" s="24" t="str">
        <f t="shared" si="140"/>
        <v>08</v>
      </c>
      <c r="K1833" s="24" t="str">
        <f t="shared" si="141"/>
        <v>03</v>
      </c>
      <c r="L1833" s="24" t="str">
        <f t="shared" si="142"/>
        <v>2017</v>
      </c>
      <c r="M1833" s="24">
        <f t="shared" si="143"/>
        <v>42950</v>
      </c>
      <c r="N1833">
        <v>35.06</v>
      </c>
      <c r="P1833" s="24">
        <v>41010</v>
      </c>
      <c r="Q1833">
        <v>18.43</v>
      </c>
      <c r="S1833" s="24">
        <v>42837</v>
      </c>
      <c r="T1833">
        <v>32.590000000000003</v>
      </c>
      <c r="U1833" s="2">
        <f t="shared" si="144"/>
        <v>-3.9731051344742419E-3</v>
      </c>
    </row>
    <row r="1834" spans="1:21" x14ac:dyDescent="0.4">
      <c r="A1834" t="s">
        <v>4316</v>
      </c>
      <c r="B1834">
        <v>35.119999999999997</v>
      </c>
      <c r="C1834">
        <v>35.21</v>
      </c>
      <c r="D1834">
        <v>35.21</v>
      </c>
      <c r="E1834">
        <v>34.94</v>
      </c>
      <c r="F1834" t="s">
        <v>818</v>
      </c>
      <c r="G1834" s="2">
        <v>1.4E-3</v>
      </c>
      <c r="I1834" t="s">
        <v>4316</v>
      </c>
      <c r="J1834" s="24" t="str">
        <f t="shared" si="140"/>
        <v>08</v>
      </c>
      <c r="K1834" s="24" t="str">
        <f t="shared" si="141"/>
        <v>02</v>
      </c>
      <c r="L1834" s="24" t="str">
        <f t="shared" si="142"/>
        <v>2017</v>
      </c>
      <c r="M1834" s="24">
        <f t="shared" si="143"/>
        <v>42949</v>
      </c>
      <c r="N1834">
        <v>35.119999999999997</v>
      </c>
      <c r="P1834" s="24">
        <v>41011</v>
      </c>
      <c r="Q1834">
        <v>18.649999999999999</v>
      </c>
      <c r="S1834" s="24">
        <v>42838</v>
      </c>
      <c r="T1834">
        <v>32.42</v>
      </c>
      <c r="U1834" s="2">
        <f t="shared" si="144"/>
        <v>-5.2163240257748766E-3</v>
      </c>
    </row>
    <row r="1835" spans="1:21" x14ac:dyDescent="0.4">
      <c r="A1835" t="s">
        <v>4315</v>
      </c>
      <c r="B1835">
        <v>35.07</v>
      </c>
      <c r="C1835">
        <v>35.119999999999997</v>
      </c>
      <c r="D1835">
        <v>35.130000000000003</v>
      </c>
      <c r="E1835">
        <v>35.020000000000003</v>
      </c>
      <c r="F1835" t="s">
        <v>418</v>
      </c>
      <c r="G1835" s="2">
        <v>1.6999999999999999E-3</v>
      </c>
      <c r="I1835" t="s">
        <v>4315</v>
      </c>
      <c r="J1835" s="24" t="str">
        <f t="shared" si="140"/>
        <v>08</v>
      </c>
      <c r="K1835" s="24" t="str">
        <f t="shared" si="141"/>
        <v>01</v>
      </c>
      <c r="L1835" s="24" t="str">
        <f t="shared" si="142"/>
        <v>2017</v>
      </c>
      <c r="M1835" s="24">
        <f t="shared" si="143"/>
        <v>42948</v>
      </c>
      <c r="N1835">
        <v>35.07</v>
      </c>
      <c r="P1835" s="24">
        <v>41012</v>
      </c>
      <c r="Q1835">
        <v>18.46</v>
      </c>
      <c r="S1835" s="24">
        <v>42842</v>
      </c>
      <c r="T1835">
        <v>32.71</v>
      </c>
      <c r="U1835" s="2">
        <f t="shared" si="144"/>
        <v>8.9450956199876863E-3</v>
      </c>
    </row>
    <row r="1836" spans="1:21" x14ac:dyDescent="0.4">
      <c r="A1836" t="s">
        <v>4314</v>
      </c>
      <c r="B1836">
        <v>35.01</v>
      </c>
      <c r="C1836">
        <v>35.18</v>
      </c>
      <c r="D1836">
        <v>35.19</v>
      </c>
      <c r="E1836">
        <v>34.979999999999997</v>
      </c>
      <c r="F1836" t="s">
        <v>1331</v>
      </c>
      <c r="G1836" s="2">
        <v>-2.8E-3</v>
      </c>
      <c r="I1836" t="s">
        <v>4314</v>
      </c>
      <c r="J1836" s="24" t="str">
        <f t="shared" si="140"/>
        <v>07</v>
      </c>
      <c r="K1836" s="24" t="str">
        <f t="shared" si="141"/>
        <v>31</v>
      </c>
      <c r="L1836" s="24" t="str">
        <f t="shared" si="142"/>
        <v>2017</v>
      </c>
      <c r="M1836" s="24">
        <f t="shared" si="143"/>
        <v>42947</v>
      </c>
      <c r="N1836">
        <v>35.01</v>
      </c>
      <c r="P1836" s="24">
        <v>41015</v>
      </c>
      <c r="Q1836">
        <v>18.37</v>
      </c>
      <c r="S1836" s="24">
        <v>42843</v>
      </c>
      <c r="T1836">
        <v>32.64</v>
      </c>
      <c r="U1836" s="2">
        <f t="shared" si="144"/>
        <v>-2.1400183430143604E-3</v>
      </c>
    </row>
    <row r="1837" spans="1:21" x14ac:dyDescent="0.4">
      <c r="A1837" t="s">
        <v>4313</v>
      </c>
      <c r="B1837">
        <v>35.11</v>
      </c>
      <c r="C1837">
        <v>35.020000000000003</v>
      </c>
      <c r="D1837">
        <v>35.130000000000003</v>
      </c>
      <c r="E1837">
        <v>34.99</v>
      </c>
      <c r="F1837" t="s">
        <v>660</v>
      </c>
      <c r="G1837" s="2">
        <v>-1.1000000000000001E-3</v>
      </c>
      <c r="I1837" t="s">
        <v>4313</v>
      </c>
      <c r="J1837" s="24" t="str">
        <f t="shared" si="140"/>
        <v>07</v>
      </c>
      <c r="K1837" s="24" t="str">
        <f t="shared" si="141"/>
        <v>28</v>
      </c>
      <c r="L1837" s="24" t="str">
        <f t="shared" si="142"/>
        <v>2017</v>
      </c>
      <c r="M1837" s="24">
        <f t="shared" si="143"/>
        <v>42944</v>
      </c>
      <c r="N1837">
        <v>35.11</v>
      </c>
      <c r="P1837" s="24">
        <v>41016</v>
      </c>
      <c r="Q1837">
        <v>18.68</v>
      </c>
      <c r="S1837" s="24">
        <v>42844</v>
      </c>
      <c r="T1837">
        <v>32.630000000000003</v>
      </c>
      <c r="U1837" s="2">
        <f t="shared" si="144"/>
        <v>-3.0637254901955124E-4</v>
      </c>
    </row>
    <row r="1838" spans="1:21" x14ac:dyDescent="0.4">
      <c r="A1838" t="s">
        <v>4312</v>
      </c>
      <c r="B1838">
        <v>35.15</v>
      </c>
      <c r="C1838">
        <v>35.409999999999997</v>
      </c>
      <c r="D1838">
        <v>35.409999999999997</v>
      </c>
      <c r="E1838">
        <v>34.880000000000003</v>
      </c>
      <c r="F1838" t="s">
        <v>2481</v>
      </c>
      <c r="G1838" s="2">
        <v>-2.8E-3</v>
      </c>
      <c r="I1838" t="s">
        <v>4312</v>
      </c>
      <c r="J1838" s="24" t="str">
        <f t="shared" si="140"/>
        <v>07</v>
      </c>
      <c r="K1838" s="24" t="str">
        <f t="shared" si="141"/>
        <v>27</v>
      </c>
      <c r="L1838" s="24" t="str">
        <f t="shared" si="142"/>
        <v>2017</v>
      </c>
      <c r="M1838" s="24">
        <f t="shared" si="143"/>
        <v>42943</v>
      </c>
      <c r="N1838">
        <v>35.15</v>
      </c>
      <c r="P1838" s="24">
        <v>41017</v>
      </c>
      <c r="Q1838">
        <v>18.62</v>
      </c>
      <c r="S1838" s="24">
        <v>42845</v>
      </c>
      <c r="T1838">
        <v>32.880000000000003</v>
      </c>
      <c r="U1838" s="2">
        <f t="shared" si="144"/>
        <v>7.6616610481152758E-3</v>
      </c>
    </row>
    <row r="1839" spans="1:21" x14ac:dyDescent="0.4">
      <c r="A1839" t="s">
        <v>4311</v>
      </c>
      <c r="B1839">
        <v>35.25</v>
      </c>
      <c r="C1839">
        <v>35.25</v>
      </c>
      <c r="D1839">
        <v>35.270000000000003</v>
      </c>
      <c r="E1839">
        <v>35.21</v>
      </c>
      <c r="F1839" t="s">
        <v>1242</v>
      </c>
      <c r="G1839" s="2">
        <v>1.4E-3</v>
      </c>
      <c r="I1839" t="s">
        <v>4311</v>
      </c>
      <c r="J1839" s="24" t="str">
        <f t="shared" si="140"/>
        <v>07</v>
      </c>
      <c r="K1839" s="24" t="str">
        <f t="shared" si="141"/>
        <v>26</v>
      </c>
      <c r="L1839" s="24" t="str">
        <f t="shared" si="142"/>
        <v>2017</v>
      </c>
      <c r="M1839" s="24">
        <f t="shared" si="143"/>
        <v>42942</v>
      </c>
      <c r="N1839">
        <v>35.25</v>
      </c>
      <c r="P1839" s="24">
        <v>41018</v>
      </c>
      <c r="Q1839">
        <v>18.48</v>
      </c>
      <c r="S1839" s="24">
        <v>42846</v>
      </c>
      <c r="T1839">
        <v>32.840000000000003</v>
      </c>
      <c r="U1839" s="2">
        <f t="shared" si="144"/>
        <v>-1.2165450121653931E-3</v>
      </c>
    </row>
    <row r="1840" spans="1:21" x14ac:dyDescent="0.4">
      <c r="A1840" t="s">
        <v>4310</v>
      </c>
      <c r="B1840">
        <v>35.200000000000003</v>
      </c>
      <c r="C1840">
        <v>35.26</v>
      </c>
      <c r="D1840">
        <v>35.26</v>
      </c>
      <c r="E1840">
        <v>35.17</v>
      </c>
      <c r="F1840" t="s">
        <v>1035</v>
      </c>
      <c r="G1840" s="2">
        <v>-2.9999999999999997E-4</v>
      </c>
      <c r="I1840" t="s">
        <v>4310</v>
      </c>
      <c r="J1840" s="24" t="str">
        <f t="shared" si="140"/>
        <v>07</v>
      </c>
      <c r="K1840" s="24" t="str">
        <f t="shared" si="141"/>
        <v>25</v>
      </c>
      <c r="L1840" s="24" t="str">
        <f t="shared" si="142"/>
        <v>2017</v>
      </c>
      <c r="M1840" s="24">
        <f t="shared" si="143"/>
        <v>42941</v>
      </c>
      <c r="N1840">
        <v>35.200000000000003</v>
      </c>
      <c r="P1840" s="24">
        <v>41019</v>
      </c>
      <c r="Q1840">
        <v>18.5</v>
      </c>
      <c r="S1840" s="24">
        <v>42849</v>
      </c>
      <c r="T1840">
        <v>33.17</v>
      </c>
      <c r="U1840" s="2">
        <f t="shared" si="144"/>
        <v>1.0048721071863609E-2</v>
      </c>
    </row>
    <row r="1841" spans="1:21" x14ac:dyDescent="0.4">
      <c r="A1841" t="s">
        <v>4309</v>
      </c>
      <c r="B1841">
        <v>35.21</v>
      </c>
      <c r="C1841">
        <v>35.19</v>
      </c>
      <c r="D1841">
        <v>35.229999999999997</v>
      </c>
      <c r="E1841">
        <v>35.11</v>
      </c>
      <c r="F1841" t="s">
        <v>668</v>
      </c>
      <c r="G1841" s="2">
        <v>2.9999999999999997E-4</v>
      </c>
      <c r="I1841" t="s">
        <v>4309</v>
      </c>
      <c r="J1841" s="24" t="str">
        <f t="shared" si="140"/>
        <v>07</v>
      </c>
      <c r="K1841" s="24" t="str">
        <f t="shared" si="141"/>
        <v>24</v>
      </c>
      <c r="L1841" s="24" t="str">
        <f t="shared" si="142"/>
        <v>2017</v>
      </c>
      <c r="M1841" s="24">
        <f t="shared" si="143"/>
        <v>42940</v>
      </c>
      <c r="N1841">
        <v>35.21</v>
      </c>
      <c r="P1841" s="24">
        <v>41022</v>
      </c>
      <c r="Q1841">
        <v>18.350000000000001</v>
      </c>
      <c r="S1841" s="24">
        <v>42850</v>
      </c>
      <c r="T1841">
        <v>33.380000000000003</v>
      </c>
      <c r="U1841" s="2">
        <f t="shared" si="144"/>
        <v>6.3310220078385271E-3</v>
      </c>
    </row>
    <row r="1842" spans="1:21" x14ac:dyDescent="0.4">
      <c r="A1842" t="s">
        <v>4308</v>
      </c>
      <c r="B1842">
        <v>35.200000000000003</v>
      </c>
      <c r="C1842">
        <v>35.11</v>
      </c>
      <c r="D1842">
        <v>35.200000000000003</v>
      </c>
      <c r="E1842">
        <v>35.07</v>
      </c>
      <c r="F1842" t="s">
        <v>48</v>
      </c>
      <c r="G1842" s="2">
        <v>0</v>
      </c>
      <c r="I1842" t="s">
        <v>4308</v>
      </c>
      <c r="J1842" s="24" t="str">
        <f t="shared" si="140"/>
        <v>07</v>
      </c>
      <c r="K1842" s="24" t="str">
        <f t="shared" si="141"/>
        <v>21</v>
      </c>
      <c r="L1842" s="24" t="str">
        <f t="shared" si="142"/>
        <v>2017</v>
      </c>
      <c r="M1842" s="24">
        <f t="shared" si="143"/>
        <v>42937</v>
      </c>
      <c r="N1842">
        <v>35.200000000000003</v>
      </c>
      <c r="P1842" s="24">
        <v>41023</v>
      </c>
      <c r="Q1842">
        <v>18.37</v>
      </c>
      <c r="S1842" s="24">
        <v>42851</v>
      </c>
      <c r="T1842">
        <v>33.36</v>
      </c>
      <c r="U1842" s="2">
        <f t="shared" si="144"/>
        <v>-5.9916117435598881E-4</v>
      </c>
    </row>
    <row r="1843" spans="1:21" x14ac:dyDescent="0.4">
      <c r="A1843" t="s">
        <v>4307</v>
      </c>
      <c r="B1843">
        <v>35.200000000000003</v>
      </c>
      <c r="C1843">
        <v>35.26</v>
      </c>
      <c r="D1843">
        <v>35.26</v>
      </c>
      <c r="E1843">
        <v>35.090000000000003</v>
      </c>
      <c r="F1843" t="s">
        <v>2067</v>
      </c>
      <c r="G1843" s="2">
        <v>2.9999999999999997E-4</v>
      </c>
      <c r="I1843" t="s">
        <v>4307</v>
      </c>
      <c r="J1843" s="24" t="str">
        <f t="shared" si="140"/>
        <v>07</v>
      </c>
      <c r="K1843" s="24" t="str">
        <f t="shared" si="141"/>
        <v>20</v>
      </c>
      <c r="L1843" s="24" t="str">
        <f t="shared" si="142"/>
        <v>2017</v>
      </c>
      <c r="M1843" s="24">
        <f t="shared" si="143"/>
        <v>42936</v>
      </c>
      <c r="N1843">
        <v>35.200000000000003</v>
      </c>
      <c r="P1843" s="24">
        <v>41024</v>
      </c>
      <c r="Q1843">
        <v>18.7</v>
      </c>
      <c r="S1843" s="24">
        <v>42852</v>
      </c>
      <c r="T1843">
        <v>33.44</v>
      </c>
      <c r="U1843" s="2">
        <f t="shared" si="144"/>
        <v>2.3980815347721673E-3</v>
      </c>
    </row>
    <row r="1844" spans="1:21" x14ac:dyDescent="0.4">
      <c r="A1844" t="s">
        <v>4306</v>
      </c>
      <c r="B1844">
        <v>35.19</v>
      </c>
      <c r="C1844">
        <v>35.07</v>
      </c>
      <c r="D1844">
        <v>35.200000000000003</v>
      </c>
      <c r="E1844">
        <v>35.06</v>
      </c>
      <c r="F1844" t="s">
        <v>4305</v>
      </c>
      <c r="G1844" s="2">
        <v>5.4000000000000003E-3</v>
      </c>
      <c r="I1844" t="s">
        <v>4306</v>
      </c>
      <c r="J1844" s="24" t="str">
        <f t="shared" si="140"/>
        <v>07</v>
      </c>
      <c r="K1844" s="24" t="str">
        <f t="shared" si="141"/>
        <v>19</v>
      </c>
      <c r="L1844" s="24" t="str">
        <f t="shared" si="142"/>
        <v>2017</v>
      </c>
      <c r="M1844" s="24">
        <f t="shared" si="143"/>
        <v>42935</v>
      </c>
      <c r="N1844">
        <v>35.19</v>
      </c>
      <c r="P1844" s="24">
        <v>41025</v>
      </c>
      <c r="Q1844">
        <v>18.82</v>
      </c>
      <c r="S1844" s="24">
        <v>42853</v>
      </c>
      <c r="T1844">
        <v>33.44</v>
      </c>
      <c r="U1844" s="2">
        <f t="shared" si="144"/>
        <v>0</v>
      </c>
    </row>
    <row r="1845" spans="1:21" x14ac:dyDescent="0.4">
      <c r="A1845" t="s">
        <v>4304</v>
      </c>
      <c r="B1845">
        <v>35</v>
      </c>
      <c r="C1845">
        <v>34.85</v>
      </c>
      <c r="D1845">
        <v>35</v>
      </c>
      <c r="E1845">
        <v>34.799999999999997</v>
      </c>
      <c r="F1845" t="s">
        <v>1179</v>
      </c>
      <c r="G1845" s="2">
        <v>3.2000000000000002E-3</v>
      </c>
      <c r="I1845" t="s">
        <v>4304</v>
      </c>
      <c r="J1845" s="24" t="str">
        <f t="shared" si="140"/>
        <v>07</v>
      </c>
      <c r="K1845" s="24" t="str">
        <f t="shared" si="141"/>
        <v>18</v>
      </c>
      <c r="L1845" s="24" t="str">
        <f t="shared" si="142"/>
        <v>2017</v>
      </c>
      <c r="M1845" s="24">
        <f t="shared" si="143"/>
        <v>42934</v>
      </c>
      <c r="N1845">
        <v>35</v>
      </c>
      <c r="P1845" s="24">
        <v>41026</v>
      </c>
      <c r="Q1845">
        <v>18.87</v>
      </c>
      <c r="S1845" s="24">
        <v>42856</v>
      </c>
      <c r="T1845">
        <v>33.57</v>
      </c>
      <c r="U1845" s="2">
        <f t="shared" si="144"/>
        <v>3.8875598086125507E-3</v>
      </c>
    </row>
    <row r="1846" spans="1:21" x14ac:dyDescent="0.4">
      <c r="A1846" t="s">
        <v>4303</v>
      </c>
      <c r="B1846">
        <v>34.89</v>
      </c>
      <c r="C1846">
        <v>34.9</v>
      </c>
      <c r="D1846">
        <v>34.950000000000003</v>
      </c>
      <c r="E1846">
        <v>34.869999999999997</v>
      </c>
      <c r="F1846" t="s">
        <v>492</v>
      </c>
      <c r="G1846" s="2">
        <v>2.9999999999999997E-4</v>
      </c>
      <c r="I1846" t="s">
        <v>4303</v>
      </c>
      <c r="J1846" s="24" t="str">
        <f t="shared" si="140"/>
        <v>07</v>
      </c>
      <c r="K1846" s="24" t="str">
        <f t="shared" si="141"/>
        <v>17</v>
      </c>
      <c r="L1846" s="24" t="str">
        <f t="shared" si="142"/>
        <v>2017</v>
      </c>
      <c r="M1846" s="24">
        <f t="shared" si="143"/>
        <v>42933</v>
      </c>
      <c r="N1846">
        <v>34.89</v>
      </c>
      <c r="P1846" s="24">
        <v>41029</v>
      </c>
      <c r="Q1846">
        <v>18.79</v>
      </c>
      <c r="S1846" s="24">
        <v>42857</v>
      </c>
      <c r="T1846">
        <v>33.64</v>
      </c>
      <c r="U1846" s="2">
        <f t="shared" si="144"/>
        <v>2.085195114685634E-3</v>
      </c>
    </row>
    <row r="1847" spans="1:21" x14ac:dyDescent="0.4">
      <c r="A1847" t="s">
        <v>4302</v>
      </c>
      <c r="B1847">
        <v>34.880000000000003</v>
      </c>
      <c r="C1847">
        <v>34.75</v>
      </c>
      <c r="D1847">
        <v>34.93</v>
      </c>
      <c r="E1847">
        <v>34.729999999999997</v>
      </c>
      <c r="F1847" t="s">
        <v>791</v>
      </c>
      <c r="G1847" s="2">
        <v>6.1000000000000004E-3</v>
      </c>
      <c r="I1847" t="s">
        <v>4302</v>
      </c>
      <c r="J1847" s="24" t="str">
        <f t="shared" si="140"/>
        <v>07</v>
      </c>
      <c r="K1847" s="24" t="str">
        <f t="shared" si="141"/>
        <v>14</v>
      </c>
      <c r="L1847" s="24" t="str">
        <f t="shared" si="142"/>
        <v>2017</v>
      </c>
      <c r="M1847" s="24">
        <f t="shared" si="143"/>
        <v>42930</v>
      </c>
      <c r="N1847">
        <v>34.880000000000003</v>
      </c>
      <c r="P1847" s="24">
        <v>41030</v>
      </c>
      <c r="Q1847">
        <v>18.86</v>
      </c>
      <c r="S1847" s="24">
        <v>42858</v>
      </c>
      <c r="T1847">
        <v>33.54</v>
      </c>
      <c r="U1847" s="2">
        <f t="shared" si="144"/>
        <v>-2.9726516052318575E-3</v>
      </c>
    </row>
    <row r="1848" spans="1:21" x14ac:dyDescent="0.4">
      <c r="A1848" t="s">
        <v>4301</v>
      </c>
      <c r="B1848">
        <v>34.67</v>
      </c>
      <c r="C1848">
        <v>34.65</v>
      </c>
      <c r="D1848">
        <v>34.700000000000003</v>
      </c>
      <c r="E1848">
        <v>34.58</v>
      </c>
      <c r="F1848" t="s">
        <v>2205</v>
      </c>
      <c r="G1848" s="2">
        <v>1.6999999999999999E-3</v>
      </c>
      <c r="I1848" t="s">
        <v>4301</v>
      </c>
      <c r="J1848" s="24" t="str">
        <f t="shared" si="140"/>
        <v>07</v>
      </c>
      <c r="K1848" s="24" t="str">
        <f t="shared" si="141"/>
        <v>13</v>
      </c>
      <c r="L1848" s="24" t="str">
        <f t="shared" si="142"/>
        <v>2017</v>
      </c>
      <c r="M1848" s="24">
        <f t="shared" si="143"/>
        <v>42929</v>
      </c>
      <c r="N1848">
        <v>34.67</v>
      </c>
      <c r="P1848" s="24">
        <v>41031</v>
      </c>
      <c r="Q1848">
        <v>18.87</v>
      </c>
      <c r="S1848" s="24">
        <v>42859</v>
      </c>
      <c r="T1848">
        <v>33.590000000000003</v>
      </c>
      <c r="U1848" s="2">
        <f t="shared" si="144"/>
        <v>1.4907573047109324E-3</v>
      </c>
    </row>
    <row r="1849" spans="1:21" x14ac:dyDescent="0.4">
      <c r="A1849" t="s">
        <v>4300</v>
      </c>
      <c r="B1849">
        <v>34.61</v>
      </c>
      <c r="C1849">
        <v>34.49</v>
      </c>
      <c r="D1849">
        <v>34.65</v>
      </c>
      <c r="E1849">
        <v>34.49</v>
      </c>
      <c r="F1849" t="s">
        <v>539</v>
      </c>
      <c r="G1849" s="2">
        <v>9.2999999999999992E-3</v>
      </c>
      <c r="I1849" t="s">
        <v>4300</v>
      </c>
      <c r="J1849" s="24" t="str">
        <f t="shared" si="140"/>
        <v>07</v>
      </c>
      <c r="K1849" s="24" t="str">
        <f t="shared" si="141"/>
        <v>12</v>
      </c>
      <c r="L1849" s="24" t="str">
        <f t="shared" si="142"/>
        <v>2017</v>
      </c>
      <c r="M1849" s="24">
        <f t="shared" si="143"/>
        <v>42928</v>
      </c>
      <c r="N1849">
        <v>34.61</v>
      </c>
      <c r="P1849" s="24">
        <v>41032</v>
      </c>
      <c r="Q1849">
        <v>18.73</v>
      </c>
      <c r="S1849" s="24">
        <v>42860</v>
      </c>
      <c r="T1849">
        <v>33.72</v>
      </c>
      <c r="U1849" s="2">
        <f t="shared" si="144"/>
        <v>3.870199464126145E-3</v>
      </c>
    </row>
    <row r="1850" spans="1:21" x14ac:dyDescent="0.4">
      <c r="A1850" t="s">
        <v>4299</v>
      </c>
      <c r="B1850">
        <v>34.29</v>
      </c>
      <c r="C1850">
        <v>34.28</v>
      </c>
      <c r="D1850">
        <v>34.340000000000003</v>
      </c>
      <c r="E1850">
        <v>34.08</v>
      </c>
      <c r="F1850" t="s">
        <v>48</v>
      </c>
      <c r="G1850" s="2">
        <v>0</v>
      </c>
      <c r="I1850" t="s">
        <v>4299</v>
      </c>
      <c r="J1850" s="24" t="str">
        <f t="shared" si="140"/>
        <v>07</v>
      </c>
      <c r="K1850" s="24" t="str">
        <f t="shared" si="141"/>
        <v>11</v>
      </c>
      <c r="L1850" s="24" t="str">
        <f t="shared" si="142"/>
        <v>2017</v>
      </c>
      <c r="M1850" s="24">
        <f t="shared" si="143"/>
        <v>42927</v>
      </c>
      <c r="N1850">
        <v>34.29</v>
      </c>
      <c r="P1850" s="24">
        <v>41033</v>
      </c>
      <c r="Q1850">
        <v>18.43</v>
      </c>
      <c r="S1850" s="24">
        <v>42863</v>
      </c>
      <c r="T1850">
        <v>33.75</v>
      </c>
      <c r="U1850" s="2">
        <f t="shared" si="144"/>
        <v>8.8967971530262702E-4</v>
      </c>
    </row>
    <row r="1851" spans="1:21" x14ac:dyDescent="0.4">
      <c r="A1851" t="s">
        <v>4298</v>
      </c>
      <c r="B1851">
        <v>34.29</v>
      </c>
      <c r="C1851">
        <v>34.200000000000003</v>
      </c>
      <c r="D1851">
        <v>34.35</v>
      </c>
      <c r="E1851">
        <v>34.15</v>
      </c>
      <c r="F1851" t="s">
        <v>1071</v>
      </c>
      <c r="G1851" s="2">
        <v>3.2000000000000002E-3</v>
      </c>
      <c r="I1851" t="s">
        <v>4298</v>
      </c>
      <c r="J1851" s="24" t="str">
        <f t="shared" si="140"/>
        <v>07</v>
      </c>
      <c r="K1851" s="24" t="str">
        <f t="shared" si="141"/>
        <v>10</v>
      </c>
      <c r="L1851" s="24" t="str">
        <f t="shared" si="142"/>
        <v>2017</v>
      </c>
      <c r="M1851" s="24">
        <f t="shared" si="143"/>
        <v>42926</v>
      </c>
      <c r="N1851">
        <v>34.29</v>
      </c>
      <c r="P1851" s="24">
        <v>41036</v>
      </c>
      <c r="Q1851">
        <v>18.43</v>
      </c>
      <c r="S1851" s="24">
        <v>42864</v>
      </c>
      <c r="T1851">
        <v>33.78</v>
      </c>
      <c r="U1851" s="2">
        <f t="shared" si="144"/>
        <v>8.8888888888893902E-4</v>
      </c>
    </row>
    <row r="1852" spans="1:21" x14ac:dyDescent="0.4">
      <c r="A1852" t="s">
        <v>4297</v>
      </c>
      <c r="B1852">
        <v>34.18</v>
      </c>
      <c r="C1852">
        <v>34</v>
      </c>
      <c r="D1852">
        <v>34.229999999999997</v>
      </c>
      <c r="E1852">
        <v>34</v>
      </c>
      <c r="F1852" t="s">
        <v>1995</v>
      </c>
      <c r="G1852" s="2">
        <v>8.0000000000000002E-3</v>
      </c>
      <c r="I1852" t="s">
        <v>4297</v>
      </c>
      <c r="J1852" s="24" t="str">
        <f t="shared" si="140"/>
        <v>07</v>
      </c>
      <c r="K1852" s="24" t="str">
        <f t="shared" si="141"/>
        <v>07</v>
      </c>
      <c r="L1852" s="24" t="str">
        <f t="shared" si="142"/>
        <v>2017</v>
      </c>
      <c r="M1852" s="24">
        <f t="shared" si="143"/>
        <v>42923</v>
      </c>
      <c r="N1852">
        <v>34.18</v>
      </c>
      <c r="P1852" s="24">
        <v>41037</v>
      </c>
      <c r="Q1852">
        <v>18.36</v>
      </c>
      <c r="S1852" s="24">
        <v>42865</v>
      </c>
      <c r="T1852">
        <v>33.82</v>
      </c>
      <c r="U1852" s="2">
        <f t="shared" si="144"/>
        <v>1.1841326228536619E-3</v>
      </c>
    </row>
    <row r="1853" spans="1:21" x14ac:dyDescent="0.4">
      <c r="A1853" t="s">
        <v>4296</v>
      </c>
      <c r="B1853">
        <v>33.909999999999997</v>
      </c>
      <c r="C1853">
        <v>34.07</v>
      </c>
      <c r="D1853">
        <v>34.07</v>
      </c>
      <c r="E1853">
        <v>33.86</v>
      </c>
      <c r="F1853" t="s">
        <v>528</v>
      </c>
      <c r="G1853" s="2">
        <v>-8.5000000000000006E-3</v>
      </c>
      <c r="I1853" t="s">
        <v>4296</v>
      </c>
      <c r="J1853" s="24" t="str">
        <f t="shared" si="140"/>
        <v>07</v>
      </c>
      <c r="K1853" s="24" t="str">
        <f t="shared" si="141"/>
        <v>06</v>
      </c>
      <c r="L1853" s="24" t="str">
        <f t="shared" si="142"/>
        <v>2017</v>
      </c>
      <c r="M1853" s="24">
        <f t="shared" si="143"/>
        <v>42922</v>
      </c>
      <c r="N1853">
        <v>33.909999999999997</v>
      </c>
      <c r="P1853" s="24">
        <v>41038</v>
      </c>
      <c r="Q1853">
        <v>18.23</v>
      </c>
      <c r="S1853" s="24">
        <v>42866</v>
      </c>
      <c r="T1853">
        <v>33.770000000000003</v>
      </c>
      <c r="U1853" s="2">
        <f t="shared" si="144"/>
        <v>-1.4784151389709566E-3</v>
      </c>
    </row>
    <row r="1854" spans="1:21" x14ac:dyDescent="0.4">
      <c r="A1854" t="s">
        <v>4295</v>
      </c>
      <c r="B1854">
        <v>34.200000000000003</v>
      </c>
      <c r="C1854">
        <v>34.119999999999997</v>
      </c>
      <c r="D1854">
        <v>34.24</v>
      </c>
      <c r="E1854">
        <v>34.01</v>
      </c>
      <c r="F1854" t="s">
        <v>3863</v>
      </c>
      <c r="G1854" s="2">
        <v>4.4000000000000003E-3</v>
      </c>
      <c r="I1854" t="s">
        <v>4295</v>
      </c>
      <c r="J1854" s="24" t="str">
        <f t="shared" si="140"/>
        <v>07</v>
      </c>
      <c r="K1854" s="24" t="str">
        <f t="shared" si="141"/>
        <v>05</v>
      </c>
      <c r="L1854" s="24" t="str">
        <f t="shared" si="142"/>
        <v>2017</v>
      </c>
      <c r="M1854" s="24">
        <f t="shared" si="143"/>
        <v>42921</v>
      </c>
      <c r="N1854">
        <v>34.200000000000003</v>
      </c>
      <c r="P1854" s="24">
        <v>41039</v>
      </c>
      <c r="Q1854">
        <v>18.260000000000002</v>
      </c>
      <c r="S1854" s="24">
        <v>42867</v>
      </c>
      <c r="T1854">
        <v>33.78</v>
      </c>
      <c r="U1854" s="2">
        <f t="shared" si="144"/>
        <v>2.9612081729335493E-4</v>
      </c>
    </row>
    <row r="1855" spans="1:21" x14ac:dyDescent="0.4">
      <c r="A1855" t="s">
        <v>4294</v>
      </c>
      <c r="B1855">
        <v>34.049999999999997</v>
      </c>
      <c r="C1855">
        <v>34.26</v>
      </c>
      <c r="D1855">
        <v>34.31</v>
      </c>
      <c r="E1855">
        <v>34.04</v>
      </c>
      <c r="F1855" t="s">
        <v>162</v>
      </c>
      <c r="G1855" s="2">
        <v>-2.0999999999999999E-3</v>
      </c>
      <c r="I1855" t="s">
        <v>4294</v>
      </c>
      <c r="J1855" s="24" t="str">
        <f t="shared" si="140"/>
        <v>07</v>
      </c>
      <c r="K1855" s="24" t="str">
        <f t="shared" si="141"/>
        <v>03</v>
      </c>
      <c r="L1855" s="24" t="str">
        <f t="shared" si="142"/>
        <v>2017</v>
      </c>
      <c r="M1855" s="24">
        <f t="shared" si="143"/>
        <v>42919</v>
      </c>
      <c r="N1855">
        <v>34.049999999999997</v>
      </c>
      <c r="P1855" s="24">
        <v>41040</v>
      </c>
      <c r="Q1855">
        <v>18.25</v>
      </c>
      <c r="S1855" s="24">
        <v>42870</v>
      </c>
      <c r="T1855">
        <v>33.92</v>
      </c>
      <c r="U1855" s="2">
        <f t="shared" si="144"/>
        <v>4.1444641799881499E-3</v>
      </c>
    </row>
    <row r="1856" spans="1:21" x14ac:dyDescent="0.4">
      <c r="A1856" t="s">
        <v>4293</v>
      </c>
      <c r="B1856">
        <v>34.119999999999997</v>
      </c>
      <c r="C1856">
        <v>34.229999999999997</v>
      </c>
      <c r="D1856">
        <v>34.25</v>
      </c>
      <c r="E1856">
        <v>34.090000000000003</v>
      </c>
      <c r="F1856" t="s">
        <v>1279</v>
      </c>
      <c r="G1856" s="2">
        <v>1.8E-3</v>
      </c>
      <c r="I1856" t="s">
        <v>4293</v>
      </c>
      <c r="J1856" s="24" t="str">
        <f t="shared" si="140"/>
        <v>06</v>
      </c>
      <c r="K1856" s="24" t="str">
        <f t="shared" si="141"/>
        <v>30</v>
      </c>
      <c r="L1856" s="24" t="str">
        <f t="shared" si="142"/>
        <v>2017</v>
      </c>
      <c r="M1856" s="24">
        <f t="shared" si="143"/>
        <v>42916</v>
      </c>
      <c r="N1856">
        <v>34.119999999999997</v>
      </c>
      <c r="P1856" s="24">
        <v>41043</v>
      </c>
      <c r="Q1856">
        <v>18.079999999999998</v>
      </c>
      <c r="S1856" s="24">
        <v>42871</v>
      </c>
      <c r="T1856">
        <v>33.950000000000003</v>
      </c>
      <c r="U1856" s="2">
        <f t="shared" si="144"/>
        <v>8.8443396226423054E-4</v>
      </c>
    </row>
    <row r="1857" spans="1:21" x14ac:dyDescent="0.4">
      <c r="A1857" t="s">
        <v>4292</v>
      </c>
      <c r="B1857">
        <v>34.06</v>
      </c>
      <c r="C1857">
        <v>34.44</v>
      </c>
      <c r="D1857">
        <v>34.44</v>
      </c>
      <c r="E1857">
        <v>33.85</v>
      </c>
      <c r="F1857" t="s">
        <v>1945</v>
      </c>
      <c r="G1857" s="2">
        <v>-1.2800000000000001E-2</v>
      </c>
      <c r="I1857" t="s">
        <v>4292</v>
      </c>
      <c r="J1857" s="24" t="str">
        <f t="shared" si="140"/>
        <v>06</v>
      </c>
      <c r="K1857" s="24" t="str">
        <f t="shared" si="141"/>
        <v>29</v>
      </c>
      <c r="L1857" s="24" t="str">
        <f t="shared" si="142"/>
        <v>2017</v>
      </c>
      <c r="M1857" s="24">
        <f t="shared" si="143"/>
        <v>42915</v>
      </c>
      <c r="N1857">
        <v>34.06</v>
      </c>
      <c r="P1857" s="24">
        <v>41044</v>
      </c>
      <c r="Q1857">
        <v>18.010000000000002</v>
      </c>
      <c r="S1857" s="24">
        <v>42872</v>
      </c>
      <c r="T1857">
        <v>33.33</v>
      </c>
      <c r="U1857" s="2">
        <f t="shared" si="144"/>
        <v>-1.8262150220913265E-2</v>
      </c>
    </row>
    <row r="1858" spans="1:21" x14ac:dyDescent="0.4">
      <c r="A1858" t="s">
        <v>4291</v>
      </c>
      <c r="B1858">
        <v>34.5</v>
      </c>
      <c r="C1858">
        <v>34.31</v>
      </c>
      <c r="D1858">
        <v>34.53</v>
      </c>
      <c r="E1858">
        <v>34.22</v>
      </c>
      <c r="F1858" t="s">
        <v>2334</v>
      </c>
      <c r="G1858" s="2">
        <v>9.4000000000000004E-3</v>
      </c>
      <c r="I1858" t="s">
        <v>4291</v>
      </c>
      <c r="J1858" s="24" t="str">
        <f t="shared" si="140"/>
        <v>06</v>
      </c>
      <c r="K1858" s="24" t="str">
        <f t="shared" si="141"/>
        <v>28</v>
      </c>
      <c r="L1858" s="24" t="str">
        <f t="shared" si="142"/>
        <v>2017</v>
      </c>
      <c r="M1858" s="24">
        <f t="shared" si="143"/>
        <v>42914</v>
      </c>
      <c r="N1858">
        <v>34.5</v>
      </c>
      <c r="P1858" s="24">
        <v>41045</v>
      </c>
      <c r="Q1858">
        <v>17.96</v>
      </c>
      <c r="S1858" s="24">
        <v>42873</v>
      </c>
      <c r="T1858">
        <v>33.53</v>
      </c>
      <c r="U1858" s="2">
        <f t="shared" si="144"/>
        <v>6.0006000600061338E-3</v>
      </c>
    </row>
    <row r="1859" spans="1:21" x14ac:dyDescent="0.4">
      <c r="A1859" t="s">
        <v>4290</v>
      </c>
      <c r="B1859">
        <v>34.18</v>
      </c>
      <c r="C1859">
        <v>34.5</v>
      </c>
      <c r="D1859">
        <v>34.53</v>
      </c>
      <c r="E1859">
        <v>34.17</v>
      </c>
      <c r="F1859" t="s">
        <v>946</v>
      </c>
      <c r="G1859" s="2">
        <v>-1.47E-2</v>
      </c>
      <c r="I1859" t="s">
        <v>4290</v>
      </c>
      <c r="J1859" s="24" t="str">
        <f t="shared" ref="J1859:J1922" si="145">LEFT(I1859,2)</f>
        <v>06</v>
      </c>
      <c r="K1859" s="24" t="str">
        <f t="shared" ref="K1859:K1922" si="146">MID(I1859,4,2)</f>
        <v>27</v>
      </c>
      <c r="L1859" s="24" t="str">
        <f t="shared" ref="L1859:L1922" si="147">RIGHT(I1859,4)</f>
        <v>2017</v>
      </c>
      <c r="M1859" s="24">
        <f t="shared" ref="M1859:M1922" si="148">DATE(L1859,J1859,K1859)</f>
        <v>42913</v>
      </c>
      <c r="N1859">
        <v>34.18</v>
      </c>
      <c r="P1859" s="24">
        <v>41046</v>
      </c>
      <c r="Q1859">
        <v>17.66</v>
      </c>
      <c r="S1859" s="24">
        <v>42874</v>
      </c>
      <c r="T1859">
        <v>33.729999999999997</v>
      </c>
      <c r="U1859" s="2">
        <f t="shared" si="144"/>
        <v>5.9648076349536616E-3</v>
      </c>
    </row>
    <row r="1860" spans="1:21" x14ac:dyDescent="0.4">
      <c r="A1860" t="s">
        <v>4289</v>
      </c>
      <c r="B1860">
        <v>34.69</v>
      </c>
      <c r="C1860">
        <v>34.89</v>
      </c>
      <c r="D1860">
        <v>34.93</v>
      </c>
      <c r="E1860">
        <v>34.67</v>
      </c>
      <c r="F1860" t="s">
        <v>1207</v>
      </c>
      <c r="G1860" s="2">
        <v>-1.6999999999999999E-3</v>
      </c>
      <c r="I1860" t="s">
        <v>4289</v>
      </c>
      <c r="J1860" s="24" t="str">
        <f t="shared" si="145"/>
        <v>06</v>
      </c>
      <c r="K1860" s="24" t="str">
        <f t="shared" si="146"/>
        <v>26</v>
      </c>
      <c r="L1860" s="24" t="str">
        <f t="shared" si="147"/>
        <v>2017</v>
      </c>
      <c r="M1860" s="24">
        <f t="shared" si="148"/>
        <v>42912</v>
      </c>
      <c r="N1860">
        <v>34.69</v>
      </c>
      <c r="P1860" s="24">
        <v>41047</v>
      </c>
      <c r="Q1860">
        <v>17.52</v>
      </c>
      <c r="S1860" s="24">
        <v>42877</v>
      </c>
      <c r="T1860">
        <v>33.94</v>
      </c>
      <c r="U1860" s="2">
        <f t="shared" ref="U1860:U1923" si="149">T1860/T1859-1</f>
        <v>6.2259116513490032E-3</v>
      </c>
    </row>
    <row r="1861" spans="1:21" x14ac:dyDescent="0.4">
      <c r="A1861" t="s">
        <v>4288</v>
      </c>
      <c r="B1861">
        <v>34.75</v>
      </c>
      <c r="C1861">
        <v>34.67</v>
      </c>
      <c r="D1861">
        <v>34.799999999999997</v>
      </c>
      <c r="E1861">
        <v>34.590000000000003</v>
      </c>
      <c r="F1861" t="s">
        <v>521</v>
      </c>
      <c r="G1861" s="2">
        <v>2.5999999999999999E-3</v>
      </c>
      <c r="I1861" t="s">
        <v>4288</v>
      </c>
      <c r="J1861" s="24" t="str">
        <f t="shared" si="145"/>
        <v>06</v>
      </c>
      <c r="K1861" s="24" t="str">
        <f t="shared" si="146"/>
        <v>23</v>
      </c>
      <c r="L1861" s="24" t="str">
        <f t="shared" si="147"/>
        <v>2017</v>
      </c>
      <c r="M1861" s="24">
        <f t="shared" si="148"/>
        <v>42909</v>
      </c>
      <c r="N1861">
        <v>34.75</v>
      </c>
      <c r="P1861" s="24">
        <v>41050</v>
      </c>
      <c r="Q1861">
        <v>17.87</v>
      </c>
      <c r="S1861" s="24">
        <v>42878</v>
      </c>
      <c r="T1861">
        <v>33.97</v>
      </c>
      <c r="U1861" s="2">
        <f t="shared" si="149"/>
        <v>8.839127872717345E-4</v>
      </c>
    </row>
    <row r="1862" spans="1:21" x14ac:dyDescent="0.4">
      <c r="A1862" t="s">
        <v>4287</v>
      </c>
      <c r="B1862">
        <v>34.659999999999997</v>
      </c>
      <c r="C1862">
        <v>34.68</v>
      </c>
      <c r="D1862">
        <v>34.770000000000003</v>
      </c>
      <c r="E1862">
        <v>34.619999999999997</v>
      </c>
      <c r="F1862" t="s">
        <v>2592</v>
      </c>
      <c r="G1862" s="2">
        <v>0</v>
      </c>
      <c r="I1862" t="s">
        <v>4287</v>
      </c>
      <c r="J1862" s="24" t="str">
        <f t="shared" si="145"/>
        <v>06</v>
      </c>
      <c r="K1862" s="24" t="str">
        <f t="shared" si="146"/>
        <v>22</v>
      </c>
      <c r="L1862" s="24" t="str">
        <f t="shared" si="147"/>
        <v>2017</v>
      </c>
      <c r="M1862" s="24">
        <f t="shared" si="148"/>
        <v>42908</v>
      </c>
      <c r="N1862">
        <v>34.659999999999997</v>
      </c>
      <c r="P1862" s="24">
        <v>41051</v>
      </c>
      <c r="Q1862">
        <v>17.88</v>
      </c>
      <c r="S1862" s="24">
        <v>42879</v>
      </c>
      <c r="T1862">
        <v>34.1</v>
      </c>
      <c r="U1862" s="2">
        <f t="shared" si="149"/>
        <v>3.8269060936120258E-3</v>
      </c>
    </row>
    <row r="1863" spans="1:21" x14ac:dyDescent="0.4">
      <c r="A1863" t="s">
        <v>4286</v>
      </c>
      <c r="B1863">
        <v>34.659999999999997</v>
      </c>
      <c r="C1863">
        <v>34.61</v>
      </c>
      <c r="D1863">
        <v>34.68</v>
      </c>
      <c r="E1863">
        <v>34.56</v>
      </c>
      <c r="F1863" t="s">
        <v>645</v>
      </c>
      <c r="G1863" s="2">
        <v>3.2000000000000002E-3</v>
      </c>
      <c r="I1863" t="s">
        <v>4286</v>
      </c>
      <c r="J1863" s="24" t="str">
        <f t="shared" si="145"/>
        <v>06</v>
      </c>
      <c r="K1863" s="24" t="str">
        <f t="shared" si="146"/>
        <v>21</v>
      </c>
      <c r="L1863" s="24" t="str">
        <f t="shared" si="147"/>
        <v>2017</v>
      </c>
      <c r="M1863" s="24">
        <f t="shared" si="148"/>
        <v>42907</v>
      </c>
      <c r="N1863">
        <v>34.659999999999997</v>
      </c>
      <c r="P1863" s="24">
        <v>41052</v>
      </c>
      <c r="Q1863">
        <v>17.920000000000002</v>
      </c>
      <c r="S1863" s="24">
        <v>42880</v>
      </c>
      <c r="T1863">
        <v>34.340000000000003</v>
      </c>
      <c r="U1863" s="2">
        <f t="shared" si="149"/>
        <v>7.0381231671554634E-3</v>
      </c>
    </row>
    <row r="1864" spans="1:21" x14ac:dyDescent="0.4">
      <c r="A1864" t="s">
        <v>4285</v>
      </c>
      <c r="B1864">
        <v>34.549999999999997</v>
      </c>
      <c r="C1864">
        <v>34.72</v>
      </c>
      <c r="D1864">
        <v>34.75</v>
      </c>
      <c r="E1864">
        <v>34.549999999999997</v>
      </c>
      <c r="F1864" t="s">
        <v>2470</v>
      </c>
      <c r="G1864" s="2">
        <v>-6.6E-3</v>
      </c>
      <c r="I1864" t="s">
        <v>4285</v>
      </c>
      <c r="J1864" s="24" t="str">
        <f t="shared" si="145"/>
        <v>06</v>
      </c>
      <c r="K1864" s="24" t="str">
        <f t="shared" si="146"/>
        <v>20</v>
      </c>
      <c r="L1864" s="24" t="str">
        <f t="shared" si="147"/>
        <v>2017</v>
      </c>
      <c r="M1864" s="24">
        <f t="shared" si="148"/>
        <v>42906</v>
      </c>
      <c r="N1864">
        <v>34.549999999999997</v>
      </c>
      <c r="P1864" s="24">
        <v>41053</v>
      </c>
      <c r="Q1864">
        <v>17.95</v>
      </c>
      <c r="S1864" s="24">
        <v>42881</v>
      </c>
      <c r="T1864">
        <v>34.36</v>
      </c>
      <c r="U1864" s="2">
        <f t="shared" si="149"/>
        <v>5.8241118229451772E-4</v>
      </c>
    </row>
    <row r="1865" spans="1:21" x14ac:dyDescent="0.4">
      <c r="A1865" t="s">
        <v>4284</v>
      </c>
      <c r="B1865">
        <v>34.78</v>
      </c>
      <c r="C1865">
        <v>34.58</v>
      </c>
      <c r="D1865">
        <v>34.78</v>
      </c>
      <c r="E1865">
        <v>34.57</v>
      </c>
      <c r="F1865" t="s">
        <v>2529</v>
      </c>
      <c r="G1865" s="2">
        <v>1.0800000000000001E-2</v>
      </c>
      <c r="I1865" t="s">
        <v>4284</v>
      </c>
      <c r="J1865" s="24" t="str">
        <f t="shared" si="145"/>
        <v>06</v>
      </c>
      <c r="K1865" s="24" t="str">
        <f t="shared" si="146"/>
        <v>19</v>
      </c>
      <c r="L1865" s="24" t="str">
        <f t="shared" si="147"/>
        <v>2017</v>
      </c>
      <c r="M1865" s="24">
        <f t="shared" si="148"/>
        <v>42905</v>
      </c>
      <c r="N1865">
        <v>34.78</v>
      </c>
      <c r="P1865" s="24">
        <v>41054</v>
      </c>
      <c r="Q1865">
        <v>17.86</v>
      </c>
      <c r="S1865" s="24">
        <v>42885</v>
      </c>
      <c r="T1865">
        <v>34.36</v>
      </c>
      <c r="U1865" s="2">
        <f t="shared" si="149"/>
        <v>0</v>
      </c>
    </row>
    <row r="1866" spans="1:21" x14ac:dyDescent="0.4">
      <c r="A1866" t="s">
        <v>4283</v>
      </c>
      <c r="B1866">
        <v>34.409999999999997</v>
      </c>
      <c r="C1866">
        <v>34.44</v>
      </c>
      <c r="D1866">
        <v>34.450000000000003</v>
      </c>
      <c r="E1866">
        <v>34.28</v>
      </c>
      <c r="F1866" t="s">
        <v>994</v>
      </c>
      <c r="G1866" s="2">
        <v>2.9999999999999997E-4</v>
      </c>
      <c r="I1866" t="s">
        <v>4283</v>
      </c>
      <c r="J1866" s="24" t="str">
        <f t="shared" si="145"/>
        <v>06</v>
      </c>
      <c r="K1866" s="24" t="str">
        <f t="shared" si="146"/>
        <v>16</v>
      </c>
      <c r="L1866" s="24" t="str">
        <f t="shared" si="147"/>
        <v>2017</v>
      </c>
      <c r="M1866" s="24">
        <f t="shared" si="148"/>
        <v>42902</v>
      </c>
      <c r="N1866">
        <v>34.409999999999997</v>
      </c>
      <c r="P1866" s="24">
        <v>41058</v>
      </c>
      <c r="Q1866">
        <v>18.059999999999999</v>
      </c>
      <c r="S1866" s="24">
        <v>42886</v>
      </c>
      <c r="T1866">
        <v>34.380000000000003</v>
      </c>
      <c r="U1866" s="2">
        <f t="shared" si="149"/>
        <v>5.8207217695005475E-4</v>
      </c>
    </row>
    <row r="1867" spans="1:21" x14ac:dyDescent="0.4">
      <c r="A1867" t="s">
        <v>4282</v>
      </c>
      <c r="B1867">
        <v>34.4</v>
      </c>
      <c r="C1867">
        <v>34.200000000000003</v>
      </c>
      <c r="D1867">
        <v>34.409999999999997</v>
      </c>
      <c r="E1867">
        <v>34.1</v>
      </c>
      <c r="F1867" t="s">
        <v>666</v>
      </c>
      <c r="G1867" s="2">
        <v>-1.6999999999999999E-3</v>
      </c>
      <c r="I1867" t="s">
        <v>4282</v>
      </c>
      <c r="J1867" s="24" t="str">
        <f t="shared" si="145"/>
        <v>06</v>
      </c>
      <c r="K1867" s="24" t="str">
        <f t="shared" si="146"/>
        <v>15</v>
      </c>
      <c r="L1867" s="24" t="str">
        <f t="shared" si="147"/>
        <v>2017</v>
      </c>
      <c r="M1867" s="24">
        <f t="shared" si="148"/>
        <v>42901</v>
      </c>
      <c r="N1867">
        <v>34.4</v>
      </c>
      <c r="P1867" s="24">
        <v>41059</v>
      </c>
      <c r="Q1867">
        <v>17.829999999999998</v>
      </c>
      <c r="S1867" s="24">
        <v>42887</v>
      </c>
      <c r="T1867">
        <v>34.58</v>
      </c>
      <c r="U1867" s="2">
        <f t="shared" si="149"/>
        <v>5.8173356602675419E-3</v>
      </c>
    </row>
    <row r="1868" spans="1:21" x14ac:dyDescent="0.4">
      <c r="A1868" t="s">
        <v>4281</v>
      </c>
      <c r="B1868">
        <v>34.46</v>
      </c>
      <c r="C1868">
        <v>34.590000000000003</v>
      </c>
      <c r="D1868">
        <v>34.61</v>
      </c>
      <c r="E1868">
        <v>34.28</v>
      </c>
      <c r="F1868" t="s">
        <v>2510</v>
      </c>
      <c r="G1868" s="2">
        <v>-1.1999999999999999E-3</v>
      </c>
      <c r="I1868" t="s">
        <v>4281</v>
      </c>
      <c r="J1868" s="24" t="str">
        <f t="shared" si="145"/>
        <v>06</v>
      </c>
      <c r="K1868" s="24" t="str">
        <f t="shared" si="146"/>
        <v>14</v>
      </c>
      <c r="L1868" s="24" t="str">
        <f t="shared" si="147"/>
        <v>2017</v>
      </c>
      <c r="M1868" s="24">
        <f t="shared" si="148"/>
        <v>42900</v>
      </c>
      <c r="N1868">
        <v>34.46</v>
      </c>
      <c r="P1868" s="24">
        <v>41060</v>
      </c>
      <c r="Q1868">
        <v>17.77</v>
      </c>
      <c r="S1868" s="24">
        <v>42888</v>
      </c>
      <c r="T1868">
        <v>34.81</v>
      </c>
      <c r="U1868" s="2">
        <f t="shared" si="149"/>
        <v>6.6512434933487796E-3</v>
      </c>
    </row>
    <row r="1869" spans="1:21" x14ac:dyDescent="0.4">
      <c r="A1869" t="s">
        <v>4280</v>
      </c>
      <c r="B1869">
        <v>34.5</v>
      </c>
      <c r="C1869">
        <v>34.42</v>
      </c>
      <c r="D1869">
        <v>34.520000000000003</v>
      </c>
      <c r="E1869">
        <v>34.33</v>
      </c>
      <c r="F1869" t="s">
        <v>639</v>
      </c>
      <c r="G1869" s="2">
        <v>6.4000000000000003E-3</v>
      </c>
      <c r="I1869" t="s">
        <v>4280</v>
      </c>
      <c r="J1869" s="24" t="str">
        <f t="shared" si="145"/>
        <v>06</v>
      </c>
      <c r="K1869" s="24" t="str">
        <f t="shared" si="146"/>
        <v>13</v>
      </c>
      <c r="L1869" s="24" t="str">
        <f t="shared" si="147"/>
        <v>2017</v>
      </c>
      <c r="M1869" s="24">
        <f t="shared" si="148"/>
        <v>42899</v>
      </c>
      <c r="N1869">
        <v>34.5</v>
      </c>
      <c r="P1869" s="24">
        <v>41061</v>
      </c>
      <c r="Q1869">
        <v>17.34</v>
      </c>
      <c r="S1869" s="24">
        <v>42891</v>
      </c>
      <c r="T1869">
        <v>34.799999999999997</v>
      </c>
      <c r="U1869" s="2">
        <f t="shared" si="149"/>
        <v>-2.8727377190473913E-4</v>
      </c>
    </row>
    <row r="1870" spans="1:21" x14ac:dyDescent="0.4">
      <c r="A1870" t="s">
        <v>4279</v>
      </c>
      <c r="B1870">
        <v>34.28</v>
      </c>
      <c r="C1870">
        <v>34.270000000000003</v>
      </c>
      <c r="D1870">
        <v>34.28</v>
      </c>
      <c r="E1870">
        <v>34.020000000000003</v>
      </c>
      <c r="F1870" t="s">
        <v>513</v>
      </c>
      <c r="G1870" s="2">
        <v>-3.2000000000000002E-3</v>
      </c>
      <c r="I1870" t="s">
        <v>4279</v>
      </c>
      <c r="J1870" s="24" t="str">
        <f t="shared" si="145"/>
        <v>06</v>
      </c>
      <c r="K1870" s="24" t="str">
        <f t="shared" si="146"/>
        <v>12</v>
      </c>
      <c r="L1870" s="24" t="str">
        <f t="shared" si="147"/>
        <v>2017</v>
      </c>
      <c r="M1870" s="24">
        <f t="shared" si="148"/>
        <v>42898</v>
      </c>
      <c r="N1870">
        <v>34.28</v>
      </c>
      <c r="P1870" s="24">
        <v>41064</v>
      </c>
      <c r="Q1870">
        <v>17.39</v>
      </c>
      <c r="S1870" s="24">
        <v>42892</v>
      </c>
      <c r="T1870">
        <v>34.69</v>
      </c>
      <c r="U1870" s="2">
        <f t="shared" si="149"/>
        <v>-3.1609195402299006E-3</v>
      </c>
    </row>
    <row r="1871" spans="1:21" x14ac:dyDescent="0.4">
      <c r="A1871" t="s">
        <v>4278</v>
      </c>
      <c r="B1871">
        <v>34.39</v>
      </c>
      <c r="C1871">
        <v>34.770000000000003</v>
      </c>
      <c r="D1871">
        <v>34.840000000000003</v>
      </c>
      <c r="E1871">
        <v>34.090000000000003</v>
      </c>
      <c r="F1871" t="s">
        <v>1061</v>
      </c>
      <c r="G1871" s="2">
        <v>-9.7999999999999997E-3</v>
      </c>
      <c r="I1871" t="s">
        <v>4278</v>
      </c>
      <c r="J1871" s="24" t="str">
        <f t="shared" si="145"/>
        <v>06</v>
      </c>
      <c r="K1871" s="24" t="str">
        <f t="shared" si="146"/>
        <v>09</v>
      </c>
      <c r="L1871" s="24" t="str">
        <f t="shared" si="147"/>
        <v>2017</v>
      </c>
      <c r="M1871" s="24">
        <f t="shared" si="148"/>
        <v>42895</v>
      </c>
      <c r="N1871">
        <v>34.39</v>
      </c>
      <c r="P1871" s="24">
        <v>41065</v>
      </c>
      <c r="Q1871">
        <v>17.46</v>
      </c>
      <c r="S1871" s="24">
        <v>42893</v>
      </c>
      <c r="T1871">
        <v>34.770000000000003</v>
      </c>
      <c r="U1871" s="2">
        <f t="shared" si="149"/>
        <v>2.3061400980111113E-3</v>
      </c>
    </row>
    <row r="1872" spans="1:21" x14ac:dyDescent="0.4">
      <c r="A1872" t="s">
        <v>4277</v>
      </c>
      <c r="B1872">
        <v>34.729999999999997</v>
      </c>
      <c r="C1872">
        <v>34.79</v>
      </c>
      <c r="D1872">
        <v>34.81</v>
      </c>
      <c r="E1872">
        <v>34.619999999999997</v>
      </c>
      <c r="F1872" t="s">
        <v>1022</v>
      </c>
      <c r="G1872" s="2">
        <v>-1.1999999999999999E-3</v>
      </c>
      <c r="I1872" t="s">
        <v>4277</v>
      </c>
      <c r="J1872" s="24" t="str">
        <f t="shared" si="145"/>
        <v>06</v>
      </c>
      <c r="K1872" s="24" t="str">
        <f t="shared" si="146"/>
        <v>08</v>
      </c>
      <c r="L1872" s="24" t="str">
        <f t="shared" si="147"/>
        <v>2017</v>
      </c>
      <c r="M1872" s="24">
        <f t="shared" si="148"/>
        <v>42894</v>
      </c>
      <c r="N1872">
        <v>34.729999999999997</v>
      </c>
      <c r="P1872" s="24">
        <v>41066</v>
      </c>
      <c r="Q1872">
        <v>17.84</v>
      </c>
      <c r="S1872" s="24">
        <v>42894</v>
      </c>
      <c r="T1872">
        <v>34.729999999999997</v>
      </c>
      <c r="U1872" s="2">
        <f t="shared" si="149"/>
        <v>-1.1504170261721347E-3</v>
      </c>
    </row>
    <row r="1873" spans="1:21" x14ac:dyDescent="0.4">
      <c r="A1873" t="s">
        <v>4276</v>
      </c>
      <c r="B1873">
        <v>34.770000000000003</v>
      </c>
      <c r="C1873">
        <v>34.770000000000003</v>
      </c>
      <c r="D1873">
        <v>34.799999999999997</v>
      </c>
      <c r="E1873">
        <v>34.630000000000003</v>
      </c>
      <c r="F1873" t="s">
        <v>1186</v>
      </c>
      <c r="G1873" s="2">
        <v>2.3E-3</v>
      </c>
      <c r="I1873" t="s">
        <v>4276</v>
      </c>
      <c r="J1873" s="24" t="str">
        <f t="shared" si="145"/>
        <v>06</v>
      </c>
      <c r="K1873" s="24" t="str">
        <f t="shared" si="146"/>
        <v>07</v>
      </c>
      <c r="L1873" s="24" t="str">
        <f t="shared" si="147"/>
        <v>2017</v>
      </c>
      <c r="M1873" s="24">
        <f t="shared" si="148"/>
        <v>42893</v>
      </c>
      <c r="N1873">
        <v>34.770000000000003</v>
      </c>
      <c r="P1873" s="24">
        <v>41067</v>
      </c>
      <c r="Q1873">
        <v>17.850000000000001</v>
      </c>
      <c r="S1873" s="24">
        <v>42895</v>
      </c>
      <c r="T1873">
        <v>34.39</v>
      </c>
      <c r="U1873" s="2">
        <f t="shared" si="149"/>
        <v>-9.7898070832133088E-3</v>
      </c>
    </row>
    <row r="1874" spans="1:21" x14ac:dyDescent="0.4">
      <c r="A1874" t="s">
        <v>4275</v>
      </c>
      <c r="B1874">
        <v>34.69</v>
      </c>
      <c r="C1874">
        <v>34.729999999999997</v>
      </c>
      <c r="D1874">
        <v>34.81</v>
      </c>
      <c r="E1874">
        <v>34.67</v>
      </c>
      <c r="F1874" t="s">
        <v>660</v>
      </c>
      <c r="G1874" s="2">
        <v>-3.2000000000000002E-3</v>
      </c>
      <c r="I1874" t="s">
        <v>4275</v>
      </c>
      <c r="J1874" s="24" t="str">
        <f t="shared" si="145"/>
        <v>06</v>
      </c>
      <c r="K1874" s="24" t="str">
        <f t="shared" si="146"/>
        <v>06</v>
      </c>
      <c r="L1874" s="24" t="str">
        <f t="shared" si="147"/>
        <v>2017</v>
      </c>
      <c r="M1874" s="24">
        <f t="shared" si="148"/>
        <v>42892</v>
      </c>
      <c r="N1874">
        <v>34.69</v>
      </c>
      <c r="P1874" s="24">
        <v>41068</v>
      </c>
      <c r="Q1874">
        <v>17.97</v>
      </c>
      <c r="S1874" s="24">
        <v>42898</v>
      </c>
      <c r="T1874">
        <v>34.28</v>
      </c>
      <c r="U1874" s="2">
        <f t="shared" si="149"/>
        <v>-3.198604245420178E-3</v>
      </c>
    </row>
    <row r="1875" spans="1:21" x14ac:dyDescent="0.4">
      <c r="A1875" t="s">
        <v>4274</v>
      </c>
      <c r="B1875">
        <v>34.799999999999997</v>
      </c>
      <c r="C1875">
        <v>34.81</v>
      </c>
      <c r="D1875">
        <v>34.840000000000003</v>
      </c>
      <c r="E1875">
        <v>34.770000000000003</v>
      </c>
      <c r="F1875" t="s">
        <v>955</v>
      </c>
      <c r="G1875" s="2">
        <v>-2.9999999999999997E-4</v>
      </c>
      <c r="I1875" t="s">
        <v>4274</v>
      </c>
      <c r="J1875" s="24" t="str">
        <f t="shared" si="145"/>
        <v>06</v>
      </c>
      <c r="K1875" s="24" t="str">
        <f t="shared" si="146"/>
        <v>05</v>
      </c>
      <c r="L1875" s="24" t="str">
        <f t="shared" si="147"/>
        <v>2017</v>
      </c>
      <c r="M1875" s="24">
        <f t="shared" si="148"/>
        <v>42891</v>
      </c>
      <c r="N1875">
        <v>34.799999999999997</v>
      </c>
      <c r="P1875" s="24">
        <v>41071</v>
      </c>
      <c r="Q1875">
        <v>17.75</v>
      </c>
      <c r="S1875" s="24">
        <v>42899</v>
      </c>
      <c r="T1875">
        <v>34.5</v>
      </c>
      <c r="U1875" s="2">
        <f t="shared" si="149"/>
        <v>6.4177362893815815E-3</v>
      </c>
    </row>
    <row r="1876" spans="1:21" x14ac:dyDescent="0.4">
      <c r="A1876" t="s">
        <v>4273</v>
      </c>
      <c r="B1876">
        <v>34.81</v>
      </c>
      <c r="C1876">
        <v>34.65</v>
      </c>
      <c r="D1876">
        <v>34.840000000000003</v>
      </c>
      <c r="E1876">
        <v>34.619999999999997</v>
      </c>
      <c r="F1876" t="s">
        <v>666</v>
      </c>
      <c r="G1876" s="2">
        <v>6.7000000000000002E-3</v>
      </c>
      <c r="I1876" t="s">
        <v>4273</v>
      </c>
      <c r="J1876" s="24" t="str">
        <f t="shared" si="145"/>
        <v>06</v>
      </c>
      <c r="K1876" s="24" t="str">
        <f t="shared" si="146"/>
        <v>02</v>
      </c>
      <c r="L1876" s="24" t="str">
        <f t="shared" si="147"/>
        <v>2017</v>
      </c>
      <c r="M1876" s="24">
        <f t="shared" si="148"/>
        <v>42888</v>
      </c>
      <c r="N1876">
        <v>34.81</v>
      </c>
      <c r="P1876" s="24">
        <v>41072</v>
      </c>
      <c r="Q1876">
        <v>17.93</v>
      </c>
      <c r="S1876" s="24">
        <v>42900</v>
      </c>
      <c r="T1876">
        <v>34.46</v>
      </c>
      <c r="U1876" s="2">
        <f t="shared" si="149"/>
        <v>-1.159420289855051E-3</v>
      </c>
    </row>
    <row r="1877" spans="1:21" x14ac:dyDescent="0.4">
      <c r="A1877" t="s">
        <v>4272</v>
      </c>
      <c r="B1877">
        <v>34.58</v>
      </c>
      <c r="C1877">
        <v>34.450000000000003</v>
      </c>
      <c r="D1877">
        <v>34.58</v>
      </c>
      <c r="E1877">
        <v>34.39</v>
      </c>
      <c r="F1877" t="s">
        <v>2319</v>
      </c>
      <c r="G1877" s="2">
        <v>5.7999999999999996E-3</v>
      </c>
      <c r="I1877" t="s">
        <v>4272</v>
      </c>
      <c r="J1877" s="24" t="str">
        <f t="shared" si="145"/>
        <v>06</v>
      </c>
      <c r="K1877" s="24" t="str">
        <f t="shared" si="146"/>
        <v>01</v>
      </c>
      <c r="L1877" s="24" t="str">
        <f t="shared" si="147"/>
        <v>2017</v>
      </c>
      <c r="M1877" s="24">
        <f t="shared" si="148"/>
        <v>42887</v>
      </c>
      <c r="N1877">
        <v>34.58</v>
      </c>
      <c r="P1877" s="24">
        <v>41073</v>
      </c>
      <c r="Q1877">
        <v>17.809999999999999</v>
      </c>
      <c r="S1877" s="24">
        <v>42901</v>
      </c>
      <c r="T1877">
        <v>34.4</v>
      </c>
      <c r="U1877" s="2">
        <f t="shared" si="149"/>
        <v>-1.7411491584445882E-3</v>
      </c>
    </row>
    <row r="1878" spans="1:21" x14ac:dyDescent="0.4">
      <c r="A1878" t="s">
        <v>4271</v>
      </c>
      <c r="B1878">
        <v>34.380000000000003</v>
      </c>
      <c r="C1878">
        <v>34.43</v>
      </c>
      <c r="D1878">
        <v>34.450000000000003</v>
      </c>
      <c r="E1878">
        <v>34.25</v>
      </c>
      <c r="F1878" t="s">
        <v>1186</v>
      </c>
      <c r="G1878" s="2">
        <v>5.9999999999999995E-4</v>
      </c>
      <c r="I1878" t="s">
        <v>4271</v>
      </c>
      <c r="J1878" s="24" t="str">
        <f t="shared" si="145"/>
        <v>05</v>
      </c>
      <c r="K1878" s="24" t="str">
        <f t="shared" si="146"/>
        <v>31</v>
      </c>
      <c r="L1878" s="24" t="str">
        <f t="shared" si="147"/>
        <v>2017</v>
      </c>
      <c r="M1878" s="24">
        <f t="shared" si="148"/>
        <v>42886</v>
      </c>
      <c r="N1878">
        <v>34.380000000000003</v>
      </c>
      <c r="P1878" s="24">
        <v>41074</v>
      </c>
      <c r="Q1878">
        <v>17.98</v>
      </c>
      <c r="S1878" s="24">
        <v>42902</v>
      </c>
      <c r="T1878">
        <v>34.409999999999997</v>
      </c>
      <c r="U1878" s="2">
        <f t="shared" si="149"/>
        <v>2.9069767441858296E-4</v>
      </c>
    </row>
    <row r="1879" spans="1:21" x14ac:dyDescent="0.4">
      <c r="A1879" t="s">
        <v>4270</v>
      </c>
      <c r="B1879">
        <v>34.36</v>
      </c>
      <c r="C1879">
        <v>34.33</v>
      </c>
      <c r="D1879">
        <v>34.39</v>
      </c>
      <c r="E1879">
        <v>34.28</v>
      </c>
      <c r="F1879" t="s">
        <v>111</v>
      </c>
      <c r="G1879" s="2">
        <v>0</v>
      </c>
      <c r="I1879" t="s">
        <v>4270</v>
      </c>
      <c r="J1879" s="24" t="str">
        <f t="shared" si="145"/>
        <v>05</v>
      </c>
      <c r="K1879" s="24" t="str">
        <f t="shared" si="146"/>
        <v>30</v>
      </c>
      <c r="L1879" s="24" t="str">
        <f t="shared" si="147"/>
        <v>2017</v>
      </c>
      <c r="M1879" s="24">
        <f t="shared" si="148"/>
        <v>42885</v>
      </c>
      <c r="N1879">
        <v>34.36</v>
      </c>
      <c r="P1879" s="24">
        <v>41075</v>
      </c>
      <c r="Q1879">
        <v>18.14</v>
      </c>
      <c r="S1879" s="24">
        <v>42905</v>
      </c>
      <c r="T1879">
        <v>34.78</v>
      </c>
      <c r="U1879" s="2">
        <f t="shared" si="149"/>
        <v>1.0752688172043223E-2</v>
      </c>
    </row>
    <row r="1880" spans="1:21" x14ac:dyDescent="0.4">
      <c r="A1880" t="s">
        <v>4269</v>
      </c>
      <c r="B1880">
        <v>34.36</v>
      </c>
      <c r="C1880">
        <v>34.35</v>
      </c>
      <c r="D1880">
        <v>34.369999999999997</v>
      </c>
      <c r="E1880">
        <v>34.31</v>
      </c>
      <c r="F1880" t="s">
        <v>1186</v>
      </c>
      <c r="G1880" s="2">
        <v>5.9999999999999995E-4</v>
      </c>
      <c r="I1880" t="s">
        <v>4269</v>
      </c>
      <c r="J1880" s="24" t="str">
        <f t="shared" si="145"/>
        <v>05</v>
      </c>
      <c r="K1880" s="24" t="str">
        <f t="shared" si="146"/>
        <v>26</v>
      </c>
      <c r="L1880" s="24" t="str">
        <f t="shared" si="147"/>
        <v>2017</v>
      </c>
      <c r="M1880" s="24">
        <f t="shared" si="148"/>
        <v>42881</v>
      </c>
      <c r="N1880">
        <v>34.36</v>
      </c>
      <c r="P1880" s="24">
        <v>41078</v>
      </c>
      <c r="Q1880">
        <v>18.23</v>
      </c>
      <c r="S1880" s="24">
        <v>42906</v>
      </c>
      <c r="T1880">
        <v>34.549999999999997</v>
      </c>
      <c r="U1880" s="2">
        <f t="shared" si="149"/>
        <v>-6.6129959746982214E-3</v>
      </c>
    </row>
    <row r="1881" spans="1:21" x14ac:dyDescent="0.4">
      <c r="A1881" t="s">
        <v>4268</v>
      </c>
      <c r="B1881">
        <v>34.340000000000003</v>
      </c>
      <c r="C1881">
        <v>34.18</v>
      </c>
      <c r="D1881">
        <v>34.4</v>
      </c>
      <c r="E1881">
        <v>34.159999999999997</v>
      </c>
      <c r="F1881" t="s">
        <v>932</v>
      </c>
      <c r="G1881" s="2">
        <v>7.0000000000000001E-3</v>
      </c>
      <c r="I1881" t="s">
        <v>4268</v>
      </c>
      <c r="J1881" s="24" t="str">
        <f t="shared" si="145"/>
        <v>05</v>
      </c>
      <c r="K1881" s="24" t="str">
        <f t="shared" si="146"/>
        <v>25</v>
      </c>
      <c r="L1881" s="24" t="str">
        <f t="shared" si="147"/>
        <v>2017</v>
      </c>
      <c r="M1881" s="24">
        <f t="shared" si="148"/>
        <v>42880</v>
      </c>
      <c r="N1881">
        <v>34.340000000000003</v>
      </c>
      <c r="P1881" s="24">
        <v>41079</v>
      </c>
      <c r="Q1881">
        <v>18.32</v>
      </c>
      <c r="S1881" s="24">
        <v>42907</v>
      </c>
      <c r="T1881">
        <v>34.659999999999997</v>
      </c>
      <c r="U1881" s="2">
        <f t="shared" si="149"/>
        <v>3.1837916063675031E-3</v>
      </c>
    </row>
    <row r="1882" spans="1:21" x14ac:dyDescent="0.4">
      <c r="A1882" t="s">
        <v>4267</v>
      </c>
      <c r="B1882">
        <v>34.1</v>
      </c>
      <c r="C1882">
        <v>34.03</v>
      </c>
      <c r="D1882">
        <v>34.119999999999997</v>
      </c>
      <c r="E1882">
        <v>33.979999999999997</v>
      </c>
      <c r="F1882" t="s">
        <v>953</v>
      </c>
      <c r="G1882" s="2">
        <v>3.8E-3</v>
      </c>
      <c r="I1882" t="s">
        <v>4267</v>
      </c>
      <c r="J1882" s="24" t="str">
        <f t="shared" si="145"/>
        <v>05</v>
      </c>
      <c r="K1882" s="24" t="str">
        <f t="shared" si="146"/>
        <v>24</v>
      </c>
      <c r="L1882" s="24" t="str">
        <f t="shared" si="147"/>
        <v>2017</v>
      </c>
      <c r="M1882" s="24">
        <f t="shared" si="148"/>
        <v>42879</v>
      </c>
      <c r="N1882">
        <v>34.1</v>
      </c>
      <c r="P1882" s="24">
        <v>41080</v>
      </c>
      <c r="Q1882">
        <v>18.28</v>
      </c>
      <c r="S1882" s="24">
        <v>42908</v>
      </c>
      <c r="T1882">
        <v>34.659999999999997</v>
      </c>
      <c r="U1882" s="2">
        <f t="shared" si="149"/>
        <v>0</v>
      </c>
    </row>
    <row r="1883" spans="1:21" x14ac:dyDescent="0.4">
      <c r="A1883" t="s">
        <v>4266</v>
      </c>
      <c r="B1883">
        <v>33.97</v>
      </c>
      <c r="C1883">
        <v>34.03</v>
      </c>
      <c r="D1883">
        <v>34.03</v>
      </c>
      <c r="E1883">
        <v>33.92</v>
      </c>
      <c r="F1883" t="s">
        <v>1028</v>
      </c>
      <c r="G1883" s="2">
        <v>8.9999999999999998E-4</v>
      </c>
      <c r="I1883" t="s">
        <v>4266</v>
      </c>
      <c r="J1883" s="24" t="str">
        <f t="shared" si="145"/>
        <v>05</v>
      </c>
      <c r="K1883" s="24" t="str">
        <f t="shared" si="146"/>
        <v>23</v>
      </c>
      <c r="L1883" s="24" t="str">
        <f t="shared" si="147"/>
        <v>2017</v>
      </c>
      <c r="M1883" s="24">
        <f t="shared" si="148"/>
        <v>42878</v>
      </c>
      <c r="N1883">
        <v>33.97</v>
      </c>
      <c r="P1883" s="24">
        <v>41081</v>
      </c>
      <c r="Q1883">
        <v>17.87</v>
      </c>
      <c r="S1883" s="24">
        <v>42909</v>
      </c>
      <c r="T1883">
        <v>34.75</v>
      </c>
      <c r="U1883" s="2">
        <f t="shared" si="149"/>
        <v>2.5966532025389899E-3</v>
      </c>
    </row>
    <row r="1884" spans="1:21" x14ac:dyDescent="0.4">
      <c r="A1884" t="s">
        <v>4265</v>
      </c>
      <c r="B1884">
        <v>33.94</v>
      </c>
      <c r="C1884">
        <v>33.82</v>
      </c>
      <c r="D1884">
        <v>33.96</v>
      </c>
      <c r="E1884">
        <v>33.799999999999997</v>
      </c>
      <c r="F1884" t="s">
        <v>492</v>
      </c>
      <c r="G1884" s="2">
        <v>6.1999999999999998E-3</v>
      </c>
      <c r="I1884" t="s">
        <v>4265</v>
      </c>
      <c r="J1884" s="24" t="str">
        <f t="shared" si="145"/>
        <v>05</v>
      </c>
      <c r="K1884" s="24" t="str">
        <f t="shared" si="146"/>
        <v>22</v>
      </c>
      <c r="L1884" s="24" t="str">
        <f t="shared" si="147"/>
        <v>2017</v>
      </c>
      <c r="M1884" s="24">
        <f t="shared" si="148"/>
        <v>42877</v>
      </c>
      <c r="N1884">
        <v>33.94</v>
      </c>
      <c r="P1884" s="24">
        <v>41082</v>
      </c>
      <c r="Q1884">
        <v>18</v>
      </c>
      <c r="S1884" s="24">
        <v>42912</v>
      </c>
      <c r="T1884">
        <v>34.69</v>
      </c>
      <c r="U1884" s="2">
        <f t="shared" si="149"/>
        <v>-1.7266187050359871E-3</v>
      </c>
    </row>
    <row r="1885" spans="1:21" x14ac:dyDescent="0.4">
      <c r="A1885" t="s">
        <v>4264</v>
      </c>
      <c r="B1885">
        <v>33.729999999999997</v>
      </c>
      <c r="C1885">
        <v>33.619999999999997</v>
      </c>
      <c r="D1885">
        <v>33.83</v>
      </c>
      <c r="E1885">
        <v>33.58</v>
      </c>
      <c r="F1885" t="s">
        <v>2146</v>
      </c>
      <c r="G1885" s="2">
        <v>6.0000000000000001E-3</v>
      </c>
      <c r="I1885" t="s">
        <v>4264</v>
      </c>
      <c r="J1885" s="24" t="str">
        <f t="shared" si="145"/>
        <v>05</v>
      </c>
      <c r="K1885" s="24" t="str">
        <f t="shared" si="146"/>
        <v>19</v>
      </c>
      <c r="L1885" s="24" t="str">
        <f t="shared" si="147"/>
        <v>2017</v>
      </c>
      <c r="M1885" s="24">
        <f t="shared" si="148"/>
        <v>42874</v>
      </c>
      <c r="N1885">
        <v>33.729999999999997</v>
      </c>
      <c r="P1885" s="24">
        <v>41085</v>
      </c>
      <c r="Q1885">
        <v>17.739999999999998</v>
      </c>
      <c r="S1885" s="24">
        <v>42913</v>
      </c>
      <c r="T1885">
        <v>34.18</v>
      </c>
      <c r="U1885" s="2">
        <f t="shared" si="149"/>
        <v>-1.4701643124819808E-2</v>
      </c>
    </row>
    <row r="1886" spans="1:21" x14ac:dyDescent="0.4">
      <c r="A1886" t="s">
        <v>4263</v>
      </c>
      <c r="B1886">
        <v>33.53</v>
      </c>
      <c r="C1886">
        <v>33.31</v>
      </c>
      <c r="D1886">
        <v>33.65</v>
      </c>
      <c r="E1886">
        <v>33.29</v>
      </c>
      <c r="F1886" t="s">
        <v>894</v>
      </c>
      <c r="G1886" s="2">
        <v>6.0000000000000001E-3</v>
      </c>
      <c r="I1886" t="s">
        <v>4263</v>
      </c>
      <c r="J1886" s="24" t="str">
        <f t="shared" si="145"/>
        <v>05</v>
      </c>
      <c r="K1886" s="24" t="str">
        <f t="shared" si="146"/>
        <v>18</v>
      </c>
      <c r="L1886" s="24" t="str">
        <f t="shared" si="147"/>
        <v>2017</v>
      </c>
      <c r="M1886" s="24">
        <f t="shared" si="148"/>
        <v>42873</v>
      </c>
      <c r="N1886">
        <v>33.53</v>
      </c>
      <c r="P1886" s="24">
        <v>41086</v>
      </c>
      <c r="Q1886">
        <v>17.809999999999999</v>
      </c>
      <c r="S1886" s="24">
        <v>42914</v>
      </c>
      <c r="T1886">
        <v>34.5</v>
      </c>
      <c r="U1886" s="2">
        <f t="shared" si="149"/>
        <v>9.362200117027486E-3</v>
      </c>
    </row>
    <row r="1887" spans="1:21" x14ac:dyDescent="0.4">
      <c r="A1887" t="s">
        <v>4262</v>
      </c>
      <c r="B1887">
        <v>33.33</v>
      </c>
      <c r="C1887">
        <v>33.69</v>
      </c>
      <c r="D1887">
        <v>33.75</v>
      </c>
      <c r="E1887">
        <v>33.32</v>
      </c>
      <c r="F1887" t="s">
        <v>1126</v>
      </c>
      <c r="G1887" s="2">
        <v>-1.83E-2</v>
      </c>
      <c r="I1887" t="s">
        <v>4262</v>
      </c>
      <c r="J1887" s="24" t="str">
        <f t="shared" si="145"/>
        <v>05</v>
      </c>
      <c r="K1887" s="24" t="str">
        <f t="shared" si="146"/>
        <v>17</v>
      </c>
      <c r="L1887" s="24" t="str">
        <f t="shared" si="147"/>
        <v>2017</v>
      </c>
      <c r="M1887" s="24">
        <f t="shared" si="148"/>
        <v>42872</v>
      </c>
      <c r="N1887">
        <v>33.33</v>
      </c>
      <c r="P1887" s="24">
        <v>41087</v>
      </c>
      <c r="Q1887">
        <v>17.96</v>
      </c>
      <c r="S1887" s="24">
        <v>42915</v>
      </c>
      <c r="T1887">
        <v>34.06</v>
      </c>
      <c r="U1887" s="2">
        <f t="shared" si="149"/>
        <v>-1.2753623188405783E-2</v>
      </c>
    </row>
    <row r="1888" spans="1:21" x14ac:dyDescent="0.4">
      <c r="A1888" t="s">
        <v>4261</v>
      </c>
      <c r="B1888">
        <v>33.950000000000003</v>
      </c>
      <c r="C1888">
        <v>33.97</v>
      </c>
      <c r="D1888">
        <v>33.99</v>
      </c>
      <c r="E1888">
        <v>33.86</v>
      </c>
      <c r="F1888" t="s">
        <v>757</v>
      </c>
      <c r="G1888" s="2">
        <v>8.9999999999999998E-4</v>
      </c>
      <c r="I1888" t="s">
        <v>4261</v>
      </c>
      <c r="J1888" s="24" t="str">
        <f t="shared" si="145"/>
        <v>05</v>
      </c>
      <c r="K1888" s="24" t="str">
        <f t="shared" si="146"/>
        <v>16</v>
      </c>
      <c r="L1888" s="24" t="str">
        <f t="shared" si="147"/>
        <v>2017</v>
      </c>
      <c r="M1888" s="24">
        <f t="shared" si="148"/>
        <v>42871</v>
      </c>
      <c r="N1888">
        <v>33.950000000000003</v>
      </c>
      <c r="P1888" s="24">
        <v>41088</v>
      </c>
      <c r="Q1888">
        <v>17.89</v>
      </c>
      <c r="S1888" s="24">
        <v>42916</v>
      </c>
      <c r="T1888">
        <v>34.119999999999997</v>
      </c>
      <c r="U1888" s="2">
        <f t="shared" si="149"/>
        <v>1.7615971814444187E-3</v>
      </c>
    </row>
    <row r="1889" spans="1:21" x14ac:dyDescent="0.4">
      <c r="A1889" t="s">
        <v>4260</v>
      </c>
      <c r="B1889">
        <v>33.92</v>
      </c>
      <c r="C1889">
        <v>33.83</v>
      </c>
      <c r="D1889">
        <v>33.94</v>
      </c>
      <c r="E1889">
        <v>33.799999999999997</v>
      </c>
      <c r="F1889" t="s">
        <v>192</v>
      </c>
      <c r="G1889" s="2">
        <v>4.1000000000000003E-3</v>
      </c>
      <c r="I1889" t="s">
        <v>4260</v>
      </c>
      <c r="J1889" s="24" t="str">
        <f t="shared" si="145"/>
        <v>05</v>
      </c>
      <c r="K1889" s="24" t="str">
        <f t="shared" si="146"/>
        <v>15</v>
      </c>
      <c r="L1889" s="24" t="str">
        <f t="shared" si="147"/>
        <v>2017</v>
      </c>
      <c r="M1889" s="24">
        <f t="shared" si="148"/>
        <v>42870</v>
      </c>
      <c r="N1889">
        <v>33.92</v>
      </c>
      <c r="P1889" s="24">
        <v>41089</v>
      </c>
      <c r="Q1889">
        <v>18.329999999999998</v>
      </c>
      <c r="S1889" s="24">
        <v>42919</v>
      </c>
      <c r="T1889">
        <v>34.049999999999997</v>
      </c>
      <c r="U1889" s="2">
        <f t="shared" si="149"/>
        <v>-2.051582649472472E-3</v>
      </c>
    </row>
    <row r="1890" spans="1:21" x14ac:dyDescent="0.4">
      <c r="A1890" t="s">
        <v>4259</v>
      </c>
      <c r="B1890">
        <v>33.78</v>
      </c>
      <c r="C1890">
        <v>33.76</v>
      </c>
      <c r="D1890">
        <v>33.799999999999997</v>
      </c>
      <c r="E1890">
        <v>33.72</v>
      </c>
      <c r="F1890" t="s">
        <v>192</v>
      </c>
      <c r="G1890" s="2">
        <v>2.9999999999999997E-4</v>
      </c>
      <c r="I1890" t="s">
        <v>4259</v>
      </c>
      <c r="J1890" s="24" t="str">
        <f t="shared" si="145"/>
        <v>05</v>
      </c>
      <c r="K1890" s="24" t="str">
        <f t="shared" si="146"/>
        <v>12</v>
      </c>
      <c r="L1890" s="24" t="str">
        <f t="shared" si="147"/>
        <v>2017</v>
      </c>
      <c r="M1890" s="24">
        <f t="shared" si="148"/>
        <v>42867</v>
      </c>
      <c r="N1890">
        <v>33.78</v>
      </c>
      <c r="P1890" s="24">
        <v>41092</v>
      </c>
      <c r="Q1890">
        <v>18.38</v>
      </c>
      <c r="S1890" s="24">
        <v>42921</v>
      </c>
      <c r="T1890">
        <v>34.200000000000003</v>
      </c>
      <c r="U1890" s="2">
        <f t="shared" si="149"/>
        <v>4.4052863436125911E-3</v>
      </c>
    </row>
    <row r="1891" spans="1:21" x14ac:dyDescent="0.4">
      <c r="A1891" t="s">
        <v>4258</v>
      </c>
      <c r="B1891">
        <v>33.770000000000003</v>
      </c>
      <c r="C1891">
        <v>33.74</v>
      </c>
      <c r="D1891">
        <v>33.78</v>
      </c>
      <c r="E1891">
        <v>33.58</v>
      </c>
      <c r="F1891" t="s">
        <v>335</v>
      </c>
      <c r="G1891" s="2">
        <v>-1.5E-3</v>
      </c>
      <c r="I1891" t="s">
        <v>4258</v>
      </c>
      <c r="J1891" s="24" t="str">
        <f t="shared" si="145"/>
        <v>05</v>
      </c>
      <c r="K1891" s="24" t="str">
        <f t="shared" si="146"/>
        <v>11</v>
      </c>
      <c r="L1891" s="24" t="str">
        <f t="shared" si="147"/>
        <v>2017</v>
      </c>
      <c r="M1891" s="24">
        <f t="shared" si="148"/>
        <v>42866</v>
      </c>
      <c r="N1891">
        <v>33.770000000000003</v>
      </c>
      <c r="P1891" s="24">
        <v>41093</v>
      </c>
      <c r="Q1891">
        <v>18.52</v>
      </c>
      <c r="S1891" s="24">
        <v>42922</v>
      </c>
      <c r="T1891">
        <v>33.909999999999997</v>
      </c>
      <c r="U1891" s="2">
        <f t="shared" si="149"/>
        <v>-8.4795321637428644E-3</v>
      </c>
    </row>
    <row r="1892" spans="1:21" x14ac:dyDescent="0.4">
      <c r="A1892" t="s">
        <v>4257</v>
      </c>
      <c r="B1892">
        <v>33.82</v>
      </c>
      <c r="C1892">
        <v>33.770000000000003</v>
      </c>
      <c r="D1892">
        <v>33.82</v>
      </c>
      <c r="E1892">
        <v>33.71</v>
      </c>
      <c r="F1892" t="s">
        <v>789</v>
      </c>
      <c r="G1892" s="2">
        <v>1.1999999999999999E-3</v>
      </c>
      <c r="I1892" t="s">
        <v>4257</v>
      </c>
      <c r="J1892" s="24" t="str">
        <f t="shared" si="145"/>
        <v>05</v>
      </c>
      <c r="K1892" s="24" t="str">
        <f t="shared" si="146"/>
        <v>10</v>
      </c>
      <c r="L1892" s="24" t="str">
        <f t="shared" si="147"/>
        <v>2017</v>
      </c>
      <c r="M1892" s="24">
        <f t="shared" si="148"/>
        <v>42865</v>
      </c>
      <c r="N1892">
        <v>33.82</v>
      </c>
      <c r="P1892" s="24">
        <v>41095</v>
      </c>
      <c r="Q1892">
        <v>18.5</v>
      </c>
      <c r="S1892" s="24">
        <v>42923</v>
      </c>
      <c r="T1892">
        <v>34.18</v>
      </c>
      <c r="U1892" s="2">
        <f t="shared" si="149"/>
        <v>7.9622530227072552E-3</v>
      </c>
    </row>
    <row r="1893" spans="1:21" x14ac:dyDescent="0.4">
      <c r="A1893" t="s">
        <v>4256</v>
      </c>
      <c r="B1893">
        <v>33.78</v>
      </c>
      <c r="C1893">
        <v>33.79</v>
      </c>
      <c r="D1893">
        <v>33.840000000000003</v>
      </c>
      <c r="E1893">
        <v>33.72</v>
      </c>
      <c r="F1893" t="s">
        <v>2246</v>
      </c>
      <c r="G1893" s="2">
        <v>8.9999999999999998E-4</v>
      </c>
      <c r="I1893" t="s">
        <v>4256</v>
      </c>
      <c r="J1893" s="24" t="str">
        <f t="shared" si="145"/>
        <v>05</v>
      </c>
      <c r="K1893" s="24" t="str">
        <f t="shared" si="146"/>
        <v>09</v>
      </c>
      <c r="L1893" s="24" t="str">
        <f t="shared" si="147"/>
        <v>2017</v>
      </c>
      <c r="M1893" s="24">
        <f t="shared" si="148"/>
        <v>42864</v>
      </c>
      <c r="N1893">
        <v>33.78</v>
      </c>
      <c r="P1893" s="24">
        <v>41096</v>
      </c>
      <c r="Q1893">
        <v>18.329999999999998</v>
      </c>
      <c r="S1893" s="24">
        <v>42926</v>
      </c>
      <c r="T1893">
        <v>34.29</v>
      </c>
      <c r="U1893" s="2">
        <f t="shared" si="149"/>
        <v>3.2182562902280942E-3</v>
      </c>
    </row>
    <row r="1894" spans="1:21" x14ac:dyDescent="0.4">
      <c r="A1894" t="s">
        <v>4255</v>
      </c>
      <c r="B1894">
        <v>33.75</v>
      </c>
      <c r="C1894">
        <v>33.729999999999997</v>
      </c>
      <c r="D1894">
        <v>33.75</v>
      </c>
      <c r="E1894">
        <v>33.65</v>
      </c>
      <c r="F1894" t="s">
        <v>536</v>
      </c>
      <c r="G1894" s="2">
        <v>8.9999999999999998E-4</v>
      </c>
      <c r="I1894" t="s">
        <v>4255</v>
      </c>
      <c r="J1894" s="24" t="str">
        <f t="shared" si="145"/>
        <v>05</v>
      </c>
      <c r="K1894" s="24" t="str">
        <f t="shared" si="146"/>
        <v>08</v>
      </c>
      <c r="L1894" s="24" t="str">
        <f t="shared" si="147"/>
        <v>2017</v>
      </c>
      <c r="M1894" s="24">
        <f t="shared" si="148"/>
        <v>42863</v>
      </c>
      <c r="N1894">
        <v>33.75</v>
      </c>
      <c r="P1894" s="24">
        <v>41099</v>
      </c>
      <c r="Q1894">
        <v>18.32</v>
      </c>
      <c r="S1894" s="24">
        <v>42927</v>
      </c>
      <c r="T1894">
        <v>34.29</v>
      </c>
      <c r="U1894" s="2">
        <f t="shared" si="149"/>
        <v>0</v>
      </c>
    </row>
    <row r="1895" spans="1:21" x14ac:dyDescent="0.4">
      <c r="A1895" t="s">
        <v>4254</v>
      </c>
      <c r="B1895">
        <v>33.72</v>
      </c>
      <c r="C1895">
        <v>33.64</v>
      </c>
      <c r="D1895">
        <v>33.72</v>
      </c>
      <c r="E1895">
        <v>33.57</v>
      </c>
      <c r="F1895" t="s">
        <v>66</v>
      </c>
      <c r="G1895" s="2">
        <v>3.8999999999999998E-3</v>
      </c>
      <c r="I1895" t="s">
        <v>4254</v>
      </c>
      <c r="J1895" s="24" t="str">
        <f t="shared" si="145"/>
        <v>05</v>
      </c>
      <c r="K1895" s="24" t="str">
        <f t="shared" si="146"/>
        <v>05</v>
      </c>
      <c r="L1895" s="24" t="str">
        <f t="shared" si="147"/>
        <v>2017</v>
      </c>
      <c r="M1895" s="24">
        <f t="shared" si="148"/>
        <v>42860</v>
      </c>
      <c r="N1895">
        <v>33.72</v>
      </c>
      <c r="P1895" s="24">
        <v>41100</v>
      </c>
      <c r="Q1895">
        <v>18.16</v>
      </c>
      <c r="S1895" s="24">
        <v>42928</v>
      </c>
      <c r="T1895">
        <v>34.61</v>
      </c>
      <c r="U1895" s="2">
        <f t="shared" si="149"/>
        <v>9.3321668124817236E-3</v>
      </c>
    </row>
    <row r="1896" spans="1:21" x14ac:dyDescent="0.4">
      <c r="A1896" t="s">
        <v>4253</v>
      </c>
      <c r="B1896">
        <v>33.590000000000003</v>
      </c>
      <c r="C1896">
        <v>33.57</v>
      </c>
      <c r="D1896">
        <v>33.590000000000003</v>
      </c>
      <c r="E1896">
        <v>33.44</v>
      </c>
      <c r="F1896" t="s">
        <v>1597</v>
      </c>
      <c r="G1896" s="2">
        <v>1.5E-3</v>
      </c>
      <c r="I1896" t="s">
        <v>4253</v>
      </c>
      <c r="J1896" s="24" t="str">
        <f t="shared" si="145"/>
        <v>05</v>
      </c>
      <c r="K1896" s="24" t="str">
        <f t="shared" si="146"/>
        <v>04</v>
      </c>
      <c r="L1896" s="24" t="str">
        <f t="shared" si="147"/>
        <v>2017</v>
      </c>
      <c r="M1896" s="24">
        <f t="shared" si="148"/>
        <v>42859</v>
      </c>
      <c r="N1896">
        <v>33.590000000000003</v>
      </c>
      <c r="P1896" s="24">
        <v>41101</v>
      </c>
      <c r="Q1896">
        <v>18.14</v>
      </c>
      <c r="S1896" s="24">
        <v>42929</v>
      </c>
      <c r="T1896">
        <v>34.67</v>
      </c>
      <c r="U1896" s="2">
        <f t="shared" si="149"/>
        <v>1.7336030049119877E-3</v>
      </c>
    </row>
    <row r="1897" spans="1:21" x14ac:dyDescent="0.4">
      <c r="A1897" t="s">
        <v>4252</v>
      </c>
      <c r="B1897">
        <v>33.54</v>
      </c>
      <c r="C1897">
        <v>33.57</v>
      </c>
      <c r="D1897">
        <v>33.57</v>
      </c>
      <c r="E1897">
        <v>33.43</v>
      </c>
      <c r="F1897" t="s">
        <v>528</v>
      </c>
      <c r="G1897" s="2">
        <v>-3.0000000000000001E-3</v>
      </c>
      <c r="I1897" t="s">
        <v>4252</v>
      </c>
      <c r="J1897" s="24" t="str">
        <f t="shared" si="145"/>
        <v>05</v>
      </c>
      <c r="K1897" s="24" t="str">
        <f t="shared" si="146"/>
        <v>03</v>
      </c>
      <c r="L1897" s="24" t="str">
        <f t="shared" si="147"/>
        <v>2017</v>
      </c>
      <c r="M1897" s="24">
        <f t="shared" si="148"/>
        <v>42858</v>
      </c>
      <c r="N1897">
        <v>33.54</v>
      </c>
      <c r="P1897" s="24">
        <v>41102</v>
      </c>
      <c r="Q1897">
        <v>18.079999999999998</v>
      </c>
      <c r="S1897" s="24">
        <v>42930</v>
      </c>
      <c r="T1897">
        <v>34.880000000000003</v>
      </c>
      <c r="U1897" s="2">
        <f t="shared" si="149"/>
        <v>6.0571098932795664E-3</v>
      </c>
    </row>
    <row r="1898" spans="1:21" x14ac:dyDescent="0.4">
      <c r="A1898" t="s">
        <v>4251</v>
      </c>
      <c r="B1898">
        <v>33.64</v>
      </c>
      <c r="C1898">
        <v>33.619999999999997</v>
      </c>
      <c r="D1898">
        <v>33.65</v>
      </c>
      <c r="E1898">
        <v>33.549999999999997</v>
      </c>
      <c r="F1898" t="s">
        <v>552</v>
      </c>
      <c r="G1898" s="2">
        <v>2.0999999999999999E-3</v>
      </c>
      <c r="I1898" t="s">
        <v>4251</v>
      </c>
      <c r="J1898" s="24" t="str">
        <f t="shared" si="145"/>
        <v>05</v>
      </c>
      <c r="K1898" s="24" t="str">
        <f t="shared" si="146"/>
        <v>02</v>
      </c>
      <c r="L1898" s="24" t="str">
        <f t="shared" si="147"/>
        <v>2017</v>
      </c>
      <c r="M1898" s="24">
        <f t="shared" si="148"/>
        <v>42857</v>
      </c>
      <c r="N1898">
        <v>33.64</v>
      </c>
      <c r="P1898" s="24">
        <v>41103</v>
      </c>
      <c r="Q1898">
        <v>18.34</v>
      </c>
      <c r="S1898" s="24">
        <v>42933</v>
      </c>
      <c r="T1898">
        <v>34.89</v>
      </c>
      <c r="U1898" s="2">
        <f t="shared" si="149"/>
        <v>2.8669724770646887E-4</v>
      </c>
    </row>
    <row r="1899" spans="1:21" x14ac:dyDescent="0.4">
      <c r="A1899" t="s">
        <v>4250</v>
      </c>
      <c r="B1899">
        <v>33.57</v>
      </c>
      <c r="C1899">
        <v>33.53</v>
      </c>
      <c r="D1899">
        <v>33.64</v>
      </c>
      <c r="E1899">
        <v>33.49</v>
      </c>
      <c r="F1899" t="s">
        <v>1567</v>
      </c>
      <c r="G1899" s="2">
        <v>3.8999999999999998E-3</v>
      </c>
      <c r="I1899" t="s">
        <v>4250</v>
      </c>
      <c r="J1899" s="24" t="str">
        <f t="shared" si="145"/>
        <v>05</v>
      </c>
      <c r="K1899" s="24" t="str">
        <f t="shared" si="146"/>
        <v>01</v>
      </c>
      <c r="L1899" s="24" t="str">
        <f t="shared" si="147"/>
        <v>2017</v>
      </c>
      <c r="M1899" s="24">
        <f t="shared" si="148"/>
        <v>42856</v>
      </c>
      <c r="N1899">
        <v>33.57</v>
      </c>
      <c r="P1899" s="24">
        <v>41106</v>
      </c>
      <c r="Q1899">
        <v>18.3</v>
      </c>
      <c r="S1899" s="24">
        <v>42934</v>
      </c>
      <c r="T1899">
        <v>35</v>
      </c>
      <c r="U1899" s="2">
        <f t="shared" si="149"/>
        <v>3.1527658354828514E-3</v>
      </c>
    </row>
    <row r="1900" spans="1:21" x14ac:dyDescent="0.4">
      <c r="A1900" t="s">
        <v>4249</v>
      </c>
      <c r="B1900">
        <v>33.44</v>
      </c>
      <c r="C1900">
        <v>33.520000000000003</v>
      </c>
      <c r="D1900">
        <v>33.56</v>
      </c>
      <c r="E1900">
        <v>33.4</v>
      </c>
      <c r="F1900" t="s">
        <v>1068</v>
      </c>
      <c r="G1900" s="2">
        <v>0</v>
      </c>
      <c r="I1900" t="s">
        <v>4249</v>
      </c>
      <c r="J1900" s="24" t="str">
        <f t="shared" si="145"/>
        <v>04</v>
      </c>
      <c r="K1900" s="24" t="str">
        <f t="shared" si="146"/>
        <v>28</v>
      </c>
      <c r="L1900" s="24" t="str">
        <f t="shared" si="147"/>
        <v>2017</v>
      </c>
      <c r="M1900" s="24">
        <f t="shared" si="148"/>
        <v>42853</v>
      </c>
      <c r="N1900">
        <v>33.44</v>
      </c>
      <c r="P1900" s="24">
        <v>41107</v>
      </c>
      <c r="Q1900">
        <v>18.41</v>
      </c>
      <c r="S1900" s="24">
        <v>42935</v>
      </c>
      <c r="T1900">
        <v>35.19</v>
      </c>
      <c r="U1900" s="2">
        <f t="shared" si="149"/>
        <v>5.4285714285713382E-3</v>
      </c>
    </row>
    <row r="1901" spans="1:21" x14ac:dyDescent="0.4">
      <c r="A1901" t="s">
        <v>4248</v>
      </c>
      <c r="B1901">
        <v>33.44</v>
      </c>
      <c r="C1901">
        <v>33.409999999999997</v>
      </c>
      <c r="D1901">
        <v>33.479999999999997</v>
      </c>
      <c r="E1901">
        <v>33.369999999999997</v>
      </c>
      <c r="F1901" t="s">
        <v>2246</v>
      </c>
      <c r="G1901" s="2">
        <v>2.3999999999999998E-3</v>
      </c>
      <c r="I1901" t="s">
        <v>4248</v>
      </c>
      <c r="J1901" s="24" t="str">
        <f t="shared" si="145"/>
        <v>04</v>
      </c>
      <c r="K1901" s="24" t="str">
        <f t="shared" si="146"/>
        <v>27</v>
      </c>
      <c r="L1901" s="24" t="str">
        <f t="shared" si="147"/>
        <v>2017</v>
      </c>
      <c r="M1901" s="24">
        <f t="shared" si="148"/>
        <v>42852</v>
      </c>
      <c r="N1901">
        <v>33.44</v>
      </c>
      <c r="P1901" s="24">
        <v>41108</v>
      </c>
      <c r="Q1901">
        <v>18.559999999999999</v>
      </c>
      <c r="S1901" s="24">
        <v>42936</v>
      </c>
      <c r="T1901">
        <v>35.200000000000003</v>
      </c>
      <c r="U1901" s="2">
        <f t="shared" si="149"/>
        <v>2.8417163967042747E-4</v>
      </c>
    </row>
    <row r="1902" spans="1:21" x14ac:dyDescent="0.4">
      <c r="A1902" t="s">
        <v>4247</v>
      </c>
      <c r="B1902">
        <v>33.36</v>
      </c>
      <c r="C1902">
        <v>33.4</v>
      </c>
      <c r="D1902">
        <v>33.47</v>
      </c>
      <c r="E1902">
        <v>33.340000000000003</v>
      </c>
      <c r="F1902" t="s">
        <v>3360</v>
      </c>
      <c r="G1902" s="2">
        <v>-5.9999999999999995E-4</v>
      </c>
      <c r="I1902" t="s">
        <v>4247</v>
      </c>
      <c r="J1902" s="24" t="str">
        <f t="shared" si="145"/>
        <v>04</v>
      </c>
      <c r="K1902" s="24" t="str">
        <f t="shared" si="146"/>
        <v>26</v>
      </c>
      <c r="L1902" s="24" t="str">
        <f t="shared" si="147"/>
        <v>2017</v>
      </c>
      <c r="M1902" s="24">
        <f t="shared" si="148"/>
        <v>42851</v>
      </c>
      <c r="N1902">
        <v>33.36</v>
      </c>
      <c r="P1902" s="24">
        <v>41109</v>
      </c>
      <c r="Q1902">
        <v>18.68</v>
      </c>
      <c r="S1902" s="24">
        <v>42937</v>
      </c>
      <c r="T1902">
        <v>35.200000000000003</v>
      </c>
      <c r="U1902" s="2">
        <f t="shared" si="149"/>
        <v>0</v>
      </c>
    </row>
    <row r="1903" spans="1:21" x14ac:dyDescent="0.4">
      <c r="A1903" t="s">
        <v>4246</v>
      </c>
      <c r="B1903">
        <v>33.380000000000003</v>
      </c>
      <c r="C1903">
        <v>33.270000000000003</v>
      </c>
      <c r="D1903">
        <v>33.44</v>
      </c>
      <c r="E1903">
        <v>33.26</v>
      </c>
      <c r="F1903" t="s">
        <v>1108</v>
      </c>
      <c r="G1903" s="2">
        <v>6.3E-3</v>
      </c>
      <c r="I1903" t="s">
        <v>4246</v>
      </c>
      <c r="J1903" s="24" t="str">
        <f t="shared" si="145"/>
        <v>04</v>
      </c>
      <c r="K1903" s="24" t="str">
        <f t="shared" si="146"/>
        <v>25</v>
      </c>
      <c r="L1903" s="24" t="str">
        <f t="shared" si="147"/>
        <v>2017</v>
      </c>
      <c r="M1903" s="24">
        <f t="shared" si="148"/>
        <v>42850</v>
      </c>
      <c r="N1903">
        <v>33.380000000000003</v>
      </c>
      <c r="P1903" s="24">
        <v>41110</v>
      </c>
      <c r="Q1903">
        <v>18.5</v>
      </c>
      <c r="S1903" s="24">
        <v>42940</v>
      </c>
      <c r="T1903">
        <v>35.21</v>
      </c>
      <c r="U1903" s="2">
        <f t="shared" si="149"/>
        <v>2.8409090909087276E-4</v>
      </c>
    </row>
    <row r="1904" spans="1:21" x14ac:dyDescent="0.4">
      <c r="A1904" t="s">
        <v>4245</v>
      </c>
      <c r="B1904">
        <v>33.17</v>
      </c>
      <c r="C1904">
        <v>33.07</v>
      </c>
      <c r="D1904">
        <v>33.200000000000003</v>
      </c>
      <c r="E1904">
        <v>33.07</v>
      </c>
      <c r="F1904" t="s">
        <v>3114</v>
      </c>
      <c r="G1904" s="2">
        <v>0.01</v>
      </c>
      <c r="I1904" t="s">
        <v>4245</v>
      </c>
      <c r="J1904" s="24" t="str">
        <f t="shared" si="145"/>
        <v>04</v>
      </c>
      <c r="K1904" s="24" t="str">
        <f t="shared" si="146"/>
        <v>24</v>
      </c>
      <c r="L1904" s="24" t="str">
        <f t="shared" si="147"/>
        <v>2017</v>
      </c>
      <c r="M1904" s="24">
        <f t="shared" si="148"/>
        <v>42849</v>
      </c>
      <c r="N1904">
        <v>33.17</v>
      </c>
      <c r="P1904" s="24">
        <v>41113</v>
      </c>
      <c r="Q1904">
        <v>18.32</v>
      </c>
      <c r="S1904" s="24">
        <v>42941</v>
      </c>
      <c r="T1904">
        <v>35.200000000000003</v>
      </c>
      <c r="U1904" s="2">
        <f t="shared" si="149"/>
        <v>-2.8401022436796985E-4</v>
      </c>
    </row>
    <row r="1905" spans="1:21" x14ac:dyDescent="0.4">
      <c r="A1905" t="s">
        <v>4244</v>
      </c>
      <c r="B1905">
        <v>32.840000000000003</v>
      </c>
      <c r="C1905">
        <v>32.880000000000003</v>
      </c>
      <c r="D1905">
        <v>32.89</v>
      </c>
      <c r="E1905">
        <v>32.76</v>
      </c>
      <c r="F1905" t="s">
        <v>3627</v>
      </c>
      <c r="G1905" s="2">
        <v>-1.1999999999999999E-3</v>
      </c>
      <c r="I1905" t="s">
        <v>4244</v>
      </c>
      <c r="J1905" s="24" t="str">
        <f t="shared" si="145"/>
        <v>04</v>
      </c>
      <c r="K1905" s="24" t="str">
        <f t="shared" si="146"/>
        <v>21</v>
      </c>
      <c r="L1905" s="24" t="str">
        <f t="shared" si="147"/>
        <v>2017</v>
      </c>
      <c r="M1905" s="24">
        <f t="shared" si="148"/>
        <v>42846</v>
      </c>
      <c r="N1905">
        <v>32.840000000000003</v>
      </c>
      <c r="P1905" s="24">
        <v>41114</v>
      </c>
      <c r="Q1905">
        <v>18.16</v>
      </c>
      <c r="S1905" s="24">
        <v>42942</v>
      </c>
      <c r="T1905">
        <v>35.25</v>
      </c>
      <c r="U1905" s="2">
        <f t="shared" si="149"/>
        <v>1.4204545454543638E-3</v>
      </c>
    </row>
    <row r="1906" spans="1:21" x14ac:dyDescent="0.4">
      <c r="A1906" t="s">
        <v>4243</v>
      </c>
      <c r="B1906">
        <v>32.880000000000003</v>
      </c>
      <c r="C1906">
        <v>32.729999999999997</v>
      </c>
      <c r="D1906">
        <v>32.950000000000003</v>
      </c>
      <c r="E1906">
        <v>32.68</v>
      </c>
      <c r="F1906" t="s">
        <v>1904</v>
      </c>
      <c r="G1906" s="2">
        <v>7.7000000000000002E-3</v>
      </c>
      <c r="I1906" t="s">
        <v>4243</v>
      </c>
      <c r="J1906" s="24" t="str">
        <f t="shared" si="145"/>
        <v>04</v>
      </c>
      <c r="K1906" s="24" t="str">
        <f t="shared" si="146"/>
        <v>20</v>
      </c>
      <c r="L1906" s="24" t="str">
        <f t="shared" si="147"/>
        <v>2017</v>
      </c>
      <c r="M1906" s="24">
        <f t="shared" si="148"/>
        <v>42845</v>
      </c>
      <c r="N1906">
        <v>32.880000000000003</v>
      </c>
      <c r="P1906" s="24">
        <v>41115</v>
      </c>
      <c r="Q1906">
        <v>18.13</v>
      </c>
      <c r="S1906" s="24">
        <v>42943</v>
      </c>
      <c r="T1906">
        <v>35.15</v>
      </c>
      <c r="U1906" s="2">
        <f t="shared" si="149"/>
        <v>-2.8368794326241176E-3</v>
      </c>
    </row>
    <row r="1907" spans="1:21" x14ac:dyDescent="0.4">
      <c r="A1907" t="s">
        <v>4242</v>
      </c>
      <c r="B1907">
        <v>32.630000000000003</v>
      </c>
      <c r="C1907">
        <v>32.74</v>
      </c>
      <c r="D1907">
        <v>32.799999999999997</v>
      </c>
      <c r="E1907">
        <v>32.590000000000003</v>
      </c>
      <c r="F1907" t="s">
        <v>1253</v>
      </c>
      <c r="G1907" s="2">
        <v>-2.9999999999999997E-4</v>
      </c>
      <c r="I1907" t="s">
        <v>4242</v>
      </c>
      <c r="J1907" s="24" t="str">
        <f t="shared" si="145"/>
        <v>04</v>
      </c>
      <c r="K1907" s="24" t="str">
        <f t="shared" si="146"/>
        <v>19</v>
      </c>
      <c r="L1907" s="24" t="str">
        <f t="shared" si="147"/>
        <v>2017</v>
      </c>
      <c r="M1907" s="24">
        <f t="shared" si="148"/>
        <v>42844</v>
      </c>
      <c r="N1907">
        <v>32.630000000000003</v>
      </c>
      <c r="P1907" s="24">
        <v>41116</v>
      </c>
      <c r="Q1907">
        <v>18.399999999999999</v>
      </c>
      <c r="S1907" s="24">
        <v>42944</v>
      </c>
      <c r="T1907">
        <v>35.11</v>
      </c>
      <c r="U1907" s="2">
        <f t="shared" si="149"/>
        <v>-1.1379800853484889E-3</v>
      </c>
    </row>
    <row r="1908" spans="1:21" x14ac:dyDescent="0.4">
      <c r="A1908" t="s">
        <v>4241</v>
      </c>
      <c r="B1908">
        <v>32.64</v>
      </c>
      <c r="C1908">
        <v>32.61</v>
      </c>
      <c r="D1908">
        <v>32.729999999999997</v>
      </c>
      <c r="E1908">
        <v>32.549999999999997</v>
      </c>
      <c r="F1908" t="s">
        <v>511</v>
      </c>
      <c r="G1908" s="2">
        <v>-2.0999999999999999E-3</v>
      </c>
      <c r="I1908" t="s">
        <v>4241</v>
      </c>
      <c r="J1908" s="24" t="str">
        <f t="shared" si="145"/>
        <v>04</v>
      </c>
      <c r="K1908" s="24" t="str">
        <f t="shared" si="146"/>
        <v>18</v>
      </c>
      <c r="L1908" s="24" t="str">
        <f t="shared" si="147"/>
        <v>2017</v>
      </c>
      <c r="M1908" s="24">
        <f t="shared" si="148"/>
        <v>42843</v>
      </c>
      <c r="N1908">
        <v>32.64</v>
      </c>
      <c r="P1908" s="24">
        <v>41117</v>
      </c>
      <c r="Q1908">
        <v>18.760000000000002</v>
      </c>
      <c r="S1908" s="24">
        <v>42947</v>
      </c>
      <c r="T1908">
        <v>35.01</v>
      </c>
      <c r="U1908" s="2">
        <f t="shared" si="149"/>
        <v>-2.8481913984620411E-3</v>
      </c>
    </row>
    <row r="1909" spans="1:21" x14ac:dyDescent="0.4">
      <c r="A1909" t="s">
        <v>4240</v>
      </c>
      <c r="B1909">
        <v>32.71</v>
      </c>
      <c r="C1909">
        <v>32.49</v>
      </c>
      <c r="D1909">
        <v>32.71</v>
      </c>
      <c r="E1909">
        <v>32.49</v>
      </c>
      <c r="F1909" t="s">
        <v>351</v>
      </c>
      <c r="G1909" s="2">
        <v>8.8999999999999999E-3</v>
      </c>
      <c r="I1909" t="s">
        <v>4240</v>
      </c>
      <c r="J1909" s="24" t="str">
        <f t="shared" si="145"/>
        <v>04</v>
      </c>
      <c r="K1909" s="24" t="str">
        <f t="shared" si="146"/>
        <v>17</v>
      </c>
      <c r="L1909" s="24" t="str">
        <f t="shared" si="147"/>
        <v>2017</v>
      </c>
      <c r="M1909" s="24">
        <f t="shared" si="148"/>
        <v>42842</v>
      </c>
      <c r="N1909">
        <v>32.71</v>
      </c>
      <c r="P1909" s="24">
        <v>41120</v>
      </c>
      <c r="Q1909">
        <v>18.760000000000002</v>
      </c>
      <c r="S1909" s="24">
        <v>42948</v>
      </c>
      <c r="T1909">
        <v>35.07</v>
      </c>
      <c r="U1909" s="2">
        <f t="shared" si="149"/>
        <v>1.7137960582691569E-3</v>
      </c>
    </row>
    <row r="1910" spans="1:21" x14ac:dyDescent="0.4">
      <c r="A1910" t="s">
        <v>4239</v>
      </c>
      <c r="B1910">
        <v>32.42</v>
      </c>
      <c r="C1910">
        <v>32.549999999999997</v>
      </c>
      <c r="D1910">
        <v>32.67</v>
      </c>
      <c r="E1910">
        <v>32.42</v>
      </c>
      <c r="F1910" t="s">
        <v>1271</v>
      </c>
      <c r="G1910" s="2">
        <v>-5.1999999999999998E-3</v>
      </c>
      <c r="I1910" t="s">
        <v>4239</v>
      </c>
      <c r="J1910" s="24" t="str">
        <f t="shared" si="145"/>
        <v>04</v>
      </c>
      <c r="K1910" s="24" t="str">
        <f t="shared" si="146"/>
        <v>13</v>
      </c>
      <c r="L1910" s="24" t="str">
        <f t="shared" si="147"/>
        <v>2017</v>
      </c>
      <c r="M1910" s="24">
        <f t="shared" si="148"/>
        <v>42838</v>
      </c>
      <c r="N1910">
        <v>32.42</v>
      </c>
      <c r="P1910" s="24">
        <v>41121</v>
      </c>
      <c r="Q1910">
        <v>18.649999999999999</v>
      </c>
      <c r="S1910" s="24">
        <v>42949</v>
      </c>
      <c r="T1910">
        <v>35.119999999999997</v>
      </c>
      <c r="U1910" s="2">
        <f t="shared" si="149"/>
        <v>1.4257199885940874E-3</v>
      </c>
    </row>
    <row r="1911" spans="1:21" x14ac:dyDescent="0.4">
      <c r="A1911" t="s">
        <v>4238</v>
      </c>
      <c r="B1911">
        <v>32.590000000000003</v>
      </c>
      <c r="C1911">
        <v>32.68</v>
      </c>
      <c r="D1911">
        <v>32.700000000000003</v>
      </c>
      <c r="E1911">
        <v>32.549999999999997</v>
      </c>
      <c r="F1911" t="s">
        <v>696</v>
      </c>
      <c r="G1911" s="2">
        <v>-4.0000000000000001E-3</v>
      </c>
      <c r="I1911" t="s">
        <v>4238</v>
      </c>
      <c r="J1911" s="24" t="str">
        <f t="shared" si="145"/>
        <v>04</v>
      </c>
      <c r="K1911" s="24" t="str">
        <f t="shared" si="146"/>
        <v>12</v>
      </c>
      <c r="L1911" s="24" t="str">
        <f t="shared" si="147"/>
        <v>2017</v>
      </c>
      <c r="M1911" s="24">
        <f t="shared" si="148"/>
        <v>42837</v>
      </c>
      <c r="N1911">
        <v>32.590000000000003</v>
      </c>
      <c r="P1911" s="24">
        <v>41122</v>
      </c>
      <c r="Q1911">
        <v>18.61</v>
      </c>
      <c r="S1911" s="24">
        <v>42950</v>
      </c>
      <c r="T1911">
        <v>35.06</v>
      </c>
      <c r="U1911" s="2">
        <f t="shared" si="149"/>
        <v>-1.7084282460135825E-3</v>
      </c>
    </row>
    <row r="1912" spans="1:21" x14ac:dyDescent="0.4">
      <c r="A1912" t="s">
        <v>4237</v>
      </c>
      <c r="B1912">
        <v>32.72</v>
      </c>
      <c r="C1912">
        <v>32.72</v>
      </c>
      <c r="D1912">
        <v>32.75</v>
      </c>
      <c r="E1912">
        <v>32.49</v>
      </c>
      <c r="F1912" t="s">
        <v>1434</v>
      </c>
      <c r="G1912" s="2">
        <v>-1.1999999999999999E-3</v>
      </c>
      <c r="I1912" t="s">
        <v>4237</v>
      </c>
      <c r="J1912" s="24" t="str">
        <f t="shared" si="145"/>
        <v>04</v>
      </c>
      <c r="K1912" s="24" t="str">
        <f t="shared" si="146"/>
        <v>11</v>
      </c>
      <c r="L1912" s="24" t="str">
        <f t="shared" si="147"/>
        <v>2017</v>
      </c>
      <c r="M1912" s="24">
        <f t="shared" si="148"/>
        <v>42836</v>
      </c>
      <c r="N1912">
        <v>32.72</v>
      </c>
      <c r="P1912" s="24">
        <v>41123</v>
      </c>
      <c r="Q1912">
        <v>18.47</v>
      </c>
      <c r="S1912" s="24">
        <v>42951</v>
      </c>
      <c r="T1912">
        <v>35.11</v>
      </c>
      <c r="U1912" s="2">
        <f t="shared" si="149"/>
        <v>1.4261266400454886E-3</v>
      </c>
    </row>
    <row r="1913" spans="1:21" x14ac:dyDescent="0.4">
      <c r="A1913" t="s">
        <v>4236</v>
      </c>
      <c r="B1913">
        <v>32.76</v>
      </c>
      <c r="C1913">
        <v>32.78</v>
      </c>
      <c r="D1913">
        <v>32.89</v>
      </c>
      <c r="E1913">
        <v>32.69</v>
      </c>
      <c r="F1913" t="s">
        <v>1117</v>
      </c>
      <c r="G1913" s="2">
        <v>2.9999999999999997E-4</v>
      </c>
      <c r="I1913" t="s">
        <v>4236</v>
      </c>
      <c r="J1913" s="24" t="str">
        <f t="shared" si="145"/>
        <v>04</v>
      </c>
      <c r="K1913" s="24" t="str">
        <f t="shared" si="146"/>
        <v>10</v>
      </c>
      <c r="L1913" s="24" t="str">
        <f t="shared" si="147"/>
        <v>2017</v>
      </c>
      <c r="M1913" s="24">
        <f t="shared" si="148"/>
        <v>42835</v>
      </c>
      <c r="N1913">
        <v>32.76</v>
      </c>
      <c r="P1913" s="24">
        <v>41124</v>
      </c>
      <c r="Q1913">
        <v>18.82</v>
      </c>
      <c r="S1913" s="24">
        <v>42954</v>
      </c>
      <c r="T1913">
        <v>35.229999999999997</v>
      </c>
      <c r="U1913" s="2">
        <f t="shared" si="149"/>
        <v>3.4178296781544049E-3</v>
      </c>
    </row>
    <row r="1914" spans="1:21" x14ac:dyDescent="0.4">
      <c r="A1914" t="s">
        <v>4235</v>
      </c>
      <c r="B1914">
        <v>32.75</v>
      </c>
      <c r="C1914">
        <v>32.770000000000003</v>
      </c>
      <c r="D1914">
        <v>32.86</v>
      </c>
      <c r="E1914">
        <v>32.68</v>
      </c>
      <c r="F1914" t="s">
        <v>418</v>
      </c>
      <c r="G1914" s="2">
        <v>-5.9999999999999995E-4</v>
      </c>
      <c r="I1914" t="s">
        <v>4235</v>
      </c>
      <c r="J1914" s="24" t="str">
        <f t="shared" si="145"/>
        <v>04</v>
      </c>
      <c r="K1914" s="24" t="str">
        <f t="shared" si="146"/>
        <v>07</v>
      </c>
      <c r="L1914" s="24" t="str">
        <f t="shared" si="147"/>
        <v>2017</v>
      </c>
      <c r="M1914" s="24">
        <f t="shared" si="148"/>
        <v>42832</v>
      </c>
      <c r="N1914">
        <v>32.75</v>
      </c>
      <c r="P1914" s="24">
        <v>41127</v>
      </c>
      <c r="Q1914">
        <v>18.86</v>
      </c>
      <c r="S1914" s="24">
        <v>42955</v>
      </c>
      <c r="T1914">
        <v>35.15</v>
      </c>
      <c r="U1914" s="2">
        <f t="shared" si="149"/>
        <v>-2.2707919386886211E-3</v>
      </c>
    </row>
    <row r="1915" spans="1:21" x14ac:dyDescent="0.4">
      <c r="A1915" t="s">
        <v>4234</v>
      </c>
      <c r="B1915">
        <v>32.770000000000003</v>
      </c>
      <c r="C1915">
        <v>32.76</v>
      </c>
      <c r="D1915">
        <v>32.840000000000003</v>
      </c>
      <c r="E1915">
        <v>32.68</v>
      </c>
      <c r="F1915" t="s">
        <v>2246</v>
      </c>
      <c r="G1915" s="2">
        <v>1.5E-3</v>
      </c>
      <c r="I1915" t="s">
        <v>4234</v>
      </c>
      <c r="J1915" s="24" t="str">
        <f t="shared" si="145"/>
        <v>04</v>
      </c>
      <c r="K1915" s="24" t="str">
        <f t="shared" si="146"/>
        <v>06</v>
      </c>
      <c r="L1915" s="24" t="str">
        <f t="shared" si="147"/>
        <v>2017</v>
      </c>
      <c r="M1915" s="24">
        <f t="shared" si="148"/>
        <v>42831</v>
      </c>
      <c r="N1915">
        <v>32.770000000000003</v>
      </c>
      <c r="P1915" s="24">
        <v>41128</v>
      </c>
      <c r="Q1915">
        <v>18.940000000000001</v>
      </c>
      <c r="S1915" s="24">
        <v>42956</v>
      </c>
      <c r="T1915">
        <v>35.159999999999997</v>
      </c>
      <c r="U1915" s="2">
        <f t="shared" si="149"/>
        <v>2.8449502133698346E-4</v>
      </c>
    </row>
    <row r="1916" spans="1:21" x14ac:dyDescent="0.4">
      <c r="A1916" t="s">
        <v>4233</v>
      </c>
      <c r="B1916">
        <v>32.72</v>
      </c>
      <c r="C1916">
        <v>32.869999999999997</v>
      </c>
      <c r="D1916">
        <v>33.07</v>
      </c>
      <c r="E1916">
        <v>32.68</v>
      </c>
      <c r="F1916" t="s">
        <v>1687</v>
      </c>
      <c r="G1916" s="2">
        <v>-2.3999999999999998E-3</v>
      </c>
      <c r="I1916" t="s">
        <v>4233</v>
      </c>
      <c r="J1916" s="24" t="str">
        <f t="shared" si="145"/>
        <v>04</v>
      </c>
      <c r="K1916" s="24" t="str">
        <f t="shared" si="146"/>
        <v>05</v>
      </c>
      <c r="L1916" s="24" t="str">
        <f t="shared" si="147"/>
        <v>2017</v>
      </c>
      <c r="M1916" s="24">
        <f t="shared" si="148"/>
        <v>42830</v>
      </c>
      <c r="N1916">
        <v>32.72</v>
      </c>
      <c r="P1916" s="24">
        <v>41129</v>
      </c>
      <c r="Q1916">
        <v>18.940000000000001</v>
      </c>
      <c r="S1916" s="24">
        <v>42957</v>
      </c>
      <c r="T1916">
        <v>34.619999999999997</v>
      </c>
      <c r="U1916" s="2">
        <f t="shared" si="149"/>
        <v>-1.5358361774744034E-2</v>
      </c>
    </row>
    <row r="1917" spans="1:21" x14ac:dyDescent="0.4">
      <c r="A1917" t="s">
        <v>4232</v>
      </c>
      <c r="B1917">
        <v>32.799999999999997</v>
      </c>
      <c r="C1917">
        <v>32.74</v>
      </c>
      <c r="D1917">
        <v>32.799999999999997</v>
      </c>
      <c r="E1917">
        <v>32.68</v>
      </c>
      <c r="F1917" t="s">
        <v>1148</v>
      </c>
      <c r="G1917" s="2">
        <v>5.9999999999999995E-4</v>
      </c>
      <c r="I1917" t="s">
        <v>4232</v>
      </c>
      <c r="J1917" s="24" t="str">
        <f t="shared" si="145"/>
        <v>04</v>
      </c>
      <c r="K1917" s="24" t="str">
        <f t="shared" si="146"/>
        <v>04</v>
      </c>
      <c r="L1917" s="24" t="str">
        <f t="shared" si="147"/>
        <v>2017</v>
      </c>
      <c r="M1917" s="24">
        <f t="shared" si="148"/>
        <v>42829</v>
      </c>
      <c r="N1917">
        <v>32.799999999999997</v>
      </c>
      <c r="P1917" s="24">
        <v>41130</v>
      </c>
      <c r="Q1917">
        <v>18.95</v>
      </c>
      <c r="S1917" s="24">
        <v>42958</v>
      </c>
      <c r="T1917">
        <v>34.74</v>
      </c>
      <c r="U1917" s="2">
        <f t="shared" si="149"/>
        <v>3.4662045060660507E-3</v>
      </c>
    </row>
    <row r="1918" spans="1:21" x14ac:dyDescent="0.4">
      <c r="A1918" t="s">
        <v>4231</v>
      </c>
      <c r="B1918">
        <v>32.78</v>
      </c>
      <c r="C1918">
        <v>32.83</v>
      </c>
      <c r="D1918">
        <v>32.880000000000003</v>
      </c>
      <c r="E1918">
        <v>32.6</v>
      </c>
      <c r="F1918" t="s">
        <v>4230</v>
      </c>
      <c r="G1918" s="2">
        <v>-2.9999999999999997E-4</v>
      </c>
      <c r="I1918" t="s">
        <v>4231</v>
      </c>
      <c r="J1918" s="24" t="str">
        <f t="shared" si="145"/>
        <v>04</v>
      </c>
      <c r="K1918" s="24" t="str">
        <f t="shared" si="146"/>
        <v>03</v>
      </c>
      <c r="L1918" s="24" t="str">
        <f t="shared" si="147"/>
        <v>2017</v>
      </c>
      <c r="M1918" s="24">
        <f t="shared" si="148"/>
        <v>42828</v>
      </c>
      <c r="N1918">
        <v>32.78</v>
      </c>
      <c r="P1918" s="24">
        <v>41131</v>
      </c>
      <c r="Q1918">
        <v>18.98</v>
      </c>
      <c r="S1918" s="24">
        <v>42961</v>
      </c>
      <c r="T1918">
        <v>35.130000000000003</v>
      </c>
      <c r="U1918" s="2">
        <f t="shared" si="149"/>
        <v>1.1226252158894612E-2</v>
      </c>
    </row>
    <row r="1919" spans="1:21" x14ac:dyDescent="0.4">
      <c r="A1919" t="s">
        <v>4229</v>
      </c>
      <c r="B1919">
        <v>32.79</v>
      </c>
      <c r="C1919">
        <v>32.799999999999997</v>
      </c>
      <c r="D1919">
        <v>32.9</v>
      </c>
      <c r="E1919">
        <v>32.770000000000003</v>
      </c>
      <c r="F1919" t="s">
        <v>445</v>
      </c>
      <c r="G1919" s="2">
        <v>-1.1999999999999999E-3</v>
      </c>
      <c r="I1919" t="s">
        <v>4229</v>
      </c>
      <c r="J1919" s="24" t="str">
        <f t="shared" si="145"/>
        <v>03</v>
      </c>
      <c r="K1919" s="24" t="str">
        <f t="shared" si="146"/>
        <v>31</v>
      </c>
      <c r="L1919" s="24" t="str">
        <f t="shared" si="147"/>
        <v>2017</v>
      </c>
      <c r="M1919" s="24">
        <f t="shared" si="148"/>
        <v>42825</v>
      </c>
      <c r="N1919">
        <v>32.79</v>
      </c>
      <c r="P1919" s="24">
        <v>41134</v>
      </c>
      <c r="Q1919">
        <v>18.989999999999998</v>
      </c>
      <c r="S1919" s="24">
        <v>42962</v>
      </c>
      <c r="T1919">
        <v>35.130000000000003</v>
      </c>
      <c r="U1919" s="2">
        <f t="shared" si="149"/>
        <v>0</v>
      </c>
    </row>
    <row r="1920" spans="1:21" x14ac:dyDescent="0.4">
      <c r="A1920" t="s">
        <v>4228</v>
      </c>
      <c r="B1920">
        <v>32.83</v>
      </c>
      <c r="C1920">
        <v>32.79</v>
      </c>
      <c r="D1920">
        <v>32.880000000000003</v>
      </c>
      <c r="E1920">
        <v>32.74</v>
      </c>
      <c r="F1920" t="s">
        <v>445</v>
      </c>
      <c r="G1920" s="2">
        <v>1.1999999999999999E-3</v>
      </c>
      <c r="I1920" t="s">
        <v>4228</v>
      </c>
      <c r="J1920" s="24" t="str">
        <f t="shared" si="145"/>
        <v>03</v>
      </c>
      <c r="K1920" s="24" t="str">
        <f t="shared" si="146"/>
        <v>30</v>
      </c>
      <c r="L1920" s="24" t="str">
        <f t="shared" si="147"/>
        <v>2017</v>
      </c>
      <c r="M1920" s="24">
        <f t="shared" si="148"/>
        <v>42824</v>
      </c>
      <c r="N1920">
        <v>32.83</v>
      </c>
      <c r="P1920" s="24">
        <v>41135</v>
      </c>
      <c r="Q1920">
        <v>19.010000000000002</v>
      </c>
      <c r="S1920" s="24">
        <v>42963</v>
      </c>
      <c r="T1920">
        <v>35.22</v>
      </c>
      <c r="U1920" s="2">
        <f t="shared" si="149"/>
        <v>2.5619128949614378E-3</v>
      </c>
    </row>
    <row r="1921" spans="1:21" x14ac:dyDescent="0.4">
      <c r="A1921" t="s">
        <v>4227</v>
      </c>
      <c r="B1921">
        <v>32.79</v>
      </c>
      <c r="C1921">
        <v>32.68</v>
      </c>
      <c r="D1921">
        <v>32.82</v>
      </c>
      <c r="E1921">
        <v>32.65</v>
      </c>
      <c r="F1921" t="s">
        <v>755</v>
      </c>
      <c r="G1921" s="2">
        <v>2.0999999999999999E-3</v>
      </c>
      <c r="I1921" t="s">
        <v>4227</v>
      </c>
      <c r="J1921" s="24" t="str">
        <f t="shared" si="145"/>
        <v>03</v>
      </c>
      <c r="K1921" s="24" t="str">
        <f t="shared" si="146"/>
        <v>29</v>
      </c>
      <c r="L1921" s="24" t="str">
        <f t="shared" si="147"/>
        <v>2017</v>
      </c>
      <c r="M1921" s="24">
        <f t="shared" si="148"/>
        <v>42823</v>
      </c>
      <c r="N1921">
        <v>32.79</v>
      </c>
      <c r="P1921" s="24">
        <v>41136</v>
      </c>
      <c r="Q1921">
        <v>19.03</v>
      </c>
      <c r="S1921" s="24">
        <v>42964</v>
      </c>
      <c r="T1921">
        <v>34.67</v>
      </c>
      <c r="U1921" s="2">
        <f t="shared" si="149"/>
        <v>-1.5616127200454244E-2</v>
      </c>
    </row>
    <row r="1922" spans="1:21" x14ac:dyDescent="0.4">
      <c r="A1922" t="s">
        <v>4226</v>
      </c>
      <c r="B1922">
        <v>32.72</v>
      </c>
      <c r="C1922">
        <v>32.479999999999997</v>
      </c>
      <c r="D1922">
        <v>32.79</v>
      </c>
      <c r="E1922">
        <v>32.44</v>
      </c>
      <c r="F1922" t="s">
        <v>1564</v>
      </c>
      <c r="G1922" s="2">
        <v>6.1999999999999998E-3</v>
      </c>
      <c r="I1922" t="s">
        <v>4226</v>
      </c>
      <c r="J1922" s="24" t="str">
        <f t="shared" si="145"/>
        <v>03</v>
      </c>
      <c r="K1922" s="24" t="str">
        <f t="shared" si="146"/>
        <v>28</v>
      </c>
      <c r="L1922" s="24" t="str">
        <f t="shared" si="147"/>
        <v>2017</v>
      </c>
      <c r="M1922" s="24">
        <f t="shared" si="148"/>
        <v>42822</v>
      </c>
      <c r="N1922">
        <v>32.72</v>
      </c>
      <c r="P1922" s="24">
        <v>41137</v>
      </c>
      <c r="Q1922">
        <v>19.18</v>
      </c>
      <c r="S1922" s="24">
        <v>42965</v>
      </c>
      <c r="T1922">
        <v>34.61</v>
      </c>
      <c r="U1922" s="2">
        <f t="shared" si="149"/>
        <v>-1.730602826651384E-3</v>
      </c>
    </row>
    <row r="1923" spans="1:21" x14ac:dyDescent="0.4">
      <c r="A1923" t="s">
        <v>4225</v>
      </c>
      <c r="B1923">
        <v>32.520000000000003</v>
      </c>
      <c r="C1923">
        <v>32.29</v>
      </c>
      <c r="D1923">
        <v>32.56</v>
      </c>
      <c r="E1923">
        <v>32.229999999999997</v>
      </c>
      <c r="F1923" t="s">
        <v>1965</v>
      </c>
      <c r="G1923" s="2">
        <v>-5.9999999999999995E-4</v>
      </c>
      <c r="I1923" t="s">
        <v>4225</v>
      </c>
      <c r="J1923" s="24" t="str">
        <f t="shared" ref="J1923:J1986" si="150">LEFT(I1923,2)</f>
        <v>03</v>
      </c>
      <c r="K1923" s="24" t="str">
        <f t="shared" ref="K1923:K1986" si="151">MID(I1923,4,2)</f>
        <v>27</v>
      </c>
      <c r="L1923" s="24" t="str">
        <f t="shared" ref="L1923:L1986" si="152">RIGHT(I1923,4)</f>
        <v>2017</v>
      </c>
      <c r="M1923" s="24">
        <f t="shared" ref="M1923:M1986" si="153">DATE(L1923,J1923,K1923)</f>
        <v>42821</v>
      </c>
      <c r="N1923">
        <v>32.520000000000003</v>
      </c>
      <c r="P1923" s="24">
        <v>41138</v>
      </c>
      <c r="Q1923">
        <v>19.21</v>
      </c>
      <c r="S1923" s="24">
        <v>42968</v>
      </c>
      <c r="T1923">
        <v>34.659999999999997</v>
      </c>
      <c r="U1923" s="2">
        <f t="shared" si="149"/>
        <v>1.4446691707599157E-3</v>
      </c>
    </row>
    <row r="1924" spans="1:21" x14ac:dyDescent="0.4">
      <c r="A1924" t="s">
        <v>4224</v>
      </c>
      <c r="B1924">
        <v>32.54</v>
      </c>
      <c r="C1924">
        <v>32.619999999999997</v>
      </c>
      <c r="D1924">
        <v>32.68</v>
      </c>
      <c r="E1924">
        <v>32.42</v>
      </c>
      <c r="F1924" t="s">
        <v>1421</v>
      </c>
      <c r="G1924" s="2">
        <v>-3.3999999999999998E-3</v>
      </c>
      <c r="I1924" t="s">
        <v>4224</v>
      </c>
      <c r="J1924" s="24" t="str">
        <f t="shared" si="150"/>
        <v>03</v>
      </c>
      <c r="K1924" s="24" t="str">
        <f t="shared" si="151"/>
        <v>24</v>
      </c>
      <c r="L1924" s="24" t="str">
        <f t="shared" si="152"/>
        <v>2017</v>
      </c>
      <c r="M1924" s="24">
        <f t="shared" si="153"/>
        <v>42818</v>
      </c>
      <c r="N1924">
        <v>32.54</v>
      </c>
      <c r="P1924" s="24">
        <v>41141</v>
      </c>
      <c r="Q1924">
        <v>19.21</v>
      </c>
      <c r="S1924" s="24">
        <v>42969</v>
      </c>
      <c r="T1924">
        <v>35.06</v>
      </c>
      <c r="U1924" s="2">
        <f t="shared" ref="U1924:U1987" si="154">T1924/T1923-1</f>
        <v>1.1540680900173239E-2</v>
      </c>
    </row>
    <row r="1925" spans="1:21" x14ac:dyDescent="0.4">
      <c r="A1925" t="s">
        <v>4223</v>
      </c>
      <c r="B1925">
        <v>32.65</v>
      </c>
      <c r="C1925">
        <v>32.659999999999997</v>
      </c>
      <c r="D1925">
        <v>32.81</v>
      </c>
      <c r="E1925">
        <v>32.6</v>
      </c>
      <c r="F1925" t="s">
        <v>2294</v>
      </c>
      <c r="G1925" s="2">
        <v>-2.0999999999999999E-3</v>
      </c>
      <c r="I1925" t="s">
        <v>4223</v>
      </c>
      <c r="J1925" s="24" t="str">
        <f t="shared" si="150"/>
        <v>03</v>
      </c>
      <c r="K1925" s="24" t="str">
        <f t="shared" si="151"/>
        <v>23</v>
      </c>
      <c r="L1925" s="24" t="str">
        <f t="shared" si="152"/>
        <v>2017</v>
      </c>
      <c r="M1925" s="24">
        <f t="shared" si="153"/>
        <v>42817</v>
      </c>
      <c r="N1925">
        <v>32.65</v>
      </c>
      <c r="P1925" s="24">
        <v>41142</v>
      </c>
      <c r="Q1925">
        <v>19.13</v>
      </c>
      <c r="S1925" s="24">
        <v>42970</v>
      </c>
      <c r="T1925">
        <v>34.909999999999997</v>
      </c>
      <c r="U1925" s="2">
        <f t="shared" si="154"/>
        <v>-4.278379920137021E-3</v>
      </c>
    </row>
    <row r="1926" spans="1:21" x14ac:dyDescent="0.4">
      <c r="A1926" t="s">
        <v>4222</v>
      </c>
      <c r="B1926">
        <v>32.72</v>
      </c>
      <c r="C1926">
        <v>32.619999999999997</v>
      </c>
      <c r="D1926">
        <v>32.76</v>
      </c>
      <c r="E1926">
        <v>32.54</v>
      </c>
      <c r="F1926" t="s">
        <v>4221</v>
      </c>
      <c r="G1926" s="2">
        <v>3.3999999999999998E-3</v>
      </c>
      <c r="I1926" t="s">
        <v>4222</v>
      </c>
      <c r="J1926" s="24" t="str">
        <f t="shared" si="150"/>
        <v>03</v>
      </c>
      <c r="K1926" s="24" t="str">
        <f t="shared" si="151"/>
        <v>22</v>
      </c>
      <c r="L1926" s="24" t="str">
        <f t="shared" si="152"/>
        <v>2017</v>
      </c>
      <c r="M1926" s="24">
        <f t="shared" si="153"/>
        <v>42816</v>
      </c>
      <c r="N1926">
        <v>32.72</v>
      </c>
      <c r="P1926" s="24">
        <v>41143</v>
      </c>
      <c r="Q1926">
        <v>19.16</v>
      </c>
      <c r="S1926" s="24">
        <v>42971</v>
      </c>
      <c r="T1926">
        <v>34.840000000000003</v>
      </c>
      <c r="U1926" s="2">
        <f t="shared" si="154"/>
        <v>-2.0051561157259368E-3</v>
      </c>
    </row>
    <row r="1927" spans="1:21" x14ac:dyDescent="0.4">
      <c r="A1927" t="s">
        <v>4220</v>
      </c>
      <c r="B1927">
        <v>32.61</v>
      </c>
      <c r="C1927">
        <v>33.06</v>
      </c>
      <c r="D1927">
        <v>33.11</v>
      </c>
      <c r="E1927">
        <v>32.58</v>
      </c>
      <c r="F1927" t="s">
        <v>1952</v>
      </c>
      <c r="G1927" s="2">
        <v>-1.09E-2</v>
      </c>
      <c r="I1927" t="s">
        <v>4220</v>
      </c>
      <c r="J1927" s="24" t="str">
        <f t="shared" si="150"/>
        <v>03</v>
      </c>
      <c r="K1927" s="24" t="str">
        <f t="shared" si="151"/>
        <v>21</v>
      </c>
      <c r="L1927" s="24" t="str">
        <f t="shared" si="152"/>
        <v>2017</v>
      </c>
      <c r="M1927" s="24">
        <f t="shared" si="153"/>
        <v>42815</v>
      </c>
      <c r="N1927">
        <v>32.61</v>
      </c>
      <c r="P1927" s="24">
        <v>41144</v>
      </c>
      <c r="Q1927">
        <v>19.03</v>
      </c>
      <c r="S1927" s="24">
        <v>42972</v>
      </c>
      <c r="T1927">
        <v>34.880000000000003</v>
      </c>
      <c r="U1927" s="2">
        <f t="shared" si="154"/>
        <v>1.1481056257174327E-3</v>
      </c>
    </row>
    <row r="1928" spans="1:21" x14ac:dyDescent="0.4">
      <c r="A1928" t="s">
        <v>4219</v>
      </c>
      <c r="B1928">
        <v>32.97</v>
      </c>
      <c r="C1928">
        <v>32.99</v>
      </c>
      <c r="D1928">
        <v>33.049999999999997</v>
      </c>
      <c r="E1928">
        <v>32.9</v>
      </c>
      <c r="F1928" t="s">
        <v>2559</v>
      </c>
      <c r="G1928" s="2">
        <v>0</v>
      </c>
      <c r="I1928" t="s">
        <v>4219</v>
      </c>
      <c r="J1928" s="24" t="str">
        <f t="shared" si="150"/>
        <v>03</v>
      </c>
      <c r="K1928" s="24" t="str">
        <f t="shared" si="151"/>
        <v>20</v>
      </c>
      <c r="L1928" s="24" t="str">
        <f t="shared" si="152"/>
        <v>2017</v>
      </c>
      <c r="M1928" s="24">
        <f t="shared" si="153"/>
        <v>42814</v>
      </c>
      <c r="N1928">
        <v>32.97</v>
      </c>
      <c r="P1928" s="24">
        <v>41145</v>
      </c>
      <c r="Q1928">
        <v>19.14</v>
      </c>
      <c r="S1928" s="24">
        <v>42975</v>
      </c>
      <c r="T1928">
        <v>34.94</v>
      </c>
      <c r="U1928" s="2">
        <f t="shared" si="154"/>
        <v>1.7201834862383691E-3</v>
      </c>
    </row>
    <row r="1929" spans="1:21" x14ac:dyDescent="0.4">
      <c r="A1929" t="s">
        <v>4218</v>
      </c>
      <c r="B1929">
        <v>32.97</v>
      </c>
      <c r="C1929">
        <v>33.049999999999997</v>
      </c>
      <c r="D1929">
        <v>33.090000000000003</v>
      </c>
      <c r="E1929">
        <v>32.97</v>
      </c>
      <c r="F1929" t="s">
        <v>641</v>
      </c>
      <c r="G1929" s="2">
        <v>-2.9999999999999997E-4</v>
      </c>
      <c r="I1929" t="s">
        <v>4218</v>
      </c>
      <c r="J1929" s="24" t="str">
        <f t="shared" si="150"/>
        <v>03</v>
      </c>
      <c r="K1929" s="24" t="str">
        <f t="shared" si="151"/>
        <v>17</v>
      </c>
      <c r="L1929" s="24" t="str">
        <f t="shared" si="152"/>
        <v>2017</v>
      </c>
      <c r="M1929" s="24">
        <f t="shared" si="153"/>
        <v>42811</v>
      </c>
      <c r="N1929">
        <v>32.97</v>
      </c>
      <c r="P1929" s="24">
        <v>41148</v>
      </c>
      <c r="Q1929">
        <v>19.149999999999999</v>
      </c>
      <c r="S1929" s="24">
        <v>42976</v>
      </c>
      <c r="T1929">
        <v>35.020000000000003</v>
      </c>
      <c r="U1929" s="2">
        <f t="shared" si="154"/>
        <v>2.2896393817974925E-3</v>
      </c>
    </row>
    <row r="1930" spans="1:21" x14ac:dyDescent="0.4">
      <c r="A1930" t="s">
        <v>4217</v>
      </c>
      <c r="B1930">
        <v>32.979999999999997</v>
      </c>
      <c r="C1930">
        <v>33.07</v>
      </c>
      <c r="D1930">
        <v>33.07</v>
      </c>
      <c r="E1930">
        <v>32.909999999999997</v>
      </c>
      <c r="F1930" t="s">
        <v>1333</v>
      </c>
      <c r="G1930" s="2">
        <v>-1.1999999999999999E-3</v>
      </c>
      <c r="I1930" t="s">
        <v>4217</v>
      </c>
      <c r="J1930" s="24" t="str">
        <f t="shared" si="150"/>
        <v>03</v>
      </c>
      <c r="K1930" s="24" t="str">
        <f t="shared" si="151"/>
        <v>16</v>
      </c>
      <c r="L1930" s="24" t="str">
        <f t="shared" si="152"/>
        <v>2017</v>
      </c>
      <c r="M1930" s="24">
        <f t="shared" si="153"/>
        <v>42810</v>
      </c>
      <c r="N1930">
        <v>32.979999999999997</v>
      </c>
      <c r="P1930" s="24">
        <v>41149</v>
      </c>
      <c r="Q1930">
        <v>19.149999999999999</v>
      </c>
      <c r="S1930" s="24">
        <v>42977</v>
      </c>
      <c r="T1930">
        <v>35.26</v>
      </c>
      <c r="U1930" s="2">
        <f t="shared" si="154"/>
        <v>6.8532267275840386E-3</v>
      </c>
    </row>
    <row r="1931" spans="1:21" x14ac:dyDescent="0.4">
      <c r="A1931" t="s">
        <v>4216</v>
      </c>
      <c r="B1931">
        <v>33.020000000000003</v>
      </c>
      <c r="C1931">
        <v>32.81</v>
      </c>
      <c r="D1931">
        <v>33.090000000000003</v>
      </c>
      <c r="E1931">
        <v>32.78</v>
      </c>
      <c r="F1931" t="s">
        <v>2224</v>
      </c>
      <c r="G1931" s="2">
        <v>8.6E-3</v>
      </c>
      <c r="I1931" t="s">
        <v>4216</v>
      </c>
      <c r="J1931" s="24" t="str">
        <f t="shared" si="150"/>
        <v>03</v>
      </c>
      <c r="K1931" s="24" t="str">
        <f t="shared" si="151"/>
        <v>15</v>
      </c>
      <c r="L1931" s="24" t="str">
        <f t="shared" si="152"/>
        <v>2017</v>
      </c>
      <c r="M1931" s="24">
        <f t="shared" si="153"/>
        <v>42809</v>
      </c>
      <c r="N1931">
        <v>33.020000000000003</v>
      </c>
      <c r="P1931" s="24">
        <v>41150</v>
      </c>
      <c r="Q1931">
        <v>19.16</v>
      </c>
      <c r="S1931" s="24">
        <v>42978</v>
      </c>
      <c r="T1931">
        <v>35.51</v>
      </c>
      <c r="U1931" s="2">
        <f t="shared" si="154"/>
        <v>7.0901871809416761E-3</v>
      </c>
    </row>
    <row r="1932" spans="1:21" x14ac:dyDescent="0.4">
      <c r="A1932" t="s">
        <v>4215</v>
      </c>
      <c r="B1932">
        <v>32.74</v>
      </c>
      <c r="C1932">
        <v>32.78</v>
      </c>
      <c r="D1932">
        <v>32.79</v>
      </c>
      <c r="E1932">
        <v>32.659999999999997</v>
      </c>
      <c r="F1932" t="s">
        <v>351</v>
      </c>
      <c r="G1932" s="2">
        <v>-3.0000000000000001E-3</v>
      </c>
      <c r="I1932" t="s">
        <v>4215</v>
      </c>
      <c r="J1932" s="24" t="str">
        <f t="shared" si="150"/>
        <v>03</v>
      </c>
      <c r="K1932" s="24" t="str">
        <f t="shared" si="151"/>
        <v>14</v>
      </c>
      <c r="L1932" s="24" t="str">
        <f t="shared" si="152"/>
        <v>2017</v>
      </c>
      <c r="M1932" s="24">
        <f t="shared" si="153"/>
        <v>42808</v>
      </c>
      <c r="N1932">
        <v>32.74</v>
      </c>
      <c r="P1932" s="24">
        <v>41151</v>
      </c>
      <c r="Q1932">
        <v>19</v>
      </c>
      <c r="S1932" s="24">
        <v>42979</v>
      </c>
      <c r="T1932">
        <v>35.520000000000003</v>
      </c>
      <c r="U1932" s="2">
        <f t="shared" si="154"/>
        <v>2.8161081385547071E-4</v>
      </c>
    </row>
    <row r="1933" spans="1:21" x14ac:dyDescent="0.4">
      <c r="A1933" t="s">
        <v>4214</v>
      </c>
      <c r="B1933">
        <v>32.840000000000003</v>
      </c>
      <c r="C1933">
        <v>32.81</v>
      </c>
      <c r="D1933">
        <v>32.86</v>
      </c>
      <c r="E1933">
        <v>32.76</v>
      </c>
      <c r="F1933" t="s">
        <v>1197</v>
      </c>
      <c r="G1933" s="2">
        <v>1.5E-3</v>
      </c>
      <c r="I1933" t="s">
        <v>4214</v>
      </c>
      <c r="J1933" s="24" t="str">
        <f t="shared" si="150"/>
        <v>03</v>
      </c>
      <c r="K1933" s="24" t="str">
        <f t="shared" si="151"/>
        <v>13</v>
      </c>
      <c r="L1933" s="24" t="str">
        <f t="shared" si="152"/>
        <v>2017</v>
      </c>
      <c r="M1933" s="24">
        <f t="shared" si="153"/>
        <v>42807</v>
      </c>
      <c r="N1933">
        <v>32.840000000000003</v>
      </c>
      <c r="P1933" s="24">
        <v>41152</v>
      </c>
      <c r="Q1933">
        <v>19.09</v>
      </c>
      <c r="S1933" s="24">
        <v>42983</v>
      </c>
      <c r="T1933">
        <v>35.32</v>
      </c>
      <c r="U1933" s="2">
        <f t="shared" si="154"/>
        <v>-5.6306306306307397E-3</v>
      </c>
    </row>
    <row r="1934" spans="1:21" x14ac:dyDescent="0.4">
      <c r="A1934" t="s">
        <v>4213</v>
      </c>
      <c r="B1934">
        <v>32.79</v>
      </c>
      <c r="C1934">
        <v>32.83</v>
      </c>
      <c r="D1934">
        <v>32.85</v>
      </c>
      <c r="E1934">
        <v>32.67</v>
      </c>
      <c r="F1934" t="s">
        <v>46</v>
      </c>
      <c r="G1934" s="2">
        <v>3.3999999999999998E-3</v>
      </c>
      <c r="I1934" t="s">
        <v>4213</v>
      </c>
      <c r="J1934" s="24" t="str">
        <f t="shared" si="150"/>
        <v>03</v>
      </c>
      <c r="K1934" s="24" t="str">
        <f t="shared" si="151"/>
        <v>10</v>
      </c>
      <c r="L1934" s="24" t="str">
        <f t="shared" si="152"/>
        <v>2017</v>
      </c>
      <c r="M1934" s="24">
        <f t="shared" si="153"/>
        <v>42804</v>
      </c>
      <c r="N1934">
        <v>32.79</v>
      </c>
      <c r="P1934" s="24">
        <v>41156</v>
      </c>
      <c r="Q1934">
        <v>19.079999999999998</v>
      </c>
      <c r="S1934" s="24">
        <v>42984</v>
      </c>
      <c r="T1934">
        <v>35.43</v>
      </c>
      <c r="U1934" s="2">
        <f t="shared" si="154"/>
        <v>3.1143827859569928E-3</v>
      </c>
    </row>
    <row r="1935" spans="1:21" x14ac:dyDescent="0.4">
      <c r="A1935" t="s">
        <v>4212</v>
      </c>
      <c r="B1935">
        <v>32.68</v>
      </c>
      <c r="C1935">
        <v>32.64</v>
      </c>
      <c r="D1935">
        <v>32.72</v>
      </c>
      <c r="E1935">
        <v>32.54</v>
      </c>
      <c r="F1935" t="s">
        <v>755</v>
      </c>
      <c r="G1935" s="2">
        <v>8.9999999999999998E-4</v>
      </c>
      <c r="I1935" t="s">
        <v>4212</v>
      </c>
      <c r="J1935" s="24" t="str">
        <f t="shared" si="150"/>
        <v>03</v>
      </c>
      <c r="K1935" s="24" t="str">
        <f t="shared" si="151"/>
        <v>09</v>
      </c>
      <c r="L1935" s="24" t="str">
        <f t="shared" si="152"/>
        <v>2017</v>
      </c>
      <c r="M1935" s="24">
        <f t="shared" si="153"/>
        <v>42803</v>
      </c>
      <c r="N1935">
        <v>32.68</v>
      </c>
      <c r="P1935" s="24">
        <v>41157</v>
      </c>
      <c r="Q1935">
        <v>19.04</v>
      </c>
      <c r="S1935" s="24">
        <v>42985</v>
      </c>
      <c r="T1935">
        <v>35.54</v>
      </c>
      <c r="U1935" s="2">
        <f t="shared" si="154"/>
        <v>3.1047135196160536E-3</v>
      </c>
    </row>
    <row r="1936" spans="1:21" x14ac:dyDescent="0.4">
      <c r="A1936" t="s">
        <v>4211</v>
      </c>
      <c r="B1936">
        <v>32.65</v>
      </c>
      <c r="C1936">
        <v>32.68</v>
      </c>
      <c r="D1936">
        <v>32.76</v>
      </c>
      <c r="E1936">
        <v>32.619999999999997</v>
      </c>
      <c r="F1936" t="s">
        <v>1135</v>
      </c>
      <c r="G1936" s="2">
        <v>-8.9999999999999998E-4</v>
      </c>
      <c r="I1936" t="s">
        <v>4211</v>
      </c>
      <c r="J1936" s="24" t="str">
        <f t="shared" si="150"/>
        <v>03</v>
      </c>
      <c r="K1936" s="24" t="str">
        <f t="shared" si="151"/>
        <v>08</v>
      </c>
      <c r="L1936" s="24" t="str">
        <f t="shared" si="152"/>
        <v>2017</v>
      </c>
      <c r="M1936" s="24">
        <f t="shared" si="153"/>
        <v>42802</v>
      </c>
      <c r="N1936">
        <v>32.65</v>
      </c>
      <c r="P1936" s="24">
        <v>41158</v>
      </c>
      <c r="Q1936">
        <v>19.39</v>
      </c>
      <c r="S1936" s="24">
        <v>42986</v>
      </c>
      <c r="T1936">
        <v>35.42</v>
      </c>
      <c r="U1936" s="2">
        <f t="shared" si="154"/>
        <v>-3.3764772087787609E-3</v>
      </c>
    </row>
    <row r="1937" spans="1:21" x14ac:dyDescent="0.4">
      <c r="A1937" t="s">
        <v>4210</v>
      </c>
      <c r="B1937">
        <v>32.68</v>
      </c>
      <c r="C1937">
        <v>32.67</v>
      </c>
      <c r="D1937">
        <v>32.770000000000003</v>
      </c>
      <c r="E1937">
        <v>32.630000000000003</v>
      </c>
      <c r="F1937" t="s">
        <v>513</v>
      </c>
      <c r="G1937" s="2">
        <v>-1.5E-3</v>
      </c>
      <c r="I1937" t="s">
        <v>4210</v>
      </c>
      <c r="J1937" s="24" t="str">
        <f t="shared" si="150"/>
        <v>03</v>
      </c>
      <c r="K1937" s="24" t="str">
        <f t="shared" si="151"/>
        <v>07</v>
      </c>
      <c r="L1937" s="24" t="str">
        <f t="shared" si="152"/>
        <v>2017</v>
      </c>
      <c r="M1937" s="24">
        <f t="shared" si="153"/>
        <v>42801</v>
      </c>
      <c r="N1937">
        <v>32.68</v>
      </c>
      <c r="P1937" s="24">
        <v>41159</v>
      </c>
      <c r="Q1937">
        <v>19.46</v>
      </c>
      <c r="S1937" s="24">
        <v>42989</v>
      </c>
      <c r="T1937">
        <v>35.75</v>
      </c>
      <c r="U1937" s="2">
        <f t="shared" si="154"/>
        <v>9.3167701863352548E-3</v>
      </c>
    </row>
    <row r="1938" spans="1:21" x14ac:dyDescent="0.4">
      <c r="A1938" t="s">
        <v>4209</v>
      </c>
      <c r="B1938">
        <v>32.729999999999997</v>
      </c>
      <c r="C1938">
        <v>32.68</v>
      </c>
      <c r="D1938">
        <v>32.78</v>
      </c>
      <c r="E1938">
        <v>32.619999999999997</v>
      </c>
      <c r="F1938" t="s">
        <v>2462</v>
      </c>
      <c r="G1938" s="2">
        <v>-2.0999999999999999E-3</v>
      </c>
      <c r="I1938" t="s">
        <v>4209</v>
      </c>
      <c r="J1938" s="24" t="str">
        <f t="shared" si="150"/>
        <v>03</v>
      </c>
      <c r="K1938" s="24" t="str">
        <f t="shared" si="151"/>
        <v>06</v>
      </c>
      <c r="L1938" s="24" t="str">
        <f t="shared" si="152"/>
        <v>2017</v>
      </c>
      <c r="M1938" s="24">
        <f t="shared" si="153"/>
        <v>42800</v>
      </c>
      <c r="N1938">
        <v>32.729999999999997</v>
      </c>
      <c r="P1938" s="24">
        <v>41162</v>
      </c>
      <c r="Q1938">
        <v>19.329999999999998</v>
      </c>
      <c r="S1938" s="24">
        <v>42990</v>
      </c>
      <c r="T1938">
        <v>35.82</v>
      </c>
      <c r="U1938" s="2">
        <f t="shared" si="154"/>
        <v>1.9580419580420561E-3</v>
      </c>
    </row>
    <row r="1939" spans="1:21" x14ac:dyDescent="0.4">
      <c r="A1939" t="s">
        <v>4208</v>
      </c>
      <c r="B1939">
        <v>32.799999999999997</v>
      </c>
      <c r="C1939">
        <v>32.74</v>
      </c>
      <c r="D1939">
        <v>32.799999999999997</v>
      </c>
      <c r="E1939">
        <v>32.659999999999997</v>
      </c>
      <c r="F1939" t="s">
        <v>3372</v>
      </c>
      <c r="G1939" s="2">
        <v>1.1999999999999999E-3</v>
      </c>
      <c r="I1939" t="s">
        <v>4208</v>
      </c>
      <c r="J1939" s="24" t="str">
        <f t="shared" si="150"/>
        <v>03</v>
      </c>
      <c r="K1939" s="24" t="str">
        <f t="shared" si="151"/>
        <v>03</v>
      </c>
      <c r="L1939" s="24" t="str">
        <f t="shared" si="152"/>
        <v>2017</v>
      </c>
      <c r="M1939" s="24">
        <f t="shared" si="153"/>
        <v>42797</v>
      </c>
      <c r="N1939">
        <v>32.799999999999997</v>
      </c>
      <c r="P1939" s="24">
        <v>41163</v>
      </c>
      <c r="Q1939">
        <v>19.350000000000001</v>
      </c>
      <c r="S1939" s="24">
        <v>42991</v>
      </c>
      <c r="T1939">
        <v>35.799999999999997</v>
      </c>
      <c r="U1939" s="2">
        <f t="shared" si="154"/>
        <v>-5.583472920157595E-4</v>
      </c>
    </row>
    <row r="1940" spans="1:21" x14ac:dyDescent="0.4">
      <c r="A1940" t="s">
        <v>4207</v>
      </c>
      <c r="B1940">
        <v>32.76</v>
      </c>
      <c r="C1940">
        <v>32.909999999999997</v>
      </c>
      <c r="D1940">
        <v>32.909999999999997</v>
      </c>
      <c r="E1940">
        <v>32.729999999999997</v>
      </c>
      <c r="F1940" t="s">
        <v>3409</v>
      </c>
      <c r="G1940" s="2">
        <v>-5.1999999999999998E-3</v>
      </c>
      <c r="I1940" t="s">
        <v>4207</v>
      </c>
      <c r="J1940" s="24" t="str">
        <f t="shared" si="150"/>
        <v>03</v>
      </c>
      <c r="K1940" s="24" t="str">
        <f t="shared" si="151"/>
        <v>02</v>
      </c>
      <c r="L1940" s="24" t="str">
        <f t="shared" si="152"/>
        <v>2017</v>
      </c>
      <c r="M1940" s="24">
        <f t="shared" si="153"/>
        <v>42796</v>
      </c>
      <c r="N1940">
        <v>32.76</v>
      </c>
      <c r="P1940" s="24">
        <v>41164</v>
      </c>
      <c r="Q1940">
        <v>19.41</v>
      </c>
      <c r="S1940" s="24">
        <v>42992</v>
      </c>
      <c r="T1940">
        <v>35.770000000000003</v>
      </c>
      <c r="U1940" s="2">
        <f t="shared" si="154"/>
        <v>-8.3798882681551667E-4</v>
      </c>
    </row>
    <row r="1941" spans="1:21" x14ac:dyDescent="0.4">
      <c r="A1941" t="s">
        <v>4206</v>
      </c>
      <c r="B1941">
        <v>32.93</v>
      </c>
      <c r="C1941">
        <v>32.75</v>
      </c>
      <c r="D1941">
        <v>32.99</v>
      </c>
      <c r="E1941">
        <v>32.729999999999997</v>
      </c>
      <c r="F1941" t="s">
        <v>1142</v>
      </c>
      <c r="G1941" s="2">
        <v>1.23E-2</v>
      </c>
      <c r="I1941" t="s">
        <v>4206</v>
      </c>
      <c r="J1941" s="24" t="str">
        <f t="shared" si="150"/>
        <v>03</v>
      </c>
      <c r="K1941" s="24" t="str">
        <f t="shared" si="151"/>
        <v>01</v>
      </c>
      <c r="L1941" s="24" t="str">
        <f t="shared" si="152"/>
        <v>2017</v>
      </c>
      <c r="M1941" s="24">
        <f t="shared" si="153"/>
        <v>42795</v>
      </c>
      <c r="N1941">
        <v>32.93</v>
      </c>
      <c r="P1941" s="24">
        <v>41165</v>
      </c>
      <c r="Q1941">
        <v>19.7</v>
      </c>
      <c r="S1941" s="24">
        <v>42993</v>
      </c>
      <c r="T1941">
        <v>35.799999999999997</v>
      </c>
      <c r="U1941" s="2">
        <f t="shared" si="154"/>
        <v>8.3869164103989036E-4</v>
      </c>
    </row>
    <row r="1942" spans="1:21" x14ac:dyDescent="0.4">
      <c r="A1942" t="s">
        <v>4205</v>
      </c>
      <c r="B1942">
        <v>32.53</v>
      </c>
      <c r="C1942">
        <v>32.57</v>
      </c>
      <c r="D1942">
        <v>32.6</v>
      </c>
      <c r="E1942">
        <v>32.47</v>
      </c>
      <c r="F1942" t="s">
        <v>2426</v>
      </c>
      <c r="G1942" s="2">
        <v>-2.0999999999999999E-3</v>
      </c>
      <c r="I1942" t="s">
        <v>4205</v>
      </c>
      <c r="J1942" s="24" t="str">
        <f t="shared" si="150"/>
        <v>02</v>
      </c>
      <c r="K1942" s="24" t="str">
        <f t="shared" si="151"/>
        <v>28</v>
      </c>
      <c r="L1942" s="24" t="str">
        <f t="shared" si="152"/>
        <v>2017</v>
      </c>
      <c r="M1942" s="24">
        <f t="shared" si="153"/>
        <v>42794</v>
      </c>
      <c r="N1942">
        <v>32.53</v>
      </c>
      <c r="P1942" s="24">
        <v>41166</v>
      </c>
      <c r="Q1942">
        <v>19.78</v>
      </c>
      <c r="S1942" s="24">
        <v>42996</v>
      </c>
      <c r="T1942">
        <v>35.82</v>
      </c>
      <c r="U1942" s="2">
        <f t="shared" si="154"/>
        <v>5.5865921787723316E-4</v>
      </c>
    </row>
    <row r="1943" spans="1:21" x14ac:dyDescent="0.4">
      <c r="A1943" t="s">
        <v>4204</v>
      </c>
      <c r="B1943">
        <v>32.6</v>
      </c>
      <c r="C1943">
        <v>32.56</v>
      </c>
      <c r="D1943">
        <v>32.630000000000003</v>
      </c>
      <c r="E1943">
        <v>32.49</v>
      </c>
      <c r="F1943" t="s">
        <v>1218</v>
      </c>
      <c r="G1943" s="2">
        <v>1.1999999999999999E-3</v>
      </c>
      <c r="I1943" t="s">
        <v>4204</v>
      </c>
      <c r="J1943" s="24" t="str">
        <f t="shared" si="150"/>
        <v>02</v>
      </c>
      <c r="K1943" s="24" t="str">
        <f t="shared" si="151"/>
        <v>27</v>
      </c>
      <c r="L1943" s="24" t="str">
        <f t="shared" si="152"/>
        <v>2017</v>
      </c>
      <c r="M1943" s="24">
        <f t="shared" si="153"/>
        <v>42793</v>
      </c>
      <c r="N1943">
        <v>32.6</v>
      </c>
      <c r="P1943" s="24">
        <v>41169</v>
      </c>
      <c r="Q1943">
        <v>19.79</v>
      </c>
      <c r="S1943" s="24">
        <v>42997</v>
      </c>
      <c r="T1943">
        <v>35.840000000000003</v>
      </c>
      <c r="U1943" s="2">
        <f t="shared" si="154"/>
        <v>5.5834729201564848E-4</v>
      </c>
    </row>
    <row r="1944" spans="1:21" x14ac:dyDescent="0.4">
      <c r="A1944" t="s">
        <v>4203</v>
      </c>
      <c r="B1944">
        <v>32.56</v>
      </c>
      <c r="C1944">
        <v>32.35</v>
      </c>
      <c r="D1944">
        <v>32.56</v>
      </c>
      <c r="E1944">
        <v>32.340000000000003</v>
      </c>
      <c r="F1944" t="s">
        <v>558</v>
      </c>
      <c r="G1944" s="2">
        <v>3.0999999999999999E-3</v>
      </c>
      <c r="I1944" t="s">
        <v>4203</v>
      </c>
      <c r="J1944" s="24" t="str">
        <f t="shared" si="150"/>
        <v>02</v>
      </c>
      <c r="K1944" s="24" t="str">
        <f t="shared" si="151"/>
        <v>24</v>
      </c>
      <c r="L1944" s="24" t="str">
        <f t="shared" si="152"/>
        <v>2017</v>
      </c>
      <c r="M1944" s="24">
        <f t="shared" si="153"/>
        <v>42790</v>
      </c>
      <c r="N1944">
        <v>32.56</v>
      </c>
      <c r="P1944" s="24">
        <v>41170</v>
      </c>
      <c r="Q1944">
        <v>19.79</v>
      </c>
      <c r="S1944" s="24">
        <v>42998</v>
      </c>
      <c r="T1944">
        <v>35.81</v>
      </c>
      <c r="U1944" s="2">
        <f t="shared" si="154"/>
        <v>-8.3705357142860315E-4</v>
      </c>
    </row>
    <row r="1945" spans="1:21" x14ac:dyDescent="0.4">
      <c r="A1945" t="s">
        <v>4202</v>
      </c>
      <c r="B1945">
        <v>32.46</v>
      </c>
      <c r="C1945">
        <v>32.549999999999997</v>
      </c>
      <c r="D1945">
        <v>32.57</v>
      </c>
      <c r="E1945">
        <v>32.35</v>
      </c>
      <c r="F1945" t="s">
        <v>918</v>
      </c>
      <c r="G1945" s="2">
        <v>-8.9999999999999998E-4</v>
      </c>
      <c r="I1945" t="s">
        <v>4202</v>
      </c>
      <c r="J1945" s="24" t="str">
        <f t="shared" si="150"/>
        <v>02</v>
      </c>
      <c r="K1945" s="24" t="str">
        <f t="shared" si="151"/>
        <v>23</v>
      </c>
      <c r="L1945" s="24" t="str">
        <f t="shared" si="152"/>
        <v>2017</v>
      </c>
      <c r="M1945" s="24">
        <f t="shared" si="153"/>
        <v>42789</v>
      </c>
      <c r="N1945">
        <v>32.46</v>
      </c>
      <c r="P1945" s="24">
        <v>41171</v>
      </c>
      <c r="Q1945">
        <v>19.78</v>
      </c>
      <c r="S1945" s="24">
        <v>42999</v>
      </c>
      <c r="T1945">
        <v>35.68</v>
      </c>
      <c r="U1945" s="2">
        <f t="shared" si="154"/>
        <v>-3.6302708740576506E-3</v>
      </c>
    </row>
    <row r="1946" spans="1:21" x14ac:dyDescent="0.4">
      <c r="A1946" t="s">
        <v>4201</v>
      </c>
      <c r="B1946">
        <v>32.49</v>
      </c>
      <c r="C1946">
        <v>32.46</v>
      </c>
      <c r="D1946">
        <v>32.51</v>
      </c>
      <c r="E1946">
        <v>32.409999999999997</v>
      </c>
      <c r="F1946" t="s">
        <v>552</v>
      </c>
      <c r="G1946" s="2">
        <v>0</v>
      </c>
      <c r="I1946" t="s">
        <v>4201</v>
      </c>
      <c r="J1946" s="24" t="str">
        <f t="shared" si="150"/>
        <v>02</v>
      </c>
      <c r="K1946" s="24" t="str">
        <f t="shared" si="151"/>
        <v>22</v>
      </c>
      <c r="L1946" s="24" t="str">
        <f t="shared" si="152"/>
        <v>2017</v>
      </c>
      <c r="M1946" s="24">
        <f t="shared" si="153"/>
        <v>42788</v>
      </c>
      <c r="N1946">
        <v>32.49</v>
      </c>
      <c r="P1946" s="24">
        <v>41172</v>
      </c>
      <c r="Q1946">
        <v>19.78</v>
      </c>
      <c r="S1946" s="24">
        <v>43000</v>
      </c>
      <c r="T1946">
        <v>35.67</v>
      </c>
      <c r="U1946" s="2">
        <f t="shared" si="154"/>
        <v>-2.802690582959233E-4</v>
      </c>
    </row>
    <row r="1947" spans="1:21" x14ac:dyDescent="0.4">
      <c r="A1947" t="s">
        <v>4200</v>
      </c>
      <c r="B1947">
        <v>32.49</v>
      </c>
      <c r="C1947">
        <v>32.409999999999997</v>
      </c>
      <c r="D1947">
        <v>32.520000000000003</v>
      </c>
      <c r="E1947">
        <v>32.369999999999997</v>
      </c>
      <c r="F1947" t="s">
        <v>86</v>
      </c>
      <c r="G1947" s="2">
        <v>4.8999999999999998E-3</v>
      </c>
      <c r="I1947" t="s">
        <v>4200</v>
      </c>
      <c r="J1947" s="24" t="str">
        <f t="shared" si="150"/>
        <v>02</v>
      </c>
      <c r="K1947" s="24" t="str">
        <f t="shared" si="151"/>
        <v>21</v>
      </c>
      <c r="L1947" s="24" t="str">
        <f t="shared" si="152"/>
        <v>2017</v>
      </c>
      <c r="M1947" s="24">
        <f t="shared" si="153"/>
        <v>42787</v>
      </c>
      <c r="N1947">
        <v>32.49</v>
      </c>
      <c r="P1947" s="24">
        <v>41173</v>
      </c>
      <c r="Q1947">
        <v>19.77</v>
      </c>
      <c r="S1947" s="24">
        <v>43003</v>
      </c>
      <c r="T1947">
        <v>35.450000000000003</v>
      </c>
      <c r="U1947" s="2">
        <f t="shared" si="154"/>
        <v>-6.1676478833753157E-3</v>
      </c>
    </row>
    <row r="1948" spans="1:21" x14ac:dyDescent="0.4">
      <c r="A1948" t="s">
        <v>4199</v>
      </c>
      <c r="B1948">
        <v>32.33</v>
      </c>
      <c r="C1948">
        <v>32.200000000000003</v>
      </c>
      <c r="D1948">
        <v>32.33</v>
      </c>
      <c r="E1948">
        <v>32.19</v>
      </c>
      <c r="F1948" t="s">
        <v>1197</v>
      </c>
      <c r="G1948" s="2">
        <v>1.9E-3</v>
      </c>
      <c r="I1948" t="s">
        <v>4199</v>
      </c>
      <c r="J1948" s="24" t="str">
        <f t="shared" si="150"/>
        <v>02</v>
      </c>
      <c r="K1948" s="24" t="str">
        <f t="shared" si="151"/>
        <v>17</v>
      </c>
      <c r="L1948" s="24" t="str">
        <f t="shared" si="152"/>
        <v>2017</v>
      </c>
      <c r="M1948" s="24">
        <f t="shared" si="153"/>
        <v>42783</v>
      </c>
      <c r="N1948">
        <v>32.33</v>
      </c>
      <c r="P1948" s="24">
        <v>41176</v>
      </c>
      <c r="Q1948">
        <v>19.71</v>
      </c>
      <c r="S1948" s="24">
        <v>43004</v>
      </c>
      <c r="T1948">
        <v>35.369999999999997</v>
      </c>
      <c r="U1948" s="2">
        <f t="shared" si="154"/>
        <v>-2.2566995768690257E-3</v>
      </c>
    </row>
    <row r="1949" spans="1:21" x14ac:dyDescent="0.4">
      <c r="A1949" t="s">
        <v>4198</v>
      </c>
      <c r="B1949">
        <v>32.270000000000003</v>
      </c>
      <c r="C1949">
        <v>32.299999999999997</v>
      </c>
      <c r="D1949">
        <v>32.32</v>
      </c>
      <c r="E1949">
        <v>32.159999999999997</v>
      </c>
      <c r="F1949" t="s">
        <v>950</v>
      </c>
      <c r="G1949" s="2">
        <v>-2.9999999999999997E-4</v>
      </c>
      <c r="I1949" t="s">
        <v>4198</v>
      </c>
      <c r="J1949" s="24" t="str">
        <f t="shared" si="150"/>
        <v>02</v>
      </c>
      <c r="K1949" s="24" t="str">
        <f t="shared" si="151"/>
        <v>16</v>
      </c>
      <c r="L1949" s="24" t="str">
        <f t="shared" si="152"/>
        <v>2017</v>
      </c>
      <c r="M1949" s="24">
        <f t="shared" si="153"/>
        <v>42782</v>
      </c>
      <c r="N1949">
        <v>32.270000000000003</v>
      </c>
      <c r="P1949" s="24">
        <v>41177</v>
      </c>
      <c r="Q1949">
        <v>19.440000000000001</v>
      </c>
      <c r="S1949" s="24">
        <v>43005</v>
      </c>
      <c r="T1949">
        <v>35.549999999999997</v>
      </c>
      <c r="U1949" s="2">
        <f t="shared" si="154"/>
        <v>5.0890585241729624E-3</v>
      </c>
    </row>
    <row r="1950" spans="1:21" x14ac:dyDescent="0.4">
      <c r="A1950" t="s">
        <v>4197</v>
      </c>
      <c r="B1950">
        <v>32.28</v>
      </c>
      <c r="C1950">
        <v>32.11</v>
      </c>
      <c r="D1950">
        <v>32.31</v>
      </c>
      <c r="E1950">
        <v>32.090000000000003</v>
      </c>
      <c r="F1950" t="s">
        <v>1235</v>
      </c>
      <c r="G1950" s="2">
        <v>5.3E-3</v>
      </c>
      <c r="I1950" t="s">
        <v>4197</v>
      </c>
      <c r="J1950" s="24" t="str">
        <f t="shared" si="150"/>
        <v>02</v>
      </c>
      <c r="K1950" s="24" t="str">
        <f t="shared" si="151"/>
        <v>15</v>
      </c>
      <c r="L1950" s="24" t="str">
        <f t="shared" si="152"/>
        <v>2017</v>
      </c>
      <c r="M1950" s="24">
        <f t="shared" si="153"/>
        <v>42781</v>
      </c>
      <c r="N1950">
        <v>32.28</v>
      </c>
      <c r="P1950" s="24">
        <v>41178</v>
      </c>
      <c r="Q1950">
        <v>19.32</v>
      </c>
      <c r="S1950" s="24">
        <v>43006</v>
      </c>
      <c r="T1950">
        <v>35.590000000000003</v>
      </c>
      <c r="U1950" s="2">
        <f t="shared" si="154"/>
        <v>1.1251758087202912E-3</v>
      </c>
    </row>
    <row r="1951" spans="1:21" x14ac:dyDescent="0.4">
      <c r="A1951" t="s">
        <v>4196</v>
      </c>
      <c r="B1951">
        <v>32.11</v>
      </c>
      <c r="C1951">
        <v>31.99</v>
      </c>
      <c r="D1951">
        <v>32.119999999999997</v>
      </c>
      <c r="E1951">
        <v>31.92</v>
      </c>
      <c r="F1951" t="s">
        <v>1235</v>
      </c>
      <c r="G1951" s="2">
        <v>3.0999999999999999E-3</v>
      </c>
      <c r="I1951" t="s">
        <v>4196</v>
      </c>
      <c r="J1951" s="24" t="str">
        <f t="shared" si="150"/>
        <v>02</v>
      </c>
      <c r="K1951" s="24" t="str">
        <f t="shared" si="151"/>
        <v>14</v>
      </c>
      <c r="L1951" s="24" t="str">
        <f t="shared" si="152"/>
        <v>2017</v>
      </c>
      <c r="M1951" s="24">
        <f t="shared" si="153"/>
        <v>42780</v>
      </c>
      <c r="N1951">
        <v>32.11</v>
      </c>
      <c r="P1951" s="24">
        <v>41179</v>
      </c>
      <c r="Q1951">
        <v>19.510000000000002</v>
      </c>
      <c r="S1951" s="24">
        <v>43007</v>
      </c>
      <c r="T1951">
        <v>35.76</v>
      </c>
      <c r="U1951" s="2">
        <f t="shared" si="154"/>
        <v>4.7766226468106687E-3</v>
      </c>
    </row>
    <row r="1952" spans="1:21" x14ac:dyDescent="0.4">
      <c r="A1952" t="s">
        <v>4195</v>
      </c>
      <c r="B1952">
        <v>32.01</v>
      </c>
      <c r="C1952">
        <v>31.95</v>
      </c>
      <c r="D1952">
        <v>32.049999999999997</v>
      </c>
      <c r="E1952">
        <v>31.92</v>
      </c>
      <c r="F1952" t="s">
        <v>2031</v>
      </c>
      <c r="G1952" s="2">
        <v>4.7000000000000002E-3</v>
      </c>
      <c r="I1952" t="s">
        <v>4195</v>
      </c>
      <c r="J1952" s="24" t="str">
        <f t="shared" si="150"/>
        <v>02</v>
      </c>
      <c r="K1952" s="24" t="str">
        <f t="shared" si="151"/>
        <v>13</v>
      </c>
      <c r="L1952" s="24" t="str">
        <f t="shared" si="152"/>
        <v>2017</v>
      </c>
      <c r="M1952" s="24">
        <f t="shared" si="153"/>
        <v>42779</v>
      </c>
      <c r="N1952">
        <v>32.01</v>
      </c>
      <c r="P1952" s="24">
        <v>41180</v>
      </c>
      <c r="Q1952">
        <v>19.41</v>
      </c>
      <c r="S1952" s="24">
        <v>43010</v>
      </c>
      <c r="T1952">
        <v>35.86</v>
      </c>
      <c r="U1952" s="2">
        <f t="shared" si="154"/>
        <v>2.7964205816555232E-3</v>
      </c>
    </row>
    <row r="1953" spans="1:21" x14ac:dyDescent="0.4">
      <c r="A1953" t="s">
        <v>4194</v>
      </c>
      <c r="B1953">
        <v>31.86</v>
      </c>
      <c r="C1953">
        <v>31.8</v>
      </c>
      <c r="D1953">
        <v>31.89</v>
      </c>
      <c r="E1953">
        <v>31.78</v>
      </c>
      <c r="F1953" t="s">
        <v>1295</v>
      </c>
      <c r="G1953" s="2">
        <v>3.8E-3</v>
      </c>
      <c r="I1953" t="s">
        <v>4194</v>
      </c>
      <c r="J1953" s="24" t="str">
        <f t="shared" si="150"/>
        <v>02</v>
      </c>
      <c r="K1953" s="24" t="str">
        <f t="shared" si="151"/>
        <v>10</v>
      </c>
      <c r="L1953" s="24" t="str">
        <f t="shared" si="152"/>
        <v>2017</v>
      </c>
      <c r="M1953" s="24">
        <f t="shared" si="153"/>
        <v>42776</v>
      </c>
      <c r="N1953">
        <v>31.86</v>
      </c>
      <c r="P1953" s="24">
        <v>41183</v>
      </c>
      <c r="Q1953">
        <v>19.46</v>
      </c>
      <c r="S1953" s="24">
        <v>43011</v>
      </c>
      <c r="T1953">
        <v>35.93</v>
      </c>
      <c r="U1953" s="2">
        <f t="shared" si="154"/>
        <v>1.9520356943669714E-3</v>
      </c>
    </row>
    <row r="1954" spans="1:21" x14ac:dyDescent="0.4">
      <c r="A1954" t="s">
        <v>4193</v>
      </c>
      <c r="B1954">
        <v>31.74</v>
      </c>
      <c r="C1954">
        <v>31.63</v>
      </c>
      <c r="D1954">
        <v>31.79</v>
      </c>
      <c r="E1954">
        <v>31.61</v>
      </c>
      <c r="F1954" t="s">
        <v>227</v>
      </c>
      <c r="G1954" s="2">
        <v>4.7000000000000002E-3</v>
      </c>
      <c r="I1954" t="s">
        <v>4193</v>
      </c>
      <c r="J1954" s="24" t="str">
        <f t="shared" si="150"/>
        <v>02</v>
      </c>
      <c r="K1954" s="24" t="str">
        <f t="shared" si="151"/>
        <v>09</v>
      </c>
      <c r="L1954" s="24" t="str">
        <f t="shared" si="152"/>
        <v>2017</v>
      </c>
      <c r="M1954" s="24">
        <f t="shared" si="153"/>
        <v>42775</v>
      </c>
      <c r="N1954">
        <v>31.74</v>
      </c>
      <c r="P1954" s="24">
        <v>41184</v>
      </c>
      <c r="Q1954">
        <v>19.46</v>
      </c>
      <c r="S1954" s="24">
        <v>43012</v>
      </c>
      <c r="T1954">
        <v>35.99</v>
      </c>
      <c r="U1954" s="2">
        <f t="shared" si="154"/>
        <v>1.6699137211244608E-3</v>
      </c>
    </row>
    <row r="1955" spans="1:21" x14ac:dyDescent="0.4">
      <c r="A1955" t="s">
        <v>4192</v>
      </c>
      <c r="B1955">
        <v>31.59</v>
      </c>
      <c r="C1955">
        <v>31.5</v>
      </c>
      <c r="D1955">
        <v>31.61</v>
      </c>
      <c r="E1955">
        <v>31.46</v>
      </c>
      <c r="F1955" t="s">
        <v>599</v>
      </c>
      <c r="G1955" s="2">
        <v>2.2000000000000001E-3</v>
      </c>
      <c r="I1955" t="s">
        <v>4192</v>
      </c>
      <c r="J1955" s="24" t="str">
        <f t="shared" si="150"/>
        <v>02</v>
      </c>
      <c r="K1955" s="24" t="str">
        <f t="shared" si="151"/>
        <v>08</v>
      </c>
      <c r="L1955" s="24" t="str">
        <f t="shared" si="152"/>
        <v>2017</v>
      </c>
      <c r="M1955" s="24">
        <f t="shared" si="153"/>
        <v>42774</v>
      </c>
      <c r="N1955">
        <v>31.59</v>
      </c>
      <c r="P1955" s="24">
        <v>41185</v>
      </c>
      <c r="Q1955">
        <v>19.54</v>
      </c>
      <c r="S1955" s="24">
        <v>43013</v>
      </c>
      <c r="T1955">
        <v>36.229999999999997</v>
      </c>
      <c r="U1955" s="2">
        <f t="shared" si="154"/>
        <v>6.668519033064646E-3</v>
      </c>
    </row>
    <row r="1956" spans="1:21" x14ac:dyDescent="0.4">
      <c r="A1956" t="s">
        <v>4191</v>
      </c>
      <c r="B1956">
        <v>31.52</v>
      </c>
      <c r="C1956">
        <v>31.53</v>
      </c>
      <c r="D1956">
        <v>31.6</v>
      </c>
      <c r="E1956">
        <v>31.5</v>
      </c>
      <c r="F1956" t="s">
        <v>913</v>
      </c>
      <c r="G1956" s="2">
        <v>1.2999999999999999E-3</v>
      </c>
      <c r="I1956" t="s">
        <v>4191</v>
      </c>
      <c r="J1956" s="24" t="str">
        <f t="shared" si="150"/>
        <v>02</v>
      </c>
      <c r="K1956" s="24" t="str">
        <f t="shared" si="151"/>
        <v>07</v>
      </c>
      <c r="L1956" s="24" t="str">
        <f t="shared" si="152"/>
        <v>2017</v>
      </c>
      <c r="M1956" s="24">
        <f t="shared" si="153"/>
        <v>42773</v>
      </c>
      <c r="N1956">
        <v>31.52</v>
      </c>
      <c r="P1956" s="24">
        <v>41186</v>
      </c>
      <c r="Q1956">
        <v>19.66</v>
      </c>
      <c r="S1956" s="24">
        <v>43014</v>
      </c>
      <c r="T1956">
        <v>36.24</v>
      </c>
      <c r="U1956" s="2">
        <f t="shared" si="154"/>
        <v>2.7601435274648978E-4</v>
      </c>
    </row>
    <row r="1957" spans="1:21" x14ac:dyDescent="0.4">
      <c r="A1957" t="s">
        <v>4190</v>
      </c>
      <c r="B1957">
        <v>31.48</v>
      </c>
      <c r="C1957">
        <v>31.46</v>
      </c>
      <c r="D1957">
        <v>31.5</v>
      </c>
      <c r="E1957">
        <v>31.41</v>
      </c>
      <c r="F1957" t="s">
        <v>1255</v>
      </c>
      <c r="G1957" s="2">
        <v>-1E-3</v>
      </c>
      <c r="I1957" t="s">
        <v>4190</v>
      </c>
      <c r="J1957" s="24" t="str">
        <f t="shared" si="150"/>
        <v>02</v>
      </c>
      <c r="K1957" s="24" t="str">
        <f t="shared" si="151"/>
        <v>06</v>
      </c>
      <c r="L1957" s="24" t="str">
        <f t="shared" si="152"/>
        <v>2017</v>
      </c>
      <c r="M1957" s="24">
        <f t="shared" si="153"/>
        <v>42772</v>
      </c>
      <c r="N1957">
        <v>31.48</v>
      </c>
      <c r="P1957" s="24">
        <v>41187</v>
      </c>
      <c r="Q1957">
        <v>19.63</v>
      </c>
      <c r="S1957" s="24">
        <v>43017</v>
      </c>
      <c r="T1957">
        <v>36.22</v>
      </c>
      <c r="U1957" s="2">
        <f t="shared" si="154"/>
        <v>-5.5187637969100756E-4</v>
      </c>
    </row>
    <row r="1958" spans="1:21" x14ac:dyDescent="0.4">
      <c r="A1958" t="s">
        <v>4189</v>
      </c>
      <c r="B1958">
        <v>31.51</v>
      </c>
      <c r="C1958">
        <v>31.43</v>
      </c>
      <c r="D1958">
        <v>31.52</v>
      </c>
      <c r="E1958">
        <v>31.41</v>
      </c>
      <c r="F1958" t="s">
        <v>1218</v>
      </c>
      <c r="G1958" s="2">
        <v>5.4000000000000003E-3</v>
      </c>
      <c r="I1958" t="s">
        <v>4189</v>
      </c>
      <c r="J1958" s="24" t="str">
        <f t="shared" si="150"/>
        <v>02</v>
      </c>
      <c r="K1958" s="24" t="str">
        <f t="shared" si="151"/>
        <v>03</v>
      </c>
      <c r="L1958" s="24" t="str">
        <f t="shared" si="152"/>
        <v>2017</v>
      </c>
      <c r="M1958" s="24">
        <f t="shared" si="153"/>
        <v>42769</v>
      </c>
      <c r="N1958">
        <v>31.51</v>
      </c>
      <c r="P1958" s="24">
        <v>41190</v>
      </c>
      <c r="Q1958">
        <v>19.55</v>
      </c>
      <c r="S1958" s="24">
        <v>43018</v>
      </c>
      <c r="T1958">
        <v>36.270000000000003</v>
      </c>
      <c r="U1958" s="2">
        <f t="shared" si="154"/>
        <v>1.380452788514841E-3</v>
      </c>
    </row>
    <row r="1959" spans="1:21" x14ac:dyDescent="0.4">
      <c r="A1959" t="s">
        <v>4188</v>
      </c>
      <c r="B1959">
        <v>31.34</v>
      </c>
      <c r="C1959">
        <v>31.26</v>
      </c>
      <c r="D1959">
        <v>31.4</v>
      </c>
      <c r="E1959">
        <v>31.23</v>
      </c>
      <c r="F1959" t="s">
        <v>543</v>
      </c>
      <c r="G1959" s="2">
        <v>1E-3</v>
      </c>
      <c r="I1959" t="s">
        <v>4188</v>
      </c>
      <c r="J1959" s="24" t="str">
        <f t="shared" si="150"/>
        <v>02</v>
      </c>
      <c r="K1959" s="24" t="str">
        <f t="shared" si="151"/>
        <v>02</v>
      </c>
      <c r="L1959" s="24" t="str">
        <f t="shared" si="152"/>
        <v>2017</v>
      </c>
      <c r="M1959" s="24">
        <f t="shared" si="153"/>
        <v>42768</v>
      </c>
      <c r="N1959">
        <v>31.34</v>
      </c>
      <c r="P1959" s="24">
        <v>41191</v>
      </c>
      <c r="Q1959">
        <v>19.34</v>
      </c>
      <c r="S1959" s="24">
        <v>43019</v>
      </c>
      <c r="T1959">
        <v>36.369999999999997</v>
      </c>
      <c r="U1959" s="2">
        <f t="shared" si="154"/>
        <v>2.7570995312928837E-3</v>
      </c>
    </row>
    <row r="1960" spans="1:21" x14ac:dyDescent="0.4">
      <c r="A1960" t="s">
        <v>4187</v>
      </c>
      <c r="B1960">
        <v>31.31</v>
      </c>
      <c r="C1960">
        <v>31.39</v>
      </c>
      <c r="D1960">
        <v>31.42</v>
      </c>
      <c r="E1960">
        <v>31.21</v>
      </c>
      <c r="F1960" t="s">
        <v>438</v>
      </c>
      <c r="G1960" s="2">
        <v>1.9E-3</v>
      </c>
      <c r="I1960" t="s">
        <v>4187</v>
      </c>
      <c r="J1960" s="24" t="str">
        <f t="shared" si="150"/>
        <v>02</v>
      </c>
      <c r="K1960" s="24" t="str">
        <f t="shared" si="151"/>
        <v>01</v>
      </c>
      <c r="L1960" s="24" t="str">
        <f t="shared" si="152"/>
        <v>2017</v>
      </c>
      <c r="M1960" s="24">
        <f t="shared" si="153"/>
        <v>42767</v>
      </c>
      <c r="N1960">
        <v>31.31</v>
      </c>
      <c r="P1960" s="24">
        <v>41192</v>
      </c>
      <c r="Q1960">
        <v>19.21</v>
      </c>
      <c r="S1960" s="24">
        <v>43020</v>
      </c>
      <c r="T1960">
        <v>36.380000000000003</v>
      </c>
      <c r="U1960" s="2">
        <f t="shared" si="154"/>
        <v>2.749518834206377E-4</v>
      </c>
    </row>
    <row r="1961" spans="1:21" x14ac:dyDescent="0.4">
      <c r="A1961" t="s">
        <v>4186</v>
      </c>
      <c r="B1961">
        <v>31.25</v>
      </c>
      <c r="C1961">
        <v>31.2</v>
      </c>
      <c r="D1961">
        <v>31.25</v>
      </c>
      <c r="E1961">
        <v>31.11</v>
      </c>
      <c r="F1961" t="s">
        <v>2036</v>
      </c>
      <c r="G1961" s="2">
        <v>-1.6000000000000001E-3</v>
      </c>
      <c r="I1961" t="s">
        <v>4186</v>
      </c>
      <c r="J1961" s="24" t="str">
        <f t="shared" si="150"/>
        <v>01</v>
      </c>
      <c r="K1961" s="24" t="str">
        <f t="shared" si="151"/>
        <v>31</v>
      </c>
      <c r="L1961" s="24" t="str">
        <f t="shared" si="152"/>
        <v>2017</v>
      </c>
      <c r="M1961" s="24">
        <f t="shared" si="153"/>
        <v>42766</v>
      </c>
      <c r="N1961">
        <v>31.25</v>
      </c>
      <c r="P1961" s="24">
        <v>41193</v>
      </c>
      <c r="Q1961">
        <v>19.21</v>
      </c>
      <c r="S1961" s="24">
        <v>43021</v>
      </c>
      <c r="T1961">
        <v>36.46</v>
      </c>
      <c r="U1961" s="2">
        <f t="shared" si="154"/>
        <v>2.1990104452995762E-3</v>
      </c>
    </row>
    <row r="1962" spans="1:21" x14ac:dyDescent="0.4">
      <c r="A1962" t="s">
        <v>4185</v>
      </c>
      <c r="B1962">
        <v>31.3</v>
      </c>
      <c r="C1962">
        <v>31.39</v>
      </c>
      <c r="D1962">
        <v>31.39</v>
      </c>
      <c r="E1962">
        <v>31.14</v>
      </c>
      <c r="F1962" t="s">
        <v>3031</v>
      </c>
      <c r="G1962" s="2">
        <v>-6.3E-3</v>
      </c>
      <c r="I1962" t="s">
        <v>4185</v>
      </c>
      <c r="J1962" s="24" t="str">
        <f t="shared" si="150"/>
        <v>01</v>
      </c>
      <c r="K1962" s="24" t="str">
        <f t="shared" si="151"/>
        <v>30</v>
      </c>
      <c r="L1962" s="24" t="str">
        <f t="shared" si="152"/>
        <v>2017</v>
      </c>
      <c r="M1962" s="24">
        <f t="shared" si="153"/>
        <v>42765</v>
      </c>
      <c r="N1962">
        <v>31.3</v>
      </c>
      <c r="P1962" s="24">
        <v>41194</v>
      </c>
      <c r="Q1962">
        <v>19.18</v>
      </c>
      <c r="S1962" s="24">
        <v>43024</v>
      </c>
      <c r="T1962">
        <v>36.51</v>
      </c>
      <c r="U1962" s="2">
        <f t="shared" si="154"/>
        <v>1.3713658804168638E-3</v>
      </c>
    </row>
    <row r="1963" spans="1:21" x14ac:dyDescent="0.4">
      <c r="A1963" t="s">
        <v>4184</v>
      </c>
      <c r="B1963">
        <v>31.5</v>
      </c>
      <c r="C1963">
        <v>31.51</v>
      </c>
      <c r="D1963">
        <v>31.53</v>
      </c>
      <c r="E1963">
        <v>31.44</v>
      </c>
      <c r="F1963" t="s">
        <v>2512</v>
      </c>
      <c r="G1963" s="2">
        <v>1E-3</v>
      </c>
      <c r="I1963" t="s">
        <v>4184</v>
      </c>
      <c r="J1963" s="24" t="str">
        <f t="shared" si="150"/>
        <v>01</v>
      </c>
      <c r="K1963" s="24" t="str">
        <f t="shared" si="151"/>
        <v>27</v>
      </c>
      <c r="L1963" s="24" t="str">
        <f t="shared" si="152"/>
        <v>2017</v>
      </c>
      <c r="M1963" s="24">
        <f t="shared" si="153"/>
        <v>42762</v>
      </c>
      <c r="N1963">
        <v>31.5</v>
      </c>
      <c r="P1963" s="24">
        <v>41197</v>
      </c>
      <c r="Q1963">
        <v>19.329999999999998</v>
      </c>
      <c r="S1963" s="24">
        <v>43025</v>
      </c>
      <c r="T1963">
        <v>36.56</v>
      </c>
      <c r="U1963" s="2">
        <f t="shared" si="154"/>
        <v>1.3694878115586562E-3</v>
      </c>
    </row>
    <row r="1964" spans="1:21" x14ac:dyDescent="0.4">
      <c r="A1964" t="s">
        <v>4183</v>
      </c>
      <c r="B1964">
        <v>31.47</v>
      </c>
      <c r="C1964">
        <v>31.49</v>
      </c>
      <c r="D1964">
        <v>31.52</v>
      </c>
      <c r="E1964">
        <v>31.43</v>
      </c>
      <c r="F1964" t="s">
        <v>513</v>
      </c>
      <c r="G1964" s="2">
        <v>-2.9999999999999997E-4</v>
      </c>
      <c r="I1964" t="s">
        <v>4183</v>
      </c>
      <c r="J1964" s="24" t="str">
        <f t="shared" si="150"/>
        <v>01</v>
      </c>
      <c r="K1964" s="24" t="str">
        <f t="shared" si="151"/>
        <v>26</v>
      </c>
      <c r="L1964" s="24" t="str">
        <f t="shared" si="152"/>
        <v>2017</v>
      </c>
      <c r="M1964" s="24">
        <f t="shared" si="153"/>
        <v>42761</v>
      </c>
      <c r="N1964">
        <v>31.47</v>
      </c>
      <c r="P1964" s="24">
        <v>41198</v>
      </c>
      <c r="Q1964">
        <v>19.55</v>
      </c>
      <c r="S1964" s="24">
        <v>43026</v>
      </c>
      <c r="T1964">
        <v>36.590000000000003</v>
      </c>
      <c r="U1964" s="2">
        <f t="shared" si="154"/>
        <v>8.2056892779003299E-4</v>
      </c>
    </row>
    <row r="1965" spans="1:21" x14ac:dyDescent="0.4">
      <c r="A1965" t="s">
        <v>4182</v>
      </c>
      <c r="B1965">
        <v>31.48</v>
      </c>
      <c r="C1965">
        <v>31.37</v>
      </c>
      <c r="D1965">
        <v>31.48</v>
      </c>
      <c r="E1965">
        <v>31.35</v>
      </c>
      <c r="F1965" t="s">
        <v>2158</v>
      </c>
      <c r="G1965" s="2">
        <v>7.7000000000000002E-3</v>
      </c>
      <c r="I1965" t="s">
        <v>4182</v>
      </c>
      <c r="J1965" s="24" t="str">
        <f t="shared" si="150"/>
        <v>01</v>
      </c>
      <c r="K1965" s="24" t="str">
        <f t="shared" si="151"/>
        <v>25</v>
      </c>
      <c r="L1965" s="24" t="str">
        <f t="shared" si="152"/>
        <v>2017</v>
      </c>
      <c r="M1965" s="24">
        <f t="shared" si="153"/>
        <v>42760</v>
      </c>
      <c r="N1965">
        <v>31.48</v>
      </c>
      <c r="P1965" s="24">
        <v>41199</v>
      </c>
      <c r="Q1965">
        <v>19.559999999999999</v>
      </c>
      <c r="S1965" s="24">
        <v>43027</v>
      </c>
      <c r="T1965">
        <v>36.56</v>
      </c>
      <c r="U1965" s="2">
        <f t="shared" si="154"/>
        <v>-8.1989614648814158E-4</v>
      </c>
    </row>
    <row r="1966" spans="1:21" x14ac:dyDescent="0.4">
      <c r="A1966" t="s">
        <v>4181</v>
      </c>
      <c r="B1966">
        <v>31.24</v>
      </c>
      <c r="C1966">
        <v>31.1</v>
      </c>
      <c r="D1966">
        <v>31.29</v>
      </c>
      <c r="E1966">
        <v>31.06</v>
      </c>
      <c r="F1966" t="s">
        <v>1022</v>
      </c>
      <c r="G1966" s="2">
        <v>5.1000000000000004E-3</v>
      </c>
      <c r="I1966" t="s">
        <v>4181</v>
      </c>
      <c r="J1966" s="24" t="str">
        <f t="shared" si="150"/>
        <v>01</v>
      </c>
      <c r="K1966" s="24" t="str">
        <f t="shared" si="151"/>
        <v>24</v>
      </c>
      <c r="L1966" s="24" t="str">
        <f t="shared" si="152"/>
        <v>2017</v>
      </c>
      <c r="M1966" s="24">
        <f t="shared" si="153"/>
        <v>42759</v>
      </c>
      <c r="N1966">
        <v>31.24</v>
      </c>
      <c r="P1966" s="24">
        <v>41200</v>
      </c>
      <c r="Q1966">
        <v>19.45</v>
      </c>
      <c r="S1966" s="24">
        <v>43028</v>
      </c>
      <c r="T1966">
        <v>36.69</v>
      </c>
      <c r="U1966" s="2">
        <f t="shared" si="154"/>
        <v>3.5557986870895508E-3</v>
      </c>
    </row>
    <row r="1967" spans="1:21" x14ac:dyDescent="0.4">
      <c r="A1967" t="s">
        <v>4180</v>
      </c>
      <c r="B1967">
        <v>31.08</v>
      </c>
      <c r="C1967">
        <v>31.07</v>
      </c>
      <c r="D1967">
        <v>31.12</v>
      </c>
      <c r="E1967">
        <v>30.93</v>
      </c>
      <c r="F1967" t="s">
        <v>2187</v>
      </c>
      <c r="G1967" s="2">
        <v>-5.9999999999999995E-4</v>
      </c>
      <c r="I1967" t="s">
        <v>4180</v>
      </c>
      <c r="J1967" s="24" t="str">
        <f t="shared" si="150"/>
        <v>01</v>
      </c>
      <c r="K1967" s="24" t="str">
        <f t="shared" si="151"/>
        <v>23</v>
      </c>
      <c r="L1967" s="24" t="str">
        <f t="shared" si="152"/>
        <v>2017</v>
      </c>
      <c r="M1967" s="24">
        <f t="shared" si="153"/>
        <v>42758</v>
      </c>
      <c r="N1967">
        <v>31.08</v>
      </c>
      <c r="P1967" s="24">
        <v>41201</v>
      </c>
      <c r="Q1967">
        <v>19.100000000000001</v>
      </c>
      <c r="S1967" s="24">
        <v>43031</v>
      </c>
      <c r="T1967">
        <v>36.5</v>
      </c>
      <c r="U1967" s="2">
        <f t="shared" si="154"/>
        <v>-5.178522758244708E-3</v>
      </c>
    </row>
    <row r="1968" spans="1:21" x14ac:dyDescent="0.4">
      <c r="A1968" t="s">
        <v>4179</v>
      </c>
      <c r="B1968">
        <v>31.1</v>
      </c>
      <c r="C1968">
        <v>31.15</v>
      </c>
      <c r="D1968">
        <v>31.18</v>
      </c>
      <c r="E1968">
        <v>31.03</v>
      </c>
      <c r="F1968" t="s">
        <v>1421</v>
      </c>
      <c r="G1968" s="2">
        <v>2.5999999999999999E-3</v>
      </c>
      <c r="I1968" t="s">
        <v>4179</v>
      </c>
      <c r="J1968" s="24" t="str">
        <f t="shared" si="150"/>
        <v>01</v>
      </c>
      <c r="K1968" s="24" t="str">
        <f t="shared" si="151"/>
        <v>20</v>
      </c>
      <c r="L1968" s="24" t="str">
        <f t="shared" si="152"/>
        <v>2017</v>
      </c>
      <c r="M1968" s="24">
        <f t="shared" si="153"/>
        <v>42755</v>
      </c>
      <c r="N1968">
        <v>31.1</v>
      </c>
      <c r="P1968" s="24">
        <v>41204</v>
      </c>
      <c r="Q1968">
        <v>19.14</v>
      </c>
      <c r="S1968" s="24">
        <v>43032</v>
      </c>
      <c r="T1968">
        <v>36.54</v>
      </c>
      <c r="U1968" s="2">
        <f t="shared" si="154"/>
        <v>1.0958904109588108E-3</v>
      </c>
    </row>
    <row r="1969" spans="1:21" x14ac:dyDescent="0.4">
      <c r="A1969" t="s">
        <v>4178</v>
      </c>
      <c r="B1969">
        <v>31.02</v>
      </c>
      <c r="C1969">
        <v>31.1</v>
      </c>
      <c r="D1969">
        <v>31.14</v>
      </c>
      <c r="E1969">
        <v>30.95</v>
      </c>
      <c r="F1969" t="s">
        <v>1465</v>
      </c>
      <c r="G1969" s="2">
        <v>-1.6000000000000001E-3</v>
      </c>
      <c r="I1969" t="s">
        <v>4178</v>
      </c>
      <c r="J1969" s="24" t="str">
        <f t="shared" si="150"/>
        <v>01</v>
      </c>
      <c r="K1969" s="24" t="str">
        <f t="shared" si="151"/>
        <v>19</v>
      </c>
      <c r="L1969" s="24" t="str">
        <f t="shared" si="152"/>
        <v>2017</v>
      </c>
      <c r="M1969" s="24">
        <f t="shared" si="153"/>
        <v>42754</v>
      </c>
      <c r="N1969">
        <v>31.02</v>
      </c>
      <c r="P1969" s="24">
        <v>41205</v>
      </c>
      <c r="Q1969">
        <v>18.89</v>
      </c>
      <c r="S1969" s="24">
        <v>43033</v>
      </c>
      <c r="T1969">
        <v>36.380000000000003</v>
      </c>
      <c r="U1969" s="2">
        <f t="shared" si="154"/>
        <v>-4.3787629994526123E-3</v>
      </c>
    </row>
    <row r="1970" spans="1:21" x14ac:dyDescent="0.4">
      <c r="A1970" t="s">
        <v>4177</v>
      </c>
      <c r="B1970">
        <v>31.07</v>
      </c>
      <c r="C1970">
        <v>31.05</v>
      </c>
      <c r="D1970">
        <v>31.08</v>
      </c>
      <c r="E1970">
        <v>30.97</v>
      </c>
      <c r="F1970" t="s">
        <v>2829</v>
      </c>
      <c r="G1970" s="2">
        <v>2.3E-3</v>
      </c>
      <c r="I1970" t="s">
        <v>4177</v>
      </c>
      <c r="J1970" s="24" t="str">
        <f t="shared" si="150"/>
        <v>01</v>
      </c>
      <c r="K1970" s="24" t="str">
        <f t="shared" si="151"/>
        <v>18</v>
      </c>
      <c r="L1970" s="24" t="str">
        <f t="shared" si="152"/>
        <v>2017</v>
      </c>
      <c r="M1970" s="24">
        <f t="shared" si="153"/>
        <v>42753</v>
      </c>
      <c r="N1970">
        <v>31.07</v>
      </c>
      <c r="P1970" s="24">
        <v>41206</v>
      </c>
      <c r="Q1970">
        <v>18.829999999999998</v>
      </c>
      <c r="S1970" s="24">
        <v>43034</v>
      </c>
      <c r="T1970">
        <v>36.4</v>
      </c>
      <c r="U1970" s="2">
        <f t="shared" si="154"/>
        <v>5.4975261132472752E-4</v>
      </c>
    </row>
    <row r="1971" spans="1:21" x14ac:dyDescent="0.4">
      <c r="A1971" t="s">
        <v>4176</v>
      </c>
      <c r="B1971">
        <v>31</v>
      </c>
      <c r="C1971">
        <v>30.99</v>
      </c>
      <c r="D1971">
        <v>31.05</v>
      </c>
      <c r="E1971">
        <v>30.93</v>
      </c>
      <c r="F1971" t="s">
        <v>2432</v>
      </c>
      <c r="G1971" s="2">
        <v>-1.9E-3</v>
      </c>
      <c r="I1971" t="s">
        <v>4176</v>
      </c>
      <c r="J1971" s="24" t="str">
        <f t="shared" si="150"/>
        <v>01</v>
      </c>
      <c r="K1971" s="24" t="str">
        <f t="shared" si="151"/>
        <v>17</v>
      </c>
      <c r="L1971" s="24" t="str">
        <f t="shared" si="152"/>
        <v>2017</v>
      </c>
      <c r="M1971" s="24">
        <f t="shared" si="153"/>
        <v>42752</v>
      </c>
      <c r="N1971">
        <v>31</v>
      </c>
      <c r="P1971" s="24">
        <v>41207</v>
      </c>
      <c r="Q1971">
        <v>18.86</v>
      </c>
      <c r="S1971" s="24">
        <v>43035</v>
      </c>
      <c r="T1971">
        <v>36.97</v>
      </c>
      <c r="U1971" s="2">
        <f t="shared" si="154"/>
        <v>1.5659340659340604E-2</v>
      </c>
    </row>
    <row r="1972" spans="1:21" x14ac:dyDescent="0.4">
      <c r="A1972" t="s">
        <v>4175</v>
      </c>
      <c r="B1972">
        <v>31.06</v>
      </c>
      <c r="C1972">
        <v>31.03</v>
      </c>
      <c r="D1972">
        <v>31.09</v>
      </c>
      <c r="E1972">
        <v>31.01</v>
      </c>
      <c r="F1972" t="s">
        <v>4174</v>
      </c>
      <c r="G1972" s="2">
        <v>2.3E-3</v>
      </c>
      <c r="I1972" t="s">
        <v>4175</v>
      </c>
      <c r="J1972" s="24" t="str">
        <f t="shared" si="150"/>
        <v>01</v>
      </c>
      <c r="K1972" s="24" t="str">
        <f t="shared" si="151"/>
        <v>13</v>
      </c>
      <c r="L1972" s="24" t="str">
        <f t="shared" si="152"/>
        <v>2017</v>
      </c>
      <c r="M1972" s="24">
        <f t="shared" si="153"/>
        <v>42748</v>
      </c>
      <c r="N1972">
        <v>31.06</v>
      </c>
      <c r="P1972" s="24">
        <v>41208</v>
      </c>
      <c r="Q1972">
        <v>18.88</v>
      </c>
      <c r="S1972" s="24">
        <v>43038</v>
      </c>
      <c r="T1972">
        <v>36.9</v>
      </c>
      <c r="U1972" s="2">
        <f t="shared" si="154"/>
        <v>-1.8934271030565109E-3</v>
      </c>
    </row>
    <row r="1973" spans="1:21" x14ac:dyDescent="0.4">
      <c r="A1973" t="s">
        <v>4173</v>
      </c>
      <c r="B1973">
        <v>30.99</v>
      </c>
      <c r="C1973">
        <v>30.95</v>
      </c>
      <c r="D1973">
        <v>31.02</v>
      </c>
      <c r="E1973">
        <v>30.77</v>
      </c>
      <c r="F1973" t="s">
        <v>981</v>
      </c>
      <c r="G1973" s="2">
        <v>-1.2999999999999999E-3</v>
      </c>
      <c r="I1973" t="s">
        <v>4173</v>
      </c>
      <c r="J1973" s="24" t="str">
        <f t="shared" si="150"/>
        <v>01</v>
      </c>
      <c r="K1973" s="24" t="str">
        <f t="shared" si="151"/>
        <v>12</v>
      </c>
      <c r="L1973" s="24" t="str">
        <f t="shared" si="152"/>
        <v>2017</v>
      </c>
      <c r="M1973" s="24">
        <f t="shared" si="153"/>
        <v>42747</v>
      </c>
      <c r="N1973">
        <v>30.99</v>
      </c>
      <c r="P1973" s="24">
        <v>41213</v>
      </c>
      <c r="Q1973">
        <v>18.86</v>
      </c>
      <c r="S1973" s="24">
        <v>43039</v>
      </c>
      <c r="T1973">
        <v>36.94</v>
      </c>
      <c r="U1973" s="2">
        <f t="shared" si="154"/>
        <v>1.0840108401084514E-3</v>
      </c>
    </row>
    <row r="1974" spans="1:21" x14ac:dyDescent="0.4">
      <c r="A1974" t="s">
        <v>4172</v>
      </c>
      <c r="B1974">
        <v>31.03</v>
      </c>
      <c r="C1974">
        <v>30.96</v>
      </c>
      <c r="D1974">
        <v>31.04</v>
      </c>
      <c r="E1974">
        <v>30.84</v>
      </c>
      <c r="F1974" t="s">
        <v>2078</v>
      </c>
      <c r="G1974" s="2">
        <v>2.3E-3</v>
      </c>
      <c r="I1974" t="s">
        <v>4172</v>
      </c>
      <c r="J1974" s="24" t="str">
        <f t="shared" si="150"/>
        <v>01</v>
      </c>
      <c r="K1974" s="24" t="str">
        <f t="shared" si="151"/>
        <v>11</v>
      </c>
      <c r="L1974" s="24" t="str">
        <f t="shared" si="152"/>
        <v>2017</v>
      </c>
      <c r="M1974" s="24">
        <f t="shared" si="153"/>
        <v>42746</v>
      </c>
      <c r="N1974">
        <v>31.03</v>
      </c>
      <c r="P1974" s="24">
        <v>41214</v>
      </c>
      <c r="Q1974">
        <v>19.05</v>
      </c>
      <c r="S1974" s="24">
        <v>43040</v>
      </c>
      <c r="T1974">
        <v>36.94</v>
      </c>
      <c r="U1974" s="2">
        <f t="shared" si="154"/>
        <v>0</v>
      </c>
    </row>
    <row r="1975" spans="1:21" x14ac:dyDescent="0.4">
      <c r="A1975" t="s">
        <v>4171</v>
      </c>
      <c r="B1975">
        <v>30.96</v>
      </c>
      <c r="C1975">
        <v>30.99</v>
      </c>
      <c r="D1975">
        <v>31.09</v>
      </c>
      <c r="E1975">
        <v>30.92</v>
      </c>
      <c r="F1975" t="s">
        <v>687</v>
      </c>
      <c r="G1975" s="2">
        <v>-1.2999999999999999E-3</v>
      </c>
      <c r="I1975" t="s">
        <v>4171</v>
      </c>
      <c r="J1975" s="24" t="str">
        <f t="shared" si="150"/>
        <v>01</v>
      </c>
      <c r="K1975" s="24" t="str">
        <f t="shared" si="151"/>
        <v>10</v>
      </c>
      <c r="L1975" s="24" t="str">
        <f t="shared" si="152"/>
        <v>2017</v>
      </c>
      <c r="M1975" s="24">
        <f t="shared" si="153"/>
        <v>42745</v>
      </c>
      <c r="N1975">
        <v>30.96</v>
      </c>
      <c r="P1975" s="24">
        <v>41215</v>
      </c>
      <c r="Q1975">
        <v>18.86</v>
      </c>
      <c r="S1975" s="24">
        <v>43041</v>
      </c>
      <c r="T1975">
        <v>36.96</v>
      </c>
      <c r="U1975" s="2">
        <f t="shared" si="154"/>
        <v>5.4141851651334783E-4</v>
      </c>
    </row>
    <row r="1976" spans="1:21" x14ac:dyDescent="0.4">
      <c r="A1976" t="s">
        <v>4170</v>
      </c>
      <c r="B1976">
        <v>31</v>
      </c>
      <c r="C1976">
        <v>31.01</v>
      </c>
      <c r="D1976">
        <v>31.05</v>
      </c>
      <c r="E1976">
        <v>30.96</v>
      </c>
      <c r="F1976" t="s">
        <v>1150</v>
      </c>
      <c r="G1976" s="2">
        <v>-5.9999999999999995E-4</v>
      </c>
      <c r="I1976" t="s">
        <v>4170</v>
      </c>
      <c r="J1976" s="24" t="str">
        <f t="shared" si="150"/>
        <v>01</v>
      </c>
      <c r="K1976" s="24" t="str">
        <f t="shared" si="151"/>
        <v>09</v>
      </c>
      <c r="L1976" s="24" t="str">
        <f t="shared" si="152"/>
        <v>2017</v>
      </c>
      <c r="M1976" s="24">
        <f t="shared" si="153"/>
        <v>42744</v>
      </c>
      <c r="N1976">
        <v>31</v>
      </c>
      <c r="P1976" s="24">
        <v>41218</v>
      </c>
      <c r="Q1976">
        <v>18.920000000000002</v>
      </c>
      <c r="S1976" s="24">
        <v>43042</v>
      </c>
      <c r="T1976">
        <v>37.19</v>
      </c>
      <c r="U1976" s="2">
        <f t="shared" si="154"/>
        <v>6.2229437229437412E-3</v>
      </c>
    </row>
    <row r="1977" spans="1:21" x14ac:dyDescent="0.4">
      <c r="A1977" t="s">
        <v>4169</v>
      </c>
      <c r="B1977">
        <v>31.02</v>
      </c>
      <c r="C1977">
        <v>30.87</v>
      </c>
      <c r="D1977">
        <v>31.08</v>
      </c>
      <c r="E1977">
        <v>30.78</v>
      </c>
      <c r="F1977" t="s">
        <v>3407</v>
      </c>
      <c r="G1977" s="2">
        <v>6.1999999999999998E-3</v>
      </c>
      <c r="I1977" t="s">
        <v>4169</v>
      </c>
      <c r="J1977" s="24" t="str">
        <f t="shared" si="150"/>
        <v>01</v>
      </c>
      <c r="K1977" s="24" t="str">
        <f t="shared" si="151"/>
        <v>06</v>
      </c>
      <c r="L1977" s="24" t="str">
        <f t="shared" si="152"/>
        <v>2017</v>
      </c>
      <c r="M1977" s="24">
        <f t="shared" si="153"/>
        <v>42741</v>
      </c>
      <c r="N1977">
        <v>31.02</v>
      </c>
      <c r="P1977" s="24">
        <v>41219</v>
      </c>
      <c r="Q1977">
        <v>19.04</v>
      </c>
      <c r="S1977" s="24">
        <v>43045</v>
      </c>
      <c r="T1977">
        <v>37.28</v>
      </c>
      <c r="U1977" s="2">
        <f t="shared" si="154"/>
        <v>2.4200053777898578E-3</v>
      </c>
    </row>
    <row r="1978" spans="1:21" x14ac:dyDescent="0.4">
      <c r="A1978" t="s">
        <v>4168</v>
      </c>
      <c r="B1978">
        <v>30.83</v>
      </c>
      <c r="C1978">
        <v>30.74</v>
      </c>
      <c r="D1978">
        <v>30.85</v>
      </c>
      <c r="E1978">
        <v>30.74</v>
      </c>
      <c r="F1978" t="s">
        <v>1317</v>
      </c>
      <c r="G1978" s="2">
        <v>1.9E-3</v>
      </c>
      <c r="I1978" t="s">
        <v>4168</v>
      </c>
      <c r="J1978" s="24" t="str">
        <f t="shared" si="150"/>
        <v>01</v>
      </c>
      <c r="K1978" s="24" t="str">
        <f t="shared" si="151"/>
        <v>05</v>
      </c>
      <c r="L1978" s="24" t="str">
        <f t="shared" si="152"/>
        <v>2017</v>
      </c>
      <c r="M1978" s="24">
        <f t="shared" si="153"/>
        <v>42740</v>
      </c>
      <c r="N1978">
        <v>30.83</v>
      </c>
      <c r="P1978" s="24">
        <v>41220</v>
      </c>
      <c r="Q1978">
        <v>18.66</v>
      </c>
      <c r="S1978" s="24">
        <v>43046</v>
      </c>
      <c r="T1978">
        <v>37.32</v>
      </c>
      <c r="U1978" s="2">
        <f t="shared" si="154"/>
        <v>1.0729613733906351E-3</v>
      </c>
    </row>
    <row r="1979" spans="1:21" x14ac:dyDescent="0.4">
      <c r="A1979" t="s">
        <v>4167</v>
      </c>
      <c r="B1979">
        <v>30.77</v>
      </c>
      <c r="C1979">
        <v>30.63</v>
      </c>
      <c r="D1979">
        <v>30.8</v>
      </c>
      <c r="E1979">
        <v>30.63</v>
      </c>
      <c r="F1979" t="s">
        <v>1650</v>
      </c>
      <c r="G1979" s="2">
        <v>6.1999999999999998E-3</v>
      </c>
      <c r="I1979" t="s">
        <v>4167</v>
      </c>
      <c r="J1979" s="24" t="str">
        <f t="shared" si="150"/>
        <v>01</v>
      </c>
      <c r="K1979" s="24" t="str">
        <f t="shared" si="151"/>
        <v>04</v>
      </c>
      <c r="L1979" s="24" t="str">
        <f t="shared" si="152"/>
        <v>2017</v>
      </c>
      <c r="M1979" s="24">
        <f t="shared" si="153"/>
        <v>42739</v>
      </c>
      <c r="N1979">
        <v>30.77</v>
      </c>
      <c r="P1979" s="24">
        <v>41221</v>
      </c>
      <c r="Q1979">
        <v>18.399999999999999</v>
      </c>
      <c r="S1979" s="24">
        <v>43047</v>
      </c>
      <c r="T1979">
        <v>37.43</v>
      </c>
      <c r="U1979" s="2">
        <f t="shared" si="154"/>
        <v>2.9474812433012421E-3</v>
      </c>
    </row>
    <row r="1980" spans="1:21" x14ac:dyDescent="0.4">
      <c r="A1980" t="s">
        <v>4166</v>
      </c>
      <c r="B1980">
        <v>30.58</v>
      </c>
      <c r="C1980">
        <v>30.54</v>
      </c>
      <c r="D1980">
        <v>30.68</v>
      </c>
      <c r="E1980">
        <v>30.43</v>
      </c>
      <c r="F1980" t="s">
        <v>4165</v>
      </c>
      <c r="G1980" s="2">
        <v>6.8999999999999999E-3</v>
      </c>
      <c r="I1980" t="s">
        <v>4166</v>
      </c>
      <c r="J1980" s="24" t="str">
        <f t="shared" si="150"/>
        <v>01</v>
      </c>
      <c r="K1980" s="24" t="str">
        <f t="shared" si="151"/>
        <v>03</v>
      </c>
      <c r="L1980" s="24" t="str">
        <f t="shared" si="152"/>
        <v>2017</v>
      </c>
      <c r="M1980" s="24">
        <f t="shared" si="153"/>
        <v>42738</v>
      </c>
      <c r="N1980">
        <v>30.58</v>
      </c>
      <c r="P1980" s="24">
        <v>41222</v>
      </c>
      <c r="Q1980">
        <v>18.45</v>
      </c>
      <c r="S1980" s="24">
        <v>43048</v>
      </c>
      <c r="T1980">
        <v>37.24</v>
      </c>
      <c r="U1980" s="2">
        <f t="shared" si="154"/>
        <v>-5.0761421319795996E-3</v>
      </c>
    </row>
    <row r="1981" spans="1:21" x14ac:dyDescent="0.4">
      <c r="A1981" t="s">
        <v>4164</v>
      </c>
      <c r="B1981">
        <v>30.37</v>
      </c>
      <c r="C1981">
        <v>30.62</v>
      </c>
      <c r="D1981">
        <v>30.63</v>
      </c>
      <c r="E1981">
        <v>30.28</v>
      </c>
      <c r="F1981" t="s">
        <v>556</v>
      </c>
      <c r="G1981" s="2">
        <v>-6.1999999999999998E-3</v>
      </c>
      <c r="I1981" t="s">
        <v>4164</v>
      </c>
      <c r="J1981" s="24" t="str">
        <f t="shared" si="150"/>
        <v>12</v>
      </c>
      <c r="K1981" s="24" t="str">
        <f t="shared" si="151"/>
        <v>30</v>
      </c>
      <c r="L1981" s="24" t="str">
        <f t="shared" si="152"/>
        <v>2016</v>
      </c>
      <c r="M1981" s="24">
        <f t="shared" si="153"/>
        <v>42734</v>
      </c>
      <c r="N1981">
        <v>30.37</v>
      </c>
      <c r="P1981" s="24">
        <v>41225</v>
      </c>
      <c r="Q1981">
        <v>18.47</v>
      </c>
      <c r="S1981" s="24">
        <v>43049</v>
      </c>
      <c r="T1981">
        <v>37.24</v>
      </c>
      <c r="U1981" s="2">
        <f t="shared" si="154"/>
        <v>0</v>
      </c>
    </row>
    <row r="1982" spans="1:21" x14ac:dyDescent="0.4">
      <c r="A1982" t="s">
        <v>4163</v>
      </c>
      <c r="B1982">
        <v>30.56</v>
      </c>
      <c r="C1982">
        <v>30.55</v>
      </c>
      <c r="D1982">
        <v>30.61</v>
      </c>
      <c r="E1982">
        <v>30.48</v>
      </c>
      <c r="F1982" t="s">
        <v>3933</v>
      </c>
      <c r="G1982" s="2">
        <v>6.9999999999999999E-4</v>
      </c>
      <c r="I1982" t="s">
        <v>4163</v>
      </c>
      <c r="J1982" s="24" t="str">
        <f t="shared" si="150"/>
        <v>12</v>
      </c>
      <c r="K1982" s="24" t="str">
        <f t="shared" si="151"/>
        <v>29</v>
      </c>
      <c r="L1982" s="24" t="str">
        <f t="shared" si="152"/>
        <v>2016</v>
      </c>
      <c r="M1982" s="24">
        <f t="shared" si="153"/>
        <v>42733</v>
      </c>
      <c r="N1982">
        <v>30.56</v>
      </c>
      <c r="P1982" s="24">
        <v>41226</v>
      </c>
      <c r="Q1982">
        <v>18.420000000000002</v>
      </c>
      <c r="S1982" s="24">
        <v>43052</v>
      </c>
      <c r="T1982">
        <v>37.28</v>
      </c>
      <c r="U1982" s="2">
        <f t="shared" si="154"/>
        <v>1.0741138560688146E-3</v>
      </c>
    </row>
    <row r="1983" spans="1:21" x14ac:dyDescent="0.4">
      <c r="A1983" t="s">
        <v>4162</v>
      </c>
      <c r="B1983">
        <v>30.54</v>
      </c>
      <c r="C1983">
        <v>30.83</v>
      </c>
      <c r="D1983">
        <v>30.84</v>
      </c>
      <c r="E1983">
        <v>30.52</v>
      </c>
      <c r="F1983" t="s">
        <v>2132</v>
      </c>
      <c r="G1983" s="2">
        <v>-7.7999999999999996E-3</v>
      </c>
      <c r="I1983" t="s">
        <v>4162</v>
      </c>
      <c r="J1983" s="24" t="str">
        <f t="shared" si="150"/>
        <v>12</v>
      </c>
      <c r="K1983" s="24" t="str">
        <f t="shared" si="151"/>
        <v>28</v>
      </c>
      <c r="L1983" s="24" t="str">
        <f t="shared" si="152"/>
        <v>2016</v>
      </c>
      <c r="M1983" s="24">
        <f t="shared" si="153"/>
        <v>42732</v>
      </c>
      <c r="N1983">
        <v>30.54</v>
      </c>
      <c r="P1983" s="24">
        <v>41227</v>
      </c>
      <c r="Q1983">
        <v>18.190000000000001</v>
      </c>
      <c r="S1983" s="24">
        <v>43053</v>
      </c>
      <c r="T1983">
        <v>37.21</v>
      </c>
      <c r="U1983" s="2">
        <f t="shared" si="154"/>
        <v>-1.8776824034334449E-3</v>
      </c>
    </row>
    <row r="1984" spans="1:21" x14ac:dyDescent="0.4">
      <c r="A1984" t="s">
        <v>4161</v>
      </c>
      <c r="B1984">
        <v>30.78</v>
      </c>
      <c r="C1984">
        <v>30.75</v>
      </c>
      <c r="D1984">
        <v>30.88</v>
      </c>
      <c r="E1984">
        <v>30.71</v>
      </c>
      <c r="F1984" t="s">
        <v>1255</v>
      </c>
      <c r="G1984" s="2">
        <v>2.8999999999999998E-3</v>
      </c>
      <c r="I1984" t="s">
        <v>4161</v>
      </c>
      <c r="J1984" s="24" t="str">
        <f t="shared" si="150"/>
        <v>12</v>
      </c>
      <c r="K1984" s="24" t="str">
        <f t="shared" si="151"/>
        <v>27</v>
      </c>
      <c r="L1984" s="24" t="str">
        <f t="shared" si="152"/>
        <v>2016</v>
      </c>
      <c r="M1984" s="24">
        <f t="shared" si="153"/>
        <v>42731</v>
      </c>
      <c r="N1984">
        <v>30.78</v>
      </c>
      <c r="P1984" s="24">
        <v>41228</v>
      </c>
      <c r="Q1984">
        <v>18.149999999999999</v>
      </c>
      <c r="S1984" s="24">
        <v>43054</v>
      </c>
      <c r="T1984">
        <v>36.96</v>
      </c>
      <c r="U1984" s="2">
        <f t="shared" si="154"/>
        <v>-6.71862402579948E-3</v>
      </c>
    </row>
    <row r="1985" spans="1:21" x14ac:dyDescent="0.4">
      <c r="A1985" t="s">
        <v>4160</v>
      </c>
      <c r="B1985">
        <v>30.69</v>
      </c>
      <c r="C1985">
        <v>30.65</v>
      </c>
      <c r="D1985">
        <v>30.69</v>
      </c>
      <c r="E1985">
        <v>30.62</v>
      </c>
      <c r="F1985" t="s">
        <v>530</v>
      </c>
      <c r="G1985" s="2">
        <v>1.2999999999999999E-3</v>
      </c>
      <c r="I1985" t="s">
        <v>4160</v>
      </c>
      <c r="J1985" s="24" t="str">
        <f t="shared" si="150"/>
        <v>12</v>
      </c>
      <c r="K1985" s="24" t="str">
        <f t="shared" si="151"/>
        <v>23</v>
      </c>
      <c r="L1985" s="24" t="str">
        <f t="shared" si="152"/>
        <v>2016</v>
      </c>
      <c r="M1985" s="24">
        <f t="shared" si="153"/>
        <v>42727</v>
      </c>
      <c r="N1985">
        <v>30.69</v>
      </c>
      <c r="P1985" s="24">
        <v>41229</v>
      </c>
      <c r="Q1985">
        <v>18.25</v>
      </c>
      <c r="S1985" s="24">
        <v>43055</v>
      </c>
      <c r="T1985">
        <v>37.31</v>
      </c>
      <c r="U1985" s="2">
        <f t="shared" si="154"/>
        <v>9.4696969696970168E-3</v>
      </c>
    </row>
    <row r="1986" spans="1:21" x14ac:dyDescent="0.4">
      <c r="A1986" t="s">
        <v>4159</v>
      </c>
      <c r="B1986">
        <v>30.65</v>
      </c>
      <c r="C1986">
        <v>30.71</v>
      </c>
      <c r="D1986">
        <v>30.72</v>
      </c>
      <c r="E1986">
        <v>30.58</v>
      </c>
      <c r="F1986" t="s">
        <v>351</v>
      </c>
      <c r="G1986" s="2">
        <v>-2.5999999999999999E-3</v>
      </c>
      <c r="I1986" t="s">
        <v>4159</v>
      </c>
      <c r="J1986" s="24" t="str">
        <f t="shared" si="150"/>
        <v>12</v>
      </c>
      <c r="K1986" s="24" t="str">
        <f t="shared" si="151"/>
        <v>22</v>
      </c>
      <c r="L1986" s="24" t="str">
        <f t="shared" si="152"/>
        <v>2016</v>
      </c>
      <c r="M1986" s="24">
        <f t="shared" si="153"/>
        <v>42726</v>
      </c>
      <c r="N1986">
        <v>30.65</v>
      </c>
      <c r="P1986" s="24">
        <v>41232</v>
      </c>
      <c r="Q1986">
        <v>18.62</v>
      </c>
      <c r="S1986" s="24">
        <v>43056</v>
      </c>
      <c r="T1986">
        <v>37.159999999999997</v>
      </c>
      <c r="U1986" s="2">
        <f t="shared" si="154"/>
        <v>-4.0203698740285398E-3</v>
      </c>
    </row>
    <row r="1987" spans="1:21" x14ac:dyDescent="0.4">
      <c r="A1987" t="s">
        <v>4158</v>
      </c>
      <c r="B1987">
        <v>30.73</v>
      </c>
      <c r="C1987">
        <v>30.8</v>
      </c>
      <c r="D1987">
        <v>30.82</v>
      </c>
      <c r="E1987">
        <v>30.72</v>
      </c>
      <c r="F1987" t="s">
        <v>2224</v>
      </c>
      <c r="G1987" s="2">
        <v>-6.7999999999999996E-3</v>
      </c>
      <c r="I1987" t="s">
        <v>4158</v>
      </c>
      <c r="J1987" s="24" t="str">
        <f t="shared" ref="J1987:J2050" si="155">LEFT(I1987,2)</f>
        <v>12</v>
      </c>
      <c r="K1987" s="24" t="str">
        <f t="shared" ref="K1987:K2050" si="156">MID(I1987,4,2)</f>
        <v>21</v>
      </c>
      <c r="L1987" s="24" t="str">
        <f t="shared" ref="L1987:L2050" si="157">RIGHT(I1987,4)</f>
        <v>2016</v>
      </c>
      <c r="M1987" s="24">
        <f t="shared" ref="M1987:M2050" si="158">DATE(L1987,J1987,K1987)</f>
        <v>42725</v>
      </c>
      <c r="N1987">
        <v>30.73</v>
      </c>
      <c r="P1987" s="24">
        <v>41233</v>
      </c>
      <c r="Q1987">
        <v>18.63</v>
      </c>
      <c r="S1987" s="24">
        <v>43059</v>
      </c>
      <c r="T1987">
        <v>37.21</v>
      </c>
      <c r="U1987" s="2">
        <f t="shared" si="154"/>
        <v>1.3455328310012504E-3</v>
      </c>
    </row>
    <row r="1988" spans="1:21" x14ac:dyDescent="0.4">
      <c r="A1988" t="s">
        <v>4157</v>
      </c>
      <c r="B1988">
        <v>30.94</v>
      </c>
      <c r="C1988">
        <v>30.9</v>
      </c>
      <c r="D1988">
        <v>30.96</v>
      </c>
      <c r="E1988">
        <v>30.88</v>
      </c>
      <c r="F1988" t="s">
        <v>1253</v>
      </c>
      <c r="G1988" s="2">
        <v>3.5999999999999999E-3</v>
      </c>
      <c r="I1988" t="s">
        <v>4157</v>
      </c>
      <c r="J1988" s="24" t="str">
        <f t="shared" si="155"/>
        <v>12</v>
      </c>
      <c r="K1988" s="24" t="str">
        <f t="shared" si="156"/>
        <v>20</v>
      </c>
      <c r="L1988" s="24" t="str">
        <f t="shared" si="157"/>
        <v>2016</v>
      </c>
      <c r="M1988" s="24">
        <f t="shared" si="158"/>
        <v>42724</v>
      </c>
      <c r="N1988">
        <v>30.94</v>
      </c>
      <c r="P1988" s="24">
        <v>41234</v>
      </c>
      <c r="Q1988">
        <v>18.670000000000002</v>
      </c>
      <c r="S1988" s="24">
        <v>43060</v>
      </c>
      <c r="T1988">
        <v>37.53</v>
      </c>
      <c r="U1988" s="2">
        <f t="shared" ref="U1988:U2051" si="159">T1988/T1987-1</f>
        <v>8.5998387530232812E-3</v>
      </c>
    </row>
    <row r="1989" spans="1:21" x14ac:dyDescent="0.4">
      <c r="A1989" t="s">
        <v>4156</v>
      </c>
      <c r="B1989">
        <v>30.83</v>
      </c>
      <c r="C1989">
        <v>30.78</v>
      </c>
      <c r="D1989">
        <v>30.94</v>
      </c>
      <c r="E1989">
        <v>30.75</v>
      </c>
      <c r="F1989" t="s">
        <v>1429</v>
      </c>
      <c r="G1989" s="2">
        <v>3.3E-3</v>
      </c>
      <c r="I1989" t="s">
        <v>4156</v>
      </c>
      <c r="J1989" s="24" t="str">
        <f t="shared" si="155"/>
        <v>12</v>
      </c>
      <c r="K1989" s="24" t="str">
        <f t="shared" si="156"/>
        <v>19</v>
      </c>
      <c r="L1989" s="24" t="str">
        <f t="shared" si="157"/>
        <v>2016</v>
      </c>
      <c r="M1989" s="24">
        <f t="shared" si="158"/>
        <v>42723</v>
      </c>
      <c r="N1989">
        <v>30.83</v>
      </c>
      <c r="P1989" s="24">
        <v>41236</v>
      </c>
      <c r="Q1989">
        <v>18.920000000000002</v>
      </c>
      <c r="S1989" s="24">
        <v>43061</v>
      </c>
      <c r="T1989">
        <v>37.5</v>
      </c>
      <c r="U1989" s="2">
        <f t="shared" si="159"/>
        <v>-7.9936051159079646E-4</v>
      </c>
    </row>
    <row r="1990" spans="1:21" x14ac:dyDescent="0.4">
      <c r="A1990" t="s">
        <v>4155</v>
      </c>
      <c r="B1990">
        <v>30.73</v>
      </c>
      <c r="C1990">
        <v>30.87</v>
      </c>
      <c r="D1990">
        <v>30.91</v>
      </c>
      <c r="E1990">
        <v>30.7</v>
      </c>
      <c r="F1990" t="s">
        <v>2875</v>
      </c>
      <c r="G1990" s="2">
        <v>-2.3E-3</v>
      </c>
      <c r="I1990" t="s">
        <v>4155</v>
      </c>
      <c r="J1990" s="24" t="str">
        <f t="shared" si="155"/>
        <v>12</v>
      </c>
      <c r="K1990" s="24" t="str">
        <f t="shared" si="156"/>
        <v>16</v>
      </c>
      <c r="L1990" s="24" t="str">
        <f t="shared" si="157"/>
        <v>2016</v>
      </c>
      <c r="M1990" s="24">
        <f t="shared" si="158"/>
        <v>42720</v>
      </c>
      <c r="N1990">
        <v>30.73</v>
      </c>
      <c r="P1990" s="24">
        <v>41239</v>
      </c>
      <c r="Q1990">
        <v>18.899999999999999</v>
      </c>
      <c r="S1990" s="24">
        <v>43063</v>
      </c>
      <c r="T1990">
        <v>37.630000000000003</v>
      </c>
      <c r="U1990" s="2">
        <f t="shared" si="159"/>
        <v>3.466666666666729E-3</v>
      </c>
    </row>
    <row r="1991" spans="1:21" x14ac:dyDescent="0.4">
      <c r="A1991" t="s">
        <v>4154</v>
      </c>
      <c r="B1991">
        <v>30.8</v>
      </c>
      <c r="C1991">
        <v>30.78</v>
      </c>
      <c r="D1991">
        <v>30.95</v>
      </c>
      <c r="E1991">
        <v>30.74</v>
      </c>
      <c r="F1991" t="s">
        <v>4153</v>
      </c>
      <c r="G1991" s="2">
        <v>2.5999999999999999E-3</v>
      </c>
      <c r="I1991" t="s">
        <v>4154</v>
      </c>
      <c r="J1991" s="24" t="str">
        <f t="shared" si="155"/>
        <v>12</v>
      </c>
      <c r="K1991" s="24" t="str">
        <f t="shared" si="156"/>
        <v>15</v>
      </c>
      <c r="L1991" s="24" t="str">
        <f t="shared" si="157"/>
        <v>2016</v>
      </c>
      <c r="M1991" s="24">
        <f t="shared" si="158"/>
        <v>42719</v>
      </c>
      <c r="N1991">
        <v>30.8</v>
      </c>
      <c r="P1991" s="24">
        <v>41240</v>
      </c>
      <c r="Q1991">
        <v>18.809999999999999</v>
      </c>
      <c r="S1991" s="24">
        <v>43066</v>
      </c>
      <c r="T1991">
        <v>37.65</v>
      </c>
      <c r="U1991" s="2">
        <f t="shared" si="159"/>
        <v>5.3149083178305467E-4</v>
      </c>
    </row>
    <row r="1992" spans="1:21" x14ac:dyDescent="0.4">
      <c r="A1992" t="s">
        <v>4152</v>
      </c>
      <c r="B1992">
        <v>30.72</v>
      </c>
      <c r="C1992">
        <v>30.9</v>
      </c>
      <c r="D1992">
        <v>30.98</v>
      </c>
      <c r="E1992">
        <v>30.66</v>
      </c>
      <c r="F1992" t="s">
        <v>2481</v>
      </c>
      <c r="G1992" s="2">
        <v>-5.7999999999999996E-3</v>
      </c>
      <c r="I1992" t="s">
        <v>4152</v>
      </c>
      <c r="J1992" s="24" t="str">
        <f t="shared" si="155"/>
        <v>12</v>
      </c>
      <c r="K1992" s="24" t="str">
        <f t="shared" si="156"/>
        <v>14</v>
      </c>
      <c r="L1992" s="24" t="str">
        <f t="shared" si="157"/>
        <v>2016</v>
      </c>
      <c r="M1992" s="24">
        <f t="shared" si="158"/>
        <v>42718</v>
      </c>
      <c r="N1992">
        <v>30.72</v>
      </c>
      <c r="P1992" s="24">
        <v>41241</v>
      </c>
      <c r="Q1992">
        <v>18.95</v>
      </c>
      <c r="S1992" s="24">
        <v>43067</v>
      </c>
      <c r="T1992">
        <v>37.880000000000003</v>
      </c>
      <c r="U1992" s="2">
        <f t="shared" si="159"/>
        <v>6.1088977423640056E-3</v>
      </c>
    </row>
    <row r="1993" spans="1:21" x14ac:dyDescent="0.4">
      <c r="A1993" t="s">
        <v>4151</v>
      </c>
      <c r="B1993">
        <v>30.9</v>
      </c>
      <c r="C1993">
        <v>30.74</v>
      </c>
      <c r="D1993">
        <v>30.99</v>
      </c>
      <c r="E1993">
        <v>30.73</v>
      </c>
      <c r="F1993" t="s">
        <v>793</v>
      </c>
      <c r="G1993" s="2">
        <v>8.2000000000000007E-3</v>
      </c>
      <c r="I1993" t="s">
        <v>4151</v>
      </c>
      <c r="J1993" s="24" t="str">
        <f t="shared" si="155"/>
        <v>12</v>
      </c>
      <c r="K1993" s="24" t="str">
        <f t="shared" si="156"/>
        <v>13</v>
      </c>
      <c r="L1993" s="24" t="str">
        <f t="shared" si="157"/>
        <v>2016</v>
      </c>
      <c r="M1993" s="24">
        <f t="shared" si="158"/>
        <v>42717</v>
      </c>
      <c r="N1993">
        <v>30.9</v>
      </c>
      <c r="P1993" s="24">
        <v>41242</v>
      </c>
      <c r="Q1993">
        <v>19.04</v>
      </c>
      <c r="S1993" s="24">
        <v>43068</v>
      </c>
      <c r="T1993">
        <v>37.61</v>
      </c>
      <c r="U1993" s="2">
        <f t="shared" si="159"/>
        <v>-7.1277719112988747E-3</v>
      </c>
    </row>
    <row r="1994" spans="1:21" x14ac:dyDescent="0.4">
      <c r="A1994" t="s">
        <v>4150</v>
      </c>
      <c r="B1994">
        <v>30.65</v>
      </c>
      <c r="C1994">
        <v>30.64</v>
      </c>
      <c r="D1994">
        <v>30.69</v>
      </c>
      <c r="E1994">
        <v>30.56</v>
      </c>
      <c r="F1994" t="s">
        <v>1068</v>
      </c>
      <c r="G1994" s="2">
        <v>-1.6000000000000001E-3</v>
      </c>
      <c r="I1994" t="s">
        <v>4150</v>
      </c>
      <c r="J1994" s="24" t="str">
        <f t="shared" si="155"/>
        <v>12</v>
      </c>
      <c r="K1994" s="24" t="str">
        <f t="shared" si="156"/>
        <v>12</v>
      </c>
      <c r="L1994" s="24" t="str">
        <f t="shared" si="157"/>
        <v>2016</v>
      </c>
      <c r="M1994" s="24">
        <f t="shared" si="158"/>
        <v>42716</v>
      </c>
      <c r="N1994">
        <v>30.65</v>
      </c>
      <c r="P1994" s="24">
        <v>41243</v>
      </c>
      <c r="Q1994">
        <v>19.02</v>
      </c>
      <c r="S1994" s="24">
        <v>43069</v>
      </c>
      <c r="T1994">
        <v>37.950000000000003</v>
      </c>
      <c r="U1994" s="2">
        <f t="shared" si="159"/>
        <v>9.0401488965701216E-3</v>
      </c>
    </row>
    <row r="1995" spans="1:21" x14ac:dyDescent="0.4">
      <c r="A1995" t="s">
        <v>4149</v>
      </c>
      <c r="B1995">
        <v>30.7</v>
      </c>
      <c r="C1995">
        <v>30.54</v>
      </c>
      <c r="D1995">
        <v>30.71</v>
      </c>
      <c r="E1995">
        <v>30.54</v>
      </c>
      <c r="F1995" t="s">
        <v>4148</v>
      </c>
      <c r="G1995" s="2">
        <v>6.8999999999999999E-3</v>
      </c>
      <c r="I1995" t="s">
        <v>4149</v>
      </c>
      <c r="J1995" s="24" t="str">
        <f t="shared" si="155"/>
        <v>12</v>
      </c>
      <c r="K1995" s="24" t="str">
        <f t="shared" si="156"/>
        <v>09</v>
      </c>
      <c r="L1995" s="24" t="str">
        <f t="shared" si="157"/>
        <v>2016</v>
      </c>
      <c r="M1995" s="24">
        <f t="shared" si="158"/>
        <v>42713</v>
      </c>
      <c r="N1995">
        <v>30.7</v>
      </c>
      <c r="P1995" s="24">
        <v>41246</v>
      </c>
      <c r="Q1995">
        <v>18.940000000000001</v>
      </c>
      <c r="S1995" s="24">
        <v>43070</v>
      </c>
      <c r="T1995">
        <v>37.840000000000003</v>
      </c>
      <c r="U1995" s="2">
        <f t="shared" si="159"/>
        <v>-2.8985507246376274E-3</v>
      </c>
    </row>
    <row r="1996" spans="1:21" x14ac:dyDescent="0.4">
      <c r="A1996" t="s">
        <v>4147</v>
      </c>
      <c r="B1996">
        <v>30.49</v>
      </c>
      <c r="C1996">
        <v>30.45</v>
      </c>
      <c r="D1996">
        <v>30.55</v>
      </c>
      <c r="E1996">
        <v>30.37</v>
      </c>
      <c r="F1996" t="s">
        <v>2512</v>
      </c>
      <c r="G1996" s="2">
        <v>2E-3</v>
      </c>
      <c r="I1996" t="s">
        <v>4147</v>
      </c>
      <c r="J1996" s="24" t="str">
        <f t="shared" si="155"/>
        <v>12</v>
      </c>
      <c r="K1996" s="24" t="str">
        <f t="shared" si="156"/>
        <v>08</v>
      </c>
      <c r="L1996" s="24" t="str">
        <f t="shared" si="157"/>
        <v>2016</v>
      </c>
      <c r="M1996" s="24">
        <f t="shared" si="158"/>
        <v>42712</v>
      </c>
      <c r="N1996">
        <v>30.49</v>
      </c>
      <c r="P1996" s="24">
        <v>41247</v>
      </c>
      <c r="Q1996">
        <v>18.899999999999999</v>
      </c>
      <c r="S1996" s="24">
        <v>43073</v>
      </c>
      <c r="T1996">
        <v>37.6</v>
      </c>
      <c r="U1996" s="2">
        <f t="shared" si="159"/>
        <v>-6.3424947145878097E-3</v>
      </c>
    </row>
    <row r="1997" spans="1:21" x14ac:dyDescent="0.4">
      <c r="A1997" t="s">
        <v>4146</v>
      </c>
      <c r="B1997">
        <v>30.43</v>
      </c>
      <c r="C1997">
        <v>30.03</v>
      </c>
      <c r="D1997">
        <v>30.45</v>
      </c>
      <c r="E1997">
        <v>29.96</v>
      </c>
      <c r="F1997" t="s">
        <v>3026</v>
      </c>
      <c r="G1997" s="2">
        <v>1.2E-2</v>
      </c>
      <c r="I1997" t="s">
        <v>4146</v>
      </c>
      <c r="J1997" s="24" t="str">
        <f t="shared" si="155"/>
        <v>12</v>
      </c>
      <c r="K1997" s="24" t="str">
        <f t="shared" si="156"/>
        <v>07</v>
      </c>
      <c r="L1997" s="24" t="str">
        <f t="shared" si="157"/>
        <v>2016</v>
      </c>
      <c r="M1997" s="24">
        <f t="shared" si="158"/>
        <v>42711</v>
      </c>
      <c r="N1997">
        <v>30.43</v>
      </c>
      <c r="P1997" s="24">
        <v>41248</v>
      </c>
      <c r="Q1997">
        <v>18.850000000000001</v>
      </c>
      <c r="S1997" s="24">
        <v>43074</v>
      </c>
      <c r="T1997">
        <v>37.53</v>
      </c>
      <c r="U1997" s="2">
        <f t="shared" si="159"/>
        <v>-1.8617021276595702E-3</v>
      </c>
    </row>
    <row r="1998" spans="1:21" x14ac:dyDescent="0.4">
      <c r="A1998" t="s">
        <v>4145</v>
      </c>
      <c r="B1998">
        <v>30.07</v>
      </c>
      <c r="C1998">
        <v>30.06</v>
      </c>
      <c r="D1998">
        <v>30.07</v>
      </c>
      <c r="E1998">
        <v>29.96</v>
      </c>
      <c r="F1998" t="s">
        <v>1137</v>
      </c>
      <c r="G1998" s="2">
        <v>2.3E-3</v>
      </c>
      <c r="I1998" t="s">
        <v>4145</v>
      </c>
      <c r="J1998" s="24" t="str">
        <f t="shared" si="155"/>
        <v>12</v>
      </c>
      <c r="K1998" s="24" t="str">
        <f t="shared" si="156"/>
        <v>06</v>
      </c>
      <c r="L1998" s="24" t="str">
        <f t="shared" si="157"/>
        <v>2016</v>
      </c>
      <c r="M1998" s="24">
        <f t="shared" si="158"/>
        <v>42710</v>
      </c>
      <c r="N1998">
        <v>30.07</v>
      </c>
      <c r="P1998" s="24">
        <v>41249</v>
      </c>
      <c r="Q1998">
        <v>18.93</v>
      </c>
      <c r="S1998" s="24">
        <v>43075</v>
      </c>
      <c r="T1998">
        <v>37.61</v>
      </c>
      <c r="U1998" s="2">
        <f t="shared" si="159"/>
        <v>2.1316280309084945E-3</v>
      </c>
    </row>
    <row r="1999" spans="1:21" x14ac:dyDescent="0.4">
      <c r="A1999" t="s">
        <v>4144</v>
      </c>
      <c r="B1999">
        <v>30</v>
      </c>
      <c r="C1999">
        <v>29.95</v>
      </c>
      <c r="D1999">
        <v>30.06</v>
      </c>
      <c r="E1999">
        <v>29.88</v>
      </c>
      <c r="F1999" t="s">
        <v>556</v>
      </c>
      <c r="G1999" s="2">
        <v>6.0000000000000001E-3</v>
      </c>
      <c r="I1999" t="s">
        <v>4144</v>
      </c>
      <c r="J1999" s="24" t="str">
        <f t="shared" si="155"/>
        <v>12</v>
      </c>
      <c r="K1999" s="24" t="str">
        <f t="shared" si="156"/>
        <v>05</v>
      </c>
      <c r="L1999" s="24" t="str">
        <f t="shared" si="157"/>
        <v>2016</v>
      </c>
      <c r="M1999" s="24">
        <f t="shared" si="158"/>
        <v>42709</v>
      </c>
      <c r="N1999">
        <v>30</v>
      </c>
      <c r="P1999" s="24">
        <v>41250</v>
      </c>
      <c r="Q1999">
        <v>18.940000000000001</v>
      </c>
      <c r="S1999" s="24">
        <v>43076</v>
      </c>
      <c r="T1999">
        <v>37.770000000000003</v>
      </c>
      <c r="U1999" s="2">
        <f t="shared" si="159"/>
        <v>4.2541877160331421E-3</v>
      </c>
    </row>
    <row r="2000" spans="1:21" x14ac:dyDescent="0.4">
      <c r="A2000" t="s">
        <v>4143</v>
      </c>
      <c r="B2000">
        <v>29.82</v>
      </c>
      <c r="C2000">
        <v>29.74</v>
      </c>
      <c r="D2000">
        <v>29.89</v>
      </c>
      <c r="E2000">
        <v>29.71</v>
      </c>
      <c r="F2000" t="s">
        <v>156</v>
      </c>
      <c r="G2000" s="2">
        <v>2E-3</v>
      </c>
      <c r="I2000" t="s">
        <v>4143</v>
      </c>
      <c r="J2000" s="24" t="str">
        <f t="shared" si="155"/>
        <v>12</v>
      </c>
      <c r="K2000" s="24" t="str">
        <f t="shared" si="156"/>
        <v>02</v>
      </c>
      <c r="L2000" s="24" t="str">
        <f t="shared" si="157"/>
        <v>2016</v>
      </c>
      <c r="M2000" s="24">
        <f t="shared" si="158"/>
        <v>42706</v>
      </c>
      <c r="N2000">
        <v>29.82</v>
      </c>
      <c r="P2000" s="24">
        <v>41253</v>
      </c>
      <c r="Q2000">
        <v>18.96</v>
      </c>
      <c r="S2000" s="24">
        <v>43077</v>
      </c>
      <c r="T2000">
        <v>37.950000000000003</v>
      </c>
      <c r="U2000" s="2">
        <f t="shared" si="159"/>
        <v>4.7656870532168938E-3</v>
      </c>
    </row>
    <row r="2001" spans="1:21" x14ac:dyDescent="0.4">
      <c r="A2001" t="s">
        <v>4142</v>
      </c>
      <c r="B2001">
        <v>29.76</v>
      </c>
      <c r="C2001">
        <v>30.06</v>
      </c>
      <c r="D2001">
        <v>30.06</v>
      </c>
      <c r="E2001">
        <v>29.7</v>
      </c>
      <c r="F2001" t="s">
        <v>1959</v>
      </c>
      <c r="G2001" s="2">
        <v>-0.01</v>
      </c>
      <c r="I2001" t="s">
        <v>4142</v>
      </c>
      <c r="J2001" s="24" t="str">
        <f t="shared" si="155"/>
        <v>12</v>
      </c>
      <c r="K2001" s="24" t="str">
        <f t="shared" si="156"/>
        <v>01</v>
      </c>
      <c r="L2001" s="24" t="str">
        <f t="shared" si="157"/>
        <v>2016</v>
      </c>
      <c r="M2001" s="24">
        <f t="shared" si="158"/>
        <v>42705</v>
      </c>
      <c r="N2001">
        <v>29.76</v>
      </c>
      <c r="P2001" s="24">
        <v>41254</v>
      </c>
      <c r="Q2001">
        <v>19.11</v>
      </c>
      <c r="S2001" s="24">
        <v>43080</v>
      </c>
      <c r="T2001">
        <v>38.11</v>
      </c>
      <c r="U2001" s="2">
        <f t="shared" si="159"/>
        <v>4.2160737812910742E-3</v>
      </c>
    </row>
    <row r="2002" spans="1:21" x14ac:dyDescent="0.4">
      <c r="A2002" t="s">
        <v>4141</v>
      </c>
      <c r="B2002">
        <v>30.06</v>
      </c>
      <c r="C2002">
        <v>30.39</v>
      </c>
      <c r="D2002">
        <v>30.39</v>
      </c>
      <c r="E2002">
        <v>30.05</v>
      </c>
      <c r="F2002" t="s">
        <v>1952</v>
      </c>
      <c r="G2002" s="2">
        <v>-8.8999999999999999E-3</v>
      </c>
      <c r="I2002" t="s">
        <v>4141</v>
      </c>
      <c r="J2002" s="24" t="str">
        <f t="shared" si="155"/>
        <v>11</v>
      </c>
      <c r="K2002" s="24" t="str">
        <f t="shared" si="156"/>
        <v>30</v>
      </c>
      <c r="L2002" s="24" t="str">
        <f t="shared" si="157"/>
        <v>2016</v>
      </c>
      <c r="M2002" s="24">
        <f t="shared" si="158"/>
        <v>42704</v>
      </c>
      <c r="N2002">
        <v>30.06</v>
      </c>
      <c r="P2002" s="24">
        <v>41255</v>
      </c>
      <c r="Q2002">
        <v>19.09</v>
      </c>
      <c r="S2002" s="24">
        <v>43081</v>
      </c>
      <c r="T2002">
        <v>38.119999999999997</v>
      </c>
      <c r="U2002" s="2">
        <f t="shared" si="159"/>
        <v>2.623983206506697E-4</v>
      </c>
    </row>
    <row r="2003" spans="1:21" x14ac:dyDescent="0.4">
      <c r="A2003" t="s">
        <v>4140</v>
      </c>
      <c r="B2003">
        <v>30.33</v>
      </c>
      <c r="C2003">
        <v>30.26</v>
      </c>
      <c r="D2003">
        <v>30.41</v>
      </c>
      <c r="E2003">
        <v>30.22</v>
      </c>
      <c r="F2003" t="s">
        <v>2609</v>
      </c>
      <c r="G2003" s="2">
        <v>3.0000000000000001E-3</v>
      </c>
      <c r="I2003" t="s">
        <v>4140</v>
      </c>
      <c r="J2003" s="24" t="str">
        <f t="shared" si="155"/>
        <v>11</v>
      </c>
      <c r="K2003" s="24" t="str">
        <f t="shared" si="156"/>
        <v>29</v>
      </c>
      <c r="L2003" s="24" t="str">
        <f t="shared" si="157"/>
        <v>2016</v>
      </c>
      <c r="M2003" s="24">
        <f t="shared" si="158"/>
        <v>42703</v>
      </c>
      <c r="N2003">
        <v>30.33</v>
      </c>
      <c r="P2003" s="24">
        <v>41256</v>
      </c>
      <c r="Q2003">
        <v>18.96</v>
      </c>
      <c r="S2003" s="24">
        <v>43082</v>
      </c>
      <c r="T2003">
        <v>38.159999999999997</v>
      </c>
      <c r="U2003" s="2">
        <f t="shared" si="159"/>
        <v>1.0493179433368471E-3</v>
      </c>
    </row>
    <row r="2004" spans="1:21" x14ac:dyDescent="0.4">
      <c r="A2004" t="s">
        <v>4139</v>
      </c>
      <c r="B2004">
        <v>30.24</v>
      </c>
      <c r="C2004">
        <v>30.32</v>
      </c>
      <c r="D2004">
        <v>30.36</v>
      </c>
      <c r="E2004">
        <v>30.22</v>
      </c>
      <c r="F2004" t="s">
        <v>2264</v>
      </c>
      <c r="G2004" s="2">
        <v>-4.0000000000000001E-3</v>
      </c>
      <c r="I2004" t="s">
        <v>4139</v>
      </c>
      <c r="J2004" s="24" t="str">
        <f t="shared" si="155"/>
        <v>11</v>
      </c>
      <c r="K2004" s="24" t="str">
        <f t="shared" si="156"/>
        <v>28</v>
      </c>
      <c r="L2004" s="24" t="str">
        <f t="shared" si="157"/>
        <v>2016</v>
      </c>
      <c r="M2004" s="24">
        <f t="shared" si="158"/>
        <v>42702</v>
      </c>
      <c r="N2004">
        <v>30.24</v>
      </c>
      <c r="P2004" s="24">
        <v>41257</v>
      </c>
      <c r="Q2004">
        <v>18.850000000000001</v>
      </c>
      <c r="S2004" s="24">
        <v>43083</v>
      </c>
      <c r="T2004">
        <v>38.06</v>
      </c>
      <c r="U2004" s="2">
        <f t="shared" si="159"/>
        <v>-2.6205450733750579E-3</v>
      </c>
    </row>
    <row r="2005" spans="1:21" x14ac:dyDescent="0.4">
      <c r="A2005" t="s">
        <v>4138</v>
      </c>
      <c r="B2005">
        <v>30.36</v>
      </c>
      <c r="C2005">
        <v>30.31</v>
      </c>
      <c r="D2005">
        <v>30.36</v>
      </c>
      <c r="E2005">
        <v>30.29</v>
      </c>
      <c r="F2005" t="s">
        <v>4137</v>
      </c>
      <c r="G2005" s="2">
        <v>3.5999999999999999E-3</v>
      </c>
      <c r="I2005" t="s">
        <v>4138</v>
      </c>
      <c r="J2005" s="24" t="str">
        <f t="shared" si="155"/>
        <v>11</v>
      </c>
      <c r="K2005" s="24" t="str">
        <f t="shared" si="156"/>
        <v>25</v>
      </c>
      <c r="L2005" s="24" t="str">
        <f t="shared" si="157"/>
        <v>2016</v>
      </c>
      <c r="M2005" s="24">
        <f t="shared" si="158"/>
        <v>42699</v>
      </c>
      <c r="N2005">
        <v>30.36</v>
      </c>
      <c r="P2005" s="24">
        <v>41260</v>
      </c>
      <c r="Q2005">
        <v>19.05</v>
      </c>
      <c r="S2005" s="24">
        <v>43084</v>
      </c>
      <c r="T2005">
        <v>38.39</v>
      </c>
      <c r="U2005" s="2">
        <f t="shared" si="159"/>
        <v>8.6705202312138407E-3</v>
      </c>
    </row>
    <row r="2006" spans="1:21" x14ac:dyDescent="0.4">
      <c r="A2006" t="s">
        <v>4136</v>
      </c>
      <c r="B2006">
        <v>30.25</v>
      </c>
      <c r="C2006">
        <v>30.2</v>
      </c>
      <c r="D2006">
        <v>30.26</v>
      </c>
      <c r="E2006">
        <v>30.13</v>
      </c>
      <c r="F2006" t="s">
        <v>2023</v>
      </c>
      <c r="G2006" s="2">
        <v>-1.2999999999999999E-3</v>
      </c>
      <c r="I2006" t="s">
        <v>4136</v>
      </c>
      <c r="J2006" s="24" t="str">
        <f t="shared" si="155"/>
        <v>11</v>
      </c>
      <c r="K2006" s="24" t="str">
        <f t="shared" si="156"/>
        <v>23</v>
      </c>
      <c r="L2006" s="24" t="str">
        <f t="shared" si="157"/>
        <v>2016</v>
      </c>
      <c r="M2006" s="24">
        <f t="shared" si="158"/>
        <v>42697</v>
      </c>
      <c r="N2006">
        <v>30.25</v>
      </c>
      <c r="P2006" s="24">
        <v>41261</v>
      </c>
      <c r="Q2006">
        <v>19.260000000000002</v>
      </c>
      <c r="S2006" s="24">
        <v>43087</v>
      </c>
      <c r="T2006">
        <v>38.630000000000003</v>
      </c>
      <c r="U2006" s="2">
        <f t="shared" si="159"/>
        <v>6.2516280281323944E-3</v>
      </c>
    </row>
    <row r="2007" spans="1:21" x14ac:dyDescent="0.4">
      <c r="A2007" t="s">
        <v>4135</v>
      </c>
      <c r="B2007">
        <v>30.29</v>
      </c>
      <c r="C2007">
        <v>30.3</v>
      </c>
      <c r="D2007">
        <v>30.32</v>
      </c>
      <c r="E2007">
        <v>30.19</v>
      </c>
      <c r="F2007" t="s">
        <v>2016</v>
      </c>
      <c r="G2007" s="2">
        <v>2E-3</v>
      </c>
      <c r="I2007" t="s">
        <v>4135</v>
      </c>
      <c r="J2007" s="24" t="str">
        <f t="shared" si="155"/>
        <v>11</v>
      </c>
      <c r="K2007" s="24" t="str">
        <f t="shared" si="156"/>
        <v>22</v>
      </c>
      <c r="L2007" s="24" t="str">
        <f t="shared" si="157"/>
        <v>2016</v>
      </c>
      <c r="M2007" s="24">
        <f t="shared" si="158"/>
        <v>42696</v>
      </c>
      <c r="N2007">
        <v>30.29</v>
      </c>
      <c r="P2007" s="24">
        <v>41262</v>
      </c>
      <c r="Q2007">
        <v>19</v>
      </c>
      <c r="S2007" s="24">
        <v>43088</v>
      </c>
      <c r="T2007">
        <v>38.36</v>
      </c>
      <c r="U2007" s="2">
        <f t="shared" si="159"/>
        <v>-6.9893864871861666E-3</v>
      </c>
    </row>
    <row r="2008" spans="1:21" x14ac:dyDescent="0.4">
      <c r="A2008" t="s">
        <v>4134</v>
      </c>
      <c r="B2008">
        <v>30.23</v>
      </c>
      <c r="C2008">
        <v>30.09</v>
      </c>
      <c r="D2008">
        <v>30.24</v>
      </c>
      <c r="E2008">
        <v>30.03</v>
      </c>
      <c r="F2008" t="s">
        <v>2532</v>
      </c>
      <c r="G2008" s="2">
        <v>7.7000000000000002E-3</v>
      </c>
      <c r="I2008" t="s">
        <v>4134</v>
      </c>
      <c r="J2008" s="24" t="str">
        <f t="shared" si="155"/>
        <v>11</v>
      </c>
      <c r="K2008" s="24" t="str">
        <f t="shared" si="156"/>
        <v>21</v>
      </c>
      <c r="L2008" s="24" t="str">
        <f t="shared" si="157"/>
        <v>2016</v>
      </c>
      <c r="M2008" s="24">
        <f t="shared" si="158"/>
        <v>42695</v>
      </c>
      <c r="N2008">
        <v>30.23</v>
      </c>
      <c r="P2008" s="24">
        <v>41263</v>
      </c>
      <c r="Q2008">
        <v>19.07</v>
      </c>
      <c r="S2008" s="24">
        <v>43089</v>
      </c>
      <c r="T2008">
        <v>38.31</v>
      </c>
      <c r="U2008" s="2">
        <f t="shared" si="159"/>
        <v>-1.3034410844628974E-3</v>
      </c>
    </row>
    <row r="2009" spans="1:21" x14ac:dyDescent="0.4">
      <c r="A2009" t="s">
        <v>4133</v>
      </c>
      <c r="B2009">
        <v>30</v>
      </c>
      <c r="C2009">
        <v>30.15</v>
      </c>
      <c r="D2009">
        <v>30.16</v>
      </c>
      <c r="E2009">
        <v>29.97</v>
      </c>
      <c r="F2009" t="s">
        <v>2609</v>
      </c>
      <c r="G2009" s="2">
        <v>-3.0000000000000001E-3</v>
      </c>
      <c r="I2009" t="s">
        <v>4133</v>
      </c>
      <c r="J2009" s="24" t="str">
        <f t="shared" si="155"/>
        <v>11</v>
      </c>
      <c r="K2009" s="24" t="str">
        <f t="shared" si="156"/>
        <v>18</v>
      </c>
      <c r="L2009" s="24" t="str">
        <f t="shared" si="157"/>
        <v>2016</v>
      </c>
      <c r="M2009" s="24">
        <f t="shared" si="158"/>
        <v>42692</v>
      </c>
      <c r="N2009">
        <v>30</v>
      </c>
      <c r="P2009" s="24">
        <v>41264</v>
      </c>
      <c r="Q2009">
        <v>18.920000000000002</v>
      </c>
      <c r="S2009" s="24">
        <v>43090</v>
      </c>
      <c r="T2009">
        <v>38.270000000000003</v>
      </c>
      <c r="U2009" s="2">
        <f t="shared" si="159"/>
        <v>-1.0441138084050783E-3</v>
      </c>
    </row>
    <row r="2010" spans="1:21" x14ac:dyDescent="0.4">
      <c r="A2010" t="s">
        <v>4132</v>
      </c>
      <c r="B2010">
        <v>30.09</v>
      </c>
      <c r="C2010">
        <v>29.93</v>
      </c>
      <c r="D2010">
        <v>30.09</v>
      </c>
      <c r="E2010">
        <v>29.89</v>
      </c>
      <c r="F2010" t="s">
        <v>894</v>
      </c>
      <c r="G2010" s="2">
        <v>6.0000000000000001E-3</v>
      </c>
      <c r="I2010" t="s">
        <v>4132</v>
      </c>
      <c r="J2010" s="24" t="str">
        <f t="shared" si="155"/>
        <v>11</v>
      </c>
      <c r="K2010" s="24" t="str">
        <f t="shared" si="156"/>
        <v>17</v>
      </c>
      <c r="L2010" s="24" t="str">
        <f t="shared" si="157"/>
        <v>2016</v>
      </c>
      <c r="M2010" s="24">
        <f t="shared" si="158"/>
        <v>42691</v>
      </c>
      <c r="N2010">
        <v>30.09</v>
      </c>
      <c r="P2010" s="24">
        <v>41267</v>
      </c>
      <c r="Q2010">
        <v>18.88</v>
      </c>
      <c r="S2010" s="24">
        <v>43091</v>
      </c>
      <c r="T2010">
        <v>38.229999999999997</v>
      </c>
      <c r="U2010" s="2">
        <f t="shared" si="159"/>
        <v>-1.0452051215052993E-3</v>
      </c>
    </row>
    <row r="2011" spans="1:21" x14ac:dyDescent="0.4">
      <c r="A2011" t="s">
        <v>4131</v>
      </c>
      <c r="B2011">
        <v>29.91</v>
      </c>
      <c r="C2011">
        <v>29.72</v>
      </c>
      <c r="D2011">
        <v>29.91</v>
      </c>
      <c r="E2011">
        <v>29.71</v>
      </c>
      <c r="F2011" t="s">
        <v>3842</v>
      </c>
      <c r="G2011" s="2">
        <v>3.7000000000000002E-3</v>
      </c>
      <c r="I2011" t="s">
        <v>4131</v>
      </c>
      <c r="J2011" s="24" t="str">
        <f t="shared" si="155"/>
        <v>11</v>
      </c>
      <c r="K2011" s="24" t="str">
        <f t="shared" si="156"/>
        <v>16</v>
      </c>
      <c r="L2011" s="24" t="str">
        <f t="shared" si="157"/>
        <v>2016</v>
      </c>
      <c r="M2011" s="24">
        <f t="shared" si="158"/>
        <v>42690</v>
      </c>
      <c r="N2011">
        <v>29.91</v>
      </c>
      <c r="P2011" s="24">
        <v>41269</v>
      </c>
      <c r="Q2011">
        <v>18.77</v>
      </c>
      <c r="S2011" s="24">
        <v>43095</v>
      </c>
      <c r="T2011">
        <v>38.14</v>
      </c>
      <c r="U2011" s="2">
        <f t="shared" si="159"/>
        <v>-2.3541721161390861E-3</v>
      </c>
    </row>
    <row r="2012" spans="1:21" x14ac:dyDescent="0.4">
      <c r="A2012" t="s">
        <v>4130</v>
      </c>
      <c r="B2012">
        <v>29.8</v>
      </c>
      <c r="C2012">
        <v>29.69</v>
      </c>
      <c r="D2012">
        <v>29.83</v>
      </c>
      <c r="E2012">
        <v>29.65</v>
      </c>
      <c r="F2012" t="s">
        <v>1985</v>
      </c>
      <c r="G2012" s="2">
        <v>8.0999999999999996E-3</v>
      </c>
      <c r="I2012" t="s">
        <v>4130</v>
      </c>
      <c r="J2012" s="24" t="str">
        <f t="shared" si="155"/>
        <v>11</v>
      </c>
      <c r="K2012" s="24" t="str">
        <f t="shared" si="156"/>
        <v>15</v>
      </c>
      <c r="L2012" s="24" t="str">
        <f t="shared" si="157"/>
        <v>2016</v>
      </c>
      <c r="M2012" s="24">
        <f t="shared" si="158"/>
        <v>42689</v>
      </c>
      <c r="N2012">
        <v>29.8</v>
      </c>
      <c r="P2012" s="24">
        <v>41270</v>
      </c>
      <c r="Q2012">
        <v>18.760000000000002</v>
      </c>
      <c r="S2012" s="24">
        <v>43096</v>
      </c>
      <c r="T2012">
        <v>38.200000000000003</v>
      </c>
      <c r="U2012" s="2">
        <f t="shared" si="159"/>
        <v>1.5731515469323831E-3</v>
      </c>
    </row>
    <row r="2013" spans="1:21" x14ac:dyDescent="0.4">
      <c r="A2013" t="s">
        <v>4129</v>
      </c>
      <c r="B2013">
        <v>29.56</v>
      </c>
      <c r="C2013">
        <v>29.85</v>
      </c>
      <c r="D2013">
        <v>29.85</v>
      </c>
      <c r="E2013">
        <v>29.47</v>
      </c>
      <c r="F2013" t="s">
        <v>2532</v>
      </c>
      <c r="G2013" s="2">
        <v>-7.1000000000000004E-3</v>
      </c>
      <c r="I2013" t="s">
        <v>4129</v>
      </c>
      <c r="J2013" s="24" t="str">
        <f t="shared" si="155"/>
        <v>11</v>
      </c>
      <c r="K2013" s="24" t="str">
        <f t="shared" si="156"/>
        <v>14</v>
      </c>
      <c r="L2013" s="24" t="str">
        <f t="shared" si="157"/>
        <v>2016</v>
      </c>
      <c r="M2013" s="24">
        <f t="shared" si="158"/>
        <v>42688</v>
      </c>
      <c r="N2013">
        <v>29.56</v>
      </c>
      <c r="P2013" s="24">
        <v>41271</v>
      </c>
      <c r="Q2013">
        <v>18.55</v>
      </c>
      <c r="S2013" s="24">
        <v>43097</v>
      </c>
      <c r="T2013">
        <v>38.270000000000003</v>
      </c>
      <c r="U2013" s="2">
        <f t="shared" si="159"/>
        <v>1.8324607329842646E-3</v>
      </c>
    </row>
    <row r="2014" spans="1:21" x14ac:dyDescent="0.4">
      <c r="A2014" t="s">
        <v>4128</v>
      </c>
      <c r="B2014">
        <v>29.77</v>
      </c>
      <c r="C2014">
        <v>29.73</v>
      </c>
      <c r="D2014">
        <v>29.84</v>
      </c>
      <c r="E2014">
        <v>29.63</v>
      </c>
      <c r="F2014" t="s">
        <v>1103</v>
      </c>
      <c r="G2014" s="2">
        <v>-1E-3</v>
      </c>
      <c r="I2014" t="s">
        <v>4128</v>
      </c>
      <c r="J2014" s="24" t="str">
        <f t="shared" si="155"/>
        <v>11</v>
      </c>
      <c r="K2014" s="24" t="str">
        <f t="shared" si="156"/>
        <v>11</v>
      </c>
      <c r="L2014" s="24" t="str">
        <f t="shared" si="157"/>
        <v>2016</v>
      </c>
      <c r="M2014" s="24">
        <f t="shared" si="158"/>
        <v>42685</v>
      </c>
      <c r="N2014">
        <v>29.77</v>
      </c>
      <c r="P2014" s="24">
        <v>41274</v>
      </c>
      <c r="Q2014">
        <v>18.89</v>
      </c>
      <c r="S2014" s="24">
        <v>43098</v>
      </c>
      <c r="T2014">
        <v>38.090000000000003</v>
      </c>
      <c r="U2014" s="2">
        <f t="shared" si="159"/>
        <v>-4.7034230467729587E-3</v>
      </c>
    </row>
    <row r="2015" spans="1:21" x14ac:dyDescent="0.4">
      <c r="A2015" t="s">
        <v>4127</v>
      </c>
      <c r="B2015">
        <v>29.8</v>
      </c>
      <c r="C2015">
        <v>30.14</v>
      </c>
      <c r="D2015">
        <v>30.15</v>
      </c>
      <c r="E2015">
        <v>29.56</v>
      </c>
      <c r="F2015" t="s">
        <v>2338</v>
      </c>
      <c r="G2015" s="2">
        <v>-6.0000000000000001E-3</v>
      </c>
      <c r="I2015" t="s">
        <v>4127</v>
      </c>
      <c r="J2015" s="24" t="str">
        <f t="shared" si="155"/>
        <v>11</v>
      </c>
      <c r="K2015" s="24" t="str">
        <f t="shared" si="156"/>
        <v>10</v>
      </c>
      <c r="L2015" s="24" t="str">
        <f t="shared" si="157"/>
        <v>2016</v>
      </c>
      <c r="M2015" s="24">
        <f t="shared" si="158"/>
        <v>42684</v>
      </c>
      <c r="N2015">
        <v>29.8</v>
      </c>
      <c r="P2015" s="24">
        <v>41276</v>
      </c>
      <c r="Q2015">
        <v>19.39</v>
      </c>
      <c r="S2015" s="24">
        <v>43102</v>
      </c>
      <c r="T2015">
        <v>38.44</v>
      </c>
      <c r="U2015" s="2">
        <f t="shared" si="159"/>
        <v>9.1887634549749908E-3</v>
      </c>
    </row>
    <row r="2016" spans="1:21" x14ac:dyDescent="0.4">
      <c r="A2016" t="s">
        <v>4126</v>
      </c>
      <c r="B2016">
        <v>29.98</v>
      </c>
      <c r="C2016">
        <v>29.56</v>
      </c>
      <c r="D2016">
        <v>30.06</v>
      </c>
      <c r="E2016">
        <v>29.5</v>
      </c>
      <c r="F2016" t="s">
        <v>1285</v>
      </c>
      <c r="G2016" s="2">
        <v>4.0000000000000001E-3</v>
      </c>
      <c r="I2016" t="s">
        <v>4126</v>
      </c>
      <c r="J2016" s="24" t="str">
        <f t="shared" si="155"/>
        <v>11</v>
      </c>
      <c r="K2016" s="24" t="str">
        <f t="shared" si="156"/>
        <v>09</v>
      </c>
      <c r="L2016" s="24" t="str">
        <f t="shared" si="157"/>
        <v>2016</v>
      </c>
      <c r="M2016" s="24">
        <f t="shared" si="158"/>
        <v>42683</v>
      </c>
      <c r="N2016">
        <v>29.98</v>
      </c>
      <c r="P2016" s="24">
        <v>41277</v>
      </c>
      <c r="Q2016">
        <v>19.34</v>
      </c>
      <c r="S2016" s="24">
        <v>43103</v>
      </c>
      <c r="T2016">
        <v>38.76</v>
      </c>
      <c r="U2016" s="2">
        <f t="shared" si="159"/>
        <v>8.3246618106138648E-3</v>
      </c>
    </row>
    <row r="2017" spans="1:21" x14ac:dyDescent="0.4">
      <c r="A2017" t="s">
        <v>4125</v>
      </c>
      <c r="B2017">
        <v>29.86</v>
      </c>
      <c r="C2017">
        <v>29.65</v>
      </c>
      <c r="D2017">
        <v>29.94</v>
      </c>
      <c r="E2017">
        <v>29.61</v>
      </c>
      <c r="F2017" t="s">
        <v>946</v>
      </c>
      <c r="G2017" s="2">
        <v>5.7000000000000002E-3</v>
      </c>
      <c r="I2017" t="s">
        <v>4125</v>
      </c>
      <c r="J2017" s="24" t="str">
        <f t="shared" si="155"/>
        <v>11</v>
      </c>
      <c r="K2017" s="24" t="str">
        <f t="shared" si="156"/>
        <v>08</v>
      </c>
      <c r="L2017" s="24" t="str">
        <f t="shared" si="157"/>
        <v>2016</v>
      </c>
      <c r="M2017" s="24">
        <f t="shared" si="158"/>
        <v>42682</v>
      </c>
      <c r="N2017">
        <v>29.86</v>
      </c>
      <c r="P2017" s="24">
        <v>41278</v>
      </c>
      <c r="Q2017">
        <v>19.37</v>
      </c>
      <c r="S2017" s="24">
        <v>43104</v>
      </c>
      <c r="T2017">
        <v>38.9</v>
      </c>
      <c r="U2017" s="2">
        <f t="shared" si="159"/>
        <v>3.6119711042312819E-3</v>
      </c>
    </row>
    <row r="2018" spans="1:21" x14ac:dyDescent="0.4">
      <c r="A2018" t="s">
        <v>4124</v>
      </c>
      <c r="B2018">
        <v>29.69</v>
      </c>
      <c r="C2018">
        <v>29.47</v>
      </c>
      <c r="D2018">
        <v>29.7</v>
      </c>
      <c r="E2018">
        <v>29.44</v>
      </c>
      <c r="F2018" t="s">
        <v>1071</v>
      </c>
      <c r="G2018" s="2">
        <v>2.1999999999999999E-2</v>
      </c>
      <c r="I2018" t="s">
        <v>4124</v>
      </c>
      <c r="J2018" s="24" t="str">
        <f t="shared" si="155"/>
        <v>11</v>
      </c>
      <c r="K2018" s="24" t="str">
        <f t="shared" si="156"/>
        <v>07</v>
      </c>
      <c r="L2018" s="24" t="str">
        <f t="shared" si="157"/>
        <v>2016</v>
      </c>
      <c r="M2018" s="24">
        <f t="shared" si="158"/>
        <v>42681</v>
      </c>
      <c r="N2018">
        <v>29.69</v>
      </c>
      <c r="P2018" s="24">
        <v>41281</v>
      </c>
      <c r="Q2018">
        <v>19.329999999999998</v>
      </c>
      <c r="S2018" s="24">
        <v>43105</v>
      </c>
      <c r="T2018">
        <v>39.270000000000003</v>
      </c>
      <c r="U2018" s="2">
        <f t="shared" si="159"/>
        <v>9.5115681233934879E-3</v>
      </c>
    </row>
    <row r="2019" spans="1:21" x14ac:dyDescent="0.4">
      <c r="A2019" t="s">
        <v>4123</v>
      </c>
      <c r="B2019">
        <v>29.05</v>
      </c>
      <c r="C2019">
        <v>29.01</v>
      </c>
      <c r="D2019">
        <v>29.24</v>
      </c>
      <c r="E2019">
        <v>28.95</v>
      </c>
      <c r="F2019" t="s">
        <v>2889</v>
      </c>
      <c r="G2019" s="2">
        <v>-6.9999999999999999E-4</v>
      </c>
      <c r="I2019" t="s">
        <v>4123</v>
      </c>
      <c r="J2019" s="24" t="str">
        <f t="shared" si="155"/>
        <v>11</v>
      </c>
      <c r="K2019" s="24" t="str">
        <f t="shared" si="156"/>
        <v>04</v>
      </c>
      <c r="L2019" s="24" t="str">
        <f t="shared" si="157"/>
        <v>2016</v>
      </c>
      <c r="M2019" s="24">
        <f t="shared" si="158"/>
        <v>42678</v>
      </c>
      <c r="N2019">
        <v>29.05</v>
      </c>
      <c r="P2019" s="24">
        <v>41282</v>
      </c>
      <c r="Q2019">
        <v>19.3</v>
      </c>
      <c r="S2019" s="24">
        <v>43108</v>
      </c>
      <c r="T2019">
        <v>39.36</v>
      </c>
      <c r="U2019" s="2">
        <f t="shared" si="159"/>
        <v>2.2918258212374365E-3</v>
      </c>
    </row>
    <row r="2020" spans="1:21" x14ac:dyDescent="0.4">
      <c r="A2020" t="s">
        <v>4122</v>
      </c>
      <c r="B2020">
        <v>29.07</v>
      </c>
      <c r="C2020">
        <v>29.27</v>
      </c>
      <c r="D2020">
        <v>29.3</v>
      </c>
      <c r="E2020">
        <v>29.02</v>
      </c>
      <c r="F2020" t="s">
        <v>64</v>
      </c>
      <c r="G2020" s="2">
        <v>-6.1999999999999998E-3</v>
      </c>
      <c r="I2020" t="s">
        <v>4122</v>
      </c>
      <c r="J2020" s="24" t="str">
        <f t="shared" si="155"/>
        <v>11</v>
      </c>
      <c r="K2020" s="24" t="str">
        <f t="shared" si="156"/>
        <v>03</v>
      </c>
      <c r="L2020" s="24" t="str">
        <f t="shared" si="157"/>
        <v>2016</v>
      </c>
      <c r="M2020" s="24">
        <f t="shared" si="158"/>
        <v>42677</v>
      </c>
      <c r="N2020">
        <v>29.07</v>
      </c>
      <c r="P2020" s="24">
        <v>41283</v>
      </c>
      <c r="Q2020">
        <v>19.350000000000001</v>
      </c>
      <c r="S2020" s="24">
        <v>43109</v>
      </c>
      <c r="T2020">
        <v>39.46</v>
      </c>
      <c r="U2020" s="2">
        <f t="shared" si="159"/>
        <v>2.5406504065041968E-3</v>
      </c>
    </row>
    <row r="2021" spans="1:21" x14ac:dyDescent="0.4">
      <c r="A2021" t="s">
        <v>4121</v>
      </c>
      <c r="B2021">
        <v>29.25</v>
      </c>
      <c r="C2021">
        <v>29.41</v>
      </c>
      <c r="D2021">
        <v>29.49</v>
      </c>
      <c r="E2021">
        <v>29.2</v>
      </c>
      <c r="F2021" t="s">
        <v>694</v>
      </c>
      <c r="G2021" s="2">
        <v>-6.7999999999999996E-3</v>
      </c>
      <c r="I2021" t="s">
        <v>4121</v>
      </c>
      <c r="J2021" s="24" t="str">
        <f t="shared" si="155"/>
        <v>11</v>
      </c>
      <c r="K2021" s="24" t="str">
        <f t="shared" si="156"/>
        <v>02</v>
      </c>
      <c r="L2021" s="24" t="str">
        <f t="shared" si="157"/>
        <v>2016</v>
      </c>
      <c r="M2021" s="24">
        <f t="shared" si="158"/>
        <v>42676</v>
      </c>
      <c r="N2021">
        <v>29.25</v>
      </c>
      <c r="P2021" s="24">
        <v>41284</v>
      </c>
      <c r="Q2021">
        <v>19.48</v>
      </c>
      <c r="S2021" s="24">
        <v>43110</v>
      </c>
      <c r="T2021">
        <v>39.35</v>
      </c>
      <c r="U2021" s="2">
        <f t="shared" si="159"/>
        <v>-2.7876330461226173E-3</v>
      </c>
    </row>
    <row r="2022" spans="1:21" x14ac:dyDescent="0.4">
      <c r="A2022" t="s">
        <v>4120</v>
      </c>
      <c r="B2022">
        <v>29.45</v>
      </c>
      <c r="C2022">
        <v>29.75</v>
      </c>
      <c r="D2022">
        <v>29.75</v>
      </c>
      <c r="E2022">
        <v>29.25</v>
      </c>
      <c r="F2022" t="s">
        <v>2865</v>
      </c>
      <c r="G2022" s="2">
        <v>-8.3999999999999995E-3</v>
      </c>
      <c r="I2022" t="s">
        <v>4120</v>
      </c>
      <c r="J2022" s="24" t="str">
        <f t="shared" si="155"/>
        <v>11</v>
      </c>
      <c r="K2022" s="24" t="str">
        <f t="shared" si="156"/>
        <v>01</v>
      </c>
      <c r="L2022" s="24" t="str">
        <f t="shared" si="157"/>
        <v>2016</v>
      </c>
      <c r="M2022" s="24">
        <f t="shared" si="158"/>
        <v>42675</v>
      </c>
      <c r="N2022">
        <v>29.45</v>
      </c>
      <c r="P2022" s="24">
        <v>41285</v>
      </c>
      <c r="Q2022">
        <v>19.489999999999998</v>
      </c>
      <c r="S2022" s="24">
        <v>43111</v>
      </c>
      <c r="T2022">
        <v>39.590000000000003</v>
      </c>
      <c r="U2022" s="2">
        <f t="shared" si="159"/>
        <v>6.0991105463787942E-3</v>
      </c>
    </row>
    <row r="2023" spans="1:21" x14ac:dyDescent="0.4">
      <c r="A2023" t="s">
        <v>4119</v>
      </c>
      <c r="B2023">
        <v>29.7</v>
      </c>
      <c r="C2023">
        <v>29.79</v>
      </c>
      <c r="D2023">
        <v>29.8</v>
      </c>
      <c r="E2023">
        <v>29.68</v>
      </c>
      <c r="F2023" t="s">
        <v>552</v>
      </c>
      <c r="G2023" s="2">
        <v>-6.9999999999999999E-4</v>
      </c>
      <c r="I2023" t="s">
        <v>4119</v>
      </c>
      <c r="J2023" s="24" t="str">
        <f t="shared" si="155"/>
        <v>10</v>
      </c>
      <c r="K2023" s="24" t="str">
        <f t="shared" si="156"/>
        <v>31</v>
      </c>
      <c r="L2023" s="24" t="str">
        <f t="shared" si="157"/>
        <v>2016</v>
      </c>
      <c r="M2023" s="24">
        <f t="shared" si="158"/>
        <v>42674</v>
      </c>
      <c r="N2023">
        <v>29.7</v>
      </c>
      <c r="P2023" s="24">
        <v>41288</v>
      </c>
      <c r="Q2023">
        <v>19.440000000000001</v>
      </c>
      <c r="S2023" s="24">
        <v>43112</v>
      </c>
      <c r="T2023">
        <v>39.869999999999997</v>
      </c>
      <c r="U2023" s="2">
        <f t="shared" si="159"/>
        <v>7.0724930538013098E-3</v>
      </c>
    </row>
    <row r="2024" spans="1:21" x14ac:dyDescent="0.4">
      <c r="A2024" t="s">
        <v>4118</v>
      </c>
      <c r="B2024">
        <v>29.72</v>
      </c>
      <c r="C2024">
        <v>29.76</v>
      </c>
      <c r="D2024">
        <v>29.93</v>
      </c>
      <c r="E2024">
        <v>29.64</v>
      </c>
      <c r="F2024" t="s">
        <v>2319</v>
      </c>
      <c r="G2024" s="2">
        <v>-2.3E-3</v>
      </c>
      <c r="I2024" t="s">
        <v>4118</v>
      </c>
      <c r="J2024" s="24" t="str">
        <f t="shared" si="155"/>
        <v>10</v>
      </c>
      <c r="K2024" s="24" t="str">
        <f t="shared" si="156"/>
        <v>28</v>
      </c>
      <c r="L2024" s="24" t="str">
        <f t="shared" si="157"/>
        <v>2016</v>
      </c>
      <c r="M2024" s="24">
        <f t="shared" si="158"/>
        <v>42671</v>
      </c>
      <c r="N2024">
        <v>29.72</v>
      </c>
      <c r="P2024" s="24">
        <v>41289</v>
      </c>
      <c r="Q2024">
        <v>19.399999999999999</v>
      </c>
      <c r="S2024" s="24">
        <v>43116</v>
      </c>
      <c r="T2024">
        <v>39.78</v>
      </c>
      <c r="U2024" s="2">
        <f t="shared" si="159"/>
        <v>-2.2573363431149795E-3</v>
      </c>
    </row>
    <row r="2025" spans="1:21" x14ac:dyDescent="0.4">
      <c r="A2025" t="s">
        <v>4117</v>
      </c>
      <c r="B2025">
        <v>29.79</v>
      </c>
      <c r="C2025">
        <v>30.04</v>
      </c>
      <c r="D2025">
        <v>30.04</v>
      </c>
      <c r="E2025">
        <v>29.77</v>
      </c>
      <c r="F2025" t="s">
        <v>1129</v>
      </c>
      <c r="G2025" s="2">
        <v>-4.7000000000000002E-3</v>
      </c>
      <c r="I2025" t="s">
        <v>4117</v>
      </c>
      <c r="J2025" s="24" t="str">
        <f t="shared" si="155"/>
        <v>10</v>
      </c>
      <c r="K2025" s="24" t="str">
        <f t="shared" si="156"/>
        <v>27</v>
      </c>
      <c r="L2025" s="24" t="str">
        <f t="shared" si="157"/>
        <v>2016</v>
      </c>
      <c r="M2025" s="24">
        <f t="shared" si="158"/>
        <v>42670</v>
      </c>
      <c r="N2025">
        <v>29.79</v>
      </c>
      <c r="P2025" s="24">
        <v>41290</v>
      </c>
      <c r="Q2025">
        <v>19.43</v>
      </c>
      <c r="S2025" s="24">
        <v>43117</v>
      </c>
      <c r="T2025">
        <v>40.229999999999997</v>
      </c>
      <c r="U2025" s="2">
        <f t="shared" si="159"/>
        <v>1.1312217194570096E-2</v>
      </c>
    </row>
    <row r="2026" spans="1:21" x14ac:dyDescent="0.4">
      <c r="A2026" t="s">
        <v>4116</v>
      </c>
      <c r="B2026">
        <v>29.93</v>
      </c>
      <c r="C2026">
        <v>29.93</v>
      </c>
      <c r="D2026">
        <v>30.03</v>
      </c>
      <c r="E2026">
        <v>29.85</v>
      </c>
      <c r="F2026" t="s">
        <v>1255</v>
      </c>
      <c r="G2026" s="2">
        <v>-4.7000000000000002E-3</v>
      </c>
      <c r="I2026" t="s">
        <v>4116</v>
      </c>
      <c r="J2026" s="24" t="str">
        <f t="shared" si="155"/>
        <v>10</v>
      </c>
      <c r="K2026" s="24" t="str">
        <f t="shared" si="156"/>
        <v>26</v>
      </c>
      <c r="L2026" s="24" t="str">
        <f t="shared" si="157"/>
        <v>2016</v>
      </c>
      <c r="M2026" s="24">
        <f t="shared" si="158"/>
        <v>42669</v>
      </c>
      <c r="N2026">
        <v>29.93</v>
      </c>
      <c r="P2026" s="24">
        <v>41291</v>
      </c>
      <c r="Q2026">
        <v>19.55</v>
      </c>
      <c r="S2026" s="24">
        <v>43118</v>
      </c>
      <c r="T2026">
        <v>40.22</v>
      </c>
      <c r="U2026" s="2">
        <f t="shared" si="159"/>
        <v>-2.485707183693675E-4</v>
      </c>
    </row>
    <row r="2027" spans="1:21" x14ac:dyDescent="0.4">
      <c r="A2027" t="s">
        <v>4115</v>
      </c>
      <c r="B2027">
        <v>30.07</v>
      </c>
      <c r="C2027">
        <v>30.2</v>
      </c>
      <c r="D2027">
        <v>30.2</v>
      </c>
      <c r="E2027">
        <v>30.05</v>
      </c>
      <c r="F2027" t="s">
        <v>504</v>
      </c>
      <c r="G2027" s="2">
        <v>-5.3E-3</v>
      </c>
      <c r="I2027" t="s">
        <v>4115</v>
      </c>
      <c r="J2027" s="24" t="str">
        <f t="shared" si="155"/>
        <v>10</v>
      </c>
      <c r="K2027" s="24" t="str">
        <f t="shared" si="156"/>
        <v>25</v>
      </c>
      <c r="L2027" s="24" t="str">
        <f t="shared" si="157"/>
        <v>2016</v>
      </c>
      <c r="M2027" s="24">
        <f t="shared" si="158"/>
        <v>42668</v>
      </c>
      <c r="N2027">
        <v>30.07</v>
      </c>
      <c r="P2027" s="24">
        <v>41292</v>
      </c>
      <c r="Q2027">
        <v>19.579999999999998</v>
      </c>
      <c r="S2027" s="24">
        <v>43119</v>
      </c>
      <c r="T2027">
        <v>40.409999999999997</v>
      </c>
      <c r="U2027" s="2">
        <f t="shared" si="159"/>
        <v>4.7240179015415329E-3</v>
      </c>
    </row>
    <row r="2028" spans="1:21" x14ac:dyDescent="0.4">
      <c r="A2028" t="s">
        <v>4114</v>
      </c>
      <c r="B2028">
        <v>30.23</v>
      </c>
      <c r="C2028">
        <v>30.19</v>
      </c>
      <c r="D2028">
        <v>30.26</v>
      </c>
      <c r="E2028">
        <v>30.19</v>
      </c>
      <c r="F2028" t="s">
        <v>904</v>
      </c>
      <c r="G2028" s="2">
        <v>6.3E-3</v>
      </c>
      <c r="I2028" t="s">
        <v>4114</v>
      </c>
      <c r="J2028" s="24" t="str">
        <f t="shared" si="155"/>
        <v>10</v>
      </c>
      <c r="K2028" s="24" t="str">
        <f t="shared" si="156"/>
        <v>24</v>
      </c>
      <c r="L2028" s="24" t="str">
        <f t="shared" si="157"/>
        <v>2016</v>
      </c>
      <c r="M2028" s="24">
        <f t="shared" si="158"/>
        <v>42667</v>
      </c>
      <c r="N2028">
        <v>30.23</v>
      </c>
      <c r="P2028" s="24">
        <v>41296</v>
      </c>
      <c r="Q2028">
        <v>19.63</v>
      </c>
      <c r="S2028" s="24">
        <v>43122</v>
      </c>
      <c r="T2028">
        <v>40.71</v>
      </c>
      <c r="U2028" s="2">
        <f t="shared" si="159"/>
        <v>7.4239049740163487E-3</v>
      </c>
    </row>
    <row r="2029" spans="1:21" x14ac:dyDescent="0.4">
      <c r="A2029" t="s">
        <v>4113</v>
      </c>
      <c r="B2029">
        <v>30.04</v>
      </c>
      <c r="C2029">
        <v>29.9</v>
      </c>
      <c r="D2029">
        <v>30.05</v>
      </c>
      <c r="E2029">
        <v>29.86</v>
      </c>
      <c r="F2029" t="s">
        <v>2078</v>
      </c>
      <c r="G2029" s="2">
        <v>3.7000000000000002E-3</v>
      </c>
      <c r="I2029" t="s">
        <v>4113</v>
      </c>
      <c r="J2029" s="24" t="str">
        <f t="shared" si="155"/>
        <v>10</v>
      </c>
      <c r="K2029" s="24" t="str">
        <f t="shared" si="156"/>
        <v>21</v>
      </c>
      <c r="L2029" s="24" t="str">
        <f t="shared" si="157"/>
        <v>2016</v>
      </c>
      <c r="M2029" s="24">
        <f t="shared" si="158"/>
        <v>42664</v>
      </c>
      <c r="N2029">
        <v>30.04</v>
      </c>
      <c r="P2029" s="24">
        <v>41297</v>
      </c>
      <c r="Q2029">
        <v>19.7</v>
      </c>
      <c r="S2029" s="24">
        <v>43123</v>
      </c>
      <c r="T2029">
        <v>40.869999999999997</v>
      </c>
      <c r="U2029" s="2">
        <f t="shared" si="159"/>
        <v>3.9302382706951633E-3</v>
      </c>
    </row>
    <row r="2030" spans="1:21" x14ac:dyDescent="0.4">
      <c r="A2030" t="s">
        <v>4112</v>
      </c>
      <c r="B2030">
        <v>29.93</v>
      </c>
      <c r="C2030">
        <v>29.97</v>
      </c>
      <c r="D2030">
        <v>30.02</v>
      </c>
      <c r="E2030">
        <v>29.84</v>
      </c>
      <c r="F2030" t="s">
        <v>335</v>
      </c>
      <c r="G2030" s="2">
        <v>-2E-3</v>
      </c>
      <c r="I2030" t="s">
        <v>4112</v>
      </c>
      <c r="J2030" s="24" t="str">
        <f t="shared" si="155"/>
        <v>10</v>
      </c>
      <c r="K2030" s="24" t="str">
        <f t="shared" si="156"/>
        <v>20</v>
      </c>
      <c r="L2030" s="24" t="str">
        <f t="shared" si="157"/>
        <v>2016</v>
      </c>
      <c r="M2030" s="24">
        <f t="shared" si="158"/>
        <v>42663</v>
      </c>
      <c r="N2030">
        <v>29.93</v>
      </c>
      <c r="P2030" s="24">
        <v>41298</v>
      </c>
      <c r="Q2030">
        <v>19.63</v>
      </c>
      <c r="S2030" s="24">
        <v>43124</v>
      </c>
      <c r="T2030">
        <v>40.770000000000003</v>
      </c>
      <c r="U2030" s="2">
        <f t="shared" si="159"/>
        <v>-2.4467824810372463E-3</v>
      </c>
    </row>
    <row r="2031" spans="1:21" x14ac:dyDescent="0.4">
      <c r="A2031" t="s">
        <v>4111</v>
      </c>
      <c r="B2031">
        <v>29.99</v>
      </c>
      <c r="C2031">
        <v>29.99</v>
      </c>
      <c r="D2031">
        <v>30.03</v>
      </c>
      <c r="E2031">
        <v>29.92</v>
      </c>
      <c r="F2031" t="s">
        <v>280</v>
      </c>
      <c r="G2031" s="2">
        <v>1.2999999999999999E-3</v>
      </c>
      <c r="I2031" t="s">
        <v>4111</v>
      </c>
      <c r="J2031" s="24" t="str">
        <f t="shared" si="155"/>
        <v>10</v>
      </c>
      <c r="K2031" s="24" t="str">
        <f t="shared" si="156"/>
        <v>19</v>
      </c>
      <c r="L2031" s="24" t="str">
        <f t="shared" si="157"/>
        <v>2016</v>
      </c>
      <c r="M2031" s="24">
        <f t="shared" si="158"/>
        <v>42662</v>
      </c>
      <c r="N2031">
        <v>29.99</v>
      </c>
      <c r="P2031" s="24">
        <v>41299</v>
      </c>
      <c r="Q2031">
        <v>19.72</v>
      </c>
      <c r="S2031" s="24">
        <v>43125</v>
      </c>
      <c r="T2031">
        <v>40.83</v>
      </c>
      <c r="U2031" s="2">
        <f t="shared" si="159"/>
        <v>1.4716703458423908E-3</v>
      </c>
    </row>
    <row r="2032" spans="1:21" x14ac:dyDescent="0.4">
      <c r="A2032" t="s">
        <v>4110</v>
      </c>
      <c r="B2032">
        <v>29.95</v>
      </c>
      <c r="C2032">
        <v>29.99</v>
      </c>
      <c r="D2032">
        <v>30.05</v>
      </c>
      <c r="E2032">
        <v>29.91</v>
      </c>
      <c r="F2032" t="s">
        <v>796</v>
      </c>
      <c r="G2032" s="2">
        <v>7.1000000000000004E-3</v>
      </c>
      <c r="I2032" t="s">
        <v>4110</v>
      </c>
      <c r="J2032" s="24" t="str">
        <f t="shared" si="155"/>
        <v>10</v>
      </c>
      <c r="K2032" s="24" t="str">
        <f t="shared" si="156"/>
        <v>18</v>
      </c>
      <c r="L2032" s="24" t="str">
        <f t="shared" si="157"/>
        <v>2016</v>
      </c>
      <c r="M2032" s="24">
        <f t="shared" si="158"/>
        <v>42661</v>
      </c>
      <c r="N2032">
        <v>29.95</v>
      </c>
      <c r="P2032" s="24">
        <v>41302</v>
      </c>
      <c r="Q2032">
        <v>19.7</v>
      </c>
      <c r="S2032" s="24">
        <v>43126</v>
      </c>
      <c r="T2032">
        <v>41.39</v>
      </c>
      <c r="U2032" s="2">
        <f t="shared" si="159"/>
        <v>1.3715405339211451E-2</v>
      </c>
    </row>
    <row r="2033" spans="1:21" x14ac:dyDescent="0.4">
      <c r="A2033" t="s">
        <v>4109</v>
      </c>
      <c r="B2033">
        <v>29.74</v>
      </c>
      <c r="C2033">
        <v>29.85</v>
      </c>
      <c r="D2033">
        <v>29.87</v>
      </c>
      <c r="E2033">
        <v>29.72</v>
      </c>
      <c r="F2033" t="s">
        <v>1068</v>
      </c>
      <c r="G2033" s="2">
        <v>-3.7000000000000002E-3</v>
      </c>
      <c r="I2033" t="s">
        <v>4109</v>
      </c>
      <c r="J2033" s="24" t="str">
        <f t="shared" si="155"/>
        <v>10</v>
      </c>
      <c r="K2033" s="24" t="str">
        <f t="shared" si="156"/>
        <v>17</v>
      </c>
      <c r="L2033" s="24" t="str">
        <f t="shared" si="157"/>
        <v>2016</v>
      </c>
      <c r="M2033" s="24">
        <f t="shared" si="158"/>
        <v>42660</v>
      </c>
      <c r="N2033">
        <v>29.74</v>
      </c>
      <c r="P2033" s="24">
        <v>41303</v>
      </c>
      <c r="Q2033">
        <v>19.760000000000002</v>
      </c>
      <c r="S2033" s="24">
        <v>43129</v>
      </c>
      <c r="T2033">
        <v>41.12</v>
      </c>
      <c r="U2033" s="2">
        <f t="shared" si="159"/>
        <v>-6.5233148103407412E-3</v>
      </c>
    </row>
    <row r="2034" spans="1:21" x14ac:dyDescent="0.4">
      <c r="A2034" t="s">
        <v>4108</v>
      </c>
      <c r="B2034">
        <v>29.85</v>
      </c>
      <c r="C2034">
        <v>29.95</v>
      </c>
      <c r="D2034">
        <v>30.05</v>
      </c>
      <c r="E2034">
        <v>29.84</v>
      </c>
      <c r="F2034" t="s">
        <v>599</v>
      </c>
      <c r="G2034" s="2">
        <v>2.9999999999999997E-4</v>
      </c>
      <c r="I2034" t="s">
        <v>4108</v>
      </c>
      <c r="J2034" s="24" t="str">
        <f t="shared" si="155"/>
        <v>10</v>
      </c>
      <c r="K2034" s="24" t="str">
        <f t="shared" si="156"/>
        <v>14</v>
      </c>
      <c r="L2034" s="24" t="str">
        <f t="shared" si="157"/>
        <v>2016</v>
      </c>
      <c r="M2034" s="24">
        <f t="shared" si="158"/>
        <v>42657</v>
      </c>
      <c r="N2034">
        <v>29.85</v>
      </c>
      <c r="P2034" s="24">
        <v>41304</v>
      </c>
      <c r="Q2034">
        <v>19.690000000000001</v>
      </c>
      <c r="S2034" s="24">
        <v>43130</v>
      </c>
      <c r="T2034">
        <v>40.71</v>
      </c>
      <c r="U2034" s="2">
        <f t="shared" si="159"/>
        <v>-9.9708171206225327E-3</v>
      </c>
    </row>
    <row r="2035" spans="1:21" x14ac:dyDescent="0.4">
      <c r="A2035" t="s">
        <v>4107</v>
      </c>
      <c r="B2035">
        <v>29.84</v>
      </c>
      <c r="C2035">
        <v>29.73</v>
      </c>
      <c r="D2035">
        <v>29.92</v>
      </c>
      <c r="E2035">
        <v>29.59</v>
      </c>
      <c r="F2035" t="s">
        <v>156</v>
      </c>
      <c r="G2035" s="2">
        <v>-3.0000000000000001E-3</v>
      </c>
      <c r="I2035" t="s">
        <v>4107</v>
      </c>
      <c r="J2035" s="24" t="str">
        <f t="shared" si="155"/>
        <v>10</v>
      </c>
      <c r="K2035" s="24" t="str">
        <f t="shared" si="156"/>
        <v>13</v>
      </c>
      <c r="L2035" s="24" t="str">
        <f t="shared" si="157"/>
        <v>2016</v>
      </c>
      <c r="M2035" s="24">
        <f t="shared" si="158"/>
        <v>42656</v>
      </c>
      <c r="N2035">
        <v>29.84</v>
      </c>
      <c r="P2035" s="24">
        <v>41305</v>
      </c>
      <c r="Q2035">
        <v>19.63</v>
      </c>
      <c r="S2035" s="24">
        <v>43131</v>
      </c>
      <c r="T2035">
        <v>40.81</v>
      </c>
      <c r="U2035" s="2">
        <f t="shared" si="159"/>
        <v>2.4563989191845881E-3</v>
      </c>
    </row>
    <row r="2036" spans="1:21" x14ac:dyDescent="0.4">
      <c r="A2036" t="s">
        <v>4106</v>
      </c>
      <c r="B2036">
        <v>29.93</v>
      </c>
      <c r="C2036">
        <v>29.91</v>
      </c>
      <c r="D2036">
        <v>30</v>
      </c>
      <c r="E2036">
        <v>29.82</v>
      </c>
      <c r="F2036" t="s">
        <v>543</v>
      </c>
      <c r="G2036" s="2">
        <v>2E-3</v>
      </c>
      <c r="I2036" t="s">
        <v>4106</v>
      </c>
      <c r="J2036" s="24" t="str">
        <f t="shared" si="155"/>
        <v>10</v>
      </c>
      <c r="K2036" s="24" t="str">
        <f t="shared" si="156"/>
        <v>12</v>
      </c>
      <c r="L2036" s="24" t="str">
        <f t="shared" si="157"/>
        <v>2016</v>
      </c>
      <c r="M2036" s="24">
        <f t="shared" si="158"/>
        <v>42655</v>
      </c>
      <c r="N2036">
        <v>29.93</v>
      </c>
      <c r="P2036" s="24">
        <v>41306</v>
      </c>
      <c r="Q2036">
        <v>19.809999999999999</v>
      </c>
      <c r="S2036" s="24">
        <v>43132</v>
      </c>
      <c r="T2036">
        <v>40.700000000000003</v>
      </c>
      <c r="U2036" s="2">
        <f t="shared" si="159"/>
        <v>-2.6954177897573484E-3</v>
      </c>
    </row>
    <row r="2037" spans="1:21" x14ac:dyDescent="0.4">
      <c r="A2037" t="s">
        <v>4105</v>
      </c>
      <c r="B2037">
        <v>29.87</v>
      </c>
      <c r="C2037">
        <v>30.2</v>
      </c>
      <c r="D2037">
        <v>30.21</v>
      </c>
      <c r="E2037">
        <v>29.76</v>
      </c>
      <c r="F2037" t="s">
        <v>2870</v>
      </c>
      <c r="G2037" s="2">
        <v>-1.2200000000000001E-2</v>
      </c>
      <c r="I2037" t="s">
        <v>4105</v>
      </c>
      <c r="J2037" s="24" t="str">
        <f t="shared" si="155"/>
        <v>10</v>
      </c>
      <c r="K2037" s="24" t="str">
        <f t="shared" si="156"/>
        <v>11</v>
      </c>
      <c r="L2037" s="24" t="str">
        <f t="shared" si="157"/>
        <v>2016</v>
      </c>
      <c r="M2037" s="24">
        <f t="shared" si="158"/>
        <v>42654</v>
      </c>
      <c r="N2037">
        <v>29.87</v>
      </c>
      <c r="P2037" s="24">
        <v>41309</v>
      </c>
      <c r="Q2037">
        <v>19.579999999999998</v>
      </c>
      <c r="S2037" s="24">
        <v>43133</v>
      </c>
      <c r="T2037">
        <v>39.880000000000003</v>
      </c>
      <c r="U2037" s="2">
        <f t="shared" si="159"/>
        <v>-2.0147420147420103E-2</v>
      </c>
    </row>
    <row r="2038" spans="1:21" x14ac:dyDescent="0.4">
      <c r="A2038" t="s">
        <v>4104</v>
      </c>
      <c r="B2038">
        <v>30.24</v>
      </c>
      <c r="C2038">
        <v>30.23</v>
      </c>
      <c r="D2038">
        <v>30.32</v>
      </c>
      <c r="E2038">
        <v>30.23</v>
      </c>
      <c r="F2038" t="s">
        <v>66</v>
      </c>
      <c r="G2038" s="2">
        <v>4.7000000000000002E-3</v>
      </c>
      <c r="I2038" t="s">
        <v>4104</v>
      </c>
      <c r="J2038" s="24" t="str">
        <f t="shared" si="155"/>
        <v>10</v>
      </c>
      <c r="K2038" s="24" t="str">
        <f t="shared" si="156"/>
        <v>10</v>
      </c>
      <c r="L2038" s="24" t="str">
        <f t="shared" si="157"/>
        <v>2016</v>
      </c>
      <c r="M2038" s="24">
        <f t="shared" si="158"/>
        <v>42653</v>
      </c>
      <c r="N2038">
        <v>30.24</v>
      </c>
      <c r="P2038" s="24">
        <v>41310</v>
      </c>
      <c r="Q2038">
        <v>19.79</v>
      </c>
      <c r="S2038" s="24">
        <v>43136</v>
      </c>
      <c r="T2038">
        <v>38.24</v>
      </c>
      <c r="U2038" s="2">
        <f t="shared" si="159"/>
        <v>-4.1123370110330959E-2</v>
      </c>
    </row>
    <row r="2039" spans="1:21" x14ac:dyDescent="0.4">
      <c r="A2039" t="s">
        <v>4103</v>
      </c>
      <c r="B2039">
        <v>30.1</v>
      </c>
      <c r="C2039">
        <v>30.27</v>
      </c>
      <c r="D2039">
        <v>30.27</v>
      </c>
      <c r="E2039">
        <v>29.98</v>
      </c>
      <c r="F2039" t="s">
        <v>1242</v>
      </c>
      <c r="G2039" s="2">
        <v>-4.0000000000000001E-3</v>
      </c>
      <c r="I2039" t="s">
        <v>4103</v>
      </c>
      <c r="J2039" s="24" t="str">
        <f t="shared" si="155"/>
        <v>10</v>
      </c>
      <c r="K2039" s="24" t="str">
        <f t="shared" si="156"/>
        <v>07</v>
      </c>
      <c r="L2039" s="24" t="str">
        <f t="shared" si="157"/>
        <v>2016</v>
      </c>
      <c r="M2039" s="24">
        <f t="shared" si="158"/>
        <v>42650</v>
      </c>
      <c r="N2039">
        <v>30.1</v>
      </c>
      <c r="P2039" s="24">
        <v>41311</v>
      </c>
      <c r="Q2039">
        <v>19.8</v>
      </c>
      <c r="S2039" s="24">
        <v>43137</v>
      </c>
      <c r="T2039">
        <v>39.15</v>
      </c>
      <c r="U2039" s="2">
        <f t="shared" si="159"/>
        <v>2.3797071129707081E-2</v>
      </c>
    </row>
    <row r="2040" spans="1:21" x14ac:dyDescent="0.4">
      <c r="A2040" t="s">
        <v>4102</v>
      </c>
      <c r="B2040">
        <v>30.22</v>
      </c>
      <c r="C2040">
        <v>30.16</v>
      </c>
      <c r="D2040">
        <v>30.27</v>
      </c>
      <c r="E2040">
        <v>30.08</v>
      </c>
      <c r="F2040" t="s">
        <v>989</v>
      </c>
      <c r="G2040" s="2">
        <v>1.2999999999999999E-3</v>
      </c>
      <c r="I2040" t="s">
        <v>4102</v>
      </c>
      <c r="J2040" s="24" t="str">
        <f t="shared" si="155"/>
        <v>10</v>
      </c>
      <c r="K2040" s="24" t="str">
        <f t="shared" si="156"/>
        <v>06</v>
      </c>
      <c r="L2040" s="24" t="str">
        <f t="shared" si="157"/>
        <v>2016</v>
      </c>
      <c r="M2040" s="24">
        <f t="shared" si="158"/>
        <v>42649</v>
      </c>
      <c r="N2040">
        <v>30.22</v>
      </c>
      <c r="P2040" s="24">
        <v>41312</v>
      </c>
      <c r="Q2040">
        <v>19.79</v>
      </c>
      <c r="S2040" s="24">
        <v>43138</v>
      </c>
      <c r="T2040">
        <v>38.840000000000003</v>
      </c>
      <c r="U2040" s="2">
        <f t="shared" si="159"/>
        <v>-7.9182630906767804E-3</v>
      </c>
    </row>
    <row r="2041" spans="1:21" x14ac:dyDescent="0.4">
      <c r="A2041" t="s">
        <v>4101</v>
      </c>
      <c r="B2041">
        <v>30.18</v>
      </c>
      <c r="C2041">
        <v>30.21</v>
      </c>
      <c r="D2041">
        <v>30.25</v>
      </c>
      <c r="E2041">
        <v>30.17</v>
      </c>
      <c r="F2041" t="s">
        <v>2199</v>
      </c>
      <c r="G2041" s="2">
        <v>1.6999999999999999E-3</v>
      </c>
      <c r="I2041" t="s">
        <v>4101</v>
      </c>
      <c r="J2041" s="24" t="str">
        <f t="shared" si="155"/>
        <v>10</v>
      </c>
      <c r="K2041" s="24" t="str">
        <f t="shared" si="156"/>
        <v>05</v>
      </c>
      <c r="L2041" s="24" t="str">
        <f t="shared" si="157"/>
        <v>2016</v>
      </c>
      <c r="M2041" s="24">
        <f t="shared" si="158"/>
        <v>42648</v>
      </c>
      <c r="N2041">
        <v>30.18</v>
      </c>
      <c r="P2041" s="24">
        <v>41313</v>
      </c>
      <c r="Q2041">
        <v>19.920000000000002</v>
      </c>
      <c r="S2041" s="24">
        <v>43139</v>
      </c>
      <c r="T2041">
        <v>37.299999999999997</v>
      </c>
      <c r="U2041" s="2">
        <f t="shared" si="159"/>
        <v>-3.9649845520082549E-2</v>
      </c>
    </row>
    <row r="2042" spans="1:21" x14ac:dyDescent="0.4">
      <c r="A2042" t="s">
        <v>4100</v>
      </c>
      <c r="B2042">
        <v>30.13</v>
      </c>
      <c r="C2042">
        <v>30.31</v>
      </c>
      <c r="D2042">
        <v>30.33</v>
      </c>
      <c r="E2042">
        <v>30.03</v>
      </c>
      <c r="F2042" t="s">
        <v>987</v>
      </c>
      <c r="G2042" s="2">
        <v>-4.0000000000000001E-3</v>
      </c>
      <c r="I2042" t="s">
        <v>4100</v>
      </c>
      <c r="J2042" s="24" t="str">
        <f t="shared" si="155"/>
        <v>10</v>
      </c>
      <c r="K2042" s="24" t="str">
        <f t="shared" si="156"/>
        <v>04</v>
      </c>
      <c r="L2042" s="24" t="str">
        <f t="shared" si="157"/>
        <v>2016</v>
      </c>
      <c r="M2042" s="24">
        <f t="shared" si="158"/>
        <v>42647</v>
      </c>
      <c r="N2042">
        <v>30.13</v>
      </c>
      <c r="P2042" s="24">
        <v>41316</v>
      </c>
      <c r="Q2042">
        <v>19.91</v>
      </c>
      <c r="S2042" s="24">
        <v>43140</v>
      </c>
      <c r="T2042">
        <v>37.979999999999997</v>
      </c>
      <c r="U2042" s="2">
        <f t="shared" si="159"/>
        <v>1.8230563002680888E-2</v>
      </c>
    </row>
    <row r="2043" spans="1:21" x14ac:dyDescent="0.4">
      <c r="A2043" t="s">
        <v>4099</v>
      </c>
      <c r="B2043">
        <v>30.25</v>
      </c>
      <c r="C2043">
        <v>30.28</v>
      </c>
      <c r="D2043">
        <v>30.28</v>
      </c>
      <c r="E2043">
        <v>30.15</v>
      </c>
      <c r="F2043" t="s">
        <v>913</v>
      </c>
      <c r="G2043" s="2">
        <v>-2.5999999999999999E-3</v>
      </c>
      <c r="I2043" t="s">
        <v>4099</v>
      </c>
      <c r="J2043" s="24" t="str">
        <f t="shared" si="155"/>
        <v>10</v>
      </c>
      <c r="K2043" s="24" t="str">
        <f t="shared" si="156"/>
        <v>03</v>
      </c>
      <c r="L2043" s="24" t="str">
        <f t="shared" si="157"/>
        <v>2016</v>
      </c>
      <c r="M2043" s="24">
        <f t="shared" si="158"/>
        <v>42646</v>
      </c>
      <c r="N2043">
        <v>30.25</v>
      </c>
      <c r="P2043" s="24">
        <v>41317</v>
      </c>
      <c r="Q2043">
        <v>19.899999999999999</v>
      </c>
      <c r="S2043" s="24">
        <v>43143</v>
      </c>
      <c r="T2043">
        <v>38.56</v>
      </c>
      <c r="U2043" s="2">
        <f t="shared" si="159"/>
        <v>1.5271195365982315E-2</v>
      </c>
    </row>
    <row r="2044" spans="1:21" x14ac:dyDescent="0.4">
      <c r="A2044" t="s">
        <v>4098</v>
      </c>
      <c r="B2044">
        <v>30.33</v>
      </c>
      <c r="C2044">
        <v>30.27</v>
      </c>
      <c r="D2044">
        <v>30.43</v>
      </c>
      <c r="E2044">
        <v>30.19</v>
      </c>
      <c r="F2044" t="s">
        <v>268</v>
      </c>
      <c r="G2044" s="2">
        <v>6.3E-3</v>
      </c>
      <c r="I2044" t="s">
        <v>4098</v>
      </c>
      <c r="J2044" s="24" t="str">
        <f t="shared" si="155"/>
        <v>09</v>
      </c>
      <c r="K2044" s="24" t="str">
        <f t="shared" si="156"/>
        <v>30</v>
      </c>
      <c r="L2044" s="24" t="str">
        <f t="shared" si="157"/>
        <v>2016</v>
      </c>
      <c r="M2044" s="24">
        <f t="shared" si="158"/>
        <v>42643</v>
      </c>
      <c r="N2044">
        <v>30.33</v>
      </c>
      <c r="P2044" s="24">
        <v>41318</v>
      </c>
      <c r="Q2044">
        <v>19.920000000000002</v>
      </c>
      <c r="S2044" s="24">
        <v>43144</v>
      </c>
      <c r="T2044">
        <v>38.68</v>
      </c>
      <c r="U2044" s="2">
        <f t="shared" si="159"/>
        <v>3.1120331950207358E-3</v>
      </c>
    </row>
    <row r="2045" spans="1:21" x14ac:dyDescent="0.4">
      <c r="A2045" t="s">
        <v>4097</v>
      </c>
      <c r="B2045">
        <v>30.14</v>
      </c>
      <c r="C2045">
        <v>30.4</v>
      </c>
      <c r="D2045">
        <v>30.44</v>
      </c>
      <c r="E2045">
        <v>30.07</v>
      </c>
      <c r="F2045" t="s">
        <v>599</v>
      </c>
      <c r="G2045" s="2">
        <v>-8.8999999999999999E-3</v>
      </c>
      <c r="I2045" t="s">
        <v>4097</v>
      </c>
      <c r="J2045" s="24" t="str">
        <f t="shared" si="155"/>
        <v>09</v>
      </c>
      <c r="K2045" s="24" t="str">
        <f t="shared" si="156"/>
        <v>29</v>
      </c>
      <c r="L2045" s="24" t="str">
        <f t="shared" si="157"/>
        <v>2016</v>
      </c>
      <c r="M2045" s="24">
        <f t="shared" si="158"/>
        <v>42642</v>
      </c>
      <c r="N2045">
        <v>30.14</v>
      </c>
      <c r="P2045" s="24">
        <v>41319</v>
      </c>
      <c r="Q2045">
        <v>19.940000000000001</v>
      </c>
      <c r="S2045" s="24">
        <v>43145</v>
      </c>
      <c r="T2045">
        <v>39.270000000000003</v>
      </c>
      <c r="U2045" s="2">
        <f t="shared" si="159"/>
        <v>1.5253360910031155E-2</v>
      </c>
    </row>
    <row r="2046" spans="1:21" x14ac:dyDescent="0.4">
      <c r="A2046" t="s">
        <v>4096</v>
      </c>
      <c r="B2046">
        <v>30.41</v>
      </c>
      <c r="C2046">
        <v>30.38</v>
      </c>
      <c r="D2046">
        <v>30.43</v>
      </c>
      <c r="E2046">
        <v>30.24</v>
      </c>
      <c r="F2046" t="s">
        <v>475</v>
      </c>
      <c r="G2046" s="2">
        <v>2.3E-3</v>
      </c>
      <c r="I2046" t="s">
        <v>4096</v>
      </c>
      <c r="J2046" s="24" t="str">
        <f t="shared" si="155"/>
        <v>09</v>
      </c>
      <c r="K2046" s="24" t="str">
        <f t="shared" si="156"/>
        <v>28</v>
      </c>
      <c r="L2046" s="24" t="str">
        <f t="shared" si="157"/>
        <v>2016</v>
      </c>
      <c r="M2046" s="24">
        <f t="shared" si="158"/>
        <v>42641</v>
      </c>
      <c r="N2046">
        <v>30.41</v>
      </c>
      <c r="P2046" s="24">
        <v>41320</v>
      </c>
      <c r="Q2046">
        <v>19.95</v>
      </c>
      <c r="S2046" s="24">
        <v>43146</v>
      </c>
      <c r="T2046">
        <v>39.869999999999997</v>
      </c>
      <c r="U2046" s="2">
        <f t="shared" si="159"/>
        <v>1.5278838808250317E-2</v>
      </c>
    </row>
    <row r="2047" spans="1:21" x14ac:dyDescent="0.4">
      <c r="A2047" t="s">
        <v>4095</v>
      </c>
      <c r="B2047">
        <v>30.34</v>
      </c>
      <c r="C2047">
        <v>30.12</v>
      </c>
      <c r="D2047">
        <v>30.34</v>
      </c>
      <c r="E2047">
        <v>30.07</v>
      </c>
      <c r="F2047" t="s">
        <v>66</v>
      </c>
      <c r="G2047" s="2">
        <v>7.3000000000000001E-3</v>
      </c>
      <c r="I2047" t="s">
        <v>4095</v>
      </c>
      <c r="J2047" s="24" t="str">
        <f t="shared" si="155"/>
        <v>09</v>
      </c>
      <c r="K2047" s="24" t="str">
        <f t="shared" si="156"/>
        <v>27</v>
      </c>
      <c r="L2047" s="24" t="str">
        <f t="shared" si="157"/>
        <v>2016</v>
      </c>
      <c r="M2047" s="24">
        <f t="shared" si="158"/>
        <v>42640</v>
      </c>
      <c r="N2047">
        <v>30.34</v>
      </c>
      <c r="P2047" s="24">
        <v>41324</v>
      </c>
      <c r="Q2047">
        <v>20.100000000000001</v>
      </c>
      <c r="S2047" s="24">
        <v>43147</v>
      </c>
      <c r="T2047">
        <v>39.85</v>
      </c>
      <c r="U2047" s="2">
        <f t="shared" si="159"/>
        <v>-5.0163029846994611E-4</v>
      </c>
    </row>
    <row r="2048" spans="1:21" x14ac:dyDescent="0.4">
      <c r="A2048" t="s">
        <v>4094</v>
      </c>
      <c r="B2048">
        <v>30.12</v>
      </c>
      <c r="C2048">
        <v>30.23</v>
      </c>
      <c r="D2048">
        <v>30.24</v>
      </c>
      <c r="E2048">
        <v>30.09</v>
      </c>
      <c r="F2048" t="s">
        <v>1242</v>
      </c>
      <c r="G2048" s="2">
        <v>-1.0800000000000001E-2</v>
      </c>
      <c r="I2048" t="s">
        <v>4094</v>
      </c>
      <c r="J2048" s="24" t="str">
        <f t="shared" si="155"/>
        <v>09</v>
      </c>
      <c r="K2048" s="24" t="str">
        <f t="shared" si="156"/>
        <v>26</v>
      </c>
      <c r="L2048" s="24" t="str">
        <f t="shared" si="157"/>
        <v>2016</v>
      </c>
      <c r="M2048" s="24">
        <f t="shared" si="158"/>
        <v>42639</v>
      </c>
      <c r="N2048">
        <v>30.12</v>
      </c>
      <c r="P2048" s="24">
        <v>41325</v>
      </c>
      <c r="Q2048">
        <v>19.84</v>
      </c>
      <c r="S2048" s="24">
        <v>43151</v>
      </c>
      <c r="T2048">
        <v>39.74</v>
      </c>
      <c r="U2048" s="2">
        <f t="shared" si="159"/>
        <v>-2.760351317440346E-3</v>
      </c>
    </row>
    <row r="2049" spans="1:21" x14ac:dyDescent="0.4">
      <c r="A2049" t="s">
        <v>4093</v>
      </c>
      <c r="B2049">
        <v>30.45</v>
      </c>
      <c r="C2049">
        <v>30.56</v>
      </c>
      <c r="D2049">
        <v>30.57</v>
      </c>
      <c r="E2049">
        <v>30.44</v>
      </c>
      <c r="F2049" t="s">
        <v>174</v>
      </c>
      <c r="G2049" s="2">
        <v>-5.5999999999999999E-3</v>
      </c>
      <c r="I2049" t="s">
        <v>4093</v>
      </c>
      <c r="J2049" s="24" t="str">
        <f t="shared" si="155"/>
        <v>09</v>
      </c>
      <c r="K2049" s="24" t="str">
        <f t="shared" si="156"/>
        <v>23</v>
      </c>
      <c r="L2049" s="24" t="str">
        <f t="shared" si="157"/>
        <v>2016</v>
      </c>
      <c r="M2049" s="24">
        <f t="shared" si="158"/>
        <v>42636</v>
      </c>
      <c r="N2049">
        <v>30.45</v>
      </c>
      <c r="P2049" s="24">
        <v>41326</v>
      </c>
      <c r="Q2049">
        <v>19.7</v>
      </c>
      <c r="S2049" s="24">
        <v>43152</v>
      </c>
      <c r="T2049">
        <v>39.6</v>
      </c>
      <c r="U2049" s="2">
        <f t="shared" si="159"/>
        <v>-3.5228988424761409E-3</v>
      </c>
    </row>
    <row r="2050" spans="1:21" x14ac:dyDescent="0.4">
      <c r="A2050" t="s">
        <v>4092</v>
      </c>
      <c r="B2050">
        <v>30.62</v>
      </c>
      <c r="C2050">
        <v>30.56</v>
      </c>
      <c r="D2050">
        <v>30.67</v>
      </c>
      <c r="E2050">
        <v>30.54</v>
      </c>
      <c r="F2050" t="s">
        <v>2462</v>
      </c>
      <c r="G2050" s="2">
        <v>6.8999999999999999E-3</v>
      </c>
      <c r="I2050" t="s">
        <v>4092</v>
      </c>
      <c r="J2050" s="24" t="str">
        <f t="shared" si="155"/>
        <v>09</v>
      </c>
      <c r="K2050" s="24" t="str">
        <f t="shared" si="156"/>
        <v>22</v>
      </c>
      <c r="L2050" s="24" t="str">
        <f t="shared" si="157"/>
        <v>2016</v>
      </c>
      <c r="M2050" s="24">
        <f t="shared" si="158"/>
        <v>42635</v>
      </c>
      <c r="N2050">
        <v>30.62</v>
      </c>
      <c r="P2050" s="24">
        <v>41327</v>
      </c>
      <c r="Q2050">
        <v>19.88</v>
      </c>
      <c r="S2050" s="24">
        <v>43153</v>
      </c>
      <c r="T2050">
        <v>39.659999999999997</v>
      </c>
      <c r="U2050" s="2">
        <f t="shared" si="159"/>
        <v>1.5151515151514694E-3</v>
      </c>
    </row>
    <row r="2051" spans="1:21" x14ac:dyDescent="0.4">
      <c r="A2051" t="s">
        <v>4091</v>
      </c>
      <c r="B2051">
        <v>30.41</v>
      </c>
      <c r="C2051">
        <v>30.23</v>
      </c>
      <c r="D2051">
        <v>30.43</v>
      </c>
      <c r="E2051">
        <v>30.04</v>
      </c>
      <c r="F2051" t="s">
        <v>1279</v>
      </c>
      <c r="G2051" s="2">
        <v>1.03E-2</v>
      </c>
      <c r="I2051" t="s">
        <v>4091</v>
      </c>
      <c r="J2051" s="24" t="str">
        <f t="shared" ref="J2051:J2114" si="160">LEFT(I2051,2)</f>
        <v>09</v>
      </c>
      <c r="K2051" s="24" t="str">
        <f t="shared" ref="K2051:K2114" si="161">MID(I2051,4,2)</f>
        <v>21</v>
      </c>
      <c r="L2051" s="24" t="str">
        <f t="shared" ref="L2051:L2114" si="162">RIGHT(I2051,4)</f>
        <v>2016</v>
      </c>
      <c r="M2051" s="24">
        <f t="shared" ref="M2051:M2114" si="163">DATE(L2051,J2051,K2051)</f>
        <v>42634</v>
      </c>
      <c r="N2051">
        <v>30.41</v>
      </c>
      <c r="P2051" s="24">
        <v>41330</v>
      </c>
      <c r="Q2051">
        <v>19.55</v>
      </c>
      <c r="S2051" s="24">
        <v>43154</v>
      </c>
      <c r="T2051">
        <v>40.32</v>
      </c>
      <c r="U2051" s="2">
        <f t="shared" si="159"/>
        <v>1.6641452344932084E-2</v>
      </c>
    </row>
    <row r="2052" spans="1:21" x14ac:dyDescent="0.4">
      <c r="A2052" t="s">
        <v>4090</v>
      </c>
      <c r="B2052">
        <v>30.1</v>
      </c>
      <c r="C2052">
        <v>30.18</v>
      </c>
      <c r="D2052">
        <v>30.23</v>
      </c>
      <c r="E2052">
        <v>30.07</v>
      </c>
      <c r="F2052" t="s">
        <v>46</v>
      </c>
      <c r="G2052" s="2">
        <v>1.2999999999999999E-3</v>
      </c>
      <c r="I2052" t="s">
        <v>4090</v>
      </c>
      <c r="J2052" s="24" t="str">
        <f t="shared" si="160"/>
        <v>09</v>
      </c>
      <c r="K2052" s="24" t="str">
        <f t="shared" si="161"/>
        <v>20</v>
      </c>
      <c r="L2052" s="24" t="str">
        <f t="shared" si="162"/>
        <v>2016</v>
      </c>
      <c r="M2052" s="24">
        <f t="shared" si="163"/>
        <v>42633</v>
      </c>
      <c r="N2052">
        <v>30.1</v>
      </c>
      <c r="P2052" s="24">
        <v>41331</v>
      </c>
      <c r="Q2052">
        <v>19.690000000000001</v>
      </c>
      <c r="S2052" s="24">
        <v>43157</v>
      </c>
      <c r="T2052">
        <v>40.81</v>
      </c>
      <c r="U2052" s="2">
        <f t="shared" ref="U2052:U2115" si="164">T2052/T2051-1</f>
        <v>1.2152777777777901E-2</v>
      </c>
    </row>
    <row r="2053" spans="1:21" x14ac:dyDescent="0.4">
      <c r="A2053" t="s">
        <v>4089</v>
      </c>
      <c r="B2053">
        <v>30.06</v>
      </c>
      <c r="C2053">
        <v>30.2</v>
      </c>
      <c r="D2053">
        <v>30.28</v>
      </c>
      <c r="E2053">
        <v>30</v>
      </c>
      <c r="F2053" t="s">
        <v>1186</v>
      </c>
      <c r="G2053" s="2">
        <v>-6.9999999999999999E-4</v>
      </c>
      <c r="I2053" t="s">
        <v>4089</v>
      </c>
      <c r="J2053" s="24" t="str">
        <f t="shared" si="160"/>
        <v>09</v>
      </c>
      <c r="K2053" s="24" t="str">
        <f t="shared" si="161"/>
        <v>19</v>
      </c>
      <c r="L2053" s="24" t="str">
        <f t="shared" si="162"/>
        <v>2016</v>
      </c>
      <c r="M2053" s="24">
        <f t="shared" si="163"/>
        <v>42632</v>
      </c>
      <c r="N2053">
        <v>30.06</v>
      </c>
      <c r="P2053" s="24">
        <v>41332</v>
      </c>
      <c r="Q2053">
        <v>19.91</v>
      </c>
      <c r="S2053" s="24">
        <v>43158</v>
      </c>
      <c r="T2053">
        <v>40.33</v>
      </c>
      <c r="U2053" s="2">
        <f t="shared" si="164"/>
        <v>-1.1761823082577894E-2</v>
      </c>
    </row>
    <row r="2054" spans="1:21" x14ac:dyDescent="0.4">
      <c r="A2054" t="s">
        <v>4088</v>
      </c>
      <c r="B2054">
        <v>30.08</v>
      </c>
      <c r="C2054">
        <v>30.1</v>
      </c>
      <c r="D2054">
        <v>30.13</v>
      </c>
      <c r="E2054">
        <v>29.98</v>
      </c>
      <c r="F2054" t="s">
        <v>526</v>
      </c>
      <c r="G2054" s="2">
        <v>-3.0000000000000001E-3</v>
      </c>
      <c r="I2054" t="s">
        <v>4088</v>
      </c>
      <c r="J2054" s="24" t="str">
        <f t="shared" si="160"/>
        <v>09</v>
      </c>
      <c r="K2054" s="24" t="str">
        <f t="shared" si="161"/>
        <v>16</v>
      </c>
      <c r="L2054" s="24" t="str">
        <f t="shared" si="162"/>
        <v>2016</v>
      </c>
      <c r="M2054" s="24">
        <f t="shared" si="163"/>
        <v>42629</v>
      </c>
      <c r="N2054">
        <v>30.08</v>
      </c>
      <c r="P2054" s="24">
        <v>41333</v>
      </c>
      <c r="Q2054">
        <v>19.86</v>
      </c>
      <c r="S2054" s="24">
        <v>43159</v>
      </c>
      <c r="T2054">
        <v>39.97</v>
      </c>
      <c r="U2054" s="2">
        <f t="shared" si="164"/>
        <v>-8.9263575502107617E-3</v>
      </c>
    </row>
    <row r="2055" spans="1:21" x14ac:dyDescent="0.4">
      <c r="A2055" t="s">
        <v>4087</v>
      </c>
      <c r="B2055">
        <v>30.17</v>
      </c>
      <c r="C2055">
        <v>29.83</v>
      </c>
      <c r="D2055">
        <v>30.22</v>
      </c>
      <c r="E2055">
        <v>29.79</v>
      </c>
      <c r="F2055" t="s">
        <v>987</v>
      </c>
      <c r="G2055" s="2">
        <v>1.14E-2</v>
      </c>
      <c r="I2055" t="s">
        <v>4087</v>
      </c>
      <c r="J2055" s="24" t="str">
        <f t="shared" si="160"/>
        <v>09</v>
      </c>
      <c r="K2055" s="24" t="str">
        <f t="shared" si="161"/>
        <v>15</v>
      </c>
      <c r="L2055" s="24" t="str">
        <f t="shared" si="162"/>
        <v>2016</v>
      </c>
      <c r="M2055" s="24">
        <f t="shared" si="163"/>
        <v>42628</v>
      </c>
      <c r="N2055">
        <v>30.17</v>
      </c>
      <c r="P2055" s="24">
        <v>41334</v>
      </c>
      <c r="Q2055">
        <v>19.95</v>
      </c>
      <c r="S2055" s="24">
        <v>43160</v>
      </c>
      <c r="T2055">
        <v>39.36</v>
      </c>
      <c r="U2055" s="2">
        <f t="shared" si="164"/>
        <v>-1.5261446084563368E-2</v>
      </c>
    </row>
    <row r="2056" spans="1:21" x14ac:dyDescent="0.4">
      <c r="A2056" t="s">
        <v>4086</v>
      </c>
      <c r="B2056">
        <v>29.83</v>
      </c>
      <c r="C2056">
        <v>29.78</v>
      </c>
      <c r="D2056">
        <v>29.99</v>
      </c>
      <c r="E2056">
        <v>29.74</v>
      </c>
      <c r="F2056" t="s">
        <v>2532</v>
      </c>
      <c r="G2056" s="2">
        <v>2.7000000000000001E-3</v>
      </c>
      <c r="I2056" t="s">
        <v>4086</v>
      </c>
      <c r="J2056" s="24" t="str">
        <f t="shared" si="160"/>
        <v>09</v>
      </c>
      <c r="K2056" s="24" t="str">
        <f t="shared" si="161"/>
        <v>14</v>
      </c>
      <c r="L2056" s="24" t="str">
        <f t="shared" si="162"/>
        <v>2016</v>
      </c>
      <c r="M2056" s="24">
        <f t="shared" si="163"/>
        <v>42627</v>
      </c>
      <c r="N2056">
        <v>29.83</v>
      </c>
      <c r="P2056" s="24">
        <v>41337</v>
      </c>
      <c r="Q2056">
        <v>20.05</v>
      </c>
      <c r="S2056" s="24">
        <v>43161</v>
      </c>
      <c r="T2056">
        <v>39.6</v>
      </c>
      <c r="U2056" s="2">
        <f t="shared" si="164"/>
        <v>6.0975609756097615E-3</v>
      </c>
    </row>
    <row r="2057" spans="1:21" x14ac:dyDescent="0.4">
      <c r="A2057" t="s">
        <v>4085</v>
      </c>
      <c r="B2057">
        <v>29.75</v>
      </c>
      <c r="C2057">
        <v>29.95</v>
      </c>
      <c r="D2057">
        <v>29.98</v>
      </c>
      <c r="E2057">
        <v>29.66</v>
      </c>
      <c r="F2057" t="s">
        <v>1158</v>
      </c>
      <c r="G2057" s="2">
        <v>-1.2E-2</v>
      </c>
      <c r="I2057" t="s">
        <v>4085</v>
      </c>
      <c r="J2057" s="24" t="str">
        <f t="shared" si="160"/>
        <v>09</v>
      </c>
      <c r="K2057" s="24" t="str">
        <f t="shared" si="161"/>
        <v>13</v>
      </c>
      <c r="L2057" s="24" t="str">
        <f t="shared" si="162"/>
        <v>2016</v>
      </c>
      <c r="M2057" s="24">
        <f t="shared" si="163"/>
        <v>42626</v>
      </c>
      <c r="N2057">
        <v>29.75</v>
      </c>
      <c r="P2057" s="24">
        <v>41338</v>
      </c>
      <c r="Q2057">
        <v>20.260000000000002</v>
      </c>
      <c r="S2057" s="24">
        <v>43164</v>
      </c>
      <c r="T2057">
        <v>40.04</v>
      </c>
      <c r="U2057" s="2">
        <f t="shared" si="164"/>
        <v>1.1111111111111072E-2</v>
      </c>
    </row>
    <row r="2058" spans="1:21" x14ac:dyDescent="0.4">
      <c r="A2058" t="s">
        <v>4084</v>
      </c>
      <c r="B2058">
        <v>30.11</v>
      </c>
      <c r="C2058">
        <v>29.53</v>
      </c>
      <c r="D2058">
        <v>30.16</v>
      </c>
      <c r="E2058">
        <v>29.51</v>
      </c>
      <c r="F2058" t="s">
        <v>1410</v>
      </c>
      <c r="G2058" s="2">
        <v>1.52E-2</v>
      </c>
      <c r="I2058" t="s">
        <v>4084</v>
      </c>
      <c r="J2058" s="24" t="str">
        <f t="shared" si="160"/>
        <v>09</v>
      </c>
      <c r="K2058" s="24" t="str">
        <f t="shared" si="161"/>
        <v>12</v>
      </c>
      <c r="L2058" s="24" t="str">
        <f t="shared" si="162"/>
        <v>2016</v>
      </c>
      <c r="M2058" s="24">
        <f t="shared" si="163"/>
        <v>42625</v>
      </c>
      <c r="N2058">
        <v>30.11</v>
      </c>
      <c r="P2058" s="24">
        <v>41339</v>
      </c>
      <c r="Q2058">
        <v>20.27</v>
      </c>
      <c r="S2058" s="24">
        <v>43165</v>
      </c>
      <c r="T2058">
        <v>40.15</v>
      </c>
      <c r="U2058" s="2">
        <f t="shared" si="164"/>
        <v>2.7472527472527375E-3</v>
      </c>
    </row>
    <row r="2059" spans="1:21" x14ac:dyDescent="0.4">
      <c r="A2059" t="s">
        <v>4083</v>
      </c>
      <c r="B2059">
        <v>29.66</v>
      </c>
      <c r="C2059">
        <v>30.2</v>
      </c>
      <c r="D2059">
        <v>30.2</v>
      </c>
      <c r="E2059">
        <v>29.66</v>
      </c>
      <c r="F2059" t="s">
        <v>1985</v>
      </c>
      <c r="G2059" s="2">
        <v>-2.47E-2</v>
      </c>
      <c r="I2059" t="s">
        <v>4083</v>
      </c>
      <c r="J2059" s="24" t="str">
        <f t="shared" si="160"/>
        <v>09</v>
      </c>
      <c r="K2059" s="24" t="str">
        <f t="shared" si="161"/>
        <v>09</v>
      </c>
      <c r="L2059" s="24" t="str">
        <f t="shared" si="162"/>
        <v>2016</v>
      </c>
      <c r="M2059" s="24">
        <f t="shared" si="163"/>
        <v>42622</v>
      </c>
      <c r="N2059">
        <v>29.66</v>
      </c>
      <c r="P2059" s="24">
        <v>41340</v>
      </c>
      <c r="Q2059">
        <v>20.3</v>
      </c>
      <c r="S2059" s="24">
        <v>43166</v>
      </c>
      <c r="T2059">
        <v>40.26</v>
      </c>
      <c r="U2059" s="2">
        <f t="shared" si="164"/>
        <v>2.739726027397138E-3</v>
      </c>
    </row>
    <row r="2060" spans="1:21" x14ac:dyDescent="0.4">
      <c r="A2060" t="s">
        <v>4082</v>
      </c>
      <c r="B2060">
        <v>30.41</v>
      </c>
      <c r="C2060">
        <v>30.5</v>
      </c>
      <c r="D2060">
        <v>30.51</v>
      </c>
      <c r="E2060">
        <v>30.36</v>
      </c>
      <c r="F2060" t="s">
        <v>418</v>
      </c>
      <c r="G2060" s="2">
        <v>-5.5999999999999999E-3</v>
      </c>
      <c r="I2060" t="s">
        <v>4082</v>
      </c>
      <c r="J2060" s="24" t="str">
        <f t="shared" si="160"/>
        <v>09</v>
      </c>
      <c r="K2060" s="24" t="str">
        <f t="shared" si="161"/>
        <v>08</v>
      </c>
      <c r="L2060" s="24" t="str">
        <f t="shared" si="162"/>
        <v>2016</v>
      </c>
      <c r="M2060" s="24">
        <f t="shared" si="163"/>
        <v>42621</v>
      </c>
      <c r="N2060">
        <v>30.41</v>
      </c>
      <c r="P2060" s="24">
        <v>41341</v>
      </c>
      <c r="Q2060">
        <v>20.36</v>
      </c>
      <c r="S2060" s="24">
        <v>43167</v>
      </c>
      <c r="T2060">
        <v>40.49</v>
      </c>
      <c r="U2060" s="2">
        <f t="shared" si="164"/>
        <v>5.7128663686041303E-3</v>
      </c>
    </row>
    <row r="2061" spans="1:21" x14ac:dyDescent="0.4">
      <c r="A2061" t="s">
        <v>4081</v>
      </c>
      <c r="B2061">
        <v>30.58</v>
      </c>
      <c r="C2061">
        <v>30.57</v>
      </c>
      <c r="D2061">
        <v>30.6</v>
      </c>
      <c r="E2061">
        <v>30.47</v>
      </c>
      <c r="F2061" t="s">
        <v>519</v>
      </c>
      <c r="G2061" s="2">
        <v>-2.9999999999999997E-4</v>
      </c>
      <c r="I2061" t="s">
        <v>4081</v>
      </c>
      <c r="J2061" s="24" t="str">
        <f t="shared" si="160"/>
        <v>09</v>
      </c>
      <c r="K2061" s="24" t="str">
        <f t="shared" si="161"/>
        <v>07</v>
      </c>
      <c r="L2061" s="24" t="str">
        <f t="shared" si="162"/>
        <v>2016</v>
      </c>
      <c r="M2061" s="24">
        <f t="shared" si="163"/>
        <v>42620</v>
      </c>
      <c r="N2061">
        <v>30.58</v>
      </c>
      <c r="P2061" s="24">
        <v>41344</v>
      </c>
      <c r="Q2061">
        <v>20.440000000000001</v>
      </c>
      <c r="S2061" s="24">
        <v>43168</v>
      </c>
      <c r="T2061">
        <v>41.22</v>
      </c>
      <c r="U2061" s="2">
        <f t="shared" si="164"/>
        <v>1.8029142998271075E-2</v>
      </c>
    </row>
    <row r="2062" spans="1:21" x14ac:dyDescent="0.4">
      <c r="A2062" t="s">
        <v>4080</v>
      </c>
      <c r="B2062">
        <v>30.59</v>
      </c>
      <c r="C2062">
        <v>30.52</v>
      </c>
      <c r="D2062">
        <v>30.59</v>
      </c>
      <c r="E2062">
        <v>30.43</v>
      </c>
      <c r="F2062" t="s">
        <v>1253</v>
      </c>
      <c r="G2062" s="2">
        <v>3.5999999999999999E-3</v>
      </c>
      <c r="I2062" t="s">
        <v>4080</v>
      </c>
      <c r="J2062" s="24" t="str">
        <f t="shared" si="160"/>
        <v>09</v>
      </c>
      <c r="K2062" s="24" t="str">
        <f t="shared" si="161"/>
        <v>06</v>
      </c>
      <c r="L2062" s="24" t="str">
        <f t="shared" si="162"/>
        <v>2016</v>
      </c>
      <c r="M2062" s="24">
        <f t="shared" si="163"/>
        <v>42619</v>
      </c>
      <c r="N2062">
        <v>30.59</v>
      </c>
      <c r="P2062" s="24">
        <v>41345</v>
      </c>
      <c r="Q2062">
        <v>20.37</v>
      </c>
      <c r="S2062" s="24">
        <v>43171</v>
      </c>
      <c r="T2062">
        <v>41.22</v>
      </c>
      <c r="U2062" s="2">
        <f t="shared" si="164"/>
        <v>0</v>
      </c>
    </row>
    <row r="2063" spans="1:21" x14ac:dyDescent="0.4">
      <c r="A2063" t="s">
        <v>4079</v>
      </c>
      <c r="B2063">
        <v>30.48</v>
      </c>
      <c r="C2063">
        <v>30.48</v>
      </c>
      <c r="D2063">
        <v>30.56</v>
      </c>
      <c r="E2063">
        <v>30.38</v>
      </c>
      <c r="F2063" t="s">
        <v>691</v>
      </c>
      <c r="G2063" s="2">
        <v>4.3E-3</v>
      </c>
      <c r="I2063" t="s">
        <v>4079</v>
      </c>
      <c r="J2063" s="24" t="str">
        <f t="shared" si="160"/>
        <v>09</v>
      </c>
      <c r="K2063" s="24" t="str">
        <f t="shared" si="161"/>
        <v>02</v>
      </c>
      <c r="L2063" s="24" t="str">
        <f t="shared" si="162"/>
        <v>2016</v>
      </c>
      <c r="M2063" s="24">
        <f t="shared" si="163"/>
        <v>42615</v>
      </c>
      <c r="N2063">
        <v>30.48</v>
      </c>
      <c r="P2063" s="24">
        <v>41346</v>
      </c>
      <c r="Q2063">
        <v>20.39</v>
      </c>
      <c r="S2063" s="24">
        <v>43172</v>
      </c>
      <c r="T2063">
        <v>40.909999999999997</v>
      </c>
      <c r="U2063" s="2">
        <f t="shared" si="164"/>
        <v>-7.5206210577389854E-3</v>
      </c>
    </row>
    <row r="2064" spans="1:21" x14ac:dyDescent="0.4">
      <c r="A2064" t="s">
        <v>4078</v>
      </c>
      <c r="B2064">
        <v>30.35</v>
      </c>
      <c r="C2064">
        <v>30.33</v>
      </c>
      <c r="D2064">
        <v>30.36</v>
      </c>
      <c r="E2064">
        <v>30.16</v>
      </c>
      <c r="F2064" t="s">
        <v>1357</v>
      </c>
      <c r="G2064" s="2">
        <v>1.6999999999999999E-3</v>
      </c>
      <c r="I2064" t="s">
        <v>4078</v>
      </c>
      <c r="J2064" s="24" t="str">
        <f t="shared" si="160"/>
        <v>09</v>
      </c>
      <c r="K2064" s="24" t="str">
        <f t="shared" si="161"/>
        <v>01</v>
      </c>
      <c r="L2064" s="24" t="str">
        <f t="shared" si="162"/>
        <v>2016</v>
      </c>
      <c r="M2064" s="24">
        <f t="shared" si="163"/>
        <v>42614</v>
      </c>
      <c r="N2064">
        <v>30.35</v>
      </c>
      <c r="P2064" s="24">
        <v>41347</v>
      </c>
      <c r="Q2064">
        <v>20.49</v>
      </c>
      <c r="S2064" s="24">
        <v>43173</v>
      </c>
      <c r="T2064">
        <v>40.79</v>
      </c>
      <c r="U2064" s="2">
        <f t="shared" si="164"/>
        <v>-2.9332681495966018E-3</v>
      </c>
    </row>
    <row r="2065" spans="1:21" x14ac:dyDescent="0.4">
      <c r="A2065" t="s">
        <v>4077</v>
      </c>
      <c r="B2065">
        <v>30.3</v>
      </c>
      <c r="C2065">
        <v>30.36</v>
      </c>
      <c r="D2065">
        <v>30.36</v>
      </c>
      <c r="E2065">
        <v>30.21</v>
      </c>
      <c r="F2065" t="s">
        <v>104</v>
      </c>
      <c r="G2065" s="2">
        <v>-2.5999999999999999E-3</v>
      </c>
      <c r="I2065" t="s">
        <v>4077</v>
      </c>
      <c r="J2065" s="24" t="str">
        <f t="shared" si="160"/>
        <v>08</v>
      </c>
      <c r="K2065" s="24" t="str">
        <f t="shared" si="161"/>
        <v>31</v>
      </c>
      <c r="L2065" s="24" t="str">
        <f t="shared" si="162"/>
        <v>2016</v>
      </c>
      <c r="M2065" s="24">
        <f t="shared" si="163"/>
        <v>42613</v>
      </c>
      <c r="N2065">
        <v>30.3</v>
      </c>
      <c r="P2065" s="24">
        <v>41348</v>
      </c>
      <c r="Q2065">
        <v>20.440000000000001</v>
      </c>
      <c r="S2065" s="24">
        <v>43174</v>
      </c>
      <c r="T2065">
        <v>40.770000000000003</v>
      </c>
      <c r="U2065" s="2">
        <f t="shared" si="164"/>
        <v>-4.903162539837691E-4</v>
      </c>
    </row>
    <row r="2066" spans="1:21" x14ac:dyDescent="0.4">
      <c r="A2066" t="s">
        <v>4076</v>
      </c>
      <c r="B2066">
        <v>30.38</v>
      </c>
      <c r="C2066">
        <v>30.47</v>
      </c>
      <c r="D2066">
        <v>30.49</v>
      </c>
      <c r="E2066">
        <v>30.3</v>
      </c>
      <c r="F2066" t="s">
        <v>645</v>
      </c>
      <c r="G2066" s="2">
        <v>-3.3E-3</v>
      </c>
      <c r="I2066" t="s">
        <v>4076</v>
      </c>
      <c r="J2066" s="24" t="str">
        <f t="shared" si="160"/>
        <v>08</v>
      </c>
      <c r="K2066" s="24" t="str">
        <f t="shared" si="161"/>
        <v>30</v>
      </c>
      <c r="L2066" s="24" t="str">
        <f t="shared" si="162"/>
        <v>2016</v>
      </c>
      <c r="M2066" s="24">
        <f t="shared" si="163"/>
        <v>42612</v>
      </c>
      <c r="N2066">
        <v>30.38</v>
      </c>
      <c r="P2066" s="24">
        <v>41351</v>
      </c>
      <c r="Q2066">
        <v>20.37</v>
      </c>
      <c r="S2066" s="24">
        <v>43175</v>
      </c>
      <c r="T2066">
        <v>40.76</v>
      </c>
      <c r="U2066" s="2">
        <f t="shared" si="164"/>
        <v>-2.4527839097387982E-4</v>
      </c>
    </row>
    <row r="2067" spans="1:21" x14ac:dyDescent="0.4">
      <c r="A2067" t="s">
        <v>4075</v>
      </c>
      <c r="B2067">
        <v>30.48</v>
      </c>
      <c r="C2067">
        <v>30.42</v>
      </c>
      <c r="D2067">
        <v>30.53</v>
      </c>
      <c r="E2067">
        <v>30.41</v>
      </c>
      <c r="F2067" t="s">
        <v>526</v>
      </c>
      <c r="G2067" s="2">
        <v>3.3E-3</v>
      </c>
      <c r="I2067" t="s">
        <v>4075</v>
      </c>
      <c r="J2067" s="24" t="str">
        <f t="shared" si="160"/>
        <v>08</v>
      </c>
      <c r="K2067" s="24" t="str">
        <f t="shared" si="161"/>
        <v>29</v>
      </c>
      <c r="L2067" s="24" t="str">
        <f t="shared" si="162"/>
        <v>2016</v>
      </c>
      <c r="M2067" s="24">
        <f t="shared" si="163"/>
        <v>42611</v>
      </c>
      <c r="N2067">
        <v>30.48</v>
      </c>
      <c r="P2067" s="24">
        <v>41352</v>
      </c>
      <c r="Q2067">
        <v>20.329999999999998</v>
      </c>
      <c r="S2067" s="24">
        <v>43178</v>
      </c>
      <c r="T2067">
        <v>40.130000000000003</v>
      </c>
      <c r="U2067" s="2">
        <f t="shared" si="164"/>
        <v>-1.5456329735034191E-2</v>
      </c>
    </row>
    <row r="2068" spans="1:21" x14ac:dyDescent="0.4">
      <c r="A2068" t="s">
        <v>4074</v>
      </c>
      <c r="B2068">
        <v>30.38</v>
      </c>
      <c r="C2068">
        <v>30.44</v>
      </c>
      <c r="D2068">
        <v>30.62</v>
      </c>
      <c r="E2068">
        <v>30.23</v>
      </c>
      <c r="F2068" t="s">
        <v>2870</v>
      </c>
      <c r="G2068" s="2">
        <v>-6.9999999999999999E-4</v>
      </c>
      <c r="I2068" t="s">
        <v>4074</v>
      </c>
      <c r="J2068" s="24" t="str">
        <f t="shared" si="160"/>
        <v>08</v>
      </c>
      <c r="K2068" s="24" t="str">
        <f t="shared" si="161"/>
        <v>26</v>
      </c>
      <c r="L2068" s="24" t="str">
        <f t="shared" si="162"/>
        <v>2016</v>
      </c>
      <c r="M2068" s="24">
        <f t="shared" si="163"/>
        <v>42608</v>
      </c>
      <c r="N2068">
        <v>30.38</v>
      </c>
      <c r="P2068" s="24">
        <v>41353</v>
      </c>
      <c r="Q2068">
        <v>20.48</v>
      </c>
      <c r="S2068" s="24">
        <v>43179</v>
      </c>
      <c r="T2068">
        <v>40.270000000000003</v>
      </c>
      <c r="U2068" s="2">
        <f t="shared" si="164"/>
        <v>3.4886618489908816E-3</v>
      </c>
    </row>
    <row r="2069" spans="1:21" x14ac:dyDescent="0.4">
      <c r="A2069" t="s">
        <v>4073</v>
      </c>
      <c r="B2069">
        <v>30.4</v>
      </c>
      <c r="C2069">
        <v>30.4</v>
      </c>
      <c r="D2069">
        <v>30.5</v>
      </c>
      <c r="E2069">
        <v>30.35</v>
      </c>
      <c r="F2069" t="s">
        <v>696</v>
      </c>
      <c r="G2069" s="2">
        <v>-1.6000000000000001E-3</v>
      </c>
      <c r="I2069" t="s">
        <v>4073</v>
      </c>
      <c r="J2069" s="24" t="str">
        <f t="shared" si="160"/>
        <v>08</v>
      </c>
      <c r="K2069" s="24" t="str">
        <f t="shared" si="161"/>
        <v>25</v>
      </c>
      <c r="L2069" s="24" t="str">
        <f t="shared" si="162"/>
        <v>2016</v>
      </c>
      <c r="M2069" s="24">
        <f t="shared" si="163"/>
        <v>42607</v>
      </c>
      <c r="N2069">
        <v>30.4</v>
      </c>
      <c r="P2069" s="24">
        <v>41354</v>
      </c>
      <c r="Q2069">
        <v>20.29</v>
      </c>
      <c r="S2069" s="24">
        <v>43180</v>
      </c>
      <c r="T2069">
        <v>40.08</v>
      </c>
      <c r="U2069" s="2">
        <f t="shared" si="164"/>
        <v>-4.718152470822079E-3</v>
      </c>
    </row>
    <row r="2070" spans="1:21" x14ac:dyDescent="0.4">
      <c r="A2070" t="s">
        <v>4072</v>
      </c>
      <c r="B2070">
        <v>30.45</v>
      </c>
      <c r="C2070">
        <v>30.64</v>
      </c>
      <c r="D2070">
        <v>30.64</v>
      </c>
      <c r="E2070">
        <v>30.37</v>
      </c>
      <c r="F2070" t="s">
        <v>552</v>
      </c>
      <c r="G2070" s="2">
        <v>-5.8999999999999999E-3</v>
      </c>
      <c r="I2070" t="s">
        <v>4072</v>
      </c>
      <c r="J2070" s="24" t="str">
        <f t="shared" si="160"/>
        <v>08</v>
      </c>
      <c r="K2070" s="24" t="str">
        <f t="shared" si="161"/>
        <v>24</v>
      </c>
      <c r="L2070" s="24" t="str">
        <f t="shared" si="162"/>
        <v>2016</v>
      </c>
      <c r="M2070" s="24">
        <f t="shared" si="163"/>
        <v>42606</v>
      </c>
      <c r="N2070">
        <v>30.45</v>
      </c>
      <c r="P2070" s="24">
        <v>41355</v>
      </c>
      <c r="Q2070">
        <v>20.46</v>
      </c>
      <c r="S2070" s="24">
        <v>43181</v>
      </c>
      <c r="T2070">
        <v>38.9</v>
      </c>
      <c r="U2070" s="2">
        <f t="shared" si="164"/>
        <v>-2.9441117764471003E-2</v>
      </c>
    </row>
    <row r="2071" spans="1:21" x14ac:dyDescent="0.4">
      <c r="A2071" t="s">
        <v>4071</v>
      </c>
      <c r="B2071">
        <v>30.63</v>
      </c>
      <c r="C2071">
        <v>30.67</v>
      </c>
      <c r="D2071">
        <v>30.73</v>
      </c>
      <c r="E2071">
        <v>30.63</v>
      </c>
      <c r="F2071" t="s">
        <v>987</v>
      </c>
      <c r="G2071" s="2">
        <v>2.3E-3</v>
      </c>
      <c r="I2071" t="s">
        <v>4071</v>
      </c>
      <c r="J2071" s="24" t="str">
        <f t="shared" si="160"/>
        <v>08</v>
      </c>
      <c r="K2071" s="24" t="str">
        <f t="shared" si="161"/>
        <v>23</v>
      </c>
      <c r="L2071" s="24" t="str">
        <f t="shared" si="162"/>
        <v>2016</v>
      </c>
      <c r="M2071" s="24">
        <f t="shared" si="163"/>
        <v>42605</v>
      </c>
      <c r="N2071">
        <v>30.63</v>
      </c>
      <c r="P2071" s="24">
        <v>41358</v>
      </c>
      <c r="Q2071">
        <v>20.309999999999999</v>
      </c>
      <c r="S2071" s="24">
        <v>43182</v>
      </c>
      <c r="T2071">
        <v>38.020000000000003</v>
      </c>
      <c r="U2071" s="2">
        <f t="shared" si="164"/>
        <v>-2.2622107969151539E-2</v>
      </c>
    </row>
    <row r="2072" spans="1:21" x14ac:dyDescent="0.4">
      <c r="A2072" t="s">
        <v>4070</v>
      </c>
      <c r="B2072">
        <v>30.56</v>
      </c>
      <c r="C2072">
        <v>30.53</v>
      </c>
      <c r="D2072">
        <v>30.61</v>
      </c>
      <c r="E2072">
        <v>30.48</v>
      </c>
      <c r="F2072" t="s">
        <v>757</v>
      </c>
      <c r="G2072" s="2">
        <v>0</v>
      </c>
      <c r="I2072" t="s">
        <v>4070</v>
      </c>
      <c r="J2072" s="24" t="str">
        <f t="shared" si="160"/>
        <v>08</v>
      </c>
      <c r="K2072" s="24" t="str">
        <f t="shared" si="161"/>
        <v>22</v>
      </c>
      <c r="L2072" s="24" t="str">
        <f t="shared" si="162"/>
        <v>2016</v>
      </c>
      <c r="M2072" s="24">
        <f t="shared" si="163"/>
        <v>42604</v>
      </c>
      <c r="N2072">
        <v>30.56</v>
      </c>
      <c r="P2072" s="24">
        <v>41359</v>
      </c>
      <c r="Q2072">
        <v>20.49</v>
      </c>
      <c r="S2072" s="24">
        <v>43185</v>
      </c>
      <c r="T2072">
        <v>39.22</v>
      </c>
      <c r="U2072" s="2">
        <f t="shared" si="164"/>
        <v>3.1562335612835168E-2</v>
      </c>
    </row>
    <row r="2073" spans="1:21" x14ac:dyDescent="0.4">
      <c r="A2073" t="s">
        <v>4069</v>
      </c>
      <c r="B2073">
        <v>30.56</v>
      </c>
      <c r="C2073">
        <v>30.52</v>
      </c>
      <c r="D2073">
        <v>30.57</v>
      </c>
      <c r="E2073">
        <v>30.43</v>
      </c>
      <c r="F2073" t="s">
        <v>899</v>
      </c>
      <c r="G2073" s="2">
        <v>0</v>
      </c>
      <c r="I2073" t="s">
        <v>4069</v>
      </c>
      <c r="J2073" s="24" t="str">
        <f t="shared" si="160"/>
        <v>08</v>
      </c>
      <c r="K2073" s="24" t="str">
        <f t="shared" si="161"/>
        <v>19</v>
      </c>
      <c r="L2073" s="24" t="str">
        <f t="shared" si="162"/>
        <v>2016</v>
      </c>
      <c r="M2073" s="24">
        <f t="shared" si="163"/>
        <v>42601</v>
      </c>
      <c r="N2073">
        <v>30.56</v>
      </c>
      <c r="P2073" s="24">
        <v>41360</v>
      </c>
      <c r="Q2073">
        <v>20.48</v>
      </c>
      <c r="S2073" s="24">
        <v>43186</v>
      </c>
      <c r="T2073">
        <v>38.270000000000003</v>
      </c>
      <c r="U2073" s="2">
        <f t="shared" si="164"/>
        <v>-2.4222335543090168E-2</v>
      </c>
    </row>
    <row r="2074" spans="1:21" x14ac:dyDescent="0.4">
      <c r="A2074" t="s">
        <v>4068</v>
      </c>
      <c r="B2074">
        <v>30.56</v>
      </c>
      <c r="C2074">
        <v>30.54</v>
      </c>
      <c r="D2074">
        <v>30.59</v>
      </c>
      <c r="E2074">
        <v>30.49</v>
      </c>
      <c r="F2074" t="s">
        <v>550</v>
      </c>
      <c r="G2074" s="2">
        <v>6.9999999999999999E-4</v>
      </c>
      <c r="I2074" t="s">
        <v>4068</v>
      </c>
      <c r="J2074" s="24" t="str">
        <f t="shared" si="160"/>
        <v>08</v>
      </c>
      <c r="K2074" s="24" t="str">
        <f t="shared" si="161"/>
        <v>18</v>
      </c>
      <c r="L2074" s="24" t="str">
        <f t="shared" si="162"/>
        <v>2016</v>
      </c>
      <c r="M2074" s="24">
        <f t="shared" si="163"/>
        <v>42600</v>
      </c>
      <c r="N2074">
        <v>30.56</v>
      </c>
      <c r="P2074" s="24">
        <v>41361</v>
      </c>
      <c r="Q2074">
        <v>20.54</v>
      </c>
      <c r="S2074" s="24">
        <v>43187</v>
      </c>
      <c r="T2074">
        <v>38.07</v>
      </c>
      <c r="U2074" s="2">
        <f t="shared" si="164"/>
        <v>-5.2260256075254974E-3</v>
      </c>
    </row>
    <row r="2075" spans="1:21" x14ac:dyDescent="0.4">
      <c r="A2075" t="s">
        <v>4067</v>
      </c>
      <c r="B2075">
        <v>30.54</v>
      </c>
      <c r="C2075">
        <v>30.5</v>
      </c>
      <c r="D2075">
        <v>30.56</v>
      </c>
      <c r="E2075">
        <v>30.35</v>
      </c>
      <c r="F2075" t="s">
        <v>2356</v>
      </c>
      <c r="G2075" s="2">
        <v>1.6000000000000001E-3</v>
      </c>
      <c r="I2075" t="s">
        <v>4067</v>
      </c>
      <c r="J2075" s="24" t="str">
        <f t="shared" si="160"/>
        <v>08</v>
      </c>
      <c r="K2075" s="24" t="str">
        <f t="shared" si="161"/>
        <v>17</v>
      </c>
      <c r="L2075" s="24" t="str">
        <f t="shared" si="162"/>
        <v>2016</v>
      </c>
      <c r="M2075" s="24">
        <f t="shared" si="163"/>
        <v>42599</v>
      </c>
      <c r="N2075">
        <v>30.54</v>
      </c>
      <c r="P2075" s="24">
        <v>41365</v>
      </c>
      <c r="Q2075">
        <v>20.45</v>
      </c>
      <c r="S2075" s="24">
        <v>43188</v>
      </c>
      <c r="T2075">
        <v>38.67</v>
      </c>
      <c r="U2075" s="2">
        <f t="shared" si="164"/>
        <v>1.5760441292356209E-2</v>
      </c>
    </row>
    <row r="2076" spans="1:21" x14ac:dyDescent="0.4">
      <c r="A2076" t="s">
        <v>4066</v>
      </c>
      <c r="B2076">
        <v>30.49</v>
      </c>
      <c r="C2076">
        <v>30.63</v>
      </c>
      <c r="D2076">
        <v>30.64</v>
      </c>
      <c r="E2076">
        <v>30.49</v>
      </c>
      <c r="F2076" t="s">
        <v>162</v>
      </c>
      <c r="G2076" s="2">
        <v>-6.7999999999999996E-3</v>
      </c>
      <c r="I2076" t="s">
        <v>4066</v>
      </c>
      <c r="J2076" s="24" t="str">
        <f t="shared" si="160"/>
        <v>08</v>
      </c>
      <c r="K2076" s="24" t="str">
        <f t="shared" si="161"/>
        <v>16</v>
      </c>
      <c r="L2076" s="24" t="str">
        <f t="shared" si="162"/>
        <v>2016</v>
      </c>
      <c r="M2076" s="24">
        <f t="shared" si="163"/>
        <v>42598</v>
      </c>
      <c r="N2076">
        <v>30.49</v>
      </c>
      <c r="P2076" s="24">
        <v>41366</v>
      </c>
      <c r="Q2076">
        <v>20.57</v>
      </c>
      <c r="S2076" s="24">
        <v>43192</v>
      </c>
      <c r="T2076">
        <v>37.729999999999997</v>
      </c>
      <c r="U2076" s="2">
        <f t="shared" si="164"/>
        <v>-2.4308249288854555E-2</v>
      </c>
    </row>
    <row r="2077" spans="1:21" x14ac:dyDescent="0.4">
      <c r="A2077" t="s">
        <v>4065</v>
      </c>
      <c r="B2077">
        <v>30.7</v>
      </c>
      <c r="C2077">
        <v>30.68</v>
      </c>
      <c r="D2077">
        <v>30.75</v>
      </c>
      <c r="E2077">
        <v>30.62</v>
      </c>
      <c r="F2077" t="s">
        <v>2532</v>
      </c>
      <c r="G2077" s="2">
        <v>2.5999999999999999E-3</v>
      </c>
      <c r="I2077" t="s">
        <v>4065</v>
      </c>
      <c r="J2077" s="24" t="str">
        <f t="shared" si="160"/>
        <v>08</v>
      </c>
      <c r="K2077" s="24" t="str">
        <f t="shared" si="161"/>
        <v>15</v>
      </c>
      <c r="L2077" s="24" t="str">
        <f t="shared" si="162"/>
        <v>2016</v>
      </c>
      <c r="M2077" s="24">
        <f t="shared" si="163"/>
        <v>42597</v>
      </c>
      <c r="N2077">
        <v>30.7</v>
      </c>
      <c r="P2077" s="24">
        <v>41367</v>
      </c>
      <c r="Q2077">
        <v>20.39</v>
      </c>
      <c r="S2077" s="24">
        <v>43193</v>
      </c>
      <c r="T2077">
        <v>38.19</v>
      </c>
      <c r="U2077" s="2">
        <f t="shared" si="164"/>
        <v>1.2191889742910078E-2</v>
      </c>
    </row>
    <row r="2078" spans="1:21" x14ac:dyDescent="0.4">
      <c r="A2078" t="s">
        <v>4064</v>
      </c>
      <c r="B2078">
        <v>30.62</v>
      </c>
      <c r="C2078">
        <v>30.61</v>
      </c>
      <c r="D2078">
        <v>30.64</v>
      </c>
      <c r="E2078">
        <v>30.54</v>
      </c>
      <c r="F2078" t="s">
        <v>418</v>
      </c>
      <c r="G2078" s="2">
        <v>-1.2999999999999999E-3</v>
      </c>
      <c r="I2078" t="s">
        <v>4064</v>
      </c>
      <c r="J2078" s="24" t="str">
        <f t="shared" si="160"/>
        <v>08</v>
      </c>
      <c r="K2078" s="24" t="str">
        <f t="shared" si="161"/>
        <v>12</v>
      </c>
      <c r="L2078" s="24" t="str">
        <f t="shared" si="162"/>
        <v>2016</v>
      </c>
      <c r="M2078" s="24">
        <f t="shared" si="163"/>
        <v>42594</v>
      </c>
      <c r="N2078">
        <v>30.62</v>
      </c>
      <c r="P2078" s="24">
        <v>41368</v>
      </c>
      <c r="Q2078">
        <v>20.440000000000001</v>
      </c>
      <c r="S2078" s="24">
        <v>43194</v>
      </c>
      <c r="T2078">
        <v>38.68</v>
      </c>
      <c r="U2078" s="2">
        <f t="shared" si="164"/>
        <v>1.2830583922492922E-2</v>
      </c>
    </row>
    <row r="2079" spans="1:21" x14ac:dyDescent="0.4">
      <c r="A2079" t="s">
        <v>4063</v>
      </c>
      <c r="B2079">
        <v>30.66</v>
      </c>
      <c r="C2079">
        <v>30.61</v>
      </c>
      <c r="D2079">
        <v>30.69</v>
      </c>
      <c r="E2079">
        <v>30.56</v>
      </c>
      <c r="F2079" t="s">
        <v>234</v>
      </c>
      <c r="G2079" s="2">
        <v>4.3E-3</v>
      </c>
      <c r="I2079" t="s">
        <v>4063</v>
      </c>
      <c r="J2079" s="24" t="str">
        <f t="shared" si="160"/>
        <v>08</v>
      </c>
      <c r="K2079" s="24" t="str">
        <f t="shared" si="161"/>
        <v>11</v>
      </c>
      <c r="L2079" s="24" t="str">
        <f t="shared" si="162"/>
        <v>2016</v>
      </c>
      <c r="M2079" s="24">
        <f t="shared" si="163"/>
        <v>42593</v>
      </c>
      <c r="N2079">
        <v>30.66</v>
      </c>
      <c r="P2079" s="24">
        <v>41369</v>
      </c>
      <c r="Q2079">
        <v>20.32</v>
      </c>
      <c r="S2079" s="24">
        <v>43195</v>
      </c>
      <c r="T2079">
        <v>38.92</v>
      </c>
      <c r="U2079" s="2">
        <f t="shared" si="164"/>
        <v>6.2047569803516112E-3</v>
      </c>
    </row>
    <row r="2080" spans="1:21" x14ac:dyDescent="0.4">
      <c r="A2080" t="s">
        <v>4062</v>
      </c>
      <c r="B2080">
        <v>30.53</v>
      </c>
      <c r="C2080">
        <v>30.59</v>
      </c>
      <c r="D2080">
        <v>30.59</v>
      </c>
      <c r="E2080">
        <v>30.48</v>
      </c>
      <c r="F2080" t="s">
        <v>689</v>
      </c>
      <c r="G2080" s="2">
        <v>-1.2999999999999999E-3</v>
      </c>
      <c r="I2080" t="s">
        <v>4062</v>
      </c>
      <c r="J2080" s="24" t="str">
        <f t="shared" si="160"/>
        <v>08</v>
      </c>
      <c r="K2080" s="24" t="str">
        <f t="shared" si="161"/>
        <v>10</v>
      </c>
      <c r="L2080" s="24" t="str">
        <f t="shared" si="162"/>
        <v>2016</v>
      </c>
      <c r="M2080" s="24">
        <f t="shared" si="163"/>
        <v>42592</v>
      </c>
      <c r="N2080">
        <v>30.53</v>
      </c>
      <c r="P2080" s="24">
        <v>41372</v>
      </c>
      <c r="Q2080">
        <v>20.440000000000001</v>
      </c>
      <c r="S2080" s="24">
        <v>43196</v>
      </c>
      <c r="T2080">
        <v>37.99</v>
      </c>
      <c r="U2080" s="2">
        <f t="shared" si="164"/>
        <v>-2.389516957862281E-2</v>
      </c>
    </row>
    <row r="2081" spans="1:21" x14ac:dyDescent="0.4">
      <c r="A2081" t="s">
        <v>4061</v>
      </c>
      <c r="B2081">
        <v>30.57</v>
      </c>
      <c r="C2081">
        <v>30.53</v>
      </c>
      <c r="D2081">
        <v>30.65</v>
      </c>
      <c r="E2081">
        <v>30.52</v>
      </c>
      <c r="F2081" t="s">
        <v>2191</v>
      </c>
      <c r="G2081" s="2">
        <v>1.2999999999999999E-3</v>
      </c>
      <c r="I2081" t="s">
        <v>4061</v>
      </c>
      <c r="J2081" s="24" t="str">
        <f t="shared" si="160"/>
        <v>08</v>
      </c>
      <c r="K2081" s="24" t="str">
        <f t="shared" si="161"/>
        <v>09</v>
      </c>
      <c r="L2081" s="24" t="str">
        <f t="shared" si="162"/>
        <v>2016</v>
      </c>
      <c r="M2081" s="24">
        <f t="shared" si="163"/>
        <v>42591</v>
      </c>
      <c r="N2081">
        <v>30.57</v>
      </c>
      <c r="P2081" s="24">
        <v>41373</v>
      </c>
      <c r="Q2081">
        <v>20.51</v>
      </c>
      <c r="S2081" s="24">
        <v>43199</v>
      </c>
      <c r="T2081">
        <v>38.18</v>
      </c>
      <c r="U2081" s="2">
        <f t="shared" si="164"/>
        <v>5.0013161358251068E-3</v>
      </c>
    </row>
    <row r="2082" spans="1:21" x14ac:dyDescent="0.4">
      <c r="A2082" t="s">
        <v>4060</v>
      </c>
      <c r="B2082">
        <v>30.53</v>
      </c>
      <c r="C2082">
        <v>30.61</v>
      </c>
      <c r="D2082">
        <v>30.62</v>
      </c>
      <c r="E2082">
        <v>30.48</v>
      </c>
      <c r="F2082" t="s">
        <v>552</v>
      </c>
      <c r="G2082" s="2">
        <v>-2E-3</v>
      </c>
      <c r="I2082" t="s">
        <v>4060</v>
      </c>
      <c r="J2082" s="24" t="str">
        <f t="shared" si="160"/>
        <v>08</v>
      </c>
      <c r="K2082" s="24" t="str">
        <f t="shared" si="161"/>
        <v>08</v>
      </c>
      <c r="L2082" s="24" t="str">
        <f t="shared" si="162"/>
        <v>2016</v>
      </c>
      <c r="M2082" s="24">
        <f t="shared" si="163"/>
        <v>42590</v>
      </c>
      <c r="N2082">
        <v>30.53</v>
      </c>
      <c r="P2082" s="24">
        <v>41374</v>
      </c>
      <c r="Q2082">
        <v>20.8</v>
      </c>
      <c r="S2082" s="24">
        <v>43200</v>
      </c>
      <c r="T2082">
        <v>38.86</v>
      </c>
      <c r="U2082" s="2">
        <f t="shared" si="164"/>
        <v>1.7810371922472479E-2</v>
      </c>
    </row>
    <row r="2083" spans="1:21" x14ac:dyDescent="0.4">
      <c r="A2083" t="s">
        <v>4059</v>
      </c>
      <c r="B2083">
        <v>30.59</v>
      </c>
      <c r="C2083">
        <v>30.48</v>
      </c>
      <c r="D2083">
        <v>30.61</v>
      </c>
      <c r="E2083">
        <v>30.44</v>
      </c>
      <c r="F2083" t="s">
        <v>536</v>
      </c>
      <c r="G2083" s="2">
        <v>6.6E-3</v>
      </c>
      <c r="I2083" t="s">
        <v>4059</v>
      </c>
      <c r="J2083" s="24" t="str">
        <f t="shared" si="160"/>
        <v>08</v>
      </c>
      <c r="K2083" s="24" t="str">
        <f t="shared" si="161"/>
        <v>05</v>
      </c>
      <c r="L2083" s="24" t="str">
        <f t="shared" si="162"/>
        <v>2016</v>
      </c>
      <c r="M2083" s="24">
        <f t="shared" si="163"/>
        <v>42587</v>
      </c>
      <c r="N2083">
        <v>30.59</v>
      </c>
      <c r="P2083" s="24">
        <v>41375</v>
      </c>
      <c r="Q2083">
        <v>20.87</v>
      </c>
      <c r="S2083" s="24">
        <v>43201</v>
      </c>
      <c r="T2083">
        <v>38.630000000000003</v>
      </c>
      <c r="U2083" s="2">
        <f t="shared" si="164"/>
        <v>-5.9186824498197455E-3</v>
      </c>
    </row>
    <row r="2084" spans="1:21" x14ac:dyDescent="0.4">
      <c r="A2084" t="s">
        <v>4058</v>
      </c>
      <c r="B2084">
        <v>30.39</v>
      </c>
      <c r="C2084">
        <v>30.36</v>
      </c>
      <c r="D2084">
        <v>30.44</v>
      </c>
      <c r="E2084">
        <v>30.28</v>
      </c>
      <c r="F2084" t="s">
        <v>536</v>
      </c>
      <c r="G2084" s="2">
        <v>2E-3</v>
      </c>
      <c r="I2084" t="s">
        <v>4058</v>
      </c>
      <c r="J2084" s="24" t="str">
        <f t="shared" si="160"/>
        <v>08</v>
      </c>
      <c r="K2084" s="24" t="str">
        <f t="shared" si="161"/>
        <v>04</v>
      </c>
      <c r="L2084" s="24" t="str">
        <f t="shared" si="162"/>
        <v>2016</v>
      </c>
      <c r="M2084" s="24">
        <f t="shared" si="163"/>
        <v>42586</v>
      </c>
      <c r="N2084">
        <v>30.39</v>
      </c>
      <c r="P2084" s="24">
        <v>41376</v>
      </c>
      <c r="Q2084">
        <v>20.84</v>
      </c>
      <c r="S2084" s="24">
        <v>43202</v>
      </c>
      <c r="T2084">
        <v>38.99</v>
      </c>
      <c r="U2084" s="2">
        <f t="shared" si="164"/>
        <v>9.3191819829148148E-3</v>
      </c>
    </row>
    <row r="2085" spans="1:21" x14ac:dyDescent="0.4">
      <c r="A2085" t="s">
        <v>4057</v>
      </c>
      <c r="B2085">
        <v>30.33</v>
      </c>
      <c r="C2085">
        <v>30.27</v>
      </c>
      <c r="D2085">
        <v>30.34</v>
      </c>
      <c r="E2085">
        <v>30.23</v>
      </c>
      <c r="F2085" t="s">
        <v>1150</v>
      </c>
      <c r="G2085" s="2">
        <v>1E-3</v>
      </c>
      <c r="I2085" t="s">
        <v>4057</v>
      </c>
      <c r="J2085" s="24" t="str">
        <f t="shared" si="160"/>
        <v>08</v>
      </c>
      <c r="K2085" s="24" t="str">
        <f t="shared" si="161"/>
        <v>03</v>
      </c>
      <c r="L2085" s="24" t="str">
        <f t="shared" si="162"/>
        <v>2016</v>
      </c>
      <c r="M2085" s="24">
        <f t="shared" si="163"/>
        <v>42585</v>
      </c>
      <c r="N2085">
        <v>30.33</v>
      </c>
      <c r="P2085" s="24">
        <v>41379</v>
      </c>
      <c r="Q2085">
        <v>20.37</v>
      </c>
      <c r="S2085" s="24">
        <v>43203</v>
      </c>
      <c r="T2085">
        <v>38.880000000000003</v>
      </c>
      <c r="U2085" s="2">
        <f t="shared" si="164"/>
        <v>-2.8212362144139913E-3</v>
      </c>
    </row>
    <row r="2086" spans="1:21" x14ac:dyDescent="0.4">
      <c r="A2086" t="s">
        <v>4056</v>
      </c>
      <c r="B2086">
        <v>30.3</v>
      </c>
      <c r="C2086">
        <v>30.47</v>
      </c>
      <c r="D2086">
        <v>30.49</v>
      </c>
      <c r="E2086">
        <v>30.17</v>
      </c>
      <c r="F2086" t="s">
        <v>894</v>
      </c>
      <c r="G2086" s="2">
        <v>-6.6E-3</v>
      </c>
      <c r="I2086" t="s">
        <v>4056</v>
      </c>
      <c r="J2086" s="24" t="str">
        <f t="shared" si="160"/>
        <v>08</v>
      </c>
      <c r="K2086" s="24" t="str">
        <f t="shared" si="161"/>
        <v>02</v>
      </c>
      <c r="L2086" s="24" t="str">
        <f t="shared" si="162"/>
        <v>2016</v>
      </c>
      <c r="M2086" s="24">
        <f t="shared" si="163"/>
        <v>42584</v>
      </c>
      <c r="N2086">
        <v>30.3</v>
      </c>
      <c r="P2086" s="24">
        <v>41380</v>
      </c>
      <c r="Q2086">
        <v>20.7</v>
      </c>
      <c r="S2086" s="24">
        <v>43206</v>
      </c>
      <c r="T2086">
        <v>39.19</v>
      </c>
      <c r="U2086" s="2">
        <f t="shared" si="164"/>
        <v>7.9732510288064162E-3</v>
      </c>
    </row>
    <row r="2087" spans="1:21" x14ac:dyDescent="0.4">
      <c r="A2087" t="s">
        <v>4055</v>
      </c>
      <c r="B2087">
        <v>30.5</v>
      </c>
      <c r="C2087">
        <v>30.43</v>
      </c>
      <c r="D2087">
        <v>30.57</v>
      </c>
      <c r="E2087">
        <v>30.38</v>
      </c>
      <c r="F2087" t="s">
        <v>475</v>
      </c>
      <c r="G2087" s="2">
        <v>3.0000000000000001E-3</v>
      </c>
      <c r="I2087" t="s">
        <v>4055</v>
      </c>
      <c r="J2087" s="24" t="str">
        <f t="shared" si="160"/>
        <v>08</v>
      </c>
      <c r="K2087" s="24" t="str">
        <f t="shared" si="161"/>
        <v>01</v>
      </c>
      <c r="L2087" s="24" t="str">
        <f t="shared" si="162"/>
        <v>2016</v>
      </c>
      <c r="M2087" s="24">
        <f t="shared" si="163"/>
        <v>42583</v>
      </c>
      <c r="N2087">
        <v>30.5</v>
      </c>
      <c r="P2087" s="24">
        <v>41381</v>
      </c>
      <c r="Q2087">
        <v>20.39</v>
      </c>
      <c r="S2087" s="24">
        <v>43207</v>
      </c>
      <c r="T2087">
        <v>39.81</v>
      </c>
      <c r="U2087" s="2">
        <f t="shared" si="164"/>
        <v>1.5820362337330973E-2</v>
      </c>
    </row>
    <row r="2088" spans="1:21" x14ac:dyDescent="0.4">
      <c r="A2088" t="s">
        <v>4054</v>
      </c>
      <c r="B2088">
        <v>30.41</v>
      </c>
      <c r="C2088">
        <v>30.36</v>
      </c>
      <c r="D2088">
        <v>30.49</v>
      </c>
      <c r="E2088">
        <v>30.3</v>
      </c>
      <c r="F2088" t="s">
        <v>989</v>
      </c>
      <c r="G2088" s="2">
        <v>2E-3</v>
      </c>
      <c r="I2088" t="s">
        <v>4054</v>
      </c>
      <c r="J2088" s="24" t="str">
        <f t="shared" si="160"/>
        <v>07</v>
      </c>
      <c r="K2088" s="24" t="str">
        <f t="shared" si="161"/>
        <v>29</v>
      </c>
      <c r="L2088" s="24" t="str">
        <f t="shared" si="162"/>
        <v>2016</v>
      </c>
      <c r="M2088" s="24">
        <f t="shared" si="163"/>
        <v>42580</v>
      </c>
      <c r="N2088">
        <v>30.41</v>
      </c>
      <c r="P2088" s="24">
        <v>41382</v>
      </c>
      <c r="Q2088">
        <v>20.21</v>
      </c>
      <c r="S2088" s="24">
        <v>43208</v>
      </c>
      <c r="T2088">
        <v>39.869999999999997</v>
      </c>
      <c r="U2088" s="2">
        <f t="shared" si="164"/>
        <v>1.5071590052748718E-3</v>
      </c>
    </row>
    <row r="2089" spans="1:21" x14ac:dyDescent="0.4">
      <c r="A2089" t="s">
        <v>4053</v>
      </c>
      <c r="B2089">
        <v>30.35</v>
      </c>
      <c r="C2089">
        <v>30.27</v>
      </c>
      <c r="D2089">
        <v>30.39</v>
      </c>
      <c r="E2089">
        <v>30.19</v>
      </c>
      <c r="F2089" t="s">
        <v>1357</v>
      </c>
      <c r="G2089" s="2">
        <v>3.0000000000000001E-3</v>
      </c>
      <c r="I2089" t="s">
        <v>4053</v>
      </c>
      <c r="J2089" s="24" t="str">
        <f t="shared" si="160"/>
        <v>07</v>
      </c>
      <c r="K2089" s="24" t="str">
        <f t="shared" si="161"/>
        <v>28</v>
      </c>
      <c r="L2089" s="24" t="str">
        <f t="shared" si="162"/>
        <v>2016</v>
      </c>
      <c r="M2089" s="24">
        <f t="shared" si="163"/>
        <v>42579</v>
      </c>
      <c r="N2089">
        <v>30.35</v>
      </c>
      <c r="P2089" s="24">
        <v>41383</v>
      </c>
      <c r="Q2089">
        <v>20.420000000000002</v>
      </c>
      <c r="S2089" s="24">
        <v>43209</v>
      </c>
      <c r="T2089">
        <v>39.549999999999997</v>
      </c>
      <c r="U2089" s="2">
        <f t="shared" si="164"/>
        <v>-8.0260847755204701E-3</v>
      </c>
    </row>
    <row r="2090" spans="1:21" x14ac:dyDescent="0.4">
      <c r="A2090" t="s">
        <v>4052</v>
      </c>
      <c r="B2090">
        <v>30.26</v>
      </c>
      <c r="C2090">
        <v>30.33</v>
      </c>
      <c r="D2090">
        <v>30.34</v>
      </c>
      <c r="E2090">
        <v>30.11</v>
      </c>
      <c r="F2090" t="s">
        <v>944</v>
      </c>
      <c r="G2090" s="2">
        <v>2.3E-3</v>
      </c>
      <c r="I2090" t="s">
        <v>4052</v>
      </c>
      <c r="J2090" s="24" t="str">
        <f t="shared" si="160"/>
        <v>07</v>
      </c>
      <c r="K2090" s="24" t="str">
        <f t="shared" si="161"/>
        <v>27</v>
      </c>
      <c r="L2090" s="24" t="str">
        <f t="shared" si="162"/>
        <v>2016</v>
      </c>
      <c r="M2090" s="24">
        <f t="shared" si="163"/>
        <v>42578</v>
      </c>
      <c r="N2090">
        <v>30.26</v>
      </c>
      <c r="P2090" s="24">
        <v>41386</v>
      </c>
      <c r="Q2090">
        <v>20.56</v>
      </c>
      <c r="S2090" s="24">
        <v>43210</v>
      </c>
      <c r="T2090">
        <v>39.119999999999997</v>
      </c>
      <c r="U2090" s="2">
        <f t="shared" si="164"/>
        <v>-1.0872313527180766E-2</v>
      </c>
    </row>
    <row r="2091" spans="1:21" x14ac:dyDescent="0.4">
      <c r="A2091" t="s">
        <v>4051</v>
      </c>
      <c r="B2091">
        <v>30.19</v>
      </c>
      <c r="C2091">
        <v>30.22</v>
      </c>
      <c r="D2091">
        <v>30.29</v>
      </c>
      <c r="E2091">
        <v>30.08</v>
      </c>
      <c r="F2091" t="s">
        <v>946</v>
      </c>
      <c r="G2091" s="2">
        <v>-1.2999999999999999E-3</v>
      </c>
      <c r="I2091" t="s">
        <v>4051</v>
      </c>
      <c r="J2091" s="24" t="str">
        <f t="shared" si="160"/>
        <v>07</v>
      </c>
      <c r="K2091" s="24" t="str">
        <f t="shared" si="161"/>
        <v>26</v>
      </c>
      <c r="L2091" s="24" t="str">
        <f t="shared" si="162"/>
        <v>2016</v>
      </c>
      <c r="M2091" s="24">
        <f t="shared" si="163"/>
        <v>42577</v>
      </c>
      <c r="N2091">
        <v>30.19</v>
      </c>
      <c r="P2091" s="24">
        <v>41387</v>
      </c>
      <c r="Q2091">
        <v>20.78</v>
      </c>
      <c r="S2091" s="24">
        <v>43213</v>
      </c>
      <c r="T2091">
        <v>39.06</v>
      </c>
      <c r="U2091" s="2">
        <f t="shared" si="164"/>
        <v>-1.5337423312882237E-3</v>
      </c>
    </row>
    <row r="2092" spans="1:21" x14ac:dyDescent="0.4">
      <c r="A2092" t="s">
        <v>4050</v>
      </c>
      <c r="B2092">
        <v>30.23</v>
      </c>
      <c r="C2092">
        <v>30.26</v>
      </c>
      <c r="D2092">
        <v>30.26</v>
      </c>
      <c r="E2092">
        <v>30.13</v>
      </c>
      <c r="F2092" t="s">
        <v>418</v>
      </c>
      <c r="G2092" s="2">
        <v>-1.2999999999999999E-3</v>
      </c>
      <c r="I2092" t="s">
        <v>4050</v>
      </c>
      <c r="J2092" s="24" t="str">
        <f t="shared" si="160"/>
        <v>07</v>
      </c>
      <c r="K2092" s="24" t="str">
        <f t="shared" si="161"/>
        <v>25</v>
      </c>
      <c r="L2092" s="24" t="str">
        <f t="shared" si="162"/>
        <v>2016</v>
      </c>
      <c r="M2092" s="24">
        <f t="shared" si="163"/>
        <v>42576</v>
      </c>
      <c r="N2092">
        <v>30.23</v>
      </c>
      <c r="P2092" s="24">
        <v>41388</v>
      </c>
      <c r="Q2092">
        <v>20.72</v>
      </c>
      <c r="S2092" s="24">
        <v>43214</v>
      </c>
      <c r="T2092">
        <v>38.31</v>
      </c>
      <c r="U2092" s="2">
        <f t="shared" si="164"/>
        <v>-1.920122887864828E-2</v>
      </c>
    </row>
    <row r="2093" spans="1:21" x14ac:dyDescent="0.4">
      <c r="A2093" t="s">
        <v>4049</v>
      </c>
      <c r="B2093">
        <v>30.27</v>
      </c>
      <c r="C2093">
        <v>30.17</v>
      </c>
      <c r="D2093">
        <v>30.29</v>
      </c>
      <c r="E2093">
        <v>30.11</v>
      </c>
      <c r="F2093" t="s">
        <v>789</v>
      </c>
      <c r="G2093" s="2">
        <v>3.5999999999999999E-3</v>
      </c>
      <c r="I2093" t="s">
        <v>4049</v>
      </c>
      <c r="J2093" s="24" t="str">
        <f t="shared" si="160"/>
        <v>07</v>
      </c>
      <c r="K2093" s="24" t="str">
        <f t="shared" si="161"/>
        <v>22</v>
      </c>
      <c r="L2093" s="24" t="str">
        <f t="shared" si="162"/>
        <v>2016</v>
      </c>
      <c r="M2093" s="24">
        <f t="shared" si="163"/>
        <v>42573</v>
      </c>
      <c r="N2093">
        <v>30.27</v>
      </c>
      <c r="P2093" s="24">
        <v>41389</v>
      </c>
      <c r="Q2093">
        <v>20.81</v>
      </c>
      <c r="S2093" s="24">
        <v>43215</v>
      </c>
      <c r="T2093">
        <v>38.369999999999997</v>
      </c>
      <c r="U2093" s="2">
        <f t="shared" si="164"/>
        <v>1.5661707126075619E-3</v>
      </c>
    </row>
    <row r="2094" spans="1:21" x14ac:dyDescent="0.4">
      <c r="A2094" t="s">
        <v>4048</v>
      </c>
      <c r="B2094">
        <v>30.16</v>
      </c>
      <c r="C2094">
        <v>30.27</v>
      </c>
      <c r="D2094">
        <v>30.29</v>
      </c>
      <c r="E2094">
        <v>30.08</v>
      </c>
      <c r="F2094" t="s">
        <v>210</v>
      </c>
      <c r="G2094" s="2">
        <v>-4.3E-3</v>
      </c>
      <c r="I2094" t="s">
        <v>4048</v>
      </c>
      <c r="J2094" s="24" t="str">
        <f t="shared" si="160"/>
        <v>07</v>
      </c>
      <c r="K2094" s="24" t="str">
        <f t="shared" si="161"/>
        <v>21</v>
      </c>
      <c r="L2094" s="24" t="str">
        <f t="shared" si="162"/>
        <v>2016</v>
      </c>
      <c r="M2094" s="24">
        <f t="shared" si="163"/>
        <v>42572</v>
      </c>
      <c r="N2094">
        <v>30.16</v>
      </c>
      <c r="P2094" s="24">
        <v>41390</v>
      </c>
      <c r="Q2094">
        <v>20.77</v>
      </c>
      <c r="S2094" s="24">
        <v>43216</v>
      </c>
      <c r="T2094">
        <v>38.99</v>
      </c>
      <c r="U2094" s="2">
        <f t="shared" si="164"/>
        <v>1.6158457127964709E-2</v>
      </c>
    </row>
    <row r="2095" spans="1:21" x14ac:dyDescent="0.4">
      <c r="A2095" t="s">
        <v>4047</v>
      </c>
      <c r="B2095">
        <v>30.29</v>
      </c>
      <c r="C2095">
        <v>30.2</v>
      </c>
      <c r="D2095">
        <v>30.33</v>
      </c>
      <c r="E2095">
        <v>30.17</v>
      </c>
      <c r="F2095" t="s">
        <v>953</v>
      </c>
      <c r="G2095" s="2">
        <v>7.3000000000000001E-3</v>
      </c>
      <c r="I2095" t="s">
        <v>4047</v>
      </c>
      <c r="J2095" s="24" t="str">
        <f t="shared" si="160"/>
        <v>07</v>
      </c>
      <c r="K2095" s="24" t="str">
        <f t="shared" si="161"/>
        <v>20</v>
      </c>
      <c r="L2095" s="24" t="str">
        <f t="shared" si="162"/>
        <v>2016</v>
      </c>
      <c r="M2095" s="24">
        <f t="shared" si="163"/>
        <v>42571</v>
      </c>
      <c r="N2095">
        <v>30.29</v>
      </c>
      <c r="P2095" s="24">
        <v>41393</v>
      </c>
      <c r="Q2095">
        <v>20.92</v>
      </c>
      <c r="S2095" s="24">
        <v>43217</v>
      </c>
      <c r="T2095">
        <v>39.020000000000003</v>
      </c>
      <c r="U2095" s="2">
        <f t="shared" si="164"/>
        <v>7.6942805847646234E-4</v>
      </c>
    </row>
    <row r="2096" spans="1:21" x14ac:dyDescent="0.4">
      <c r="A2096" t="s">
        <v>4046</v>
      </c>
      <c r="B2096">
        <v>30.07</v>
      </c>
      <c r="C2096">
        <v>30.03</v>
      </c>
      <c r="D2096">
        <v>30.08</v>
      </c>
      <c r="E2096">
        <v>30.01</v>
      </c>
      <c r="F2096" t="s">
        <v>530</v>
      </c>
      <c r="G2096" s="2">
        <v>-1.6999999999999999E-3</v>
      </c>
      <c r="I2096" t="s">
        <v>4046</v>
      </c>
      <c r="J2096" s="24" t="str">
        <f t="shared" si="160"/>
        <v>07</v>
      </c>
      <c r="K2096" s="24" t="str">
        <f t="shared" si="161"/>
        <v>19</v>
      </c>
      <c r="L2096" s="24" t="str">
        <f t="shared" si="162"/>
        <v>2016</v>
      </c>
      <c r="M2096" s="24">
        <f t="shared" si="163"/>
        <v>42570</v>
      </c>
      <c r="N2096">
        <v>30.07</v>
      </c>
      <c r="P2096" s="24">
        <v>41394</v>
      </c>
      <c r="Q2096">
        <v>20.96</v>
      </c>
      <c r="S2096" s="24">
        <v>43220</v>
      </c>
      <c r="T2096">
        <v>38.76</v>
      </c>
      <c r="U2096" s="2">
        <f t="shared" si="164"/>
        <v>-6.6632496155818455E-3</v>
      </c>
    </row>
    <row r="2097" spans="1:21" x14ac:dyDescent="0.4">
      <c r="A2097" t="s">
        <v>4045</v>
      </c>
      <c r="B2097">
        <v>30.12</v>
      </c>
      <c r="C2097">
        <v>30.03</v>
      </c>
      <c r="D2097">
        <v>30.14</v>
      </c>
      <c r="E2097">
        <v>30.02</v>
      </c>
      <c r="F2097" t="s">
        <v>755</v>
      </c>
      <c r="G2097" s="2">
        <v>3.7000000000000002E-3</v>
      </c>
      <c r="I2097" t="s">
        <v>4045</v>
      </c>
      <c r="J2097" s="24" t="str">
        <f t="shared" si="160"/>
        <v>07</v>
      </c>
      <c r="K2097" s="24" t="str">
        <f t="shared" si="161"/>
        <v>18</v>
      </c>
      <c r="L2097" s="24" t="str">
        <f t="shared" si="162"/>
        <v>2016</v>
      </c>
      <c r="M2097" s="24">
        <f t="shared" si="163"/>
        <v>42569</v>
      </c>
      <c r="N2097">
        <v>30.12</v>
      </c>
      <c r="P2097" s="24">
        <v>41395</v>
      </c>
      <c r="Q2097">
        <v>20.81</v>
      </c>
      <c r="S2097" s="24">
        <v>43221</v>
      </c>
      <c r="T2097">
        <v>39.020000000000003</v>
      </c>
      <c r="U2097" s="2">
        <f t="shared" si="164"/>
        <v>6.70794633642946E-3</v>
      </c>
    </row>
    <row r="2098" spans="1:21" x14ac:dyDescent="0.4">
      <c r="A2098" t="s">
        <v>4044</v>
      </c>
      <c r="B2098">
        <v>30.01</v>
      </c>
      <c r="C2098">
        <v>30.12</v>
      </c>
      <c r="D2098">
        <v>30.24</v>
      </c>
      <c r="E2098">
        <v>29.95</v>
      </c>
      <c r="F2098" t="s">
        <v>1255</v>
      </c>
      <c r="G2098" s="2">
        <v>-1.2999999999999999E-3</v>
      </c>
      <c r="I2098" t="s">
        <v>4044</v>
      </c>
      <c r="J2098" s="24" t="str">
        <f t="shared" si="160"/>
        <v>07</v>
      </c>
      <c r="K2098" s="24" t="str">
        <f t="shared" si="161"/>
        <v>15</v>
      </c>
      <c r="L2098" s="24" t="str">
        <f t="shared" si="162"/>
        <v>2016</v>
      </c>
      <c r="M2098" s="24">
        <f t="shared" si="163"/>
        <v>42566</v>
      </c>
      <c r="N2098">
        <v>30.01</v>
      </c>
      <c r="P2098" s="24">
        <v>41396</v>
      </c>
      <c r="Q2098">
        <v>21.02</v>
      </c>
      <c r="S2098" s="24">
        <v>43222</v>
      </c>
      <c r="T2098">
        <v>38.81</v>
      </c>
      <c r="U2098" s="2">
        <f t="shared" si="164"/>
        <v>-5.3818554587391487E-3</v>
      </c>
    </row>
    <row r="2099" spans="1:21" x14ac:dyDescent="0.4">
      <c r="A2099" t="s">
        <v>4043</v>
      </c>
      <c r="B2099">
        <v>30.05</v>
      </c>
      <c r="C2099">
        <v>30.09</v>
      </c>
      <c r="D2099">
        <v>30.11</v>
      </c>
      <c r="E2099">
        <v>29.98</v>
      </c>
      <c r="F2099" t="s">
        <v>1068</v>
      </c>
      <c r="G2099" s="2">
        <v>5.4000000000000003E-3</v>
      </c>
      <c r="I2099" t="s">
        <v>4043</v>
      </c>
      <c r="J2099" s="24" t="str">
        <f t="shared" si="160"/>
        <v>07</v>
      </c>
      <c r="K2099" s="24" t="str">
        <f t="shared" si="161"/>
        <v>14</v>
      </c>
      <c r="L2099" s="24" t="str">
        <f t="shared" si="162"/>
        <v>2016</v>
      </c>
      <c r="M2099" s="24">
        <f t="shared" si="163"/>
        <v>42565</v>
      </c>
      <c r="N2099">
        <v>30.05</v>
      </c>
      <c r="P2099" s="24">
        <v>41397</v>
      </c>
      <c r="Q2099">
        <v>21.25</v>
      </c>
      <c r="S2099" s="24">
        <v>43223</v>
      </c>
      <c r="T2099">
        <v>38.82</v>
      </c>
      <c r="U2099" s="2">
        <f t="shared" si="164"/>
        <v>2.5766555011585979E-4</v>
      </c>
    </row>
    <row r="2100" spans="1:21" x14ac:dyDescent="0.4">
      <c r="A2100" t="s">
        <v>4042</v>
      </c>
      <c r="B2100">
        <v>29.89</v>
      </c>
      <c r="C2100">
        <v>29.93</v>
      </c>
      <c r="D2100">
        <v>30</v>
      </c>
      <c r="E2100">
        <v>29.86</v>
      </c>
      <c r="F2100" t="s">
        <v>1071</v>
      </c>
      <c r="G2100" s="2">
        <v>-1E-3</v>
      </c>
      <c r="I2100" t="s">
        <v>4042</v>
      </c>
      <c r="J2100" s="24" t="str">
        <f t="shared" si="160"/>
        <v>07</v>
      </c>
      <c r="K2100" s="24" t="str">
        <f t="shared" si="161"/>
        <v>13</v>
      </c>
      <c r="L2100" s="24" t="str">
        <f t="shared" si="162"/>
        <v>2016</v>
      </c>
      <c r="M2100" s="24">
        <f t="shared" si="163"/>
        <v>42564</v>
      </c>
      <c r="N2100">
        <v>29.89</v>
      </c>
      <c r="P2100" s="24">
        <v>41400</v>
      </c>
      <c r="Q2100">
        <v>21.3</v>
      </c>
      <c r="S2100" s="24">
        <v>43224</v>
      </c>
      <c r="T2100">
        <v>39.4</v>
      </c>
      <c r="U2100" s="2">
        <f t="shared" si="164"/>
        <v>1.494075218959301E-2</v>
      </c>
    </row>
    <row r="2101" spans="1:21" x14ac:dyDescent="0.4">
      <c r="A2101" t="s">
        <v>4041</v>
      </c>
      <c r="B2101">
        <v>29.92</v>
      </c>
      <c r="C2101">
        <v>29.91</v>
      </c>
      <c r="D2101">
        <v>29.97</v>
      </c>
      <c r="E2101">
        <v>29.85</v>
      </c>
      <c r="F2101" t="s">
        <v>3789</v>
      </c>
      <c r="G2101" s="2">
        <v>5.4000000000000003E-3</v>
      </c>
      <c r="I2101" t="s">
        <v>4041</v>
      </c>
      <c r="J2101" s="24" t="str">
        <f t="shared" si="160"/>
        <v>07</v>
      </c>
      <c r="K2101" s="24" t="str">
        <f t="shared" si="161"/>
        <v>12</v>
      </c>
      <c r="L2101" s="24" t="str">
        <f t="shared" si="162"/>
        <v>2016</v>
      </c>
      <c r="M2101" s="24">
        <f t="shared" si="163"/>
        <v>42563</v>
      </c>
      <c r="N2101">
        <v>29.92</v>
      </c>
      <c r="P2101" s="24">
        <v>41401</v>
      </c>
      <c r="Q2101">
        <v>21.39</v>
      </c>
      <c r="S2101" s="24">
        <v>43227</v>
      </c>
      <c r="T2101">
        <v>39.61</v>
      </c>
      <c r="U2101" s="2">
        <f t="shared" si="164"/>
        <v>5.3299492385787683E-3</v>
      </c>
    </row>
    <row r="2102" spans="1:21" x14ac:dyDescent="0.4">
      <c r="A2102" t="s">
        <v>4040</v>
      </c>
      <c r="B2102">
        <v>29.76</v>
      </c>
      <c r="C2102">
        <v>29.75</v>
      </c>
      <c r="D2102">
        <v>29.87</v>
      </c>
      <c r="E2102">
        <v>29.72</v>
      </c>
      <c r="F2102" t="s">
        <v>2246</v>
      </c>
      <c r="G2102" s="2">
        <v>3.0000000000000001E-3</v>
      </c>
      <c r="I2102" t="s">
        <v>4040</v>
      </c>
      <c r="J2102" s="24" t="str">
        <f t="shared" si="160"/>
        <v>07</v>
      </c>
      <c r="K2102" s="24" t="str">
        <f t="shared" si="161"/>
        <v>11</v>
      </c>
      <c r="L2102" s="24" t="str">
        <f t="shared" si="162"/>
        <v>2016</v>
      </c>
      <c r="M2102" s="24">
        <f t="shared" si="163"/>
        <v>42562</v>
      </c>
      <c r="N2102">
        <v>29.76</v>
      </c>
      <c r="P2102" s="24">
        <v>41402</v>
      </c>
      <c r="Q2102">
        <v>21.49</v>
      </c>
      <c r="S2102" s="24">
        <v>43228</v>
      </c>
      <c r="T2102">
        <v>39.61</v>
      </c>
      <c r="U2102" s="2">
        <f t="shared" si="164"/>
        <v>0</v>
      </c>
    </row>
    <row r="2103" spans="1:21" x14ac:dyDescent="0.4">
      <c r="A2103" t="s">
        <v>4039</v>
      </c>
      <c r="B2103">
        <v>29.67</v>
      </c>
      <c r="C2103">
        <v>29.45</v>
      </c>
      <c r="D2103">
        <v>29.7</v>
      </c>
      <c r="E2103">
        <v>29.38</v>
      </c>
      <c r="F2103" t="s">
        <v>1995</v>
      </c>
      <c r="G2103" s="2">
        <v>1.5100000000000001E-2</v>
      </c>
      <c r="I2103" t="s">
        <v>4039</v>
      </c>
      <c r="J2103" s="24" t="str">
        <f t="shared" si="160"/>
        <v>07</v>
      </c>
      <c r="K2103" s="24" t="str">
        <f t="shared" si="161"/>
        <v>08</v>
      </c>
      <c r="L2103" s="24" t="str">
        <f t="shared" si="162"/>
        <v>2016</v>
      </c>
      <c r="M2103" s="24">
        <f t="shared" si="163"/>
        <v>42559</v>
      </c>
      <c r="N2103">
        <v>29.67</v>
      </c>
      <c r="P2103" s="24">
        <v>41403</v>
      </c>
      <c r="Q2103">
        <v>21.46</v>
      </c>
      <c r="S2103" s="24">
        <v>43229</v>
      </c>
      <c r="T2103">
        <v>40.01</v>
      </c>
      <c r="U2103" s="2">
        <f t="shared" si="164"/>
        <v>1.009845998485237E-2</v>
      </c>
    </row>
    <row r="2104" spans="1:21" x14ac:dyDescent="0.4">
      <c r="A2104" t="s">
        <v>4038</v>
      </c>
      <c r="B2104">
        <v>29.23</v>
      </c>
      <c r="C2104">
        <v>29.27</v>
      </c>
      <c r="D2104">
        <v>29.33</v>
      </c>
      <c r="E2104">
        <v>29.12</v>
      </c>
      <c r="F2104" t="s">
        <v>1122</v>
      </c>
      <c r="G2104" s="2">
        <v>-2.9999999999999997E-4</v>
      </c>
      <c r="I2104" t="s">
        <v>4038</v>
      </c>
      <c r="J2104" s="24" t="str">
        <f t="shared" si="160"/>
        <v>07</v>
      </c>
      <c r="K2104" s="24" t="str">
        <f t="shared" si="161"/>
        <v>07</v>
      </c>
      <c r="L2104" s="24" t="str">
        <f t="shared" si="162"/>
        <v>2016</v>
      </c>
      <c r="M2104" s="24">
        <f t="shared" si="163"/>
        <v>42558</v>
      </c>
      <c r="N2104">
        <v>29.23</v>
      </c>
      <c r="P2104" s="24">
        <v>41404</v>
      </c>
      <c r="Q2104">
        <v>21.56</v>
      </c>
      <c r="S2104" s="24">
        <v>43230</v>
      </c>
      <c r="T2104">
        <v>40.4</v>
      </c>
      <c r="U2104" s="2">
        <f t="shared" si="164"/>
        <v>9.7475631092227566E-3</v>
      </c>
    </row>
    <row r="2105" spans="1:21" x14ac:dyDescent="0.4">
      <c r="A2105" t="s">
        <v>4037</v>
      </c>
      <c r="B2105">
        <v>29.24</v>
      </c>
      <c r="C2105">
        <v>28.99</v>
      </c>
      <c r="D2105">
        <v>29.25</v>
      </c>
      <c r="E2105">
        <v>28.91</v>
      </c>
      <c r="F2105" t="s">
        <v>791</v>
      </c>
      <c r="G2105" s="2">
        <v>5.7999999999999996E-3</v>
      </c>
      <c r="I2105" t="s">
        <v>4037</v>
      </c>
      <c r="J2105" s="24" t="str">
        <f t="shared" si="160"/>
        <v>07</v>
      </c>
      <c r="K2105" s="24" t="str">
        <f t="shared" si="161"/>
        <v>06</v>
      </c>
      <c r="L2105" s="24" t="str">
        <f t="shared" si="162"/>
        <v>2016</v>
      </c>
      <c r="M2105" s="24">
        <f t="shared" si="163"/>
        <v>42557</v>
      </c>
      <c r="N2105">
        <v>29.24</v>
      </c>
      <c r="P2105" s="24">
        <v>41407</v>
      </c>
      <c r="Q2105">
        <v>21.58</v>
      </c>
      <c r="S2105" s="24">
        <v>43231</v>
      </c>
      <c r="T2105">
        <v>40.47</v>
      </c>
      <c r="U2105" s="2">
        <f t="shared" si="164"/>
        <v>1.7326732673268452E-3</v>
      </c>
    </row>
    <row r="2106" spans="1:21" x14ac:dyDescent="0.4">
      <c r="A2106" t="s">
        <v>4036</v>
      </c>
      <c r="B2106">
        <v>29.07</v>
      </c>
      <c r="C2106">
        <v>29.03</v>
      </c>
      <c r="D2106">
        <v>29.11</v>
      </c>
      <c r="E2106">
        <v>28.95</v>
      </c>
      <c r="F2106" t="s">
        <v>1471</v>
      </c>
      <c r="G2106" s="2">
        <v>-2.7000000000000001E-3</v>
      </c>
      <c r="I2106" t="s">
        <v>4036</v>
      </c>
      <c r="J2106" s="24" t="str">
        <f t="shared" si="160"/>
        <v>07</v>
      </c>
      <c r="K2106" s="24" t="str">
        <f t="shared" si="161"/>
        <v>05</v>
      </c>
      <c r="L2106" s="24" t="str">
        <f t="shared" si="162"/>
        <v>2016</v>
      </c>
      <c r="M2106" s="24">
        <f t="shared" si="163"/>
        <v>42556</v>
      </c>
      <c r="N2106">
        <v>29.07</v>
      </c>
      <c r="P2106" s="24">
        <v>41408</v>
      </c>
      <c r="Q2106">
        <v>21.77</v>
      </c>
      <c r="S2106" s="24">
        <v>43234</v>
      </c>
      <c r="T2106">
        <v>40.49</v>
      </c>
      <c r="U2106" s="2">
        <f t="shared" si="164"/>
        <v>4.9419322955279732E-4</v>
      </c>
    </row>
    <row r="2107" spans="1:21" x14ac:dyDescent="0.4">
      <c r="A2107" t="s">
        <v>4035</v>
      </c>
      <c r="B2107">
        <v>29.15</v>
      </c>
      <c r="C2107">
        <v>29.08</v>
      </c>
      <c r="D2107">
        <v>29.27</v>
      </c>
      <c r="E2107">
        <v>29.05</v>
      </c>
      <c r="F2107" t="s">
        <v>1913</v>
      </c>
      <c r="G2107" s="2">
        <v>2.8E-3</v>
      </c>
      <c r="I2107" t="s">
        <v>4035</v>
      </c>
      <c r="J2107" s="24" t="str">
        <f t="shared" si="160"/>
        <v>07</v>
      </c>
      <c r="K2107" s="24" t="str">
        <f t="shared" si="161"/>
        <v>01</v>
      </c>
      <c r="L2107" s="24" t="str">
        <f t="shared" si="162"/>
        <v>2016</v>
      </c>
      <c r="M2107" s="24">
        <f t="shared" si="163"/>
        <v>42552</v>
      </c>
      <c r="N2107">
        <v>29.15</v>
      </c>
      <c r="P2107" s="24">
        <v>41409</v>
      </c>
      <c r="Q2107">
        <v>21.87</v>
      </c>
      <c r="S2107" s="24">
        <v>43235</v>
      </c>
      <c r="T2107">
        <v>40.1</v>
      </c>
      <c r="U2107" s="2">
        <f t="shared" si="164"/>
        <v>-9.6320079031859684E-3</v>
      </c>
    </row>
    <row r="2108" spans="1:21" x14ac:dyDescent="0.4">
      <c r="A2108" t="s">
        <v>4034</v>
      </c>
      <c r="B2108">
        <v>29.07</v>
      </c>
      <c r="C2108">
        <v>28.79</v>
      </c>
      <c r="D2108">
        <v>29.07</v>
      </c>
      <c r="E2108">
        <v>28.71</v>
      </c>
      <c r="F2108" t="s">
        <v>1436</v>
      </c>
      <c r="G2108" s="2">
        <v>1.2200000000000001E-2</v>
      </c>
      <c r="I2108" t="s">
        <v>4034</v>
      </c>
      <c r="J2108" s="24" t="str">
        <f t="shared" si="160"/>
        <v>06</v>
      </c>
      <c r="K2108" s="24" t="str">
        <f t="shared" si="161"/>
        <v>30</v>
      </c>
      <c r="L2108" s="24" t="str">
        <f t="shared" si="162"/>
        <v>2016</v>
      </c>
      <c r="M2108" s="24">
        <f t="shared" si="163"/>
        <v>42551</v>
      </c>
      <c r="N2108">
        <v>29.07</v>
      </c>
      <c r="P2108" s="24">
        <v>41410</v>
      </c>
      <c r="Q2108">
        <v>21.77</v>
      </c>
      <c r="S2108" s="24">
        <v>43236</v>
      </c>
      <c r="T2108">
        <v>40.28</v>
      </c>
      <c r="U2108" s="2">
        <f t="shared" si="164"/>
        <v>4.4887780548628076E-3</v>
      </c>
    </row>
    <row r="2109" spans="1:21" x14ac:dyDescent="0.4">
      <c r="A2109" t="s">
        <v>4033</v>
      </c>
      <c r="B2109">
        <v>28.72</v>
      </c>
      <c r="C2109">
        <v>28.49</v>
      </c>
      <c r="D2109">
        <v>28.77</v>
      </c>
      <c r="E2109">
        <v>28.47</v>
      </c>
      <c r="F2109" t="s">
        <v>2296</v>
      </c>
      <c r="G2109" s="2">
        <v>1.5599999999999999E-2</v>
      </c>
      <c r="I2109" t="s">
        <v>4033</v>
      </c>
      <c r="J2109" s="24" t="str">
        <f t="shared" si="160"/>
        <v>06</v>
      </c>
      <c r="K2109" s="24" t="str">
        <f t="shared" si="161"/>
        <v>29</v>
      </c>
      <c r="L2109" s="24" t="str">
        <f t="shared" si="162"/>
        <v>2016</v>
      </c>
      <c r="M2109" s="24">
        <f t="shared" si="163"/>
        <v>42550</v>
      </c>
      <c r="N2109">
        <v>28.72</v>
      </c>
      <c r="P2109" s="24">
        <v>41411</v>
      </c>
      <c r="Q2109">
        <v>21.95</v>
      </c>
      <c r="S2109" s="24">
        <v>43237</v>
      </c>
      <c r="T2109">
        <v>40.19</v>
      </c>
      <c r="U2109" s="2">
        <f t="shared" si="164"/>
        <v>-2.2343594836148339E-3</v>
      </c>
    </row>
    <row r="2110" spans="1:21" x14ac:dyDescent="0.4">
      <c r="A2110" t="s">
        <v>4032</v>
      </c>
      <c r="B2110">
        <v>28.28</v>
      </c>
      <c r="C2110">
        <v>28.11</v>
      </c>
      <c r="D2110">
        <v>28.28</v>
      </c>
      <c r="E2110">
        <v>28.01</v>
      </c>
      <c r="F2110" t="s">
        <v>1482</v>
      </c>
      <c r="G2110" s="2">
        <v>1.9099999999999999E-2</v>
      </c>
      <c r="I2110" t="s">
        <v>4032</v>
      </c>
      <c r="J2110" s="24" t="str">
        <f t="shared" si="160"/>
        <v>06</v>
      </c>
      <c r="K2110" s="24" t="str">
        <f t="shared" si="161"/>
        <v>28</v>
      </c>
      <c r="L2110" s="24" t="str">
        <f t="shared" si="162"/>
        <v>2016</v>
      </c>
      <c r="M2110" s="24">
        <f t="shared" si="163"/>
        <v>42549</v>
      </c>
      <c r="N2110">
        <v>28.28</v>
      </c>
      <c r="P2110" s="24">
        <v>41414</v>
      </c>
      <c r="Q2110">
        <v>21.91</v>
      </c>
      <c r="S2110" s="24">
        <v>43238</v>
      </c>
      <c r="T2110">
        <v>40.17</v>
      </c>
      <c r="U2110" s="2">
        <f t="shared" si="164"/>
        <v>-4.9763622791731965E-4</v>
      </c>
    </row>
    <row r="2111" spans="1:21" x14ac:dyDescent="0.4">
      <c r="A2111" t="s">
        <v>4031</v>
      </c>
      <c r="B2111">
        <v>27.75</v>
      </c>
      <c r="C2111">
        <v>28.05</v>
      </c>
      <c r="D2111">
        <v>28.05</v>
      </c>
      <c r="E2111">
        <v>27.64</v>
      </c>
      <c r="F2111" t="s">
        <v>1797</v>
      </c>
      <c r="G2111" s="2">
        <v>-1.7000000000000001E-2</v>
      </c>
      <c r="I2111" t="s">
        <v>4031</v>
      </c>
      <c r="J2111" s="24" t="str">
        <f t="shared" si="160"/>
        <v>06</v>
      </c>
      <c r="K2111" s="24" t="str">
        <f t="shared" si="161"/>
        <v>27</v>
      </c>
      <c r="L2111" s="24" t="str">
        <f t="shared" si="162"/>
        <v>2016</v>
      </c>
      <c r="M2111" s="24">
        <f t="shared" si="163"/>
        <v>42548</v>
      </c>
      <c r="N2111">
        <v>27.75</v>
      </c>
      <c r="P2111" s="24">
        <v>41415</v>
      </c>
      <c r="Q2111">
        <v>21.97</v>
      </c>
      <c r="S2111" s="24">
        <v>43241</v>
      </c>
      <c r="T2111">
        <v>40.47</v>
      </c>
      <c r="U2111" s="2">
        <f t="shared" si="164"/>
        <v>7.4682598954443069E-3</v>
      </c>
    </row>
    <row r="2112" spans="1:21" x14ac:dyDescent="0.4">
      <c r="A2112" t="s">
        <v>4030</v>
      </c>
      <c r="B2112">
        <v>28.23</v>
      </c>
      <c r="C2112">
        <v>28.25</v>
      </c>
      <c r="D2112">
        <v>28.72</v>
      </c>
      <c r="E2112">
        <v>28.17</v>
      </c>
      <c r="F2112" t="s">
        <v>1844</v>
      </c>
      <c r="G2112" s="2">
        <v>-3.39E-2</v>
      </c>
      <c r="I2112" t="s">
        <v>4030</v>
      </c>
      <c r="J2112" s="24" t="str">
        <f t="shared" si="160"/>
        <v>06</v>
      </c>
      <c r="K2112" s="24" t="str">
        <f t="shared" si="161"/>
        <v>24</v>
      </c>
      <c r="L2112" s="24" t="str">
        <f t="shared" si="162"/>
        <v>2016</v>
      </c>
      <c r="M2112" s="24">
        <f t="shared" si="163"/>
        <v>42545</v>
      </c>
      <c r="N2112">
        <v>28.23</v>
      </c>
      <c r="P2112" s="24">
        <v>41416</v>
      </c>
      <c r="Q2112">
        <v>21.78</v>
      </c>
      <c r="S2112" s="24">
        <v>43242</v>
      </c>
      <c r="T2112">
        <v>40.299999999999997</v>
      </c>
      <c r="U2112" s="2">
        <f t="shared" si="164"/>
        <v>-4.2006424511984441E-3</v>
      </c>
    </row>
    <row r="2113" spans="1:21" x14ac:dyDescent="0.4">
      <c r="A2113" t="s">
        <v>4029</v>
      </c>
      <c r="B2113">
        <v>29.22</v>
      </c>
      <c r="C2113">
        <v>29.1</v>
      </c>
      <c r="D2113">
        <v>29.22</v>
      </c>
      <c r="E2113">
        <v>29.01</v>
      </c>
      <c r="F2113" t="s">
        <v>950</v>
      </c>
      <c r="G2113" s="2">
        <v>1.14E-2</v>
      </c>
      <c r="I2113" t="s">
        <v>4029</v>
      </c>
      <c r="J2113" s="24" t="str">
        <f t="shared" si="160"/>
        <v>06</v>
      </c>
      <c r="K2113" s="24" t="str">
        <f t="shared" si="161"/>
        <v>23</v>
      </c>
      <c r="L2113" s="24" t="str">
        <f t="shared" si="162"/>
        <v>2016</v>
      </c>
      <c r="M2113" s="24">
        <f t="shared" si="163"/>
        <v>42544</v>
      </c>
      <c r="N2113">
        <v>29.22</v>
      </c>
      <c r="P2113" s="24">
        <v>41417</v>
      </c>
      <c r="Q2113">
        <v>21.72</v>
      </c>
      <c r="S2113" s="24">
        <v>43243</v>
      </c>
      <c r="T2113">
        <v>40.58</v>
      </c>
      <c r="U2113" s="2">
        <f t="shared" si="164"/>
        <v>6.9478908188584931E-3</v>
      </c>
    </row>
    <row r="2114" spans="1:21" x14ac:dyDescent="0.4">
      <c r="A2114" t="s">
        <v>4028</v>
      </c>
      <c r="B2114">
        <v>28.89</v>
      </c>
      <c r="C2114">
        <v>28.96</v>
      </c>
      <c r="D2114">
        <v>29.1</v>
      </c>
      <c r="E2114">
        <v>28.87</v>
      </c>
      <c r="F2114" t="s">
        <v>3842</v>
      </c>
      <c r="G2114" s="2">
        <v>-2.0999999999999999E-3</v>
      </c>
      <c r="I2114" t="s">
        <v>4028</v>
      </c>
      <c r="J2114" s="24" t="str">
        <f t="shared" si="160"/>
        <v>06</v>
      </c>
      <c r="K2114" s="24" t="str">
        <f t="shared" si="161"/>
        <v>22</v>
      </c>
      <c r="L2114" s="24" t="str">
        <f t="shared" si="162"/>
        <v>2016</v>
      </c>
      <c r="M2114" s="24">
        <f t="shared" si="163"/>
        <v>42543</v>
      </c>
      <c r="N2114">
        <v>28.89</v>
      </c>
      <c r="P2114" s="24">
        <v>41418</v>
      </c>
      <c r="Q2114">
        <v>21.71</v>
      </c>
      <c r="S2114" s="24">
        <v>43244</v>
      </c>
      <c r="T2114">
        <v>40.56</v>
      </c>
      <c r="U2114" s="2">
        <f t="shared" si="164"/>
        <v>-4.9285362247397657E-4</v>
      </c>
    </row>
    <row r="2115" spans="1:21" x14ac:dyDescent="0.4">
      <c r="A2115" t="s">
        <v>4027</v>
      </c>
      <c r="B2115">
        <v>28.95</v>
      </c>
      <c r="C2115">
        <v>28.95</v>
      </c>
      <c r="D2115">
        <v>29</v>
      </c>
      <c r="E2115">
        <v>28.88</v>
      </c>
      <c r="F2115" t="s">
        <v>2110</v>
      </c>
      <c r="G2115" s="2">
        <v>-2.0999999999999999E-3</v>
      </c>
      <c r="I2115" t="s">
        <v>4027</v>
      </c>
      <c r="J2115" s="24" t="str">
        <f t="shared" ref="J2115:J2178" si="165">LEFT(I2115,2)</f>
        <v>06</v>
      </c>
      <c r="K2115" s="24" t="str">
        <f t="shared" ref="K2115:K2178" si="166">MID(I2115,4,2)</f>
        <v>21</v>
      </c>
      <c r="L2115" s="24" t="str">
        <f t="shared" ref="L2115:L2178" si="167">RIGHT(I2115,4)</f>
        <v>2016</v>
      </c>
      <c r="M2115" s="24">
        <f t="shared" ref="M2115:M2178" si="168">DATE(L2115,J2115,K2115)</f>
        <v>42542</v>
      </c>
      <c r="N2115">
        <v>28.95</v>
      </c>
      <c r="P2115" s="24">
        <v>41422</v>
      </c>
      <c r="Q2115">
        <v>21.83</v>
      </c>
      <c r="S2115" s="24">
        <v>43245</v>
      </c>
      <c r="T2115">
        <v>40.54</v>
      </c>
      <c r="U2115" s="2">
        <f t="shared" si="164"/>
        <v>-4.9309664694285882E-4</v>
      </c>
    </row>
    <row r="2116" spans="1:21" x14ac:dyDescent="0.4">
      <c r="A2116" t="s">
        <v>4026</v>
      </c>
      <c r="B2116">
        <v>29.01</v>
      </c>
      <c r="C2116">
        <v>29.09</v>
      </c>
      <c r="D2116">
        <v>29.24</v>
      </c>
      <c r="E2116">
        <v>28.98</v>
      </c>
      <c r="F2116" t="s">
        <v>2134</v>
      </c>
      <c r="G2116" s="2">
        <v>6.8999999999999999E-3</v>
      </c>
      <c r="I2116" t="s">
        <v>4026</v>
      </c>
      <c r="J2116" s="24" t="str">
        <f t="shared" si="165"/>
        <v>06</v>
      </c>
      <c r="K2116" s="24" t="str">
        <f t="shared" si="166"/>
        <v>20</v>
      </c>
      <c r="L2116" s="24" t="str">
        <f t="shared" si="167"/>
        <v>2016</v>
      </c>
      <c r="M2116" s="24">
        <f t="shared" si="168"/>
        <v>42541</v>
      </c>
      <c r="N2116">
        <v>29.01</v>
      </c>
      <c r="P2116" s="24">
        <v>41423</v>
      </c>
      <c r="Q2116">
        <v>21.64</v>
      </c>
      <c r="S2116" s="24">
        <v>43249</v>
      </c>
      <c r="T2116">
        <v>40.21</v>
      </c>
      <c r="U2116" s="2">
        <f t="shared" ref="U2116:U2179" si="169">T2116/T2115-1</f>
        <v>-8.1401085347804214E-3</v>
      </c>
    </row>
    <row r="2117" spans="1:21" x14ac:dyDescent="0.4">
      <c r="A2117" t="s">
        <v>4025</v>
      </c>
      <c r="B2117">
        <v>28.81</v>
      </c>
      <c r="C2117">
        <v>29.01</v>
      </c>
      <c r="D2117">
        <v>29.01</v>
      </c>
      <c r="E2117">
        <v>28.72</v>
      </c>
      <c r="F2117" t="s">
        <v>2368</v>
      </c>
      <c r="G2117" s="2">
        <v>-7.6E-3</v>
      </c>
      <c r="I2117" t="s">
        <v>4025</v>
      </c>
      <c r="J2117" s="24" t="str">
        <f t="shared" si="165"/>
        <v>06</v>
      </c>
      <c r="K2117" s="24" t="str">
        <f t="shared" si="166"/>
        <v>17</v>
      </c>
      <c r="L2117" s="24" t="str">
        <f t="shared" si="167"/>
        <v>2016</v>
      </c>
      <c r="M2117" s="24">
        <f t="shared" si="168"/>
        <v>42538</v>
      </c>
      <c r="N2117">
        <v>28.81</v>
      </c>
      <c r="P2117" s="24">
        <v>41424</v>
      </c>
      <c r="Q2117">
        <v>21.73</v>
      </c>
      <c r="S2117" s="24">
        <v>43250</v>
      </c>
      <c r="T2117">
        <v>40.630000000000003</v>
      </c>
      <c r="U2117" s="2">
        <f t="shared" si="169"/>
        <v>1.0445162894802351E-2</v>
      </c>
    </row>
    <row r="2118" spans="1:21" x14ac:dyDescent="0.4">
      <c r="A2118" t="s">
        <v>4024</v>
      </c>
      <c r="B2118">
        <v>29.03</v>
      </c>
      <c r="C2118">
        <v>28.81</v>
      </c>
      <c r="D2118">
        <v>29.05</v>
      </c>
      <c r="E2118">
        <v>28.66</v>
      </c>
      <c r="F2118" t="s">
        <v>1299</v>
      </c>
      <c r="G2118" s="2">
        <v>2.8E-3</v>
      </c>
      <c r="I2118" t="s">
        <v>4024</v>
      </c>
      <c r="J2118" s="24" t="str">
        <f t="shared" si="165"/>
        <v>06</v>
      </c>
      <c r="K2118" s="24" t="str">
        <f t="shared" si="166"/>
        <v>16</v>
      </c>
      <c r="L2118" s="24" t="str">
        <f t="shared" si="167"/>
        <v>2016</v>
      </c>
      <c r="M2118" s="24">
        <f t="shared" si="168"/>
        <v>42537</v>
      </c>
      <c r="N2118">
        <v>29.03</v>
      </c>
      <c r="P2118" s="24">
        <v>41425</v>
      </c>
      <c r="Q2118">
        <v>21.44</v>
      </c>
      <c r="S2118" s="24">
        <v>43251</v>
      </c>
      <c r="T2118">
        <v>40.43</v>
      </c>
      <c r="U2118" s="2">
        <f t="shared" si="169"/>
        <v>-4.9224710804824934E-3</v>
      </c>
    </row>
    <row r="2119" spans="1:21" x14ac:dyDescent="0.4">
      <c r="A2119" t="s">
        <v>4023</v>
      </c>
      <c r="B2119">
        <v>28.95</v>
      </c>
      <c r="C2119">
        <v>29.06</v>
      </c>
      <c r="D2119">
        <v>29.14</v>
      </c>
      <c r="E2119">
        <v>28.92</v>
      </c>
      <c r="F2119" t="s">
        <v>2388</v>
      </c>
      <c r="G2119" s="2">
        <v>-1.4E-3</v>
      </c>
      <c r="I2119" t="s">
        <v>4023</v>
      </c>
      <c r="J2119" s="24" t="str">
        <f t="shared" si="165"/>
        <v>06</v>
      </c>
      <c r="K2119" s="24" t="str">
        <f t="shared" si="166"/>
        <v>15</v>
      </c>
      <c r="L2119" s="24" t="str">
        <f t="shared" si="167"/>
        <v>2016</v>
      </c>
      <c r="M2119" s="24">
        <f t="shared" si="168"/>
        <v>42536</v>
      </c>
      <c r="N2119">
        <v>28.95</v>
      </c>
      <c r="P2119" s="24">
        <v>41428</v>
      </c>
      <c r="Q2119">
        <v>21.54</v>
      </c>
      <c r="S2119" s="24">
        <v>43252</v>
      </c>
      <c r="T2119">
        <v>40.97</v>
      </c>
      <c r="U2119" s="2">
        <f t="shared" si="169"/>
        <v>1.3356418501113021E-2</v>
      </c>
    </row>
    <row r="2120" spans="1:21" x14ac:dyDescent="0.4">
      <c r="A2120" t="s">
        <v>4022</v>
      </c>
      <c r="B2120">
        <v>28.99</v>
      </c>
      <c r="C2120">
        <v>28.93</v>
      </c>
      <c r="D2120">
        <v>29.03</v>
      </c>
      <c r="E2120">
        <v>28.81</v>
      </c>
      <c r="F2120" t="s">
        <v>1103</v>
      </c>
      <c r="G2120" s="2">
        <v>-2.9999999999999997E-4</v>
      </c>
      <c r="I2120" t="s">
        <v>4022</v>
      </c>
      <c r="J2120" s="24" t="str">
        <f t="shared" si="165"/>
        <v>06</v>
      </c>
      <c r="K2120" s="24" t="str">
        <f t="shared" si="166"/>
        <v>14</v>
      </c>
      <c r="L2120" s="24" t="str">
        <f t="shared" si="167"/>
        <v>2016</v>
      </c>
      <c r="M2120" s="24">
        <f t="shared" si="168"/>
        <v>42535</v>
      </c>
      <c r="N2120">
        <v>28.99</v>
      </c>
      <c r="P2120" s="24">
        <v>41429</v>
      </c>
      <c r="Q2120">
        <v>21.44</v>
      </c>
      <c r="S2120" s="24">
        <v>43255</v>
      </c>
      <c r="T2120">
        <v>41.27</v>
      </c>
      <c r="U2120" s="2">
        <f t="shared" si="169"/>
        <v>7.3224310471078358E-3</v>
      </c>
    </row>
    <row r="2121" spans="1:21" x14ac:dyDescent="0.4">
      <c r="A2121" t="s">
        <v>4021</v>
      </c>
      <c r="B2121">
        <v>29</v>
      </c>
      <c r="C2121">
        <v>29.1</v>
      </c>
      <c r="D2121">
        <v>29.25</v>
      </c>
      <c r="E2121">
        <v>28.98</v>
      </c>
      <c r="F2121" t="s">
        <v>2291</v>
      </c>
      <c r="G2121" s="2">
        <v>-8.2000000000000007E-3</v>
      </c>
      <c r="I2121" t="s">
        <v>4021</v>
      </c>
      <c r="J2121" s="24" t="str">
        <f t="shared" si="165"/>
        <v>06</v>
      </c>
      <c r="K2121" s="24" t="str">
        <f t="shared" si="166"/>
        <v>13</v>
      </c>
      <c r="L2121" s="24" t="str">
        <f t="shared" si="167"/>
        <v>2016</v>
      </c>
      <c r="M2121" s="24">
        <f t="shared" si="168"/>
        <v>42534</v>
      </c>
      <c r="N2121">
        <v>29</v>
      </c>
      <c r="P2121" s="24">
        <v>41430</v>
      </c>
      <c r="Q2121">
        <v>21.13</v>
      </c>
      <c r="S2121" s="24">
        <v>43256</v>
      </c>
      <c r="T2121">
        <v>41.38</v>
      </c>
      <c r="U2121" s="2">
        <f t="shared" si="169"/>
        <v>2.6653743639446503E-3</v>
      </c>
    </row>
    <row r="2122" spans="1:21" x14ac:dyDescent="0.4">
      <c r="A2122" t="s">
        <v>4020</v>
      </c>
      <c r="B2122">
        <v>29.24</v>
      </c>
      <c r="C2122">
        <v>29.29</v>
      </c>
      <c r="D2122">
        <v>29.34</v>
      </c>
      <c r="E2122">
        <v>29.16</v>
      </c>
      <c r="F2122" t="s">
        <v>847</v>
      </c>
      <c r="G2122" s="2">
        <v>-9.1000000000000004E-3</v>
      </c>
      <c r="I2122" t="s">
        <v>4020</v>
      </c>
      <c r="J2122" s="24" t="str">
        <f t="shared" si="165"/>
        <v>06</v>
      </c>
      <c r="K2122" s="24" t="str">
        <f t="shared" si="166"/>
        <v>10</v>
      </c>
      <c r="L2122" s="24" t="str">
        <f t="shared" si="167"/>
        <v>2016</v>
      </c>
      <c r="M2122" s="24">
        <f t="shared" si="168"/>
        <v>42531</v>
      </c>
      <c r="N2122">
        <v>29.24</v>
      </c>
      <c r="P2122" s="24">
        <v>41431</v>
      </c>
      <c r="Q2122">
        <v>21.31</v>
      </c>
      <c r="S2122" s="24">
        <v>43257</v>
      </c>
      <c r="T2122">
        <v>41.68</v>
      </c>
      <c r="U2122" s="2">
        <f t="shared" si="169"/>
        <v>7.2498791686803621E-3</v>
      </c>
    </row>
    <row r="2123" spans="1:21" x14ac:dyDescent="0.4">
      <c r="A2123" t="s">
        <v>4019</v>
      </c>
      <c r="B2123">
        <v>29.51</v>
      </c>
      <c r="C2123">
        <v>29.4</v>
      </c>
      <c r="D2123">
        <v>29.53</v>
      </c>
      <c r="E2123">
        <v>29.39</v>
      </c>
      <c r="F2123" t="s">
        <v>445</v>
      </c>
      <c r="G2123" s="2">
        <v>-2.9999999999999997E-4</v>
      </c>
      <c r="I2123" t="s">
        <v>4019</v>
      </c>
      <c r="J2123" s="24" t="str">
        <f t="shared" si="165"/>
        <v>06</v>
      </c>
      <c r="K2123" s="24" t="str">
        <f t="shared" si="166"/>
        <v>09</v>
      </c>
      <c r="L2123" s="24" t="str">
        <f t="shared" si="167"/>
        <v>2016</v>
      </c>
      <c r="M2123" s="24">
        <f t="shared" si="168"/>
        <v>42530</v>
      </c>
      <c r="N2123">
        <v>29.51</v>
      </c>
      <c r="P2123" s="24">
        <v>41432</v>
      </c>
      <c r="Q2123">
        <v>21.59</v>
      </c>
      <c r="S2123" s="24">
        <v>43258</v>
      </c>
      <c r="T2123">
        <v>41.48</v>
      </c>
      <c r="U2123" s="2">
        <f t="shared" si="169"/>
        <v>-4.7984644913627861E-3</v>
      </c>
    </row>
    <row r="2124" spans="1:21" x14ac:dyDescent="0.4">
      <c r="A2124" t="s">
        <v>4018</v>
      </c>
      <c r="B2124">
        <v>29.52</v>
      </c>
      <c r="C2124">
        <v>29.44</v>
      </c>
      <c r="D2124">
        <v>29.55</v>
      </c>
      <c r="E2124">
        <v>29.41</v>
      </c>
      <c r="F2124" t="s">
        <v>904</v>
      </c>
      <c r="G2124" s="2">
        <v>3.3999999999999998E-3</v>
      </c>
      <c r="I2124" t="s">
        <v>4018</v>
      </c>
      <c r="J2124" s="24" t="str">
        <f t="shared" si="165"/>
        <v>06</v>
      </c>
      <c r="K2124" s="24" t="str">
        <f t="shared" si="166"/>
        <v>08</v>
      </c>
      <c r="L2124" s="24" t="str">
        <f t="shared" si="167"/>
        <v>2016</v>
      </c>
      <c r="M2124" s="24">
        <f t="shared" si="168"/>
        <v>42529</v>
      </c>
      <c r="N2124">
        <v>29.52</v>
      </c>
      <c r="P2124" s="24">
        <v>41435</v>
      </c>
      <c r="Q2124">
        <v>21.57</v>
      </c>
      <c r="S2124" s="24">
        <v>43259</v>
      </c>
      <c r="T2124">
        <v>41.6</v>
      </c>
      <c r="U2124" s="2">
        <f t="shared" si="169"/>
        <v>2.8929604628737948E-3</v>
      </c>
    </row>
    <row r="2125" spans="1:21" x14ac:dyDescent="0.4">
      <c r="A2125" t="s">
        <v>4017</v>
      </c>
      <c r="B2125">
        <v>29.42</v>
      </c>
      <c r="C2125">
        <v>29.43</v>
      </c>
      <c r="D2125">
        <v>29.52</v>
      </c>
      <c r="E2125">
        <v>29.41</v>
      </c>
      <c r="F2125" t="s">
        <v>860</v>
      </c>
      <c r="G2125" s="2">
        <v>2.9999999999999997E-4</v>
      </c>
      <c r="I2125" t="s">
        <v>4017</v>
      </c>
      <c r="J2125" s="24" t="str">
        <f t="shared" si="165"/>
        <v>06</v>
      </c>
      <c r="K2125" s="24" t="str">
        <f t="shared" si="166"/>
        <v>07</v>
      </c>
      <c r="L2125" s="24" t="str">
        <f t="shared" si="167"/>
        <v>2016</v>
      </c>
      <c r="M2125" s="24">
        <f t="shared" si="168"/>
        <v>42528</v>
      </c>
      <c r="N2125">
        <v>29.42</v>
      </c>
      <c r="P2125" s="24">
        <v>41436</v>
      </c>
      <c r="Q2125">
        <v>21.36</v>
      </c>
      <c r="S2125" s="24">
        <v>43262</v>
      </c>
      <c r="T2125">
        <v>41.65</v>
      </c>
      <c r="U2125" s="2">
        <f t="shared" si="169"/>
        <v>1.2019230769229061E-3</v>
      </c>
    </row>
    <row r="2126" spans="1:21" x14ac:dyDescent="0.4">
      <c r="A2126" t="s">
        <v>4016</v>
      </c>
      <c r="B2126">
        <v>29.41</v>
      </c>
      <c r="C2126">
        <v>29.34</v>
      </c>
      <c r="D2126">
        <v>29.47</v>
      </c>
      <c r="E2126">
        <v>29.31</v>
      </c>
      <c r="F2126" t="s">
        <v>184</v>
      </c>
      <c r="G2126" s="2">
        <v>3.0999999999999999E-3</v>
      </c>
      <c r="I2126" t="s">
        <v>4016</v>
      </c>
      <c r="J2126" s="24" t="str">
        <f t="shared" si="165"/>
        <v>06</v>
      </c>
      <c r="K2126" s="24" t="str">
        <f t="shared" si="166"/>
        <v>06</v>
      </c>
      <c r="L2126" s="24" t="str">
        <f t="shared" si="167"/>
        <v>2016</v>
      </c>
      <c r="M2126" s="24">
        <f t="shared" si="168"/>
        <v>42527</v>
      </c>
      <c r="N2126">
        <v>29.41</v>
      </c>
      <c r="P2126" s="24">
        <v>41437</v>
      </c>
      <c r="Q2126">
        <v>21.16</v>
      </c>
      <c r="S2126" s="24">
        <v>43263</v>
      </c>
      <c r="T2126">
        <v>41.79</v>
      </c>
      <c r="U2126" s="2">
        <f t="shared" si="169"/>
        <v>3.3613445378151141E-3</v>
      </c>
    </row>
    <row r="2127" spans="1:21" x14ac:dyDescent="0.4">
      <c r="A2127" t="s">
        <v>4015</v>
      </c>
      <c r="B2127">
        <v>29.32</v>
      </c>
      <c r="C2127">
        <v>29.36</v>
      </c>
      <c r="D2127">
        <v>29.38</v>
      </c>
      <c r="E2127">
        <v>29.15</v>
      </c>
      <c r="F2127" t="s">
        <v>946</v>
      </c>
      <c r="G2127" s="2">
        <v>-3.0999999999999999E-3</v>
      </c>
      <c r="I2127" t="s">
        <v>4015</v>
      </c>
      <c r="J2127" s="24" t="str">
        <f t="shared" si="165"/>
        <v>06</v>
      </c>
      <c r="K2127" s="24" t="str">
        <f t="shared" si="166"/>
        <v>03</v>
      </c>
      <c r="L2127" s="24" t="str">
        <f t="shared" si="167"/>
        <v>2016</v>
      </c>
      <c r="M2127" s="24">
        <f t="shared" si="168"/>
        <v>42524</v>
      </c>
      <c r="N2127">
        <v>29.32</v>
      </c>
      <c r="P2127" s="24">
        <v>41438</v>
      </c>
      <c r="Q2127">
        <v>21.47</v>
      </c>
      <c r="S2127" s="24">
        <v>43264</v>
      </c>
      <c r="T2127">
        <v>41.67</v>
      </c>
      <c r="U2127" s="2">
        <f t="shared" si="169"/>
        <v>-2.8715003589374621E-3</v>
      </c>
    </row>
    <row r="2128" spans="1:21" x14ac:dyDescent="0.4">
      <c r="A2128" t="s">
        <v>4014</v>
      </c>
      <c r="B2128">
        <v>29.41</v>
      </c>
      <c r="C2128">
        <v>29.26</v>
      </c>
      <c r="D2128">
        <v>29.41</v>
      </c>
      <c r="E2128">
        <v>29.16</v>
      </c>
      <c r="F2128" t="s">
        <v>234</v>
      </c>
      <c r="G2128" s="2">
        <v>3.3999999999999998E-3</v>
      </c>
      <c r="I2128" t="s">
        <v>4014</v>
      </c>
      <c r="J2128" s="24" t="str">
        <f t="shared" si="165"/>
        <v>06</v>
      </c>
      <c r="K2128" s="24" t="str">
        <f t="shared" si="166"/>
        <v>02</v>
      </c>
      <c r="L2128" s="24" t="str">
        <f t="shared" si="167"/>
        <v>2016</v>
      </c>
      <c r="M2128" s="24">
        <f t="shared" si="168"/>
        <v>42523</v>
      </c>
      <c r="N2128">
        <v>29.41</v>
      </c>
      <c r="P2128" s="24">
        <v>41439</v>
      </c>
      <c r="Q2128">
        <v>21.37</v>
      </c>
      <c r="S2128" s="24">
        <v>43265</v>
      </c>
      <c r="T2128">
        <v>41.9</v>
      </c>
      <c r="U2128" s="2">
        <f t="shared" si="169"/>
        <v>5.5195584353251448E-3</v>
      </c>
    </row>
    <row r="2129" spans="1:21" x14ac:dyDescent="0.4">
      <c r="A2129" t="s">
        <v>4013</v>
      </c>
      <c r="B2129">
        <v>29.31</v>
      </c>
      <c r="C2129">
        <v>29.18</v>
      </c>
      <c r="D2129">
        <v>29.34</v>
      </c>
      <c r="E2129">
        <v>29.16</v>
      </c>
      <c r="F2129" t="s">
        <v>1218</v>
      </c>
      <c r="G2129" s="2">
        <v>1E-3</v>
      </c>
      <c r="I2129" t="s">
        <v>4013</v>
      </c>
      <c r="J2129" s="24" t="str">
        <f t="shared" si="165"/>
        <v>06</v>
      </c>
      <c r="K2129" s="24" t="str">
        <f t="shared" si="166"/>
        <v>01</v>
      </c>
      <c r="L2129" s="24" t="str">
        <f t="shared" si="167"/>
        <v>2016</v>
      </c>
      <c r="M2129" s="24">
        <f t="shared" si="168"/>
        <v>42522</v>
      </c>
      <c r="N2129">
        <v>29.31</v>
      </c>
      <c r="P2129" s="24">
        <v>41442</v>
      </c>
      <c r="Q2129">
        <v>21.52</v>
      </c>
      <c r="S2129" s="24">
        <v>43266</v>
      </c>
      <c r="T2129">
        <v>41.84</v>
      </c>
      <c r="U2129" s="2">
        <f t="shared" si="169"/>
        <v>-1.4319809069210931E-3</v>
      </c>
    </row>
    <row r="2130" spans="1:21" x14ac:dyDescent="0.4">
      <c r="A2130" t="s">
        <v>4012</v>
      </c>
      <c r="B2130">
        <v>29.28</v>
      </c>
      <c r="C2130">
        <v>29.36</v>
      </c>
      <c r="D2130">
        <v>29.36</v>
      </c>
      <c r="E2130">
        <v>29.17</v>
      </c>
      <c r="F2130" t="s">
        <v>1255</v>
      </c>
      <c r="G2130" s="2">
        <v>-1E-3</v>
      </c>
      <c r="I2130" t="s">
        <v>4012</v>
      </c>
      <c r="J2130" s="24" t="str">
        <f t="shared" si="165"/>
        <v>05</v>
      </c>
      <c r="K2130" s="24" t="str">
        <f t="shared" si="166"/>
        <v>31</v>
      </c>
      <c r="L2130" s="24" t="str">
        <f t="shared" si="167"/>
        <v>2016</v>
      </c>
      <c r="M2130" s="24">
        <f t="shared" si="168"/>
        <v>42521</v>
      </c>
      <c r="N2130">
        <v>29.28</v>
      </c>
      <c r="P2130" s="24">
        <v>41443</v>
      </c>
      <c r="Q2130">
        <v>21.68</v>
      </c>
      <c r="S2130" s="24">
        <v>43269</v>
      </c>
      <c r="T2130">
        <v>41.79</v>
      </c>
      <c r="U2130" s="2">
        <f t="shared" si="169"/>
        <v>-1.1950286806884369E-3</v>
      </c>
    </row>
    <row r="2131" spans="1:21" x14ac:dyDescent="0.4">
      <c r="A2131" t="s">
        <v>4011</v>
      </c>
      <c r="B2131">
        <v>29.31</v>
      </c>
      <c r="C2131">
        <v>29.21</v>
      </c>
      <c r="D2131">
        <v>29.32</v>
      </c>
      <c r="E2131">
        <v>29.2</v>
      </c>
      <c r="F2131" t="s">
        <v>662</v>
      </c>
      <c r="G2131" s="2">
        <v>4.1000000000000003E-3</v>
      </c>
      <c r="I2131" t="s">
        <v>4011</v>
      </c>
      <c r="J2131" s="24" t="str">
        <f t="shared" si="165"/>
        <v>05</v>
      </c>
      <c r="K2131" s="24" t="str">
        <f t="shared" si="166"/>
        <v>27</v>
      </c>
      <c r="L2131" s="24" t="str">
        <f t="shared" si="167"/>
        <v>2016</v>
      </c>
      <c r="M2131" s="24">
        <f t="shared" si="168"/>
        <v>42517</v>
      </c>
      <c r="N2131">
        <v>29.31</v>
      </c>
      <c r="P2131" s="24">
        <v>41444</v>
      </c>
      <c r="Q2131">
        <v>21.39</v>
      </c>
      <c r="S2131" s="24">
        <v>43270</v>
      </c>
      <c r="T2131">
        <v>41.58</v>
      </c>
      <c r="U2131" s="2">
        <f t="shared" si="169"/>
        <v>-5.0251256281407253E-3</v>
      </c>
    </row>
    <row r="2132" spans="1:21" x14ac:dyDescent="0.4">
      <c r="A2132" t="s">
        <v>4010</v>
      </c>
      <c r="B2132">
        <v>29.19</v>
      </c>
      <c r="C2132">
        <v>29.16</v>
      </c>
      <c r="D2132">
        <v>29.23</v>
      </c>
      <c r="E2132">
        <v>29.11</v>
      </c>
      <c r="F2132" t="s">
        <v>539</v>
      </c>
      <c r="G2132" s="2">
        <v>1.6999999999999999E-3</v>
      </c>
      <c r="I2132" t="s">
        <v>4010</v>
      </c>
      <c r="J2132" s="24" t="str">
        <f t="shared" si="165"/>
        <v>05</v>
      </c>
      <c r="K2132" s="24" t="str">
        <f t="shared" si="166"/>
        <v>26</v>
      </c>
      <c r="L2132" s="24" t="str">
        <f t="shared" si="167"/>
        <v>2016</v>
      </c>
      <c r="M2132" s="24">
        <f t="shared" si="168"/>
        <v>42516</v>
      </c>
      <c r="N2132">
        <v>29.19</v>
      </c>
      <c r="P2132" s="24">
        <v>41445</v>
      </c>
      <c r="Q2132">
        <v>20.85</v>
      </c>
      <c r="S2132" s="24">
        <v>43271</v>
      </c>
      <c r="T2132">
        <v>41.72</v>
      </c>
      <c r="U2132" s="2">
        <f t="shared" si="169"/>
        <v>3.3670033670034627E-3</v>
      </c>
    </row>
    <row r="2133" spans="1:21" x14ac:dyDescent="0.4">
      <c r="A2133" t="s">
        <v>4009</v>
      </c>
      <c r="B2133">
        <v>29.14</v>
      </c>
      <c r="C2133">
        <v>29.1</v>
      </c>
      <c r="D2133">
        <v>29.21</v>
      </c>
      <c r="E2133">
        <v>29.07</v>
      </c>
      <c r="F2133" t="s">
        <v>689</v>
      </c>
      <c r="G2133" s="2">
        <v>5.1999999999999998E-3</v>
      </c>
      <c r="I2133" t="s">
        <v>4009</v>
      </c>
      <c r="J2133" s="24" t="str">
        <f t="shared" si="165"/>
        <v>05</v>
      </c>
      <c r="K2133" s="24" t="str">
        <f t="shared" si="166"/>
        <v>25</v>
      </c>
      <c r="L2133" s="24" t="str">
        <f t="shared" si="167"/>
        <v>2016</v>
      </c>
      <c r="M2133" s="24">
        <f t="shared" si="168"/>
        <v>42515</v>
      </c>
      <c r="N2133">
        <v>29.14</v>
      </c>
      <c r="P2133" s="24">
        <v>41446</v>
      </c>
      <c r="Q2133">
        <v>20.91</v>
      </c>
      <c r="S2133" s="24">
        <v>43272</v>
      </c>
      <c r="T2133">
        <v>41.43</v>
      </c>
      <c r="U2133" s="2">
        <f t="shared" si="169"/>
        <v>-6.9511025886864752E-3</v>
      </c>
    </row>
    <row r="2134" spans="1:21" x14ac:dyDescent="0.4">
      <c r="A2134" t="s">
        <v>4008</v>
      </c>
      <c r="B2134">
        <v>28.99</v>
      </c>
      <c r="C2134">
        <v>28.69</v>
      </c>
      <c r="D2134">
        <v>29.05</v>
      </c>
      <c r="E2134">
        <v>28.69</v>
      </c>
      <c r="F2134" t="s">
        <v>1028</v>
      </c>
      <c r="G2134" s="2">
        <v>1.5100000000000001E-2</v>
      </c>
      <c r="I2134" t="s">
        <v>4008</v>
      </c>
      <c r="J2134" s="24" t="str">
        <f t="shared" si="165"/>
        <v>05</v>
      </c>
      <c r="K2134" s="24" t="str">
        <f t="shared" si="166"/>
        <v>24</v>
      </c>
      <c r="L2134" s="24" t="str">
        <f t="shared" si="167"/>
        <v>2016</v>
      </c>
      <c r="M2134" s="24">
        <f t="shared" si="168"/>
        <v>42514</v>
      </c>
      <c r="N2134">
        <v>28.99</v>
      </c>
      <c r="P2134" s="24">
        <v>41449</v>
      </c>
      <c r="Q2134">
        <v>20.64</v>
      </c>
      <c r="S2134" s="24">
        <v>43273</v>
      </c>
      <c r="T2134">
        <v>41.36</v>
      </c>
      <c r="U2134" s="2">
        <f t="shared" si="169"/>
        <v>-1.6895969104513409E-3</v>
      </c>
    </row>
    <row r="2135" spans="1:21" x14ac:dyDescent="0.4">
      <c r="A2135" t="s">
        <v>4007</v>
      </c>
      <c r="B2135">
        <v>28.56</v>
      </c>
      <c r="C2135">
        <v>28.63</v>
      </c>
      <c r="D2135">
        <v>28.67</v>
      </c>
      <c r="E2135">
        <v>28.54</v>
      </c>
      <c r="F2135" t="s">
        <v>111</v>
      </c>
      <c r="G2135" s="2">
        <v>-1.4E-3</v>
      </c>
      <c r="I2135" t="s">
        <v>4007</v>
      </c>
      <c r="J2135" s="24" t="str">
        <f t="shared" si="165"/>
        <v>05</v>
      </c>
      <c r="K2135" s="24" t="str">
        <f t="shared" si="166"/>
        <v>23</v>
      </c>
      <c r="L2135" s="24" t="str">
        <f t="shared" si="167"/>
        <v>2016</v>
      </c>
      <c r="M2135" s="24">
        <f t="shared" si="168"/>
        <v>42513</v>
      </c>
      <c r="N2135">
        <v>28.56</v>
      </c>
      <c r="P2135" s="24">
        <v>41450</v>
      </c>
      <c r="Q2135">
        <v>20.83</v>
      </c>
      <c r="S2135" s="24">
        <v>43276</v>
      </c>
      <c r="T2135">
        <v>40.630000000000003</v>
      </c>
      <c r="U2135" s="2">
        <f t="shared" si="169"/>
        <v>-1.7649903288201041E-2</v>
      </c>
    </row>
    <row r="2136" spans="1:21" x14ac:dyDescent="0.4">
      <c r="A2136" t="s">
        <v>4006</v>
      </c>
      <c r="B2136">
        <v>28.6</v>
      </c>
      <c r="C2136">
        <v>28.53</v>
      </c>
      <c r="D2136">
        <v>28.71</v>
      </c>
      <c r="E2136">
        <v>28.49</v>
      </c>
      <c r="F2136" t="s">
        <v>1146</v>
      </c>
      <c r="G2136" s="2">
        <v>6.3E-3</v>
      </c>
      <c r="I2136" t="s">
        <v>4006</v>
      </c>
      <c r="J2136" s="24" t="str">
        <f t="shared" si="165"/>
        <v>05</v>
      </c>
      <c r="K2136" s="24" t="str">
        <f t="shared" si="166"/>
        <v>20</v>
      </c>
      <c r="L2136" s="24" t="str">
        <f t="shared" si="167"/>
        <v>2016</v>
      </c>
      <c r="M2136" s="24">
        <f t="shared" si="168"/>
        <v>42510</v>
      </c>
      <c r="N2136">
        <v>28.6</v>
      </c>
      <c r="P2136" s="24">
        <v>41451</v>
      </c>
      <c r="Q2136">
        <v>20.95</v>
      </c>
      <c r="S2136" s="24">
        <v>43277</v>
      </c>
      <c r="T2136">
        <v>40.659999999999997</v>
      </c>
      <c r="U2136" s="2">
        <f t="shared" si="169"/>
        <v>7.3837066207227409E-4</v>
      </c>
    </row>
    <row r="2137" spans="1:21" x14ac:dyDescent="0.4">
      <c r="A2137" t="s">
        <v>4005</v>
      </c>
      <c r="B2137">
        <v>28.42</v>
      </c>
      <c r="C2137">
        <v>28.45</v>
      </c>
      <c r="D2137">
        <v>28.46</v>
      </c>
      <c r="E2137">
        <v>28.23</v>
      </c>
      <c r="F2137" t="s">
        <v>3360</v>
      </c>
      <c r="G2137" s="2">
        <v>-4.5999999999999999E-3</v>
      </c>
      <c r="I2137" t="s">
        <v>4005</v>
      </c>
      <c r="J2137" s="24" t="str">
        <f t="shared" si="165"/>
        <v>05</v>
      </c>
      <c r="K2137" s="24" t="str">
        <f t="shared" si="166"/>
        <v>19</v>
      </c>
      <c r="L2137" s="24" t="str">
        <f t="shared" si="167"/>
        <v>2016</v>
      </c>
      <c r="M2137" s="24">
        <f t="shared" si="168"/>
        <v>42509</v>
      </c>
      <c r="N2137">
        <v>28.42</v>
      </c>
      <c r="P2137" s="24">
        <v>41452</v>
      </c>
      <c r="Q2137">
        <v>21.05</v>
      </c>
      <c r="S2137" s="24">
        <v>43278</v>
      </c>
      <c r="T2137">
        <v>40.18</v>
      </c>
      <c r="U2137" s="2">
        <f t="shared" si="169"/>
        <v>-1.180521396950307E-2</v>
      </c>
    </row>
    <row r="2138" spans="1:21" x14ac:dyDescent="0.4">
      <c r="A2138" t="s">
        <v>4004</v>
      </c>
      <c r="B2138">
        <v>28.55</v>
      </c>
      <c r="C2138">
        <v>28.49</v>
      </c>
      <c r="D2138">
        <v>28.74</v>
      </c>
      <c r="E2138">
        <v>28.37</v>
      </c>
      <c r="F2138" t="s">
        <v>2071</v>
      </c>
      <c r="G2138" s="2">
        <v>-4.0000000000000002E-4</v>
      </c>
      <c r="I2138" t="s">
        <v>4004</v>
      </c>
      <c r="J2138" s="24" t="str">
        <f t="shared" si="165"/>
        <v>05</v>
      </c>
      <c r="K2138" s="24" t="str">
        <f t="shared" si="166"/>
        <v>18</v>
      </c>
      <c r="L2138" s="24" t="str">
        <f t="shared" si="167"/>
        <v>2016</v>
      </c>
      <c r="M2138" s="24">
        <f t="shared" si="168"/>
        <v>42508</v>
      </c>
      <c r="N2138">
        <v>28.55</v>
      </c>
      <c r="P2138" s="24">
        <v>41453</v>
      </c>
      <c r="Q2138">
        <v>20.95</v>
      </c>
      <c r="S2138" s="24">
        <v>43279</v>
      </c>
      <c r="T2138">
        <v>40.5</v>
      </c>
      <c r="U2138" s="2">
        <f t="shared" si="169"/>
        <v>7.9641612742658019E-3</v>
      </c>
    </row>
    <row r="2139" spans="1:21" x14ac:dyDescent="0.4">
      <c r="A2139" t="s">
        <v>4003</v>
      </c>
      <c r="B2139">
        <v>28.56</v>
      </c>
      <c r="C2139">
        <v>28.84</v>
      </c>
      <c r="D2139">
        <v>28.9</v>
      </c>
      <c r="E2139">
        <v>28.47</v>
      </c>
      <c r="F2139" t="s">
        <v>1317</v>
      </c>
      <c r="G2139" s="2">
        <v>-1.11E-2</v>
      </c>
      <c r="I2139" t="s">
        <v>4003</v>
      </c>
      <c r="J2139" s="24" t="str">
        <f t="shared" si="165"/>
        <v>05</v>
      </c>
      <c r="K2139" s="24" t="str">
        <f t="shared" si="166"/>
        <v>17</v>
      </c>
      <c r="L2139" s="24" t="str">
        <f t="shared" si="167"/>
        <v>2016</v>
      </c>
      <c r="M2139" s="24">
        <f t="shared" si="168"/>
        <v>42507</v>
      </c>
      <c r="N2139">
        <v>28.56</v>
      </c>
      <c r="P2139" s="24">
        <v>41456</v>
      </c>
      <c r="Q2139">
        <v>21.1</v>
      </c>
      <c r="S2139" s="24">
        <v>43280</v>
      </c>
      <c r="T2139">
        <v>40.549999999999997</v>
      </c>
      <c r="U2139" s="2">
        <f t="shared" si="169"/>
        <v>1.2345679012344402E-3</v>
      </c>
    </row>
    <row r="2140" spans="1:21" x14ac:dyDescent="0.4">
      <c r="A2140" t="s">
        <v>4002</v>
      </c>
      <c r="B2140">
        <v>28.88</v>
      </c>
      <c r="C2140">
        <v>28.61</v>
      </c>
      <c r="D2140">
        <v>28.96</v>
      </c>
      <c r="E2140">
        <v>28.6</v>
      </c>
      <c r="F2140" t="s">
        <v>987</v>
      </c>
      <c r="G2140" s="2">
        <v>1.0500000000000001E-2</v>
      </c>
      <c r="I2140" t="s">
        <v>4002</v>
      </c>
      <c r="J2140" s="24" t="str">
        <f t="shared" si="165"/>
        <v>05</v>
      </c>
      <c r="K2140" s="24" t="str">
        <f t="shared" si="166"/>
        <v>16</v>
      </c>
      <c r="L2140" s="24" t="str">
        <f t="shared" si="167"/>
        <v>2016</v>
      </c>
      <c r="M2140" s="24">
        <f t="shared" si="168"/>
        <v>42506</v>
      </c>
      <c r="N2140">
        <v>28.88</v>
      </c>
      <c r="P2140" s="24">
        <v>41457</v>
      </c>
      <c r="Q2140">
        <v>21.12</v>
      </c>
      <c r="S2140" s="24">
        <v>43283</v>
      </c>
      <c r="T2140">
        <v>40.78</v>
      </c>
      <c r="U2140" s="2">
        <f t="shared" si="169"/>
        <v>5.6720098643650019E-3</v>
      </c>
    </row>
    <row r="2141" spans="1:21" x14ac:dyDescent="0.4">
      <c r="A2141" t="s">
        <v>4001</v>
      </c>
      <c r="B2141">
        <v>28.58</v>
      </c>
      <c r="C2141">
        <v>28.7</v>
      </c>
      <c r="D2141">
        <v>28.83</v>
      </c>
      <c r="E2141">
        <v>28.53</v>
      </c>
      <c r="F2141" t="s">
        <v>687</v>
      </c>
      <c r="G2141" s="2">
        <v>-6.6E-3</v>
      </c>
      <c r="I2141" t="s">
        <v>4001</v>
      </c>
      <c r="J2141" s="24" t="str">
        <f t="shared" si="165"/>
        <v>05</v>
      </c>
      <c r="K2141" s="24" t="str">
        <f t="shared" si="166"/>
        <v>13</v>
      </c>
      <c r="L2141" s="24" t="str">
        <f t="shared" si="167"/>
        <v>2016</v>
      </c>
      <c r="M2141" s="24">
        <f t="shared" si="168"/>
        <v>42503</v>
      </c>
      <c r="N2141">
        <v>28.58</v>
      </c>
      <c r="P2141" s="24">
        <v>41458</v>
      </c>
      <c r="Q2141">
        <v>21.15</v>
      </c>
      <c r="S2141" s="24">
        <v>43284</v>
      </c>
      <c r="T2141">
        <v>40.479999999999997</v>
      </c>
      <c r="U2141" s="2">
        <f t="shared" si="169"/>
        <v>-7.3565473271212101E-3</v>
      </c>
    </row>
    <row r="2142" spans="1:21" x14ac:dyDescent="0.4">
      <c r="A2142" t="s">
        <v>4000</v>
      </c>
      <c r="B2142">
        <v>28.77</v>
      </c>
      <c r="C2142">
        <v>28.89</v>
      </c>
      <c r="D2142">
        <v>28.89</v>
      </c>
      <c r="E2142">
        <v>28.58</v>
      </c>
      <c r="F2142" t="s">
        <v>3033</v>
      </c>
      <c r="G2142" s="2">
        <v>0</v>
      </c>
      <c r="I2142" t="s">
        <v>4000</v>
      </c>
      <c r="J2142" s="24" t="str">
        <f t="shared" si="165"/>
        <v>05</v>
      </c>
      <c r="K2142" s="24" t="str">
        <f t="shared" si="166"/>
        <v>12</v>
      </c>
      <c r="L2142" s="24" t="str">
        <f t="shared" si="167"/>
        <v>2016</v>
      </c>
      <c r="M2142" s="24">
        <f t="shared" si="168"/>
        <v>42502</v>
      </c>
      <c r="N2142">
        <v>28.77</v>
      </c>
      <c r="P2142" s="24">
        <v>41460</v>
      </c>
      <c r="Q2142">
        <v>21.36</v>
      </c>
      <c r="S2142" s="24">
        <v>43286</v>
      </c>
      <c r="T2142">
        <v>40.89</v>
      </c>
      <c r="U2142" s="2">
        <f t="shared" si="169"/>
        <v>1.0128458498023907E-2</v>
      </c>
    </row>
    <row r="2143" spans="1:21" x14ac:dyDescent="0.4">
      <c r="A2143" t="s">
        <v>3999</v>
      </c>
      <c r="B2143">
        <v>28.77</v>
      </c>
      <c r="C2143">
        <v>29</v>
      </c>
      <c r="D2143">
        <v>29.06</v>
      </c>
      <c r="E2143">
        <v>28.77</v>
      </c>
      <c r="F2143" t="s">
        <v>2356</v>
      </c>
      <c r="G2143" s="2">
        <v>-1.03E-2</v>
      </c>
      <c r="I2143" t="s">
        <v>3999</v>
      </c>
      <c r="J2143" s="24" t="str">
        <f t="shared" si="165"/>
        <v>05</v>
      </c>
      <c r="K2143" s="24" t="str">
        <f t="shared" si="166"/>
        <v>11</v>
      </c>
      <c r="L2143" s="24" t="str">
        <f t="shared" si="167"/>
        <v>2016</v>
      </c>
      <c r="M2143" s="24">
        <f t="shared" si="168"/>
        <v>42501</v>
      </c>
      <c r="N2143">
        <v>28.77</v>
      </c>
      <c r="P2143" s="24">
        <v>41463</v>
      </c>
      <c r="Q2143">
        <v>21.44</v>
      </c>
      <c r="S2143" s="24">
        <v>43287</v>
      </c>
      <c r="T2143">
        <v>41.32</v>
      </c>
      <c r="U2143" s="2">
        <f t="shared" si="169"/>
        <v>1.0516018586451459E-2</v>
      </c>
    </row>
    <row r="2144" spans="1:21" x14ac:dyDescent="0.4">
      <c r="A2144" t="s">
        <v>3998</v>
      </c>
      <c r="B2144">
        <v>29.07</v>
      </c>
      <c r="C2144">
        <v>28.83</v>
      </c>
      <c r="D2144">
        <v>29.09</v>
      </c>
      <c r="E2144">
        <v>28.83</v>
      </c>
      <c r="F2144" t="s">
        <v>1162</v>
      </c>
      <c r="G2144" s="2">
        <v>1.2200000000000001E-2</v>
      </c>
      <c r="I2144" t="s">
        <v>3998</v>
      </c>
      <c r="J2144" s="24" t="str">
        <f t="shared" si="165"/>
        <v>05</v>
      </c>
      <c r="K2144" s="24" t="str">
        <f t="shared" si="166"/>
        <v>10</v>
      </c>
      <c r="L2144" s="24" t="str">
        <f t="shared" si="167"/>
        <v>2016</v>
      </c>
      <c r="M2144" s="24">
        <f t="shared" si="168"/>
        <v>42500</v>
      </c>
      <c r="N2144">
        <v>29.07</v>
      </c>
      <c r="P2144" s="24">
        <v>41464</v>
      </c>
      <c r="Q2144">
        <v>21.6</v>
      </c>
      <c r="S2144" s="24">
        <v>43290</v>
      </c>
      <c r="T2144">
        <v>41.69</v>
      </c>
      <c r="U2144" s="2">
        <f t="shared" si="169"/>
        <v>8.9545014520813204E-3</v>
      </c>
    </row>
    <row r="2145" spans="1:21" x14ac:dyDescent="0.4">
      <c r="A2145" t="s">
        <v>3997</v>
      </c>
      <c r="B2145">
        <v>28.72</v>
      </c>
      <c r="C2145">
        <v>28.62</v>
      </c>
      <c r="D2145">
        <v>28.81</v>
      </c>
      <c r="E2145">
        <v>28.61</v>
      </c>
      <c r="F2145" t="s">
        <v>955</v>
      </c>
      <c r="G2145" s="2">
        <v>3.8E-3</v>
      </c>
      <c r="I2145" t="s">
        <v>3997</v>
      </c>
      <c r="J2145" s="24" t="str">
        <f t="shared" si="165"/>
        <v>05</v>
      </c>
      <c r="K2145" s="24" t="str">
        <f t="shared" si="166"/>
        <v>09</v>
      </c>
      <c r="L2145" s="24" t="str">
        <f t="shared" si="167"/>
        <v>2016</v>
      </c>
      <c r="M2145" s="24">
        <f t="shared" si="168"/>
        <v>42499</v>
      </c>
      <c r="N2145">
        <v>28.72</v>
      </c>
      <c r="P2145" s="24">
        <v>41465</v>
      </c>
      <c r="Q2145">
        <v>21.63</v>
      </c>
      <c r="S2145" s="24">
        <v>43291</v>
      </c>
      <c r="T2145">
        <v>41.81</v>
      </c>
      <c r="U2145" s="2">
        <f t="shared" si="169"/>
        <v>2.8783881026626101E-3</v>
      </c>
    </row>
    <row r="2146" spans="1:21" x14ac:dyDescent="0.4">
      <c r="A2146" t="s">
        <v>3996</v>
      </c>
      <c r="B2146">
        <v>28.61</v>
      </c>
      <c r="C2146">
        <v>28.4</v>
      </c>
      <c r="D2146">
        <v>28.62</v>
      </c>
      <c r="E2146">
        <v>28.35</v>
      </c>
      <c r="F2146" t="s">
        <v>1108</v>
      </c>
      <c r="G2146" s="2">
        <v>4.1999999999999997E-3</v>
      </c>
      <c r="I2146" t="s">
        <v>3996</v>
      </c>
      <c r="J2146" s="24" t="str">
        <f t="shared" si="165"/>
        <v>05</v>
      </c>
      <c r="K2146" s="24" t="str">
        <f t="shared" si="166"/>
        <v>06</v>
      </c>
      <c r="L2146" s="24" t="str">
        <f t="shared" si="167"/>
        <v>2016</v>
      </c>
      <c r="M2146" s="24">
        <f t="shared" si="168"/>
        <v>42496</v>
      </c>
      <c r="N2146">
        <v>28.61</v>
      </c>
      <c r="P2146" s="24">
        <v>41466</v>
      </c>
      <c r="Q2146">
        <v>21.97</v>
      </c>
      <c r="S2146" s="24">
        <v>43292</v>
      </c>
      <c r="T2146">
        <v>41.6</v>
      </c>
      <c r="U2146" s="2">
        <f t="shared" si="169"/>
        <v>-5.0227218368811277E-3</v>
      </c>
    </row>
    <row r="2147" spans="1:21" x14ac:dyDescent="0.4">
      <c r="A2147" t="s">
        <v>3995</v>
      </c>
      <c r="B2147">
        <v>28.49</v>
      </c>
      <c r="C2147">
        <v>28.51</v>
      </c>
      <c r="D2147">
        <v>28.6</v>
      </c>
      <c r="E2147">
        <v>28.43</v>
      </c>
      <c r="F2147" t="s">
        <v>2368</v>
      </c>
      <c r="G2147" s="2">
        <v>6.9999999999999999E-4</v>
      </c>
      <c r="I2147" t="s">
        <v>3995</v>
      </c>
      <c r="J2147" s="24" t="str">
        <f t="shared" si="165"/>
        <v>05</v>
      </c>
      <c r="K2147" s="24" t="str">
        <f t="shared" si="166"/>
        <v>05</v>
      </c>
      <c r="L2147" s="24" t="str">
        <f t="shared" si="167"/>
        <v>2016</v>
      </c>
      <c r="M2147" s="24">
        <f t="shared" si="168"/>
        <v>42495</v>
      </c>
      <c r="N2147">
        <v>28.49</v>
      </c>
      <c r="P2147" s="24">
        <v>41467</v>
      </c>
      <c r="Q2147">
        <v>22</v>
      </c>
      <c r="S2147" s="24">
        <v>43293</v>
      </c>
      <c r="T2147">
        <v>42.11</v>
      </c>
      <c r="U2147" s="2">
        <f t="shared" si="169"/>
        <v>1.2259615384615286E-2</v>
      </c>
    </row>
    <row r="2148" spans="1:21" x14ac:dyDescent="0.4">
      <c r="A2148" t="s">
        <v>3994</v>
      </c>
      <c r="B2148">
        <v>28.47</v>
      </c>
      <c r="C2148">
        <v>28.43</v>
      </c>
      <c r="D2148">
        <v>28.56</v>
      </c>
      <c r="E2148">
        <v>28.41</v>
      </c>
      <c r="F2148" t="s">
        <v>1168</v>
      </c>
      <c r="G2148" s="2">
        <v>-4.4999999999999997E-3</v>
      </c>
      <c r="I2148" t="s">
        <v>3994</v>
      </c>
      <c r="J2148" s="24" t="str">
        <f t="shared" si="165"/>
        <v>05</v>
      </c>
      <c r="K2148" s="24" t="str">
        <f t="shared" si="166"/>
        <v>04</v>
      </c>
      <c r="L2148" s="24" t="str">
        <f t="shared" si="167"/>
        <v>2016</v>
      </c>
      <c r="M2148" s="24">
        <f t="shared" si="168"/>
        <v>42494</v>
      </c>
      <c r="N2148">
        <v>28.47</v>
      </c>
      <c r="P2148" s="24">
        <v>41470</v>
      </c>
      <c r="Q2148">
        <v>22.03</v>
      </c>
      <c r="S2148" s="24">
        <v>43294</v>
      </c>
      <c r="T2148">
        <v>42.17</v>
      </c>
      <c r="U2148" s="2">
        <f t="shared" si="169"/>
        <v>1.4248397055331985E-3</v>
      </c>
    </row>
    <row r="2149" spans="1:21" x14ac:dyDescent="0.4">
      <c r="A2149" t="s">
        <v>3993</v>
      </c>
      <c r="B2149">
        <v>28.6</v>
      </c>
      <c r="C2149">
        <v>28.62</v>
      </c>
      <c r="D2149">
        <v>28.72</v>
      </c>
      <c r="E2149">
        <v>28.5</v>
      </c>
      <c r="F2149" t="s">
        <v>355</v>
      </c>
      <c r="G2149" s="2">
        <v>-6.8999999999999999E-3</v>
      </c>
      <c r="I2149" t="s">
        <v>3993</v>
      </c>
      <c r="J2149" s="24" t="str">
        <f t="shared" si="165"/>
        <v>05</v>
      </c>
      <c r="K2149" s="24" t="str">
        <f t="shared" si="166"/>
        <v>03</v>
      </c>
      <c r="L2149" s="24" t="str">
        <f t="shared" si="167"/>
        <v>2016</v>
      </c>
      <c r="M2149" s="24">
        <f t="shared" si="168"/>
        <v>42493</v>
      </c>
      <c r="N2149">
        <v>28.6</v>
      </c>
      <c r="P2149" s="24">
        <v>41471</v>
      </c>
      <c r="Q2149">
        <v>21.96</v>
      </c>
      <c r="S2149" s="24">
        <v>43297</v>
      </c>
      <c r="T2149">
        <v>42.09</v>
      </c>
      <c r="U2149" s="2">
        <f t="shared" si="169"/>
        <v>-1.897083234526864E-3</v>
      </c>
    </row>
    <row r="2150" spans="1:21" x14ac:dyDescent="0.4">
      <c r="A2150" t="s">
        <v>3992</v>
      </c>
      <c r="B2150">
        <v>28.8</v>
      </c>
      <c r="C2150">
        <v>28.63</v>
      </c>
      <c r="D2150">
        <v>28.83</v>
      </c>
      <c r="E2150">
        <v>28.57</v>
      </c>
      <c r="F2150" t="s">
        <v>1482</v>
      </c>
      <c r="G2150" s="2">
        <v>8.8000000000000005E-3</v>
      </c>
      <c r="I2150" t="s">
        <v>3992</v>
      </c>
      <c r="J2150" s="24" t="str">
        <f t="shared" si="165"/>
        <v>05</v>
      </c>
      <c r="K2150" s="24" t="str">
        <f t="shared" si="166"/>
        <v>02</v>
      </c>
      <c r="L2150" s="24" t="str">
        <f t="shared" si="167"/>
        <v>2016</v>
      </c>
      <c r="M2150" s="24">
        <f t="shared" si="168"/>
        <v>42492</v>
      </c>
      <c r="N2150">
        <v>28.8</v>
      </c>
      <c r="P2150" s="24">
        <v>41472</v>
      </c>
      <c r="Q2150">
        <v>22.02</v>
      </c>
      <c r="S2150" s="24">
        <v>43298</v>
      </c>
      <c r="T2150">
        <v>42.36</v>
      </c>
      <c r="U2150" s="2">
        <f t="shared" si="169"/>
        <v>6.4148253741980188E-3</v>
      </c>
    </row>
    <row r="2151" spans="1:21" x14ac:dyDescent="0.4">
      <c r="A2151" t="s">
        <v>3991</v>
      </c>
      <c r="B2151">
        <v>28.55</v>
      </c>
      <c r="C2151">
        <v>28.6</v>
      </c>
      <c r="D2151">
        <v>28.65</v>
      </c>
      <c r="E2151">
        <v>28.35</v>
      </c>
      <c r="F2151" t="s">
        <v>1207</v>
      </c>
      <c r="G2151" s="2">
        <v>-3.5000000000000001E-3</v>
      </c>
      <c r="I2151" t="s">
        <v>3991</v>
      </c>
      <c r="J2151" s="24" t="str">
        <f t="shared" si="165"/>
        <v>04</v>
      </c>
      <c r="K2151" s="24" t="str">
        <f t="shared" si="166"/>
        <v>29</v>
      </c>
      <c r="L2151" s="24" t="str">
        <f t="shared" si="167"/>
        <v>2016</v>
      </c>
      <c r="M2151" s="24">
        <f t="shared" si="168"/>
        <v>42489</v>
      </c>
      <c r="N2151">
        <v>28.55</v>
      </c>
      <c r="P2151" s="24">
        <v>41473</v>
      </c>
      <c r="Q2151">
        <v>22.07</v>
      </c>
      <c r="S2151" s="24">
        <v>43299</v>
      </c>
      <c r="T2151">
        <v>42.39</v>
      </c>
      <c r="U2151" s="2">
        <f t="shared" si="169"/>
        <v>7.0821529745046519E-4</v>
      </c>
    </row>
    <row r="2152" spans="1:21" x14ac:dyDescent="0.4">
      <c r="A2152" t="s">
        <v>3990</v>
      </c>
      <c r="B2152">
        <v>28.65</v>
      </c>
      <c r="C2152">
        <v>28.85</v>
      </c>
      <c r="D2152">
        <v>29.05</v>
      </c>
      <c r="E2152">
        <v>28.6</v>
      </c>
      <c r="F2152" t="s">
        <v>3791</v>
      </c>
      <c r="G2152" s="2">
        <v>-9.2999999999999992E-3</v>
      </c>
      <c r="I2152" t="s">
        <v>3990</v>
      </c>
      <c r="J2152" s="24" t="str">
        <f t="shared" si="165"/>
        <v>04</v>
      </c>
      <c r="K2152" s="24" t="str">
        <f t="shared" si="166"/>
        <v>28</v>
      </c>
      <c r="L2152" s="24" t="str">
        <f t="shared" si="167"/>
        <v>2016</v>
      </c>
      <c r="M2152" s="24">
        <f t="shared" si="168"/>
        <v>42488</v>
      </c>
      <c r="N2152">
        <v>28.65</v>
      </c>
      <c r="P2152" s="24">
        <v>41474</v>
      </c>
      <c r="Q2152">
        <v>22.07</v>
      </c>
      <c r="S2152" s="24">
        <v>43300</v>
      </c>
      <c r="T2152">
        <v>42.21</v>
      </c>
      <c r="U2152" s="2">
        <f t="shared" si="169"/>
        <v>-4.2462845010615702E-3</v>
      </c>
    </row>
    <row r="2153" spans="1:21" x14ac:dyDescent="0.4">
      <c r="A2153" t="s">
        <v>3989</v>
      </c>
      <c r="B2153">
        <v>28.92</v>
      </c>
      <c r="C2153">
        <v>28.87</v>
      </c>
      <c r="D2153">
        <v>28.99</v>
      </c>
      <c r="E2153">
        <v>28.74</v>
      </c>
      <c r="F2153" t="s">
        <v>1567</v>
      </c>
      <c r="G2153" s="2">
        <v>-3.0999999999999999E-3</v>
      </c>
      <c r="I2153" t="s">
        <v>3989</v>
      </c>
      <c r="J2153" s="24" t="str">
        <f t="shared" si="165"/>
        <v>04</v>
      </c>
      <c r="K2153" s="24" t="str">
        <f t="shared" si="166"/>
        <v>27</v>
      </c>
      <c r="L2153" s="24" t="str">
        <f t="shared" si="167"/>
        <v>2016</v>
      </c>
      <c r="M2153" s="24">
        <f t="shared" si="168"/>
        <v>42487</v>
      </c>
      <c r="N2153">
        <v>28.92</v>
      </c>
      <c r="P2153" s="24">
        <v>41477</v>
      </c>
      <c r="Q2153">
        <v>22.11</v>
      </c>
      <c r="S2153" s="24">
        <v>43301</v>
      </c>
      <c r="T2153">
        <v>42.21</v>
      </c>
      <c r="U2153" s="2">
        <f t="shared" si="169"/>
        <v>0</v>
      </c>
    </row>
    <row r="2154" spans="1:21" x14ac:dyDescent="0.4">
      <c r="A2154" t="s">
        <v>3988</v>
      </c>
      <c r="B2154">
        <v>29.01</v>
      </c>
      <c r="C2154">
        <v>29.09</v>
      </c>
      <c r="D2154">
        <v>29.14</v>
      </c>
      <c r="E2154">
        <v>28.92</v>
      </c>
      <c r="F2154" t="s">
        <v>178</v>
      </c>
      <c r="G2154" s="2">
        <v>-1E-3</v>
      </c>
      <c r="I2154" t="s">
        <v>3988</v>
      </c>
      <c r="J2154" s="24" t="str">
        <f t="shared" si="165"/>
        <v>04</v>
      </c>
      <c r="K2154" s="24" t="str">
        <f t="shared" si="166"/>
        <v>26</v>
      </c>
      <c r="L2154" s="24" t="str">
        <f t="shared" si="167"/>
        <v>2016</v>
      </c>
      <c r="M2154" s="24">
        <f t="shared" si="168"/>
        <v>42486</v>
      </c>
      <c r="N2154">
        <v>29.01</v>
      </c>
      <c r="P2154" s="24">
        <v>41478</v>
      </c>
      <c r="Q2154">
        <v>22.03</v>
      </c>
      <c r="S2154" s="24">
        <v>43304</v>
      </c>
      <c r="T2154">
        <v>42.28</v>
      </c>
      <c r="U2154" s="2">
        <f t="shared" si="169"/>
        <v>1.6583747927032544E-3</v>
      </c>
    </row>
    <row r="2155" spans="1:21" x14ac:dyDescent="0.4">
      <c r="A2155" t="s">
        <v>3987</v>
      </c>
      <c r="B2155">
        <v>29.04</v>
      </c>
      <c r="C2155">
        <v>28.95</v>
      </c>
      <c r="D2155">
        <v>29.04</v>
      </c>
      <c r="E2155">
        <v>28.88</v>
      </c>
      <c r="F2155" t="s">
        <v>1061</v>
      </c>
      <c r="G2155" s="2">
        <v>6.9999999999999999E-4</v>
      </c>
      <c r="I2155" t="s">
        <v>3987</v>
      </c>
      <c r="J2155" s="24" t="str">
        <f t="shared" si="165"/>
        <v>04</v>
      </c>
      <c r="K2155" s="24" t="str">
        <f t="shared" si="166"/>
        <v>25</v>
      </c>
      <c r="L2155" s="24" t="str">
        <f t="shared" si="167"/>
        <v>2016</v>
      </c>
      <c r="M2155" s="24">
        <f t="shared" si="168"/>
        <v>42485</v>
      </c>
      <c r="N2155">
        <v>29.04</v>
      </c>
      <c r="P2155" s="24">
        <v>41479</v>
      </c>
      <c r="Q2155">
        <v>22</v>
      </c>
      <c r="S2155" s="24">
        <v>43305</v>
      </c>
      <c r="T2155">
        <v>42.47</v>
      </c>
      <c r="U2155" s="2">
        <f t="shared" si="169"/>
        <v>4.4938505203404588E-3</v>
      </c>
    </row>
    <row r="2156" spans="1:21" x14ac:dyDescent="0.4">
      <c r="A2156" t="s">
        <v>3986</v>
      </c>
      <c r="B2156">
        <v>29.02</v>
      </c>
      <c r="C2156">
        <v>29.04</v>
      </c>
      <c r="D2156">
        <v>29.11</v>
      </c>
      <c r="E2156">
        <v>28.84</v>
      </c>
      <c r="F2156" t="s">
        <v>3031</v>
      </c>
      <c r="G2156" s="2">
        <v>-6.7999999999999996E-3</v>
      </c>
      <c r="I2156" t="s">
        <v>3986</v>
      </c>
      <c r="J2156" s="24" t="str">
        <f t="shared" si="165"/>
        <v>04</v>
      </c>
      <c r="K2156" s="24" t="str">
        <f t="shared" si="166"/>
        <v>22</v>
      </c>
      <c r="L2156" s="24" t="str">
        <f t="shared" si="167"/>
        <v>2016</v>
      </c>
      <c r="M2156" s="24">
        <f t="shared" si="168"/>
        <v>42482</v>
      </c>
      <c r="N2156">
        <v>29.02</v>
      </c>
      <c r="P2156" s="24">
        <v>41480</v>
      </c>
      <c r="Q2156">
        <v>22.07</v>
      </c>
      <c r="S2156" s="24">
        <v>43306</v>
      </c>
      <c r="T2156">
        <v>43.04</v>
      </c>
      <c r="U2156" s="2">
        <f t="shared" si="169"/>
        <v>1.3421238521309276E-2</v>
      </c>
    </row>
    <row r="2157" spans="1:21" x14ac:dyDescent="0.4">
      <c r="A2157" t="s">
        <v>3985</v>
      </c>
      <c r="B2157">
        <v>29.22</v>
      </c>
      <c r="C2157">
        <v>29.34</v>
      </c>
      <c r="D2157">
        <v>29.38</v>
      </c>
      <c r="E2157">
        <v>29.16</v>
      </c>
      <c r="F2157" t="s">
        <v>1299</v>
      </c>
      <c r="G2157" s="2">
        <v>-3.3999999999999998E-3</v>
      </c>
      <c r="I2157" t="s">
        <v>3985</v>
      </c>
      <c r="J2157" s="24" t="str">
        <f t="shared" si="165"/>
        <v>04</v>
      </c>
      <c r="K2157" s="24" t="str">
        <f t="shared" si="166"/>
        <v>21</v>
      </c>
      <c r="L2157" s="24" t="str">
        <f t="shared" si="167"/>
        <v>2016</v>
      </c>
      <c r="M2157" s="24">
        <f t="shared" si="168"/>
        <v>42481</v>
      </c>
      <c r="N2157">
        <v>29.22</v>
      </c>
      <c r="P2157" s="24">
        <v>41481</v>
      </c>
      <c r="Q2157">
        <v>22.1</v>
      </c>
      <c r="S2157" s="24">
        <v>43307</v>
      </c>
      <c r="T2157">
        <v>42.63</v>
      </c>
      <c r="U2157" s="2">
        <f t="shared" si="169"/>
        <v>-9.526022304832682E-3</v>
      </c>
    </row>
    <row r="2158" spans="1:21" x14ac:dyDescent="0.4">
      <c r="A2158" t="s">
        <v>3984</v>
      </c>
      <c r="B2158">
        <v>29.32</v>
      </c>
      <c r="C2158">
        <v>29.35</v>
      </c>
      <c r="D2158">
        <v>29.44</v>
      </c>
      <c r="E2158">
        <v>29.23</v>
      </c>
      <c r="F2158" t="s">
        <v>1035</v>
      </c>
      <c r="G2158" s="2">
        <v>0</v>
      </c>
      <c r="I2158" t="s">
        <v>3984</v>
      </c>
      <c r="J2158" s="24" t="str">
        <f t="shared" si="165"/>
        <v>04</v>
      </c>
      <c r="K2158" s="24" t="str">
        <f t="shared" si="166"/>
        <v>20</v>
      </c>
      <c r="L2158" s="24" t="str">
        <f t="shared" si="167"/>
        <v>2016</v>
      </c>
      <c r="M2158" s="24">
        <f t="shared" si="168"/>
        <v>42480</v>
      </c>
      <c r="N2158">
        <v>29.32</v>
      </c>
      <c r="P2158" s="24">
        <v>41484</v>
      </c>
      <c r="Q2158">
        <v>22.04</v>
      </c>
      <c r="S2158" s="24">
        <v>43308</v>
      </c>
      <c r="T2158">
        <v>42.18</v>
      </c>
      <c r="U2158" s="2">
        <f t="shared" si="169"/>
        <v>-1.0555946516537684E-2</v>
      </c>
    </row>
    <row r="2159" spans="1:21" x14ac:dyDescent="0.4">
      <c r="A2159" t="s">
        <v>3983</v>
      </c>
      <c r="B2159">
        <v>29.32</v>
      </c>
      <c r="C2159">
        <v>29.43</v>
      </c>
      <c r="D2159">
        <v>29.45</v>
      </c>
      <c r="E2159">
        <v>29.2</v>
      </c>
      <c r="F2159" t="s">
        <v>1429</v>
      </c>
      <c r="G2159" s="2">
        <v>-2E-3</v>
      </c>
      <c r="I2159" t="s">
        <v>3983</v>
      </c>
      <c r="J2159" s="24" t="str">
        <f t="shared" si="165"/>
        <v>04</v>
      </c>
      <c r="K2159" s="24" t="str">
        <f t="shared" si="166"/>
        <v>19</v>
      </c>
      <c r="L2159" s="24" t="str">
        <f t="shared" si="167"/>
        <v>2016</v>
      </c>
      <c r="M2159" s="24">
        <f t="shared" si="168"/>
        <v>42479</v>
      </c>
      <c r="N2159">
        <v>29.32</v>
      </c>
      <c r="P2159" s="24">
        <v>41485</v>
      </c>
      <c r="Q2159">
        <v>22.08</v>
      </c>
      <c r="S2159" s="24">
        <v>43311</v>
      </c>
      <c r="T2159">
        <v>41.66</v>
      </c>
      <c r="U2159" s="2">
        <f t="shared" si="169"/>
        <v>-1.2328117591275611E-2</v>
      </c>
    </row>
    <row r="2160" spans="1:21" x14ac:dyDescent="0.4">
      <c r="A2160" t="s">
        <v>3982</v>
      </c>
      <c r="B2160">
        <v>29.38</v>
      </c>
      <c r="C2160">
        <v>29.14</v>
      </c>
      <c r="D2160">
        <v>29.39</v>
      </c>
      <c r="E2160">
        <v>29.13</v>
      </c>
      <c r="F2160" t="s">
        <v>280</v>
      </c>
      <c r="G2160" s="2">
        <v>5.7999999999999996E-3</v>
      </c>
      <c r="I2160" t="s">
        <v>3982</v>
      </c>
      <c r="J2160" s="24" t="str">
        <f t="shared" si="165"/>
        <v>04</v>
      </c>
      <c r="K2160" s="24" t="str">
        <f t="shared" si="166"/>
        <v>18</v>
      </c>
      <c r="L2160" s="24" t="str">
        <f t="shared" si="167"/>
        <v>2016</v>
      </c>
      <c r="M2160" s="24">
        <f t="shared" si="168"/>
        <v>42478</v>
      </c>
      <c r="N2160">
        <v>29.38</v>
      </c>
      <c r="P2160" s="24">
        <v>41486</v>
      </c>
      <c r="Q2160">
        <v>22.05</v>
      </c>
      <c r="S2160" s="24">
        <v>43312</v>
      </c>
      <c r="T2160">
        <v>41.93</v>
      </c>
      <c r="U2160" s="2">
        <f t="shared" si="169"/>
        <v>6.4810369659147327E-3</v>
      </c>
    </row>
    <row r="2161" spans="1:21" x14ac:dyDescent="0.4">
      <c r="A2161" t="s">
        <v>3981</v>
      </c>
      <c r="B2161">
        <v>29.21</v>
      </c>
      <c r="C2161">
        <v>29.22</v>
      </c>
      <c r="D2161">
        <v>29.23</v>
      </c>
      <c r="E2161">
        <v>29.13</v>
      </c>
      <c r="F2161" t="s">
        <v>2457</v>
      </c>
      <c r="G2161" s="2">
        <v>0</v>
      </c>
      <c r="I2161" t="s">
        <v>3981</v>
      </c>
      <c r="J2161" s="24" t="str">
        <f t="shared" si="165"/>
        <v>04</v>
      </c>
      <c r="K2161" s="24" t="str">
        <f t="shared" si="166"/>
        <v>15</v>
      </c>
      <c r="L2161" s="24" t="str">
        <f t="shared" si="167"/>
        <v>2016</v>
      </c>
      <c r="M2161" s="24">
        <f t="shared" si="168"/>
        <v>42475</v>
      </c>
      <c r="N2161">
        <v>29.21</v>
      </c>
      <c r="P2161" s="24">
        <v>41487</v>
      </c>
      <c r="Q2161">
        <v>22.29</v>
      </c>
      <c r="S2161" s="24">
        <v>43313</v>
      </c>
      <c r="T2161">
        <v>42.07</v>
      </c>
      <c r="U2161" s="2">
        <f t="shared" si="169"/>
        <v>3.3388981636059967E-3</v>
      </c>
    </row>
    <row r="2162" spans="1:21" x14ac:dyDescent="0.4">
      <c r="A2162" t="s">
        <v>3980</v>
      </c>
      <c r="B2162">
        <v>29.21</v>
      </c>
      <c r="C2162">
        <v>29.23</v>
      </c>
      <c r="D2162">
        <v>29.3</v>
      </c>
      <c r="E2162">
        <v>29.16</v>
      </c>
      <c r="F2162" t="s">
        <v>335</v>
      </c>
      <c r="G2162" s="2">
        <v>-2.9999999999999997E-4</v>
      </c>
      <c r="I2162" t="s">
        <v>3980</v>
      </c>
      <c r="J2162" s="24" t="str">
        <f t="shared" si="165"/>
        <v>04</v>
      </c>
      <c r="K2162" s="24" t="str">
        <f t="shared" si="166"/>
        <v>14</v>
      </c>
      <c r="L2162" s="24" t="str">
        <f t="shared" si="167"/>
        <v>2016</v>
      </c>
      <c r="M2162" s="24">
        <f t="shared" si="168"/>
        <v>42474</v>
      </c>
      <c r="N2162">
        <v>29.21</v>
      </c>
      <c r="P2162" s="24">
        <v>41488</v>
      </c>
      <c r="Q2162">
        <v>22.36</v>
      </c>
      <c r="S2162" s="24">
        <v>43314</v>
      </c>
      <c r="T2162">
        <v>42.42</v>
      </c>
      <c r="U2162" s="2">
        <f t="shared" si="169"/>
        <v>8.3194675540765317E-3</v>
      </c>
    </row>
    <row r="2163" spans="1:21" x14ac:dyDescent="0.4">
      <c r="A2163" t="s">
        <v>3979</v>
      </c>
      <c r="B2163">
        <v>29.22</v>
      </c>
      <c r="C2163">
        <v>29.13</v>
      </c>
      <c r="D2163">
        <v>29.23</v>
      </c>
      <c r="E2163">
        <v>29.07</v>
      </c>
      <c r="F2163" t="s">
        <v>556</v>
      </c>
      <c r="G2163" s="2">
        <v>8.9999999999999993E-3</v>
      </c>
      <c r="I2163" t="s">
        <v>3979</v>
      </c>
      <c r="J2163" s="24" t="str">
        <f t="shared" si="165"/>
        <v>04</v>
      </c>
      <c r="K2163" s="24" t="str">
        <f t="shared" si="166"/>
        <v>13</v>
      </c>
      <c r="L2163" s="24" t="str">
        <f t="shared" si="167"/>
        <v>2016</v>
      </c>
      <c r="M2163" s="24">
        <f t="shared" si="168"/>
        <v>42473</v>
      </c>
      <c r="N2163">
        <v>29.22</v>
      </c>
      <c r="P2163" s="24">
        <v>41491</v>
      </c>
      <c r="Q2163">
        <v>22.35</v>
      </c>
      <c r="S2163" s="24">
        <v>43315</v>
      </c>
      <c r="T2163">
        <v>42.56</v>
      </c>
      <c r="U2163" s="2">
        <f t="shared" si="169"/>
        <v>3.3003300330032292E-3</v>
      </c>
    </row>
    <row r="2164" spans="1:21" x14ac:dyDescent="0.4">
      <c r="A2164" t="s">
        <v>3978</v>
      </c>
      <c r="B2164">
        <v>28.96</v>
      </c>
      <c r="C2164">
        <v>28.76</v>
      </c>
      <c r="D2164">
        <v>29.01</v>
      </c>
      <c r="E2164">
        <v>28.66</v>
      </c>
      <c r="F2164" t="s">
        <v>1616</v>
      </c>
      <c r="G2164" s="2">
        <v>7.7000000000000002E-3</v>
      </c>
      <c r="I2164" t="s">
        <v>3978</v>
      </c>
      <c r="J2164" s="24" t="str">
        <f t="shared" si="165"/>
        <v>04</v>
      </c>
      <c r="K2164" s="24" t="str">
        <f t="shared" si="166"/>
        <v>12</v>
      </c>
      <c r="L2164" s="24" t="str">
        <f t="shared" si="167"/>
        <v>2016</v>
      </c>
      <c r="M2164" s="24">
        <f t="shared" si="168"/>
        <v>42472</v>
      </c>
      <c r="N2164">
        <v>28.96</v>
      </c>
      <c r="P2164" s="24">
        <v>41492</v>
      </c>
      <c r="Q2164">
        <v>22.25</v>
      </c>
      <c r="S2164" s="24">
        <v>43318</v>
      </c>
      <c r="T2164">
        <v>42.74</v>
      </c>
      <c r="U2164" s="2">
        <f t="shared" si="169"/>
        <v>4.2293233082706383E-3</v>
      </c>
    </row>
    <row r="2165" spans="1:21" x14ac:dyDescent="0.4">
      <c r="A2165" t="s">
        <v>3977</v>
      </c>
      <c r="B2165">
        <v>28.74</v>
      </c>
      <c r="C2165">
        <v>28.97</v>
      </c>
      <c r="D2165">
        <v>29.06</v>
      </c>
      <c r="E2165">
        <v>28.73</v>
      </c>
      <c r="F2165" t="s">
        <v>1179</v>
      </c>
      <c r="G2165" s="2">
        <v>-4.1999999999999997E-3</v>
      </c>
      <c r="I2165" t="s">
        <v>3977</v>
      </c>
      <c r="J2165" s="24" t="str">
        <f t="shared" si="165"/>
        <v>04</v>
      </c>
      <c r="K2165" s="24" t="str">
        <f t="shared" si="166"/>
        <v>11</v>
      </c>
      <c r="L2165" s="24" t="str">
        <f t="shared" si="167"/>
        <v>2016</v>
      </c>
      <c r="M2165" s="24">
        <f t="shared" si="168"/>
        <v>42471</v>
      </c>
      <c r="N2165">
        <v>28.74</v>
      </c>
      <c r="P2165" s="24">
        <v>41493</v>
      </c>
      <c r="Q2165">
        <v>22.16</v>
      </c>
      <c r="S2165" s="24">
        <v>43319</v>
      </c>
      <c r="T2165">
        <v>42.87</v>
      </c>
      <c r="U2165" s="2">
        <f t="shared" si="169"/>
        <v>3.0416471689282965E-3</v>
      </c>
    </row>
    <row r="2166" spans="1:21" x14ac:dyDescent="0.4">
      <c r="A2166" t="s">
        <v>3976</v>
      </c>
      <c r="B2166">
        <v>28.86</v>
      </c>
      <c r="C2166">
        <v>29.01</v>
      </c>
      <c r="D2166">
        <v>29.07</v>
      </c>
      <c r="E2166">
        <v>28.78</v>
      </c>
      <c r="F2166" t="s">
        <v>796</v>
      </c>
      <c r="G2166" s="2">
        <v>2.9999999999999997E-4</v>
      </c>
      <c r="I2166" t="s">
        <v>3976</v>
      </c>
      <c r="J2166" s="24" t="str">
        <f t="shared" si="165"/>
        <v>04</v>
      </c>
      <c r="K2166" s="24" t="str">
        <f t="shared" si="166"/>
        <v>08</v>
      </c>
      <c r="L2166" s="24" t="str">
        <f t="shared" si="167"/>
        <v>2016</v>
      </c>
      <c r="M2166" s="24">
        <f t="shared" si="168"/>
        <v>42468</v>
      </c>
      <c r="N2166">
        <v>28.86</v>
      </c>
      <c r="P2166" s="24">
        <v>41494</v>
      </c>
      <c r="Q2166">
        <v>22.24</v>
      </c>
      <c r="S2166" s="24">
        <v>43320</v>
      </c>
      <c r="T2166">
        <v>42.9</v>
      </c>
      <c r="U2166" s="2">
        <f t="shared" si="169"/>
        <v>6.9979006298104274E-4</v>
      </c>
    </row>
    <row r="2167" spans="1:21" x14ac:dyDescent="0.4">
      <c r="A2167" t="s">
        <v>3975</v>
      </c>
      <c r="B2167">
        <v>28.85</v>
      </c>
      <c r="C2167">
        <v>29.03</v>
      </c>
      <c r="D2167">
        <v>29.07</v>
      </c>
      <c r="E2167">
        <v>28.72</v>
      </c>
      <c r="F2167" t="s">
        <v>1357</v>
      </c>
      <c r="G2167" s="2">
        <v>-1.1599999999999999E-2</v>
      </c>
      <c r="I2167" t="s">
        <v>3975</v>
      </c>
      <c r="J2167" s="24" t="str">
        <f t="shared" si="165"/>
        <v>04</v>
      </c>
      <c r="K2167" s="24" t="str">
        <f t="shared" si="166"/>
        <v>07</v>
      </c>
      <c r="L2167" s="24" t="str">
        <f t="shared" si="167"/>
        <v>2016</v>
      </c>
      <c r="M2167" s="24">
        <f t="shared" si="168"/>
        <v>42467</v>
      </c>
      <c r="N2167">
        <v>28.85</v>
      </c>
      <c r="P2167" s="24">
        <v>41495</v>
      </c>
      <c r="Q2167">
        <v>22.16</v>
      </c>
      <c r="S2167" s="24">
        <v>43321</v>
      </c>
      <c r="T2167">
        <v>42.89</v>
      </c>
      <c r="U2167" s="2">
        <f t="shared" si="169"/>
        <v>-2.331002331001919E-4</v>
      </c>
    </row>
    <row r="2168" spans="1:21" x14ac:dyDescent="0.4">
      <c r="A2168" t="s">
        <v>3974</v>
      </c>
      <c r="B2168">
        <v>29.19</v>
      </c>
      <c r="C2168">
        <v>28.85</v>
      </c>
      <c r="D2168">
        <v>29.2</v>
      </c>
      <c r="E2168">
        <v>28.83</v>
      </c>
      <c r="F2168" t="s">
        <v>3973</v>
      </c>
      <c r="G2168" s="2">
        <v>1.2500000000000001E-2</v>
      </c>
      <c r="I2168" t="s">
        <v>3974</v>
      </c>
      <c r="J2168" s="24" t="str">
        <f t="shared" si="165"/>
        <v>04</v>
      </c>
      <c r="K2168" s="24" t="str">
        <f t="shared" si="166"/>
        <v>06</v>
      </c>
      <c r="L2168" s="24" t="str">
        <f t="shared" si="167"/>
        <v>2016</v>
      </c>
      <c r="M2168" s="24">
        <f t="shared" si="168"/>
        <v>42466</v>
      </c>
      <c r="N2168">
        <v>29.19</v>
      </c>
      <c r="P2168" s="24">
        <v>41498</v>
      </c>
      <c r="Q2168">
        <v>22.16</v>
      </c>
      <c r="S2168" s="24">
        <v>43322</v>
      </c>
      <c r="T2168">
        <v>42.58</v>
      </c>
      <c r="U2168" s="2">
        <f t="shared" si="169"/>
        <v>-7.2277920261133444E-3</v>
      </c>
    </row>
    <row r="2169" spans="1:21" x14ac:dyDescent="0.4">
      <c r="A2169" t="s">
        <v>3972</v>
      </c>
      <c r="B2169">
        <v>28.83</v>
      </c>
      <c r="C2169">
        <v>28.85</v>
      </c>
      <c r="D2169">
        <v>28.96</v>
      </c>
      <c r="E2169">
        <v>28.79</v>
      </c>
      <c r="F2169" t="s">
        <v>1244</v>
      </c>
      <c r="G2169" s="2">
        <v>-9.2999999999999992E-3</v>
      </c>
      <c r="I2169" t="s">
        <v>3972</v>
      </c>
      <c r="J2169" s="24" t="str">
        <f t="shared" si="165"/>
        <v>04</v>
      </c>
      <c r="K2169" s="24" t="str">
        <f t="shared" si="166"/>
        <v>05</v>
      </c>
      <c r="L2169" s="24" t="str">
        <f t="shared" si="167"/>
        <v>2016</v>
      </c>
      <c r="M2169" s="24">
        <f t="shared" si="168"/>
        <v>42465</v>
      </c>
      <c r="N2169">
        <v>28.83</v>
      </c>
      <c r="P2169" s="24">
        <v>41499</v>
      </c>
      <c r="Q2169">
        <v>22.25</v>
      </c>
      <c r="S2169" s="24">
        <v>43325</v>
      </c>
      <c r="T2169">
        <v>42.5</v>
      </c>
      <c r="U2169" s="2">
        <f t="shared" si="169"/>
        <v>-1.8788163457021945E-3</v>
      </c>
    </row>
    <row r="2170" spans="1:21" x14ac:dyDescent="0.4">
      <c r="A2170" t="s">
        <v>3971</v>
      </c>
      <c r="B2170">
        <v>29.1</v>
      </c>
      <c r="C2170">
        <v>29.19</v>
      </c>
      <c r="D2170">
        <v>29.19</v>
      </c>
      <c r="E2170">
        <v>29.05</v>
      </c>
      <c r="F2170" t="s">
        <v>3409</v>
      </c>
      <c r="G2170" s="2">
        <v>-3.0999999999999999E-3</v>
      </c>
      <c r="I2170" t="s">
        <v>3971</v>
      </c>
      <c r="J2170" s="24" t="str">
        <f t="shared" si="165"/>
        <v>04</v>
      </c>
      <c r="K2170" s="24" t="str">
        <f t="shared" si="166"/>
        <v>04</v>
      </c>
      <c r="L2170" s="24" t="str">
        <f t="shared" si="167"/>
        <v>2016</v>
      </c>
      <c r="M2170" s="24">
        <f t="shared" si="168"/>
        <v>42464</v>
      </c>
      <c r="N2170">
        <v>29.1</v>
      </c>
      <c r="P2170" s="24">
        <v>41500</v>
      </c>
      <c r="Q2170">
        <v>22.13</v>
      </c>
      <c r="S2170" s="24">
        <v>43326</v>
      </c>
      <c r="T2170">
        <v>42.75</v>
      </c>
      <c r="U2170" s="2">
        <f t="shared" si="169"/>
        <v>5.8823529411764497E-3</v>
      </c>
    </row>
    <row r="2171" spans="1:21" x14ac:dyDescent="0.4">
      <c r="A2171" t="s">
        <v>3970</v>
      </c>
      <c r="B2171">
        <v>29.19</v>
      </c>
      <c r="C2171">
        <v>28.76</v>
      </c>
      <c r="D2171">
        <v>29.2</v>
      </c>
      <c r="E2171">
        <v>28.72</v>
      </c>
      <c r="F2171" t="s">
        <v>694</v>
      </c>
      <c r="G2171" s="2">
        <v>0.01</v>
      </c>
      <c r="I2171" t="s">
        <v>3970</v>
      </c>
      <c r="J2171" s="24" t="str">
        <f t="shared" si="165"/>
        <v>04</v>
      </c>
      <c r="K2171" s="24" t="str">
        <f t="shared" si="166"/>
        <v>01</v>
      </c>
      <c r="L2171" s="24" t="str">
        <f t="shared" si="167"/>
        <v>2016</v>
      </c>
      <c r="M2171" s="24">
        <f t="shared" si="168"/>
        <v>42461</v>
      </c>
      <c r="N2171">
        <v>29.19</v>
      </c>
      <c r="P2171" s="24">
        <v>41501</v>
      </c>
      <c r="Q2171">
        <v>21.8</v>
      </c>
      <c r="S2171" s="24">
        <v>43327</v>
      </c>
      <c r="T2171">
        <v>42.42</v>
      </c>
      <c r="U2171" s="2">
        <f t="shared" si="169"/>
        <v>-7.7192982456140147E-3</v>
      </c>
    </row>
    <row r="2172" spans="1:21" x14ac:dyDescent="0.4">
      <c r="A2172" t="s">
        <v>3969</v>
      </c>
      <c r="B2172">
        <v>28.9</v>
      </c>
      <c r="C2172">
        <v>28.96</v>
      </c>
      <c r="D2172">
        <v>29.03</v>
      </c>
      <c r="E2172">
        <v>28.88</v>
      </c>
      <c r="F2172" t="s">
        <v>1434</v>
      </c>
      <c r="G2172" s="2">
        <v>-2.8E-3</v>
      </c>
      <c r="I2172" t="s">
        <v>3969</v>
      </c>
      <c r="J2172" s="24" t="str">
        <f t="shared" si="165"/>
        <v>03</v>
      </c>
      <c r="K2172" s="24" t="str">
        <f t="shared" si="166"/>
        <v>31</v>
      </c>
      <c r="L2172" s="24" t="str">
        <f t="shared" si="167"/>
        <v>2016</v>
      </c>
      <c r="M2172" s="24">
        <f t="shared" si="168"/>
        <v>42460</v>
      </c>
      <c r="N2172">
        <v>28.9</v>
      </c>
      <c r="P2172" s="24">
        <v>41502</v>
      </c>
      <c r="Q2172">
        <v>21.74</v>
      </c>
      <c r="S2172" s="24">
        <v>43328</v>
      </c>
      <c r="T2172">
        <v>42.65</v>
      </c>
      <c r="U2172" s="2">
        <f t="shared" si="169"/>
        <v>5.4219707685052576E-3</v>
      </c>
    </row>
    <row r="2173" spans="1:21" x14ac:dyDescent="0.4">
      <c r="A2173" t="s">
        <v>3968</v>
      </c>
      <c r="B2173">
        <v>28.98</v>
      </c>
      <c r="C2173">
        <v>29.01</v>
      </c>
      <c r="D2173">
        <v>29.08</v>
      </c>
      <c r="E2173">
        <v>28.92</v>
      </c>
      <c r="F2173" t="s">
        <v>2264</v>
      </c>
      <c r="G2173" s="2">
        <v>4.8999999999999998E-3</v>
      </c>
      <c r="I2173" t="s">
        <v>3968</v>
      </c>
      <c r="J2173" s="24" t="str">
        <f t="shared" si="165"/>
        <v>03</v>
      </c>
      <c r="K2173" s="24" t="str">
        <f t="shared" si="166"/>
        <v>30</v>
      </c>
      <c r="L2173" s="24" t="str">
        <f t="shared" si="167"/>
        <v>2016</v>
      </c>
      <c r="M2173" s="24">
        <f t="shared" si="168"/>
        <v>42459</v>
      </c>
      <c r="N2173">
        <v>28.98</v>
      </c>
      <c r="P2173" s="24">
        <v>41505</v>
      </c>
      <c r="Q2173">
        <v>21.66</v>
      </c>
      <c r="S2173" s="24">
        <v>43329</v>
      </c>
      <c r="T2173">
        <v>42.73</v>
      </c>
      <c r="U2173" s="2">
        <f t="shared" si="169"/>
        <v>1.8757327080891617E-3</v>
      </c>
    </row>
    <row r="2174" spans="1:21" x14ac:dyDescent="0.4">
      <c r="A2174" t="s">
        <v>3967</v>
      </c>
      <c r="B2174">
        <v>28.84</v>
      </c>
      <c r="C2174">
        <v>28.44</v>
      </c>
      <c r="D2174">
        <v>28.85</v>
      </c>
      <c r="E2174">
        <v>28.43</v>
      </c>
      <c r="F2174" t="s">
        <v>1299</v>
      </c>
      <c r="G2174" s="2">
        <v>1.26E-2</v>
      </c>
      <c r="I2174" t="s">
        <v>3967</v>
      </c>
      <c r="J2174" s="24" t="str">
        <f t="shared" si="165"/>
        <v>03</v>
      </c>
      <c r="K2174" s="24" t="str">
        <f t="shared" si="166"/>
        <v>29</v>
      </c>
      <c r="L2174" s="24" t="str">
        <f t="shared" si="167"/>
        <v>2016</v>
      </c>
      <c r="M2174" s="24">
        <f t="shared" si="168"/>
        <v>42458</v>
      </c>
      <c r="N2174">
        <v>28.84</v>
      </c>
      <c r="P2174" s="24">
        <v>41506</v>
      </c>
      <c r="Q2174">
        <v>21.74</v>
      </c>
      <c r="S2174" s="24">
        <v>43332</v>
      </c>
      <c r="T2174">
        <v>42.78</v>
      </c>
      <c r="U2174" s="2">
        <f t="shared" si="169"/>
        <v>1.1701380762931812E-3</v>
      </c>
    </row>
    <row r="2175" spans="1:21" x14ac:dyDescent="0.4">
      <c r="A2175" t="s">
        <v>3966</v>
      </c>
      <c r="B2175">
        <v>28.48</v>
      </c>
      <c r="C2175">
        <v>28.54</v>
      </c>
      <c r="D2175">
        <v>28.58</v>
      </c>
      <c r="E2175">
        <v>28.45</v>
      </c>
      <c r="F2175" t="s">
        <v>946</v>
      </c>
      <c r="G2175" s="2">
        <v>0</v>
      </c>
      <c r="I2175" t="s">
        <v>3966</v>
      </c>
      <c r="J2175" s="24" t="str">
        <f t="shared" si="165"/>
        <v>03</v>
      </c>
      <c r="K2175" s="24" t="str">
        <f t="shared" si="166"/>
        <v>28</v>
      </c>
      <c r="L2175" s="24" t="str">
        <f t="shared" si="167"/>
        <v>2016</v>
      </c>
      <c r="M2175" s="24">
        <f t="shared" si="168"/>
        <v>42457</v>
      </c>
      <c r="N2175">
        <v>28.48</v>
      </c>
      <c r="P2175" s="24">
        <v>41507</v>
      </c>
      <c r="Q2175">
        <v>21.64</v>
      </c>
      <c r="S2175" s="24">
        <v>43333</v>
      </c>
      <c r="T2175">
        <v>42.86</v>
      </c>
      <c r="U2175" s="2">
        <f t="shared" si="169"/>
        <v>1.8700327255727345E-3</v>
      </c>
    </row>
    <row r="2176" spans="1:21" x14ac:dyDescent="0.4">
      <c r="A2176" t="s">
        <v>3965</v>
      </c>
      <c r="B2176">
        <v>28.48</v>
      </c>
      <c r="C2176">
        <v>28.35</v>
      </c>
      <c r="D2176">
        <v>28.48</v>
      </c>
      <c r="E2176">
        <v>28.33</v>
      </c>
      <c r="F2176" t="s">
        <v>2180</v>
      </c>
      <c r="G2176" s="2">
        <v>0</v>
      </c>
      <c r="I2176" t="s">
        <v>3965</v>
      </c>
      <c r="J2176" s="24" t="str">
        <f t="shared" si="165"/>
        <v>03</v>
      </c>
      <c r="K2176" s="24" t="str">
        <f t="shared" si="166"/>
        <v>24</v>
      </c>
      <c r="L2176" s="24" t="str">
        <f t="shared" si="167"/>
        <v>2016</v>
      </c>
      <c r="M2176" s="24">
        <f t="shared" si="168"/>
        <v>42453</v>
      </c>
      <c r="N2176">
        <v>28.48</v>
      </c>
      <c r="P2176" s="24">
        <v>41508</v>
      </c>
      <c r="Q2176">
        <v>21.84</v>
      </c>
      <c r="S2176" s="24">
        <v>43334</v>
      </c>
      <c r="T2176">
        <v>42.93</v>
      </c>
      <c r="U2176" s="2">
        <f t="shared" si="169"/>
        <v>1.6332244517032191E-3</v>
      </c>
    </row>
    <row r="2177" spans="1:21" x14ac:dyDescent="0.4">
      <c r="A2177" t="s">
        <v>3964</v>
      </c>
      <c r="B2177">
        <v>28.48</v>
      </c>
      <c r="C2177">
        <v>28.57</v>
      </c>
      <c r="D2177">
        <v>28.6</v>
      </c>
      <c r="E2177">
        <v>28.43</v>
      </c>
      <c r="F2177" t="s">
        <v>894</v>
      </c>
      <c r="G2177" s="2">
        <v>-8.3999999999999995E-3</v>
      </c>
      <c r="I2177" t="s">
        <v>3964</v>
      </c>
      <c r="J2177" s="24" t="str">
        <f t="shared" si="165"/>
        <v>03</v>
      </c>
      <c r="K2177" s="24" t="str">
        <f t="shared" si="166"/>
        <v>23</v>
      </c>
      <c r="L2177" s="24" t="str">
        <f t="shared" si="167"/>
        <v>2016</v>
      </c>
      <c r="M2177" s="24">
        <f t="shared" si="168"/>
        <v>42452</v>
      </c>
      <c r="N2177">
        <v>28.48</v>
      </c>
      <c r="P2177" s="24">
        <v>41509</v>
      </c>
      <c r="Q2177">
        <v>21.9</v>
      </c>
      <c r="S2177" s="24">
        <v>43335</v>
      </c>
      <c r="T2177">
        <v>42.91</v>
      </c>
      <c r="U2177" s="2">
        <f t="shared" si="169"/>
        <v>-4.6587467971126451E-4</v>
      </c>
    </row>
    <row r="2178" spans="1:21" x14ac:dyDescent="0.4">
      <c r="A2178" t="s">
        <v>3963</v>
      </c>
      <c r="B2178">
        <v>28.72</v>
      </c>
      <c r="C2178">
        <v>28.55</v>
      </c>
      <c r="D2178">
        <v>28.8</v>
      </c>
      <c r="E2178">
        <v>28.55</v>
      </c>
      <c r="F2178" t="s">
        <v>156</v>
      </c>
      <c r="G2178" s="2">
        <v>1E-3</v>
      </c>
      <c r="I2178" t="s">
        <v>3963</v>
      </c>
      <c r="J2178" s="24" t="str">
        <f t="shared" si="165"/>
        <v>03</v>
      </c>
      <c r="K2178" s="24" t="str">
        <f t="shared" si="166"/>
        <v>22</v>
      </c>
      <c r="L2178" s="24" t="str">
        <f t="shared" si="167"/>
        <v>2016</v>
      </c>
      <c r="M2178" s="24">
        <f t="shared" si="168"/>
        <v>42451</v>
      </c>
      <c r="N2178">
        <v>28.72</v>
      </c>
      <c r="P2178" s="24">
        <v>41512</v>
      </c>
      <c r="Q2178">
        <v>21.85</v>
      </c>
      <c r="S2178" s="24">
        <v>43336</v>
      </c>
      <c r="T2178">
        <v>43.25</v>
      </c>
      <c r="U2178" s="2">
        <f t="shared" si="169"/>
        <v>7.9235609415055919E-3</v>
      </c>
    </row>
    <row r="2179" spans="1:21" x14ac:dyDescent="0.4">
      <c r="A2179" t="s">
        <v>3962</v>
      </c>
      <c r="B2179">
        <v>28.69</v>
      </c>
      <c r="C2179">
        <v>28.58</v>
      </c>
      <c r="D2179">
        <v>28.71</v>
      </c>
      <c r="E2179">
        <v>28.55</v>
      </c>
      <c r="F2179" t="s">
        <v>1035</v>
      </c>
      <c r="G2179" s="2">
        <v>3.0999999999999999E-3</v>
      </c>
      <c r="I2179" t="s">
        <v>3962</v>
      </c>
      <c r="J2179" s="24" t="str">
        <f t="shared" ref="J2179:J2242" si="170">LEFT(I2179,2)</f>
        <v>03</v>
      </c>
      <c r="K2179" s="24" t="str">
        <f t="shared" ref="K2179:K2242" si="171">MID(I2179,4,2)</f>
        <v>21</v>
      </c>
      <c r="L2179" s="24" t="str">
        <f t="shared" ref="L2179:L2242" si="172">RIGHT(I2179,4)</f>
        <v>2016</v>
      </c>
      <c r="M2179" s="24">
        <f t="shared" ref="M2179:M2242" si="173">DATE(L2179,J2179,K2179)</f>
        <v>42450</v>
      </c>
      <c r="N2179">
        <v>28.69</v>
      </c>
      <c r="P2179" s="24">
        <v>41513</v>
      </c>
      <c r="Q2179">
        <v>21.51</v>
      </c>
      <c r="S2179" s="24">
        <v>43339</v>
      </c>
      <c r="T2179">
        <v>43.61</v>
      </c>
      <c r="U2179" s="2">
        <f t="shared" si="169"/>
        <v>8.3236994219653138E-3</v>
      </c>
    </row>
    <row r="2180" spans="1:21" x14ac:dyDescent="0.4">
      <c r="A2180" t="s">
        <v>3961</v>
      </c>
      <c r="B2180">
        <v>28.6</v>
      </c>
      <c r="C2180">
        <v>28.63</v>
      </c>
      <c r="D2180">
        <v>28.68</v>
      </c>
      <c r="E2180">
        <v>28.52</v>
      </c>
      <c r="F2180" t="s">
        <v>2457</v>
      </c>
      <c r="G2180" s="2">
        <v>1.1000000000000001E-3</v>
      </c>
      <c r="I2180" t="s">
        <v>3961</v>
      </c>
      <c r="J2180" s="24" t="str">
        <f t="shared" si="170"/>
        <v>03</v>
      </c>
      <c r="K2180" s="24" t="str">
        <f t="shared" si="171"/>
        <v>18</v>
      </c>
      <c r="L2180" s="24" t="str">
        <f t="shared" si="172"/>
        <v>2016</v>
      </c>
      <c r="M2180" s="24">
        <f t="shared" si="173"/>
        <v>42447</v>
      </c>
      <c r="N2180">
        <v>28.6</v>
      </c>
      <c r="P2180" s="24">
        <v>41514</v>
      </c>
      <c r="Q2180">
        <v>21.57</v>
      </c>
      <c r="S2180" s="24">
        <v>43340</v>
      </c>
      <c r="T2180">
        <v>43.68</v>
      </c>
      <c r="U2180" s="2">
        <f t="shared" ref="U2180:U2243" si="174">T2180/T2179-1</f>
        <v>1.6051364365972098E-3</v>
      </c>
    </row>
    <row r="2181" spans="1:21" x14ac:dyDescent="0.4">
      <c r="A2181" t="s">
        <v>3960</v>
      </c>
      <c r="B2181">
        <v>28.57</v>
      </c>
      <c r="C2181">
        <v>28.41</v>
      </c>
      <c r="D2181">
        <v>28.63</v>
      </c>
      <c r="E2181">
        <v>28.35</v>
      </c>
      <c r="F2181" t="s">
        <v>2180</v>
      </c>
      <c r="G2181" s="2">
        <v>3.5000000000000001E-3</v>
      </c>
      <c r="I2181" t="s">
        <v>3960</v>
      </c>
      <c r="J2181" s="24" t="str">
        <f t="shared" si="170"/>
        <v>03</v>
      </c>
      <c r="K2181" s="24" t="str">
        <f t="shared" si="171"/>
        <v>17</v>
      </c>
      <c r="L2181" s="24" t="str">
        <f t="shared" si="172"/>
        <v>2016</v>
      </c>
      <c r="M2181" s="24">
        <f t="shared" si="173"/>
        <v>42446</v>
      </c>
      <c r="N2181">
        <v>28.57</v>
      </c>
      <c r="P2181" s="24">
        <v>41515</v>
      </c>
      <c r="Q2181">
        <v>21.62</v>
      </c>
      <c r="S2181" s="24">
        <v>43341</v>
      </c>
      <c r="T2181">
        <v>44.05</v>
      </c>
      <c r="U2181" s="2">
        <f t="shared" si="174"/>
        <v>8.4706959706959406E-3</v>
      </c>
    </row>
    <row r="2182" spans="1:21" x14ac:dyDescent="0.4">
      <c r="A2182" t="s">
        <v>3959</v>
      </c>
      <c r="B2182">
        <v>28.47</v>
      </c>
      <c r="C2182">
        <v>28.18</v>
      </c>
      <c r="D2182">
        <v>28.53</v>
      </c>
      <c r="E2182">
        <v>28.18</v>
      </c>
      <c r="F2182" t="s">
        <v>2676</v>
      </c>
      <c r="G2182" s="2">
        <v>6.4000000000000003E-3</v>
      </c>
      <c r="I2182" t="s">
        <v>3959</v>
      </c>
      <c r="J2182" s="24" t="str">
        <f t="shared" si="170"/>
        <v>03</v>
      </c>
      <c r="K2182" s="24" t="str">
        <f t="shared" si="171"/>
        <v>16</v>
      </c>
      <c r="L2182" s="24" t="str">
        <f t="shared" si="172"/>
        <v>2016</v>
      </c>
      <c r="M2182" s="24">
        <f t="shared" si="173"/>
        <v>42445</v>
      </c>
      <c r="N2182">
        <v>28.47</v>
      </c>
      <c r="P2182" s="24">
        <v>41516</v>
      </c>
      <c r="Q2182">
        <v>21.54</v>
      </c>
      <c r="S2182" s="24">
        <v>43342</v>
      </c>
      <c r="T2182">
        <v>43.92</v>
      </c>
      <c r="U2182" s="2">
        <f t="shared" si="174"/>
        <v>-2.9511918274687243E-3</v>
      </c>
    </row>
    <row r="2183" spans="1:21" x14ac:dyDescent="0.4">
      <c r="A2183" t="s">
        <v>3958</v>
      </c>
      <c r="B2183">
        <v>28.29</v>
      </c>
      <c r="C2183">
        <v>28.17</v>
      </c>
      <c r="D2183">
        <v>28.3</v>
      </c>
      <c r="E2183">
        <v>28.14</v>
      </c>
      <c r="F2183" t="s">
        <v>946</v>
      </c>
      <c r="G2183" s="2">
        <v>0</v>
      </c>
      <c r="I2183" t="s">
        <v>3958</v>
      </c>
      <c r="J2183" s="24" t="str">
        <f t="shared" si="170"/>
        <v>03</v>
      </c>
      <c r="K2183" s="24" t="str">
        <f t="shared" si="171"/>
        <v>15</v>
      </c>
      <c r="L2183" s="24" t="str">
        <f t="shared" si="172"/>
        <v>2016</v>
      </c>
      <c r="M2183" s="24">
        <f t="shared" si="173"/>
        <v>42444</v>
      </c>
      <c r="N2183">
        <v>28.29</v>
      </c>
      <c r="P2183" s="24">
        <v>41520</v>
      </c>
      <c r="Q2183">
        <v>21.66</v>
      </c>
      <c r="S2183" s="24">
        <v>43343</v>
      </c>
      <c r="T2183">
        <v>43.95</v>
      </c>
      <c r="U2183" s="2">
        <f t="shared" si="174"/>
        <v>6.8306010928953498E-4</v>
      </c>
    </row>
    <row r="2184" spans="1:21" x14ac:dyDescent="0.4">
      <c r="A2184" t="s">
        <v>3957</v>
      </c>
      <c r="B2184">
        <v>28.29</v>
      </c>
      <c r="C2184">
        <v>28.2</v>
      </c>
      <c r="D2184">
        <v>28.36</v>
      </c>
      <c r="E2184">
        <v>28.19</v>
      </c>
      <c r="F2184" t="s">
        <v>2139</v>
      </c>
      <c r="G2184" s="2">
        <v>4.0000000000000002E-4</v>
      </c>
      <c r="I2184" t="s">
        <v>3957</v>
      </c>
      <c r="J2184" s="24" t="str">
        <f t="shared" si="170"/>
        <v>03</v>
      </c>
      <c r="K2184" s="24" t="str">
        <f t="shared" si="171"/>
        <v>14</v>
      </c>
      <c r="L2184" s="24" t="str">
        <f t="shared" si="172"/>
        <v>2016</v>
      </c>
      <c r="M2184" s="24">
        <f t="shared" si="173"/>
        <v>42443</v>
      </c>
      <c r="N2184">
        <v>28.29</v>
      </c>
      <c r="P2184" s="24">
        <v>41521</v>
      </c>
      <c r="Q2184">
        <v>21.87</v>
      </c>
      <c r="S2184" s="24">
        <v>43347</v>
      </c>
      <c r="T2184">
        <v>43.9</v>
      </c>
      <c r="U2184" s="2">
        <f t="shared" si="174"/>
        <v>-1.1376564277588708E-3</v>
      </c>
    </row>
    <row r="2185" spans="1:21" x14ac:dyDescent="0.4">
      <c r="A2185" t="s">
        <v>3956</v>
      </c>
      <c r="B2185">
        <v>28.28</v>
      </c>
      <c r="C2185">
        <v>28.07</v>
      </c>
      <c r="D2185">
        <v>28.29</v>
      </c>
      <c r="E2185">
        <v>28.03</v>
      </c>
      <c r="F2185" t="s">
        <v>1429</v>
      </c>
      <c r="G2185" s="2">
        <v>1.6500000000000001E-2</v>
      </c>
      <c r="I2185" t="s">
        <v>3956</v>
      </c>
      <c r="J2185" s="24" t="str">
        <f t="shared" si="170"/>
        <v>03</v>
      </c>
      <c r="K2185" s="24" t="str">
        <f t="shared" si="171"/>
        <v>11</v>
      </c>
      <c r="L2185" s="24" t="str">
        <f t="shared" si="172"/>
        <v>2016</v>
      </c>
      <c r="M2185" s="24">
        <f t="shared" si="173"/>
        <v>42440</v>
      </c>
      <c r="N2185">
        <v>28.28</v>
      </c>
      <c r="P2185" s="24">
        <v>41522</v>
      </c>
      <c r="Q2185">
        <v>21.87</v>
      </c>
      <c r="S2185" s="24">
        <v>43348</v>
      </c>
      <c r="T2185">
        <v>43.52</v>
      </c>
      <c r="U2185" s="2">
        <f t="shared" si="174"/>
        <v>-8.656036446469173E-3</v>
      </c>
    </row>
    <row r="2186" spans="1:21" x14ac:dyDescent="0.4">
      <c r="A2186" t="s">
        <v>3955</v>
      </c>
      <c r="B2186">
        <v>27.82</v>
      </c>
      <c r="C2186">
        <v>27.91</v>
      </c>
      <c r="D2186">
        <v>28.07</v>
      </c>
      <c r="E2186">
        <v>27.53</v>
      </c>
      <c r="F2186" t="s">
        <v>2139</v>
      </c>
      <c r="G2186" s="2">
        <v>-4.0000000000000002E-4</v>
      </c>
      <c r="I2186" t="s">
        <v>3955</v>
      </c>
      <c r="J2186" s="24" t="str">
        <f t="shared" si="170"/>
        <v>03</v>
      </c>
      <c r="K2186" s="24" t="str">
        <f t="shared" si="171"/>
        <v>10</v>
      </c>
      <c r="L2186" s="24" t="str">
        <f t="shared" si="172"/>
        <v>2016</v>
      </c>
      <c r="M2186" s="24">
        <f t="shared" si="173"/>
        <v>42439</v>
      </c>
      <c r="N2186">
        <v>27.82</v>
      </c>
      <c r="P2186" s="24">
        <v>41523</v>
      </c>
      <c r="Q2186">
        <v>21.88</v>
      </c>
      <c r="S2186" s="24">
        <v>43349</v>
      </c>
      <c r="T2186">
        <v>43.36</v>
      </c>
      <c r="U2186" s="2">
        <f t="shared" si="174"/>
        <v>-3.6764705882353921E-3</v>
      </c>
    </row>
    <row r="2187" spans="1:21" x14ac:dyDescent="0.4">
      <c r="A2187" t="s">
        <v>3954</v>
      </c>
      <c r="B2187">
        <v>27.83</v>
      </c>
      <c r="C2187">
        <v>27.8</v>
      </c>
      <c r="D2187">
        <v>27.83</v>
      </c>
      <c r="E2187">
        <v>27.65</v>
      </c>
      <c r="F2187" t="s">
        <v>1103</v>
      </c>
      <c r="G2187" s="2">
        <v>5.7999999999999996E-3</v>
      </c>
      <c r="I2187" t="s">
        <v>3954</v>
      </c>
      <c r="J2187" s="24" t="str">
        <f t="shared" si="170"/>
        <v>03</v>
      </c>
      <c r="K2187" s="24" t="str">
        <f t="shared" si="171"/>
        <v>09</v>
      </c>
      <c r="L2187" s="24" t="str">
        <f t="shared" si="172"/>
        <v>2016</v>
      </c>
      <c r="M2187" s="24">
        <f t="shared" si="173"/>
        <v>42438</v>
      </c>
      <c r="N2187">
        <v>27.83</v>
      </c>
      <c r="P2187" s="24">
        <v>41526</v>
      </c>
      <c r="Q2187">
        <v>22.11</v>
      </c>
      <c r="S2187" s="24">
        <v>43350</v>
      </c>
      <c r="T2187">
        <v>43.28</v>
      </c>
      <c r="U2187" s="2">
        <f t="shared" si="174"/>
        <v>-1.8450184501844769E-3</v>
      </c>
    </row>
    <row r="2188" spans="1:21" x14ac:dyDescent="0.4">
      <c r="A2188" t="s">
        <v>3953</v>
      </c>
      <c r="B2188">
        <v>27.67</v>
      </c>
      <c r="C2188">
        <v>27.7</v>
      </c>
      <c r="D2188">
        <v>27.89</v>
      </c>
      <c r="E2188">
        <v>27.64</v>
      </c>
      <c r="F2188" t="s">
        <v>3842</v>
      </c>
      <c r="G2188" s="2">
        <v>-7.4999999999999997E-3</v>
      </c>
      <c r="I2188" t="s">
        <v>3953</v>
      </c>
      <c r="J2188" s="24" t="str">
        <f t="shared" si="170"/>
        <v>03</v>
      </c>
      <c r="K2188" s="24" t="str">
        <f t="shared" si="171"/>
        <v>08</v>
      </c>
      <c r="L2188" s="24" t="str">
        <f t="shared" si="172"/>
        <v>2016</v>
      </c>
      <c r="M2188" s="24">
        <f t="shared" si="173"/>
        <v>42437</v>
      </c>
      <c r="N2188">
        <v>27.67</v>
      </c>
      <c r="P2188" s="24">
        <v>41527</v>
      </c>
      <c r="Q2188">
        <v>22.23</v>
      </c>
      <c r="S2188" s="24">
        <v>43353</v>
      </c>
      <c r="T2188">
        <v>43.36</v>
      </c>
      <c r="U2188" s="2">
        <f t="shared" si="174"/>
        <v>1.848428835489857E-3</v>
      </c>
    </row>
    <row r="2189" spans="1:21" x14ac:dyDescent="0.4">
      <c r="A2189" t="s">
        <v>3952</v>
      </c>
      <c r="B2189">
        <v>27.88</v>
      </c>
      <c r="C2189">
        <v>27.85</v>
      </c>
      <c r="D2189">
        <v>27.98</v>
      </c>
      <c r="E2189">
        <v>27.7</v>
      </c>
      <c r="F2189" t="s">
        <v>3951</v>
      </c>
      <c r="G2189" s="2">
        <v>-4.3E-3</v>
      </c>
      <c r="I2189" t="s">
        <v>3952</v>
      </c>
      <c r="J2189" s="24" t="str">
        <f t="shared" si="170"/>
        <v>03</v>
      </c>
      <c r="K2189" s="24" t="str">
        <f t="shared" si="171"/>
        <v>07</v>
      </c>
      <c r="L2189" s="24" t="str">
        <f t="shared" si="172"/>
        <v>2016</v>
      </c>
      <c r="M2189" s="24">
        <f t="shared" si="173"/>
        <v>42436</v>
      </c>
      <c r="N2189">
        <v>27.88</v>
      </c>
      <c r="P2189" s="24">
        <v>41528</v>
      </c>
      <c r="Q2189">
        <v>22.29</v>
      </c>
      <c r="S2189" s="24">
        <v>43354</v>
      </c>
      <c r="T2189">
        <v>43.61</v>
      </c>
      <c r="U2189" s="2">
        <f t="shared" si="174"/>
        <v>5.7656826568266428E-3</v>
      </c>
    </row>
    <row r="2190" spans="1:21" x14ac:dyDescent="0.4">
      <c r="A2190" t="s">
        <v>3950</v>
      </c>
      <c r="B2190">
        <v>28</v>
      </c>
      <c r="C2190">
        <v>27.99</v>
      </c>
      <c r="D2190">
        <v>28.12</v>
      </c>
      <c r="E2190">
        <v>27.83</v>
      </c>
      <c r="F2190" t="s">
        <v>2126</v>
      </c>
      <c r="G2190" s="2">
        <v>2.5000000000000001E-3</v>
      </c>
      <c r="I2190" t="s">
        <v>3950</v>
      </c>
      <c r="J2190" s="24" t="str">
        <f t="shared" si="170"/>
        <v>03</v>
      </c>
      <c r="K2190" s="24" t="str">
        <f t="shared" si="171"/>
        <v>04</v>
      </c>
      <c r="L2190" s="24" t="str">
        <f t="shared" si="172"/>
        <v>2016</v>
      </c>
      <c r="M2190" s="24">
        <f t="shared" si="173"/>
        <v>42433</v>
      </c>
      <c r="N2190">
        <v>28</v>
      </c>
      <c r="P2190" s="24">
        <v>41529</v>
      </c>
      <c r="Q2190">
        <v>22.26</v>
      </c>
      <c r="S2190" s="24">
        <v>43355</v>
      </c>
      <c r="T2190">
        <v>43.58</v>
      </c>
      <c r="U2190" s="2">
        <f t="shared" si="174"/>
        <v>-6.8791561568448678E-4</v>
      </c>
    </row>
    <row r="2191" spans="1:21" x14ac:dyDescent="0.4">
      <c r="A2191" t="s">
        <v>3949</v>
      </c>
      <c r="B2191">
        <v>27.93</v>
      </c>
      <c r="C2191">
        <v>27.83</v>
      </c>
      <c r="D2191">
        <v>27.94</v>
      </c>
      <c r="E2191">
        <v>27.73</v>
      </c>
      <c r="F2191" t="s">
        <v>2071</v>
      </c>
      <c r="G2191" s="2">
        <v>6.9999999999999999E-4</v>
      </c>
      <c r="I2191" t="s">
        <v>3949</v>
      </c>
      <c r="J2191" s="24" t="str">
        <f t="shared" si="170"/>
        <v>03</v>
      </c>
      <c r="K2191" s="24" t="str">
        <f t="shared" si="171"/>
        <v>03</v>
      </c>
      <c r="L2191" s="24" t="str">
        <f t="shared" si="172"/>
        <v>2016</v>
      </c>
      <c r="M2191" s="24">
        <f t="shared" si="173"/>
        <v>42432</v>
      </c>
      <c r="N2191">
        <v>27.93</v>
      </c>
      <c r="P2191" s="24">
        <v>41530</v>
      </c>
      <c r="Q2191">
        <v>22.29</v>
      </c>
      <c r="S2191" s="24">
        <v>43356</v>
      </c>
      <c r="T2191">
        <v>43.94</v>
      </c>
      <c r="U2191" s="2">
        <f t="shared" si="174"/>
        <v>8.2606700321248283E-3</v>
      </c>
    </row>
    <row r="2192" spans="1:21" x14ac:dyDescent="0.4">
      <c r="A2192" t="s">
        <v>3948</v>
      </c>
      <c r="B2192">
        <v>27.91</v>
      </c>
      <c r="C2192">
        <v>27.84</v>
      </c>
      <c r="D2192">
        <v>27.92</v>
      </c>
      <c r="E2192">
        <v>27.72</v>
      </c>
      <c r="F2192" t="s">
        <v>3721</v>
      </c>
      <c r="G2192" s="2">
        <v>1.1000000000000001E-3</v>
      </c>
      <c r="I2192" t="s">
        <v>3948</v>
      </c>
      <c r="J2192" s="24" t="str">
        <f t="shared" si="170"/>
        <v>03</v>
      </c>
      <c r="K2192" s="24" t="str">
        <f t="shared" si="171"/>
        <v>02</v>
      </c>
      <c r="L2192" s="24" t="str">
        <f t="shared" si="172"/>
        <v>2016</v>
      </c>
      <c r="M2192" s="24">
        <f t="shared" si="173"/>
        <v>42431</v>
      </c>
      <c r="N2192">
        <v>27.91</v>
      </c>
      <c r="P2192" s="24">
        <v>41533</v>
      </c>
      <c r="Q2192">
        <v>22.39</v>
      </c>
      <c r="S2192" s="24">
        <v>43357</v>
      </c>
      <c r="T2192">
        <v>43.92</v>
      </c>
      <c r="U2192" s="2">
        <f t="shared" si="174"/>
        <v>-4.5516613563945096E-4</v>
      </c>
    </row>
    <row r="2193" spans="1:21" x14ac:dyDescent="0.4">
      <c r="A2193" t="s">
        <v>3947</v>
      </c>
      <c r="B2193">
        <v>27.88</v>
      </c>
      <c r="C2193">
        <v>27.4</v>
      </c>
      <c r="D2193">
        <v>27.89</v>
      </c>
      <c r="E2193">
        <v>27.32</v>
      </c>
      <c r="F2193" t="s">
        <v>1575</v>
      </c>
      <c r="G2193" s="2">
        <v>2.58E-2</v>
      </c>
      <c r="I2193" t="s">
        <v>3947</v>
      </c>
      <c r="J2193" s="24" t="str">
        <f t="shared" si="170"/>
        <v>03</v>
      </c>
      <c r="K2193" s="24" t="str">
        <f t="shared" si="171"/>
        <v>01</v>
      </c>
      <c r="L2193" s="24" t="str">
        <f t="shared" si="172"/>
        <v>2016</v>
      </c>
      <c r="M2193" s="24">
        <f t="shared" si="173"/>
        <v>42430</v>
      </c>
      <c r="N2193">
        <v>27.88</v>
      </c>
      <c r="P2193" s="24">
        <v>41534</v>
      </c>
      <c r="Q2193">
        <v>22.5</v>
      </c>
      <c r="S2193" s="24">
        <v>43360</v>
      </c>
      <c r="T2193">
        <v>43.48</v>
      </c>
      <c r="U2193" s="2">
        <f t="shared" si="174"/>
        <v>-1.0018214936247882E-2</v>
      </c>
    </row>
    <row r="2194" spans="1:21" x14ac:dyDescent="0.4">
      <c r="A2194" t="s">
        <v>3946</v>
      </c>
      <c r="B2194">
        <v>27.18</v>
      </c>
      <c r="C2194">
        <v>27.42</v>
      </c>
      <c r="D2194">
        <v>27.58</v>
      </c>
      <c r="E2194">
        <v>27.18</v>
      </c>
      <c r="F2194" t="s">
        <v>2139</v>
      </c>
      <c r="G2194" s="2">
        <v>-8.8000000000000005E-3</v>
      </c>
      <c r="I2194" t="s">
        <v>3946</v>
      </c>
      <c r="J2194" s="24" t="str">
        <f t="shared" si="170"/>
        <v>02</v>
      </c>
      <c r="K2194" s="24" t="str">
        <f t="shared" si="171"/>
        <v>29</v>
      </c>
      <c r="L2194" s="24" t="str">
        <f t="shared" si="172"/>
        <v>2016</v>
      </c>
      <c r="M2194" s="24">
        <f t="shared" si="173"/>
        <v>42429</v>
      </c>
      <c r="N2194">
        <v>27.18</v>
      </c>
      <c r="P2194" s="24">
        <v>41535</v>
      </c>
      <c r="Q2194">
        <v>22.8</v>
      </c>
      <c r="S2194" s="24">
        <v>43361</v>
      </c>
      <c r="T2194">
        <v>43.79</v>
      </c>
      <c r="U2194" s="2">
        <f t="shared" si="174"/>
        <v>7.1297148114075615E-3</v>
      </c>
    </row>
    <row r="2195" spans="1:21" x14ac:dyDescent="0.4">
      <c r="A2195" t="s">
        <v>3945</v>
      </c>
      <c r="B2195">
        <v>27.42</v>
      </c>
      <c r="C2195">
        <v>27.63</v>
      </c>
      <c r="D2195">
        <v>27.64</v>
      </c>
      <c r="E2195">
        <v>27.38</v>
      </c>
      <c r="F2195" t="s">
        <v>1179</v>
      </c>
      <c r="G2195" s="2">
        <v>-2.5000000000000001E-3</v>
      </c>
      <c r="I2195" t="s">
        <v>3945</v>
      </c>
      <c r="J2195" s="24" t="str">
        <f t="shared" si="170"/>
        <v>02</v>
      </c>
      <c r="K2195" s="24" t="str">
        <f t="shared" si="171"/>
        <v>26</v>
      </c>
      <c r="L2195" s="24" t="str">
        <f t="shared" si="172"/>
        <v>2016</v>
      </c>
      <c r="M2195" s="24">
        <f t="shared" si="173"/>
        <v>42426</v>
      </c>
      <c r="N2195">
        <v>27.42</v>
      </c>
      <c r="P2195" s="24">
        <v>41536</v>
      </c>
      <c r="Q2195">
        <v>22.81</v>
      </c>
      <c r="S2195" s="24">
        <v>43362</v>
      </c>
      <c r="T2195">
        <v>43.75</v>
      </c>
      <c r="U2195" s="2">
        <f t="shared" si="174"/>
        <v>-9.134505594884379E-4</v>
      </c>
    </row>
    <row r="2196" spans="1:21" x14ac:dyDescent="0.4">
      <c r="A2196" t="s">
        <v>3944</v>
      </c>
      <c r="B2196">
        <v>27.49</v>
      </c>
      <c r="C2196">
        <v>27.25</v>
      </c>
      <c r="D2196">
        <v>27.5</v>
      </c>
      <c r="E2196">
        <v>27.1</v>
      </c>
      <c r="F2196" t="s">
        <v>3943</v>
      </c>
      <c r="G2196" s="2">
        <v>1.18E-2</v>
      </c>
      <c r="I2196" t="s">
        <v>3944</v>
      </c>
      <c r="J2196" s="24" t="str">
        <f t="shared" si="170"/>
        <v>02</v>
      </c>
      <c r="K2196" s="24" t="str">
        <f t="shared" si="171"/>
        <v>25</v>
      </c>
      <c r="L2196" s="24" t="str">
        <f t="shared" si="172"/>
        <v>2016</v>
      </c>
      <c r="M2196" s="24">
        <f t="shared" si="173"/>
        <v>42425</v>
      </c>
      <c r="N2196">
        <v>27.49</v>
      </c>
      <c r="P2196" s="24">
        <v>41537</v>
      </c>
      <c r="Q2196">
        <v>22.67</v>
      </c>
      <c r="S2196" s="24">
        <v>43363</v>
      </c>
      <c r="T2196">
        <v>44.15</v>
      </c>
      <c r="U2196" s="2">
        <f t="shared" si="174"/>
        <v>9.1428571428571193E-3</v>
      </c>
    </row>
    <row r="2197" spans="1:21" x14ac:dyDescent="0.4">
      <c r="A2197" t="s">
        <v>3942</v>
      </c>
      <c r="B2197">
        <v>27.17</v>
      </c>
      <c r="C2197">
        <v>26.79</v>
      </c>
      <c r="D2197">
        <v>27.2</v>
      </c>
      <c r="E2197">
        <v>26.59</v>
      </c>
      <c r="F2197" t="s">
        <v>1225</v>
      </c>
      <c r="G2197" s="2">
        <v>5.5999999999999999E-3</v>
      </c>
      <c r="I2197" t="s">
        <v>3942</v>
      </c>
      <c r="J2197" s="24" t="str">
        <f t="shared" si="170"/>
        <v>02</v>
      </c>
      <c r="K2197" s="24" t="str">
        <f t="shared" si="171"/>
        <v>24</v>
      </c>
      <c r="L2197" s="24" t="str">
        <f t="shared" si="172"/>
        <v>2016</v>
      </c>
      <c r="M2197" s="24">
        <f t="shared" si="173"/>
        <v>42424</v>
      </c>
      <c r="N2197">
        <v>27.17</v>
      </c>
      <c r="P2197" s="24">
        <v>41540</v>
      </c>
      <c r="Q2197">
        <v>22.56</v>
      </c>
      <c r="S2197" s="24">
        <v>43364</v>
      </c>
      <c r="T2197">
        <v>44.06</v>
      </c>
      <c r="U2197" s="2">
        <f t="shared" si="174"/>
        <v>-2.0385050962626883E-3</v>
      </c>
    </row>
    <row r="2198" spans="1:21" x14ac:dyDescent="0.4">
      <c r="A2198" t="s">
        <v>3941</v>
      </c>
      <c r="B2198">
        <v>27.02</v>
      </c>
      <c r="C2198">
        <v>27.25</v>
      </c>
      <c r="D2198">
        <v>27.3</v>
      </c>
      <c r="E2198">
        <v>27</v>
      </c>
      <c r="F2198" t="s">
        <v>2249</v>
      </c>
      <c r="G2198" s="2">
        <v>-1.0999999999999999E-2</v>
      </c>
      <c r="I2198" t="s">
        <v>3941</v>
      </c>
      <c r="J2198" s="24" t="str">
        <f t="shared" si="170"/>
        <v>02</v>
      </c>
      <c r="K2198" s="24" t="str">
        <f t="shared" si="171"/>
        <v>23</v>
      </c>
      <c r="L2198" s="24" t="str">
        <f t="shared" si="172"/>
        <v>2016</v>
      </c>
      <c r="M2198" s="24">
        <f t="shared" si="173"/>
        <v>42423</v>
      </c>
      <c r="N2198">
        <v>27.02</v>
      </c>
      <c r="P2198" s="24">
        <v>41541</v>
      </c>
      <c r="Q2198">
        <v>22.44</v>
      </c>
      <c r="S2198" s="24">
        <v>43367</v>
      </c>
      <c r="T2198">
        <v>44.06</v>
      </c>
      <c r="U2198" s="2">
        <f t="shared" si="174"/>
        <v>0</v>
      </c>
    </row>
    <row r="2199" spans="1:21" x14ac:dyDescent="0.4">
      <c r="A2199" t="s">
        <v>3940</v>
      </c>
      <c r="B2199">
        <v>27.32</v>
      </c>
      <c r="C2199">
        <v>27.21</v>
      </c>
      <c r="D2199">
        <v>27.36</v>
      </c>
      <c r="E2199">
        <v>27.18</v>
      </c>
      <c r="F2199" t="s">
        <v>238</v>
      </c>
      <c r="G2199" s="2">
        <v>1.2999999999999999E-2</v>
      </c>
      <c r="I2199" t="s">
        <v>3940</v>
      </c>
      <c r="J2199" s="24" t="str">
        <f t="shared" si="170"/>
        <v>02</v>
      </c>
      <c r="K2199" s="24" t="str">
        <f t="shared" si="171"/>
        <v>22</v>
      </c>
      <c r="L2199" s="24" t="str">
        <f t="shared" si="172"/>
        <v>2016</v>
      </c>
      <c r="M2199" s="24">
        <f t="shared" si="173"/>
        <v>42422</v>
      </c>
      <c r="N2199">
        <v>27.32</v>
      </c>
      <c r="P2199" s="24">
        <v>41542</v>
      </c>
      <c r="Q2199">
        <v>22.34</v>
      </c>
      <c r="S2199" s="24">
        <v>43368</v>
      </c>
      <c r="T2199">
        <v>44.08</v>
      </c>
      <c r="U2199" s="2">
        <f t="shared" si="174"/>
        <v>4.5392646391273495E-4</v>
      </c>
    </row>
    <row r="2200" spans="1:21" x14ac:dyDescent="0.4">
      <c r="A2200" t="s">
        <v>3939</v>
      </c>
      <c r="B2200">
        <v>26.97</v>
      </c>
      <c r="C2200">
        <v>26.79</v>
      </c>
      <c r="D2200">
        <v>27</v>
      </c>
      <c r="E2200">
        <v>26.72</v>
      </c>
      <c r="F2200" t="s">
        <v>1434</v>
      </c>
      <c r="G2200" s="2">
        <v>2.5999999999999999E-3</v>
      </c>
      <c r="I2200" t="s">
        <v>3939</v>
      </c>
      <c r="J2200" s="24" t="str">
        <f t="shared" si="170"/>
        <v>02</v>
      </c>
      <c r="K2200" s="24" t="str">
        <f t="shared" si="171"/>
        <v>19</v>
      </c>
      <c r="L2200" s="24" t="str">
        <f t="shared" si="172"/>
        <v>2016</v>
      </c>
      <c r="M2200" s="24">
        <f t="shared" si="173"/>
        <v>42419</v>
      </c>
      <c r="N2200">
        <v>26.97</v>
      </c>
      <c r="P2200" s="24">
        <v>41543</v>
      </c>
      <c r="Q2200">
        <v>22.46</v>
      </c>
      <c r="S2200" s="24">
        <v>43369</v>
      </c>
      <c r="T2200">
        <v>43.91</v>
      </c>
      <c r="U2200" s="2">
        <f t="shared" si="174"/>
        <v>-3.856624319419244E-3</v>
      </c>
    </row>
    <row r="2201" spans="1:21" x14ac:dyDescent="0.4">
      <c r="A2201" t="s">
        <v>3938</v>
      </c>
      <c r="B2201">
        <v>26.9</v>
      </c>
      <c r="C2201">
        <v>27.13</v>
      </c>
      <c r="D2201">
        <v>27.15</v>
      </c>
      <c r="E2201">
        <v>26.86</v>
      </c>
      <c r="F2201" t="s">
        <v>1148</v>
      </c>
      <c r="G2201" s="2">
        <v>-7.0000000000000001E-3</v>
      </c>
      <c r="I2201" t="s">
        <v>3938</v>
      </c>
      <c r="J2201" s="24" t="str">
        <f t="shared" si="170"/>
        <v>02</v>
      </c>
      <c r="K2201" s="24" t="str">
        <f t="shared" si="171"/>
        <v>18</v>
      </c>
      <c r="L2201" s="24" t="str">
        <f t="shared" si="172"/>
        <v>2016</v>
      </c>
      <c r="M2201" s="24">
        <f t="shared" si="173"/>
        <v>42418</v>
      </c>
      <c r="N2201">
        <v>26.9</v>
      </c>
      <c r="P2201" s="24">
        <v>41544</v>
      </c>
      <c r="Q2201">
        <v>22.39</v>
      </c>
      <c r="S2201" s="24">
        <v>43370</v>
      </c>
      <c r="T2201">
        <v>44.14</v>
      </c>
      <c r="U2201" s="2">
        <f t="shared" si="174"/>
        <v>5.2379867911638289E-3</v>
      </c>
    </row>
    <row r="2202" spans="1:21" x14ac:dyDescent="0.4">
      <c r="A2202" t="s">
        <v>3937</v>
      </c>
      <c r="B2202">
        <v>27.09</v>
      </c>
      <c r="C2202">
        <v>26.8</v>
      </c>
      <c r="D2202">
        <v>27.13</v>
      </c>
      <c r="E2202">
        <v>26.76</v>
      </c>
      <c r="F2202" t="s">
        <v>2270</v>
      </c>
      <c r="G2202" s="2">
        <v>1.84E-2</v>
      </c>
      <c r="I2202" t="s">
        <v>3937</v>
      </c>
      <c r="J2202" s="24" t="str">
        <f t="shared" si="170"/>
        <v>02</v>
      </c>
      <c r="K2202" s="24" t="str">
        <f t="shared" si="171"/>
        <v>17</v>
      </c>
      <c r="L2202" s="24" t="str">
        <f t="shared" si="172"/>
        <v>2016</v>
      </c>
      <c r="M2202" s="24">
        <f t="shared" si="173"/>
        <v>42417</v>
      </c>
      <c r="N2202">
        <v>27.09</v>
      </c>
      <c r="P2202" s="24">
        <v>41547</v>
      </c>
      <c r="Q2202">
        <v>22.28</v>
      </c>
      <c r="S2202" s="24">
        <v>43371</v>
      </c>
      <c r="T2202">
        <v>44.18</v>
      </c>
      <c r="U2202" s="2">
        <f t="shared" si="174"/>
        <v>9.0620752152248407E-4</v>
      </c>
    </row>
    <row r="2203" spans="1:21" x14ac:dyDescent="0.4">
      <c r="A2203" t="s">
        <v>3936</v>
      </c>
      <c r="B2203">
        <v>26.6</v>
      </c>
      <c r="C2203">
        <v>26.44</v>
      </c>
      <c r="D2203">
        <v>26.61</v>
      </c>
      <c r="E2203">
        <v>26.3</v>
      </c>
      <c r="F2203" t="s">
        <v>2067</v>
      </c>
      <c r="G2203" s="2">
        <v>1.84E-2</v>
      </c>
      <c r="I2203" t="s">
        <v>3936</v>
      </c>
      <c r="J2203" s="24" t="str">
        <f t="shared" si="170"/>
        <v>02</v>
      </c>
      <c r="K2203" s="24" t="str">
        <f t="shared" si="171"/>
        <v>16</v>
      </c>
      <c r="L2203" s="24" t="str">
        <f t="shared" si="172"/>
        <v>2016</v>
      </c>
      <c r="M2203" s="24">
        <f t="shared" si="173"/>
        <v>42416</v>
      </c>
      <c r="N2203">
        <v>26.6</v>
      </c>
      <c r="P2203" s="24">
        <v>41548</v>
      </c>
      <c r="Q2203">
        <v>22.48</v>
      </c>
      <c r="S2203" s="24">
        <v>43374</v>
      </c>
      <c r="T2203">
        <v>44.31</v>
      </c>
      <c r="U2203" s="2">
        <f t="shared" si="174"/>
        <v>2.9425079221367945E-3</v>
      </c>
    </row>
    <row r="2204" spans="1:21" x14ac:dyDescent="0.4">
      <c r="A2204" t="s">
        <v>3935</v>
      </c>
      <c r="B2204">
        <v>26.12</v>
      </c>
      <c r="C2204">
        <v>25.98</v>
      </c>
      <c r="D2204">
        <v>26.13</v>
      </c>
      <c r="E2204">
        <v>25.82</v>
      </c>
      <c r="F2204" t="s">
        <v>1555</v>
      </c>
      <c r="G2204" s="2">
        <v>1.5599999999999999E-2</v>
      </c>
      <c r="I2204" t="s">
        <v>3935</v>
      </c>
      <c r="J2204" s="24" t="str">
        <f t="shared" si="170"/>
        <v>02</v>
      </c>
      <c r="K2204" s="24" t="str">
        <f t="shared" si="171"/>
        <v>12</v>
      </c>
      <c r="L2204" s="24" t="str">
        <f t="shared" si="172"/>
        <v>2016</v>
      </c>
      <c r="M2204" s="24">
        <f t="shared" si="173"/>
        <v>42412</v>
      </c>
      <c r="N2204">
        <v>26.12</v>
      </c>
      <c r="P2204" s="24">
        <v>41549</v>
      </c>
      <c r="Q2204">
        <v>22.45</v>
      </c>
      <c r="S2204" s="24">
        <v>43375</v>
      </c>
      <c r="T2204">
        <v>44.21</v>
      </c>
      <c r="U2204" s="2">
        <f t="shared" si="174"/>
        <v>-2.2568269013767406E-3</v>
      </c>
    </row>
    <row r="2205" spans="1:21" x14ac:dyDescent="0.4">
      <c r="A2205" t="s">
        <v>3934</v>
      </c>
      <c r="B2205">
        <v>25.72</v>
      </c>
      <c r="C2205">
        <v>25.55</v>
      </c>
      <c r="D2205">
        <v>25.89</v>
      </c>
      <c r="E2205">
        <v>25.44</v>
      </c>
      <c r="F2205" t="s">
        <v>3933</v>
      </c>
      <c r="G2205" s="2">
        <v>-8.5000000000000006E-3</v>
      </c>
      <c r="I2205" t="s">
        <v>3934</v>
      </c>
      <c r="J2205" s="24" t="str">
        <f t="shared" si="170"/>
        <v>02</v>
      </c>
      <c r="K2205" s="24" t="str">
        <f t="shared" si="171"/>
        <v>11</v>
      </c>
      <c r="L2205" s="24" t="str">
        <f t="shared" si="172"/>
        <v>2016</v>
      </c>
      <c r="M2205" s="24">
        <f t="shared" si="173"/>
        <v>42411</v>
      </c>
      <c r="N2205">
        <v>25.72</v>
      </c>
      <c r="P2205" s="24">
        <v>41550</v>
      </c>
      <c r="Q2205">
        <v>22.23</v>
      </c>
      <c r="S2205" s="24">
        <v>43376</v>
      </c>
      <c r="T2205">
        <v>44.24</v>
      </c>
      <c r="U2205" s="2">
        <f t="shared" si="174"/>
        <v>6.785795068988687E-4</v>
      </c>
    </row>
    <row r="2206" spans="1:21" x14ac:dyDescent="0.4">
      <c r="A2206" t="s">
        <v>3932</v>
      </c>
      <c r="B2206">
        <v>25.94</v>
      </c>
      <c r="C2206">
        <v>26.02</v>
      </c>
      <c r="D2206">
        <v>26.37</v>
      </c>
      <c r="E2206">
        <v>25.92</v>
      </c>
      <c r="F2206" t="s">
        <v>3931</v>
      </c>
      <c r="G2206" s="2">
        <v>3.5000000000000001E-3</v>
      </c>
      <c r="I2206" t="s">
        <v>3932</v>
      </c>
      <c r="J2206" s="24" t="str">
        <f t="shared" si="170"/>
        <v>02</v>
      </c>
      <c r="K2206" s="24" t="str">
        <f t="shared" si="171"/>
        <v>10</v>
      </c>
      <c r="L2206" s="24" t="str">
        <f t="shared" si="172"/>
        <v>2016</v>
      </c>
      <c r="M2206" s="24">
        <f t="shared" si="173"/>
        <v>42410</v>
      </c>
      <c r="N2206">
        <v>25.94</v>
      </c>
      <c r="P2206" s="24">
        <v>41551</v>
      </c>
      <c r="Q2206">
        <v>22.39</v>
      </c>
      <c r="S2206" s="24">
        <v>43377</v>
      </c>
      <c r="T2206">
        <v>43.63</v>
      </c>
      <c r="U2206" s="2">
        <f t="shared" si="174"/>
        <v>-1.3788426763110317E-2</v>
      </c>
    </row>
    <row r="2207" spans="1:21" x14ac:dyDescent="0.4">
      <c r="A2207" t="s">
        <v>3930</v>
      </c>
      <c r="B2207">
        <v>25.85</v>
      </c>
      <c r="C2207">
        <v>25.5</v>
      </c>
      <c r="D2207">
        <v>26.1</v>
      </c>
      <c r="E2207">
        <v>25.47</v>
      </c>
      <c r="F2207" t="s">
        <v>3929</v>
      </c>
      <c r="G2207" s="2">
        <v>2.7000000000000001E-3</v>
      </c>
      <c r="I2207" t="s">
        <v>3930</v>
      </c>
      <c r="J2207" s="24" t="str">
        <f t="shared" si="170"/>
        <v>02</v>
      </c>
      <c r="K2207" s="24" t="str">
        <f t="shared" si="171"/>
        <v>09</v>
      </c>
      <c r="L2207" s="24" t="str">
        <f t="shared" si="172"/>
        <v>2016</v>
      </c>
      <c r="M2207" s="24">
        <f t="shared" si="173"/>
        <v>42409</v>
      </c>
      <c r="N2207">
        <v>25.85</v>
      </c>
      <c r="P2207" s="24">
        <v>41554</v>
      </c>
      <c r="Q2207">
        <v>22.19</v>
      </c>
      <c r="S2207" s="24">
        <v>43378</v>
      </c>
      <c r="T2207">
        <v>43.29</v>
      </c>
      <c r="U2207" s="2">
        <f t="shared" si="174"/>
        <v>-7.7928031171212719E-3</v>
      </c>
    </row>
    <row r="2208" spans="1:21" x14ac:dyDescent="0.4">
      <c r="A2208" t="s">
        <v>3928</v>
      </c>
      <c r="B2208">
        <v>25.78</v>
      </c>
      <c r="C2208">
        <v>25.88</v>
      </c>
      <c r="D2208">
        <v>25.89</v>
      </c>
      <c r="E2208">
        <v>25.39</v>
      </c>
      <c r="F2208" t="s">
        <v>1768</v>
      </c>
      <c r="G2208" s="2">
        <v>-1.6799999999999999E-2</v>
      </c>
      <c r="I2208" t="s">
        <v>3928</v>
      </c>
      <c r="J2208" s="24" t="str">
        <f t="shared" si="170"/>
        <v>02</v>
      </c>
      <c r="K2208" s="24" t="str">
        <f t="shared" si="171"/>
        <v>08</v>
      </c>
      <c r="L2208" s="24" t="str">
        <f t="shared" si="172"/>
        <v>2016</v>
      </c>
      <c r="M2208" s="24">
        <f t="shared" si="173"/>
        <v>42408</v>
      </c>
      <c r="N2208">
        <v>25.78</v>
      </c>
      <c r="P2208" s="24">
        <v>41555</v>
      </c>
      <c r="Q2208">
        <v>21.89</v>
      </c>
      <c r="S2208" s="24">
        <v>43381</v>
      </c>
      <c r="T2208">
        <v>43.09</v>
      </c>
      <c r="U2208" s="2">
        <f t="shared" si="174"/>
        <v>-4.6200046200045586E-3</v>
      </c>
    </row>
    <row r="2209" spans="1:21" x14ac:dyDescent="0.4">
      <c r="A2209" t="s">
        <v>3927</v>
      </c>
      <c r="B2209">
        <v>26.22</v>
      </c>
      <c r="C2209">
        <v>26.83</v>
      </c>
      <c r="D2209">
        <v>26.83</v>
      </c>
      <c r="E2209">
        <v>26.12</v>
      </c>
      <c r="F2209" t="s">
        <v>3926</v>
      </c>
      <c r="G2209" s="2">
        <v>-2.6700000000000002E-2</v>
      </c>
      <c r="I2209" t="s">
        <v>3927</v>
      </c>
      <c r="J2209" s="24" t="str">
        <f t="shared" si="170"/>
        <v>02</v>
      </c>
      <c r="K2209" s="24" t="str">
        <f t="shared" si="171"/>
        <v>05</v>
      </c>
      <c r="L2209" s="24" t="str">
        <f t="shared" si="172"/>
        <v>2016</v>
      </c>
      <c r="M2209" s="24">
        <f t="shared" si="173"/>
        <v>42405</v>
      </c>
      <c r="N2209">
        <v>26.22</v>
      </c>
      <c r="P2209" s="24">
        <v>41556</v>
      </c>
      <c r="Q2209">
        <v>21.86</v>
      </c>
      <c r="S2209" s="24">
        <v>43382</v>
      </c>
      <c r="T2209">
        <v>43.09</v>
      </c>
      <c r="U2209" s="2">
        <f t="shared" si="174"/>
        <v>0</v>
      </c>
    </row>
    <row r="2210" spans="1:21" x14ac:dyDescent="0.4">
      <c r="A2210" t="s">
        <v>3925</v>
      </c>
      <c r="B2210">
        <v>26.94</v>
      </c>
      <c r="C2210">
        <v>26.9</v>
      </c>
      <c r="D2210">
        <v>27.13</v>
      </c>
      <c r="E2210">
        <v>26.74</v>
      </c>
      <c r="F2210" t="s">
        <v>3924</v>
      </c>
      <c r="G2210" s="2">
        <v>-1.9E-3</v>
      </c>
      <c r="I2210" t="s">
        <v>3925</v>
      </c>
      <c r="J2210" s="24" t="str">
        <f t="shared" si="170"/>
        <v>02</v>
      </c>
      <c r="K2210" s="24" t="str">
        <f t="shared" si="171"/>
        <v>04</v>
      </c>
      <c r="L2210" s="24" t="str">
        <f t="shared" si="172"/>
        <v>2016</v>
      </c>
      <c r="M2210" s="24">
        <f t="shared" si="173"/>
        <v>42404</v>
      </c>
      <c r="N2210">
        <v>26.94</v>
      </c>
      <c r="P2210" s="24">
        <v>41557</v>
      </c>
      <c r="Q2210">
        <v>22.34</v>
      </c>
      <c r="S2210" s="24">
        <v>43383</v>
      </c>
      <c r="T2210">
        <v>41.42</v>
      </c>
      <c r="U2210" s="2">
        <f t="shared" si="174"/>
        <v>-3.8756091900673084E-2</v>
      </c>
    </row>
    <row r="2211" spans="1:21" x14ac:dyDescent="0.4">
      <c r="A2211" t="s">
        <v>3923</v>
      </c>
      <c r="B2211">
        <v>26.99</v>
      </c>
      <c r="C2211">
        <v>27.12</v>
      </c>
      <c r="D2211">
        <v>27.16</v>
      </c>
      <c r="E2211">
        <v>26.54</v>
      </c>
      <c r="F2211" t="s">
        <v>1589</v>
      </c>
      <c r="G2211" s="2">
        <v>4.0000000000000002E-4</v>
      </c>
      <c r="I2211" t="s">
        <v>3923</v>
      </c>
      <c r="J2211" s="24" t="str">
        <f t="shared" si="170"/>
        <v>02</v>
      </c>
      <c r="K2211" s="24" t="str">
        <f t="shared" si="171"/>
        <v>03</v>
      </c>
      <c r="L2211" s="24" t="str">
        <f t="shared" si="172"/>
        <v>2016</v>
      </c>
      <c r="M2211" s="24">
        <f t="shared" si="173"/>
        <v>42403</v>
      </c>
      <c r="N2211">
        <v>26.99</v>
      </c>
      <c r="P2211" s="24">
        <v>41558</v>
      </c>
      <c r="Q2211">
        <v>22.49</v>
      </c>
      <c r="S2211" s="24">
        <v>43384</v>
      </c>
      <c r="T2211">
        <v>40.71</v>
      </c>
      <c r="U2211" s="2">
        <f t="shared" si="174"/>
        <v>-1.7141477547078732E-2</v>
      </c>
    </row>
    <row r="2212" spans="1:21" x14ac:dyDescent="0.4">
      <c r="A2212" t="s">
        <v>3922</v>
      </c>
      <c r="B2212">
        <v>26.98</v>
      </c>
      <c r="C2212">
        <v>27.26</v>
      </c>
      <c r="D2212">
        <v>27.27</v>
      </c>
      <c r="E2212">
        <v>26.9</v>
      </c>
      <c r="F2212" t="s">
        <v>3921</v>
      </c>
      <c r="G2212" s="2">
        <v>-1.6799999999999999E-2</v>
      </c>
      <c r="I2212" t="s">
        <v>3922</v>
      </c>
      <c r="J2212" s="24" t="str">
        <f t="shared" si="170"/>
        <v>02</v>
      </c>
      <c r="K2212" s="24" t="str">
        <f t="shared" si="171"/>
        <v>02</v>
      </c>
      <c r="L2212" s="24" t="str">
        <f t="shared" si="172"/>
        <v>2016</v>
      </c>
      <c r="M2212" s="24">
        <f t="shared" si="173"/>
        <v>42402</v>
      </c>
      <c r="N2212">
        <v>26.98</v>
      </c>
      <c r="P2212" s="24">
        <v>41561</v>
      </c>
      <c r="Q2212">
        <v>22.62</v>
      </c>
      <c r="S2212" s="24">
        <v>43385</v>
      </c>
      <c r="T2212">
        <v>41.58</v>
      </c>
      <c r="U2212" s="2">
        <f t="shared" si="174"/>
        <v>2.1370670596904784E-2</v>
      </c>
    </row>
    <row r="2213" spans="1:21" x14ac:dyDescent="0.4">
      <c r="A2213" t="s">
        <v>3920</v>
      </c>
      <c r="B2213">
        <v>27.44</v>
      </c>
      <c r="C2213">
        <v>27.24</v>
      </c>
      <c r="D2213">
        <v>27.55</v>
      </c>
      <c r="E2213">
        <v>27.18</v>
      </c>
      <c r="F2213" t="s">
        <v>1551</v>
      </c>
      <c r="G2213" s="2">
        <v>2.2000000000000001E-3</v>
      </c>
      <c r="I2213" t="s">
        <v>3920</v>
      </c>
      <c r="J2213" s="24" t="str">
        <f t="shared" si="170"/>
        <v>02</v>
      </c>
      <c r="K2213" s="24" t="str">
        <f t="shared" si="171"/>
        <v>01</v>
      </c>
      <c r="L2213" s="24" t="str">
        <f t="shared" si="172"/>
        <v>2016</v>
      </c>
      <c r="M2213" s="24">
        <f t="shared" si="173"/>
        <v>42401</v>
      </c>
      <c r="N2213">
        <v>27.44</v>
      </c>
      <c r="P2213" s="24">
        <v>41562</v>
      </c>
      <c r="Q2213">
        <v>22.45</v>
      </c>
      <c r="S2213" s="24">
        <v>43388</v>
      </c>
      <c r="T2213">
        <v>41.19</v>
      </c>
      <c r="U2213" s="2">
        <f t="shared" si="174"/>
        <v>-9.3795093795093765E-3</v>
      </c>
    </row>
    <row r="2214" spans="1:21" x14ac:dyDescent="0.4">
      <c r="A2214" t="s">
        <v>3919</v>
      </c>
      <c r="B2214">
        <v>27.38</v>
      </c>
      <c r="C2214">
        <v>26.87</v>
      </c>
      <c r="D2214">
        <v>27.39</v>
      </c>
      <c r="E2214">
        <v>26.84</v>
      </c>
      <c r="F2214" t="s">
        <v>3918</v>
      </c>
      <c r="G2214" s="2">
        <v>2.2800000000000001E-2</v>
      </c>
      <c r="I2214" t="s">
        <v>3919</v>
      </c>
      <c r="J2214" s="24" t="str">
        <f t="shared" si="170"/>
        <v>01</v>
      </c>
      <c r="K2214" s="24" t="str">
        <f t="shared" si="171"/>
        <v>29</v>
      </c>
      <c r="L2214" s="24" t="str">
        <f t="shared" si="172"/>
        <v>2016</v>
      </c>
      <c r="M2214" s="24">
        <f t="shared" si="173"/>
        <v>42398</v>
      </c>
      <c r="N2214">
        <v>27.38</v>
      </c>
      <c r="P2214" s="24">
        <v>41563</v>
      </c>
      <c r="Q2214">
        <v>22.75</v>
      </c>
      <c r="S2214" s="24">
        <v>43389</v>
      </c>
      <c r="T2214">
        <v>42.28</v>
      </c>
      <c r="U2214" s="2">
        <f t="shared" si="174"/>
        <v>2.6462733673221717E-2</v>
      </c>
    </row>
    <row r="2215" spans="1:21" x14ac:dyDescent="0.4">
      <c r="A2215" t="s">
        <v>3917</v>
      </c>
      <c r="B2215">
        <v>26.77</v>
      </c>
      <c r="C2215">
        <v>26.87</v>
      </c>
      <c r="D2215">
        <v>26.89</v>
      </c>
      <c r="E2215">
        <v>26.48</v>
      </c>
      <c r="F2215" t="s">
        <v>2113</v>
      </c>
      <c r="G2215" s="2">
        <v>6.7999999999999996E-3</v>
      </c>
      <c r="I2215" t="s">
        <v>3917</v>
      </c>
      <c r="J2215" s="24" t="str">
        <f t="shared" si="170"/>
        <v>01</v>
      </c>
      <c r="K2215" s="24" t="str">
        <f t="shared" si="171"/>
        <v>28</v>
      </c>
      <c r="L2215" s="24" t="str">
        <f t="shared" si="172"/>
        <v>2016</v>
      </c>
      <c r="M2215" s="24">
        <f t="shared" si="173"/>
        <v>42397</v>
      </c>
      <c r="N2215">
        <v>26.77</v>
      </c>
      <c r="P2215" s="24">
        <v>41564</v>
      </c>
      <c r="Q2215">
        <v>22.9</v>
      </c>
      <c r="S2215" s="24">
        <v>43390</v>
      </c>
      <c r="T2215">
        <v>42.26</v>
      </c>
      <c r="U2215" s="2">
        <f t="shared" si="174"/>
        <v>-4.7303689687805406E-4</v>
      </c>
    </row>
    <row r="2216" spans="1:21" x14ac:dyDescent="0.4">
      <c r="A2216" t="s">
        <v>3916</v>
      </c>
      <c r="B2216">
        <v>26.59</v>
      </c>
      <c r="C2216">
        <v>26.94</v>
      </c>
      <c r="D2216">
        <v>27.09</v>
      </c>
      <c r="E2216">
        <v>26.45</v>
      </c>
      <c r="F2216" t="s">
        <v>3603</v>
      </c>
      <c r="G2216" s="2">
        <v>-1.6299999999999999E-2</v>
      </c>
      <c r="I2216" t="s">
        <v>3916</v>
      </c>
      <c r="J2216" s="24" t="str">
        <f t="shared" si="170"/>
        <v>01</v>
      </c>
      <c r="K2216" s="24" t="str">
        <f t="shared" si="171"/>
        <v>27</v>
      </c>
      <c r="L2216" s="24" t="str">
        <f t="shared" si="172"/>
        <v>2016</v>
      </c>
      <c r="M2216" s="24">
        <f t="shared" si="173"/>
        <v>42396</v>
      </c>
      <c r="N2216">
        <v>26.59</v>
      </c>
      <c r="P2216" s="24">
        <v>41565</v>
      </c>
      <c r="Q2216">
        <v>23.1</v>
      </c>
      <c r="S2216" s="24">
        <v>43391</v>
      </c>
      <c r="T2216">
        <v>41.49</v>
      </c>
      <c r="U2216" s="2">
        <f t="shared" si="174"/>
        <v>-1.822053951727387E-2</v>
      </c>
    </row>
    <row r="2217" spans="1:21" x14ac:dyDescent="0.4">
      <c r="A2217" t="s">
        <v>3915</v>
      </c>
      <c r="B2217">
        <v>27.03</v>
      </c>
      <c r="C2217">
        <v>26.86</v>
      </c>
      <c r="D2217">
        <v>27.09</v>
      </c>
      <c r="E2217">
        <v>26.74</v>
      </c>
      <c r="F2217" t="s">
        <v>1551</v>
      </c>
      <c r="G2217" s="2">
        <v>9.7000000000000003E-3</v>
      </c>
      <c r="I2217" t="s">
        <v>3915</v>
      </c>
      <c r="J2217" s="24" t="str">
        <f t="shared" si="170"/>
        <v>01</v>
      </c>
      <c r="K2217" s="24" t="str">
        <f t="shared" si="171"/>
        <v>26</v>
      </c>
      <c r="L2217" s="24" t="str">
        <f t="shared" si="172"/>
        <v>2016</v>
      </c>
      <c r="M2217" s="24">
        <f t="shared" si="173"/>
        <v>42395</v>
      </c>
      <c r="N2217">
        <v>27.03</v>
      </c>
      <c r="P2217" s="24">
        <v>41568</v>
      </c>
      <c r="Q2217">
        <v>23.12</v>
      </c>
      <c r="S2217" s="24">
        <v>43392</v>
      </c>
      <c r="T2217">
        <v>41.37</v>
      </c>
      <c r="U2217" s="2">
        <f t="shared" si="174"/>
        <v>-2.8922631959509282E-3</v>
      </c>
    </row>
    <row r="2218" spans="1:21" x14ac:dyDescent="0.4">
      <c r="A2218" t="s">
        <v>3914</v>
      </c>
      <c r="B2218">
        <v>26.77</v>
      </c>
      <c r="C2218">
        <v>27.04</v>
      </c>
      <c r="D2218">
        <v>27.14</v>
      </c>
      <c r="E2218">
        <v>26.74</v>
      </c>
      <c r="F2218" t="s">
        <v>3280</v>
      </c>
      <c r="G2218" s="2">
        <v>-1.2200000000000001E-2</v>
      </c>
      <c r="I2218" t="s">
        <v>3914</v>
      </c>
      <c r="J2218" s="24" t="str">
        <f t="shared" si="170"/>
        <v>01</v>
      </c>
      <c r="K2218" s="24" t="str">
        <f t="shared" si="171"/>
        <v>25</v>
      </c>
      <c r="L2218" s="24" t="str">
        <f t="shared" si="172"/>
        <v>2016</v>
      </c>
      <c r="M2218" s="24">
        <f t="shared" si="173"/>
        <v>42394</v>
      </c>
      <c r="N2218">
        <v>26.77</v>
      </c>
      <c r="P2218" s="24">
        <v>41569</v>
      </c>
      <c r="Q2218">
        <v>23.24</v>
      </c>
      <c r="S2218" s="24">
        <v>43395</v>
      </c>
      <c r="T2218">
        <v>41.4</v>
      </c>
      <c r="U2218" s="2">
        <f t="shared" si="174"/>
        <v>7.2516316171133965E-4</v>
      </c>
    </row>
    <row r="2219" spans="1:21" x14ac:dyDescent="0.4">
      <c r="A2219" t="s">
        <v>3913</v>
      </c>
      <c r="B2219">
        <v>27.1</v>
      </c>
      <c r="C2219">
        <v>26.9</v>
      </c>
      <c r="D2219">
        <v>27.13</v>
      </c>
      <c r="E2219">
        <v>26.85</v>
      </c>
      <c r="F2219" t="s">
        <v>2231</v>
      </c>
      <c r="G2219" s="2">
        <v>2.3E-2</v>
      </c>
      <c r="I2219" t="s">
        <v>3913</v>
      </c>
      <c r="J2219" s="24" t="str">
        <f t="shared" si="170"/>
        <v>01</v>
      </c>
      <c r="K2219" s="24" t="str">
        <f t="shared" si="171"/>
        <v>22</v>
      </c>
      <c r="L2219" s="24" t="str">
        <f t="shared" si="172"/>
        <v>2016</v>
      </c>
      <c r="M2219" s="24">
        <f t="shared" si="173"/>
        <v>42391</v>
      </c>
      <c r="N2219">
        <v>27.1</v>
      </c>
      <c r="P2219" s="24">
        <v>41570</v>
      </c>
      <c r="Q2219">
        <v>23.16</v>
      </c>
      <c r="S2219" s="24">
        <v>43396</v>
      </c>
      <c r="T2219">
        <v>41.19</v>
      </c>
      <c r="U2219" s="2">
        <f t="shared" si="174"/>
        <v>-5.0724637681159868E-3</v>
      </c>
    </row>
    <row r="2220" spans="1:21" x14ac:dyDescent="0.4">
      <c r="A2220" t="s">
        <v>3912</v>
      </c>
      <c r="B2220">
        <v>26.49</v>
      </c>
      <c r="C2220">
        <v>26.48</v>
      </c>
      <c r="D2220">
        <v>26.8</v>
      </c>
      <c r="E2220">
        <v>26.24</v>
      </c>
      <c r="F2220" t="s">
        <v>3911</v>
      </c>
      <c r="G2220" s="2">
        <v>3.0000000000000001E-3</v>
      </c>
      <c r="I2220" t="s">
        <v>3912</v>
      </c>
      <c r="J2220" s="24" t="str">
        <f t="shared" si="170"/>
        <v>01</v>
      </c>
      <c r="K2220" s="24" t="str">
        <f t="shared" si="171"/>
        <v>21</v>
      </c>
      <c r="L2220" s="24" t="str">
        <f t="shared" si="172"/>
        <v>2016</v>
      </c>
      <c r="M2220" s="24">
        <f t="shared" si="173"/>
        <v>42390</v>
      </c>
      <c r="N2220">
        <v>26.49</v>
      </c>
      <c r="P2220" s="24">
        <v>41571</v>
      </c>
      <c r="Q2220">
        <v>23.24</v>
      </c>
      <c r="S2220" s="24">
        <v>43397</v>
      </c>
      <c r="T2220">
        <v>39.71</v>
      </c>
      <c r="U2220" s="2">
        <f t="shared" si="174"/>
        <v>-3.593105122602569E-2</v>
      </c>
    </row>
    <row r="2221" spans="1:21" x14ac:dyDescent="0.4">
      <c r="A2221" t="s">
        <v>3910</v>
      </c>
      <c r="B2221">
        <v>26.41</v>
      </c>
      <c r="C2221">
        <v>26.23</v>
      </c>
      <c r="D2221">
        <v>26.66</v>
      </c>
      <c r="E2221">
        <v>25.67</v>
      </c>
      <c r="F2221" t="s">
        <v>3909</v>
      </c>
      <c r="G2221" s="2">
        <v>-7.9000000000000008E-3</v>
      </c>
      <c r="I2221" t="s">
        <v>3910</v>
      </c>
      <c r="J2221" s="24" t="str">
        <f t="shared" si="170"/>
        <v>01</v>
      </c>
      <c r="K2221" s="24" t="str">
        <f t="shared" si="171"/>
        <v>20</v>
      </c>
      <c r="L2221" s="24" t="str">
        <f t="shared" si="172"/>
        <v>2016</v>
      </c>
      <c r="M2221" s="24">
        <f t="shared" si="173"/>
        <v>42389</v>
      </c>
      <c r="N2221">
        <v>26.41</v>
      </c>
      <c r="P2221" s="24">
        <v>41572</v>
      </c>
      <c r="Q2221">
        <v>23.36</v>
      </c>
      <c r="S2221" s="24">
        <v>43398</v>
      </c>
      <c r="T2221">
        <v>40.729999999999997</v>
      </c>
      <c r="U2221" s="2">
        <f t="shared" si="174"/>
        <v>2.5686225132208307E-2</v>
      </c>
    </row>
    <row r="2222" spans="1:21" x14ac:dyDescent="0.4">
      <c r="A2222" t="s">
        <v>3908</v>
      </c>
      <c r="B2222">
        <v>26.62</v>
      </c>
      <c r="C2222">
        <v>26.85</v>
      </c>
      <c r="D2222">
        <v>26.9</v>
      </c>
      <c r="E2222">
        <v>26.37</v>
      </c>
      <c r="F2222" t="s">
        <v>3907</v>
      </c>
      <c r="G2222" s="2">
        <v>3.0000000000000001E-3</v>
      </c>
      <c r="I2222" t="s">
        <v>3908</v>
      </c>
      <c r="J2222" s="24" t="str">
        <f t="shared" si="170"/>
        <v>01</v>
      </c>
      <c r="K2222" s="24" t="str">
        <f t="shared" si="171"/>
        <v>19</v>
      </c>
      <c r="L2222" s="24" t="str">
        <f t="shared" si="172"/>
        <v>2016</v>
      </c>
      <c r="M2222" s="24">
        <f t="shared" si="173"/>
        <v>42388</v>
      </c>
      <c r="N2222">
        <v>26.62</v>
      </c>
      <c r="P2222" s="24">
        <v>41575</v>
      </c>
      <c r="Q2222">
        <v>23.4</v>
      </c>
      <c r="S2222" s="24">
        <v>43399</v>
      </c>
      <c r="T2222">
        <v>39.85</v>
      </c>
      <c r="U2222" s="2">
        <f t="shared" si="174"/>
        <v>-2.1605696047139578E-2</v>
      </c>
    </row>
    <row r="2223" spans="1:21" x14ac:dyDescent="0.4">
      <c r="A2223" t="s">
        <v>3906</v>
      </c>
      <c r="B2223">
        <v>26.54</v>
      </c>
      <c r="C2223">
        <v>26.44</v>
      </c>
      <c r="D2223">
        <v>26.72</v>
      </c>
      <c r="E2223">
        <v>26.25</v>
      </c>
      <c r="F2223" t="s">
        <v>3905</v>
      </c>
      <c r="G2223" s="2">
        <v>-2.2499999999999999E-2</v>
      </c>
      <c r="I2223" t="s">
        <v>3906</v>
      </c>
      <c r="J2223" s="24" t="str">
        <f t="shared" si="170"/>
        <v>01</v>
      </c>
      <c r="K2223" s="24" t="str">
        <f t="shared" si="171"/>
        <v>15</v>
      </c>
      <c r="L2223" s="24" t="str">
        <f t="shared" si="172"/>
        <v>2016</v>
      </c>
      <c r="M2223" s="24">
        <f t="shared" si="173"/>
        <v>42384</v>
      </c>
      <c r="N2223">
        <v>26.54</v>
      </c>
      <c r="P2223" s="24">
        <v>41576</v>
      </c>
      <c r="Q2223">
        <v>23.52</v>
      </c>
      <c r="S2223" s="24">
        <v>43402</v>
      </c>
      <c r="T2223">
        <v>39.36</v>
      </c>
      <c r="U2223" s="2">
        <f t="shared" si="174"/>
        <v>-1.2296110414052763E-2</v>
      </c>
    </row>
    <row r="2224" spans="1:21" x14ac:dyDescent="0.4">
      <c r="A2224" t="s">
        <v>3904</v>
      </c>
      <c r="B2224">
        <v>27.15</v>
      </c>
      <c r="C2224">
        <v>26.8</v>
      </c>
      <c r="D2224">
        <v>27.35</v>
      </c>
      <c r="E2224">
        <v>26.49</v>
      </c>
      <c r="F2224" t="s">
        <v>3903</v>
      </c>
      <c r="G2224" s="2">
        <v>1.6500000000000001E-2</v>
      </c>
      <c r="I2224" t="s">
        <v>3904</v>
      </c>
      <c r="J2224" s="24" t="str">
        <f t="shared" si="170"/>
        <v>01</v>
      </c>
      <c r="K2224" s="24" t="str">
        <f t="shared" si="171"/>
        <v>14</v>
      </c>
      <c r="L2224" s="24" t="str">
        <f t="shared" si="172"/>
        <v>2016</v>
      </c>
      <c r="M2224" s="24">
        <f t="shared" si="173"/>
        <v>42383</v>
      </c>
      <c r="N2224">
        <v>27.15</v>
      </c>
      <c r="P2224" s="24">
        <v>41577</v>
      </c>
      <c r="Q2224">
        <v>23.4</v>
      </c>
      <c r="S2224" s="24">
        <v>43403</v>
      </c>
      <c r="T2224">
        <v>39.94</v>
      </c>
      <c r="U2224" s="2">
        <f t="shared" si="174"/>
        <v>1.4735772357723498E-2</v>
      </c>
    </row>
    <row r="2225" spans="1:21" x14ac:dyDescent="0.4">
      <c r="A2225" t="s">
        <v>3902</v>
      </c>
      <c r="B2225">
        <v>26.71</v>
      </c>
      <c r="C2225">
        <v>27.56</v>
      </c>
      <c r="D2225">
        <v>27.62</v>
      </c>
      <c r="E2225">
        <v>26.67</v>
      </c>
      <c r="F2225" t="s">
        <v>3901</v>
      </c>
      <c r="G2225" s="2">
        <v>-2.8000000000000001E-2</v>
      </c>
      <c r="I2225" t="s">
        <v>3902</v>
      </c>
      <c r="J2225" s="24" t="str">
        <f t="shared" si="170"/>
        <v>01</v>
      </c>
      <c r="K2225" s="24" t="str">
        <f t="shared" si="171"/>
        <v>13</v>
      </c>
      <c r="L2225" s="24" t="str">
        <f t="shared" si="172"/>
        <v>2016</v>
      </c>
      <c r="M2225" s="24">
        <f t="shared" si="173"/>
        <v>42382</v>
      </c>
      <c r="N2225">
        <v>26.71</v>
      </c>
      <c r="P2225" s="24">
        <v>41578</v>
      </c>
      <c r="Q2225">
        <v>23.33</v>
      </c>
      <c r="S2225" s="24">
        <v>43404</v>
      </c>
      <c r="T2225">
        <v>40.61</v>
      </c>
      <c r="U2225" s="2">
        <f t="shared" si="174"/>
        <v>1.6775162744116168E-2</v>
      </c>
    </row>
    <row r="2226" spans="1:21" x14ac:dyDescent="0.4">
      <c r="A2226" t="s">
        <v>3900</v>
      </c>
      <c r="B2226">
        <v>27.48</v>
      </c>
      <c r="C2226">
        <v>27.46</v>
      </c>
      <c r="D2226">
        <v>27.59</v>
      </c>
      <c r="E2226">
        <v>27.14</v>
      </c>
      <c r="F2226" t="s">
        <v>2401</v>
      </c>
      <c r="G2226" s="2">
        <v>1.03E-2</v>
      </c>
      <c r="I2226" t="s">
        <v>3900</v>
      </c>
      <c r="J2226" s="24" t="str">
        <f t="shared" si="170"/>
        <v>01</v>
      </c>
      <c r="K2226" s="24" t="str">
        <f t="shared" si="171"/>
        <v>12</v>
      </c>
      <c r="L2226" s="24" t="str">
        <f t="shared" si="172"/>
        <v>2016</v>
      </c>
      <c r="M2226" s="24">
        <f t="shared" si="173"/>
        <v>42381</v>
      </c>
      <c r="N2226">
        <v>27.48</v>
      </c>
      <c r="P2226" s="24">
        <v>41579</v>
      </c>
      <c r="Q2226">
        <v>23.39</v>
      </c>
      <c r="S2226" s="24">
        <v>43405</v>
      </c>
      <c r="T2226">
        <v>41.1</v>
      </c>
      <c r="U2226" s="2">
        <f t="shared" si="174"/>
        <v>1.206599359763616E-2</v>
      </c>
    </row>
    <row r="2227" spans="1:21" x14ac:dyDescent="0.4">
      <c r="A2227" t="s">
        <v>3899</v>
      </c>
      <c r="B2227">
        <v>27.2</v>
      </c>
      <c r="C2227">
        <v>27.3</v>
      </c>
      <c r="D2227">
        <v>27.37</v>
      </c>
      <c r="E2227">
        <v>26.86</v>
      </c>
      <c r="F2227" t="s">
        <v>3898</v>
      </c>
      <c r="G2227" s="2">
        <v>2.5999999999999999E-3</v>
      </c>
      <c r="I2227" t="s">
        <v>3899</v>
      </c>
      <c r="J2227" s="24" t="str">
        <f t="shared" si="170"/>
        <v>01</v>
      </c>
      <c r="K2227" s="24" t="str">
        <f t="shared" si="171"/>
        <v>11</v>
      </c>
      <c r="L2227" s="24" t="str">
        <f t="shared" si="172"/>
        <v>2016</v>
      </c>
      <c r="M2227" s="24">
        <f t="shared" si="173"/>
        <v>42380</v>
      </c>
      <c r="N2227">
        <v>27.2</v>
      </c>
      <c r="P2227" s="24">
        <v>41582</v>
      </c>
      <c r="Q2227">
        <v>23.45</v>
      </c>
      <c r="S2227" s="24">
        <v>43406</v>
      </c>
      <c r="T2227">
        <v>40.71</v>
      </c>
      <c r="U2227" s="2">
        <f t="shared" si="174"/>
        <v>-9.4890510948905105E-3</v>
      </c>
    </row>
    <row r="2228" spans="1:21" x14ac:dyDescent="0.4">
      <c r="A2228" t="s">
        <v>3897</v>
      </c>
      <c r="B2228">
        <v>27.13</v>
      </c>
      <c r="C2228">
        <v>27.62</v>
      </c>
      <c r="D2228">
        <v>27.66</v>
      </c>
      <c r="E2228">
        <v>27.09</v>
      </c>
      <c r="F2228" t="s">
        <v>3896</v>
      </c>
      <c r="G2228" s="2">
        <v>-9.4999999999999998E-3</v>
      </c>
      <c r="I2228" t="s">
        <v>3897</v>
      </c>
      <c r="J2228" s="24" t="str">
        <f t="shared" si="170"/>
        <v>01</v>
      </c>
      <c r="K2228" s="24" t="str">
        <f t="shared" si="171"/>
        <v>08</v>
      </c>
      <c r="L2228" s="24" t="str">
        <f t="shared" si="172"/>
        <v>2016</v>
      </c>
      <c r="M2228" s="24">
        <f t="shared" si="173"/>
        <v>42377</v>
      </c>
      <c r="N2228">
        <v>27.13</v>
      </c>
      <c r="P2228" s="24">
        <v>41583</v>
      </c>
      <c r="Q2228">
        <v>23.41</v>
      </c>
      <c r="S2228" s="24">
        <v>43409</v>
      </c>
      <c r="T2228">
        <v>40.75</v>
      </c>
      <c r="U2228" s="2">
        <f t="shared" si="174"/>
        <v>9.8255956767379082E-4</v>
      </c>
    </row>
    <row r="2229" spans="1:21" x14ac:dyDescent="0.4">
      <c r="A2229" t="s">
        <v>3895</v>
      </c>
      <c r="B2229">
        <v>27.39</v>
      </c>
      <c r="C2229">
        <v>27.63</v>
      </c>
      <c r="D2229">
        <v>27.92</v>
      </c>
      <c r="E2229">
        <v>27.36</v>
      </c>
      <c r="F2229" t="s">
        <v>3894</v>
      </c>
      <c r="G2229" s="2">
        <v>-2.5600000000000001E-2</v>
      </c>
      <c r="I2229" t="s">
        <v>3895</v>
      </c>
      <c r="J2229" s="24" t="str">
        <f t="shared" si="170"/>
        <v>01</v>
      </c>
      <c r="K2229" s="24" t="str">
        <f t="shared" si="171"/>
        <v>07</v>
      </c>
      <c r="L2229" s="24" t="str">
        <f t="shared" si="172"/>
        <v>2016</v>
      </c>
      <c r="M2229" s="24">
        <f t="shared" si="173"/>
        <v>42376</v>
      </c>
      <c r="N2229">
        <v>27.39</v>
      </c>
      <c r="P2229" s="24">
        <v>41584</v>
      </c>
      <c r="Q2229">
        <v>23.48</v>
      </c>
      <c r="S2229" s="24">
        <v>43410</v>
      </c>
      <c r="T2229">
        <v>41.02</v>
      </c>
      <c r="U2229" s="2">
        <f t="shared" si="174"/>
        <v>6.6257668711657836E-3</v>
      </c>
    </row>
    <row r="2230" spans="1:21" x14ac:dyDescent="0.4">
      <c r="A2230" t="s">
        <v>3893</v>
      </c>
      <c r="B2230">
        <v>28.11</v>
      </c>
      <c r="C2230">
        <v>27.98</v>
      </c>
      <c r="D2230">
        <v>28.28</v>
      </c>
      <c r="E2230">
        <v>27.94</v>
      </c>
      <c r="F2230" t="s">
        <v>3892</v>
      </c>
      <c r="G2230" s="2">
        <v>-1.09E-2</v>
      </c>
      <c r="I2230" t="s">
        <v>3893</v>
      </c>
      <c r="J2230" s="24" t="str">
        <f t="shared" si="170"/>
        <v>01</v>
      </c>
      <c r="K2230" s="24" t="str">
        <f t="shared" si="171"/>
        <v>06</v>
      </c>
      <c r="L2230" s="24" t="str">
        <f t="shared" si="172"/>
        <v>2016</v>
      </c>
      <c r="M2230" s="24">
        <f t="shared" si="173"/>
        <v>42375</v>
      </c>
      <c r="N2230">
        <v>28.11</v>
      </c>
      <c r="P2230" s="24">
        <v>41585</v>
      </c>
      <c r="Q2230">
        <v>23.15</v>
      </c>
      <c r="S2230" s="24">
        <v>43411</v>
      </c>
      <c r="T2230">
        <v>42.12</v>
      </c>
      <c r="U2230" s="2">
        <f t="shared" si="174"/>
        <v>2.6816187225743304E-2</v>
      </c>
    </row>
    <row r="2231" spans="1:21" x14ac:dyDescent="0.4">
      <c r="A2231" t="s">
        <v>3891</v>
      </c>
      <c r="B2231">
        <v>28.42</v>
      </c>
      <c r="C2231">
        <v>28.44</v>
      </c>
      <c r="D2231">
        <v>28.52</v>
      </c>
      <c r="E2231">
        <v>28.26</v>
      </c>
      <c r="F2231" t="s">
        <v>3890</v>
      </c>
      <c r="G2231" s="2">
        <v>2.0999999999999999E-3</v>
      </c>
      <c r="I2231" t="s">
        <v>3891</v>
      </c>
      <c r="J2231" s="24" t="str">
        <f t="shared" si="170"/>
        <v>01</v>
      </c>
      <c r="K2231" s="24" t="str">
        <f t="shared" si="171"/>
        <v>05</v>
      </c>
      <c r="L2231" s="24" t="str">
        <f t="shared" si="172"/>
        <v>2016</v>
      </c>
      <c r="M2231" s="24">
        <f t="shared" si="173"/>
        <v>42374</v>
      </c>
      <c r="N2231">
        <v>28.42</v>
      </c>
      <c r="P2231" s="24">
        <v>41586</v>
      </c>
      <c r="Q2231">
        <v>23.44</v>
      </c>
      <c r="S2231" s="24">
        <v>43412</v>
      </c>
      <c r="T2231">
        <v>42.04</v>
      </c>
      <c r="U2231" s="2">
        <f t="shared" si="174"/>
        <v>-1.8993352326684976E-3</v>
      </c>
    </row>
    <row r="2232" spans="1:21" x14ac:dyDescent="0.4">
      <c r="A2232" t="s">
        <v>3889</v>
      </c>
      <c r="B2232">
        <v>28.36</v>
      </c>
      <c r="C2232">
        <v>28.36</v>
      </c>
      <c r="D2232">
        <v>28.37</v>
      </c>
      <c r="E2232">
        <v>28.04</v>
      </c>
      <c r="F2232" t="s">
        <v>3888</v>
      </c>
      <c r="G2232" s="2">
        <v>-1.77E-2</v>
      </c>
      <c r="I2232" t="s">
        <v>3889</v>
      </c>
      <c r="J2232" s="24" t="str">
        <f t="shared" si="170"/>
        <v>01</v>
      </c>
      <c r="K2232" s="24" t="str">
        <f t="shared" si="171"/>
        <v>04</v>
      </c>
      <c r="L2232" s="24" t="str">
        <f t="shared" si="172"/>
        <v>2016</v>
      </c>
      <c r="M2232" s="24">
        <f t="shared" si="173"/>
        <v>42373</v>
      </c>
      <c r="N2232">
        <v>28.36</v>
      </c>
      <c r="P2232" s="24">
        <v>41589</v>
      </c>
      <c r="Q2232">
        <v>23.46</v>
      </c>
      <c r="S2232" s="24">
        <v>43413</v>
      </c>
      <c r="T2232">
        <v>41.55</v>
      </c>
      <c r="U2232" s="2">
        <f t="shared" si="174"/>
        <v>-1.165556612749763E-2</v>
      </c>
    </row>
    <row r="2233" spans="1:21" x14ac:dyDescent="0.4">
      <c r="A2233" t="s">
        <v>3887</v>
      </c>
      <c r="B2233">
        <v>28.87</v>
      </c>
      <c r="C2233">
        <v>29.12</v>
      </c>
      <c r="D2233">
        <v>29.17</v>
      </c>
      <c r="E2233">
        <v>28.86</v>
      </c>
      <c r="F2233" t="s">
        <v>1471</v>
      </c>
      <c r="G2233" s="2">
        <v>-1.0999999999999999E-2</v>
      </c>
      <c r="I2233" t="s">
        <v>3887</v>
      </c>
      <c r="J2233" s="24" t="str">
        <f t="shared" si="170"/>
        <v>12</v>
      </c>
      <c r="K2233" s="24" t="str">
        <f t="shared" si="171"/>
        <v>31</v>
      </c>
      <c r="L2233" s="24" t="str">
        <f t="shared" si="172"/>
        <v>2015</v>
      </c>
      <c r="M2233" s="24">
        <f t="shared" si="173"/>
        <v>42369</v>
      </c>
      <c r="N2233">
        <v>28.87</v>
      </c>
      <c r="P2233" s="24">
        <v>41590</v>
      </c>
      <c r="Q2233">
        <v>23.46</v>
      </c>
      <c r="S2233" s="24">
        <v>43416</v>
      </c>
      <c r="T2233">
        <v>40.520000000000003</v>
      </c>
      <c r="U2233" s="2">
        <f t="shared" si="174"/>
        <v>-2.478941034897697E-2</v>
      </c>
    </row>
    <row r="2234" spans="1:21" x14ac:dyDescent="0.4">
      <c r="A2234" t="s">
        <v>3886</v>
      </c>
      <c r="B2234">
        <v>29.19</v>
      </c>
      <c r="C2234">
        <v>29.37</v>
      </c>
      <c r="D2234">
        <v>29.38</v>
      </c>
      <c r="E2234">
        <v>29.18</v>
      </c>
      <c r="F2234" t="s">
        <v>1945</v>
      </c>
      <c r="G2234" s="2">
        <v>-6.7999999999999996E-3</v>
      </c>
      <c r="I2234" t="s">
        <v>3886</v>
      </c>
      <c r="J2234" s="24" t="str">
        <f t="shared" si="170"/>
        <v>12</v>
      </c>
      <c r="K2234" s="24" t="str">
        <f t="shared" si="171"/>
        <v>30</v>
      </c>
      <c r="L2234" s="24" t="str">
        <f t="shared" si="172"/>
        <v>2015</v>
      </c>
      <c r="M2234" s="24">
        <f t="shared" si="173"/>
        <v>42368</v>
      </c>
      <c r="N2234">
        <v>29.19</v>
      </c>
      <c r="P2234" s="24">
        <v>41591</v>
      </c>
      <c r="Q2234">
        <v>23.65</v>
      </c>
      <c r="S2234" s="24">
        <v>43417</v>
      </c>
      <c r="T2234">
        <v>40.47</v>
      </c>
      <c r="U2234" s="2">
        <f t="shared" si="174"/>
        <v>-1.2339585389932184E-3</v>
      </c>
    </row>
    <row r="2235" spans="1:21" x14ac:dyDescent="0.4">
      <c r="A2235" t="s">
        <v>3885</v>
      </c>
      <c r="B2235">
        <v>29.39</v>
      </c>
      <c r="C2235">
        <v>29.2</v>
      </c>
      <c r="D2235">
        <v>29.45</v>
      </c>
      <c r="E2235">
        <v>29.19</v>
      </c>
      <c r="F2235" t="s">
        <v>2129</v>
      </c>
      <c r="G2235" s="2">
        <v>1.21E-2</v>
      </c>
      <c r="I2235" t="s">
        <v>3885</v>
      </c>
      <c r="J2235" s="24" t="str">
        <f t="shared" si="170"/>
        <v>12</v>
      </c>
      <c r="K2235" s="24" t="str">
        <f t="shared" si="171"/>
        <v>29</v>
      </c>
      <c r="L2235" s="24" t="str">
        <f t="shared" si="172"/>
        <v>2015</v>
      </c>
      <c r="M2235" s="24">
        <f t="shared" si="173"/>
        <v>42367</v>
      </c>
      <c r="N2235">
        <v>29.39</v>
      </c>
      <c r="P2235" s="24">
        <v>41592</v>
      </c>
      <c r="Q2235">
        <v>23.8</v>
      </c>
      <c r="S2235" s="24">
        <v>43418</v>
      </c>
      <c r="T2235">
        <v>40.159999999999997</v>
      </c>
      <c r="U2235" s="2">
        <f t="shared" si="174"/>
        <v>-7.6599950580678033E-3</v>
      </c>
    </row>
    <row r="2236" spans="1:21" x14ac:dyDescent="0.4">
      <c r="A2236" t="s">
        <v>3884</v>
      </c>
      <c r="B2236">
        <v>29.04</v>
      </c>
      <c r="C2236">
        <v>28.94</v>
      </c>
      <c r="D2236">
        <v>29.04</v>
      </c>
      <c r="E2236">
        <v>28.83</v>
      </c>
      <c r="F2236" t="s">
        <v>3883</v>
      </c>
      <c r="G2236" s="2">
        <v>0</v>
      </c>
      <c r="I2236" t="s">
        <v>3884</v>
      </c>
      <c r="J2236" s="24" t="str">
        <f t="shared" si="170"/>
        <v>12</v>
      </c>
      <c r="K2236" s="24" t="str">
        <f t="shared" si="171"/>
        <v>28</v>
      </c>
      <c r="L2236" s="24" t="str">
        <f t="shared" si="172"/>
        <v>2015</v>
      </c>
      <c r="M2236" s="24">
        <f t="shared" si="173"/>
        <v>42366</v>
      </c>
      <c r="N2236">
        <v>29.04</v>
      </c>
      <c r="P2236" s="24">
        <v>41593</v>
      </c>
      <c r="Q2236">
        <v>23.89</v>
      </c>
      <c r="S2236" s="24">
        <v>43419</v>
      </c>
      <c r="T2236">
        <v>40.71</v>
      </c>
      <c r="U2236" s="2">
        <f t="shared" si="174"/>
        <v>1.3695219123506019E-2</v>
      </c>
    </row>
    <row r="2237" spans="1:21" x14ac:dyDescent="0.4">
      <c r="A2237" t="s">
        <v>3882</v>
      </c>
      <c r="B2237">
        <v>29.04</v>
      </c>
      <c r="C2237">
        <v>29.06</v>
      </c>
      <c r="D2237">
        <v>29.12</v>
      </c>
      <c r="E2237">
        <v>29.01</v>
      </c>
      <c r="F2237" t="s">
        <v>1186</v>
      </c>
      <c r="G2237" s="2">
        <v>-5.7999999999999996E-3</v>
      </c>
      <c r="I2237" t="s">
        <v>3882</v>
      </c>
      <c r="J2237" s="24" t="str">
        <f t="shared" si="170"/>
        <v>12</v>
      </c>
      <c r="K2237" s="24" t="str">
        <f t="shared" si="171"/>
        <v>24</v>
      </c>
      <c r="L2237" s="24" t="str">
        <f t="shared" si="172"/>
        <v>2015</v>
      </c>
      <c r="M2237" s="24">
        <f t="shared" si="173"/>
        <v>42362</v>
      </c>
      <c r="N2237">
        <v>29.04</v>
      </c>
      <c r="P2237" s="24">
        <v>41596</v>
      </c>
      <c r="Q2237">
        <v>23.78</v>
      </c>
      <c r="S2237" s="24">
        <v>43420</v>
      </c>
      <c r="T2237">
        <v>40.729999999999997</v>
      </c>
      <c r="U2237" s="2">
        <f t="shared" si="174"/>
        <v>4.9127978383678439E-4</v>
      </c>
    </row>
    <row r="2238" spans="1:21" x14ac:dyDescent="0.4">
      <c r="A2238" t="s">
        <v>3881</v>
      </c>
      <c r="B2238">
        <v>29.21</v>
      </c>
      <c r="C2238">
        <v>29.11</v>
      </c>
      <c r="D2238">
        <v>29.22</v>
      </c>
      <c r="E2238">
        <v>29.05</v>
      </c>
      <c r="F2238" t="s">
        <v>2126</v>
      </c>
      <c r="G2238" s="2">
        <v>8.9999999999999993E-3</v>
      </c>
      <c r="I2238" t="s">
        <v>3881</v>
      </c>
      <c r="J2238" s="24" t="str">
        <f t="shared" si="170"/>
        <v>12</v>
      </c>
      <c r="K2238" s="24" t="str">
        <f t="shared" si="171"/>
        <v>23</v>
      </c>
      <c r="L2238" s="24" t="str">
        <f t="shared" si="172"/>
        <v>2015</v>
      </c>
      <c r="M2238" s="24">
        <f t="shared" si="173"/>
        <v>42361</v>
      </c>
      <c r="N2238">
        <v>29.21</v>
      </c>
      <c r="P2238" s="24">
        <v>41597</v>
      </c>
      <c r="Q2238">
        <v>23.72</v>
      </c>
      <c r="S2238" s="24">
        <v>43423</v>
      </c>
      <c r="T2238">
        <v>39.61</v>
      </c>
      <c r="U2238" s="2">
        <f t="shared" si="174"/>
        <v>-2.7498158605450462E-2</v>
      </c>
    </row>
    <row r="2239" spans="1:21" x14ac:dyDescent="0.4">
      <c r="A2239" t="s">
        <v>3880</v>
      </c>
      <c r="B2239">
        <v>28.95</v>
      </c>
      <c r="C2239">
        <v>28.88</v>
      </c>
      <c r="D2239">
        <v>28.99</v>
      </c>
      <c r="E2239">
        <v>28.72</v>
      </c>
      <c r="F2239" t="s">
        <v>3879</v>
      </c>
      <c r="G2239" s="2">
        <v>7.3000000000000001E-3</v>
      </c>
      <c r="I2239" t="s">
        <v>3880</v>
      </c>
      <c r="J2239" s="24" t="str">
        <f t="shared" si="170"/>
        <v>12</v>
      </c>
      <c r="K2239" s="24" t="str">
        <f t="shared" si="171"/>
        <v>22</v>
      </c>
      <c r="L2239" s="24" t="str">
        <f t="shared" si="172"/>
        <v>2015</v>
      </c>
      <c r="M2239" s="24">
        <f t="shared" si="173"/>
        <v>42360</v>
      </c>
      <c r="N2239">
        <v>28.95</v>
      </c>
      <c r="P2239" s="24">
        <v>41598</v>
      </c>
      <c r="Q2239">
        <v>23.64</v>
      </c>
      <c r="S2239" s="24">
        <v>43424</v>
      </c>
      <c r="T2239">
        <v>38.96</v>
      </c>
      <c r="U2239" s="2">
        <f t="shared" si="174"/>
        <v>-1.6409997475384963E-2</v>
      </c>
    </row>
    <row r="2240" spans="1:21" x14ac:dyDescent="0.4">
      <c r="A2240" t="s">
        <v>3878</v>
      </c>
      <c r="B2240">
        <v>28.74</v>
      </c>
      <c r="C2240">
        <v>28.72</v>
      </c>
      <c r="D2240">
        <v>28.77</v>
      </c>
      <c r="E2240">
        <v>28.52</v>
      </c>
      <c r="F2240" t="s">
        <v>1490</v>
      </c>
      <c r="G2240" s="2">
        <v>9.1000000000000004E-3</v>
      </c>
      <c r="I2240" t="s">
        <v>3878</v>
      </c>
      <c r="J2240" s="24" t="str">
        <f t="shared" si="170"/>
        <v>12</v>
      </c>
      <c r="K2240" s="24" t="str">
        <f t="shared" si="171"/>
        <v>21</v>
      </c>
      <c r="L2240" s="24" t="str">
        <f t="shared" si="172"/>
        <v>2015</v>
      </c>
      <c r="M2240" s="24">
        <f t="shared" si="173"/>
        <v>42359</v>
      </c>
      <c r="N2240">
        <v>28.74</v>
      </c>
      <c r="P2240" s="24">
        <v>41599</v>
      </c>
      <c r="Q2240">
        <v>23.83</v>
      </c>
      <c r="S2240" s="24">
        <v>43425</v>
      </c>
      <c r="T2240">
        <v>39.14</v>
      </c>
      <c r="U2240" s="2">
        <f t="shared" si="174"/>
        <v>4.62012320328542E-3</v>
      </c>
    </row>
    <row r="2241" spans="1:21" x14ac:dyDescent="0.4">
      <c r="A2241" t="s">
        <v>3877</v>
      </c>
      <c r="B2241">
        <v>28.48</v>
      </c>
      <c r="C2241">
        <v>28.98</v>
      </c>
      <c r="D2241">
        <v>28.99</v>
      </c>
      <c r="E2241">
        <v>28.48</v>
      </c>
      <c r="F2241" t="s">
        <v>2110</v>
      </c>
      <c r="G2241" s="2">
        <v>-1.9599999999999999E-2</v>
      </c>
      <c r="I2241" t="s">
        <v>3877</v>
      </c>
      <c r="J2241" s="24" t="str">
        <f t="shared" si="170"/>
        <v>12</v>
      </c>
      <c r="K2241" s="24" t="str">
        <f t="shared" si="171"/>
        <v>18</v>
      </c>
      <c r="L2241" s="24" t="str">
        <f t="shared" si="172"/>
        <v>2015</v>
      </c>
      <c r="M2241" s="24">
        <f t="shared" si="173"/>
        <v>42356</v>
      </c>
      <c r="N2241">
        <v>28.48</v>
      </c>
      <c r="P2241" s="24">
        <v>41600</v>
      </c>
      <c r="Q2241">
        <v>23.95</v>
      </c>
      <c r="S2241" s="24">
        <v>43427</v>
      </c>
      <c r="T2241">
        <v>38.909999999999997</v>
      </c>
      <c r="U2241" s="2">
        <f t="shared" si="174"/>
        <v>-5.876341338784008E-3</v>
      </c>
    </row>
    <row r="2242" spans="1:21" x14ac:dyDescent="0.4">
      <c r="A2242" t="s">
        <v>3876</v>
      </c>
      <c r="B2242">
        <v>29.05</v>
      </c>
      <c r="C2242">
        <v>29.53</v>
      </c>
      <c r="D2242">
        <v>29.56</v>
      </c>
      <c r="E2242">
        <v>29.04</v>
      </c>
      <c r="F2242" t="s">
        <v>3875</v>
      </c>
      <c r="G2242" s="2">
        <v>-1.3899999999999999E-2</v>
      </c>
      <c r="I2242" t="s">
        <v>3876</v>
      </c>
      <c r="J2242" s="24" t="str">
        <f t="shared" si="170"/>
        <v>12</v>
      </c>
      <c r="K2242" s="24" t="str">
        <f t="shared" si="171"/>
        <v>17</v>
      </c>
      <c r="L2242" s="24" t="str">
        <f t="shared" si="172"/>
        <v>2015</v>
      </c>
      <c r="M2242" s="24">
        <f t="shared" si="173"/>
        <v>42355</v>
      </c>
      <c r="N2242">
        <v>29.05</v>
      </c>
      <c r="P2242" s="24">
        <v>41603</v>
      </c>
      <c r="Q2242">
        <v>23.94</v>
      </c>
      <c r="S2242" s="24">
        <v>43430</v>
      </c>
      <c r="T2242">
        <v>39.61</v>
      </c>
      <c r="U2242" s="2">
        <f t="shared" si="174"/>
        <v>1.799023387304044E-2</v>
      </c>
    </row>
    <row r="2243" spans="1:21" x14ac:dyDescent="0.4">
      <c r="A2243" t="s">
        <v>3874</v>
      </c>
      <c r="B2243">
        <v>29.46</v>
      </c>
      <c r="C2243">
        <v>29.22</v>
      </c>
      <c r="D2243">
        <v>29.52</v>
      </c>
      <c r="E2243">
        <v>28.96</v>
      </c>
      <c r="F2243" t="s">
        <v>3873</v>
      </c>
      <c r="G2243" s="2">
        <v>1.4800000000000001E-2</v>
      </c>
      <c r="I2243" t="s">
        <v>3874</v>
      </c>
      <c r="J2243" s="24" t="str">
        <f t="shared" ref="J2243:J2306" si="175">LEFT(I2243,2)</f>
        <v>12</v>
      </c>
      <c r="K2243" s="24" t="str">
        <f t="shared" ref="K2243:K2306" si="176">MID(I2243,4,2)</f>
        <v>16</v>
      </c>
      <c r="L2243" s="24" t="str">
        <f t="shared" ref="L2243:L2306" si="177">RIGHT(I2243,4)</f>
        <v>2015</v>
      </c>
      <c r="M2243" s="24">
        <f t="shared" ref="M2243:M2306" si="178">DATE(L2243,J2243,K2243)</f>
        <v>42354</v>
      </c>
      <c r="N2243">
        <v>29.46</v>
      </c>
      <c r="P2243" s="24">
        <v>41604</v>
      </c>
      <c r="Q2243">
        <v>24</v>
      </c>
      <c r="S2243" s="24">
        <v>43431</v>
      </c>
      <c r="T2243">
        <v>39.75</v>
      </c>
      <c r="U2243" s="2">
        <f t="shared" si="174"/>
        <v>3.5344609946983407E-3</v>
      </c>
    </row>
    <row r="2244" spans="1:21" x14ac:dyDescent="0.4">
      <c r="A2244" t="s">
        <v>3872</v>
      </c>
      <c r="B2244">
        <v>29.03</v>
      </c>
      <c r="C2244">
        <v>29.04</v>
      </c>
      <c r="D2244">
        <v>29.2</v>
      </c>
      <c r="E2244">
        <v>28.99</v>
      </c>
      <c r="F2244" t="s">
        <v>1477</v>
      </c>
      <c r="G2244" s="2">
        <v>7.3000000000000001E-3</v>
      </c>
      <c r="I2244" t="s">
        <v>3872</v>
      </c>
      <c r="J2244" s="24" t="str">
        <f t="shared" si="175"/>
        <v>12</v>
      </c>
      <c r="K2244" s="24" t="str">
        <f t="shared" si="176"/>
        <v>15</v>
      </c>
      <c r="L2244" s="24" t="str">
        <f t="shared" si="177"/>
        <v>2015</v>
      </c>
      <c r="M2244" s="24">
        <f t="shared" si="178"/>
        <v>42353</v>
      </c>
      <c r="N2244">
        <v>29.03</v>
      </c>
      <c r="P2244" s="24">
        <v>41605</v>
      </c>
      <c r="Q2244">
        <v>24.08</v>
      </c>
      <c r="S2244" s="24">
        <v>43432</v>
      </c>
      <c r="T2244">
        <v>40.93</v>
      </c>
      <c r="U2244" s="2">
        <f t="shared" ref="U2244:U2307" si="179">T2244/T2243-1</f>
        <v>2.9685534591195051E-2</v>
      </c>
    </row>
    <row r="2245" spans="1:21" x14ac:dyDescent="0.4">
      <c r="A2245" t="s">
        <v>3871</v>
      </c>
      <c r="B2245">
        <v>28.82</v>
      </c>
      <c r="C2245">
        <v>28.66</v>
      </c>
      <c r="D2245">
        <v>28.82</v>
      </c>
      <c r="E2245">
        <v>28.35</v>
      </c>
      <c r="F2245" t="s">
        <v>3870</v>
      </c>
      <c r="G2245" s="2">
        <v>6.6E-3</v>
      </c>
      <c r="I2245" t="s">
        <v>3871</v>
      </c>
      <c r="J2245" s="24" t="str">
        <f t="shared" si="175"/>
        <v>12</v>
      </c>
      <c r="K2245" s="24" t="str">
        <f t="shared" si="176"/>
        <v>14</v>
      </c>
      <c r="L2245" s="24" t="str">
        <f t="shared" si="177"/>
        <v>2015</v>
      </c>
      <c r="M2245" s="24">
        <f t="shared" si="178"/>
        <v>42352</v>
      </c>
      <c r="N2245">
        <v>28.82</v>
      </c>
      <c r="P2245" s="24">
        <v>41607</v>
      </c>
      <c r="Q2245">
        <v>23.96</v>
      </c>
      <c r="S2245" s="24">
        <v>43433</v>
      </c>
      <c r="T2245">
        <v>40.840000000000003</v>
      </c>
      <c r="U2245" s="2">
        <f t="shared" si="179"/>
        <v>-2.1988761299779336E-3</v>
      </c>
    </row>
    <row r="2246" spans="1:21" x14ac:dyDescent="0.4">
      <c r="A2246" t="s">
        <v>3869</v>
      </c>
      <c r="B2246">
        <v>28.63</v>
      </c>
      <c r="C2246">
        <v>28.92</v>
      </c>
      <c r="D2246">
        <v>28.97</v>
      </c>
      <c r="E2246">
        <v>28.6</v>
      </c>
      <c r="F2246" t="s">
        <v>3868</v>
      </c>
      <c r="G2246" s="2">
        <v>-2.0199999999999999E-2</v>
      </c>
      <c r="I2246" t="s">
        <v>3869</v>
      </c>
      <c r="J2246" s="24" t="str">
        <f t="shared" si="175"/>
        <v>12</v>
      </c>
      <c r="K2246" s="24" t="str">
        <f t="shared" si="176"/>
        <v>11</v>
      </c>
      <c r="L2246" s="24" t="str">
        <f t="shared" si="177"/>
        <v>2015</v>
      </c>
      <c r="M2246" s="24">
        <f t="shared" si="178"/>
        <v>42349</v>
      </c>
      <c r="N2246">
        <v>28.63</v>
      </c>
      <c r="P2246" s="24">
        <v>41610</v>
      </c>
      <c r="Q2246">
        <v>24</v>
      </c>
      <c r="S2246" s="24">
        <v>43434</v>
      </c>
      <c r="T2246">
        <v>41.18</v>
      </c>
      <c r="U2246" s="2">
        <f t="shared" si="179"/>
        <v>8.3251714005876387E-3</v>
      </c>
    </row>
    <row r="2247" spans="1:21" x14ac:dyDescent="0.4">
      <c r="A2247" t="s">
        <v>3867</v>
      </c>
      <c r="B2247">
        <v>29.22</v>
      </c>
      <c r="C2247">
        <v>29.19</v>
      </c>
      <c r="D2247">
        <v>29.42</v>
      </c>
      <c r="E2247">
        <v>29.12</v>
      </c>
      <c r="F2247" t="s">
        <v>2821</v>
      </c>
      <c r="G2247" s="2">
        <v>2.7000000000000001E-3</v>
      </c>
      <c r="I2247" t="s">
        <v>3867</v>
      </c>
      <c r="J2247" s="24" t="str">
        <f t="shared" si="175"/>
        <v>12</v>
      </c>
      <c r="K2247" s="24" t="str">
        <f t="shared" si="176"/>
        <v>10</v>
      </c>
      <c r="L2247" s="24" t="str">
        <f t="shared" si="177"/>
        <v>2015</v>
      </c>
      <c r="M2247" s="24">
        <f t="shared" si="178"/>
        <v>42348</v>
      </c>
      <c r="N2247">
        <v>29.22</v>
      </c>
      <c r="P2247" s="24">
        <v>41611</v>
      </c>
      <c r="Q2247">
        <v>23.93</v>
      </c>
      <c r="S2247" s="24">
        <v>43437</v>
      </c>
      <c r="T2247">
        <v>41.8</v>
      </c>
      <c r="U2247" s="2">
        <f t="shared" si="179"/>
        <v>1.5055852355512434E-2</v>
      </c>
    </row>
    <row r="2248" spans="1:21" x14ac:dyDescent="0.4">
      <c r="A2248" t="s">
        <v>3866</v>
      </c>
      <c r="B2248">
        <v>29.14</v>
      </c>
      <c r="C2248">
        <v>29.34</v>
      </c>
      <c r="D2248">
        <v>29.62</v>
      </c>
      <c r="E2248">
        <v>28.99</v>
      </c>
      <c r="F2248" t="s">
        <v>3865</v>
      </c>
      <c r="G2248" s="2">
        <v>-1.0500000000000001E-2</v>
      </c>
      <c r="I2248" t="s">
        <v>3866</v>
      </c>
      <c r="J2248" s="24" t="str">
        <f t="shared" si="175"/>
        <v>12</v>
      </c>
      <c r="K2248" s="24" t="str">
        <f t="shared" si="176"/>
        <v>09</v>
      </c>
      <c r="L2248" s="24" t="str">
        <f t="shared" si="177"/>
        <v>2015</v>
      </c>
      <c r="M2248" s="24">
        <f t="shared" si="178"/>
        <v>42347</v>
      </c>
      <c r="N2248">
        <v>29.14</v>
      </c>
      <c r="P2248" s="24">
        <v>41612</v>
      </c>
      <c r="Q2248">
        <v>23.92</v>
      </c>
      <c r="S2248" s="24">
        <v>43438</v>
      </c>
      <c r="T2248">
        <v>40.36</v>
      </c>
      <c r="U2248" s="2">
        <f t="shared" si="179"/>
        <v>-3.4449760765550175E-2</v>
      </c>
    </row>
    <row r="2249" spans="1:21" x14ac:dyDescent="0.4">
      <c r="A2249" t="s">
        <v>3864</v>
      </c>
      <c r="B2249">
        <v>29.45</v>
      </c>
      <c r="C2249">
        <v>29.29</v>
      </c>
      <c r="D2249">
        <v>29.55</v>
      </c>
      <c r="E2249">
        <v>29.24</v>
      </c>
      <c r="F2249" t="s">
        <v>3863</v>
      </c>
      <c r="G2249" s="2">
        <v>-2.7000000000000001E-3</v>
      </c>
      <c r="I2249" t="s">
        <v>3864</v>
      </c>
      <c r="J2249" s="24" t="str">
        <f t="shared" si="175"/>
        <v>12</v>
      </c>
      <c r="K2249" s="24" t="str">
        <f t="shared" si="176"/>
        <v>08</v>
      </c>
      <c r="L2249" s="24" t="str">
        <f t="shared" si="177"/>
        <v>2015</v>
      </c>
      <c r="M2249" s="24">
        <f t="shared" si="178"/>
        <v>42346</v>
      </c>
      <c r="N2249">
        <v>29.45</v>
      </c>
      <c r="P2249" s="24">
        <v>41613</v>
      </c>
      <c r="Q2249">
        <v>23.86</v>
      </c>
      <c r="S2249" s="24">
        <v>43440</v>
      </c>
      <c r="T2249">
        <v>40.44</v>
      </c>
      <c r="U2249" s="2">
        <f t="shared" si="179"/>
        <v>1.982160555004997E-3</v>
      </c>
    </row>
    <row r="2250" spans="1:21" x14ac:dyDescent="0.4">
      <c r="A2250" t="s">
        <v>3862</v>
      </c>
      <c r="B2250">
        <v>29.53</v>
      </c>
      <c r="C2250">
        <v>29.66</v>
      </c>
      <c r="D2250">
        <v>29.68</v>
      </c>
      <c r="E2250">
        <v>29.38</v>
      </c>
      <c r="F2250" t="s">
        <v>1494</v>
      </c>
      <c r="G2250" s="2">
        <v>-5.1000000000000004E-3</v>
      </c>
      <c r="I2250" t="s">
        <v>3862</v>
      </c>
      <c r="J2250" s="24" t="str">
        <f t="shared" si="175"/>
        <v>12</v>
      </c>
      <c r="K2250" s="24" t="str">
        <f t="shared" si="176"/>
        <v>07</v>
      </c>
      <c r="L2250" s="24" t="str">
        <f t="shared" si="177"/>
        <v>2015</v>
      </c>
      <c r="M2250" s="24">
        <f t="shared" si="178"/>
        <v>42345</v>
      </c>
      <c r="N2250">
        <v>29.53</v>
      </c>
      <c r="P2250" s="24">
        <v>41614</v>
      </c>
      <c r="Q2250">
        <v>24.12</v>
      </c>
      <c r="S2250" s="24">
        <v>43441</v>
      </c>
      <c r="T2250">
        <v>39.29</v>
      </c>
      <c r="U2250" s="2">
        <f t="shared" si="179"/>
        <v>-2.8437190900098885E-2</v>
      </c>
    </row>
    <row r="2251" spans="1:21" x14ac:dyDescent="0.4">
      <c r="A2251" t="s">
        <v>3861</v>
      </c>
      <c r="B2251">
        <v>29.68</v>
      </c>
      <c r="C2251">
        <v>29.13</v>
      </c>
      <c r="D2251">
        <v>29.73</v>
      </c>
      <c r="E2251">
        <v>29.13</v>
      </c>
      <c r="F2251" t="s">
        <v>1872</v>
      </c>
      <c r="G2251" s="2">
        <v>2.1000000000000001E-2</v>
      </c>
      <c r="I2251" t="s">
        <v>3861</v>
      </c>
      <c r="J2251" s="24" t="str">
        <f t="shared" si="175"/>
        <v>12</v>
      </c>
      <c r="K2251" s="24" t="str">
        <f t="shared" si="176"/>
        <v>04</v>
      </c>
      <c r="L2251" s="24" t="str">
        <f t="shared" si="177"/>
        <v>2015</v>
      </c>
      <c r="M2251" s="24">
        <f t="shared" si="178"/>
        <v>42342</v>
      </c>
      <c r="N2251">
        <v>29.68</v>
      </c>
      <c r="P2251" s="24">
        <v>41617</v>
      </c>
      <c r="Q2251">
        <v>24.16</v>
      </c>
      <c r="S2251" s="24">
        <v>43444</v>
      </c>
      <c r="T2251">
        <v>39.58</v>
      </c>
      <c r="U2251" s="2">
        <f t="shared" si="179"/>
        <v>7.3810129804021685E-3</v>
      </c>
    </row>
    <row r="2252" spans="1:21" x14ac:dyDescent="0.4">
      <c r="A2252" t="s">
        <v>3860</v>
      </c>
      <c r="B2252">
        <v>29.07</v>
      </c>
      <c r="C2252">
        <v>29.6</v>
      </c>
      <c r="D2252">
        <v>29.61</v>
      </c>
      <c r="E2252">
        <v>28.95</v>
      </c>
      <c r="F2252" t="s">
        <v>3611</v>
      </c>
      <c r="G2252" s="2">
        <v>-1.5599999999999999E-2</v>
      </c>
      <c r="I2252" t="s">
        <v>3860</v>
      </c>
      <c r="J2252" s="24" t="str">
        <f t="shared" si="175"/>
        <v>12</v>
      </c>
      <c r="K2252" s="24" t="str">
        <f t="shared" si="176"/>
        <v>03</v>
      </c>
      <c r="L2252" s="24" t="str">
        <f t="shared" si="177"/>
        <v>2015</v>
      </c>
      <c r="M2252" s="24">
        <f t="shared" si="178"/>
        <v>42341</v>
      </c>
      <c r="N2252">
        <v>29.07</v>
      </c>
      <c r="P2252" s="24">
        <v>41618</v>
      </c>
      <c r="Q2252">
        <v>24.08</v>
      </c>
      <c r="S2252" s="24">
        <v>43445</v>
      </c>
      <c r="T2252">
        <v>39.64</v>
      </c>
      <c r="U2252" s="2">
        <f t="shared" si="179"/>
        <v>1.5159171298635421E-3</v>
      </c>
    </row>
    <row r="2253" spans="1:21" x14ac:dyDescent="0.4">
      <c r="A2253" t="s">
        <v>3859</v>
      </c>
      <c r="B2253">
        <v>29.53</v>
      </c>
      <c r="C2253">
        <v>29.79</v>
      </c>
      <c r="D2253">
        <v>29.84</v>
      </c>
      <c r="E2253">
        <v>29.48</v>
      </c>
      <c r="F2253" t="s">
        <v>3741</v>
      </c>
      <c r="G2253" s="2">
        <v>-8.0999999999999996E-3</v>
      </c>
      <c r="I2253" t="s">
        <v>3859</v>
      </c>
      <c r="J2253" s="24" t="str">
        <f t="shared" si="175"/>
        <v>12</v>
      </c>
      <c r="K2253" s="24" t="str">
        <f t="shared" si="176"/>
        <v>02</v>
      </c>
      <c r="L2253" s="24" t="str">
        <f t="shared" si="177"/>
        <v>2015</v>
      </c>
      <c r="M2253" s="24">
        <f t="shared" si="178"/>
        <v>42340</v>
      </c>
      <c r="N2253">
        <v>29.53</v>
      </c>
      <c r="P2253" s="24">
        <v>41619</v>
      </c>
      <c r="Q2253">
        <v>23.84</v>
      </c>
      <c r="S2253" s="24">
        <v>43446</v>
      </c>
      <c r="T2253">
        <v>39.950000000000003</v>
      </c>
      <c r="U2253" s="2">
        <f t="shared" si="179"/>
        <v>7.8203834510595094E-3</v>
      </c>
    </row>
    <row r="2254" spans="1:21" x14ac:dyDescent="0.4">
      <c r="A2254" t="s">
        <v>3858</v>
      </c>
      <c r="B2254">
        <v>29.77</v>
      </c>
      <c r="C2254">
        <v>29.6</v>
      </c>
      <c r="D2254">
        <v>29.79</v>
      </c>
      <c r="E2254">
        <v>29.55</v>
      </c>
      <c r="F2254" t="s">
        <v>2189</v>
      </c>
      <c r="G2254" s="2">
        <v>1.0200000000000001E-2</v>
      </c>
      <c r="I2254" t="s">
        <v>3858</v>
      </c>
      <c r="J2254" s="24" t="str">
        <f t="shared" si="175"/>
        <v>12</v>
      </c>
      <c r="K2254" s="24" t="str">
        <f t="shared" si="176"/>
        <v>01</v>
      </c>
      <c r="L2254" s="24" t="str">
        <f t="shared" si="177"/>
        <v>2015</v>
      </c>
      <c r="M2254" s="24">
        <f t="shared" si="178"/>
        <v>42339</v>
      </c>
      <c r="N2254">
        <v>29.77</v>
      </c>
      <c r="P2254" s="24">
        <v>41620</v>
      </c>
      <c r="Q2254">
        <v>23.74</v>
      </c>
      <c r="S2254" s="24">
        <v>43447</v>
      </c>
      <c r="T2254">
        <v>39.950000000000003</v>
      </c>
      <c r="U2254" s="2">
        <f t="shared" si="179"/>
        <v>0</v>
      </c>
    </row>
    <row r="2255" spans="1:21" x14ac:dyDescent="0.4">
      <c r="A2255" t="s">
        <v>3857</v>
      </c>
      <c r="B2255">
        <v>29.47</v>
      </c>
      <c r="C2255">
        <v>29.7</v>
      </c>
      <c r="D2255">
        <v>29.7</v>
      </c>
      <c r="E2255">
        <v>29.46</v>
      </c>
      <c r="F2255" t="s">
        <v>1434</v>
      </c>
      <c r="G2255" s="2">
        <v>-5.7000000000000002E-3</v>
      </c>
      <c r="I2255" t="s">
        <v>3857</v>
      </c>
      <c r="J2255" s="24" t="str">
        <f t="shared" si="175"/>
        <v>11</v>
      </c>
      <c r="K2255" s="24" t="str">
        <f t="shared" si="176"/>
        <v>30</v>
      </c>
      <c r="L2255" s="24" t="str">
        <f t="shared" si="177"/>
        <v>2015</v>
      </c>
      <c r="M2255" s="24">
        <f t="shared" si="178"/>
        <v>42338</v>
      </c>
      <c r="N2255">
        <v>29.47</v>
      </c>
      <c r="P2255" s="24">
        <v>41621</v>
      </c>
      <c r="Q2255">
        <v>23.74</v>
      </c>
      <c r="S2255" s="24">
        <v>43448</v>
      </c>
      <c r="T2255">
        <v>39.08</v>
      </c>
      <c r="U2255" s="2">
        <f t="shared" si="179"/>
        <v>-2.1777221526908752E-2</v>
      </c>
    </row>
    <row r="2256" spans="1:21" x14ac:dyDescent="0.4">
      <c r="A2256" t="s">
        <v>3856</v>
      </c>
      <c r="B2256">
        <v>29.64</v>
      </c>
      <c r="C2256">
        <v>29.65</v>
      </c>
      <c r="D2256">
        <v>29.69</v>
      </c>
      <c r="E2256">
        <v>29.55</v>
      </c>
      <c r="F2256" t="s">
        <v>3855</v>
      </c>
      <c r="G2256" s="2">
        <v>6.9999999999999999E-4</v>
      </c>
      <c r="I2256" t="s">
        <v>3856</v>
      </c>
      <c r="J2256" s="24" t="str">
        <f t="shared" si="175"/>
        <v>11</v>
      </c>
      <c r="K2256" s="24" t="str">
        <f t="shared" si="176"/>
        <v>27</v>
      </c>
      <c r="L2256" s="24" t="str">
        <f t="shared" si="177"/>
        <v>2015</v>
      </c>
      <c r="M2256" s="24">
        <f t="shared" si="178"/>
        <v>42335</v>
      </c>
      <c r="N2256">
        <v>29.64</v>
      </c>
      <c r="P2256" s="24">
        <v>41624</v>
      </c>
      <c r="Q2256">
        <v>23.88</v>
      </c>
      <c r="S2256" s="24">
        <v>43451</v>
      </c>
      <c r="T2256">
        <v>38.08</v>
      </c>
      <c r="U2256" s="2">
        <f t="shared" si="179"/>
        <v>-2.5588536335721557E-2</v>
      </c>
    </row>
    <row r="2257" spans="1:21" x14ac:dyDescent="0.4">
      <c r="A2257" t="s">
        <v>3854</v>
      </c>
      <c r="B2257">
        <v>29.62</v>
      </c>
      <c r="C2257">
        <v>29.62</v>
      </c>
      <c r="D2257">
        <v>29.67</v>
      </c>
      <c r="E2257">
        <v>29.59</v>
      </c>
      <c r="F2257" t="s">
        <v>825</v>
      </c>
      <c r="G2257" s="2">
        <v>1E-3</v>
      </c>
      <c r="I2257" t="s">
        <v>3854</v>
      </c>
      <c r="J2257" s="24" t="str">
        <f t="shared" si="175"/>
        <v>11</v>
      </c>
      <c r="K2257" s="24" t="str">
        <f t="shared" si="176"/>
        <v>25</v>
      </c>
      <c r="L2257" s="24" t="str">
        <f t="shared" si="177"/>
        <v>2015</v>
      </c>
      <c r="M2257" s="24">
        <f t="shared" si="178"/>
        <v>42333</v>
      </c>
      <c r="N2257">
        <v>29.62</v>
      </c>
      <c r="P2257" s="24">
        <v>41625</v>
      </c>
      <c r="Q2257">
        <v>23.82</v>
      </c>
      <c r="S2257" s="24">
        <v>43452</v>
      </c>
      <c r="T2257">
        <v>38.25</v>
      </c>
      <c r="U2257" s="2">
        <f t="shared" si="179"/>
        <v>4.4642857142858094E-3</v>
      </c>
    </row>
    <row r="2258" spans="1:21" x14ac:dyDescent="0.4">
      <c r="A2258" t="s">
        <v>3853</v>
      </c>
      <c r="B2258">
        <v>29.59</v>
      </c>
      <c r="C2258">
        <v>29.42</v>
      </c>
      <c r="D2258">
        <v>29.64</v>
      </c>
      <c r="E2258">
        <v>29.33</v>
      </c>
      <c r="F2258" t="s">
        <v>156</v>
      </c>
      <c r="G2258" s="2">
        <v>-2.9999999999999997E-4</v>
      </c>
      <c r="I2258" t="s">
        <v>3853</v>
      </c>
      <c r="J2258" s="24" t="str">
        <f t="shared" si="175"/>
        <v>11</v>
      </c>
      <c r="K2258" s="24" t="str">
        <f t="shared" si="176"/>
        <v>24</v>
      </c>
      <c r="L2258" s="24" t="str">
        <f t="shared" si="177"/>
        <v>2015</v>
      </c>
      <c r="M2258" s="24">
        <f t="shared" si="178"/>
        <v>42332</v>
      </c>
      <c r="N2258">
        <v>29.59</v>
      </c>
      <c r="P2258" s="24">
        <v>41626</v>
      </c>
      <c r="Q2258">
        <v>24.22</v>
      </c>
      <c r="S2258" s="24">
        <v>43453</v>
      </c>
      <c r="T2258">
        <v>37.56</v>
      </c>
      <c r="U2258" s="2">
        <f t="shared" si="179"/>
        <v>-1.8039215686274424E-2</v>
      </c>
    </row>
    <row r="2259" spans="1:21" x14ac:dyDescent="0.4">
      <c r="A2259" t="s">
        <v>3852</v>
      </c>
      <c r="B2259">
        <v>29.6</v>
      </c>
      <c r="C2259">
        <v>29.65</v>
      </c>
      <c r="D2259">
        <v>29.75</v>
      </c>
      <c r="E2259">
        <v>29.51</v>
      </c>
      <c r="F2259" t="s">
        <v>2559</v>
      </c>
      <c r="G2259" s="2">
        <v>-1E-3</v>
      </c>
      <c r="I2259" t="s">
        <v>3852</v>
      </c>
      <c r="J2259" s="24" t="str">
        <f t="shared" si="175"/>
        <v>11</v>
      </c>
      <c r="K2259" s="24" t="str">
        <f t="shared" si="176"/>
        <v>23</v>
      </c>
      <c r="L2259" s="24" t="str">
        <f t="shared" si="177"/>
        <v>2015</v>
      </c>
      <c r="M2259" s="24">
        <f t="shared" si="178"/>
        <v>42331</v>
      </c>
      <c r="N2259">
        <v>29.6</v>
      </c>
      <c r="P2259" s="24">
        <v>41627</v>
      </c>
      <c r="Q2259">
        <v>24.2</v>
      </c>
      <c r="S2259" s="24">
        <v>43454</v>
      </c>
      <c r="T2259">
        <v>36.94</v>
      </c>
      <c r="U2259" s="2">
        <f t="shared" si="179"/>
        <v>-1.6506922257721102E-2</v>
      </c>
    </row>
    <row r="2260" spans="1:21" x14ac:dyDescent="0.4">
      <c r="A2260" t="s">
        <v>3851</v>
      </c>
      <c r="B2260">
        <v>29.63</v>
      </c>
      <c r="C2260">
        <v>29.58</v>
      </c>
      <c r="D2260">
        <v>29.7</v>
      </c>
      <c r="E2260">
        <v>29.56</v>
      </c>
      <c r="F2260" t="s">
        <v>981</v>
      </c>
      <c r="G2260" s="2">
        <v>6.7999999999999996E-3</v>
      </c>
      <c r="I2260" t="s">
        <v>3851</v>
      </c>
      <c r="J2260" s="24" t="str">
        <f t="shared" si="175"/>
        <v>11</v>
      </c>
      <c r="K2260" s="24" t="str">
        <f t="shared" si="176"/>
        <v>20</v>
      </c>
      <c r="L2260" s="24" t="str">
        <f t="shared" si="177"/>
        <v>2015</v>
      </c>
      <c r="M2260" s="24">
        <f t="shared" si="178"/>
        <v>42328</v>
      </c>
      <c r="N2260">
        <v>29.63</v>
      </c>
      <c r="P2260" s="24">
        <v>41628</v>
      </c>
      <c r="Q2260">
        <v>24.37</v>
      </c>
      <c r="S2260" s="24">
        <v>43455</v>
      </c>
      <c r="T2260">
        <v>36</v>
      </c>
      <c r="U2260" s="2">
        <f t="shared" si="179"/>
        <v>-2.5446670276123351E-2</v>
      </c>
    </row>
    <row r="2261" spans="1:21" x14ac:dyDescent="0.4">
      <c r="A2261" t="s">
        <v>3850</v>
      </c>
      <c r="B2261">
        <v>29.43</v>
      </c>
      <c r="C2261">
        <v>29.44</v>
      </c>
      <c r="D2261">
        <v>29.52</v>
      </c>
      <c r="E2261">
        <v>29.41</v>
      </c>
      <c r="F2261" t="s">
        <v>1421</v>
      </c>
      <c r="G2261" s="2">
        <v>-6.9999999999999999E-4</v>
      </c>
      <c r="I2261" t="s">
        <v>3850</v>
      </c>
      <c r="J2261" s="24" t="str">
        <f t="shared" si="175"/>
        <v>11</v>
      </c>
      <c r="K2261" s="24" t="str">
        <f t="shared" si="176"/>
        <v>19</v>
      </c>
      <c r="L2261" s="24" t="str">
        <f t="shared" si="177"/>
        <v>2015</v>
      </c>
      <c r="M2261" s="24">
        <f t="shared" si="178"/>
        <v>42327</v>
      </c>
      <c r="N2261">
        <v>29.43</v>
      </c>
      <c r="P2261" s="24">
        <v>41631</v>
      </c>
      <c r="Q2261">
        <v>24.41</v>
      </c>
      <c r="S2261" s="24">
        <v>43458</v>
      </c>
      <c r="T2261">
        <v>35.049999999999997</v>
      </c>
      <c r="U2261" s="2">
        <f t="shared" si="179"/>
        <v>-2.6388888888889017E-2</v>
      </c>
    </row>
    <row r="2262" spans="1:21" x14ac:dyDescent="0.4">
      <c r="A2262" t="s">
        <v>3849</v>
      </c>
      <c r="B2262">
        <v>29.45</v>
      </c>
      <c r="C2262">
        <v>29.11</v>
      </c>
      <c r="D2262">
        <v>29.47</v>
      </c>
      <c r="E2262">
        <v>29.06</v>
      </c>
      <c r="F2262" t="s">
        <v>937</v>
      </c>
      <c r="G2262" s="2">
        <v>1.66E-2</v>
      </c>
      <c r="I2262" t="s">
        <v>3849</v>
      </c>
      <c r="J2262" s="24" t="str">
        <f t="shared" si="175"/>
        <v>11</v>
      </c>
      <c r="K2262" s="24" t="str">
        <f t="shared" si="176"/>
        <v>18</v>
      </c>
      <c r="L2262" s="24" t="str">
        <f t="shared" si="177"/>
        <v>2015</v>
      </c>
      <c r="M2262" s="24">
        <f t="shared" si="178"/>
        <v>42326</v>
      </c>
      <c r="N2262">
        <v>29.45</v>
      </c>
      <c r="P2262" s="24">
        <v>41632</v>
      </c>
      <c r="Q2262">
        <v>24.45</v>
      </c>
      <c r="S2262" s="24">
        <v>43460</v>
      </c>
      <c r="T2262">
        <v>36.909999999999997</v>
      </c>
      <c r="U2262" s="2">
        <f t="shared" si="179"/>
        <v>5.3067047075606277E-2</v>
      </c>
    </row>
    <row r="2263" spans="1:21" x14ac:dyDescent="0.4">
      <c r="A2263" t="s">
        <v>3848</v>
      </c>
      <c r="B2263">
        <v>28.97</v>
      </c>
      <c r="C2263">
        <v>29.01</v>
      </c>
      <c r="D2263">
        <v>29.17</v>
      </c>
      <c r="E2263">
        <v>28.89</v>
      </c>
      <c r="F2263" t="s">
        <v>3140</v>
      </c>
      <c r="G2263" s="2">
        <v>1E-3</v>
      </c>
      <c r="I2263" t="s">
        <v>3848</v>
      </c>
      <c r="J2263" s="24" t="str">
        <f t="shared" si="175"/>
        <v>11</v>
      </c>
      <c r="K2263" s="24" t="str">
        <f t="shared" si="176"/>
        <v>17</v>
      </c>
      <c r="L2263" s="24" t="str">
        <f t="shared" si="177"/>
        <v>2015</v>
      </c>
      <c r="M2263" s="24">
        <f t="shared" si="178"/>
        <v>42325</v>
      </c>
      <c r="N2263">
        <v>28.97</v>
      </c>
      <c r="P2263" s="24">
        <v>41634</v>
      </c>
      <c r="Q2263">
        <v>24.56</v>
      </c>
      <c r="S2263" s="24">
        <v>43461</v>
      </c>
      <c r="T2263">
        <v>37.26</v>
      </c>
      <c r="U2263" s="2">
        <f t="shared" si="179"/>
        <v>9.482525060959146E-3</v>
      </c>
    </row>
    <row r="2264" spans="1:21" x14ac:dyDescent="0.4">
      <c r="A2264" t="s">
        <v>3847</v>
      </c>
      <c r="B2264">
        <v>28.94</v>
      </c>
      <c r="C2264">
        <v>28.49</v>
      </c>
      <c r="D2264">
        <v>28.95</v>
      </c>
      <c r="E2264">
        <v>28.48</v>
      </c>
      <c r="F2264" t="s">
        <v>3458</v>
      </c>
      <c r="G2264" s="2">
        <v>1.3299999999999999E-2</v>
      </c>
      <c r="I2264" t="s">
        <v>3847</v>
      </c>
      <c r="J2264" s="24" t="str">
        <f t="shared" si="175"/>
        <v>11</v>
      </c>
      <c r="K2264" s="24" t="str">
        <f t="shared" si="176"/>
        <v>16</v>
      </c>
      <c r="L2264" s="24" t="str">
        <f t="shared" si="177"/>
        <v>2015</v>
      </c>
      <c r="M2264" s="24">
        <f t="shared" si="178"/>
        <v>42324</v>
      </c>
      <c r="N2264">
        <v>28.94</v>
      </c>
      <c r="P2264" s="24">
        <v>41635</v>
      </c>
      <c r="Q2264">
        <v>24.51</v>
      </c>
      <c r="S2264" s="24">
        <v>43462</v>
      </c>
      <c r="T2264">
        <v>37.19</v>
      </c>
      <c r="U2264" s="2">
        <f t="shared" si="179"/>
        <v>-1.8786902844873943E-3</v>
      </c>
    </row>
    <row r="2265" spans="1:21" x14ac:dyDescent="0.4">
      <c r="A2265" t="s">
        <v>3846</v>
      </c>
      <c r="B2265">
        <v>28.56</v>
      </c>
      <c r="C2265">
        <v>28.89</v>
      </c>
      <c r="D2265">
        <v>28.91</v>
      </c>
      <c r="E2265">
        <v>28.54</v>
      </c>
      <c r="F2265" t="s">
        <v>3845</v>
      </c>
      <c r="G2265" s="2">
        <v>-1.4200000000000001E-2</v>
      </c>
      <c r="I2265" t="s">
        <v>3846</v>
      </c>
      <c r="J2265" s="24" t="str">
        <f t="shared" si="175"/>
        <v>11</v>
      </c>
      <c r="K2265" s="24" t="str">
        <f t="shared" si="176"/>
        <v>13</v>
      </c>
      <c r="L2265" s="24" t="str">
        <f t="shared" si="177"/>
        <v>2015</v>
      </c>
      <c r="M2265" s="24">
        <f t="shared" si="178"/>
        <v>42321</v>
      </c>
      <c r="N2265">
        <v>28.56</v>
      </c>
      <c r="P2265" s="24">
        <v>41638</v>
      </c>
      <c r="Q2265">
        <v>24.51</v>
      </c>
      <c r="S2265" s="24">
        <v>43465</v>
      </c>
      <c r="T2265">
        <v>37.57</v>
      </c>
      <c r="U2265" s="2">
        <f t="shared" si="179"/>
        <v>1.0217800484001227E-2</v>
      </c>
    </row>
    <row r="2266" spans="1:21" x14ac:dyDescent="0.4">
      <c r="A2266" t="s">
        <v>3844</v>
      </c>
      <c r="B2266">
        <v>28.97</v>
      </c>
      <c r="C2266">
        <v>29.16</v>
      </c>
      <c r="D2266">
        <v>29.27</v>
      </c>
      <c r="E2266">
        <v>28.95</v>
      </c>
      <c r="F2266" t="s">
        <v>1848</v>
      </c>
      <c r="G2266" s="2">
        <v>-1.1900000000000001E-2</v>
      </c>
      <c r="I2266" t="s">
        <v>3844</v>
      </c>
      <c r="J2266" s="24" t="str">
        <f t="shared" si="175"/>
        <v>11</v>
      </c>
      <c r="K2266" s="24" t="str">
        <f t="shared" si="176"/>
        <v>12</v>
      </c>
      <c r="L2266" s="24" t="str">
        <f t="shared" si="177"/>
        <v>2015</v>
      </c>
      <c r="M2266" s="24">
        <f t="shared" si="178"/>
        <v>42320</v>
      </c>
      <c r="N2266">
        <v>28.97</v>
      </c>
      <c r="P2266" s="24">
        <v>41639</v>
      </c>
      <c r="Q2266">
        <v>24.62</v>
      </c>
      <c r="S2266" s="24">
        <v>43467</v>
      </c>
      <c r="T2266">
        <v>37.5</v>
      </c>
      <c r="U2266" s="2">
        <f t="shared" si="179"/>
        <v>-1.8631887143998327E-3</v>
      </c>
    </row>
    <row r="2267" spans="1:21" x14ac:dyDescent="0.4">
      <c r="A2267" t="s">
        <v>3843</v>
      </c>
      <c r="B2267">
        <v>29.32</v>
      </c>
      <c r="C2267">
        <v>29.44</v>
      </c>
      <c r="D2267">
        <v>29.52</v>
      </c>
      <c r="E2267">
        <v>29.3</v>
      </c>
      <c r="F2267" t="s">
        <v>3842</v>
      </c>
      <c r="G2267" s="2">
        <v>-2.7000000000000001E-3</v>
      </c>
      <c r="I2267" t="s">
        <v>3843</v>
      </c>
      <c r="J2267" s="24" t="str">
        <f t="shared" si="175"/>
        <v>11</v>
      </c>
      <c r="K2267" s="24" t="str">
        <f t="shared" si="176"/>
        <v>11</v>
      </c>
      <c r="L2267" s="24" t="str">
        <f t="shared" si="177"/>
        <v>2015</v>
      </c>
      <c r="M2267" s="24">
        <f t="shared" si="178"/>
        <v>42319</v>
      </c>
      <c r="N2267">
        <v>29.32</v>
      </c>
      <c r="P2267" s="24">
        <v>41641</v>
      </c>
      <c r="Q2267">
        <v>24.42</v>
      </c>
      <c r="S2267" s="24">
        <v>43468</v>
      </c>
      <c r="T2267">
        <v>36.53</v>
      </c>
      <c r="U2267" s="2">
        <f t="shared" si="179"/>
        <v>-2.5866666666666593E-2</v>
      </c>
    </row>
    <row r="2268" spans="1:21" x14ac:dyDescent="0.4">
      <c r="A2268" t="s">
        <v>3841</v>
      </c>
      <c r="B2268">
        <v>29.4</v>
      </c>
      <c r="C2268">
        <v>29.28</v>
      </c>
      <c r="D2268">
        <v>29.42</v>
      </c>
      <c r="E2268">
        <v>29.23</v>
      </c>
      <c r="F2268" t="s">
        <v>1386</v>
      </c>
      <c r="G2268" s="2">
        <v>2.9999999999999997E-4</v>
      </c>
      <c r="I2268" t="s">
        <v>3841</v>
      </c>
      <c r="J2268" s="24" t="str">
        <f t="shared" si="175"/>
        <v>11</v>
      </c>
      <c r="K2268" s="24" t="str">
        <f t="shared" si="176"/>
        <v>10</v>
      </c>
      <c r="L2268" s="24" t="str">
        <f t="shared" si="177"/>
        <v>2015</v>
      </c>
      <c r="M2268" s="24">
        <f t="shared" si="178"/>
        <v>42318</v>
      </c>
      <c r="N2268">
        <v>29.4</v>
      </c>
      <c r="P2268" s="24">
        <v>41642</v>
      </c>
      <c r="Q2268">
        <v>24.36</v>
      </c>
      <c r="S2268" s="24">
        <v>43469</v>
      </c>
      <c r="T2268">
        <v>37.869999999999997</v>
      </c>
      <c r="U2268" s="2">
        <f t="shared" si="179"/>
        <v>3.6682179030933293E-2</v>
      </c>
    </row>
    <row r="2269" spans="1:21" x14ac:dyDescent="0.4">
      <c r="A2269" t="s">
        <v>3840</v>
      </c>
      <c r="B2269">
        <v>29.39</v>
      </c>
      <c r="C2269">
        <v>29.58</v>
      </c>
      <c r="D2269">
        <v>29.58</v>
      </c>
      <c r="E2269">
        <v>29.21</v>
      </c>
      <c r="F2269" t="s">
        <v>2609</v>
      </c>
      <c r="G2269" s="2">
        <v>-9.1000000000000004E-3</v>
      </c>
      <c r="I2269" t="s">
        <v>3840</v>
      </c>
      <c r="J2269" s="24" t="str">
        <f t="shared" si="175"/>
        <v>11</v>
      </c>
      <c r="K2269" s="24" t="str">
        <f t="shared" si="176"/>
        <v>09</v>
      </c>
      <c r="L2269" s="24" t="str">
        <f t="shared" si="177"/>
        <v>2015</v>
      </c>
      <c r="M2269" s="24">
        <f t="shared" si="178"/>
        <v>42317</v>
      </c>
      <c r="N2269">
        <v>29.39</v>
      </c>
      <c r="P2269" s="24">
        <v>41645</v>
      </c>
      <c r="Q2269">
        <v>24.28</v>
      </c>
      <c r="S2269" s="24">
        <v>43472</v>
      </c>
      <c r="T2269">
        <v>38.15</v>
      </c>
      <c r="U2269" s="2">
        <f t="shared" si="179"/>
        <v>7.3937153419594281E-3</v>
      </c>
    </row>
    <row r="2270" spans="1:21" x14ac:dyDescent="0.4">
      <c r="A2270" t="s">
        <v>3839</v>
      </c>
      <c r="B2270">
        <v>29.66</v>
      </c>
      <c r="C2270">
        <v>29.61</v>
      </c>
      <c r="D2270">
        <v>29.7</v>
      </c>
      <c r="E2270">
        <v>29.45</v>
      </c>
      <c r="F2270" t="s">
        <v>1263</v>
      </c>
      <c r="G2270" s="2">
        <v>-6.9999999999999999E-4</v>
      </c>
      <c r="I2270" t="s">
        <v>3839</v>
      </c>
      <c r="J2270" s="24" t="str">
        <f t="shared" si="175"/>
        <v>11</v>
      </c>
      <c r="K2270" s="24" t="str">
        <f t="shared" si="176"/>
        <v>06</v>
      </c>
      <c r="L2270" s="24" t="str">
        <f t="shared" si="177"/>
        <v>2015</v>
      </c>
      <c r="M2270" s="24">
        <f t="shared" si="178"/>
        <v>42314</v>
      </c>
      <c r="N2270">
        <v>29.66</v>
      </c>
      <c r="P2270" s="24">
        <v>41646</v>
      </c>
      <c r="Q2270">
        <v>24.46</v>
      </c>
      <c r="S2270" s="24">
        <v>43473</v>
      </c>
      <c r="T2270">
        <v>38.58</v>
      </c>
      <c r="U2270" s="2">
        <f t="shared" si="179"/>
        <v>1.1271297509829692E-2</v>
      </c>
    </row>
    <row r="2271" spans="1:21" x14ac:dyDescent="0.4">
      <c r="A2271" t="s">
        <v>3838</v>
      </c>
      <c r="B2271">
        <v>29.68</v>
      </c>
      <c r="C2271">
        <v>29.79</v>
      </c>
      <c r="D2271">
        <v>29.83</v>
      </c>
      <c r="E2271">
        <v>29.54</v>
      </c>
      <c r="F2271" t="s">
        <v>1545</v>
      </c>
      <c r="G2271" s="2">
        <v>-2.7000000000000001E-3</v>
      </c>
      <c r="I2271" t="s">
        <v>3838</v>
      </c>
      <c r="J2271" s="24" t="str">
        <f t="shared" si="175"/>
        <v>11</v>
      </c>
      <c r="K2271" s="24" t="str">
        <f t="shared" si="176"/>
        <v>05</v>
      </c>
      <c r="L2271" s="24" t="str">
        <f t="shared" si="177"/>
        <v>2015</v>
      </c>
      <c r="M2271" s="24">
        <f t="shared" si="178"/>
        <v>42313</v>
      </c>
      <c r="N2271">
        <v>29.68</v>
      </c>
      <c r="P2271" s="24">
        <v>41647</v>
      </c>
      <c r="Q2271">
        <v>24.51</v>
      </c>
      <c r="S2271" s="24">
        <v>43474</v>
      </c>
      <c r="T2271">
        <v>38.75</v>
      </c>
      <c r="U2271" s="2">
        <f t="shared" si="179"/>
        <v>4.4064282011404554E-3</v>
      </c>
    </row>
    <row r="2272" spans="1:21" x14ac:dyDescent="0.4">
      <c r="A2272" t="s">
        <v>3837</v>
      </c>
      <c r="B2272">
        <v>29.76</v>
      </c>
      <c r="C2272">
        <v>29.84</v>
      </c>
      <c r="D2272">
        <v>29.87</v>
      </c>
      <c r="E2272">
        <v>29.64</v>
      </c>
      <c r="F2272" t="s">
        <v>2205</v>
      </c>
      <c r="G2272" s="2">
        <v>-1E-3</v>
      </c>
      <c r="I2272" t="s">
        <v>3837</v>
      </c>
      <c r="J2272" s="24" t="str">
        <f t="shared" si="175"/>
        <v>11</v>
      </c>
      <c r="K2272" s="24" t="str">
        <f t="shared" si="176"/>
        <v>04</v>
      </c>
      <c r="L2272" s="24" t="str">
        <f t="shared" si="177"/>
        <v>2015</v>
      </c>
      <c r="M2272" s="24">
        <f t="shared" si="178"/>
        <v>42312</v>
      </c>
      <c r="N2272">
        <v>29.76</v>
      </c>
      <c r="P2272" s="24">
        <v>41648</v>
      </c>
      <c r="Q2272">
        <v>24.49</v>
      </c>
      <c r="S2272" s="24">
        <v>43475</v>
      </c>
      <c r="T2272">
        <v>38.880000000000003</v>
      </c>
      <c r="U2272" s="2">
        <f t="shared" si="179"/>
        <v>3.3548387096775656E-3</v>
      </c>
    </row>
    <row r="2273" spans="1:21" x14ac:dyDescent="0.4">
      <c r="A2273" t="s">
        <v>3836</v>
      </c>
      <c r="B2273">
        <v>29.79</v>
      </c>
      <c r="C2273">
        <v>29.7</v>
      </c>
      <c r="D2273">
        <v>29.88</v>
      </c>
      <c r="E2273">
        <v>29.61</v>
      </c>
      <c r="F2273" t="s">
        <v>1484</v>
      </c>
      <c r="G2273" s="2">
        <v>1.6999999999999999E-3</v>
      </c>
      <c r="I2273" t="s">
        <v>3836</v>
      </c>
      <c r="J2273" s="24" t="str">
        <f t="shared" si="175"/>
        <v>11</v>
      </c>
      <c r="K2273" s="24" t="str">
        <f t="shared" si="176"/>
        <v>03</v>
      </c>
      <c r="L2273" s="24" t="str">
        <f t="shared" si="177"/>
        <v>2015</v>
      </c>
      <c r="M2273" s="24">
        <f t="shared" si="178"/>
        <v>42311</v>
      </c>
      <c r="N2273">
        <v>29.79</v>
      </c>
      <c r="P2273" s="24">
        <v>41649</v>
      </c>
      <c r="Q2273">
        <v>24.57</v>
      </c>
      <c r="S2273" s="24">
        <v>43476</v>
      </c>
      <c r="T2273">
        <v>38.86</v>
      </c>
      <c r="U2273" s="2">
        <f t="shared" si="179"/>
        <v>-5.1440329218110925E-4</v>
      </c>
    </row>
    <row r="2274" spans="1:21" x14ac:dyDescent="0.4">
      <c r="A2274" t="s">
        <v>3835</v>
      </c>
      <c r="B2274">
        <v>29.74</v>
      </c>
      <c r="C2274">
        <v>29.49</v>
      </c>
      <c r="D2274">
        <v>29.75</v>
      </c>
      <c r="E2274">
        <v>29.45</v>
      </c>
      <c r="F2274" t="s">
        <v>240</v>
      </c>
      <c r="G2274" s="2">
        <v>1.09E-2</v>
      </c>
      <c r="I2274" t="s">
        <v>3835</v>
      </c>
      <c r="J2274" s="24" t="str">
        <f t="shared" si="175"/>
        <v>11</v>
      </c>
      <c r="K2274" s="24" t="str">
        <f t="shared" si="176"/>
        <v>02</v>
      </c>
      <c r="L2274" s="24" t="str">
        <f t="shared" si="177"/>
        <v>2015</v>
      </c>
      <c r="M2274" s="24">
        <f t="shared" si="178"/>
        <v>42310</v>
      </c>
      <c r="N2274">
        <v>29.74</v>
      </c>
      <c r="P2274" s="24">
        <v>41652</v>
      </c>
      <c r="Q2274">
        <v>24.23</v>
      </c>
      <c r="S2274" s="24">
        <v>43479</v>
      </c>
      <c r="T2274">
        <v>38.58</v>
      </c>
      <c r="U2274" s="2">
        <f t="shared" si="179"/>
        <v>-7.2053525476067914E-3</v>
      </c>
    </row>
    <row r="2275" spans="1:21" x14ac:dyDescent="0.4">
      <c r="A2275" t="s">
        <v>3834</v>
      </c>
      <c r="B2275">
        <v>29.42</v>
      </c>
      <c r="C2275">
        <v>29.6</v>
      </c>
      <c r="D2275">
        <v>29.62</v>
      </c>
      <c r="E2275">
        <v>29.42</v>
      </c>
      <c r="F2275" t="s">
        <v>1259</v>
      </c>
      <c r="G2275" s="2">
        <v>-4.7000000000000002E-3</v>
      </c>
      <c r="I2275" t="s">
        <v>3834</v>
      </c>
      <c r="J2275" s="24" t="str">
        <f t="shared" si="175"/>
        <v>10</v>
      </c>
      <c r="K2275" s="24" t="str">
        <f t="shared" si="176"/>
        <v>30</v>
      </c>
      <c r="L2275" s="24" t="str">
        <f t="shared" si="177"/>
        <v>2015</v>
      </c>
      <c r="M2275" s="24">
        <f t="shared" si="178"/>
        <v>42307</v>
      </c>
      <c r="N2275">
        <v>29.42</v>
      </c>
      <c r="P2275" s="24">
        <v>41653</v>
      </c>
      <c r="Q2275">
        <v>24.56</v>
      </c>
      <c r="S2275" s="24">
        <v>43480</v>
      </c>
      <c r="T2275">
        <v>39.17</v>
      </c>
      <c r="U2275" s="2">
        <f t="shared" si="179"/>
        <v>1.5292897874546574E-2</v>
      </c>
    </row>
    <row r="2276" spans="1:21" x14ac:dyDescent="0.4">
      <c r="A2276" t="s">
        <v>3833</v>
      </c>
      <c r="B2276">
        <v>29.56</v>
      </c>
      <c r="C2276">
        <v>29.46</v>
      </c>
      <c r="D2276">
        <v>29.61</v>
      </c>
      <c r="E2276">
        <v>29.45</v>
      </c>
      <c r="F2276" t="s">
        <v>1886</v>
      </c>
      <c r="G2276" s="2">
        <v>1.4E-3</v>
      </c>
      <c r="I2276" t="s">
        <v>3833</v>
      </c>
      <c r="J2276" s="24" t="str">
        <f t="shared" si="175"/>
        <v>10</v>
      </c>
      <c r="K2276" s="24" t="str">
        <f t="shared" si="176"/>
        <v>29</v>
      </c>
      <c r="L2276" s="24" t="str">
        <f t="shared" si="177"/>
        <v>2015</v>
      </c>
      <c r="M2276" s="24">
        <f t="shared" si="178"/>
        <v>42306</v>
      </c>
      <c r="N2276">
        <v>29.56</v>
      </c>
      <c r="P2276" s="24">
        <v>41654</v>
      </c>
      <c r="Q2276">
        <v>24.69</v>
      </c>
      <c r="S2276" s="24">
        <v>43481</v>
      </c>
      <c r="T2276">
        <v>39.11</v>
      </c>
      <c r="U2276" s="2">
        <f t="shared" si="179"/>
        <v>-1.5317845289762877E-3</v>
      </c>
    </row>
    <row r="2277" spans="1:21" x14ac:dyDescent="0.4">
      <c r="A2277" t="s">
        <v>3832</v>
      </c>
      <c r="B2277">
        <v>29.52</v>
      </c>
      <c r="C2277">
        <v>29.31</v>
      </c>
      <c r="D2277">
        <v>29.52</v>
      </c>
      <c r="E2277">
        <v>29.13</v>
      </c>
      <c r="F2277" t="s">
        <v>1414</v>
      </c>
      <c r="G2277" s="2">
        <v>9.5999999999999992E-3</v>
      </c>
      <c r="I2277" t="s">
        <v>3832</v>
      </c>
      <c r="J2277" s="24" t="str">
        <f t="shared" si="175"/>
        <v>10</v>
      </c>
      <c r="K2277" s="24" t="str">
        <f t="shared" si="176"/>
        <v>28</v>
      </c>
      <c r="L2277" s="24" t="str">
        <f t="shared" si="177"/>
        <v>2015</v>
      </c>
      <c r="M2277" s="24">
        <f t="shared" si="178"/>
        <v>42305</v>
      </c>
      <c r="N2277">
        <v>29.52</v>
      </c>
      <c r="P2277" s="24">
        <v>41655</v>
      </c>
      <c r="Q2277">
        <v>24.67</v>
      </c>
      <c r="S2277" s="24">
        <v>43482</v>
      </c>
      <c r="T2277">
        <v>39.450000000000003</v>
      </c>
      <c r="U2277" s="2">
        <f t="shared" si="179"/>
        <v>8.6934287905906515E-3</v>
      </c>
    </row>
    <row r="2278" spans="1:21" x14ac:dyDescent="0.4">
      <c r="A2278" t="s">
        <v>3831</v>
      </c>
      <c r="B2278">
        <v>29.24</v>
      </c>
      <c r="C2278">
        <v>29.16</v>
      </c>
      <c r="D2278">
        <v>29.3</v>
      </c>
      <c r="E2278">
        <v>29.12</v>
      </c>
      <c r="F2278" t="s">
        <v>2126</v>
      </c>
      <c r="G2278" s="2">
        <v>-2.9999999999999997E-4</v>
      </c>
      <c r="I2278" t="s">
        <v>3831</v>
      </c>
      <c r="J2278" s="24" t="str">
        <f t="shared" si="175"/>
        <v>10</v>
      </c>
      <c r="K2278" s="24" t="str">
        <f t="shared" si="176"/>
        <v>27</v>
      </c>
      <c r="L2278" s="24" t="str">
        <f t="shared" si="177"/>
        <v>2015</v>
      </c>
      <c r="M2278" s="24">
        <f t="shared" si="178"/>
        <v>42304</v>
      </c>
      <c r="N2278">
        <v>29.24</v>
      </c>
      <c r="P2278" s="24">
        <v>41656</v>
      </c>
      <c r="Q2278">
        <v>24.57</v>
      </c>
      <c r="S2278" s="24">
        <v>43483</v>
      </c>
      <c r="T2278">
        <v>39.880000000000003</v>
      </c>
      <c r="U2278" s="2">
        <f t="shared" si="179"/>
        <v>1.0899873257287807E-2</v>
      </c>
    </row>
    <row r="2279" spans="1:21" x14ac:dyDescent="0.4">
      <c r="A2279" t="s">
        <v>3830</v>
      </c>
      <c r="B2279">
        <v>29.25</v>
      </c>
      <c r="C2279">
        <v>29.21</v>
      </c>
      <c r="D2279">
        <v>29.28</v>
      </c>
      <c r="E2279">
        <v>29.13</v>
      </c>
      <c r="F2279" t="s">
        <v>3829</v>
      </c>
      <c r="G2279" s="2">
        <v>-2.9999999999999997E-4</v>
      </c>
      <c r="I2279" t="s">
        <v>3830</v>
      </c>
      <c r="J2279" s="24" t="str">
        <f t="shared" si="175"/>
        <v>10</v>
      </c>
      <c r="K2279" s="24" t="str">
        <f t="shared" si="176"/>
        <v>26</v>
      </c>
      <c r="L2279" s="24" t="str">
        <f t="shared" si="177"/>
        <v>2015</v>
      </c>
      <c r="M2279" s="24">
        <f t="shared" si="178"/>
        <v>42303</v>
      </c>
      <c r="N2279">
        <v>29.25</v>
      </c>
      <c r="P2279" s="24">
        <v>41660</v>
      </c>
      <c r="Q2279">
        <v>24.69</v>
      </c>
      <c r="S2279" s="24">
        <v>43487</v>
      </c>
      <c r="T2279">
        <v>39.36</v>
      </c>
      <c r="U2279" s="2">
        <f t="shared" si="179"/>
        <v>-1.3039117352056206E-2</v>
      </c>
    </row>
    <row r="2280" spans="1:21" x14ac:dyDescent="0.4">
      <c r="A2280" t="s">
        <v>3828</v>
      </c>
      <c r="B2280">
        <v>29.26</v>
      </c>
      <c r="C2280">
        <v>29.23</v>
      </c>
      <c r="D2280">
        <v>29.33</v>
      </c>
      <c r="E2280">
        <v>29.06</v>
      </c>
      <c r="F2280" t="s">
        <v>2315</v>
      </c>
      <c r="G2280" s="2">
        <v>1.67E-2</v>
      </c>
      <c r="I2280" t="s">
        <v>3828</v>
      </c>
      <c r="J2280" s="24" t="str">
        <f t="shared" si="175"/>
        <v>10</v>
      </c>
      <c r="K2280" s="24" t="str">
        <f t="shared" si="176"/>
        <v>23</v>
      </c>
      <c r="L2280" s="24" t="str">
        <f t="shared" si="177"/>
        <v>2015</v>
      </c>
      <c r="M2280" s="24">
        <f t="shared" si="178"/>
        <v>42300</v>
      </c>
      <c r="N2280">
        <v>29.26</v>
      </c>
      <c r="P2280" s="24">
        <v>41661</v>
      </c>
      <c r="Q2280">
        <v>24.75</v>
      </c>
      <c r="S2280" s="24">
        <v>43488</v>
      </c>
      <c r="T2280">
        <v>39.42</v>
      </c>
      <c r="U2280" s="2">
        <f t="shared" si="179"/>
        <v>1.5243902439026069E-3</v>
      </c>
    </row>
    <row r="2281" spans="1:21" x14ac:dyDescent="0.4">
      <c r="A2281" t="s">
        <v>3827</v>
      </c>
      <c r="B2281">
        <v>28.78</v>
      </c>
      <c r="C2281">
        <v>28.49</v>
      </c>
      <c r="D2281">
        <v>28.82</v>
      </c>
      <c r="E2281">
        <v>28.44</v>
      </c>
      <c r="F2281" t="s">
        <v>1968</v>
      </c>
      <c r="G2281" s="2">
        <v>1.55E-2</v>
      </c>
      <c r="I2281" t="s">
        <v>3827</v>
      </c>
      <c r="J2281" s="24" t="str">
        <f t="shared" si="175"/>
        <v>10</v>
      </c>
      <c r="K2281" s="24" t="str">
        <f t="shared" si="176"/>
        <v>22</v>
      </c>
      <c r="L2281" s="24" t="str">
        <f t="shared" si="177"/>
        <v>2015</v>
      </c>
      <c r="M2281" s="24">
        <f t="shared" si="178"/>
        <v>42299</v>
      </c>
      <c r="N2281">
        <v>28.78</v>
      </c>
      <c r="P2281" s="24">
        <v>41662</v>
      </c>
      <c r="Q2281">
        <v>24.54</v>
      </c>
      <c r="S2281" s="24">
        <v>43489</v>
      </c>
      <c r="T2281">
        <v>39.43</v>
      </c>
      <c r="U2281" s="2">
        <f t="shared" si="179"/>
        <v>2.536783358699779E-4</v>
      </c>
    </row>
    <row r="2282" spans="1:21" x14ac:dyDescent="0.4">
      <c r="A2282" t="s">
        <v>3826</v>
      </c>
      <c r="B2282">
        <v>28.34</v>
      </c>
      <c r="C2282">
        <v>28.6</v>
      </c>
      <c r="D2282">
        <v>28.61</v>
      </c>
      <c r="E2282">
        <v>28.32</v>
      </c>
      <c r="F2282" t="s">
        <v>987</v>
      </c>
      <c r="G2282" s="2">
        <v>-6.0000000000000001E-3</v>
      </c>
      <c r="I2282" t="s">
        <v>3826</v>
      </c>
      <c r="J2282" s="24" t="str">
        <f t="shared" si="175"/>
        <v>10</v>
      </c>
      <c r="K2282" s="24" t="str">
        <f t="shared" si="176"/>
        <v>21</v>
      </c>
      <c r="L2282" s="24" t="str">
        <f t="shared" si="177"/>
        <v>2015</v>
      </c>
      <c r="M2282" s="24">
        <f t="shared" si="178"/>
        <v>42298</v>
      </c>
      <c r="N2282">
        <v>28.34</v>
      </c>
      <c r="P2282" s="24">
        <v>41663</v>
      </c>
      <c r="Q2282">
        <v>24.01</v>
      </c>
      <c r="S2282" s="24">
        <v>43490</v>
      </c>
      <c r="T2282">
        <v>39.71</v>
      </c>
      <c r="U2282" s="2">
        <f t="shared" si="179"/>
        <v>7.1011919857977279E-3</v>
      </c>
    </row>
    <row r="2283" spans="1:21" x14ac:dyDescent="0.4">
      <c r="A2283" t="s">
        <v>3825</v>
      </c>
      <c r="B2283">
        <v>28.51</v>
      </c>
      <c r="C2283">
        <v>28.54</v>
      </c>
      <c r="D2283">
        <v>28.63</v>
      </c>
      <c r="E2283">
        <v>28.42</v>
      </c>
      <c r="F2283" t="s">
        <v>1085</v>
      </c>
      <c r="G2283" s="2">
        <v>-2.3999999999999998E-3</v>
      </c>
      <c r="I2283" t="s">
        <v>3825</v>
      </c>
      <c r="J2283" s="24" t="str">
        <f t="shared" si="175"/>
        <v>10</v>
      </c>
      <c r="K2283" s="24" t="str">
        <f t="shared" si="176"/>
        <v>20</v>
      </c>
      <c r="L2283" s="24" t="str">
        <f t="shared" si="177"/>
        <v>2015</v>
      </c>
      <c r="M2283" s="24">
        <f t="shared" si="178"/>
        <v>42297</v>
      </c>
      <c r="N2283">
        <v>28.51</v>
      </c>
      <c r="P2283" s="24">
        <v>41666</v>
      </c>
      <c r="Q2283">
        <v>23.84</v>
      </c>
      <c r="S2283" s="24">
        <v>43493</v>
      </c>
      <c r="T2283">
        <v>39.29</v>
      </c>
      <c r="U2283" s="2">
        <f t="shared" si="179"/>
        <v>-1.057668093679176E-2</v>
      </c>
    </row>
    <row r="2284" spans="1:21" x14ac:dyDescent="0.4">
      <c r="A2284" t="s">
        <v>3824</v>
      </c>
      <c r="B2284">
        <v>28.58</v>
      </c>
      <c r="C2284">
        <v>28.42</v>
      </c>
      <c r="D2284">
        <v>28.6</v>
      </c>
      <c r="E2284">
        <v>28.39</v>
      </c>
      <c r="F2284" t="s">
        <v>955</v>
      </c>
      <c r="G2284" s="2">
        <v>3.2000000000000002E-3</v>
      </c>
      <c r="I2284" t="s">
        <v>3824</v>
      </c>
      <c r="J2284" s="24" t="str">
        <f t="shared" si="175"/>
        <v>10</v>
      </c>
      <c r="K2284" s="24" t="str">
        <f t="shared" si="176"/>
        <v>19</v>
      </c>
      <c r="L2284" s="24" t="str">
        <f t="shared" si="177"/>
        <v>2015</v>
      </c>
      <c r="M2284" s="24">
        <f t="shared" si="178"/>
        <v>42296</v>
      </c>
      <c r="N2284">
        <v>28.58</v>
      </c>
      <c r="P2284" s="24">
        <v>41667</v>
      </c>
      <c r="Q2284">
        <v>23.95</v>
      </c>
      <c r="S2284" s="24">
        <v>43494</v>
      </c>
      <c r="T2284">
        <v>39.14</v>
      </c>
      <c r="U2284" s="2">
        <f t="shared" si="179"/>
        <v>-3.8177653346906926E-3</v>
      </c>
    </row>
    <row r="2285" spans="1:21" x14ac:dyDescent="0.4">
      <c r="A2285" t="s">
        <v>3823</v>
      </c>
      <c r="B2285">
        <v>28.49</v>
      </c>
      <c r="C2285">
        <v>28.4</v>
      </c>
      <c r="D2285">
        <v>28.5</v>
      </c>
      <c r="E2285">
        <v>28.32</v>
      </c>
      <c r="F2285" t="s">
        <v>1028</v>
      </c>
      <c r="G2285" s="2">
        <v>4.8999999999999998E-3</v>
      </c>
      <c r="I2285" t="s">
        <v>3823</v>
      </c>
      <c r="J2285" s="24" t="str">
        <f t="shared" si="175"/>
        <v>10</v>
      </c>
      <c r="K2285" s="24" t="str">
        <f t="shared" si="176"/>
        <v>16</v>
      </c>
      <c r="L2285" s="24" t="str">
        <f t="shared" si="177"/>
        <v>2015</v>
      </c>
      <c r="M2285" s="24">
        <f t="shared" si="178"/>
        <v>42293</v>
      </c>
      <c r="N2285">
        <v>28.49</v>
      </c>
      <c r="P2285" s="24">
        <v>41668</v>
      </c>
      <c r="Q2285">
        <v>23.68</v>
      </c>
      <c r="S2285" s="24">
        <v>43495</v>
      </c>
      <c r="T2285">
        <v>39.880000000000003</v>
      </c>
      <c r="U2285" s="2">
        <f t="shared" si="179"/>
        <v>1.8906489524782799E-2</v>
      </c>
    </row>
    <row r="2286" spans="1:21" x14ac:dyDescent="0.4">
      <c r="A2286" t="s">
        <v>3822</v>
      </c>
      <c r="B2286">
        <v>28.35</v>
      </c>
      <c r="C2286">
        <v>28.05</v>
      </c>
      <c r="D2286">
        <v>28.36</v>
      </c>
      <c r="E2286">
        <v>28</v>
      </c>
      <c r="F2286" t="s">
        <v>1269</v>
      </c>
      <c r="G2286" s="2">
        <v>1.47E-2</v>
      </c>
      <c r="I2286" t="s">
        <v>3822</v>
      </c>
      <c r="J2286" s="24" t="str">
        <f t="shared" si="175"/>
        <v>10</v>
      </c>
      <c r="K2286" s="24" t="str">
        <f t="shared" si="176"/>
        <v>15</v>
      </c>
      <c r="L2286" s="24" t="str">
        <f t="shared" si="177"/>
        <v>2015</v>
      </c>
      <c r="M2286" s="24">
        <f t="shared" si="178"/>
        <v>42292</v>
      </c>
      <c r="N2286">
        <v>28.35</v>
      </c>
      <c r="P2286" s="24">
        <v>41669</v>
      </c>
      <c r="Q2286">
        <v>24.01</v>
      </c>
      <c r="S2286" s="24">
        <v>43496</v>
      </c>
      <c r="T2286">
        <v>40.35</v>
      </c>
      <c r="U2286" s="2">
        <f t="shared" si="179"/>
        <v>1.1785356068204633E-2</v>
      </c>
    </row>
    <row r="2287" spans="1:21" x14ac:dyDescent="0.4">
      <c r="A2287" t="s">
        <v>3821</v>
      </c>
      <c r="B2287">
        <v>27.94</v>
      </c>
      <c r="C2287">
        <v>28.07</v>
      </c>
      <c r="D2287">
        <v>28.16</v>
      </c>
      <c r="E2287">
        <v>27.89</v>
      </c>
      <c r="F2287" t="s">
        <v>987</v>
      </c>
      <c r="G2287" s="2">
        <v>-4.3E-3</v>
      </c>
      <c r="I2287" t="s">
        <v>3821</v>
      </c>
      <c r="J2287" s="24" t="str">
        <f t="shared" si="175"/>
        <v>10</v>
      </c>
      <c r="K2287" s="24" t="str">
        <f t="shared" si="176"/>
        <v>14</v>
      </c>
      <c r="L2287" s="24" t="str">
        <f t="shared" si="177"/>
        <v>2015</v>
      </c>
      <c r="M2287" s="24">
        <f t="shared" si="178"/>
        <v>42291</v>
      </c>
      <c r="N2287">
        <v>27.94</v>
      </c>
      <c r="P2287" s="24">
        <v>41670</v>
      </c>
      <c r="Q2287">
        <v>23.9</v>
      </c>
      <c r="S2287" s="24">
        <v>43497</v>
      </c>
      <c r="T2287">
        <v>40.340000000000003</v>
      </c>
      <c r="U2287" s="2">
        <f t="shared" si="179"/>
        <v>-2.4783147459717103E-4</v>
      </c>
    </row>
    <row r="2288" spans="1:21" x14ac:dyDescent="0.4">
      <c r="A2288" t="s">
        <v>3820</v>
      </c>
      <c r="B2288">
        <v>28.06</v>
      </c>
      <c r="C2288">
        <v>28.11</v>
      </c>
      <c r="D2288">
        <v>28.35</v>
      </c>
      <c r="E2288">
        <v>28.04</v>
      </c>
      <c r="F2288" t="s">
        <v>1418</v>
      </c>
      <c r="G2288" s="2">
        <v>-7.4000000000000003E-3</v>
      </c>
      <c r="I2288" t="s">
        <v>3820</v>
      </c>
      <c r="J2288" s="24" t="str">
        <f t="shared" si="175"/>
        <v>10</v>
      </c>
      <c r="K2288" s="24" t="str">
        <f t="shared" si="176"/>
        <v>13</v>
      </c>
      <c r="L2288" s="24" t="str">
        <f t="shared" si="177"/>
        <v>2015</v>
      </c>
      <c r="M2288" s="24">
        <f t="shared" si="178"/>
        <v>42290</v>
      </c>
      <c r="N2288">
        <v>28.06</v>
      </c>
      <c r="P2288" s="24">
        <v>41673</v>
      </c>
      <c r="Q2288">
        <v>23.34</v>
      </c>
      <c r="S2288" s="24">
        <v>43500</v>
      </c>
      <c r="T2288">
        <v>40.67</v>
      </c>
      <c r="U2288" s="2">
        <f t="shared" si="179"/>
        <v>8.1804660386712857E-3</v>
      </c>
    </row>
    <row r="2289" spans="1:21" x14ac:dyDescent="0.4">
      <c r="A2289" t="s">
        <v>3819</v>
      </c>
      <c r="B2289">
        <v>28.27</v>
      </c>
      <c r="C2289">
        <v>28.21</v>
      </c>
      <c r="D2289">
        <v>28.29</v>
      </c>
      <c r="E2289">
        <v>28.16</v>
      </c>
      <c r="F2289" t="s">
        <v>918</v>
      </c>
      <c r="G2289" s="2">
        <v>2.5000000000000001E-3</v>
      </c>
      <c r="I2289" t="s">
        <v>3819</v>
      </c>
      <c r="J2289" s="24" t="str">
        <f t="shared" si="175"/>
        <v>10</v>
      </c>
      <c r="K2289" s="24" t="str">
        <f t="shared" si="176"/>
        <v>12</v>
      </c>
      <c r="L2289" s="24" t="str">
        <f t="shared" si="177"/>
        <v>2015</v>
      </c>
      <c r="M2289" s="24">
        <f t="shared" si="178"/>
        <v>42289</v>
      </c>
      <c r="N2289">
        <v>28.27</v>
      </c>
      <c r="P2289" s="24">
        <v>41674</v>
      </c>
      <c r="Q2289">
        <v>23.56</v>
      </c>
      <c r="S2289" s="24">
        <v>43501</v>
      </c>
      <c r="T2289">
        <v>40.909999999999997</v>
      </c>
      <c r="U2289" s="2">
        <f t="shared" si="179"/>
        <v>5.9011556429799938E-3</v>
      </c>
    </row>
    <row r="2290" spans="1:21" x14ac:dyDescent="0.4">
      <c r="A2290" t="s">
        <v>3818</v>
      </c>
      <c r="B2290">
        <v>28.2</v>
      </c>
      <c r="C2290">
        <v>28.13</v>
      </c>
      <c r="D2290">
        <v>28.25</v>
      </c>
      <c r="E2290">
        <v>28.08</v>
      </c>
      <c r="F2290" t="s">
        <v>2821</v>
      </c>
      <c r="G2290" s="2">
        <v>3.5999999999999999E-3</v>
      </c>
      <c r="I2290" t="s">
        <v>3818</v>
      </c>
      <c r="J2290" s="24" t="str">
        <f t="shared" si="175"/>
        <v>10</v>
      </c>
      <c r="K2290" s="24" t="str">
        <f t="shared" si="176"/>
        <v>09</v>
      </c>
      <c r="L2290" s="24" t="str">
        <f t="shared" si="177"/>
        <v>2015</v>
      </c>
      <c r="M2290" s="24">
        <f t="shared" si="178"/>
        <v>42286</v>
      </c>
      <c r="N2290">
        <v>28.2</v>
      </c>
      <c r="P2290" s="24">
        <v>41675</v>
      </c>
      <c r="Q2290">
        <v>23.51</v>
      </c>
      <c r="S2290" s="24">
        <v>43502</v>
      </c>
      <c r="T2290">
        <v>40.78</v>
      </c>
      <c r="U2290" s="2">
        <f t="shared" si="179"/>
        <v>-3.1777071620630037E-3</v>
      </c>
    </row>
    <row r="2291" spans="1:21" x14ac:dyDescent="0.4">
      <c r="A2291" t="s">
        <v>3817</v>
      </c>
      <c r="B2291">
        <v>28.1</v>
      </c>
      <c r="C2291">
        <v>27.82</v>
      </c>
      <c r="D2291">
        <v>28.15</v>
      </c>
      <c r="E2291">
        <v>27.72</v>
      </c>
      <c r="F2291" t="s">
        <v>1410</v>
      </c>
      <c r="G2291" s="2">
        <v>7.4999999999999997E-3</v>
      </c>
      <c r="I2291" t="s">
        <v>3817</v>
      </c>
      <c r="J2291" s="24" t="str">
        <f t="shared" si="175"/>
        <v>10</v>
      </c>
      <c r="K2291" s="24" t="str">
        <f t="shared" si="176"/>
        <v>08</v>
      </c>
      <c r="L2291" s="24" t="str">
        <f t="shared" si="177"/>
        <v>2015</v>
      </c>
      <c r="M2291" s="24">
        <f t="shared" si="178"/>
        <v>42285</v>
      </c>
      <c r="N2291">
        <v>28.1</v>
      </c>
      <c r="P2291" s="24">
        <v>41676</v>
      </c>
      <c r="Q2291">
        <v>23.83</v>
      </c>
      <c r="S2291" s="24">
        <v>43503</v>
      </c>
      <c r="T2291">
        <v>40.39</v>
      </c>
      <c r="U2291" s="2">
        <f t="shared" si="179"/>
        <v>-9.5635115252574732E-3</v>
      </c>
    </row>
    <row r="2292" spans="1:21" x14ac:dyDescent="0.4">
      <c r="A2292" t="s">
        <v>3816</v>
      </c>
      <c r="B2292">
        <v>27.89</v>
      </c>
      <c r="C2292">
        <v>27.81</v>
      </c>
      <c r="D2292">
        <v>27.92</v>
      </c>
      <c r="E2292">
        <v>27.61</v>
      </c>
      <c r="F2292" t="s">
        <v>1479</v>
      </c>
      <c r="G2292" s="2">
        <v>7.6E-3</v>
      </c>
      <c r="I2292" t="s">
        <v>3816</v>
      </c>
      <c r="J2292" s="24" t="str">
        <f t="shared" si="175"/>
        <v>10</v>
      </c>
      <c r="K2292" s="24" t="str">
        <f t="shared" si="176"/>
        <v>07</v>
      </c>
      <c r="L2292" s="24" t="str">
        <f t="shared" si="177"/>
        <v>2015</v>
      </c>
      <c r="M2292" s="24">
        <f t="shared" si="178"/>
        <v>42284</v>
      </c>
      <c r="N2292">
        <v>27.89</v>
      </c>
      <c r="P2292" s="24">
        <v>41677</v>
      </c>
      <c r="Q2292">
        <v>24.2</v>
      </c>
      <c r="S2292" s="24">
        <v>43504</v>
      </c>
      <c r="T2292">
        <v>40.53</v>
      </c>
      <c r="U2292" s="2">
        <f t="shared" si="179"/>
        <v>3.4662045060658286E-3</v>
      </c>
    </row>
    <row r="2293" spans="1:21" x14ac:dyDescent="0.4">
      <c r="A2293" t="s">
        <v>3815</v>
      </c>
      <c r="B2293">
        <v>27.68</v>
      </c>
      <c r="C2293">
        <v>27.83</v>
      </c>
      <c r="D2293">
        <v>27.87</v>
      </c>
      <c r="E2293">
        <v>27.53</v>
      </c>
      <c r="F2293" t="s">
        <v>1965</v>
      </c>
      <c r="G2293" s="2">
        <v>-5.7000000000000002E-3</v>
      </c>
      <c r="I2293" t="s">
        <v>3815</v>
      </c>
      <c r="J2293" s="24" t="str">
        <f t="shared" si="175"/>
        <v>10</v>
      </c>
      <c r="K2293" s="24" t="str">
        <f t="shared" si="176"/>
        <v>06</v>
      </c>
      <c r="L2293" s="24" t="str">
        <f t="shared" si="177"/>
        <v>2015</v>
      </c>
      <c r="M2293" s="24">
        <f t="shared" si="178"/>
        <v>42283</v>
      </c>
      <c r="N2293">
        <v>27.68</v>
      </c>
      <c r="P2293" s="24">
        <v>41680</v>
      </c>
      <c r="Q2293">
        <v>24.27</v>
      </c>
      <c r="S2293" s="24">
        <v>43507</v>
      </c>
      <c r="T2293">
        <v>40.57</v>
      </c>
      <c r="U2293" s="2">
        <f t="shared" si="179"/>
        <v>9.8692326671590003E-4</v>
      </c>
    </row>
    <row r="2294" spans="1:21" x14ac:dyDescent="0.4">
      <c r="A2294" t="s">
        <v>3814</v>
      </c>
      <c r="B2294">
        <v>27.84</v>
      </c>
      <c r="C2294">
        <v>27.61</v>
      </c>
      <c r="D2294">
        <v>27.87</v>
      </c>
      <c r="E2294">
        <v>27.6</v>
      </c>
      <c r="F2294" t="s">
        <v>3548</v>
      </c>
      <c r="G2294" s="2">
        <v>1.5299999999999999E-2</v>
      </c>
      <c r="I2294" t="s">
        <v>3814</v>
      </c>
      <c r="J2294" s="24" t="str">
        <f t="shared" si="175"/>
        <v>10</v>
      </c>
      <c r="K2294" s="24" t="str">
        <f t="shared" si="176"/>
        <v>05</v>
      </c>
      <c r="L2294" s="24" t="str">
        <f t="shared" si="177"/>
        <v>2015</v>
      </c>
      <c r="M2294" s="24">
        <f t="shared" si="178"/>
        <v>42282</v>
      </c>
      <c r="N2294">
        <v>27.84</v>
      </c>
      <c r="P2294" s="24">
        <v>41681</v>
      </c>
      <c r="Q2294">
        <v>24.53</v>
      </c>
      <c r="S2294" s="24">
        <v>43508</v>
      </c>
      <c r="T2294">
        <v>41.11</v>
      </c>
      <c r="U2294" s="2">
        <f t="shared" si="179"/>
        <v>1.3310327828444546E-2</v>
      </c>
    </row>
    <row r="2295" spans="1:21" x14ac:dyDescent="0.4">
      <c r="A2295" t="s">
        <v>3813</v>
      </c>
      <c r="B2295">
        <v>27.42</v>
      </c>
      <c r="C2295">
        <v>26.71</v>
      </c>
      <c r="D2295">
        <v>27.42</v>
      </c>
      <c r="E2295">
        <v>26.59</v>
      </c>
      <c r="F2295" t="s">
        <v>1876</v>
      </c>
      <c r="G2295" s="2">
        <v>1.52E-2</v>
      </c>
      <c r="I2295" t="s">
        <v>3813</v>
      </c>
      <c r="J2295" s="24" t="str">
        <f t="shared" si="175"/>
        <v>10</v>
      </c>
      <c r="K2295" s="24" t="str">
        <f t="shared" si="176"/>
        <v>02</v>
      </c>
      <c r="L2295" s="24" t="str">
        <f t="shared" si="177"/>
        <v>2015</v>
      </c>
      <c r="M2295" s="24">
        <f t="shared" si="178"/>
        <v>42279</v>
      </c>
      <c r="N2295">
        <v>27.42</v>
      </c>
      <c r="P2295" s="24">
        <v>41682</v>
      </c>
      <c r="Q2295">
        <v>24.56</v>
      </c>
      <c r="S2295" s="24">
        <v>43509</v>
      </c>
      <c r="T2295">
        <v>41.2</v>
      </c>
      <c r="U2295" s="2">
        <f t="shared" si="179"/>
        <v>2.1892483580638888E-3</v>
      </c>
    </row>
    <row r="2296" spans="1:21" x14ac:dyDescent="0.4">
      <c r="A2296" t="s">
        <v>3812</v>
      </c>
      <c r="B2296">
        <v>27.01</v>
      </c>
      <c r="C2296">
        <v>26.94</v>
      </c>
      <c r="D2296">
        <v>27.02</v>
      </c>
      <c r="E2296">
        <v>26.65</v>
      </c>
      <c r="F2296" t="s">
        <v>3811</v>
      </c>
      <c r="G2296" s="2">
        <v>4.7999999999999996E-3</v>
      </c>
      <c r="I2296" t="s">
        <v>3812</v>
      </c>
      <c r="J2296" s="24" t="str">
        <f t="shared" si="175"/>
        <v>10</v>
      </c>
      <c r="K2296" s="24" t="str">
        <f t="shared" si="176"/>
        <v>01</v>
      </c>
      <c r="L2296" s="24" t="str">
        <f t="shared" si="177"/>
        <v>2015</v>
      </c>
      <c r="M2296" s="24">
        <f t="shared" si="178"/>
        <v>42278</v>
      </c>
      <c r="N2296">
        <v>27.01</v>
      </c>
      <c r="P2296" s="24">
        <v>41683</v>
      </c>
      <c r="Q2296">
        <v>24.72</v>
      </c>
      <c r="S2296" s="24">
        <v>43510</v>
      </c>
      <c r="T2296">
        <v>41.18</v>
      </c>
      <c r="U2296" s="2">
        <f t="shared" si="179"/>
        <v>-4.8543689320390548E-4</v>
      </c>
    </row>
    <row r="2297" spans="1:21" x14ac:dyDescent="0.4">
      <c r="A2297" t="s">
        <v>3810</v>
      </c>
      <c r="B2297">
        <v>26.88</v>
      </c>
      <c r="C2297">
        <v>26.65</v>
      </c>
      <c r="D2297">
        <v>26.9</v>
      </c>
      <c r="E2297">
        <v>26.55</v>
      </c>
      <c r="F2297" t="s">
        <v>2199</v>
      </c>
      <c r="G2297" s="2">
        <v>2.0899999999999998E-2</v>
      </c>
      <c r="I2297" t="s">
        <v>3810</v>
      </c>
      <c r="J2297" s="24" t="str">
        <f t="shared" si="175"/>
        <v>09</v>
      </c>
      <c r="K2297" s="24" t="str">
        <f t="shared" si="176"/>
        <v>30</v>
      </c>
      <c r="L2297" s="24" t="str">
        <f t="shared" si="177"/>
        <v>2015</v>
      </c>
      <c r="M2297" s="24">
        <f t="shared" si="178"/>
        <v>42277</v>
      </c>
      <c r="N2297">
        <v>26.88</v>
      </c>
      <c r="P2297" s="24">
        <v>41684</v>
      </c>
      <c r="Q2297">
        <v>24.8</v>
      </c>
      <c r="S2297" s="24">
        <v>43511</v>
      </c>
      <c r="T2297">
        <v>41.56</v>
      </c>
      <c r="U2297" s="2">
        <f t="shared" si="179"/>
        <v>9.2277804759592907E-3</v>
      </c>
    </row>
    <row r="2298" spans="1:21" x14ac:dyDescent="0.4">
      <c r="A2298" t="s">
        <v>3809</v>
      </c>
      <c r="B2298">
        <v>26.33</v>
      </c>
      <c r="C2298">
        <v>26.43</v>
      </c>
      <c r="D2298">
        <v>26.66</v>
      </c>
      <c r="E2298">
        <v>26.16</v>
      </c>
      <c r="F2298" t="s">
        <v>1685</v>
      </c>
      <c r="G2298" s="2">
        <v>-1.5E-3</v>
      </c>
      <c r="I2298" t="s">
        <v>3809</v>
      </c>
      <c r="J2298" s="24" t="str">
        <f t="shared" si="175"/>
        <v>09</v>
      </c>
      <c r="K2298" s="24" t="str">
        <f t="shared" si="176"/>
        <v>29</v>
      </c>
      <c r="L2298" s="24" t="str">
        <f t="shared" si="177"/>
        <v>2015</v>
      </c>
      <c r="M2298" s="24">
        <f t="shared" si="178"/>
        <v>42276</v>
      </c>
      <c r="N2298">
        <v>26.33</v>
      </c>
      <c r="P2298" s="24">
        <v>41688</v>
      </c>
      <c r="Q2298">
        <v>24.86</v>
      </c>
      <c r="S2298" s="24">
        <v>43515</v>
      </c>
      <c r="T2298">
        <v>41.59</v>
      </c>
      <c r="U2298" s="2">
        <f t="shared" si="179"/>
        <v>7.2184793070273479E-4</v>
      </c>
    </row>
    <row r="2299" spans="1:21" x14ac:dyDescent="0.4">
      <c r="A2299" t="s">
        <v>3808</v>
      </c>
      <c r="B2299">
        <v>26.37</v>
      </c>
      <c r="C2299">
        <v>26.96</v>
      </c>
      <c r="D2299">
        <v>26.99</v>
      </c>
      <c r="E2299">
        <v>26.32</v>
      </c>
      <c r="F2299" t="s">
        <v>3807</v>
      </c>
      <c r="G2299" s="2">
        <v>-2.7300000000000001E-2</v>
      </c>
      <c r="I2299" t="s">
        <v>3808</v>
      </c>
      <c r="J2299" s="24" t="str">
        <f t="shared" si="175"/>
        <v>09</v>
      </c>
      <c r="K2299" s="24" t="str">
        <f t="shared" si="176"/>
        <v>28</v>
      </c>
      <c r="L2299" s="24" t="str">
        <f t="shared" si="177"/>
        <v>2015</v>
      </c>
      <c r="M2299" s="24">
        <f t="shared" si="178"/>
        <v>42275</v>
      </c>
      <c r="N2299">
        <v>26.37</v>
      </c>
      <c r="P2299" s="24">
        <v>41689</v>
      </c>
      <c r="Q2299">
        <v>24.69</v>
      </c>
      <c r="S2299" s="24">
        <v>43516</v>
      </c>
      <c r="T2299">
        <v>41.63</v>
      </c>
      <c r="U2299" s="2">
        <f t="shared" si="179"/>
        <v>9.6176965616723287E-4</v>
      </c>
    </row>
    <row r="2300" spans="1:21" x14ac:dyDescent="0.4">
      <c r="A2300" t="s">
        <v>3806</v>
      </c>
      <c r="B2300">
        <v>27.11</v>
      </c>
      <c r="C2300">
        <v>27.46</v>
      </c>
      <c r="D2300">
        <v>27.52</v>
      </c>
      <c r="E2300">
        <v>26.96</v>
      </c>
      <c r="F2300" t="s">
        <v>1174</v>
      </c>
      <c r="G2300" s="2">
        <v>-8.0000000000000002E-3</v>
      </c>
      <c r="I2300" t="s">
        <v>3806</v>
      </c>
      <c r="J2300" s="24" t="str">
        <f t="shared" si="175"/>
        <v>09</v>
      </c>
      <c r="K2300" s="24" t="str">
        <f t="shared" si="176"/>
        <v>25</v>
      </c>
      <c r="L2300" s="24" t="str">
        <f t="shared" si="177"/>
        <v>2015</v>
      </c>
      <c r="M2300" s="24">
        <f t="shared" si="178"/>
        <v>42272</v>
      </c>
      <c r="N2300">
        <v>27.11</v>
      </c>
      <c r="P2300" s="24">
        <v>41690</v>
      </c>
      <c r="Q2300">
        <v>24.83</v>
      </c>
      <c r="S2300" s="24">
        <v>43517</v>
      </c>
      <c r="T2300">
        <v>41.53</v>
      </c>
      <c r="U2300" s="2">
        <f t="shared" si="179"/>
        <v>-2.4021138601969527E-3</v>
      </c>
    </row>
    <row r="2301" spans="1:21" x14ac:dyDescent="0.4">
      <c r="A2301" t="s">
        <v>3805</v>
      </c>
      <c r="B2301">
        <v>27.33</v>
      </c>
      <c r="C2301">
        <v>27.22</v>
      </c>
      <c r="D2301">
        <v>27.4</v>
      </c>
      <c r="E2301">
        <v>26.98</v>
      </c>
      <c r="F2301" t="s">
        <v>1571</v>
      </c>
      <c r="G2301" s="2">
        <v>-4.0000000000000001E-3</v>
      </c>
      <c r="I2301" t="s">
        <v>3805</v>
      </c>
      <c r="J2301" s="24" t="str">
        <f t="shared" si="175"/>
        <v>09</v>
      </c>
      <c r="K2301" s="24" t="str">
        <f t="shared" si="176"/>
        <v>24</v>
      </c>
      <c r="L2301" s="24" t="str">
        <f t="shared" si="177"/>
        <v>2015</v>
      </c>
      <c r="M2301" s="24">
        <f t="shared" si="178"/>
        <v>42271</v>
      </c>
      <c r="N2301">
        <v>27.33</v>
      </c>
      <c r="P2301" s="24">
        <v>41691</v>
      </c>
      <c r="Q2301">
        <v>24.83</v>
      </c>
      <c r="S2301" s="24">
        <v>43518</v>
      </c>
      <c r="T2301">
        <v>41.9</v>
      </c>
      <c r="U2301" s="2">
        <f t="shared" si="179"/>
        <v>8.9092222489766115E-3</v>
      </c>
    </row>
    <row r="2302" spans="1:21" x14ac:dyDescent="0.4">
      <c r="A2302" t="s">
        <v>3804</v>
      </c>
      <c r="B2302">
        <v>27.44</v>
      </c>
      <c r="C2302">
        <v>27.52</v>
      </c>
      <c r="D2302">
        <v>27.57</v>
      </c>
      <c r="E2302">
        <v>27.34</v>
      </c>
      <c r="F2302" t="s">
        <v>526</v>
      </c>
      <c r="G2302" s="2">
        <v>-6.9999999999999999E-4</v>
      </c>
      <c r="I2302" t="s">
        <v>3804</v>
      </c>
      <c r="J2302" s="24" t="str">
        <f t="shared" si="175"/>
        <v>09</v>
      </c>
      <c r="K2302" s="24" t="str">
        <f t="shared" si="176"/>
        <v>23</v>
      </c>
      <c r="L2302" s="24" t="str">
        <f t="shared" si="177"/>
        <v>2015</v>
      </c>
      <c r="M2302" s="24">
        <f t="shared" si="178"/>
        <v>42270</v>
      </c>
      <c r="N2302">
        <v>27.44</v>
      </c>
      <c r="P2302" s="24">
        <v>41694</v>
      </c>
      <c r="Q2302">
        <v>24.97</v>
      </c>
      <c r="S2302" s="24">
        <v>43521</v>
      </c>
      <c r="T2302">
        <v>41.94</v>
      </c>
      <c r="U2302" s="2">
        <f t="shared" si="179"/>
        <v>9.5465393794746944E-4</v>
      </c>
    </row>
    <row r="2303" spans="1:21" x14ac:dyDescent="0.4">
      <c r="A2303" t="s">
        <v>3803</v>
      </c>
      <c r="B2303">
        <v>27.46</v>
      </c>
      <c r="C2303">
        <v>27.43</v>
      </c>
      <c r="D2303">
        <v>27.54</v>
      </c>
      <c r="E2303">
        <v>27.26</v>
      </c>
      <c r="F2303" t="s">
        <v>1560</v>
      </c>
      <c r="G2303" s="2">
        <v>-1.29E-2</v>
      </c>
      <c r="I2303" t="s">
        <v>3803</v>
      </c>
      <c r="J2303" s="24" t="str">
        <f t="shared" si="175"/>
        <v>09</v>
      </c>
      <c r="K2303" s="24" t="str">
        <f t="shared" si="176"/>
        <v>22</v>
      </c>
      <c r="L2303" s="24" t="str">
        <f t="shared" si="177"/>
        <v>2015</v>
      </c>
      <c r="M2303" s="24">
        <f t="shared" si="178"/>
        <v>42269</v>
      </c>
      <c r="N2303">
        <v>27.46</v>
      </c>
      <c r="P2303" s="24">
        <v>41695</v>
      </c>
      <c r="Q2303">
        <v>24.96</v>
      </c>
      <c r="S2303" s="24">
        <v>43522</v>
      </c>
      <c r="T2303">
        <v>41.95</v>
      </c>
      <c r="U2303" s="2">
        <f t="shared" si="179"/>
        <v>2.3843586075367185E-4</v>
      </c>
    </row>
    <row r="2304" spans="1:21" x14ac:dyDescent="0.4">
      <c r="A2304" t="s">
        <v>3802</v>
      </c>
      <c r="B2304">
        <v>27.82</v>
      </c>
      <c r="C2304">
        <v>27.88</v>
      </c>
      <c r="D2304">
        <v>28.03</v>
      </c>
      <c r="E2304">
        <v>27.63</v>
      </c>
      <c r="F2304" t="s">
        <v>1979</v>
      </c>
      <c r="G2304" s="2">
        <v>4.0000000000000001E-3</v>
      </c>
      <c r="I2304" t="s">
        <v>3802</v>
      </c>
      <c r="J2304" s="24" t="str">
        <f t="shared" si="175"/>
        <v>09</v>
      </c>
      <c r="K2304" s="24" t="str">
        <f t="shared" si="176"/>
        <v>21</v>
      </c>
      <c r="L2304" s="24" t="str">
        <f t="shared" si="177"/>
        <v>2015</v>
      </c>
      <c r="M2304" s="24">
        <f t="shared" si="178"/>
        <v>42268</v>
      </c>
      <c r="N2304">
        <v>27.82</v>
      </c>
      <c r="P2304" s="24">
        <v>41696</v>
      </c>
      <c r="Q2304">
        <v>24.94</v>
      </c>
      <c r="S2304" s="24">
        <v>43523</v>
      </c>
      <c r="T2304">
        <v>42</v>
      </c>
      <c r="U2304" s="2">
        <f t="shared" si="179"/>
        <v>1.1918951132299238E-3</v>
      </c>
    </row>
    <row r="2305" spans="1:21" x14ac:dyDescent="0.4">
      <c r="A2305" t="s">
        <v>3801</v>
      </c>
      <c r="B2305">
        <v>27.71</v>
      </c>
      <c r="C2305">
        <v>27.7</v>
      </c>
      <c r="D2305">
        <v>28.01</v>
      </c>
      <c r="E2305">
        <v>27.65</v>
      </c>
      <c r="F2305" t="s">
        <v>1915</v>
      </c>
      <c r="G2305" s="2">
        <v>-1.3899999999999999E-2</v>
      </c>
      <c r="I2305" t="s">
        <v>3801</v>
      </c>
      <c r="J2305" s="24" t="str">
        <f t="shared" si="175"/>
        <v>09</v>
      </c>
      <c r="K2305" s="24" t="str">
        <f t="shared" si="176"/>
        <v>18</v>
      </c>
      <c r="L2305" s="24" t="str">
        <f t="shared" si="177"/>
        <v>2015</v>
      </c>
      <c r="M2305" s="24">
        <f t="shared" si="178"/>
        <v>42265</v>
      </c>
      <c r="N2305">
        <v>27.71</v>
      </c>
      <c r="P2305" s="24">
        <v>41697</v>
      </c>
      <c r="Q2305">
        <v>25.11</v>
      </c>
      <c r="S2305" s="24">
        <v>43524</v>
      </c>
      <c r="T2305">
        <v>42</v>
      </c>
      <c r="U2305" s="2">
        <f t="shared" si="179"/>
        <v>0</v>
      </c>
    </row>
    <row r="2306" spans="1:21" x14ac:dyDescent="0.4">
      <c r="A2306" t="s">
        <v>3800</v>
      </c>
      <c r="B2306">
        <v>28.1</v>
      </c>
      <c r="C2306">
        <v>28.07</v>
      </c>
      <c r="D2306">
        <v>28.53</v>
      </c>
      <c r="E2306">
        <v>28</v>
      </c>
      <c r="F2306" t="s">
        <v>1410</v>
      </c>
      <c r="G2306" s="2">
        <v>6.9999999999999999E-4</v>
      </c>
      <c r="I2306" t="s">
        <v>3800</v>
      </c>
      <c r="J2306" s="24" t="str">
        <f t="shared" si="175"/>
        <v>09</v>
      </c>
      <c r="K2306" s="24" t="str">
        <f t="shared" si="176"/>
        <v>17</v>
      </c>
      <c r="L2306" s="24" t="str">
        <f t="shared" si="177"/>
        <v>2015</v>
      </c>
      <c r="M2306" s="24">
        <f t="shared" si="178"/>
        <v>42264</v>
      </c>
      <c r="N2306">
        <v>28.1</v>
      </c>
      <c r="P2306" s="24">
        <v>41698</v>
      </c>
      <c r="Q2306">
        <v>25.15</v>
      </c>
      <c r="S2306" s="24">
        <v>43525</v>
      </c>
      <c r="T2306">
        <v>42.33</v>
      </c>
      <c r="U2306" s="2">
        <f t="shared" si="179"/>
        <v>7.8571428571427848E-3</v>
      </c>
    </row>
    <row r="2307" spans="1:21" x14ac:dyDescent="0.4">
      <c r="A2307" t="s">
        <v>3799</v>
      </c>
      <c r="B2307">
        <v>28.08</v>
      </c>
      <c r="C2307">
        <v>27.91</v>
      </c>
      <c r="D2307">
        <v>28.12</v>
      </c>
      <c r="E2307">
        <v>27.85</v>
      </c>
      <c r="F2307" t="s">
        <v>3022</v>
      </c>
      <c r="G2307" s="2">
        <v>7.1999999999999998E-3</v>
      </c>
      <c r="I2307" t="s">
        <v>3799</v>
      </c>
      <c r="J2307" s="24" t="str">
        <f t="shared" ref="J2307:J2370" si="180">LEFT(I2307,2)</f>
        <v>09</v>
      </c>
      <c r="K2307" s="24" t="str">
        <f t="shared" ref="K2307:K2370" si="181">MID(I2307,4,2)</f>
        <v>16</v>
      </c>
      <c r="L2307" s="24" t="str">
        <f t="shared" ref="L2307:L2370" si="182">RIGHT(I2307,4)</f>
        <v>2015</v>
      </c>
      <c r="M2307" s="24">
        <f t="shared" ref="M2307:M2370" si="183">DATE(L2307,J2307,K2307)</f>
        <v>42263</v>
      </c>
      <c r="N2307">
        <v>28.08</v>
      </c>
      <c r="P2307" s="24">
        <v>41701</v>
      </c>
      <c r="Q2307">
        <v>24.96</v>
      </c>
      <c r="S2307" s="24">
        <v>43528</v>
      </c>
      <c r="T2307">
        <v>42.2</v>
      </c>
      <c r="U2307" s="2">
        <f t="shared" si="179"/>
        <v>-3.0711079612566472E-3</v>
      </c>
    </row>
    <row r="2308" spans="1:21" x14ac:dyDescent="0.4">
      <c r="A2308" t="s">
        <v>3798</v>
      </c>
      <c r="B2308">
        <v>27.88</v>
      </c>
      <c r="C2308">
        <v>27.64</v>
      </c>
      <c r="D2308">
        <v>27.96</v>
      </c>
      <c r="E2308">
        <v>27.53</v>
      </c>
      <c r="F2308" t="s">
        <v>1450</v>
      </c>
      <c r="G2308" s="2">
        <v>1.2699999999999999E-2</v>
      </c>
      <c r="I2308" t="s">
        <v>3798</v>
      </c>
      <c r="J2308" s="24" t="str">
        <f t="shared" si="180"/>
        <v>09</v>
      </c>
      <c r="K2308" s="24" t="str">
        <f t="shared" si="181"/>
        <v>15</v>
      </c>
      <c r="L2308" s="24" t="str">
        <f t="shared" si="182"/>
        <v>2015</v>
      </c>
      <c r="M2308" s="24">
        <f t="shared" si="183"/>
        <v>42262</v>
      </c>
      <c r="N2308">
        <v>27.88</v>
      </c>
      <c r="P2308" s="24">
        <v>41702</v>
      </c>
      <c r="Q2308">
        <v>25.36</v>
      </c>
      <c r="S2308" s="24">
        <v>43529</v>
      </c>
      <c r="T2308">
        <v>42.17</v>
      </c>
      <c r="U2308" s="2">
        <f t="shared" ref="U2308:U2371" si="184">T2308/T2307-1</f>
        <v>-7.1090047393362887E-4</v>
      </c>
    </row>
    <row r="2309" spans="1:21" x14ac:dyDescent="0.4">
      <c r="A2309" t="s">
        <v>3797</v>
      </c>
      <c r="B2309">
        <v>27.53</v>
      </c>
      <c r="C2309">
        <v>27.7</v>
      </c>
      <c r="D2309">
        <v>27.7</v>
      </c>
      <c r="E2309">
        <v>27.46</v>
      </c>
      <c r="F2309" t="s">
        <v>280</v>
      </c>
      <c r="G2309" s="2">
        <v>-4.0000000000000001E-3</v>
      </c>
      <c r="I2309" t="s">
        <v>3797</v>
      </c>
      <c r="J2309" s="24" t="str">
        <f t="shared" si="180"/>
        <v>09</v>
      </c>
      <c r="K2309" s="24" t="str">
        <f t="shared" si="181"/>
        <v>14</v>
      </c>
      <c r="L2309" s="24" t="str">
        <f t="shared" si="182"/>
        <v>2015</v>
      </c>
      <c r="M2309" s="24">
        <f t="shared" si="183"/>
        <v>42261</v>
      </c>
      <c r="N2309">
        <v>27.53</v>
      </c>
      <c r="P2309" s="24">
        <v>41703</v>
      </c>
      <c r="Q2309">
        <v>25.33</v>
      </c>
      <c r="S2309" s="24">
        <v>43530</v>
      </c>
      <c r="T2309">
        <v>41.93</v>
      </c>
      <c r="U2309" s="2">
        <f t="shared" si="184"/>
        <v>-5.6912497035808141E-3</v>
      </c>
    </row>
    <row r="2310" spans="1:21" x14ac:dyDescent="0.4">
      <c r="A2310" t="s">
        <v>3796</v>
      </c>
      <c r="B2310">
        <v>27.64</v>
      </c>
      <c r="C2310">
        <v>27.42</v>
      </c>
      <c r="D2310">
        <v>27.64</v>
      </c>
      <c r="E2310">
        <v>27.31</v>
      </c>
      <c r="F2310" t="s">
        <v>1207</v>
      </c>
      <c r="G2310" s="2">
        <v>5.7999999999999996E-3</v>
      </c>
      <c r="I2310" t="s">
        <v>3796</v>
      </c>
      <c r="J2310" s="24" t="str">
        <f t="shared" si="180"/>
        <v>09</v>
      </c>
      <c r="K2310" s="24" t="str">
        <f t="shared" si="181"/>
        <v>11</v>
      </c>
      <c r="L2310" s="24" t="str">
        <f t="shared" si="182"/>
        <v>2015</v>
      </c>
      <c r="M2310" s="24">
        <f t="shared" si="183"/>
        <v>42258</v>
      </c>
      <c r="N2310">
        <v>27.64</v>
      </c>
      <c r="P2310" s="24">
        <v>41704</v>
      </c>
      <c r="Q2310">
        <v>25.38</v>
      </c>
      <c r="S2310" s="24">
        <v>43531</v>
      </c>
      <c r="T2310">
        <v>41.57</v>
      </c>
      <c r="U2310" s="2">
        <f t="shared" si="184"/>
        <v>-8.5857381349868644E-3</v>
      </c>
    </row>
    <row r="2311" spans="1:21" x14ac:dyDescent="0.4">
      <c r="A2311" t="s">
        <v>3795</v>
      </c>
      <c r="B2311">
        <v>27.48</v>
      </c>
      <c r="C2311">
        <v>27.31</v>
      </c>
      <c r="D2311">
        <v>27.68</v>
      </c>
      <c r="E2311">
        <v>27.26</v>
      </c>
      <c r="F2311" t="s">
        <v>1174</v>
      </c>
      <c r="G2311" s="2">
        <v>6.6E-3</v>
      </c>
      <c r="I2311" t="s">
        <v>3795</v>
      </c>
      <c r="J2311" s="24" t="str">
        <f t="shared" si="180"/>
        <v>09</v>
      </c>
      <c r="K2311" s="24" t="str">
        <f t="shared" si="181"/>
        <v>10</v>
      </c>
      <c r="L2311" s="24" t="str">
        <f t="shared" si="182"/>
        <v>2015</v>
      </c>
      <c r="M2311" s="24">
        <f t="shared" si="183"/>
        <v>42257</v>
      </c>
      <c r="N2311">
        <v>27.48</v>
      </c>
      <c r="P2311" s="24">
        <v>41705</v>
      </c>
      <c r="Q2311">
        <v>25.35</v>
      </c>
      <c r="S2311" s="24">
        <v>43532</v>
      </c>
      <c r="T2311">
        <v>41.44</v>
      </c>
      <c r="U2311" s="2">
        <f t="shared" si="184"/>
        <v>-3.1272552321386371E-3</v>
      </c>
    </row>
    <row r="2312" spans="1:21" x14ac:dyDescent="0.4">
      <c r="A2312" t="s">
        <v>3794</v>
      </c>
      <c r="B2312">
        <v>27.3</v>
      </c>
      <c r="C2312">
        <v>27.94</v>
      </c>
      <c r="D2312">
        <v>27.95</v>
      </c>
      <c r="E2312">
        <v>27.24</v>
      </c>
      <c r="F2312" t="s">
        <v>2676</v>
      </c>
      <c r="G2312" s="2">
        <v>-1.34E-2</v>
      </c>
      <c r="I2312" t="s">
        <v>3794</v>
      </c>
      <c r="J2312" s="24" t="str">
        <f t="shared" si="180"/>
        <v>09</v>
      </c>
      <c r="K2312" s="24" t="str">
        <f t="shared" si="181"/>
        <v>09</v>
      </c>
      <c r="L2312" s="24" t="str">
        <f t="shared" si="182"/>
        <v>2015</v>
      </c>
      <c r="M2312" s="24">
        <f t="shared" si="183"/>
        <v>42256</v>
      </c>
      <c r="N2312">
        <v>27.3</v>
      </c>
      <c r="P2312" s="24">
        <v>41708</v>
      </c>
      <c r="Q2312">
        <v>25.34</v>
      </c>
      <c r="S2312" s="24">
        <v>43535</v>
      </c>
      <c r="T2312">
        <v>42.06</v>
      </c>
      <c r="U2312" s="2">
        <f t="shared" si="184"/>
        <v>1.496138996139007E-2</v>
      </c>
    </row>
    <row r="2313" spans="1:21" x14ac:dyDescent="0.4">
      <c r="A2313" t="s">
        <v>3793</v>
      </c>
      <c r="B2313">
        <v>27.67</v>
      </c>
      <c r="C2313">
        <v>27.49</v>
      </c>
      <c r="D2313">
        <v>27.69</v>
      </c>
      <c r="E2313">
        <v>27.36</v>
      </c>
      <c r="F2313" t="s">
        <v>1848</v>
      </c>
      <c r="G2313" s="2">
        <v>2.4799999999999999E-2</v>
      </c>
      <c r="I2313" t="s">
        <v>3793</v>
      </c>
      <c r="J2313" s="24" t="str">
        <f t="shared" si="180"/>
        <v>09</v>
      </c>
      <c r="K2313" s="24" t="str">
        <f t="shared" si="181"/>
        <v>08</v>
      </c>
      <c r="L2313" s="24" t="str">
        <f t="shared" si="182"/>
        <v>2015</v>
      </c>
      <c r="M2313" s="24">
        <f t="shared" si="183"/>
        <v>42255</v>
      </c>
      <c r="N2313">
        <v>27.67</v>
      </c>
      <c r="P2313" s="24">
        <v>41709</v>
      </c>
      <c r="Q2313">
        <v>25.24</v>
      </c>
      <c r="S2313" s="24">
        <v>43536</v>
      </c>
      <c r="T2313">
        <v>42.2</v>
      </c>
      <c r="U2313" s="2">
        <f t="shared" si="184"/>
        <v>3.3285782215881632E-3</v>
      </c>
    </row>
    <row r="2314" spans="1:21" x14ac:dyDescent="0.4">
      <c r="A2314" t="s">
        <v>3792</v>
      </c>
      <c r="B2314">
        <v>27</v>
      </c>
      <c r="C2314">
        <v>26.99</v>
      </c>
      <c r="D2314">
        <v>27.19</v>
      </c>
      <c r="E2314">
        <v>26.85</v>
      </c>
      <c r="F2314" t="s">
        <v>3791</v>
      </c>
      <c r="G2314" s="2">
        <v>-1.35E-2</v>
      </c>
      <c r="I2314" t="s">
        <v>3792</v>
      </c>
      <c r="J2314" s="24" t="str">
        <f t="shared" si="180"/>
        <v>09</v>
      </c>
      <c r="K2314" s="24" t="str">
        <f t="shared" si="181"/>
        <v>04</v>
      </c>
      <c r="L2314" s="24" t="str">
        <f t="shared" si="182"/>
        <v>2015</v>
      </c>
      <c r="M2314" s="24">
        <f t="shared" si="183"/>
        <v>42251</v>
      </c>
      <c r="N2314">
        <v>27</v>
      </c>
      <c r="P2314" s="24">
        <v>41710</v>
      </c>
      <c r="Q2314">
        <v>25.24</v>
      </c>
      <c r="S2314" s="24">
        <v>43537</v>
      </c>
      <c r="T2314">
        <v>42.5</v>
      </c>
      <c r="U2314" s="2">
        <f t="shared" si="184"/>
        <v>7.1090047393365108E-3</v>
      </c>
    </row>
    <row r="2315" spans="1:21" x14ac:dyDescent="0.4">
      <c r="A2315" t="s">
        <v>3790</v>
      </c>
      <c r="B2315">
        <v>27.37</v>
      </c>
      <c r="C2315">
        <v>27.53</v>
      </c>
      <c r="D2315">
        <v>27.73</v>
      </c>
      <c r="E2315">
        <v>27.28</v>
      </c>
      <c r="F2315" t="s">
        <v>3789</v>
      </c>
      <c r="G2315" s="2">
        <v>-1.5E-3</v>
      </c>
      <c r="I2315" t="s">
        <v>3790</v>
      </c>
      <c r="J2315" s="24" t="str">
        <f t="shared" si="180"/>
        <v>09</v>
      </c>
      <c r="K2315" s="24" t="str">
        <f t="shared" si="181"/>
        <v>03</v>
      </c>
      <c r="L2315" s="24" t="str">
        <f t="shared" si="182"/>
        <v>2015</v>
      </c>
      <c r="M2315" s="24">
        <f t="shared" si="183"/>
        <v>42250</v>
      </c>
      <c r="N2315">
        <v>27.37</v>
      </c>
      <c r="P2315" s="24">
        <v>41711</v>
      </c>
      <c r="Q2315">
        <v>24.9</v>
      </c>
      <c r="S2315" s="24">
        <v>43538</v>
      </c>
      <c r="T2315">
        <v>42.43</v>
      </c>
      <c r="U2315" s="2">
        <f t="shared" si="184"/>
        <v>-1.6470588235294459E-3</v>
      </c>
    </row>
    <row r="2316" spans="1:21" x14ac:dyDescent="0.4">
      <c r="A2316" t="s">
        <v>3788</v>
      </c>
      <c r="B2316">
        <v>27.41</v>
      </c>
      <c r="C2316">
        <v>27.08</v>
      </c>
      <c r="D2316">
        <v>27.41</v>
      </c>
      <c r="E2316">
        <v>26.94</v>
      </c>
      <c r="F2316" t="s">
        <v>2061</v>
      </c>
      <c r="G2316" s="2">
        <v>2.1999999999999999E-2</v>
      </c>
      <c r="I2316" t="s">
        <v>3788</v>
      </c>
      <c r="J2316" s="24" t="str">
        <f t="shared" si="180"/>
        <v>09</v>
      </c>
      <c r="K2316" s="24" t="str">
        <f t="shared" si="181"/>
        <v>02</v>
      </c>
      <c r="L2316" s="24" t="str">
        <f t="shared" si="182"/>
        <v>2015</v>
      </c>
      <c r="M2316" s="24">
        <f t="shared" si="183"/>
        <v>42249</v>
      </c>
      <c r="N2316">
        <v>27.41</v>
      </c>
      <c r="P2316" s="24">
        <v>41712</v>
      </c>
      <c r="Q2316">
        <v>24.81</v>
      </c>
      <c r="S2316" s="24">
        <v>43539</v>
      </c>
      <c r="T2316">
        <v>42.67</v>
      </c>
      <c r="U2316" s="2">
        <f t="shared" si="184"/>
        <v>5.6563752062219752E-3</v>
      </c>
    </row>
    <row r="2317" spans="1:21" x14ac:dyDescent="0.4">
      <c r="A2317" t="s">
        <v>3787</v>
      </c>
      <c r="B2317">
        <v>26.82</v>
      </c>
      <c r="C2317">
        <v>26.86</v>
      </c>
      <c r="D2317">
        <v>27.36</v>
      </c>
      <c r="E2317">
        <v>26.68</v>
      </c>
      <c r="F2317" t="s">
        <v>3786</v>
      </c>
      <c r="G2317" s="2">
        <v>-2.93E-2</v>
      </c>
      <c r="I2317" t="s">
        <v>3787</v>
      </c>
      <c r="J2317" s="24" t="str">
        <f t="shared" si="180"/>
        <v>09</v>
      </c>
      <c r="K2317" s="24" t="str">
        <f t="shared" si="181"/>
        <v>01</v>
      </c>
      <c r="L2317" s="24" t="str">
        <f t="shared" si="182"/>
        <v>2015</v>
      </c>
      <c r="M2317" s="24">
        <f t="shared" si="183"/>
        <v>42248</v>
      </c>
      <c r="N2317">
        <v>26.82</v>
      </c>
      <c r="P2317" s="24">
        <v>41715</v>
      </c>
      <c r="Q2317">
        <v>25.05</v>
      </c>
      <c r="S2317" s="24">
        <v>43542</v>
      </c>
      <c r="T2317">
        <v>42.73</v>
      </c>
      <c r="U2317" s="2">
        <f t="shared" si="184"/>
        <v>1.4061401453009381E-3</v>
      </c>
    </row>
    <row r="2318" spans="1:21" x14ac:dyDescent="0.4">
      <c r="A2318" t="s">
        <v>3785</v>
      </c>
      <c r="B2318">
        <v>27.63</v>
      </c>
      <c r="C2318">
        <v>27.8</v>
      </c>
      <c r="D2318">
        <v>27.9</v>
      </c>
      <c r="E2318">
        <v>27.56</v>
      </c>
      <c r="F2318" t="s">
        <v>1399</v>
      </c>
      <c r="G2318" s="2">
        <v>-1.0699999999999999E-2</v>
      </c>
      <c r="I2318" t="s">
        <v>3785</v>
      </c>
      <c r="J2318" s="24" t="str">
        <f t="shared" si="180"/>
        <v>08</v>
      </c>
      <c r="K2318" s="24" t="str">
        <f t="shared" si="181"/>
        <v>31</v>
      </c>
      <c r="L2318" s="24" t="str">
        <f t="shared" si="182"/>
        <v>2015</v>
      </c>
      <c r="M2318" s="24">
        <f t="shared" si="183"/>
        <v>42247</v>
      </c>
      <c r="N2318">
        <v>27.63</v>
      </c>
      <c r="P2318" s="24">
        <v>41716</v>
      </c>
      <c r="Q2318">
        <v>25.27</v>
      </c>
      <c r="S2318" s="24">
        <v>43543</v>
      </c>
      <c r="T2318">
        <v>42.83</v>
      </c>
      <c r="U2318" s="2">
        <f t="shared" si="184"/>
        <v>2.3402761525861404E-3</v>
      </c>
    </row>
    <row r="2319" spans="1:21" x14ac:dyDescent="0.4">
      <c r="A2319" t="s">
        <v>3784</v>
      </c>
      <c r="B2319">
        <v>27.93</v>
      </c>
      <c r="C2319">
        <v>27.83</v>
      </c>
      <c r="D2319">
        <v>28.02</v>
      </c>
      <c r="E2319">
        <v>27.74</v>
      </c>
      <c r="F2319" t="s">
        <v>1490</v>
      </c>
      <c r="G2319" s="2">
        <v>-6.9999999999999999E-4</v>
      </c>
      <c r="I2319" t="s">
        <v>3784</v>
      </c>
      <c r="J2319" s="24" t="str">
        <f t="shared" si="180"/>
        <v>08</v>
      </c>
      <c r="K2319" s="24" t="str">
        <f t="shared" si="181"/>
        <v>28</v>
      </c>
      <c r="L2319" s="24" t="str">
        <f t="shared" si="182"/>
        <v>2015</v>
      </c>
      <c r="M2319" s="24">
        <f t="shared" si="183"/>
        <v>42244</v>
      </c>
      <c r="N2319">
        <v>27.93</v>
      </c>
      <c r="P2319" s="24">
        <v>41717</v>
      </c>
      <c r="Q2319">
        <v>25.09</v>
      </c>
      <c r="S2319" s="24">
        <v>43544</v>
      </c>
      <c r="T2319">
        <v>42.72</v>
      </c>
      <c r="U2319" s="2">
        <f t="shared" si="184"/>
        <v>-2.5682932523931612E-3</v>
      </c>
    </row>
    <row r="2320" spans="1:21" x14ac:dyDescent="0.4">
      <c r="A2320" t="s">
        <v>3783</v>
      </c>
      <c r="B2320">
        <v>27.95</v>
      </c>
      <c r="C2320">
        <v>27.69</v>
      </c>
      <c r="D2320">
        <v>27.96</v>
      </c>
      <c r="E2320">
        <v>27.37</v>
      </c>
      <c r="F2320" t="s">
        <v>3782</v>
      </c>
      <c r="G2320" s="2">
        <v>2.3800000000000002E-2</v>
      </c>
      <c r="I2320" t="s">
        <v>3783</v>
      </c>
      <c r="J2320" s="24" t="str">
        <f t="shared" si="180"/>
        <v>08</v>
      </c>
      <c r="K2320" s="24" t="str">
        <f t="shared" si="181"/>
        <v>27</v>
      </c>
      <c r="L2320" s="24" t="str">
        <f t="shared" si="182"/>
        <v>2015</v>
      </c>
      <c r="M2320" s="24">
        <f t="shared" si="183"/>
        <v>42243</v>
      </c>
      <c r="N2320">
        <v>27.95</v>
      </c>
      <c r="P2320" s="24">
        <v>41718</v>
      </c>
      <c r="Q2320">
        <v>25.19</v>
      </c>
      <c r="S2320" s="24">
        <v>43545</v>
      </c>
      <c r="T2320">
        <v>43.22</v>
      </c>
      <c r="U2320" s="2">
        <f t="shared" si="184"/>
        <v>1.1704119850187267E-2</v>
      </c>
    </row>
    <row r="2321" spans="1:21" x14ac:dyDescent="0.4">
      <c r="A2321" t="s">
        <v>3781</v>
      </c>
      <c r="B2321">
        <v>27.3</v>
      </c>
      <c r="C2321">
        <v>26.54</v>
      </c>
      <c r="D2321">
        <v>27.35</v>
      </c>
      <c r="E2321">
        <v>26.39</v>
      </c>
      <c r="F2321" t="s">
        <v>3780</v>
      </c>
      <c r="G2321" s="2">
        <v>3.8800000000000001E-2</v>
      </c>
      <c r="I2321" t="s">
        <v>3781</v>
      </c>
      <c r="J2321" s="24" t="str">
        <f t="shared" si="180"/>
        <v>08</v>
      </c>
      <c r="K2321" s="24" t="str">
        <f t="shared" si="181"/>
        <v>26</v>
      </c>
      <c r="L2321" s="24" t="str">
        <f t="shared" si="182"/>
        <v>2015</v>
      </c>
      <c r="M2321" s="24">
        <f t="shared" si="183"/>
        <v>42242</v>
      </c>
      <c r="N2321">
        <v>27.3</v>
      </c>
      <c r="P2321" s="24">
        <v>41719</v>
      </c>
      <c r="Q2321">
        <v>25.04</v>
      </c>
      <c r="S2321" s="24">
        <v>43546</v>
      </c>
      <c r="T2321">
        <v>42.43</v>
      </c>
      <c r="U2321" s="2">
        <f t="shared" si="184"/>
        <v>-1.8278574733919473E-2</v>
      </c>
    </row>
    <row r="2322" spans="1:21" x14ac:dyDescent="0.4">
      <c r="A2322" t="s">
        <v>3779</v>
      </c>
      <c r="B2322">
        <v>26.28</v>
      </c>
      <c r="C2322">
        <v>27.21</v>
      </c>
      <c r="D2322">
        <v>27.56</v>
      </c>
      <c r="E2322">
        <v>26.19</v>
      </c>
      <c r="F2322" t="s">
        <v>1743</v>
      </c>
      <c r="G2322" s="2">
        <v>-5.7000000000000002E-3</v>
      </c>
      <c r="I2322" t="s">
        <v>3779</v>
      </c>
      <c r="J2322" s="24" t="str">
        <f t="shared" si="180"/>
        <v>08</v>
      </c>
      <c r="K2322" s="24" t="str">
        <f t="shared" si="181"/>
        <v>25</v>
      </c>
      <c r="L2322" s="24" t="str">
        <f t="shared" si="182"/>
        <v>2015</v>
      </c>
      <c r="M2322" s="24">
        <f t="shared" si="183"/>
        <v>42241</v>
      </c>
      <c r="N2322">
        <v>26.28</v>
      </c>
      <c r="P2322" s="24">
        <v>41722</v>
      </c>
      <c r="Q2322">
        <v>24.88</v>
      </c>
      <c r="S2322" s="24">
        <v>43549</v>
      </c>
      <c r="T2322">
        <v>42.49</v>
      </c>
      <c r="U2322" s="2">
        <f t="shared" si="184"/>
        <v>1.4140938015556603E-3</v>
      </c>
    </row>
    <row r="2323" spans="1:21" x14ac:dyDescent="0.4">
      <c r="A2323" t="s">
        <v>3778</v>
      </c>
      <c r="B2323">
        <v>26.43</v>
      </c>
      <c r="C2323">
        <v>25.32</v>
      </c>
      <c r="D2323">
        <v>27.39</v>
      </c>
      <c r="E2323">
        <v>21.25</v>
      </c>
      <c r="F2323" t="s">
        <v>3777</v>
      </c>
      <c r="G2323" s="2">
        <v>-4.1000000000000002E-2</v>
      </c>
      <c r="I2323" t="s">
        <v>3778</v>
      </c>
      <c r="J2323" s="24" t="str">
        <f t="shared" si="180"/>
        <v>08</v>
      </c>
      <c r="K2323" s="24" t="str">
        <f t="shared" si="181"/>
        <v>24</v>
      </c>
      <c r="L2323" s="24" t="str">
        <f t="shared" si="182"/>
        <v>2015</v>
      </c>
      <c r="M2323" s="24">
        <f t="shared" si="183"/>
        <v>42240</v>
      </c>
      <c r="N2323">
        <v>26.43</v>
      </c>
      <c r="P2323" s="24">
        <v>41723</v>
      </c>
      <c r="Q2323">
        <v>24.88</v>
      </c>
      <c r="S2323" s="24">
        <v>43550</v>
      </c>
      <c r="T2323">
        <v>42.79</v>
      </c>
      <c r="U2323" s="2">
        <f t="shared" si="184"/>
        <v>7.0604848199575798E-3</v>
      </c>
    </row>
    <row r="2324" spans="1:21" x14ac:dyDescent="0.4">
      <c r="A2324" t="s">
        <v>3776</v>
      </c>
      <c r="B2324">
        <v>27.56</v>
      </c>
      <c r="C2324">
        <v>28.18</v>
      </c>
      <c r="D2324">
        <v>28.36</v>
      </c>
      <c r="E2324">
        <v>27.55</v>
      </c>
      <c r="F2324" t="s">
        <v>1549</v>
      </c>
      <c r="G2324" s="2">
        <v>-3.4000000000000002E-2</v>
      </c>
      <c r="I2324" t="s">
        <v>3776</v>
      </c>
      <c r="J2324" s="24" t="str">
        <f t="shared" si="180"/>
        <v>08</v>
      </c>
      <c r="K2324" s="24" t="str">
        <f t="shared" si="181"/>
        <v>21</v>
      </c>
      <c r="L2324" s="24" t="str">
        <f t="shared" si="182"/>
        <v>2015</v>
      </c>
      <c r="M2324" s="24">
        <f t="shared" si="183"/>
        <v>42237</v>
      </c>
      <c r="N2324">
        <v>27.56</v>
      </c>
      <c r="P2324" s="24">
        <v>41724</v>
      </c>
      <c r="Q2324">
        <v>24.65</v>
      </c>
      <c r="S2324" s="24">
        <v>43551</v>
      </c>
      <c r="T2324">
        <v>42.54</v>
      </c>
      <c r="U2324" s="2">
        <f t="shared" si="184"/>
        <v>-5.8424865622809241E-3</v>
      </c>
    </row>
    <row r="2325" spans="1:21" x14ac:dyDescent="0.4">
      <c r="A2325" t="s">
        <v>3775</v>
      </c>
      <c r="B2325">
        <v>28.53</v>
      </c>
      <c r="C2325">
        <v>28.89</v>
      </c>
      <c r="D2325">
        <v>28.99</v>
      </c>
      <c r="E2325">
        <v>28.52</v>
      </c>
      <c r="F2325" t="s">
        <v>771</v>
      </c>
      <c r="G2325" s="2">
        <v>-2.23E-2</v>
      </c>
      <c r="I2325" t="s">
        <v>3775</v>
      </c>
      <c r="J2325" s="24" t="str">
        <f t="shared" si="180"/>
        <v>08</v>
      </c>
      <c r="K2325" s="24" t="str">
        <f t="shared" si="181"/>
        <v>20</v>
      </c>
      <c r="L2325" s="24" t="str">
        <f t="shared" si="182"/>
        <v>2015</v>
      </c>
      <c r="M2325" s="24">
        <f t="shared" si="183"/>
        <v>42236</v>
      </c>
      <c r="N2325">
        <v>28.53</v>
      </c>
      <c r="P2325" s="24">
        <v>41725</v>
      </c>
      <c r="Q2325">
        <v>24.57</v>
      </c>
      <c r="S2325" s="24">
        <v>43552</v>
      </c>
      <c r="T2325">
        <v>42.69</v>
      </c>
      <c r="U2325" s="2">
        <f t="shared" si="184"/>
        <v>3.5260930888574293E-3</v>
      </c>
    </row>
    <row r="2326" spans="1:21" x14ac:dyDescent="0.4">
      <c r="A2326" t="s">
        <v>3774</v>
      </c>
      <c r="B2326">
        <v>29.18</v>
      </c>
      <c r="C2326">
        <v>29.26</v>
      </c>
      <c r="D2326">
        <v>29.41</v>
      </c>
      <c r="E2326">
        <v>29.04</v>
      </c>
      <c r="F2326" t="s">
        <v>981</v>
      </c>
      <c r="G2326" s="2">
        <v>-6.4999999999999997E-3</v>
      </c>
      <c r="I2326" t="s">
        <v>3774</v>
      </c>
      <c r="J2326" s="24" t="str">
        <f t="shared" si="180"/>
        <v>08</v>
      </c>
      <c r="K2326" s="24" t="str">
        <f t="shared" si="181"/>
        <v>19</v>
      </c>
      <c r="L2326" s="24" t="str">
        <f t="shared" si="182"/>
        <v>2015</v>
      </c>
      <c r="M2326" s="24">
        <f t="shared" si="183"/>
        <v>42235</v>
      </c>
      <c r="N2326">
        <v>29.18</v>
      </c>
      <c r="P2326" s="24">
        <v>41726</v>
      </c>
      <c r="Q2326">
        <v>24.67</v>
      </c>
      <c r="S2326" s="24">
        <v>43553</v>
      </c>
      <c r="T2326">
        <v>42.98</v>
      </c>
      <c r="U2326" s="2">
        <f t="shared" si="184"/>
        <v>6.7931599906301265E-3</v>
      </c>
    </row>
    <row r="2327" spans="1:21" x14ac:dyDescent="0.4">
      <c r="A2327" t="s">
        <v>3773</v>
      </c>
      <c r="B2327">
        <v>29.37</v>
      </c>
      <c r="C2327">
        <v>29.42</v>
      </c>
      <c r="D2327">
        <v>29.48</v>
      </c>
      <c r="E2327">
        <v>29.34</v>
      </c>
      <c r="F2327" t="s">
        <v>1564</v>
      </c>
      <c r="G2327" s="2">
        <v>-2.3999999999999998E-3</v>
      </c>
      <c r="I2327" t="s">
        <v>3773</v>
      </c>
      <c r="J2327" s="24" t="str">
        <f t="shared" si="180"/>
        <v>08</v>
      </c>
      <c r="K2327" s="24" t="str">
        <f t="shared" si="181"/>
        <v>18</v>
      </c>
      <c r="L2327" s="24" t="str">
        <f t="shared" si="182"/>
        <v>2015</v>
      </c>
      <c r="M2327" s="24">
        <f t="shared" si="183"/>
        <v>42234</v>
      </c>
      <c r="N2327">
        <v>29.37</v>
      </c>
      <c r="P2327" s="24">
        <v>41729</v>
      </c>
      <c r="Q2327">
        <v>24.89</v>
      </c>
      <c r="S2327" s="24">
        <v>43556</v>
      </c>
      <c r="T2327">
        <v>43.42</v>
      </c>
      <c r="U2327" s="2">
        <f t="shared" si="184"/>
        <v>1.0237319683573887E-2</v>
      </c>
    </row>
    <row r="2328" spans="1:21" x14ac:dyDescent="0.4">
      <c r="A2328" t="s">
        <v>3772</v>
      </c>
      <c r="B2328">
        <v>29.44</v>
      </c>
      <c r="C2328">
        <v>29.18</v>
      </c>
      <c r="D2328">
        <v>29.45</v>
      </c>
      <c r="E2328">
        <v>29.09</v>
      </c>
      <c r="F2328" t="s">
        <v>48</v>
      </c>
      <c r="G2328" s="2">
        <v>6.4999999999999997E-3</v>
      </c>
      <c r="I2328" t="s">
        <v>3772</v>
      </c>
      <c r="J2328" s="24" t="str">
        <f t="shared" si="180"/>
        <v>08</v>
      </c>
      <c r="K2328" s="24" t="str">
        <f t="shared" si="181"/>
        <v>17</v>
      </c>
      <c r="L2328" s="24" t="str">
        <f t="shared" si="182"/>
        <v>2015</v>
      </c>
      <c r="M2328" s="24">
        <f t="shared" si="183"/>
        <v>42233</v>
      </c>
      <c r="N2328">
        <v>29.44</v>
      </c>
      <c r="P2328" s="24">
        <v>41730</v>
      </c>
      <c r="Q2328">
        <v>25.11</v>
      </c>
      <c r="S2328" s="24">
        <v>43557</v>
      </c>
      <c r="T2328">
        <v>43.46</v>
      </c>
      <c r="U2328" s="2">
        <f t="shared" si="184"/>
        <v>9.212344541684736E-4</v>
      </c>
    </row>
    <row r="2329" spans="1:21" x14ac:dyDescent="0.4">
      <c r="A2329" t="s">
        <v>3771</v>
      </c>
      <c r="B2329">
        <v>29.25</v>
      </c>
      <c r="C2329">
        <v>29.1</v>
      </c>
      <c r="D2329">
        <v>29.26</v>
      </c>
      <c r="E2329">
        <v>29.07</v>
      </c>
      <c r="F2329" t="s">
        <v>860</v>
      </c>
      <c r="G2329" s="2">
        <v>3.8E-3</v>
      </c>
      <c r="I2329" t="s">
        <v>3771</v>
      </c>
      <c r="J2329" s="24" t="str">
        <f t="shared" si="180"/>
        <v>08</v>
      </c>
      <c r="K2329" s="24" t="str">
        <f t="shared" si="181"/>
        <v>14</v>
      </c>
      <c r="L2329" s="24" t="str">
        <f t="shared" si="182"/>
        <v>2015</v>
      </c>
      <c r="M2329" s="24">
        <f t="shared" si="183"/>
        <v>42230</v>
      </c>
      <c r="N2329">
        <v>29.25</v>
      </c>
      <c r="P2329" s="24">
        <v>41731</v>
      </c>
      <c r="Q2329">
        <v>25.2</v>
      </c>
      <c r="S2329" s="24">
        <v>43558</v>
      </c>
      <c r="T2329">
        <v>43.53</v>
      </c>
      <c r="U2329" s="2">
        <f t="shared" si="184"/>
        <v>1.6106764841232746E-3</v>
      </c>
    </row>
    <row r="2330" spans="1:21" x14ac:dyDescent="0.4">
      <c r="A2330" t="s">
        <v>3770</v>
      </c>
      <c r="B2330">
        <v>29.14</v>
      </c>
      <c r="C2330">
        <v>29.18</v>
      </c>
      <c r="D2330">
        <v>29.3</v>
      </c>
      <c r="E2330">
        <v>29.04</v>
      </c>
      <c r="F2330" t="s">
        <v>111</v>
      </c>
      <c r="G2330" s="2">
        <v>-6.9999999999999999E-4</v>
      </c>
      <c r="I2330" t="s">
        <v>3770</v>
      </c>
      <c r="J2330" s="24" t="str">
        <f t="shared" si="180"/>
        <v>08</v>
      </c>
      <c r="K2330" s="24" t="str">
        <f t="shared" si="181"/>
        <v>13</v>
      </c>
      <c r="L2330" s="24" t="str">
        <f t="shared" si="182"/>
        <v>2015</v>
      </c>
      <c r="M2330" s="24">
        <f t="shared" si="183"/>
        <v>42229</v>
      </c>
      <c r="N2330">
        <v>29.14</v>
      </c>
      <c r="P2330" s="24">
        <v>41732</v>
      </c>
      <c r="Q2330">
        <v>25.12</v>
      </c>
      <c r="S2330" s="24">
        <v>43559</v>
      </c>
      <c r="T2330">
        <v>43.54</v>
      </c>
      <c r="U2330" s="2">
        <f t="shared" si="184"/>
        <v>2.2972662531572929E-4</v>
      </c>
    </row>
    <row r="2331" spans="1:21" x14ac:dyDescent="0.4">
      <c r="A2331" t="s">
        <v>3769</v>
      </c>
      <c r="B2331">
        <v>29.16</v>
      </c>
      <c r="C2331">
        <v>28.9</v>
      </c>
      <c r="D2331">
        <v>29.19</v>
      </c>
      <c r="E2331">
        <v>28.65</v>
      </c>
      <c r="F2331" t="s">
        <v>1117</v>
      </c>
      <c r="G2331" s="2">
        <v>2.0999999999999999E-3</v>
      </c>
      <c r="I2331" t="s">
        <v>3769</v>
      </c>
      <c r="J2331" s="24" t="str">
        <f t="shared" si="180"/>
        <v>08</v>
      </c>
      <c r="K2331" s="24" t="str">
        <f t="shared" si="181"/>
        <v>12</v>
      </c>
      <c r="L2331" s="24" t="str">
        <f t="shared" si="182"/>
        <v>2015</v>
      </c>
      <c r="M2331" s="24">
        <f t="shared" si="183"/>
        <v>42228</v>
      </c>
      <c r="N2331">
        <v>29.16</v>
      </c>
      <c r="P2331" s="24">
        <v>41733</v>
      </c>
      <c r="Q2331">
        <v>24.7</v>
      </c>
      <c r="S2331" s="24">
        <v>43560</v>
      </c>
      <c r="T2331">
        <v>43.71</v>
      </c>
      <c r="U2331" s="2">
        <f t="shared" si="184"/>
        <v>3.9044556729443958E-3</v>
      </c>
    </row>
    <row r="2332" spans="1:21" x14ac:dyDescent="0.4">
      <c r="A2332" t="s">
        <v>3768</v>
      </c>
      <c r="B2332">
        <v>29.1</v>
      </c>
      <c r="C2332">
        <v>29.23</v>
      </c>
      <c r="D2332">
        <v>29.28</v>
      </c>
      <c r="E2332">
        <v>28.99</v>
      </c>
      <c r="F2332" t="s">
        <v>1357</v>
      </c>
      <c r="G2332" s="2">
        <v>-9.4999999999999998E-3</v>
      </c>
      <c r="I2332" t="s">
        <v>3768</v>
      </c>
      <c r="J2332" s="24" t="str">
        <f t="shared" si="180"/>
        <v>08</v>
      </c>
      <c r="K2332" s="24" t="str">
        <f t="shared" si="181"/>
        <v>11</v>
      </c>
      <c r="L2332" s="24" t="str">
        <f t="shared" si="182"/>
        <v>2015</v>
      </c>
      <c r="M2332" s="24">
        <f t="shared" si="183"/>
        <v>42227</v>
      </c>
      <c r="N2332">
        <v>29.1</v>
      </c>
      <c r="P2332" s="24">
        <v>41736</v>
      </c>
      <c r="Q2332">
        <v>24.4</v>
      </c>
      <c r="S2332" s="24">
        <v>43563</v>
      </c>
      <c r="T2332">
        <v>43.71</v>
      </c>
      <c r="U2332" s="2">
        <f t="shared" si="184"/>
        <v>0</v>
      </c>
    </row>
    <row r="2333" spans="1:21" x14ac:dyDescent="0.4">
      <c r="A2333" t="s">
        <v>3767</v>
      </c>
      <c r="B2333">
        <v>29.38</v>
      </c>
      <c r="C2333">
        <v>29.24</v>
      </c>
      <c r="D2333">
        <v>29.4</v>
      </c>
      <c r="E2333">
        <v>29.24</v>
      </c>
      <c r="F2333" t="s">
        <v>904</v>
      </c>
      <c r="G2333" s="2">
        <v>1.0999999999999999E-2</v>
      </c>
      <c r="I2333" t="s">
        <v>3767</v>
      </c>
      <c r="J2333" s="24" t="str">
        <f t="shared" si="180"/>
        <v>08</v>
      </c>
      <c r="K2333" s="24" t="str">
        <f t="shared" si="181"/>
        <v>10</v>
      </c>
      <c r="L2333" s="24" t="str">
        <f t="shared" si="182"/>
        <v>2015</v>
      </c>
      <c r="M2333" s="24">
        <f t="shared" si="183"/>
        <v>42226</v>
      </c>
      <c r="N2333">
        <v>29.38</v>
      </c>
      <c r="P2333" s="24">
        <v>41737</v>
      </c>
      <c r="Q2333">
        <v>24.49</v>
      </c>
      <c r="S2333" s="24">
        <v>43564</v>
      </c>
      <c r="T2333">
        <v>43.55</v>
      </c>
      <c r="U2333" s="2">
        <f t="shared" si="184"/>
        <v>-3.6604895904828183E-3</v>
      </c>
    </row>
    <row r="2334" spans="1:21" x14ac:dyDescent="0.4">
      <c r="A2334" t="s">
        <v>3766</v>
      </c>
      <c r="B2334">
        <v>29.06</v>
      </c>
      <c r="C2334">
        <v>29.05</v>
      </c>
      <c r="D2334">
        <v>29.08</v>
      </c>
      <c r="E2334">
        <v>28.86</v>
      </c>
      <c r="F2334" t="s">
        <v>987</v>
      </c>
      <c r="G2334" s="2">
        <v>-1E-3</v>
      </c>
      <c r="I2334" t="s">
        <v>3766</v>
      </c>
      <c r="J2334" s="24" t="str">
        <f t="shared" si="180"/>
        <v>08</v>
      </c>
      <c r="K2334" s="24" t="str">
        <f t="shared" si="181"/>
        <v>07</v>
      </c>
      <c r="L2334" s="24" t="str">
        <f t="shared" si="182"/>
        <v>2015</v>
      </c>
      <c r="M2334" s="24">
        <f t="shared" si="183"/>
        <v>42223</v>
      </c>
      <c r="N2334">
        <v>29.06</v>
      </c>
      <c r="P2334" s="24">
        <v>41738</v>
      </c>
      <c r="Q2334">
        <v>24.85</v>
      </c>
      <c r="S2334" s="24">
        <v>43565</v>
      </c>
      <c r="T2334">
        <v>43.71</v>
      </c>
      <c r="U2334" s="2">
        <f t="shared" si="184"/>
        <v>3.6739380022963175E-3</v>
      </c>
    </row>
    <row r="2335" spans="1:21" x14ac:dyDescent="0.4">
      <c r="A2335" t="s">
        <v>3765</v>
      </c>
      <c r="B2335">
        <v>29.09</v>
      </c>
      <c r="C2335">
        <v>29.44</v>
      </c>
      <c r="D2335">
        <v>29.48</v>
      </c>
      <c r="E2335">
        <v>28.97</v>
      </c>
      <c r="F2335" t="s">
        <v>2551</v>
      </c>
      <c r="G2335" s="2">
        <v>-1.12E-2</v>
      </c>
      <c r="I2335" t="s">
        <v>3765</v>
      </c>
      <c r="J2335" s="24" t="str">
        <f t="shared" si="180"/>
        <v>08</v>
      </c>
      <c r="K2335" s="24" t="str">
        <f t="shared" si="181"/>
        <v>06</v>
      </c>
      <c r="L2335" s="24" t="str">
        <f t="shared" si="182"/>
        <v>2015</v>
      </c>
      <c r="M2335" s="24">
        <f t="shared" si="183"/>
        <v>42222</v>
      </c>
      <c r="N2335">
        <v>29.09</v>
      </c>
      <c r="P2335" s="24">
        <v>41739</v>
      </c>
      <c r="Q2335">
        <v>24.23</v>
      </c>
      <c r="S2335" s="24">
        <v>43566</v>
      </c>
      <c r="T2335">
        <v>43.68</v>
      </c>
      <c r="U2335" s="2">
        <f t="shared" si="184"/>
        <v>-6.8634179821558394E-4</v>
      </c>
    </row>
    <row r="2336" spans="1:21" x14ac:dyDescent="0.4">
      <c r="A2336" t="s">
        <v>3764</v>
      </c>
      <c r="B2336">
        <v>29.42</v>
      </c>
      <c r="C2336">
        <v>29.44</v>
      </c>
      <c r="D2336">
        <v>29.58</v>
      </c>
      <c r="E2336">
        <v>29.38</v>
      </c>
      <c r="F2336" t="s">
        <v>953</v>
      </c>
      <c r="G2336" s="2">
        <v>3.3999999999999998E-3</v>
      </c>
      <c r="I2336" t="s">
        <v>3764</v>
      </c>
      <c r="J2336" s="24" t="str">
        <f t="shared" si="180"/>
        <v>08</v>
      </c>
      <c r="K2336" s="24" t="str">
        <f t="shared" si="181"/>
        <v>05</v>
      </c>
      <c r="L2336" s="24" t="str">
        <f t="shared" si="182"/>
        <v>2015</v>
      </c>
      <c r="M2336" s="24">
        <f t="shared" si="183"/>
        <v>42221</v>
      </c>
      <c r="N2336">
        <v>29.42</v>
      </c>
      <c r="P2336" s="24">
        <v>41740</v>
      </c>
      <c r="Q2336">
        <v>23.96</v>
      </c>
      <c r="S2336" s="24">
        <v>43567</v>
      </c>
      <c r="T2336">
        <v>43.97</v>
      </c>
      <c r="U2336" s="2">
        <f t="shared" si="184"/>
        <v>6.6391941391941156E-3</v>
      </c>
    </row>
    <row r="2337" spans="1:21" x14ac:dyDescent="0.4">
      <c r="A2337" t="s">
        <v>3763</v>
      </c>
      <c r="B2337">
        <v>29.32</v>
      </c>
      <c r="C2337">
        <v>29.39</v>
      </c>
      <c r="D2337">
        <v>29.44</v>
      </c>
      <c r="E2337">
        <v>29.25</v>
      </c>
      <c r="F2337" t="s">
        <v>3762</v>
      </c>
      <c r="G2337" s="2">
        <v>-2E-3</v>
      </c>
      <c r="I2337" t="s">
        <v>3763</v>
      </c>
      <c r="J2337" s="24" t="str">
        <f t="shared" si="180"/>
        <v>08</v>
      </c>
      <c r="K2337" s="24" t="str">
        <f t="shared" si="181"/>
        <v>04</v>
      </c>
      <c r="L2337" s="24" t="str">
        <f t="shared" si="182"/>
        <v>2015</v>
      </c>
      <c r="M2337" s="24">
        <f t="shared" si="183"/>
        <v>42220</v>
      </c>
      <c r="N2337">
        <v>29.32</v>
      </c>
      <c r="P2337" s="24">
        <v>41743</v>
      </c>
      <c r="Q2337">
        <v>24.16</v>
      </c>
      <c r="S2337" s="24">
        <v>43570</v>
      </c>
      <c r="T2337">
        <v>43.96</v>
      </c>
      <c r="U2337" s="2">
        <f t="shared" si="184"/>
        <v>-2.2742779167606031E-4</v>
      </c>
    </row>
    <row r="2338" spans="1:21" x14ac:dyDescent="0.4">
      <c r="A2338" t="s">
        <v>3761</v>
      </c>
      <c r="B2338">
        <v>29.38</v>
      </c>
      <c r="C2338">
        <v>29.49</v>
      </c>
      <c r="D2338">
        <v>29.49</v>
      </c>
      <c r="E2338">
        <v>29.21</v>
      </c>
      <c r="F2338" t="s">
        <v>2891</v>
      </c>
      <c r="G2338" s="2">
        <v>-2E-3</v>
      </c>
      <c r="I2338" t="s">
        <v>3761</v>
      </c>
      <c r="J2338" s="24" t="str">
        <f t="shared" si="180"/>
        <v>08</v>
      </c>
      <c r="K2338" s="24" t="str">
        <f t="shared" si="181"/>
        <v>03</v>
      </c>
      <c r="L2338" s="24" t="str">
        <f t="shared" si="182"/>
        <v>2015</v>
      </c>
      <c r="M2338" s="24">
        <f t="shared" si="183"/>
        <v>42219</v>
      </c>
      <c r="N2338">
        <v>29.38</v>
      </c>
      <c r="P2338" s="24">
        <v>41744</v>
      </c>
      <c r="Q2338">
        <v>24.33</v>
      </c>
      <c r="S2338" s="24">
        <v>43571</v>
      </c>
      <c r="T2338">
        <v>43.91</v>
      </c>
      <c r="U2338" s="2">
        <f t="shared" si="184"/>
        <v>-1.1373976342130554E-3</v>
      </c>
    </row>
    <row r="2339" spans="1:21" x14ac:dyDescent="0.4">
      <c r="A2339" t="s">
        <v>3760</v>
      </c>
      <c r="B2339">
        <v>29.44</v>
      </c>
      <c r="C2339">
        <v>29.54</v>
      </c>
      <c r="D2339">
        <v>29.55</v>
      </c>
      <c r="E2339">
        <v>29.39</v>
      </c>
      <c r="F2339" t="s">
        <v>2532</v>
      </c>
      <c r="G2339" s="2">
        <v>0</v>
      </c>
      <c r="I2339" t="s">
        <v>3760</v>
      </c>
      <c r="J2339" s="24" t="str">
        <f t="shared" si="180"/>
        <v>07</v>
      </c>
      <c r="K2339" s="24" t="str">
        <f t="shared" si="181"/>
        <v>31</v>
      </c>
      <c r="L2339" s="24" t="str">
        <f t="shared" si="182"/>
        <v>2015</v>
      </c>
      <c r="M2339" s="24">
        <f t="shared" si="183"/>
        <v>42216</v>
      </c>
      <c r="N2339">
        <v>29.44</v>
      </c>
      <c r="P2339" s="24">
        <v>41745</v>
      </c>
      <c r="Q2339">
        <v>24.63</v>
      </c>
      <c r="S2339" s="24">
        <v>43572</v>
      </c>
      <c r="T2339">
        <v>43.72</v>
      </c>
      <c r="U2339" s="2">
        <f t="shared" si="184"/>
        <v>-4.3270325666134868E-3</v>
      </c>
    </row>
    <row r="2340" spans="1:21" x14ac:dyDescent="0.4">
      <c r="A2340" t="s">
        <v>3759</v>
      </c>
      <c r="B2340">
        <v>29.44</v>
      </c>
      <c r="C2340">
        <v>29.34</v>
      </c>
      <c r="D2340">
        <v>29.47</v>
      </c>
      <c r="E2340">
        <v>29.21</v>
      </c>
      <c r="F2340" t="s">
        <v>1003</v>
      </c>
      <c r="G2340" s="2">
        <v>6.9999999999999999E-4</v>
      </c>
      <c r="I2340" t="s">
        <v>3759</v>
      </c>
      <c r="J2340" s="24" t="str">
        <f t="shared" si="180"/>
        <v>07</v>
      </c>
      <c r="K2340" s="24" t="str">
        <f t="shared" si="181"/>
        <v>30</v>
      </c>
      <c r="L2340" s="24" t="str">
        <f t="shared" si="182"/>
        <v>2015</v>
      </c>
      <c r="M2340" s="24">
        <f t="shared" si="183"/>
        <v>42215</v>
      </c>
      <c r="N2340">
        <v>29.44</v>
      </c>
      <c r="P2340" s="24">
        <v>41746</v>
      </c>
      <c r="Q2340">
        <v>24.66</v>
      </c>
      <c r="S2340" s="24">
        <v>43573</v>
      </c>
      <c r="T2340">
        <v>43.83</v>
      </c>
      <c r="U2340" s="2">
        <f t="shared" si="184"/>
        <v>2.5160109789570395E-3</v>
      </c>
    </row>
    <row r="2341" spans="1:21" x14ac:dyDescent="0.4">
      <c r="A2341" t="s">
        <v>3758</v>
      </c>
      <c r="B2341">
        <v>29.42</v>
      </c>
      <c r="C2341">
        <v>29.28</v>
      </c>
      <c r="D2341">
        <v>29.45</v>
      </c>
      <c r="E2341">
        <v>29.25</v>
      </c>
      <c r="F2341" t="s">
        <v>2638</v>
      </c>
      <c r="G2341" s="2">
        <v>5.7999999999999996E-3</v>
      </c>
      <c r="I2341" t="s">
        <v>3758</v>
      </c>
      <c r="J2341" s="24" t="str">
        <f t="shared" si="180"/>
        <v>07</v>
      </c>
      <c r="K2341" s="24" t="str">
        <f t="shared" si="181"/>
        <v>29</v>
      </c>
      <c r="L2341" s="24" t="str">
        <f t="shared" si="182"/>
        <v>2015</v>
      </c>
      <c r="M2341" s="24">
        <f t="shared" si="183"/>
        <v>42214</v>
      </c>
      <c r="N2341">
        <v>29.42</v>
      </c>
      <c r="P2341" s="24">
        <v>41750</v>
      </c>
      <c r="Q2341">
        <v>24.79</v>
      </c>
      <c r="S2341" s="24">
        <v>43577</v>
      </c>
      <c r="T2341">
        <v>43.97</v>
      </c>
      <c r="U2341" s="2">
        <f t="shared" si="184"/>
        <v>3.1941592516542272E-3</v>
      </c>
    </row>
    <row r="2342" spans="1:21" x14ac:dyDescent="0.4">
      <c r="A2342" t="s">
        <v>3757</v>
      </c>
      <c r="B2342">
        <v>29.25</v>
      </c>
      <c r="C2342">
        <v>29.06</v>
      </c>
      <c r="D2342">
        <v>29.28</v>
      </c>
      <c r="E2342">
        <v>28.91</v>
      </c>
      <c r="F2342" t="s">
        <v>921</v>
      </c>
      <c r="G2342" s="2">
        <v>1.21E-2</v>
      </c>
      <c r="I2342" t="s">
        <v>3757</v>
      </c>
      <c r="J2342" s="24" t="str">
        <f t="shared" si="180"/>
        <v>07</v>
      </c>
      <c r="K2342" s="24" t="str">
        <f t="shared" si="181"/>
        <v>28</v>
      </c>
      <c r="L2342" s="24" t="str">
        <f t="shared" si="182"/>
        <v>2015</v>
      </c>
      <c r="M2342" s="24">
        <f t="shared" si="183"/>
        <v>42213</v>
      </c>
      <c r="N2342">
        <v>29.25</v>
      </c>
      <c r="P2342" s="24">
        <v>41751</v>
      </c>
      <c r="Q2342">
        <v>24.94</v>
      </c>
      <c r="S2342" s="24">
        <v>43578</v>
      </c>
      <c r="T2342">
        <v>44.38</v>
      </c>
      <c r="U2342" s="2">
        <f t="shared" si="184"/>
        <v>9.3245394587220254E-3</v>
      </c>
    </row>
    <row r="2343" spans="1:21" x14ac:dyDescent="0.4">
      <c r="A2343" t="s">
        <v>3756</v>
      </c>
      <c r="B2343">
        <v>28.9</v>
      </c>
      <c r="C2343">
        <v>28.94</v>
      </c>
      <c r="D2343">
        <v>29.02</v>
      </c>
      <c r="E2343">
        <v>28.84</v>
      </c>
      <c r="F2343" t="s">
        <v>3031</v>
      </c>
      <c r="G2343" s="2">
        <v>-5.7999999999999996E-3</v>
      </c>
      <c r="I2343" t="s">
        <v>3756</v>
      </c>
      <c r="J2343" s="24" t="str">
        <f t="shared" si="180"/>
        <v>07</v>
      </c>
      <c r="K2343" s="24" t="str">
        <f t="shared" si="181"/>
        <v>27</v>
      </c>
      <c r="L2343" s="24" t="str">
        <f t="shared" si="182"/>
        <v>2015</v>
      </c>
      <c r="M2343" s="24">
        <f t="shared" si="183"/>
        <v>42212</v>
      </c>
      <c r="N2343">
        <v>28.9</v>
      </c>
      <c r="P2343" s="24">
        <v>41752</v>
      </c>
      <c r="Q2343">
        <v>24.84</v>
      </c>
      <c r="S2343" s="24">
        <v>43579</v>
      </c>
      <c r="T2343">
        <v>44.34</v>
      </c>
      <c r="U2343" s="2">
        <f t="shared" si="184"/>
        <v>-9.0130689499767769E-4</v>
      </c>
    </row>
    <row r="2344" spans="1:21" x14ac:dyDescent="0.4">
      <c r="A2344" t="s">
        <v>3755</v>
      </c>
      <c r="B2344">
        <v>29.07</v>
      </c>
      <c r="C2344">
        <v>29.41</v>
      </c>
      <c r="D2344">
        <v>29.41</v>
      </c>
      <c r="E2344">
        <v>29.02</v>
      </c>
      <c r="F2344" t="s">
        <v>184</v>
      </c>
      <c r="G2344" s="2">
        <v>-8.5000000000000006E-3</v>
      </c>
      <c r="I2344" t="s">
        <v>3755</v>
      </c>
      <c r="J2344" s="24" t="str">
        <f t="shared" si="180"/>
        <v>07</v>
      </c>
      <c r="K2344" s="24" t="str">
        <f t="shared" si="181"/>
        <v>24</v>
      </c>
      <c r="L2344" s="24" t="str">
        <f t="shared" si="182"/>
        <v>2015</v>
      </c>
      <c r="M2344" s="24">
        <f t="shared" si="183"/>
        <v>42209</v>
      </c>
      <c r="N2344">
        <v>29.07</v>
      </c>
      <c r="P2344" s="24">
        <v>41753</v>
      </c>
      <c r="Q2344">
        <v>24.9</v>
      </c>
      <c r="S2344" s="24">
        <v>43580</v>
      </c>
      <c r="T2344">
        <v>44.49</v>
      </c>
      <c r="U2344" s="2">
        <f t="shared" si="184"/>
        <v>3.3829499323410062E-3</v>
      </c>
    </row>
    <row r="2345" spans="1:21" x14ac:dyDescent="0.4">
      <c r="A2345" t="s">
        <v>3754</v>
      </c>
      <c r="B2345">
        <v>29.32</v>
      </c>
      <c r="C2345">
        <v>29.51</v>
      </c>
      <c r="D2345">
        <v>29.53</v>
      </c>
      <c r="E2345">
        <v>29.26</v>
      </c>
      <c r="F2345" t="s">
        <v>2033</v>
      </c>
      <c r="G2345" s="2">
        <v>-5.1000000000000004E-3</v>
      </c>
      <c r="I2345" t="s">
        <v>3754</v>
      </c>
      <c r="J2345" s="24" t="str">
        <f t="shared" si="180"/>
        <v>07</v>
      </c>
      <c r="K2345" s="24" t="str">
        <f t="shared" si="181"/>
        <v>23</v>
      </c>
      <c r="L2345" s="24" t="str">
        <f t="shared" si="182"/>
        <v>2015</v>
      </c>
      <c r="M2345" s="24">
        <f t="shared" si="183"/>
        <v>42208</v>
      </c>
      <c r="N2345">
        <v>29.32</v>
      </c>
      <c r="P2345" s="24">
        <v>41754</v>
      </c>
      <c r="Q2345">
        <v>24.64</v>
      </c>
      <c r="S2345" s="24">
        <v>43581</v>
      </c>
      <c r="T2345">
        <v>44.67</v>
      </c>
      <c r="U2345" s="2">
        <f t="shared" si="184"/>
        <v>4.0458530006743931E-3</v>
      </c>
    </row>
    <row r="2346" spans="1:21" x14ac:dyDescent="0.4">
      <c r="A2346" t="s">
        <v>3753</v>
      </c>
      <c r="B2346">
        <v>29.47</v>
      </c>
      <c r="C2346">
        <v>29.34</v>
      </c>
      <c r="D2346">
        <v>29.55</v>
      </c>
      <c r="E2346">
        <v>29.34</v>
      </c>
      <c r="F2346" t="s">
        <v>1259</v>
      </c>
      <c r="G2346" s="2">
        <v>-4.4000000000000003E-3</v>
      </c>
      <c r="I2346" t="s">
        <v>3753</v>
      </c>
      <c r="J2346" s="24" t="str">
        <f t="shared" si="180"/>
        <v>07</v>
      </c>
      <c r="K2346" s="24" t="str">
        <f t="shared" si="181"/>
        <v>22</v>
      </c>
      <c r="L2346" s="24" t="str">
        <f t="shared" si="182"/>
        <v>2015</v>
      </c>
      <c r="M2346" s="24">
        <f t="shared" si="183"/>
        <v>42207</v>
      </c>
      <c r="N2346">
        <v>29.47</v>
      </c>
      <c r="P2346" s="24">
        <v>41757</v>
      </c>
      <c r="Q2346">
        <v>24.72</v>
      </c>
      <c r="S2346" s="24">
        <v>43584</v>
      </c>
      <c r="T2346">
        <v>44.69</v>
      </c>
      <c r="U2346" s="2">
        <f t="shared" si="184"/>
        <v>4.4772778150869996E-4</v>
      </c>
    </row>
    <row r="2347" spans="1:21" x14ac:dyDescent="0.4">
      <c r="A2347" t="s">
        <v>3752</v>
      </c>
      <c r="B2347">
        <v>29.6</v>
      </c>
      <c r="C2347">
        <v>29.69</v>
      </c>
      <c r="D2347">
        <v>29.72</v>
      </c>
      <c r="E2347">
        <v>29.55</v>
      </c>
      <c r="F2347" t="s">
        <v>1492</v>
      </c>
      <c r="G2347" s="2">
        <v>-2.7000000000000001E-3</v>
      </c>
      <c r="I2347" t="s">
        <v>3752</v>
      </c>
      <c r="J2347" s="24" t="str">
        <f t="shared" si="180"/>
        <v>07</v>
      </c>
      <c r="K2347" s="24" t="str">
        <f t="shared" si="181"/>
        <v>21</v>
      </c>
      <c r="L2347" s="24" t="str">
        <f t="shared" si="182"/>
        <v>2015</v>
      </c>
      <c r="M2347" s="24">
        <f t="shared" si="183"/>
        <v>42206</v>
      </c>
      <c r="N2347">
        <v>29.6</v>
      </c>
      <c r="P2347" s="24">
        <v>41758</v>
      </c>
      <c r="Q2347">
        <v>24.85</v>
      </c>
      <c r="S2347" s="24">
        <v>43585</v>
      </c>
      <c r="T2347">
        <v>44.67</v>
      </c>
      <c r="U2347" s="2">
        <f t="shared" si="184"/>
        <v>-4.4752741105380522E-4</v>
      </c>
    </row>
    <row r="2348" spans="1:21" x14ac:dyDescent="0.4">
      <c r="A2348" t="s">
        <v>3751</v>
      </c>
      <c r="B2348">
        <v>29.68</v>
      </c>
      <c r="C2348">
        <v>29.65</v>
      </c>
      <c r="D2348">
        <v>29.77</v>
      </c>
      <c r="E2348">
        <v>29.6</v>
      </c>
      <c r="F2348" t="s">
        <v>2356</v>
      </c>
      <c r="G2348" s="2">
        <v>3.0000000000000001E-3</v>
      </c>
      <c r="I2348" t="s">
        <v>3751</v>
      </c>
      <c r="J2348" s="24" t="str">
        <f t="shared" si="180"/>
        <v>07</v>
      </c>
      <c r="K2348" s="24" t="str">
        <f t="shared" si="181"/>
        <v>20</v>
      </c>
      <c r="L2348" s="24" t="str">
        <f t="shared" si="182"/>
        <v>2015</v>
      </c>
      <c r="M2348" s="24">
        <f t="shared" si="183"/>
        <v>42205</v>
      </c>
      <c r="N2348">
        <v>29.68</v>
      </c>
      <c r="P2348" s="24">
        <v>41759</v>
      </c>
      <c r="Q2348">
        <v>24.93</v>
      </c>
      <c r="S2348" s="24">
        <v>43586</v>
      </c>
      <c r="T2348">
        <v>44.23</v>
      </c>
      <c r="U2348" s="2">
        <f t="shared" si="184"/>
        <v>-9.8500111931946188E-3</v>
      </c>
    </row>
    <row r="2349" spans="1:21" x14ac:dyDescent="0.4">
      <c r="A2349" t="s">
        <v>3750</v>
      </c>
      <c r="B2349">
        <v>29.59</v>
      </c>
      <c r="C2349">
        <v>29.51</v>
      </c>
      <c r="D2349">
        <v>29.61</v>
      </c>
      <c r="E2349">
        <v>29.48</v>
      </c>
      <c r="F2349" t="s">
        <v>689</v>
      </c>
      <c r="G2349" s="2">
        <v>4.7999999999999996E-3</v>
      </c>
      <c r="I2349" t="s">
        <v>3750</v>
      </c>
      <c r="J2349" s="24" t="str">
        <f t="shared" si="180"/>
        <v>07</v>
      </c>
      <c r="K2349" s="24" t="str">
        <f t="shared" si="181"/>
        <v>17</v>
      </c>
      <c r="L2349" s="24" t="str">
        <f t="shared" si="182"/>
        <v>2015</v>
      </c>
      <c r="M2349" s="24">
        <f t="shared" si="183"/>
        <v>42202</v>
      </c>
      <c r="N2349">
        <v>29.59</v>
      </c>
      <c r="P2349" s="24">
        <v>41760</v>
      </c>
      <c r="Q2349">
        <v>24.98</v>
      </c>
      <c r="S2349" s="24">
        <v>43587</v>
      </c>
      <c r="T2349">
        <v>44.15</v>
      </c>
      <c r="U2349" s="2">
        <f t="shared" si="184"/>
        <v>-1.8087271082974921E-3</v>
      </c>
    </row>
    <row r="2350" spans="1:21" x14ac:dyDescent="0.4">
      <c r="A2350" t="s">
        <v>3749</v>
      </c>
      <c r="B2350">
        <v>29.45</v>
      </c>
      <c r="C2350">
        <v>29.36</v>
      </c>
      <c r="D2350">
        <v>29.45</v>
      </c>
      <c r="E2350">
        <v>29.31</v>
      </c>
      <c r="F2350" t="s">
        <v>486</v>
      </c>
      <c r="G2350" s="2">
        <v>9.5999999999999992E-3</v>
      </c>
      <c r="I2350" t="s">
        <v>3749</v>
      </c>
      <c r="J2350" s="24" t="str">
        <f t="shared" si="180"/>
        <v>07</v>
      </c>
      <c r="K2350" s="24" t="str">
        <f t="shared" si="181"/>
        <v>16</v>
      </c>
      <c r="L2350" s="24" t="str">
        <f t="shared" si="182"/>
        <v>2015</v>
      </c>
      <c r="M2350" s="24">
        <f t="shared" si="183"/>
        <v>42201</v>
      </c>
      <c r="N2350">
        <v>29.45</v>
      </c>
      <c r="P2350" s="24">
        <v>41761</v>
      </c>
      <c r="Q2350">
        <v>24.94</v>
      </c>
      <c r="S2350" s="24">
        <v>43588</v>
      </c>
      <c r="T2350">
        <v>44.63</v>
      </c>
      <c r="U2350" s="2">
        <f t="shared" si="184"/>
        <v>1.0872027180067967E-2</v>
      </c>
    </row>
    <row r="2351" spans="1:21" x14ac:dyDescent="0.4">
      <c r="A2351" t="s">
        <v>3748</v>
      </c>
      <c r="B2351">
        <v>29.17</v>
      </c>
      <c r="C2351">
        <v>29.19</v>
      </c>
      <c r="D2351">
        <v>29.28</v>
      </c>
      <c r="E2351">
        <v>29.1</v>
      </c>
      <c r="F2351" t="s">
        <v>731</v>
      </c>
      <c r="G2351" s="2">
        <v>2.9999999999999997E-4</v>
      </c>
      <c r="I2351" t="s">
        <v>3748</v>
      </c>
      <c r="J2351" s="24" t="str">
        <f t="shared" si="180"/>
        <v>07</v>
      </c>
      <c r="K2351" s="24" t="str">
        <f t="shared" si="181"/>
        <v>15</v>
      </c>
      <c r="L2351" s="24" t="str">
        <f t="shared" si="182"/>
        <v>2015</v>
      </c>
      <c r="M2351" s="24">
        <f t="shared" si="183"/>
        <v>42200</v>
      </c>
      <c r="N2351">
        <v>29.17</v>
      </c>
      <c r="P2351" s="24">
        <v>41764</v>
      </c>
      <c r="Q2351">
        <v>25.05</v>
      </c>
      <c r="S2351" s="24">
        <v>43591</v>
      </c>
      <c r="T2351">
        <v>44.51</v>
      </c>
      <c r="U2351" s="2">
        <f t="shared" si="184"/>
        <v>-2.6887743670177544E-3</v>
      </c>
    </row>
    <row r="2352" spans="1:21" x14ac:dyDescent="0.4">
      <c r="A2352" t="s">
        <v>3747</v>
      </c>
      <c r="B2352">
        <v>29.16</v>
      </c>
      <c r="C2352">
        <v>29.03</v>
      </c>
      <c r="D2352">
        <v>29.22</v>
      </c>
      <c r="E2352">
        <v>29.03</v>
      </c>
      <c r="F2352" t="s">
        <v>506</v>
      </c>
      <c r="G2352" s="2">
        <v>4.4999999999999997E-3</v>
      </c>
      <c r="I2352" t="s">
        <v>3747</v>
      </c>
      <c r="J2352" s="24" t="str">
        <f t="shared" si="180"/>
        <v>07</v>
      </c>
      <c r="K2352" s="24" t="str">
        <f t="shared" si="181"/>
        <v>14</v>
      </c>
      <c r="L2352" s="24" t="str">
        <f t="shared" si="182"/>
        <v>2015</v>
      </c>
      <c r="M2352" s="24">
        <f t="shared" si="183"/>
        <v>42199</v>
      </c>
      <c r="N2352">
        <v>29.16</v>
      </c>
      <c r="P2352" s="24">
        <v>41765</v>
      </c>
      <c r="Q2352">
        <v>24.82</v>
      </c>
      <c r="S2352" s="24">
        <v>43592</v>
      </c>
      <c r="T2352">
        <v>43.74</v>
      </c>
      <c r="U2352" s="2">
        <f t="shared" si="184"/>
        <v>-1.729948326218822E-2</v>
      </c>
    </row>
    <row r="2353" spans="1:21" x14ac:dyDescent="0.4">
      <c r="A2353" t="s">
        <v>3746</v>
      </c>
      <c r="B2353">
        <v>29.03</v>
      </c>
      <c r="C2353">
        <v>28.89</v>
      </c>
      <c r="D2353">
        <v>29.05</v>
      </c>
      <c r="E2353">
        <v>28.89</v>
      </c>
      <c r="F2353" t="s">
        <v>48</v>
      </c>
      <c r="G2353" s="2">
        <v>1.26E-2</v>
      </c>
      <c r="I2353" t="s">
        <v>3746</v>
      </c>
      <c r="J2353" s="24" t="str">
        <f t="shared" si="180"/>
        <v>07</v>
      </c>
      <c r="K2353" s="24" t="str">
        <f t="shared" si="181"/>
        <v>13</v>
      </c>
      <c r="L2353" s="24" t="str">
        <f t="shared" si="182"/>
        <v>2015</v>
      </c>
      <c r="M2353" s="24">
        <f t="shared" si="183"/>
        <v>42198</v>
      </c>
      <c r="N2353">
        <v>29.03</v>
      </c>
      <c r="P2353" s="24">
        <v>41766</v>
      </c>
      <c r="Q2353">
        <v>24.89</v>
      </c>
      <c r="S2353" s="24">
        <v>43593</v>
      </c>
      <c r="T2353">
        <v>43.72</v>
      </c>
      <c r="U2353" s="2">
        <f t="shared" si="184"/>
        <v>-4.5724737082764033E-4</v>
      </c>
    </row>
    <row r="2354" spans="1:21" x14ac:dyDescent="0.4">
      <c r="A2354" t="s">
        <v>3745</v>
      </c>
      <c r="B2354">
        <v>28.67</v>
      </c>
      <c r="C2354">
        <v>28.56</v>
      </c>
      <c r="D2354">
        <v>28.74</v>
      </c>
      <c r="E2354">
        <v>28.51</v>
      </c>
      <c r="F2354" t="s">
        <v>438</v>
      </c>
      <c r="G2354" s="2">
        <v>1.38E-2</v>
      </c>
      <c r="I2354" t="s">
        <v>3745</v>
      </c>
      <c r="J2354" s="24" t="str">
        <f t="shared" si="180"/>
        <v>07</v>
      </c>
      <c r="K2354" s="24" t="str">
        <f t="shared" si="181"/>
        <v>10</v>
      </c>
      <c r="L2354" s="24" t="str">
        <f t="shared" si="182"/>
        <v>2015</v>
      </c>
      <c r="M2354" s="24">
        <f t="shared" si="183"/>
        <v>42195</v>
      </c>
      <c r="N2354">
        <v>28.67</v>
      </c>
      <c r="P2354" s="24">
        <v>41767</v>
      </c>
      <c r="Q2354">
        <v>24.86</v>
      </c>
      <c r="S2354" s="24">
        <v>43594</v>
      </c>
      <c r="T2354">
        <v>43.59</v>
      </c>
      <c r="U2354" s="2">
        <f t="shared" si="184"/>
        <v>-2.973467520585471E-3</v>
      </c>
    </row>
    <row r="2355" spans="1:21" x14ac:dyDescent="0.4">
      <c r="A2355" t="s">
        <v>3744</v>
      </c>
      <c r="B2355">
        <v>28.28</v>
      </c>
      <c r="C2355">
        <v>28.53</v>
      </c>
      <c r="D2355">
        <v>28.63</v>
      </c>
      <c r="E2355">
        <v>28.28</v>
      </c>
      <c r="F2355" t="s">
        <v>1418</v>
      </c>
      <c r="G2355" s="2">
        <v>1.1000000000000001E-3</v>
      </c>
      <c r="I2355" t="s">
        <v>3744</v>
      </c>
      <c r="J2355" s="24" t="str">
        <f t="shared" si="180"/>
        <v>07</v>
      </c>
      <c r="K2355" s="24" t="str">
        <f t="shared" si="181"/>
        <v>09</v>
      </c>
      <c r="L2355" s="24" t="str">
        <f t="shared" si="182"/>
        <v>2015</v>
      </c>
      <c r="M2355" s="24">
        <f t="shared" si="183"/>
        <v>42194</v>
      </c>
      <c r="N2355">
        <v>28.28</v>
      </c>
      <c r="P2355" s="24">
        <v>41768</v>
      </c>
      <c r="Q2355">
        <v>24.93</v>
      </c>
      <c r="S2355" s="24">
        <v>43595</v>
      </c>
      <c r="T2355">
        <v>43.79</v>
      </c>
      <c r="U2355" s="2">
        <f t="shared" si="184"/>
        <v>4.5882083046568933E-3</v>
      </c>
    </row>
    <row r="2356" spans="1:21" x14ac:dyDescent="0.4">
      <c r="A2356" t="s">
        <v>3743</v>
      </c>
      <c r="B2356">
        <v>28.25</v>
      </c>
      <c r="C2356">
        <v>28.49</v>
      </c>
      <c r="D2356">
        <v>28.57</v>
      </c>
      <c r="E2356">
        <v>28.22</v>
      </c>
      <c r="F2356" t="s">
        <v>921</v>
      </c>
      <c r="G2356" s="2">
        <v>-1.6E-2</v>
      </c>
      <c r="I2356" t="s">
        <v>3743</v>
      </c>
      <c r="J2356" s="24" t="str">
        <f t="shared" si="180"/>
        <v>07</v>
      </c>
      <c r="K2356" s="24" t="str">
        <f t="shared" si="181"/>
        <v>08</v>
      </c>
      <c r="L2356" s="24" t="str">
        <f t="shared" si="182"/>
        <v>2015</v>
      </c>
      <c r="M2356" s="24">
        <f t="shared" si="183"/>
        <v>42193</v>
      </c>
      <c r="N2356">
        <v>28.25</v>
      </c>
      <c r="P2356" s="24">
        <v>41771</v>
      </c>
      <c r="Q2356">
        <v>25.21</v>
      </c>
      <c r="S2356" s="24">
        <v>43598</v>
      </c>
      <c r="T2356">
        <v>42.77</v>
      </c>
      <c r="U2356" s="2">
        <f t="shared" si="184"/>
        <v>-2.3292989266955888E-2</v>
      </c>
    </row>
    <row r="2357" spans="1:21" x14ac:dyDescent="0.4">
      <c r="A2357" t="s">
        <v>3742</v>
      </c>
      <c r="B2357">
        <v>28.71</v>
      </c>
      <c r="C2357">
        <v>28.59</v>
      </c>
      <c r="D2357">
        <v>28.74</v>
      </c>
      <c r="E2357">
        <v>28.21</v>
      </c>
      <c r="F2357" t="s">
        <v>3741</v>
      </c>
      <c r="G2357" s="2">
        <v>5.5999999999999999E-3</v>
      </c>
      <c r="I2357" t="s">
        <v>3742</v>
      </c>
      <c r="J2357" s="24" t="str">
        <f t="shared" si="180"/>
        <v>07</v>
      </c>
      <c r="K2357" s="24" t="str">
        <f t="shared" si="181"/>
        <v>07</v>
      </c>
      <c r="L2357" s="24" t="str">
        <f t="shared" si="182"/>
        <v>2015</v>
      </c>
      <c r="M2357" s="24">
        <f t="shared" si="183"/>
        <v>42192</v>
      </c>
      <c r="N2357">
        <v>28.71</v>
      </c>
      <c r="P2357" s="24">
        <v>41772</v>
      </c>
      <c r="Q2357">
        <v>25.23</v>
      </c>
      <c r="S2357" s="24">
        <v>43599</v>
      </c>
      <c r="T2357">
        <v>43.09</v>
      </c>
      <c r="U2357" s="2">
        <f t="shared" si="184"/>
        <v>7.481879822305304E-3</v>
      </c>
    </row>
    <row r="2358" spans="1:21" x14ac:dyDescent="0.4">
      <c r="A2358" t="s">
        <v>3740</v>
      </c>
      <c r="B2358">
        <v>28.55</v>
      </c>
      <c r="C2358">
        <v>28.37</v>
      </c>
      <c r="D2358">
        <v>28.68</v>
      </c>
      <c r="E2358">
        <v>28.36</v>
      </c>
      <c r="F2358" t="s">
        <v>530</v>
      </c>
      <c r="G2358" s="2">
        <v>-1.4E-3</v>
      </c>
      <c r="I2358" t="s">
        <v>3740</v>
      </c>
      <c r="J2358" s="24" t="str">
        <f t="shared" si="180"/>
        <v>07</v>
      </c>
      <c r="K2358" s="24" t="str">
        <f t="shared" si="181"/>
        <v>06</v>
      </c>
      <c r="L2358" s="24" t="str">
        <f t="shared" si="182"/>
        <v>2015</v>
      </c>
      <c r="M2358" s="24">
        <f t="shared" si="183"/>
        <v>42191</v>
      </c>
      <c r="N2358">
        <v>28.55</v>
      </c>
      <c r="P2358" s="24">
        <v>41773</v>
      </c>
      <c r="Q2358">
        <v>25.1</v>
      </c>
      <c r="S2358" s="24">
        <v>43600</v>
      </c>
      <c r="T2358">
        <v>43.5</v>
      </c>
      <c r="U2358" s="2">
        <f t="shared" si="184"/>
        <v>9.5149686702249436E-3</v>
      </c>
    </row>
    <row r="2359" spans="1:21" x14ac:dyDescent="0.4">
      <c r="A2359" t="s">
        <v>3739</v>
      </c>
      <c r="B2359">
        <v>28.59</v>
      </c>
      <c r="C2359">
        <v>28.71</v>
      </c>
      <c r="D2359">
        <v>28.71</v>
      </c>
      <c r="E2359">
        <v>28.52</v>
      </c>
      <c r="F2359" t="s">
        <v>1129</v>
      </c>
      <c r="G2359" s="2">
        <v>-6.9999999999999999E-4</v>
      </c>
      <c r="I2359" t="s">
        <v>3739</v>
      </c>
      <c r="J2359" s="24" t="str">
        <f t="shared" si="180"/>
        <v>07</v>
      </c>
      <c r="K2359" s="24" t="str">
        <f t="shared" si="181"/>
        <v>02</v>
      </c>
      <c r="L2359" s="24" t="str">
        <f t="shared" si="182"/>
        <v>2015</v>
      </c>
      <c r="M2359" s="24">
        <f t="shared" si="183"/>
        <v>42187</v>
      </c>
      <c r="N2359">
        <v>28.59</v>
      </c>
      <c r="P2359" s="24">
        <v>41774</v>
      </c>
      <c r="Q2359">
        <v>24.86</v>
      </c>
      <c r="S2359" s="24">
        <v>43601</v>
      </c>
      <c r="T2359">
        <v>44.01</v>
      </c>
      <c r="U2359" s="2">
        <f t="shared" si="184"/>
        <v>1.172413793103444E-2</v>
      </c>
    </row>
    <row r="2360" spans="1:21" x14ac:dyDescent="0.4">
      <c r="A2360" t="s">
        <v>3738</v>
      </c>
      <c r="B2360">
        <v>28.61</v>
      </c>
      <c r="C2360">
        <v>28.67</v>
      </c>
      <c r="D2360">
        <v>28.7</v>
      </c>
      <c r="E2360">
        <v>28.49</v>
      </c>
      <c r="F2360" t="s">
        <v>825</v>
      </c>
      <c r="G2360" s="2">
        <v>7.7000000000000002E-3</v>
      </c>
      <c r="I2360" t="s">
        <v>3738</v>
      </c>
      <c r="J2360" s="24" t="str">
        <f t="shared" si="180"/>
        <v>07</v>
      </c>
      <c r="K2360" s="24" t="str">
        <f t="shared" si="181"/>
        <v>01</v>
      </c>
      <c r="L2360" s="24" t="str">
        <f t="shared" si="182"/>
        <v>2015</v>
      </c>
      <c r="M2360" s="24">
        <f t="shared" si="183"/>
        <v>42186</v>
      </c>
      <c r="N2360">
        <v>28.61</v>
      </c>
      <c r="P2360" s="24">
        <v>41775</v>
      </c>
      <c r="Q2360">
        <v>24.99</v>
      </c>
      <c r="S2360" s="24">
        <v>43602</v>
      </c>
      <c r="T2360">
        <v>43.74</v>
      </c>
      <c r="U2360" s="2">
        <f t="shared" si="184"/>
        <v>-6.1349693251533388E-3</v>
      </c>
    </row>
    <row r="2361" spans="1:21" x14ac:dyDescent="0.4">
      <c r="A2361" t="s">
        <v>3737</v>
      </c>
      <c r="B2361">
        <v>28.39</v>
      </c>
      <c r="C2361">
        <v>28.56</v>
      </c>
      <c r="D2361">
        <v>28.56</v>
      </c>
      <c r="E2361">
        <v>28.3</v>
      </c>
      <c r="F2361" t="s">
        <v>3333</v>
      </c>
      <c r="G2361" s="2">
        <v>3.2000000000000002E-3</v>
      </c>
      <c r="I2361" t="s">
        <v>3737</v>
      </c>
      <c r="J2361" s="24" t="str">
        <f t="shared" si="180"/>
        <v>06</v>
      </c>
      <c r="K2361" s="24" t="str">
        <f t="shared" si="181"/>
        <v>30</v>
      </c>
      <c r="L2361" s="24" t="str">
        <f t="shared" si="182"/>
        <v>2015</v>
      </c>
      <c r="M2361" s="24">
        <f t="shared" si="183"/>
        <v>42185</v>
      </c>
      <c r="N2361">
        <v>28.39</v>
      </c>
      <c r="P2361" s="24">
        <v>41778</v>
      </c>
      <c r="Q2361">
        <v>25.12</v>
      </c>
      <c r="S2361" s="24">
        <v>43605</v>
      </c>
      <c r="T2361">
        <v>43.4</v>
      </c>
      <c r="U2361" s="2">
        <f t="shared" si="184"/>
        <v>-7.7732053040695526E-3</v>
      </c>
    </row>
    <row r="2362" spans="1:21" x14ac:dyDescent="0.4">
      <c r="A2362" t="s">
        <v>3736</v>
      </c>
      <c r="B2362">
        <v>28.3</v>
      </c>
      <c r="C2362">
        <v>28.67</v>
      </c>
      <c r="D2362">
        <v>28.8</v>
      </c>
      <c r="E2362">
        <v>28.27</v>
      </c>
      <c r="F2362" t="s">
        <v>2676</v>
      </c>
      <c r="G2362" s="2">
        <v>-2.18E-2</v>
      </c>
      <c r="I2362" t="s">
        <v>3736</v>
      </c>
      <c r="J2362" s="24" t="str">
        <f t="shared" si="180"/>
        <v>06</v>
      </c>
      <c r="K2362" s="24" t="str">
        <f t="shared" si="181"/>
        <v>29</v>
      </c>
      <c r="L2362" s="24" t="str">
        <f t="shared" si="182"/>
        <v>2015</v>
      </c>
      <c r="M2362" s="24">
        <f t="shared" si="183"/>
        <v>42184</v>
      </c>
      <c r="N2362">
        <v>28.3</v>
      </c>
      <c r="P2362" s="24">
        <v>41779</v>
      </c>
      <c r="Q2362">
        <v>24.96</v>
      </c>
      <c r="S2362" s="24">
        <v>43606</v>
      </c>
      <c r="T2362">
        <v>43.71</v>
      </c>
      <c r="U2362" s="2">
        <f t="shared" si="184"/>
        <v>7.1428571428571175E-3</v>
      </c>
    </row>
    <row r="2363" spans="1:21" x14ac:dyDescent="0.4">
      <c r="A2363" t="s">
        <v>3735</v>
      </c>
      <c r="B2363">
        <v>28.93</v>
      </c>
      <c r="C2363">
        <v>29.03</v>
      </c>
      <c r="D2363">
        <v>29.07</v>
      </c>
      <c r="E2363">
        <v>28.83</v>
      </c>
      <c r="F2363" t="s">
        <v>755</v>
      </c>
      <c r="G2363" s="2">
        <v>-1.6999999999999999E-3</v>
      </c>
      <c r="I2363" t="s">
        <v>3735</v>
      </c>
      <c r="J2363" s="24" t="str">
        <f t="shared" si="180"/>
        <v>06</v>
      </c>
      <c r="K2363" s="24" t="str">
        <f t="shared" si="181"/>
        <v>26</v>
      </c>
      <c r="L2363" s="24" t="str">
        <f t="shared" si="182"/>
        <v>2015</v>
      </c>
      <c r="M2363" s="24">
        <f t="shared" si="183"/>
        <v>42181</v>
      </c>
      <c r="N2363">
        <v>28.93</v>
      </c>
      <c r="P2363" s="24">
        <v>41780</v>
      </c>
      <c r="Q2363">
        <v>25.21</v>
      </c>
      <c r="S2363" s="24">
        <v>43607</v>
      </c>
      <c r="T2363">
        <v>43.71</v>
      </c>
      <c r="U2363" s="2">
        <f t="shared" si="184"/>
        <v>0</v>
      </c>
    </row>
    <row r="2364" spans="1:21" x14ac:dyDescent="0.4">
      <c r="A2364" t="s">
        <v>3734</v>
      </c>
      <c r="B2364">
        <v>28.98</v>
      </c>
      <c r="C2364">
        <v>29.12</v>
      </c>
      <c r="D2364">
        <v>29.16</v>
      </c>
      <c r="E2364">
        <v>28.95</v>
      </c>
      <c r="F2364" t="s">
        <v>178</v>
      </c>
      <c r="G2364" s="2">
        <v>-1.6999999999999999E-3</v>
      </c>
      <c r="I2364" t="s">
        <v>3734</v>
      </c>
      <c r="J2364" s="24" t="str">
        <f t="shared" si="180"/>
        <v>06</v>
      </c>
      <c r="K2364" s="24" t="str">
        <f t="shared" si="181"/>
        <v>25</v>
      </c>
      <c r="L2364" s="24" t="str">
        <f t="shared" si="182"/>
        <v>2015</v>
      </c>
      <c r="M2364" s="24">
        <f t="shared" si="183"/>
        <v>42180</v>
      </c>
      <c r="N2364">
        <v>28.98</v>
      </c>
      <c r="P2364" s="24">
        <v>41781</v>
      </c>
      <c r="Q2364">
        <v>25.29</v>
      </c>
      <c r="S2364" s="24">
        <v>43608</v>
      </c>
      <c r="T2364">
        <v>43.21</v>
      </c>
      <c r="U2364" s="2">
        <f t="shared" si="184"/>
        <v>-1.1439029970258474E-2</v>
      </c>
    </row>
    <row r="2365" spans="1:21" x14ac:dyDescent="0.4">
      <c r="A2365" t="s">
        <v>3733</v>
      </c>
      <c r="B2365">
        <v>29.03</v>
      </c>
      <c r="C2365">
        <v>29.21</v>
      </c>
      <c r="D2365">
        <v>29.28</v>
      </c>
      <c r="E2365">
        <v>29.03</v>
      </c>
      <c r="F2365" t="s">
        <v>932</v>
      </c>
      <c r="G2365" s="2">
        <v>-1.0200000000000001E-2</v>
      </c>
      <c r="I2365" t="s">
        <v>3733</v>
      </c>
      <c r="J2365" s="24" t="str">
        <f t="shared" si="180"/>
        <v>06</v>
      </c>
      <c r="K2365" s="24" t="str">
        <f t="shared" si="181"/>
        <v>24</v>
      </c>
      <c r="L2365" s="24" t="str">
        <f t="shared" si="182"/>
        <v>2015</v>
      </c>
      <c r="M2365" s="24">
        <f t="shared" si="183"/>
        <v>42179</v>
      </c>
      <c r="N2365">
        <v>29.03</v>
      </c>
      <c r="P2365" s="24">
        <v>41782</v>
      </c>
      <c r="Q2365">
        <v>25.43</v>
      </c>
      <c r="S2365" s="24">
        <v>43609</v>
      </c>
      <c r="T2365">
        <v>43.28</v>
      </c>
      <c r="U2365" s="2">
        <f t="shared" si="184"/>
        <v>1.6199953714417514E-3</v>
      </c>
    </row>
    <row r="2366" spans="1:21" x14ac:dyDescent="0.4">
      <c r="A2366" t="s">
        <v>3732</v>
      </c>
      <c r="B2366">
        <v>29.33</v>
      </c>
      <c r="C2366">
        <v>29.36</v>
      </c>
      <c r="D2366">
        <v>29.39</v>
      </c>
      <c r="E2366">
        <v>29.26</v>
      </c>
      <c r="F2366" t="s">
        <v>1182</v>
      </c>
      <c r="G2366" s="2">
        <v>0</v>
      </c>
      <c r="I2366" t="s">
        <v>3732</v>
      </c>
      <c r="J2366" s="24" t="str">
        <f t="shared" si="180"/>
        <v>06</v>
      </c>
      <c r="K2366" s="24" t="str">
        <f t="shared" si="181"/>
        <v>23</v>
      </c>
      <c r="L2366" s="24" t="str">
        <f t="shared" si="182"/>
        <v>2015</v>
      </c>
      <c r="M2366" s="24">
        <f t="shared" si="183"/>
        <v>42178</v>
      </c>
      <c r="N2366">
        <v>29.33</v>
      </c>
      <c r="P2366" s="24">
        <v>41786</v>
      </c>
      <c r="Q2366">
        <v>25.62</v>
      </c>
      <c r="S2366" s="24">
        <v>43613</v>
      </c>
      <c r="T2366">
        <v>43.03</v>
      </c>
      <c r="U2366" s="2">
        <f t="shared" si="184"/>
        <v>-5.7763401109057755E-3</v>
      </c>
    </row>
    <row r="2367" spans="1:21" x14ac:dyDescent="0.4">
      <c r="A2367" t="s">
        <v>3731</v>
      </c>
      <c r="B2367">
        <v>29.33</v>
      </c>
      <c r="C2367">
        <v>29.33</v>
      </c>
      <c r="D2367">
        <v>29.43</v>
      </c>
      <c r="E2367">
        <v>29.3</v>
      </c>
      <c r="F2367" t="s">
        <v>513</v>
      </c>
      <c r="G2367" s="2">
        <v>6.1999999999999998E-3</v>
      </c>
      <c r="I2367" t="s">
        <v>3731</v>
      </c>
      <c r="J2367" s="24" t="str">
        <f t="shared" si="180"/>
        <v>06</v>
      </c>
      <c r="K2367" s="24" t="str">
        <f t="shared" si="181"/>
        <v>22</v>
      </c>
      <c r="L2367" s="24" t="str">
        <f t="shared" si="182"/>
        <v>2015</v>
      </c>
      <c r="M2367" s="24">
        <f t="shared" si="183"/>
        <v>42177</v>
      </c>
      <c r="N2367">
        <v>29.33</v>
      </c>
      <c r="P2367" s="24">
        <v>41787</v>
      </c>
      <c r="Q2367">
        <v>25.57</v>
      </c>
      <c r="S2367" s="24">
        <v>43614</v>
      </c>
      <c r="T2367">
        <v>42.68</v>
      </c>
      <c r="U2367" s="2">
        <f t="shared" si="184"/>
        <v>-8.1338600976063047E-3</v>
      </c>
    </row>
    <row r="2368" spans="1:21" x14ac:dyDescent="0.4">
      <c r="A2368" t="s">
        <v>3730</v>
      </c>
      <c r="B2368">
        <v>29.15</v>
      </c>
      <c r="C2368">
        <v>29.24</v>
      </c>
      <c r="D2368">
        <v>29.27</v>
      </c>
      <c r="E2368">
        <v>29.12</v>
      </c>
      <c r="F2368" t="s">
        <v>3729</v>
      </c>
      <c r="G2368" s="2">
        <v>-4.1000000000000003E-3</v>
      </c>
      <c r="I2368" t="s">
        <v>3730</v>
      </c>
      <c r="J2368" s="24" t="str">
        <f t="shared" si="180"/>
        <v>06</v>
      </c>
      <c r="K2368" s="24" t="str">
        <f t="shared" si="181"/>
        <v>19</v>
      </c>
      <c r="L2368" s="24" t="str">
        <f t="shared" si="182"/>
        <v>2015</v>
      </c>
      <c r="M2368" s="24">
        <f t="shared" si="183"/>
        <v>42174</v>
      </c>
      <c r="N2368">
        <v>29.15</v>
      </c>
      <c r="P2368" s="24">
        <v>41788</v>
      </c>
      <c r="Q2368">
        <v>25.73</v>
      </c>
      <c r="S2368" s="24">
        <v>43615</v>
      </c>
      <c r="T2368">
        <v>42.89</v>
      </c>
      <c r="U2368" s="2">
        <f t="shared" si="184"/>
        <v>4.9203373945643225E-3</v>
      </c>
    </row>
    <row r="2369" spans="1:21" x14ac:dyDescent="0.4">
      <c r="A2369" t="s">
        <v>3728</v>
      </c>
      <c r="B2369">
        <v>29.27</v>
      </c>
      <c r="C2369">
        <v>28.99</v>
      </c>
      <c r="D2369">
        <v>29.35</v>
      </c>
      <c r="E2369">
        <v>28.99</v>
      </c>
      <c r="F2369" t="s">
        <v>1061</v>
      </c>
      <c r="G2369" s="2">
        <v>1.18E-2</v>
      </c>
      <c r="I2369" t="s">
        <v>3728</v>
      </c>
      <c r="J2369" s="24" t="str">
        <f t="shared" si="180"/>
        <v>06</v>
      </c>
      <c r="K2369" s="24" t="str">
        <f t="shared" si="181"/>
        <v>18</v>
      </c>
      <c r="L2369" s="24" t="str">
        <f t="shared" si="182"/>
        <v>2015</v>
      </c>
      <c r="M2369" s="24">
        <f t="shared" si="183"/>
        <v>42173</v>
      </c>
      <c r="N2369">
        <v>29.27</v>
      </c>
      <c r="P2369" s="24">
        <v>41789</v>
      </c>
      <c r="Q2369">
        <v>25.75</v>
      </c>
      <c r="S2369" s="24">
        <v>43616</v>
      </c>
      <c r="T2369">
        <v>42.32</v>
      </c>
      <c r="U2369" s="2">
        <f t="shared" si="184"/>
        <v>-1.3289811144788999E-2</v>
      </c>
    </row>
    <row r="2370" spans="1:21" x14ac:dyDescent="0.4">
      <c r="A2370" t="s">
        <v>3727</v>
      </c>
      <c r="B2370">
        <v>28.93</v>
      </c>
      <c r="C2370">
        <v>28.91</v>
      </c>
      <c r="D2370">
        <v>29.01</v>
      </c>
      <c r="E2370">
        <v>28.75</v>
      </c>
      <c r="F2370" t="s">
        <v>210</v>
      </c>
      <c r="G2370" s="2">
        <v>2.3999999999999998E-3</v>
      </c>
      <c r="I2370" t="s">
        <v>3727</v>
      </c>
      <c r="J2370" s="24" t="str">
        <f t="shared" si="180"/>
        <v>06</v>
      </c>
      <c r="K2370" s="24" t="str">
        <f t="shared" si="181"/>
        <v>17</v>
      </c>
      <c r="L2370" s="24" t="str">
        <f t="shared" si="182"/>
        <v>2015</v>
      </c>
      <c r="M2370" s="24">
        <f t="shared" si="183"/>
        <v>42172</v>
      </c>
      <c r="N2370">
        <v>28.93</v>
      </c>
      <c r="P2370" s="24">
        <v>41792</v>
      </c>
      <c r="Q2370">
        <v>25.8</v>
      </c>
      <c r="S2370" s="24">
        <v>43619</v>
      </c>
      <c r="T2370">
        <v>41.84</v>
      </c>
      <c r="U2370" s="2">
        <f t="shared" si="184"/>
        <v>-1.1342155009451682E-2</v>
      </c>
    </row>
    <row r="2371" spans="1:21" x14ac:dyDescent="0.4">
      <c r="A2371" t="s">
        <v>3726</v>
      </c>
      <c r="B2371">
        <v>28.86</v>
      </c>
      <c r="C2371">
        <v>28.67</v>
      </c>
      <c r="D2371">
        <v>28.88</v>
      </c>
      <c r="E2371">
        <v>28.65</v>
      </c>
      <c r="F2371" t="s">
        <v>2215</v>
      </c>
      <c r="G2371" s="2">
        <v>5.8999999999999999E-3</v>
      </c>
      <c r="I2371" t="s">
        <v>3726</v>
      </c>
      <c r="J2371" s="24" t="str">
        <f t="shared" ref="J2371:J2434" si="185">LEFT(I2371,2)</f>
        <v>06</v>
      </c>
      <c r="K2371" s="24" t="str">
        <f t="shared" ref="K2371:K2434" si="186">MID(I2371,4,2)</f>
        <v>16</v>
      </c>
      <c r="L2371" s="24" t="str">
        <f t="shared" ref="L2371:L2434" si="187">RIGHT(I2371,4)</f>
        <v>2015</v>
      </c>
      <c r="M2371" s="24">
        <f t="shared" ref="M2371:M2434" si="188">DATE(L2371,J2371,K2371)</f>
        <v>42171</v>
      </c>
      <c r="N2371">
        <v>28.86</v>
      </c>
      <c r="P2371" s="24">
        <v>41793</v>
      </c>
      <c r="Q2371">
        <v>25.78</v>
      </c>
      <c r="S2371" s="24">
        <v>43620</v>
      </c>
      <c r="T2371">
        <v>42.68</v>
      </c>
      <c r="U2371" s="2">
        <f t="shared" si="184"/>
        <v>2.0076481835563875E-2</v>
      </c>
    </row>
    <row r="2372" spans="1:21" x14ac:dyDescent="0.4">
      <c r="A2372" t="s">
        <v>3725</v>
      </c>
      <c r="B2372">
        <v>28.69</v>
      </c>
      <c r="C2372">
        <v>28.58</v>
      </c>
      <c r="D2372">
        <v>28.74</v>
      </c>
      <c r="E2372">
        <v>28.49</v>
      </c>
      <c r="F2372" t="s">
        <v>1317</v>
      </c>
      <c r="G2372" s="2">
        <v>-4.1999999999999997E-3</v>
      </c>
      <c r="I2372" t="s">
        <v>3725</v>
      </c>
      <c r="J2372" s="24" t="str">
        <f t="shared" si="185"/>
        <v>06</v>
      </c>
      <c r="K2372" s="24" t="str">
        <f t="shared" si="186"/>
        <v>15</v>
      </c>
      <c r="L2372" s="24" t="str">
        <f t="shared" si="187"/>
        <v>2015</v>
      </c>
      <c r="M2372" s="24">
        <f t="shared" si="188"/>
        <v>42170</v>
      </c>
      <c r="N2372">
        <v>28.69</v>
      </c>
      <c r="P2372" s="24">
        <v>41794</v>
      </c>
      <c r="Q2372">
        <v>25.82</v>
      </c>
      <c r="S2372" s="24">
        <v>43621</v>
      </c>
      <c r="T2372">
        <v>43.14</v>
      </c>
      <c r="U2372" s="2">
        <f t="shared" ref="U2372:U2435" si="189">T2372/T2371-1</f>
        <v>1.0777881911902654E-2</v>
      </c>
    </row>
    <row r="2373" spans="1:21" x14ac:dyDescent="0.4">
      <c r="A2373" t="s">
        <v>3724</v>
      </c>
      <c r="B2373">
        <v>28.81</v>
      </c>
      <c r="C2373">
        <v>28.89</v>
      </c>
      <c r="D2373">
        <v>28.92</v>
      </c>
      <c r="E2373">
        <v>28.77</v>
      </c>
      <c r="F2373" t="s">
        <v>1509</v>
      </c>
      <c r="G2373" s="2">
        <v>-7.1999999999999998E-3</v>
      </c>
      <c r="I2373" t="s">
        <v>3724</v>
      </c>
      <c r="J2373" s="24" t="str">
        <f t="shared" si="185"/>
        <v>06</v>
      </c>
      <c r="K2373" s="24" t="str">
        <f t="shared" si="186"/>
        <v>12</v>
      </c>
      <c r="L2373" s="24" t="str">
        <f t="shared" si="187"/>
        <v>2015</v>
      </c>
      <c r="M2373" s="24">
        <f t="shared" si="188"/>
        <v>42167</v>
      </c>
      <c r="N2373">
        <v>28.81</v>
      </c>
      <c r="P2373" s="24">
        <v>41795</v>
      </c>
      <c r="Q2373">
        <v>26.01</v>
      </c>
      <c r="S2373" s="24">
        <v>43622</v>
      </c>
      <c r="T2373">
        <v>43.45</v>
      </c>
      <c r="U2373" s="2">
        <f t="shared" si="189"/>
        <v>7.1859063514141397E-3</v>
      </c>
    </row>
    <row r="2374" spans="1:21" x14ac:dyDescent="0.4">
      <c r="A2374" t="s">
        <v>3723</v>
      </c>
      <c r="B2374">
        <v>29.02</v>
      </c>
      <c r="C2374">
        <v>29.04</v>
      </c>
      <c r="D2374">
        <v>29.11</v>
      </c>
      <c r="E2374">
        <v>28.99</v>
      </c>
      <c r="F2374" t="s">
        <v>486</v>
      </c>
      <c r="G2374" s="2">
        <v>2.8E-3</v>
      </c>
      <c r="I2374" t="s">
        <v>3723</v>
      </c>
      <c r="J2374" s="24" t="str">
        <f t="shared" si="185"/>
        <v>06</v>
      </c>
      <c r="K2374" s="24" t="str">
        <f t="shared" si="186"/>
        <v>11</v>
      </c>
      <c r="L2374" s="24" t="str">
        <f t="shared" si="187"/>
        <v>2015</v>
      </c>
      <c r="M2374" s="24">
        <f t="shared" si="188"/>
        <v>42166</v>
      </c>
      <c r="N2374">
        <v>29.02</v>
      </c>
      <c r="P2374" s="24">
        <v>41796</v>
      </c>
      <c r="Q2374">
        <v>26.14</v>
      </c>
      <c r="S2374" s="24">
        <v>43623</v>
      </c>
      <c r="T2374">
        <v>44.02</v>
      </c>
      <c r="U2374" s="2">
        <f t="shared" si="189"/>
        <v>1.3118527042577766E-2</v>
      </c>
    </row>
    <row r="2375" spans="1:21" x14ac:dyDescent="0.4">
      <c r="A2375" t="s">
        <v>3722</v>
      </c>
      <c r="B2375">
        <v>28.94</v>
      </c>
      <c r="C2375">
        <v>28.71</v>
      </c>
      <c r="D2375">
        <v>29.01</v>
      </c>
      <c r="E2375">
        <v>28.66</v>
      </c>
      <c r="F2375" t="s">
        <v>3721</v>
      </c>
      <c r="G2375" s="2">
        <v>1.2200000000000001E-2</v>
      </c>
      <c r="I2375" t="s">
        <v>3722</v>
      </c>
      <c r="J2375" s="24" t="str">
        <f t="shared" si="185"/>
        <v>06</v>
      </c>
      <c r="K2375" s="24" t="str">
        <f t="shared" si="186"/>
        <v>10</v>
      </c>
      <c r="L2375" s="24" t="str">
        <f t="shared" si="187"/>
        <v>2015</v>
      </c>
      <c r="M2375" s="24">
        <f t="shared" si="188"/>
        <v>42165</v>
      </c>
      <c r="N2375">
        <v>28.94</v>
      </c>
      <c r="P2375" s="24">
        <v>41799</v>
      </c>
      <c r="Q2375">
        <v>26.16</v>
      </c>
      <c r="S2375" s="24">
        <v>43626</v>
      </c>
      <c r="T2375">
        <v>44.22</v>
      </c>
      <c r="U2375" s="2">
        <f t="shared" si="189"/>
        <v>4.5433893684687643E-3</v>
      </c>
    </row>
    <row r="2376" spans="1:21" x14ac:dyDescent="0.4">
      <c r="A2376" t="s">
        <v>3720</v>
      </c>
      <c r="B2376">
        <v>28.59</v>
      </c>
      <c r="C2376">
        <v>28.61</v>
      </c>
      <c r="D2376">
        <v>28.67</v>
      </c>
      <c r="E2376">
        <v>28.44</v>
      </c>
      <c r="F2376" t="s">
        <v>1239</v>
      </c>
      <c r="G2376" s="2">
        <v>-6.9999999999999999E-4</v>
      </c>
      <c r="I2376" t="s">
        <v>3720</v>
      </c>
      <c r="J2376" s="24" t="str">
        <f t="shared" si="185"/>
        <v>06</v>
      </c>
      <c r="K2376" s="24" t="str">
        <f t="shared" si="186"/>
        <v>09</v>
      </c>
      <c r="L2376" s="24" t="str">
        <f t="shared" si="187"/>
        <v>2015</v>
      </c>
      <c r="M2376" s="24">
        <f t="shared" si="188"/>
        <v>42164</v>
      </c>
      <c r="N2376">
        <v>28.59</v>
      </c>
      <c r="P2376" s="24">
        <v>41800</v>
      </c>
      <c r="Q2376">
        <v>26.16</v>
      </c>
      <c r="S2376" s="24">
        <v>43627</v>
      </c>
      <c r="T2376">
        <v>44.13</v>
      </c>
      <c r="U2376" s="2">
        <f t="shared" si="189"/>
        <v>-2.035278154681075E-3</v>
      </c>
    </row>
    <row r="2377" spans="1:21" x14ac:dyDescent="0.4">
      <c r="A2377" t="s">
        <v>3719</v>
      </c>
      <c r="B2377">
        <v>28.61</v>
      </c>
      <c r="C2377">
        <v>28.8</v>
      </c>
      <c r="D2377">
        <v>28.84</v>
      </c>
      <c r="E2377">
        <v>28.6</v>
      </c>
      <c r="F2377" t="s">
        <v>1475</v>
      </c>
      <c r="G2377" s="2">
        <v>-8.0000000000000002E-3</v>
      </c>
      <c r="I2377" t="s">
        <v>3719</v>
      </c>
      <c r="J2377" s="24" t="str">
        <f t="shared" si="185"/>
        <v>06</v>
      </c>
      <c r="K2377" s="24" t="str">
        <f t="shared" si="186"/>
        <v>08</v>
      </c>
      <c r="L2377" s="24" t="str">
        <f t="shared" si="187"/>
        <v>2015</v>
      </c>
      <c r="M2377" s="24">
        <f t="shared" si="188"/>
        <v>42163</v>
      </c>
      <c r="N2377">
        <v>28.61</v>
      </c>
      <c r="P2377" s="24">
        <v>41801</v>
      </c>
      <c r="Q2377">
        <v>26.09</v>
      </c>
      <c r="S2377" s="24">
        <v>43628</v>
      </c>
      <c r="T2377">
        <v>44.1</v>
      </c>
      <c r="U2377" s="2">
        <f t="shared" si="189"/>
        <v>-6.7980965329705878E-4</v>
      </c>
    </row>
    <row r="2378" spans="1:21" x14ac:dyDescent="0.4">
      <c r="A2378" t="s">
        <v>3718</v>
      </c>
      <c r="B2378">
        <v>28.84</v>
      </c>
      <c r="C2378">
        <v>28.87</v>
      </c>
      <c r="D2378">
        <v>28.93</v>
      </c>
      <c r="E2378">
        <v>28.72</v>
      </c>
      <c r="F2378" t="s">
        <v>2132</v>
      </c>
      <c r="G2378" s="2">
        <v>-2.8E-3</v>
      </c>
      <c r="I2378" t="s">
        <v>3718</v>
      </c>
      <c r="J2378" s="24" t="str">
        <f t="shared" si="185"/>
        <v>06</v>
      </c>
      <c r="K2378" s="24" t="str">
        <f t="shared" si="186"/>
        <v>05</v>
      </c>
      <c r="L2378" s="24" t="str">
        <f t="shared" si="187"/>
        <v>2015</v>
      </c>
      <c r="M2378" s="24">
        <f t="shared" si="188"/>
        <v>42160</v>
      </c>
      <c r="N2378">
        <v>28.84</v>
      </c>
      <c r="P2378" s="24">
        <v>41802</v>
      </c>
      <c r="Q2378">
        <v>25.86</v>
      </c>
      <c r="S2378" s="24">
        <v>43629</v>
      </c>
      <c r="T2378">
        <v>44.24</v>
      </c>
      <c r="U2378" s="2">
        <f t="shared" si="189"/>
        <v>3.1746031746031633E-3</v>
      </c>
    </row>
    <row r="2379" spans="1:21" x14ac:dyDescent="0.4">
      <c r="A2379" t="s">
        <v>3717</v>
      </c>
      <c r="B2379">
        <v>28.92</v>
      </c>
      <c r="C2379">
        <v>29.1</v>
      </c>
      <c r="D2379">
        <v>29.15</v>
      </c>
      <c r="E2379">
        <v>28.86</v>
      </c>
      <c r="F2379" t="s">
        <v>796</v>
      </c>
      <c r="G2379" s="2">
        <v>-8.2000000000000007E-3</v>
      </c>
      <c r="I2379" t="s">
        <v>3717</v>
      </c>
      <c r="J2379" s="24" t="str">
        <f t="shared" si="185"/>
        <v>06</v>
      </c>
      <c r="K2379" s="24" t="str">
        <f t="shared" si="186"/>
        <v>04</v>
      </c>
      <c r="L2379" s="24" t="str">
        <f t="shared" si="187"/>
        <v>2015</v>
      </c>
      <c r="M2379" s="24">
        <f t="shared" si="188"/>
        <v>42159</v>
      </c>
      <c r="N2379">
        <v>28.92</v>
      </c>
      <c r="P2379" s="24">
        <v>41803</v>
      </c>
      <c r="Q2379">
        <v>25.91</v>
      </c>
      <c r="S2379" s="24">
        <v>43630</v>
      </c>
      <c r="T2379">
        <v>44.17</v>
      </c>
      <c r="U2379" s="2">
        <f t="shared" si="189"/>
        <v>-1.5822784810126667E-3</v>
      </c>
    </row>
    <row r="2380" spans="1:21" x14ac:dyDescent="0.4">
      <c r="A2380" t="s">
        <v>3716</v>
      </c>
      <c r="B2380">
        <v>29.16</v>
      </c>
      <c r="C2380">
        <v>29.2</v>
      </c>
      <c r="D2380">
        <v>29.25</v>
      </c>
      <c r="E2380">
        <v>29.09</v>
      </c>
      <c r="F2380" t="s">
        <v>1218</v>
      </c>
      <c r="G2380" s="2">
        <v>2.3999999999999998E-3</v>
      </c>
      <c r="I2380" t="s">
        <v>3716</v>
      </c>
      <c r="J2380" s="24" t="str">
        <f t="shared" si="185"/>
        <v>06</v>
      </c>
      <c r="K2380" s="24" t="str">
        <f t="shared" si="186"/>
        <v>03</v>
      </c>
      <c r="L2380" s="24" t="str">
        <f t="shared" si="187"/>
        <v>2015</v>
      </c>
      <c r="M2380" s="24">
        <f t="shared" si="188"/>
        <v>42158</v>
      </c>
      <c r="N2380">
        <v>29.16</v>
      </c>
      <c r="P2380" s="24">
        <v>41806</v>
      </c>
      <c r="Q2380">
        <v>25.93</v>
      </c>
      <c r="S2380" s="24">
        <v>43633</v>
      </c>
      <c r="T2380">
        <v>44.11</v>
      </c>
      <c r="U2380" s="2">
        <f t="shared" si="189"/>
        <v>-1.358388046185266E-3</v>
      </c>
    </row>
    <row r="2381" spans="1:21" x14ac:dyDescent="0.4">
      <c r="A2381" t="s">
        <v>3715</v>
      </c>
      <c r="B2381">
        <v>29.09</v>
      </c>
      <c r="C2381">
        <v>29.07</v>
      </c>
      <c r="D2381">
        <v>29.22</v>
      </c>
      <c r="E2381">
        <v>28.93</v>
      </c>
      <c r="F2381" t="s">
        <v>932</v>
      </c>
      <c r="G2381" s="2">
        <v>-2.3999999999999998E-3</v>
      </c>
      <c r="I2381" t="s">
        <v>3715</v>
      </c>
      <c r="J2381" s="24" t="str">
        <f t="shared" si="185"/>
        <v>06</v>
      </c>
      <c r="K2381" s="24" t="str">
        <f t="shared" si="186"/>
        <v>02</v>
      </c>
      <c r="L2381" s="24" t="str">
        <f t="shared" si="187"/>
        <v>2015</v>
      </c>
      <c r="M2381" s="24">
        <f t="shared" si="188"/>
        <v>42157</v>
      </c>
      <c r="N2381">
        <v>29.09</v>
      </c>
      <c r="P2381" s="24">
        <v>41807</v>
      </c>
      <c r="Q2381">
        <v>25.98</v>
      </c>
      <c r="S2381" s="24">
        <v>43634</v>
      </c>
      <c r="T2381">
        <v>44.51</v>
      </c>
      <c r="U2381" s="2">
        <f t="shared" si="189"/>
        <v>9.0682384946723094E-3</v>
      </c>
    </row>
    <row r="2382" spans="1:21" x14ac:dyDescent="0.4">
      <c r="A2382" t="s">
        <v>3714</v>
      </c>
      <c r="B2382">
        <v>29.16</v>
      </c>
      <c r="C2382">
        <v>29.17</v>
      </c>
      <c r="D2382">
        <v>29.25</v>
      </c>
      <c r="E2382">
        <v>28.98</v>
      </c>
      <c r="F2382" t="s">
        <v>1403</v>
      </c>
      <c r="G2382" s="2">
        <v>3.3999999999999998E-3</v>
      </c>
      <c r="I2382" t="s">
        <v>3714</v>
      </c>
      <c r="J2382" s="24" t="str">
        <f t="shared" si="185"/>
        <v>06</v>
      </c>
      <c r="K2382" s="24" t="str">
        <f t="shared" si="186"/>
        <v>01</v>
      </c>
      <c r="L2382" s="24" t="str">
        <f t="shared" si="187"/>
        <v>2015</v>
      </c>
      <c r="M2382" s="24">
        <f t="shared" si="188"/>
        <v>42156</v>
      </c>
      <c r="N2382">
        <v>29.16</v>
      </c>
      <c r="P2382" s="24">
        <v>41808</v>
      </c>
      <c r="Q2382">
        <v>26.18</v>
      </c>
      <c r="S2382" s="24">
        <v>43635</v>
      </c>
      <c r="T2382">
        <v>44.71</v>
      </c>
      <c r="U2382" s="2">
        <f t="shared" si="189"/>
        <v>4.4933722758930816E-3</v>
      </c>
    </row>
    <row r="2383" spans="1:21" x14ac:dyDescent="0.4">
      <c r="A2383" t="s">
        <v>3713</v>
      </c>
      <c r="B2383">
        <v>29.06</v>
      </c>
      <c r="C2383">
        <v>29.26</v>
      </c>
      <c r="D2383">
        <v>29.26</v>
      </c>
      <c r="E2383">
        <v>29.02</v>
      </c>
      <c r="F2383" t="s">
        <v>2132</v>
      </c>
      <c r="G2383" s="2">
        <v>-7.1999999999999998E-3</v>
      </c>
      <c r="I2383" t="s">
        <v>3713</v>
      </c>
      <c r="J2383" s="24" t="str">
        <f t="shared" si="185"/>
        <v>05</v>
      </c>
      <c r="K2383" s="24" t="str">
        <f t="shared" si="186"/>
        <v>29</v>
      </c>
      <c r="L2383" s="24" t="str">
        <f t="shared" si="187"/>
        <v>2015</v>
      </c>
      <c r="M2383" s="24">
        <f t="shared" si="188"/>
        <v>42153</v>
      </c>
      <c r="N2383">
        <v>29.06</v>
      </c>
      <c r="P2383" s="24">
        <v>41809</v>
      </c>
      <c r="Q2383">
        <v>26.19</v>
      </c>
      <c r="S2383" s="24">
        <v>43636</v>
      </c>
      <c r="T2383">
        <v>45.15</v>
      </c>
      <c r="U2383" s="2">
        <f t="shared" si="189"/>
        <v>9.8411988369491166E-3</v>
      </c>
    </row>
    <row r="2384" spans="1:21" x14ac:dyDescent="0.4">
      <c r="A2384" t="s">
        <v>3712</v>
      </c>
      <c r="B2384">
        <v>29.27</v>
      </c>
      <c r="C2384">
        <v>29.26</v>
      </c>
      <c r="D2384">
        <v>29.31</v>
      </c>
      <c r="E2384">
        <v>29.17</v>
      </c>
      <c r="F2384" t="s">
        <v>2774</v>
      </c>
      <c r="G2384" s="2">
        <v>-1.4E-3</v>
      </c>
      <c r="I2384" t="s">
        <v>3712</v>
      </c>
      <c r="J2384" s="24" t="str">
        <f t="shared" si="185"/>
        <v>05</v>
      </c>
      <c r="K2384" s="24" t="str">
        <f t="shared" si="186"/>
        <v>28</v>
      </c>
      <c r="L2384" s="24" t="str">
        <f t="shared" si="187"/>
        <v>2015</v>
      </c>
      <c r="M2384" s="24">
        <f t="shared" si="188"/>
        <v>42152</v>
      </c>
      <c r="N2384">
        <v>29.27</v>
      </c>
      <c r="P2384" s="24">
        <v>41810</v>
      </c>
      <c r="Q2384">
        <v>26.22</v>
      </c>
      <c r="S2384" s="24">
        <v>43637</v>
      </c>
      <c r="T2384">
        <v>45.1</v>
      </c>
      <c r="U2384" s="2">
        <f t="shared" si="189"/>
        <v>-1.1074197120708451E-3</v>
      </c>
    </row>
    <row r="2385" spans="1:21" x14ac:dyDescent="0.4">
      <c r="A2385" t="s">
        <v>3711</v>
      </c>
      <c r="B2385">
        <v>29.31</v>
      </c>
      <c r="C2385">
        <v>29.04</v>
      </c>
      <c r="D2385">
        <v>29.34</v>
      </c>
      <c r="E2385">
        <v>28.99</v>
      </c>
      <c r="F2385" t="s">
        <v>1220</v>
      </c>
      <c r="G2385" s="2">
        <v>1.17E-2</v>
      </c>
      <c r="I2385" t="s">
        <v>3711</v>
      </c>
      <c r="J2385" s="24" t="str">
        <f t="shared" si="185"/>
        <v>05</v>
      </c>
      <c r="K2385" s="24" t="str">
        <f t="shared" si="186"/>
        <v>27</v>
      </c>
      <c r="L2385" s="24" t="str">
        <f t="shared" si="187"/>
        <v>2015</v>
      </c>
      <c r="M2385" s="24">
        <f t="shared" si="188"/>
        <v>42151</v>
      </c>
      <c r="N2385">
        <v>29.31</v>
      </c>
      <c r="P2385" s="24">
        <v>41813</v>
      </c>
      <c r="Q2385">
        <v>26.19</v>
      </c>
      <c r="S2385" s="24">
        <v>43640</v>
      </c>
      <c r="T2385">
        <v>45.07</v>
      </c>
      <c r="U2385" s="2">
        <f t="shared" si="189"/>
        <v>-6.6518847006658E-4</v>
      </c>
    </row>
    <row r="2386" spans="1:21" x14ac:dyDescent="0.4">
      <c r="A2386" t="s">
        <v>3710</v>
      </c>
      <c r="B2386">
        <v>28.97</v>
      </c>
      <c r="C2386">
        <v>29.2</v>
      </c>
      <c r="D2386">
        <v>29.23</v>
      </c>
      <c r="E2386">
        <v>28.88</v>
      </c>
      <c r="F2386" t="s">
        <v>558</v>
      </c>
      <c r="G2386" s="2">
        <v>-1.06E-2</v>
      </c>
      <c r="I2386" t="s">
        <v>3710</v>
      </c>
      <c r="J2386" s="24" t="str">
        <f t="shared" si="185"/>
        <v>05</v>
      </c>
      <c r="K2386" s="24" t="str">
        <f t="shared" si="186"/>
        <v>26</v>
      </c>
      <c r="L2386" s="24" t="str">
        <f t="shared" si="187"/>
        <v>2015</v>
      </c>
      <c r="M2386" s="24">
        <f t="shared" si="188"/>
        <v>42150</v>
      </c>
      <c r="N2386">
        <v>28.97</v>
      </c>
      <c r="P2386" s="24">
        <v>41814</v>
      </c>
      <c r="Q2386">
        <v>25.98</v>
      </c>
      <c r="S2386" s="24">
        <v>43641</v>
      </c>
      <c r="T2386">
        <v>44.5</v>
      </c>
      <c r="U2386" s="2">
        <f t="shared" si="189"/>
        <v>-1.2646993565564646E-2</v>
      </c>
    </row>
    <row r="2387" spans="1:21" x14ac:dyDescent="0.4">
      <c r="A2387" t="s">
        <v>3709</v>
      </c>
      <c r="B2387">
        <v>29.28</v>
      </c>
      <c r="C2387">
        <v>29.28</v>
      </c>
      <c r="D2387">
        <v>29.36</v>
      </c>
      <c r="E2387">
        <v>29.27</v>
      </c>
      <c r="F2387" t="s">
        <v>2462</v>
      </c>
      <c r="G2387" s="2">
        <v>-1.4E-3</v>
      </c>
      <c r="I2387" t="s">
        <v>3709</v>
      </c>
      <c r="J2387" s="24" t="str">
        <f t="shared" si="185"/>
        <v>05</v>
      </c>
      <c r="K2387" s="24" t="str">
        <f t="shared" si="186"/>
        <v>22</v>
      </c>
      <c r="L2387" s="24" t="str">
        <f t="shared" si="187"/>
        <v>2015</v>
      </c>
      <c r="M2387" s="24">
        <f t="shared" si="188"/>
        <v>42146</v>
      </c>
      <c r="N2387">
        <v>29.28</v>
      </c>
      <c r="P2387" s="24">
        <v>41815</v>
      </c>
      <c r="Q2387">
        <v>26.16</v>
      </c>
      <c r="S2387" s="24">
        <v>43642</v>
      </c>
      <c r="T2387">
        <v>44.4</v>
      </c>
      <c r="U2387" s="2">
        <f t="shared" si="189"/>
        <v>-2.2471910112359383E-3</v>
      </c>
    </row>
    <row r="2388" spans="1:21" x14ac:dyDescent="0.4">
      <c r="A2388" t="s">
        <v>3708</v>
      </c>
      <c r="B2388">
        <v>29.32</v>
      </c>
      <c r="C2388">
        <v>29.25</v>
      </c>
      <c r="D2388">
        <v>29.36</v>
      </c>
      <c r="E2388">
        <v>29.21</v>
      </c>
      <c r="F2388" t="s">
        <v>1129</v>
      </c>
      <c r="G2388" s="2">
        <v>2.3999999999999998E-3</v>
      </c>
      <c r="I2388" t="s">
        <v>3708</v>
      </c>
      <c r="J2388" s="24" t="str">
        <f t="shared" si="185"/>
        <v>05</v>
      </c>
      <c r="K2388" s="24" t="str">
        <f t="shared" si="186"/>
        <v>21</v>
      </c>
      <c r="L2388" s="24" t="str">
        <f t="shared" si="187"/>
        <v>2015</v>
      </c>
      <c r="M2388" s="24">
        <f t="shared" si="188"/>
        <v>42145</v>
      </c>
      <c r="N2388">
        <v>29.32</v>
      </c>
      <c r="P2388" s="24">
        <v>41816</v>
      </c>
      <c r="Q2388">
        <v>26.15</v>
      </c>
      <c r="S2388" s="24">
        <v>43643</v>
      </c>
      <c r="T2388">
        <v>44.53</v>
      </c>
      <c r="U2388" s="2">
        <f t="shared" si="189"/>
        <v>2.9279279279279535E-3</v>
      </c>
    </row>
    <row r="2389" spans="1:21" x14ac:dyDescent="0.4">
      <c r="A2389" t="s">
        <v>3707</v>
      </c>
      <c r="B2389">
        <v>29.25</v>
      </c>
      <c r="C2389">
        <v>29.32</v>
      </c>
      <c r="D2389">
        <v>29.39</v>
      </c>
      <c r="E2389">
        <v>29.19</v>
      </c>
      <c r="F2389" t="s">
        <v>152</v>
      </c>
      <c r="G2389" s="2">
        <v>-1.6999999999999999E-3</v>
      </c>
      <c r="I2389" t="s">
        <v>3707</v>
      </c>
      <c r="J2389" s="24" t="str">
        <f t="shared" si="185"/>
        <v>05</v>
      </c>
      <c r="K2389" s="24" t="str">
        <f t="shared" si="186"/>
        <v>20</v>
      </c>
      <c r="L2389" s="24" t="str">
        <f t="shared" si="187"/>
        <v>2015</v>
      </c>
      <c r="M2389" s="24">
        <f t="shared" si="188"/>
        <v>42144</v>
      </c>
      <c r="N2389">
        <v>29.25</v>
      </c>
      <c r="P2389" s="24">
        <v>41817</v>
      </c>
      <c r="Q2389">
        <v>26.22</v>
      </c>
      <c r="S2389" s="24">
        <v>43644</v>
      </c>
      <c r="T2389">
        <v>44.69</v>
      </c>
      <c r="U2389" s="2">
        <f t="shared" si="189"/>
        <v>3.593083314619383E-3</v>
      </c>
    </row>
    <row r="2390" spans="1:21" x14ac:dyDescent="0.4">
      <c r="A2390" t="s">
        <v>3706</v>
      </c>
      <c r="B2390">
        <v>29.3</v>
      </c>
      <c r="C2390">
        <v>29.35</v>
      </c>
      <c r="D2390">
        <v>29.38</v>
      </c>
      <c r="E2390">
        <v>29.26</v>
      </c>
      <c r="F2390" t="s">
        <v>2078</v>
      </c>
      <c r="G2390" s="2">
        <v>2.9999999999999997E-4</v>
      </c>
      <c r="I2390" t="s">
        <v>3706</v>
      </c>
      <c r="J2390" s="24" t="str">
        <f t="shared" si="185"/>
        <v>05</v>
      </c>
      <c r="K2390" s="24" t="str">
        <f t="shared" si="186"/>
        <v>19</v>
      </c>
      <c r="L2390" s="24" t="str">
        <f t="shared" si="187"/>
        <v>2015</v>
      </c>
      <c r="M2390" s="24">
        <f t="shared" si="188"/>
        <v>42143</v>
      </c>
      <c r="N2390">
        <v>29.3</v>
      </c>
      <c r="P2390" s="24">
        <v>41820</v>
      </c>
      <c r="Q2390">
        <v>26.23</v>
      </c>
      <c r="S2390" s="24">
        <v>43647</v>
      </c>
      <c r="T2390">
        <v>45.11</v>
      </c>
      <c r="U2390" s="2">
        <f t="shared" si="189"/>
        <v>9.3980756321325742E-3</v>
      </c>
    </row>
    <row r="2391" spans="1:21" x14ac:dyDescent="0.4">
      <c r="A2391" t="s">
        <v>3705</v>
      </c>
      <c r="B2391">
        <v>29.29</v>
      </c>
      <c r="C2391">
        <v>29.19</v>
      </c>
      <c r="D2391">
        <v>29.35</v>
      </c>
      <c r="E2391">
        <v>29.17</v>
      </c>
      <c r="F2391" t="s">
        <v>418</v>
      </c>
      <c r="G2391" s="2">
        <v>2.3999999999999998E-3</v>
      </c>
      <c r="I2391" t="s">
        <v>3705</v>
      </c>
      <c r="J2391" s="24" t="str">
        <f t="shared" si="185"/>
        <v>05</v>
      </c>
      <c r="K2391" s="24" t="str">
        <f t="shared" si="186"/>
        <v>18</v>
      </c>
      <c r="L2391" s="24" t="str">
        <f t="shared" si="187"/>
        <v>2015</v>
      </c>
      <c r="M2391" s="24">
        <f t="shared" si="188"/>
        <v>42142</v>
      </c>
      <c r="N2391">
        <v>29.29</v>
      </c>
      <c r="P2391" s="24">
        <v>41821</v>
      </c>
      <c r="Q2391">
        <v>26.44</v>
      </c>
      <c r="S2391" s="24">
        <v>43648</v>
      </c>
      <c r="T2391">
        <v>45.32</v>
      </c>
      <c r="U2391" s="2">
        <f t="shared" si="189"/>
        <v>4.6552870760363518E-3</v>
      </c>
    </row>
    <row r="2392" spans="1:21" x14ac:dyDescent="0.4">
      <c r="A2392" t="s">
        <v>3704</v>
      </c>
      <c r="B2392">
        <v>29.22</v>
      </c>
      <c r="C2392">
        <v>29.22</v>
      </c>
      <c r="D2392">
        <v>29.26</v>
      </c>
      <c r="E2392">
        <v>29.13</v>
      </c>
      <c r="F2392" t="s">
        <v>1475</v>
      </c>
      <c r="G2392" s="2">
        <v>1.4E-3</v>
      </c>
      <c r="I2392" t="s">
        <v>3704</v>
      </c>
      <c r="J2392" s="24" t="str">
        <f t="shared" si="185"/>
        <v>05</v>
      </c>
      <c r="K2392" s="24" t="str">
        <f t="shared" si="186"/>
        <v>15</v>
      </c>
      <c r="L2392" s="24" t="str">
        <f t="shared" si="187"/>
        <v>2015</v>
      </c>
      <c r="M2392" s="24">
        <f t="shared" si="188"/>
        <v>42139</v>
      </c>
      <c r="N2392">
        <v>29.22</v>
      </c>
      <c r="P2392" s="24">
        <v>41822</v>
      </c>
      <c r="Q2392">
        <v>26.47</v>
      </c>
      <c r="S2392" s="24">
        <v>43649</v>
      </c>
      <c r="T2392">
        <v>45.68</v>
      </c>
      <c r="U2392" s="2">
        <f t="shared" si="189"/>
        <v>7.9435127978817466E-3</v>
      </c>
    </row>
    <row r="2393" spans="1:21" x14ac:dyDescent="0.4">
      <c r="A2393" t="s">
        <v>3703</v>
      </c>
      <c r="B2393">
        <v>29.18</v>
      </c>
      <c r="C2393">
        <v>28.96</v>
      </c>
      <c r="D2393">
        <v>29.19</v>
      </c>
      <c r="E2393">
        <v>28.92</v>
      </c>
      <c r="F2393" t="s">
        <v>2395</v>
      </c>
      <c r="G2393" s="2">
        <v>1.32E-2</v>
      </c>
      <c r="I2393" t="s">
        <v>3703</v>
      </c>
      <c r="J2393" s="24" t="str">
        <f t="shared" si="185"/>
        <v>05</v>
      </c>
      <c r="K2393" s="24" t="str">
        <f t="shared" si="186"/>
        <v>14</v>
      </c>
      <c r="L2393" s="24" t="str">
        <f t="shared" si="187"/>
        <v>2015</v>
      </c>
      <c r="M2393" s="24">
        <f t="shared" si="188"/>
        <v>42138</v>
      </c>
      <c r="N2393">
        <v>29.18</v>
      </c>
      <c r="P2393" s="24">
        <v>41823</v>
      </c>
      <c r="Q2393">
        <v>26.6</v>
      </c>
      <c r="S2393" s="24">
        <v>43651</v>
      </c>
      <c r="T2393">
        <v>45.59</v>
      </c>
      <c r="U2393" s="2">
        <f t="shared" si="189"/>
        <v>-1.9702276707529442E-3</v>
      </c>
    </row>
    <row r="2394" spans="1:21" x14ac:dyDescent="0.4">
      <c r="A2394" t="s">
        <v>3702</v>
      </c>
      <c r="B2394">
        <v>28.8</v>
      </c>
      <c r="C2394">
        <v>28.9</v>
      </c>
      <c r="D2394">
        <v>29</v>
      </c>
      <c r="E2394">
        <v>28.76</v>
      </c>
      <c r="F2394" t="s">
        <v>1459</v>
      </c>
      <c r="G2394" s="2">
        <v>0</v>
      </c>
      <c r="I2394" t="s">
        <v>3702</v>
      </c>
      <c r="J2394" s="24" t="str">
        <f t="shared" si="185"/>
        <v>05</v>
      </c>
      <c r="K2394" s="24" t="str">
        <f t="shared" si="186"/>
        <v>13</v>
      </c>
      <c r="L2394" s="24" t="str">
        <f t="shared" si="187"/>
        <v>2015</v>
      </c>
      <c r="M2394" s="24">
        <f t="shared" si="188"/>
        <v>42137</v>
      </c>
      <c r="N2394">
        <v>28.8</v>
      </c>
      <c r="P2394" s="24">
        <v>41827</v>
      </c>
      <c r="Q2394">
        <v>26.51</v>
      </c>
      <c r="S2394" s="24">
        <v>43654</v>
      </c>
      <c r="T2394">
        <v>45.37</v>
      </c>
      <c r="U2394" s="2">
        <f t="shared" si="189"/>
        <v>-4.8256196534328666E-3</v>
      </c>
    </row>
    <row r="2395" spans="1:21" x14ac:dyDescent="0.4">
      <c r="A2395" t="s">
        <v>3701</v>
      </c>
      <c r="B2395">
        <v>28.8</v>
      </c>
      <c r="C2395">
        <v>28.76</v>
      </c>
      <c r="D2395">
        <v>28.9</v>
      </c>
      <c r="E2395">
        <v>28.58</v>
      </c>
      <c r="F2395" t="s">
        <v>2870</v>
      </c>
      <c r="G2395" s="2">
        <v>-3.5000000000000001E-3</v>
      </c>
      <c r="I2395" t="s">
        <v>3701</v>
      </c>
      <c r="J2395" s="24" t="str">
        <f t="shared" si="185"/>
        <v>05</v>
      </c>
      <c r="K2395" s="24" t="str">
        <f t="shared" si="186"/>
        <v>12</v>
      </c>
      <c r="L2395" s="24" t="str">
        <f t="shared" si="187"/>
        <v>2015</v>
      </c>
      <c r="M2395" s="24">
        <f t="shared" si="188"/>
        <v>42136</v>
      </c>
      <c r="N2395">
        <v>28.8</v>
      </c>
      <c r="P2395" s="24">
        <v>41828</v>
      </c>
      <c r="Q2395">
        <v>26.29</v>
      </c>
      <c r="S2395" s="24">
        <v>43655</v>
      </c>
      <c r="T2395">
        <v>45.48</v>
      </c>
      <c r="U2395" s="2">
        <f t="shared" si="189"/>
        <v>2.4245095878334677E-3</v>
      </c>
    </row>
    <row r="2396" spans="1:21" x14ac:dyDescent="0.4">
      <c r="A2396" t="s">
        <v>3700</v>
      </c>
      <c r="B2396">
        <v>28.9</v>
      </c>
      <c r="C2396">
        <v>29.02</v>
      </c>
      <c r="D2396">
        <v>29.08</v>
      </c>
      <c r="E2396">
        <v>28.89</v>
      </c>
      <c r="F2396" t="s">
        <v>1232</v>
      </c>
      <c r="G2396" s="2">
        <v>-4.4999999999999997E-3</v>
      </c>
      <c r="I2396" t="s">
        <v>3700</v>
      </c>
      <c r="J2396" s="24" t="str">
        <f t="shared" si="185"/>
        <v>05</v>
      </c>
      <c r="K2396" s="24" t="str">
        <f t="shared" si="186"/>
        <v>11</v>
      </c>
      <c r="L2396" s="24" t="str">
        <f t="shared" si="187"/>
        <v>2015</v>
      </c>
      <c r="M2396" s="24">
        <f t="shared" si="188"/>
        <v>42135</v>
      </c>
      <c r="N2396">
        <v>28.9</v>
      </c>
      <c r="P2396" s="24">
        <v>41829</v>
      </c>
      <c r="Q2396">
        <v>26.43</v>
      </c>
      <c r="S2396" s="24">
        <v>43656</v>
      </c>
      <c r="T2396">
        <v>45.81</v>
      </c>
      <c r="U2396" s="2">
        <f t="shared" si="189"/>
        <v>7.2559366754618715E-3</v>
      </c>
    </row>
    <row r="2397" spans="1:21" x14ac:dyDescent="0.4">
      <c r="A2397" t="s">
        <v>3699</v>
      </c>
      <c r="B2397">
        <v>29.03</v>
      </c>
      <c r="C2397">
        <v>28.89</v>
      </c>
      <c r="D2397">
        <v>29.07</v>
      </c>
      <c r="E2397">
        <v>28.89</v>
      </c>
      <c r="F2397" t="s">
        <v>823</v>
      </c>
      <c r="G2397" s="2">
        <v>1.43E-2</v>
      </c>
      <c r="I2397" t="s">
        <v>3699</v>
      </c>
      <c r="J2397" s="24" t="str">
        <f t="shared" si="185"/>
        <v>05</v>
      </c>
      <c r="K2397" s="24" t="str">
        <f t="shared" si="186"/>
        <v>08</v>
      </c>
      <c r="L2397" s="24" t="str">
        <f t="shared" si="187"/>
        <v>2015</v>
      </c>
      <c r="M2397" s="24">
        <f t="shared" si="188"/>
        <v>42132</v>
      </c>
      <c r="N2397">
        <v>29.03</v>
      </c>
      <c r="P2397" s="24">
        <v>41830</v>
      </c>
      <c r="Q2397">
        <v>26.32</v>
      </c>
      <c r="S2397" s="24">
        <v>43657</v>
      </c>
      <c r="T2397">
        <v>45.84</v>
      </c>
      <c r="U2397" s="2">
        <f t="shared" si="189"/>
        <v>6.5487884741322056E-4</v>
      </c>
    </row>
    <row r="2398" spans="1:21" x14ac:dyDescent="0.4">
      <c r="A2398" t="s">
        <v>3698</v>
      </c>
      <c r="B2398">
        <v>28.62</v>
      </c>
      <c r="C2398">
        <v>28.46</v>
      </c>
      <c r="D2398">
        <v>28.7</v>
      </c>
      <c r="E2398">
        <v>28.44</v>
      </c>
      <c r="F2398" t="s">
        <v>2033</v>
      </c>
      <c r="G2398" s="2">
        <v>5.3E-3</v>
      </c>
      <c r="I2398" t="s">
        <v>3698</v>
      </c>
      <c r="J2398" s="24" t="str">
        <f t="shared" si="185"/>
        <v>05</v>
      </c>
      <c r="K2398" s="24" t="str">
        <f t="shared" si="186"/>
        <v>07</v>
      </c>
      <c r="L2398" s="24" t="str">
        <f t="shared" si="187"/>
        <v>2015</v>
      </c>
      <c r="M2398" s="24">
        <f t="shared" si="188"/>
        <v>42131</v>
      </c>
      <c r="N2398">
        <v>28.62</v>
      </c>
      <c r="P2398" s="24">
        <v>41831</v>
      </c>
      <c r="Q2398">
        <v>26.38</v>
      </c>
      <c r="S2398" s="24">
        <v>43658</v>
      </c>
      <c r="T2398">
        <v>45.96</v>
      </c>
      <c r="U2398" s="2">
        <f t="shared" si="189"/>
        <v>2.6178010471202828E-3</v>
      </c>
    </row>
    <row r="2399" spans="1:21" x14ac:dyDescent="0.4">
      <c r="A2399" t="s">
        <v>3697</v>
      </c>
      <c r="B2399">
        <v>28.47</v>
      </c>
      <c r="C2399">
        <v>28.65</v>
      </c>
      <c r="D2399">
        <v>28.7</v>
      </c>
      <c r="E2399">
        <v>28.28</v>
      </c>
      <c r="F2399" t="s">
        <v>2264</v>
      </c>
      <c r="G2399" s="2">
        <v>-3.5000000000000001E-3</v>
      </c>
      <c r="I2399" t="s">
        <v>3697</v>
      </c>
      <c r="J2399" s="24" t="str">
        <f t="shared" si="185"/>
        <v>05</v>
      </c>
      <c r="K2399" s="24" t="str">
        <f t="shared" si="186"/>
        <v>06</v>
      </c>
      <c r="L2399" s="24" t="str">
        <f t="shared" si="187"/>
        <v>2015</v>
      </c>
      <c r="M2399" s="24">
        <f t="shared" si="188"/>
        <v>42130</v>
      </c>
      <c r="N2399">
        <v>28.47</v>
      </c>
      <c r="P2399" s="24">
        <v>41834</v>
      </c>
      <c r="Q2399">
        <v>26.54</v>
      </c>
      <c r="S2399" s="24">
        <v>43661</v>
      </c>
      <c r="T2399">
        <v>46.02</v>
      </c>
      <c r="U2399" s="2">
        <f t="shared" si="189"/>
        <v>1.3054830287206887E-3</v>
      </c>
    </row>
    <row r="2400" spans="1:21" x14ac:dyDescent="0.4">
      <c r="A2400" t="s">
        <v>3696</v>
      </c>
      <c r="B2400">
        <v>28.57</v>
      </c>
      <c r="C2400">
        <v>28.93</v>
      </c>
      <c r="D2400">
        <v>28.94</v>
      </c>
      <c r="E2400">
        <v>28.57</v>
      </c>
      <c r="F2400" t="s">
        <v>825</v>
      </c>
      <c r="G2400" s="2">
        <v>-1.38E-2</v>
      </c>
      <c r="I2400" t="s">
        <v>3696</v>
      </c>
      <c r="J2400" s="24" t="str">
        <f t="shared" si="185"/>
        <v>05</v>
      </c>
      <c r="K2400" s="24" t="str">
        <f t="shared" si="186"/>
        <v>05</v>
      </c>
      <c r="L2400" s="24" t="str">
        <f t="shared" si="187"/>
        <v>2015</v>
      </c>
      <c r="M2400" s="24">
        <f t="shared" si="188"/>
        <v>42129</v>
      </c>
      <c r="N2400">
        <v>28.57</v>
      </c>
      <c r="P2400" s="24">
        <v>41835</v>
      </c>
      <c r="Q2400">
        <v>26.43</v>
      </c>
      <c r="S2400" s="24">
        <v>43662</v>
      </c>
      <c r="T2400">
        <v>45.83</v>
      </c>
      <c r="U2400" s="2">
        <f t="shared" si="189"/>
        <v>-4.1286397218601723E-3</v>
      </c>
    </row>
    <row r="2401" spans="1:21" x14ac:dyDescent="0.4">
      <c r="A2401" t="s">
        <v>3695</v>
      </c>
      <c r="B2401">
        <v>28.97</v>
      </c>
      <c r="C2401">
        <v>28.99</v>
      </c>
      <c r="D2401">
        <v>29.11</v>
      </c>
      <c r="E2401">
        <v>28.94</v>
      </c>
      <c r="F2401" t="s">
        <v>2347</v>
      </c>
      <c r="G2401" s="2">
        <v>1.6999999999999999E-3</v>
      </c>
      <c r="I2401" t="s">
        <v>3695</v>
      </c>
      <c r="J2401" s="24" t="str">
        <f t="shared" si="185"/>
        <v>05</v>
      </c>
      <c r="K2401" s="24" t="str">
        <f t="shared" si="186"/>
        <v>04</v>
      </c>
      <c r="L2401" s="24" t="str">
        <f t="shared" si="187"/>
        <v>2015</v>
      </c>
      <c r="M2401" s="24">
        <f t="shared" si="188"/>
        <v>42128</v>
      </c>
      <c r="N2401">
        <v>28.97</v>
      </c>
      <c r="P2401" s="24">
        <v>41836</v>
      </c>
      <c r="Q2401">
        <v>26.5</v>
      </c>
      <c r="S2401" s="24">
        <v>43663</v>
      </c>
      <c r="T2401">
        <v>45.58</v>
      </c>
      <c r="U2401" s="2">
        <f t="shared" si="189"/>
        <v>-5.454942177612887E-3</v>
      </c>
    </row>
    <row r="2402" spans="1:21" x14ac:dyDescent="0.4">
      <c r="A2402" t="s">
        <v>3694</v>
      </c>
      <c r="B2402">
        <v>28.92</v>
      </c>
      <c r="C2402">
        <v>28.7</v>
      </c>
      <c r="D2402">
        <v>28.92</v>
      </c>
      <c r="E2402">
        <v>28.7</v>
      </c>
      <c r="F2402" t="s">
        <v>2235</v>
      </c>
      <c r="G2402" s="2">
        <v>1.2999999999999999E-2</v>
      </c>
      <c r="I2402" t="s">
        <v>3694</v>
      </c>
      <c r="J2402" s="24" t="str">
        <f t="shared" si="185"/>
        <v>05</v>
      </c>
      <c r="K2402" s="24" t="str">
        <f t="shared" si="186"/>
        <v>01</v>
      </c>
      <c r="L2402" s="24" t="str">
        <f t="shared" si="187"/>
        <v>2015</v>
      </c>
      <c r="M2402" s="24">
        <f t="shared" si="188"/>
        <v>42125</v>
      </c>
      <c r="N2402">
        <v>28.92</v>
      </c>
      <c r="P2402" s="24">
        <v>41837</v>
      </c>
      <c r="Q2402">
        <v>26.16</v>
      </c>
      <c r="S2402" s="24">
        <v>43664</v>
      </c>
      <c r="T2402">
        <v>45.69</v>
      </c>
      <c r="U2402" s="2">
        <f t="shared" si="189"/>
        <v>2.4133391838525586E-3</v>
      </c>
    </row>
    <row r="2403" spans="1:21" x14ac:dyDescent="0.4">
      <c r="A2403" t="s">
        <v>3693</v>
      </c>
      <c r="B2403">
        <v>28.55</v>
      </c>
      <c r="C2403">
        <v>28.82</v>
      </c>
      <c r="D2403">
        <v>28.88</v>
      </c>
      <c r="E2403">
        <v>28.42</v>
      </c>
      <c r="F2403" t="s">
        <v>1263</v>
      </c>
      <c r="G2403" s="2">
        <v>-1.2500000000000001E-2</v>
      </c>
      <c r="I2403" t="s">
        <v>3693</v>
      </c>
      <c r="J2403" s="24" t="str">
        <f t="shared" si="185"/>
        <v>04</v>
      </c>
      <c r="K2403" s="24" t="str">
        <f t="shared" si="186"/>
        <v>30</v>
      </c>
      <c r="L2403" s="24" t="str">
        <f t="shared" si="187"/>
        <v>2015</v>
      </c>
      <c r="M2403" s="24">
        <f t="shared" si="188"/>
        <v>42124</v>
      </c>
      <c r="N2403">
        <v>28.55</v>
      </c>
      <c r="P2403" s="24">
        <v>41838</v>
      </c>
      <c r="Q2403">
        <v>26.5</v>
      </c>
      <c r="S2403" s="24">
        <v>43665</v>
      </c>
      <c r="T2403">
        <v>45.41</v>
      </c>
      <c r="U2403" s="2">
        <f t="shared" si="189"/>
        <v>-6.1282556358065454E-3</v>
      </c>
    </row>
    <row r="2404" spans="1:21" x14ac:dyDescent="0.4">
      <c r="A2404" t="s">
        <v>3692</v>
      </c>
      <c r="B2404">
        <v>28.91</v>
      </c>
      <c r="C2404">
        <v>28.97</v>
      </c>
      <c r="D2404">
        <v>29.08</v>
      </c>
      <c r="E2404">
        <v>28.77</v>
      </c>
      <c r="F2404" t="s">
        <v>2347</v>
      </c>
      <c r="G2404" s="2">
        <v>-6.4999999999999997E-3</v>
      </c>
      <c r="I2404" t="s">
        <v>3692</v>
      </c>
      <c r="J2404" s="24" t="str">
        <f t="shared" si="185"/>
        <v>04</v>
      </c>
      <c r="K2404" s="24" t="str">
        <f t="shared" si="186"/>
        <v>29</v>
      </c>
      <c r="L2404" s="24" t="str">
        <f t="shared" si="187"/>
        <v>2015</v>
      </c>
      <c r="M2404" s="24">
        <f t="shared" si="188"/>
        <v>42123</v>
      </c>
      <c r="N2404">
        <v>28.91</v>
      </c>
      <c r="P2404" s="24">
        <v>41841</v>
      </c>
      <c r="Q2404">
        <v>26.43</v>
      </c>
      <c r="S2404" s="24">
        <v>43668</v>
      </c>
      <c r="T2404">
        <v>45.56</v>
      </c>
      <c r="U2404" s="2">
        <f t="shared" si="189"/>
        <v>3.3032371724290854E-3</v>
      </c>
    </row>
    <row r="2405" spans="1:21" x14ac:dyDescent="0.4">
      <c r="A2405" t="s">
        <v>3691</v>
      </c>
      <c r="B2405">
        <v>29.1</v>
      </c>
      <c r="C2405">
        <v>29.1</v>
      </c>
      <c r="D2405">
        <v>29.18</v>
      </c>
      <c r="E2405">
        <v>28.83</v>
      </c>
      <c r="F2405" t="s">
        <v>974</v>
      </c>
      <c r="G2405" s="2">
        <v>2.9999999999999997E-4</v>
      </c>
      <c r="I2405" t="s">
        <v>3691</v>
      </c>
      <c r="J2405" s="24" t="str">
        <f t="shared" si="185"/>
        <v>04</v>
      </c>
      <c r="K2405" s="24" t="str">
        <f t="shared" si="186"/>
        <v>28</v>
      </c>
      <c r="L2405" s="24" t="str">
        <f t="shared" si="187"/>
        <v>2015</v>
      </c>
      <c r="M2405" s="24">
        <f t="shared" si="188"/>
        <v>42122</v>
      </c>
      <c r="N2405">
        <v>29.1</v>
      </c>
      <c r="P2405" s="24">
        <v>41842</v>
      </c>
      <c r="Q2405">
        <v>26.56</v>
      </c>
      <c r="S2405" s="24">
        <v>43669</v>
      </c>
      <c r="T2405">
        <v>45.81</v>
      </c>
      <c r="U2405" s="2">
        <f t="shared" si="189"/>
        <v>5.4872695346794842E-3</v>
      </c>
    </row>
    <row r="2406" spans="1:21" x14ac:dyDescent="0.4">
      <c r="A2406" t="s">
        <v>3690</v>
      </c>
      <c r="B2406">
        <v>29.09</v>
      </c>
      <c r="C2406">
        <v>29.32</v>
      </c>
      <c r="D2406">
        <v>29.34</v>
      </c>
      <c r="E2406">
        <v>29.04</v>
      </c>
      <c r="F2406" t="s">
        <v>1068</v>
      </c>
      <c r="G2406" s="2">
        <v>-4.1000000000000003E-3</v>
      </c>
      <c r="I2406" t="s">
        <v>3690</v>
      </c>
      <c r="J2406" s="24" t="str">
        <f t="shared" si="185"/>
        <v>04</v>
      </c>
      <c r="K2406" s="24" t="str">
        <f t="shared" si="186"/>
        <v>27</v>
      </c>
      <c r="L2406" s="24" t="str">
        <f t="shared" si="187"/>
        <v>2015</v>
      </c>
      <c r="M2406" s="24">
        <f t="shared" si="188"/>
        <v>42121</v>
      </c>
      <c r="N2406">
        <v>29.09</v>
      </c>
      <c r="P2406" s="24">
        <v>41843</v>
      </c>
      <c r="Q2406">
        <v>26.65</v>
      </c>
      <c r="S2406" s="24">
        <v>43670</v>
      </c>
      <c r="T2406">
        <v>45.98</v>
      </c>
      <c r="U2406" s="2">
        <f t="shared" si="189"/>
        <v>3.7109801353414351E-3</v>
      </c>
    </row>
    <row r="2407" spans="1:21" x14ac:dyDescent="0.4">
      <c r="A2407" t="s">
        <v>3689</v>
      </c>
      <c r="B2407">
        <v>29.21</v>
      </c>
      <c r="C2407">
        <v>29.22</v>
      </c>
      <c r="D2407">
        <v>29.26</v>
      </c>
      <c r="E2407">
        <v>29.14</v>
      </c>
      <c r="F2407" t="s">
        <v>987</v>
      </c>
      <c r="G2407" s="2">
        <v>4.1000000000000003E-3</v>
      </c>
      <c r="I2407" t="s">
        <v>3689</v>
      </c>
      <c r="J2407" s="24" t="str">
        <f t="shared" si="185"/>
        <v>04</v>
      </c>
      <c r="K2407" s="24" t="str">
        <f t="shared" si="186"/>
        <v>24</v>
      </c>
      <c r="L2407" s="24" t="str">
        <f t="shared" si="187"/>
        <v>2015</v>
      </c>
      <c r="M2407" s="24">
        <f t="shared" si="188"/>
        <v>42118</v>
      </c>
      <c r="N2407">
        <v>29.21</v>
      </c>
      <c r="P2407" s="24">
        <v>41844</v>
      </c>
      <c r="Q2407">
        <v>26.64</v>
      </c>
      <c r="S2407" s="24">
        <v>43671</v>
      </c>
      <c r="T2407">
        <v>45.75</v>
      </c>
      <c r="U2407" s="2">
        <f t="shared" si="189"/>
        <v>-5.0021748586340786E-3</v>
      </c>
    </row>
    <row r="2408" spans="1:21" x14ac:dyDescent="0.4">
      <c r="A2408" t="s">
        <v>3688</v>
      </c>
      <c r="B2408">
        <v>29.09</v>
      </c>
      <c r="C2408">
        <v>28.94</v>
      </c>
      <c r="D2408">
        <v>29.17</v>
      </c>
      <c r="E2408">
        <v>28.92</v>
      </c>
      <c r="F2408" t="s">
        <v>2158</v>
      </c>
      <c r="G2408" s="2">
        <v>2.8E-3</v>
      </c>
      <c r="I2408" t="s">
        <v>3688</v>
      </c>
      <c r="J2408" s="24" t="str">
        <f t="shared" si="185"/>
        <v>04</v>
      </c>
      <c r="K2408" s="24" t="str">
        <f t="shared" si="186"/>
        <v>23</v>
      </c>
      <c r="L2408" s="24" t="str">
        <f t="shared" si="187"/>
        <v>2015</v>
      </c>
      <c r="M2408" s="24">
        <f t="shared" si="188"/>
        <v>42117</v>
      </c>
      <c r="N2408">
        <v>29.09</v>
      </c>
      <c r="P2408" s="24">
        <v>41845</v>
      </c>
      <c r="Q2408">
        <v>26.5</v>
      </c>
      <c r="S2408" s="24">
        <v>43672</v>
      </c>
      <c r="T2408">
        <v>46.15</v>
      </c>
      <c r="U2408" s="2">
        <f t="shared" si="189"/>
        <v>8.7431693989070691E-3</v>
      </c>
    </row>
    <row r="2409" spans="1:21" x14ac:dyDescent="0.4">
      <c r="A2409" t="s">
        <v>3687</v>
      </c>
      <c r="B2409">
        <v>29.01</v>
      </c>
      <c r="C2409">
        <v>28.93</v>
      </c>
      <c r="D2409">
        <v>29.04</v>
      </c>
      <c r="E2409">
        <v>28.77</v>
      </c>
      <c r="F2409" t="s">
        <v>178</v>
      </c>
      <c r="G2409" s="2">
        <v>5.1999999999999998E-3</v>
      </c>
      <c r="I2409" t="s">
        <v>3687</v>
      </c>
      <c r="J2409" s="24" t="str">
        <f t="shared" si="185"/>
        <v>04</v>
      </c>
      <c r="K2409" s="24" t="str">
        <f t="shared" si="186"/>
        <v>22</v>
      </c>
      <c r="L2409" s="24" t="str">
        <f t="shared" si="187"/>
        <v>2015</v>
      </c>
      <c r="M2409" s="24">
        <f t="shared" si="188"/>
        <v>42116</v>
      </c>
      <c r="N2409">
        <v>29.01</v>
      </c>
      <c r="P2409" s="24">
        <v>41848</v>
      </c>
      <c r="Q2409">
        <v>26.48</v>
      </c>
      <c r="S2409" s="24">
        <v>43675</v>
      </c>
      <c r="T2409">
        <v>46.03</v>
      </c>
      <c r="U2409" s="2">
        <f t="shared" si="189"/>
        <v>-2.6002166847236552E-3</v>
      </c>
    </row>
    <row r="2410" spans="1:21" x14ac:dyDescent="0.4">
      <c r="A2410" t="s">
        <v>3686</v>
      </c>
      <c r="B2410">
        <v>28.86</v>
      </c>
      <c r="C2410">
        <v>28.93</v>
      </c>
      <c r="D2410">
        <v>28.98</v>
      </c>
      <c r="E2410">
        <v>28.82</v>
      </c>
      <c r="F2410" t="s">
        <v>755</v>
      </c>
      <c r="G2410" s="2">
        <v>1.6999999999999999E-3</v>
      </c>
      <c r="I2410" t="s">
        <v>3686</v>
      </c>
      <c r="J2410" s="24" t="str">
        <f t="shared" si="185"/>
        <v>04</v>
      </c>
      <c r="K2410" s="24" t="str">
        <f t="shared" si="186"/>
        <v>21</v>
      </c>
      <c r="L2410" s="24" t="str">
        <f t="shared" si="187"/>
        <v>2015</v>
      </c>
      <c r="M2410" s="24">
        <f t="shared" si="188"/>
        <v>42115</v>
      </c>
      <c r="N2410">
        <v>28.86</v>
      </c>
      <c r="P2410" s="24">
        <v>41849</v>
      </c>
      <c r="Q2410">
        <v>26.37</v>
      </c>
      <c r="S2410" s="24">
        <v>43676</v>
      </c>
      <c r="T2410">
        <v>45.85</v>
      </c>
      <c r="U2410" s="2">
        <f t="shared" si="189"/>
        <v>-3.9104931566369405E-3</v>
      </c>
    </row>
    <row r="2411" spans="1:21" x14ac:dyDescent="0.4">
      <c r="A2411" t="s">
        <v>3685</v>
      </c>
      <c r="B2411">
        <v>28.81</v>
      </c>
      <c r="C2411">
        <v>28.66</v>
      </c>
      <c r="D2411">
        <v>28.86</v>
      </c>
      <c r="E2411">
        <v>28.63</v>
      </c>
      <c r="F2411" t="s">
        <v>1920</v>
      </c>
      <c r="G2411" s="2">
        <v>1.12E-2</v>
      </c>
      <c r="I2411" t="s">
        <v>3685</v>
      </c>
      <c r="J2411" s="24" t="str">
        <f t="shared" si="185"/>
        <v>04</v>
      </c>
      <c r="K2411" s="24" t="str">
        <f t="shared" si="186"/>
        <v>20</v>
      </c>
      <c r="L2411" s="24" t="str">
        <f t="shared" si="187"/>
        <v>2015</v>
      </c>
      <c r="M2411" s="24">
        <f t="shared" si="188"/>
        <v>42114</v>
      </c>
      <c r="N2411">
        <v>28.81</v>
      </c>
      <c r="P2411" s="24">
        <v>41850</v>
      </c>
      <c r="Q2411">
        <v>26.42</v>
      </c>
      <c r="S2411" s="24">
        <v>43677</v>
      </c>
      <c r="T2411">
        <v>45.22</v>
      </c>
      <c r="U2411" s="2">
        <f t="shared" si="189"/>
        <v>-1.3740458015267243E-2</v>
      </c>
    </row>
    <row r="2412" spans="1:21" x14ac:dyDescent="0.4">
      <c r="A2412" t="s">
        <v>3684</v>
      </c>
      <c r="B2412">
        <v>28.49</v>
      </c>
      <c r="C2412">
        <v>28.66</v>
      </c>
      <c r="D2412">
        <v>28.68</v>
      </c>
      <c r="E2412">
        <v>28.37</v>
      </c>
      <c r="F2412" t="s">
        <v>3683</v>
      </c>
      <c r="G2412" s="2">
        <v>-1.18E-2</v>
      </c>
      <c r="I2412" t="s">
        <v>3684</v>
      </c>
      <c r="J2412" s="24" t="str">
        <f t="shared" si="185"/>
        <v>04</v>
      </c>
      <c r="K2412" s="24" t="str">
        <f t="shared" si="186"/>
        <v>17</v>
      </c>
      <c r="L2412" s="24" t="str">
        <f t="shared" si="187"/>
        <v>2015</v>
      </c>
      <c r="M2412" s="24">
        <f t="shared" si="188"/>
        <v>42111</v>
      </c>
      <c r="N2412">
        <v>28.49</v>
      </c>
      <c r="P2412" s="24">
        <v>41851</v>
      </c>
      <c r="Q2412">
        <v>25.9</v>
      </c>
      <c r="S2412" s="24">
        <v>43678</v>
      </c>
      <c r="T2412">
        <v>45.04</v>
      </c>
      <c r="U2412" s="2">
        <f t="shared" si="189"/>
        <v>-3.9805395842547053E-3</v>
      </c>
    </row>
    <row r="2413" spans="1:21" x14ac:dyDescent="0.4">
      <c r="A2413" t="s">
        <v>3682</v>
      </c>
      <c r="B2413">
        <v>28.83</v>
      </c>
      <c r="C2413">
        <v>28.79</v>
      </c>
      <c r="D2413">
        <v>28.9</v>
      </c>
      <c r="E2413">
        <v>28.72</v>
      </c>
      <c r="F2413" t="s">
        <v>1150</v>
      </c>
      <c r="G2413" s="2">
        <v>0</v>
      </c>
      <c r="I2413" t="s">
        <v>3682</v>
      </c>
      <c r="J2413" s="24" t="str">
        <f t="shared" si="185"/>
        <v>04</v>
      </c>
      <c r="K2413" s="24" t="str">
        <f t="shared" si="186"/>
        <v>16</v>
      </c>
      <c r="L2413" s="24" t="str">
        <f t="shared" si="187"/>
        <v>2015</v>
      </c>
      <c r="M2413" s="24">
        <f t="shared" si="188"/>
        <v>42110</v>
      </c>
      <c r="N2413">
        <v>28.83</v>
      </c>
      <c r="P2413" s="24">
        <v>41852</v>
      </c>
      <c r="Q2413">
        <v>25.83</v>
      </c>
      <c r="S2413" s="24">
        <v>43679</v>
      </c>
      <c r="T2413">
        <v>44.68</v>
      </c>
      <c r="U2413" s="2">
        <f t="shared" si="189"/>
        <v>-7.9928952042628287E-3</v>
      </c>
    </row>
    <row r="2414" spans="1:21" x14ac:dyDescent="0.4">
      <c r="A2414" t="s">
        <v>3681</v>
      </c>
      <c r="B2414">
        <v>28.83</v>
      </c>
      <c r="C2414">
        <v>28.83</v>
      </c>
      <c r="D2414">
        <v>28.9</v>
      </c>
      <c r="E2414">
        <v>28.76</v>
      </c>
      <c r="F2414" t="s">
        <v>1255</v>
      </c>
      <c r="G2414" s="2">
        <v>3.8E-3</v>
      </c>
      <c r="I2414" t="s">
        <v>3681</v>
      </c>
      <c r="J2414" s="24" t="str">
        <f t="shared" si="185"/>
        <v>04</v>
      </c>
      <c r="K2414" s="24" t="str">
        <f t="shared" si="186"/>
        <v>15</v>
      </c>
      <c r="L2414" s="24" t="str">
        <f t="shared" si="187"/>
        <v>2015</v>
      </c>
      <c r="M2414" s="24">
        <f t="shared" si="188"/>
        <v>42109</v>
      </c>
      <c r="N2414">
        <v>28.83</v>
      </c>
      <c r="P2414" s="24">
        <v>41855</v>
      </c>
      <c r="Q2414">
        <v>26</v>
      </c>
      <c r="S2414" s="24">
        <v>43682</v>
      </c>
      <c r="T2414">
        <v>43.38</v>
      </c>
      <c r="U2414" s="2">
        <f t="shared" si="189"/>
        <v>-2.9095792300805612E-2</v>
      </c>
    </row>
    <row r="2415" spans="1:21" x14ac:dyDescent="0.4">
      <c r="A2415" t="s">
        <v>3680</v>
      </c>
      <c r="B2415">
        <v>28.72</v>
      </c>
      <c r="C2415">
        <v>28.7</v>
      </c>
      <c r="D2415">
        <v>28.76</v>
      </c>
      <c r="E2415">
        <v>28.54</v>
      </c>
      <c r="F2415" t="s">
        <v>2078</v>
      </c>
      <c r="G2415" s="2">
        <v>-2.9999999999999997E-4</v>
      </c>
      <c r="I2415" t="s">
        <v>3680</v>
      </c>
      <c r="J2415" s="24" t="str">
        <f t="shared" si="185"/>
        <v>04</v>
      </c>
      <c r="K2415" s="24" t="str">
        <f t="shared" si="186"/>
        <v>14</v>
      </c>
      <c r="L2415" s="24" t="str">
        <f t="shared" si="187"/>
        <v>2015</v>
      </c>
      <c r="M2415" s="24">
        <f t="shared" si="188"/>
        <v>42108</v>
      </c>
      <c r="N2415">
        <v>28.72</v>
      </c>
      <c r="P2415" s="24">
        <v>41856</v>
      </c>
      <c r="Q2415">
        <v>25.79</v>
      </c>
      <c r="S2415" s="24">
        <v>43683</v>
      </c>
      <c r="T2415">
        <v>43.98</v>
      </c>
      <c r="U2415" s="2">
        <f t="shared" si="189"/>
        <v>1.3831258644536604E-2</v>
      </c>
    </row>
    <row r="2416" spans="1:21" x14ac:dyDescent="0.4">
      <c r="A2416" t="s">
        <v>3679</v>
      </c>
      <c r="B2416">
        <v>28.73</v>
      </c>
      <c r="C2416">
        <v>28.85</v>
      </c>
      <c r="D2416">
        <v>28.97</v>
      </c>
      <c r="E2416">
        <v>28.71</v>
      </c>
      <c r="F2416" t="s">
        <v>622</v>
      </c>
      <c r="G2416" s="2">
        <v>-4.1999999999999997E-3</v>
      </c>
      <c r="I2416" t="s">
        <v>3679</v>
      </c>
      <c r="J2416" s="24" t="str">
        <f t="shared" si="185"/>
        <v>04</v>
      </c>
      <c r="K2416" s="24" t="str">
        <f t="shared" si="186"/>
        <v>13</v>
      </c>
      <c r="L2416" s="24" t="str">
        <f t="shared" si="187"/>
        <v>2015</v>
      </c>
      <c r="M2416" s="24">
        <f t="shared" si="188"/>
        <v>42107</v>
      </c>
      <c r="N2416">
        <v>28.73</v>
      </c>
      <c r="P2416" s="24">
        <v>41857</v>
      </c>
      <c r="Q2416">
        <v>25.76</v>
      </c>
      <c r="S2416" s="24">
        <v>43684</v>
      </c>
      <c r="T2416">
        <v>44.1</v>
      </c>
      <c r="U2416" s="2">
        <f t="shared" si="189"/>
        <v>2.7285129604366354E-3</v>
      </c>
    </row>
    <row r="2417" spans="1:21" x14ac:dyDescent="0.4">
      <c r="A2417" t="s">
        <v>3678</v>
      </c>
      <c r="B2417">
        <v>28.85</v>
      </c>
      <c r="C2417">
        <v>28.72</v>
      </c>
      <c r="D2417">
        <v>28.87</v>
      </c>
      <c r="E2417">
        <v>28.7</v>
      </c>
      <c r="F2417" t="s">
        <v>2016</v>
      </c>
      <c r="G2417" s="2">
        <v>4.1999999999999997E-3</v>
      </c>
      <c r="I2417" t="s">
        <v>3678</v>
      </c>
      <c r="J2417" s="24" t="str">
        <f t="shared" si="185"/>
        <v>04</v>
      </c>
      <c r="K2417" s="24" t="str">
        <f t="shared" si="186"/>
        <v>10</v>
      </c>
      <c r="L2417" s="24" t="str">
        <f t="shared" si="187"/>
        <v>2015</v>
      </c>
      <c r="M2417" s="24">
        <f t="shared" si="188"/>
        <v>42104</v>
      </c>
      <c r="N2417">
        <v>28.85</v>
      </c>
      <c r="P2417" s="24">
        <v>41858</v>
      </c>
      <c r="Q2417">
        <v>25.63</v>
      </c>
      <c r="S2417" s="24">
        <v>43685</v>
      </c>
      <c r="T2417">
        <v>44.98</v>
      </c>
      <c r="U2417" s="2">
        <f t="shared" si="189"/>
        <v>1.995464852607709E-2</v>
      </c>
    </row>
    <row r="2418" spans="1:21" x14ac:dyDescent="0.4">
      <c r="A2418" t="s">
        <v>3677</v>
      </c>
      <c r="B2418">
        <v>28.73</v>
      </c>
      <c r="C2418">
        <v>28.62</v>
      </c>
      <c r="D2418">
        <v>28.76</v>
      </c>
      <c r="E2418">
        <v>28.52</v>
      </c>
      <c r="F2418" t="s">
        <v>1373</v>
      </c>
      <c r="G2418" s="2">
        <v>3.5000000000000001E-3</v>
      </c>
      <c r="I2418" t="s">
        <v>3677</v>
      </c>
      <c r="J2418" s="24" t="str">
        <f t="shared" si="185"/>
        <v>04</v>
      </c>
      <c r="K2418" s="24" t="str">
        <f t="shared" si="186"/>
        <v>09</v>
      </c>
      <c r="L2418" s="24" t="str">
        <f t="shared" si="187"/>
        <v>2015</v>
      </c>
      <c r="M2418" s="24">
        <f t="shared" si="188"/>
        <v>42103</v>
      </c>
      <c r="N2418">
        <v>28.73</v>
      </c>
      <c r="P2418" s="24">
        <v>41859</v>
      </c>
      <c r="Q2418">
        <v>25.92</v>
      </c>
      <c r="S2418" s="24">
        <v>43686</v>
      </c>
      <c r="T2418">
        <v>44.72</v>
      </c>
      <c r="U2418" s="2">
        <f t="shared" si="189"/>
        <v>-5.7803468208091902E-3</v>
      </c>
    </row>
    <row r="2419" spans="1:21" x14ac:dyDescent="0.4">
      <c r="A2419" t="s">
        <v>3676</v>
      </c>
      <c r="B2419">
        <v>28.63</v>
      </c>
      <c r="C2419">
        <v>28.53</v>
      </c>
      <c r="D2419">
        <v>28.68</v>
      </c>
      <c r="E2419">
        <v>28.49</v>
      </c>
      <c r="F2419" t="s">
        <v>3675</v>
      </c>
      <c r="G2419" s="2">
        <v>5.3E-3</v>
      </c>
      <c r="I2419" t="s">
        <v>3676</v>
      </c>
      <c r="J2419" s="24" t="str">
        <f t="shared" si="185"/>
        <v>04</v>
      </c>
      <c r="K2419" s="24" t="str">
        <f t="shared" si="186"/>
        <v>08</v>
      </c>
      <c r="L2419" s="24" t="str">
        <f t="shared" si="187"/>
        <v>2015</v>
      </c>
      <c r="M2419" s="24">
        <f t="shared" si="188"/>
        <v>42102</v>
      </c>
      <c r="N2419">
        <v>28.63</v>
      </c>
      <c r="P2419" s="24">
        <v>41862</v>
      </c>
      <c r="Q2419">
        <v>26.01</v>
      </c>
      <c r="S2419" s="24">
        <v>43689</v>
      </c>
      <c r="T2419">
        <v>44.16</v>
      </c>
      <c r="U2419" s="2">
        <f t="shared" si="189"/>
        <v>-1.2522361359570744E-2</v>
      </c>
    </row>
    <row r="2420" spans="1:21" x14ac:dyDescent="0.4">
      <c r="A2420" t="s">
        <v>3674</v>
      </c>
      <c r="B2420">
        <v>28.48</v>
      </c>
      <c r="C2420">
        <v>28.57</v>
      </c>
      <c r="D2420">
        <v>28.71</v>
      </c>
      <c r="E2420">
        <v>28.48</v>
      </c>
      <c r="F2420" t="s">
        <v>1148</v>
      </c>
      <c r="G2420" s="2">
        <v>-1.4E-3</v>
      </c>
      <c r="I2420" t="s">
        <v>3674</v>
      </c>
      <c r="J2420" s="24" t="str">
        <f t="shared" si="185"/>
        <v>04</v>
      </c>
      <c r="K2420" s="24" t="str">
        <f t="shared" si="186"/>
        <v>07</v>
      </c>
      <c r="L2420" s="24" t="str">
        <f t="shared" si="187"/>
        <v>2015</v>
      </c>
      <c r="M2420" s="24">
        <f t="shared" si="188"/>
        <v>42101</v>
      </c>
      <c r="N2420">
        <v>28.48</v>
      </c>
      <c r="P2420" s="24">
        <v>41863</v>
      </c>
      <c r="Q2420">
        <v>25.95</v>
      </c>
      <c r="S2420" s="24">
        <v>43690</v>
      </c>
      <c r="T2420">
        <v>44.85</v>
      </c>
      <c r="U2420" s="2">
        <f t="shared" si="189"/>
        <v>1.5625E-2</v>
      </c>
    </row>
    <row r="2421" spans="1:21" x14ac:dyDescent="0.4">
      <c r="A2421" t="s">
        <v>3673</v>
      </c>
      <c r="B2421">
        <v>28.52</v>
      </c>
      <c r="C2421">
        <v>28.22</v>
      </c>
      <c r="D2421">
        <v>28.62</v>
      </c>
      <c r="E2421">
        <v>28.18</v>
      </c>
      <c r="F2421" t="s">
        <v>2432</v>
      </c>
      <c r="G2421" s="2">
        <v>5.5999999999999999E-3</v>
      </c>
      <c r="I2421" t="s">
        <v>3673</v>
      </c>
      <c r="J2421" s="24" t="str">
        <f t="shared" si="185"/>
        <v>04</v>
      </c>
      <c r="K2421" s="24" t="str">
        <f t="shared" si="186"/>
        <v>06</v>
      </c>
      <c r="L2421" s="24" t="str">
        <f t="shared" si="187"/>
        <v>2015</v>
      </c>
      <c r="M2421" s="24">
        <f t="shared" si="188"/>
        <v>42100</v>
      </c>
      <c r="N2421">
        <v>28.52</v>
      </c>
      <c r="P2421" s="24">
        <v>41864</v>
      </c>
      <c r="Q2421">
        <v>26.18</v>
      </c>
      <c r="S2421" s="24">
        <v>43691</v>
      </c>
      <c r="T2421">
        <v>43.58</v>
      </c>
      <c r="U2421" s="2">
        <f t="shared" si="189"/>
        <v>-2.8316610925306684E-2</v>
      </c>
    </row>
    <row r="2422" spans="1:21" x14ac:dyDescent="0.4">
      <c r="A2422" t="s">
        <v>3672</v>
      </c>
      <c r="B2422">
        <v>28.36</v>
      </c>
      <c r="C2422">
        <v>28.3</v>
      </c>
      <c r="D2422">
        <v>28.44</v>
      </c>
      <c r="E2422">
        <v>28.26</v>
      </c>
      <c r="F2422" t="s">
        <v>554</v>
      </c>
      <c r="G2422" s="2">
        <v>2.8E-3</v>
      </c>
      <c r="I2422" t="s">
        <v>3672</v>
      </c>
      <c r="J2422" s="24" t="str">
        <f t="shared" si="185"/>
        <v>04</v>
      </c>
      <c r="K2422" s="24" t="str">
        <f t="shared" si="186"/>
        <v>02</v>
      </c>
      <c r="L2422" s="24" t="str">
        <f t="shared" si="187"/>
        <v>2015</v>
      </c>
      <c r="M2422" s="24">
        <f t="shared" si="188"/>
        <v>42096</v>
      </c>
      <c r="N2422">
        <v>28.36</v>
      </c>
      <c r="P2422" s="24">
        <v>41865</v>
      </c>
      <c r="Q2422">
        <v>26.31</v>
      </c>
      <c r="S2422" s="24">
        <v>43692</v>
      </c>
      <c r="T2422">
        <v>43.74</v>
      </c>
      <c r="U2422" s="2">
        <f t="shared" si="189"/>
        <v>3.6714089031666397E-3</v>
      </c>
    </row>
    <row r="2423" spans="1:21" x14ac:dyDescent="0.4">
      <c r="A2423" t="s">
        <v>3671</v>
      </c>
      <c r="B2423">
        <v>28.28</v>
      </c>
      <c r="C2423">
        <v>28.41</v>
      </c>
      <c r="D2423">
        <v>28.41</v>
      </c>
      <c r="E2423">
        <v>28.1</v>
      </c>
      <c r="F2423" t="s">
        <v>1225</v>
      </c>
      <c r="G2423" s="2">
        <v>-4.5999999999999999E-3</v>
      </c>
      <c r="I2423" t="s">
        <v>3671</v>
      </c>
      <c r="J2423" s="24" t="str">
        <f t="shared" si="185"/>
        <v>04</v>
      </c>
      <c r="K2423" s="24" t="str">
        <f t="shared" si="186"/>
        <v>01</v>
      </c>
      <c r="L2423" s="24" t="str">
        <f t="shared" si="187"/>
        <v>2015</v>
      </c>
      <c r="M2423" s="24">
        <f t="shared" si="188"/>
        <v>42095</v>
      </c>
      <c r="N2423">
        <v>28.28</v>
      </c>
      <c r="P2423" s="24">
        <v>41866</v>
      </c>
      <c r="Q2423">
        <v>26.34</v>
      </c>
      <c r="S2423" s="24">
        <v>43693</v>
      </c>
      <c r="T2423">
        <v>44.29</v>
      </c>
      <c r="U2423" s="2">
        <f t="shared" si="189"/>
        <v>1.2574302697759387E-2</v>
      </c>
    </row>
    <row r="2424" spans="1:21" x14ac:dyDescent="0.4">
      <c r="A2424" t="s">
        <v>3670</v>
      </c>
      <c r="B2424">
        <v>28.41</v>
      </c>
      <c r="C2424">
        <v>28.57</v>
      </c>
      <c r="D2424">
        <v>28.68</v>
      </c>
      <c r="E2424">
        <v>28.41</v>
      </c>
      <c r="F2424" t="s">
        <v>2685</v>
      </c>
      <c r="G2424" s="2">
        <v>-9.7999999999999997E-3</v>
      </c>
      <c r="I2424" t="s">
        <v>3670</v>
      </c>
      <c r="J2424" s="24" t="str">
        <f t="shared" si="185"/>
        <v>03</v>
      </c>
      <c r="K2424" s="24" t="str">
        <f t="shared" si="186"/>
        <v>31</v>
      </c>
      <c r="L2424" s="24" t="str">
        <f t="shared" si="187"/>
        <v>2015</v>
      </c>
      <c r="M2424" s="24">
        <f t="shared" si="188"/>
        <v>42094</v>
      </c>
      <c r="N2424">
        <v>28.41</v>
      </c>
      <c r="P2424" s="24">
        <v>41869</v>
      </c>
      <c r="Q2424">
        <v>26.59</v>
      </c>
      <c r="S2424" s="24">
        <v>43696</v>
      </c>
      <c r="T2424">
        <v>44.86</v>
      </c>
      <c r="U2424" s="2">
        <f t="shared" si="189"/>
        <v>1.2869722284940099E-2</v>
      </c>
    </row>
    <row r="2425" spans="1:21" x14ac:dyDescent="0.4">
      <c r="A2425" t="s">
        <v>3669</v>
      </c>
      <c r="B2425">
        <v>28.69</v>
      </c>
      <c r="C2425">
        <v>28.55</v>
      </c>
      <c r="D2425">
        <v>28.72</v>
      </c>
      <c r="E2425">
        <v>28.55</v>
      </c>
      <c r="F2425" t="s">
        <v>987</v>
      </c>
      <c r="G2425" s="2">
        <v>1.06E-2</v>
      </c>
      <c r="I2425" t="s">
        <v>3669</v>
      </c>
      <c r="J2425" s="24" t="str">
        <f t="shared" si="185"/>
        <v>03</v>
      </c>
      <c r="K2425" s="24" t="str">
        <f t="shared" si="186"/>
        <v>30</v>
      </c>
      <c r="L2425" s="24" t="str">
        <f t="shared" si="187"/>
        <v>2015</v>
      </c>
      <c r="M2425" s="24">
        <f t="shared" si="188"/>
        <v>42093</v>
      </c>
      <c r="N2425">
        <v>28.69</v>
      </c>
      <c r="P2425" s="24">
        <v>41870</v>
      </c>
      <c r="Q2425">
        <v>26.76</v>
      </c>
      <c r="S2425" s="24">
        <v>43697</v>
      </c>
      <c r="T2425">
        <v>44.52</v>
      </c>
      <c r="U2425" s="2">
        <f t="shared" si="189"/>
        <v>-7.5791350869370833E-3</v>
      </c>
    </row>
    <row r="2426" spans="1:21" x14ac:dyDescent="0.4">
      <c r="A2426" t="s">
        <v>3668</v>
      </c>
      <c r="B2426">
        <v>28.39</v>
      </c>
      <c r="C2426">
        <v>28.25</v>
      </c>
      <c r="D2426">
        <v>28.43</v>
      </c>
      <c r="E2426">
        <v>28.25</v>
      </c>
      <c r="F2426" t="s">
        <v>2191</v>
      </c>
      <c r="G2426" s="2">
        <v>2.8E-3</v>
      </c>
      <c r="I2426" t="s">
        <v>3668</v>
      </c>
      <c r="J2426" s="24" t="str">
        <f t="shared" si="185"/>
        <v>03</v>
      </c>
      <c r="K2426" s="24" t="str">
        <f t="shared" si="186"/>
        <v>27</v>
      </c>
      <c r="L2426" s="24" t="str">
        <f t="shared" si="187"/>
        <v>2015</v>
      </c>
      <c r="M2426" s="24">
        <f t="shared" si="188"/>
        <v>42090</v>
      </c>
      <c r="N2426">
        <v>28.39</v>
      </c>
      <c r="P2426" s="24">
        <v>41871</v>
      </c>
      <c r="Q2426">
        <v>26.82</v>
      </c>
      <c r="S2426" s="24">
        <v>43698</v>
      </c>
      <c r="T2426">
        <v>44.93</v>
      </c>
      <c r="U2426" s="2">
        <f t="shared" si="189"/>
        <v>9.2093441150045141E-3</v>
      </c>
    </row>
    <row r="2427" spans="1:21" x14ac:dyDescent="0.4">
      <c r="A2427" t="s">
        <v>3667</v>
      </c>
      <c r="B2427">
        <v>28.31</v>
      </c>
      <c r="C2427">
        <v>28.21</v>
      </c>
      <c r="D2427">
        <v>28.45</v>
      </c>
      <c r="E2427">
        <v>28.11</v>
      </c>
      <c r="F2427" t="s">
        <v>3047</v>
      </c>
      <c r="G2427" s="2">
        <v>-1.8E-3</v>
      </c>
      <c r="I2427" t="s">
        <v>3667</v>
      </c>
      <c r="J2427" s="24" t="str">
        <f t="shared" si="185"/>
        <v>03</v>
      </c>
      <c r="K2427" s="24" t="str">
        <f t="shared" si="186"/>
        <v>26</v>
      </c>
      <c r="L2427" s="24" t="str">
        <f t="shared" si="187"/>
        <v>2015</v>
      </c>
      <c r="M2427" s="24">
        <f t="shared" si="188"/>
        <v>42089</v>
      </c>
      <c r="N2427">
        <v>28.31</v>
      </c>
      <c r="P2427" s="24">
        <v>41872</v>
      </c>
      <c r="Q2427">
        <v>26.84</v>
      </c>
      <c r="S2427" s="24">
        <v>43699</v>
      </c>
      <c r="T2427">
        <v>44.84</v>
      </c>
      <c r="U2427" s="2">
        <f t="shared" si="189"/>
        <v>-2.0031159581570535E-3</v>
      </c>
    </row>
    <row r="2428" spans="1:21" x14ac:dyDescent="0.4">
      <c r="A2428" t="s">
        <v>3666</v>
      </c>
      <c r="B2428">
        <v>28.36</v>
      </c>
      <c r="C2428">
        <v>28.94</v>
      </c>
      <c r="D2428">
        <v>28.97</v>
      </c>
      <c r="E2428">
        <v>28.35</v>
      </c>
      <c r="F2428" t="s">
        <v>1418</v>
      </c>
      <c r="G2428" s="2">
        <v>-2.2100000000000002E-2</v>
      </c>
      <c r="I2428" t="s">
        <v>3666</v>
      </c>
      <c r="J2428" s="24" t="str">
        <f t="shared" si="185"/>
        <v>03</v>
      </c>
      <c r="K2428" s="24" t="str">
        <f t="shared" si="186"/>
        <v>25</v>
      </c>
      <c r="L2428" s="24" t="str">
        <f t="shared" si="187"/>
        <v>2015</v>
      </c>
      <c r="M2428" s="24">
        <f t="shared" si="188"/>
        <v>42088</v>
      </c>
      <c r="N2428">
        <v>28.36</v>
      </c>
      <c r="P2428" s="24">
        <v>41873</v>
      </c>
      <c r="Q2428">
        <v>26.85</v>
      </c>
      <c r="S2428" s="24">
        <v>43700</v>
      </c>
      <c r="T2428">
        <v>43.72</v>
      </c>
      <c r="U2428" s="2">
        <f t="shared" si="189"/>
        <v>-2.4977698483496957E-2</v>
      </c>
    </row>
    <row r="2429" spans="1:21" x14ac:dyDescent="0.4">
      <c r="A2429" t="s">
        <v>3665</v>
      </c>
      <c r="B2429">
        <v>29</v>
      </c>
      <c r="C2429">
        <v>29.13</v>
      </c>
      <c r="D2429">
        <v>29.24</v>
      </c>
      <c r="E2429">
        <v>28.99</v>
      </c>
      <c r="F2429" t="s">
        <v>351</v>
      </c>
      <c r="G2429" s="2">
        <v>-4.4999999999999997E-3</v>
      </c>
      <c r="I2429" t="s">
        <v>3665</v>
      </c>
      <c r="J2429" s="24" t="str">
        <f t="shared" si="185"/>
        <v>03</v>
      </c>
      <c r="K2429" s="24" t="str">
        <f t="shared" si="186"/>
        <v>24</v>
      </c>
      <c r="L2429" s="24" t="str">
        <f t="shared" si="187"/>
        <v>2015</v>
      </c>
      <c r="M2429" s="24">
        <f t="shared" si="188"/>
        <v>42087</v>
      </c>
      <c r="N2429">
        <v>29</v>
      </c>
      <c r="P2429" s="24">
        <v>41876</v>
      </c>
      <c r="Q2429">
        <v>26.99</v>
      </c>
      <c r="S2429" s="24">
        <v>43703</v>
      </c>
      <c r="T2429">
        <v>44.26</v>
      </c>
      <c r="U2429" s="2">
        <f t="shared" si="189"/>
        <v>1.235132662397076E-2</v>
      </c>
    </row>
    <row r="2430" spans="1:21" x14ac:dyDescent="0.4">
      <c r="A2430" t="s">
        <v>3664</v>
      </c>
      <c r="B2430">
        <v>29.13</v>
      </c>
      <c r="C2430">
        <v>29.2</v>
      </c>
      <c r="D2430">
        <v>29.26</v>
      </c>
      <c r="E2430">
        <v>29.13</v>
      </c>
      <c r="F2430" t="s">
        <v>2395</v>
      </c>
      <c r="G2430" s="2">
        <v>-3.0999999999999999E-3</v>
      </c>
      <c r="I2430" t="s">
        <v>3664</v>
      </c>
      <c r="J2430" s="24" t="str">
        <f t="shared" si="185"/>
        <v>03</v>
      </c>
      <c r="K2430" s="24" t="str">
        <f t="shared" si="186"/>
        <v>23</v>
      </c>
      <c r="L2430" s="24" t="str">
        <f t="shared" si="187"/>
        <v>2015</v>
      </c>
      <c r="M2430" s="24">
        <f t="shared" si="188"/>
        <v>42086</v>
      </c>
      <c r="N2430">
        <v>29.13</v>
      </c>
      <c r="P2430" s="24">
        <v>41877</v>
      </c>
      <c r="Q2430">
        <v>26.99</v>
      </c>
      <c r="S2430" s="24">
        <v>43704</v>
      </c>
      <c r="T2430">
        <v>44.17</v>
      </c>
      <c r="U2430" s="2">
        <f t="shared" si="189"/>
        <v>-2.0334387708991208E-3</v>
      </c>
    </row>
    <row r="2431" spans="1:21" x14ac:dyDescent="0.4">
      <c r="A2431" t="s">
        <v>3663</v>
      </c>
      <c r="B2431">
        <v>29.22</v>
      </c>
      <c r="C2431">
        <v>29.16</v>
      </c>
      <c r="D2431">
        <v>29.31</v>
      </c>
      <c r="E2431">
        <v>29.13</v>
      </c>
      <c r="F2431" t="s">
        <v>3662</v>
      </c>
      <c r="G2431" s="2">
        <v>8.3000000000000001E-3</v>
      </c>
      <c r="I2431" t="s">
        <v>3663</v>
      </c>
      <c r="J2431" s="24" t="str">
        <f t="shared" si="185"/>
        <v>03</v>
      </c>
      <c r="K2431" s="24" t="str">
        <f t="shared" si="186"/>
        <v>20</v>
      </c>
      <c r="L2431" s="24" t="str">
        <f t="shared" si="187"/>
        <v>2015</v>
      </c>
      <c r="M2431" s="24">
        <f t="shared" si="188"/>
        <v>42083</v>
      </c>
      <c r="N2431">
        <v>29.22</v>
      </c>
      <c r="P2431" s="24">
        <v>41878</v>
      </c>
      <c r="Q2431">
        <v>26.97</v>
      </c>
      <c r="S2431" s="24">
        <v>43705</v>
      </c>
      <c r="T2431">
        <v>44.42</v>
      </c>
      <c r="U2431" s="2">
        <f t="shared" si="189"/>
        <v>5.6599501924383677E-3</v>
      </c>
    </row>
    <row r="2432" spans="1:21" x14ac:dyDescent="0.4">
      <c r="A2432" t="s">
        <v>3661</v>
      </c>
      <c r="B2432">
        <v>28.98</v>
      </c>
      <c r="C2432">
        <v>28.94</v>
      </c>
      <c r="D2432">
        <v>29.05</v>
      </c>
      <c r="E2432">
        <v>28.91</v>
      </c>
      <c r="F2432" t="s">
        <v>210</v>
      </c>
      <c r="G2432" s="2">
        <v>-6.9999999999999999E-4</v>
      </c>
      <c r="I2432" t="s">
        <v>3661</v>
      </c>
      <c r="J2432" s="24" t="str">
        <f t="shared" si="185"/>
        <v>03</v>
      </c>
      <c r="K2432" s="24" t="str">
        <f t="shared" si="186"/>
        <v>19</v>
      </c>
      <c r="L2432" s="24" t="str">
        <f t="shared" si="187"/>
        <v>2015</v>
      </c>
      <c r="M2432" s="24">
        <f t="shared" si="188"/>
        <v>42082</v>
      </c>
      <c r="N2432">
        <v>28.98</v>
      </c>
      <c r="P2432" s="24">
        <v>41879</v>
      </c>
      <c r="Q2432">
        <v>26.94</v>
      </c>
      <c r="S2432" s="24">
        <v>43706</v>
      </c>
      <c r="T2432">
        <v>44.96</v>
      </c>
      <c r="U2432" s="2">
        <f t="shared" si="189"/>
        <v>1.2156686177397624E-2</v>
      </c>
    </row>
    <row r="2433" spans="1:21" x14ac:dyDescent="0.4">
      <c r="A2433" t="s">
        <v>3660</v>
      </c>
      <c r="B2433">
        <v>29</v>
      </c>
      <c r="C2433">
        <v>28.6</v>
      </c>
      <c r="D2433">
        <v>29.11</v>
      </c>
      <c r="E2433">
        <v>28.46</v>
      </c>
      <c r="F2433" t="s">
        <v>1202</v>
      </c>
      <c r="G2433" s="2">
        <v>1.12E-2</v>
      </c>
      <c r="I2433" t="s">
        <v>3660</v>
      </c>
      <c r="J2433" s="24" t="str">
        <f t="shared" si="185"/>
        <v>03</v>
      </c>
      <c r="K2433" s="24" t="str">
        <f t="shared" si="186"/>
        <v>18</v>
      </c>
      <c r="L2433" s="24" t="str">
        <f t="shared" si="187"/>
        <v>2015</v>
      </c>
      <c r="M2433" s="24">
        <f t="shared" si="188"/>
        <v>42081</v>
      </c>
      <c r="N2433">
        <v>29</v>
      </c>
      <c r="P2433" s="24">
        <v>41880</v>
      </c>
      <c r="Q2433">
        <v>27</v>
      </c>
      <c r="S2433" s="24">
        <v>43707</v>
      </c>
      <c r="T2433">
        <v>44.88</v>
      </c>
      <c r="U2433" s="2">
        <f t="shared" si="189"/>
        <v>-1.779359430604921E-3</v>
      </c>
    </row>
    <row r="2434" spans="1:21" x14ac:dyDescent="0.4">
      <c r="A2434" t="s">
        <v>3659</v>
      </c>
      <c r="B2434">
        <v>28.68</v>
      </c>
      <c r="C2434">
        <v>28.63</v>
      </c>
      <c r="D2434">
        <v>28.74</v>
      </c>
      <c r="E2434">
        <v>28.54</v>
      </c>
      <c r="F2434" t="s">
        <v>791</v>
      </c>
      <c r="G2434" s="2">
        <v>-1.6999999999999999E-3</v>
      </c>
      <c r="I2434" t="s">
        <v>3659</v>
      </c>
      <c r="J2434" s="24" t="str">
        <f t="shared" si="185"/>
        <v>03</v>
      </c>
      <c r="K2434" s="24" t="str">
        <f t="shared" si="186"/>
        <v>17</v>
      </c>
      <c r="L2434" s="24" t="str">
        <f t="shared" si="187"/>
        <v>2015</v>
      </c>
      <c r="M2434" s="24">
        <f t="shared" si="188"/>
        <v>42080</v>
      </c>
      <c r="N2434">
        <v>28.68</v>
      </c>
      <c r="P2434" s="24">
        <v>41884</v>
      </c>
      <c r="Q2434">
        <v>27.04</v>
      </c>
      <c r="S2434" s="24">
        <v>43711</v>
      </c>
      <c r="T2434">
        <v>44.6</v>
      </c>
      <c r="U2434" s="2">
        <f t="shared" si="189"/>
        <v>-6.2388591800356386E-3</v>
      </c>
    </row>
    <row r="2435" spans="1:21" x14ac:dyDescent="0.4">
      <c r="A2435" t="s">
        <v>3658</v>
      </c>
      <c r="B2435">
        <v>28.73</v>
      </c>
      <c r="C2435">
        <v>28.46</v>
      </c>
      <c r="D2435">
        <v>28.74</v>
      </c>
      <c r="E2435">
        <v>28.46</v>
      </c>
      <c r="F2435" t="s">
        <v>1103</v>
      </c>
      <c r="G2435" s="2">
        <v>1.41E-2</v>
      </c>
      <c r="I2435" t="s">
        <v>3658</v>
      </c>
      <c r="J2435" s="24" t="str">
        <f t="shared" ref="J2435:J2498" si="190">LEFT(I2435,2)</f>
        <v>03</v>
      </c>
      <c r="K2435" s="24" t="str">
        <f t="shared" ref="K2435:K2498" si="191">MID(I2435,4,2)</f>
        <v>16</v>
      </c>
      <c r="L2435" s="24" t="str">
        <f t="shared" ref="L2435:L2498" si="192">RIGHT(I2435,4)</f>
        <v>2015</v>
      </c>
      <c r="M2435" s="24">
        <f t="shared" ref="M2435:M2498" si="193">DATE(L2435,J2435,K2435)</f>
        <v>42079</v>
      </c>
      <c r="N2435">
        <v>28.73</v>
      </c>
      <c r="P2435" s="24">
        <v>41885</v>
      </c>
      <c r="Q2435">
        <v>26.95</v>
      </c>
      <c r="S2435" s="24">
        <v>43712</v>
      </c>
      <c r="T2435">
        <v>45.07</v>
      </c>
      <c r="U2435" s="2">
        <f t="shared" si="189"/>
        <v>1.053811659192827E-2</v>
      </c>
    </row>
    <row r="2436" spans="1:21" x14ac:dyDescent="0.4">
      <c r="A2436" t="s">
        <v>3657</v>
      </c>
      <c r="B2436">
        <v>28.33</v>
      </c>
      <c r="C2436">
        <v>28.46</v>
      </c>
      <c r="D2436">
        <v>28.51</v>
      </c>
      <c r="E2436">
        <v>28.18</v>
      </c>
      <c r="F2436" t="s">
        <v>1492</v>
      </c>
      <c r="G2436" s="2">
        <v>-6.0000000000000001E-3</v>
      </c>
      <c r="I2436" t="s">
        <v>3657</v>
      </c>
      <c r="J2436" s="24" t="str">
        <f t="shared" si="190"/>
        <v>03</v>
      </c>
      <c r="K2436" s="24" t="str">
        <f t="shared" si="191"/>
        <v>13</v>
      </c>
      <c r="L2436" s="24" t="str">
        <f t="shared" si="192"/>
        <v>2015</v>
      </c>
      <c r="M2436" s="24">
        <f t="shared" si="193"/>
        <v>42076</v>
      </c>
      <c r="N2436">
        <v>28.33</v>
      </c>
      <c r="P2436" s="24">
        <v>41886</v>
      </c>
      <c r="Q2436">
        <v>26.89</v>
      </c>
      <c r="S2436" s="24">
        <v>43713</v>
      </c>
      <c r="T2436">
        <v>45.64</v>
      </c>
      <c r="U2436" s="2">
        <f t="shared" ref="U2436:U2499" si="194">T2436/T2435-1</f>
        <v>1.2646993565564646E-2</v>
      </c>
    </row>
    <row r="2437" spans="1:21" x14ac:dyDescent="0.4">
      <c r="A2437" t="s">
        <v>3656</v>
      </c>
      <c r="B2437">
        <v>28.5</v>
      </c>
      <c r="C2437">
        <v>28.21</v>
      </c>
      <c r="D2437">
        <v>28.5</v>
      </c>
      <c r="E2437">
        <v>28.21</v>
      </c>
      <c r="F2437" t="s">
        <v>2222</v>
      </c>
      <c r="G2437" s="2">
        <v>1.17E-2</v>
      </c>
      <c r="I2437" t="s">
        <v>3656</v>
      </c>
      <c r="J2437" s="24" t="str">
        <f t="shared" si="190"/>
        <v>03</v>
      </c>
      <c r="K2437" s="24" t="str">
        <f t="shared" si="191"/>
        <v>12</v>
      </c>
      <c r="L2437" s="24" t="str">
        <f t="shared" si="192"/>
        <v>2015</v>
      </c>
      <c r="M2437" s="24">
        <f t="shared" si="193"/>
        <v>42075</v>
      </c>
      <c r="N2437">
        <v>28.5</v>
      </c>
      <c r="P2437" s="24">
        <v>41887</v>
      </c>
      <c r="Q2437">
        <v>27.03</v>
      </c>
      <c r="S2437" s="24">
        <v>43714</v>
      </c>
      <c r="T2437">
        <v>45.65</v>
      </c>
      <c r="U2437" s="2">
        <f t="shared" si="194"/>
        <v>2.191060473268891E-4</v>
      </c>
    </row>
    <row r="2438" spans="1:21" x14ac:dyDescent="0.4">
      <c r="A2438" t="s">
        <v>3655</v>
      </c>
      <c r="B2438">
        <v>28.17</v>
      </c>
      <c r="C2438">
        <v>28.31</v>
      </c>
      <c r="D2438">
        <v>28.34</v>
      </c>
      <c r="E2438">
        <v>28.15</v>
      </c>
      <c r="F2438" t="s">
        <v>1158</v>
      </c>
      <c r="G2438" s="2">
        <v>-3.5000000000000001E-3</v>
      </c>
      <c r="I2438" t="s">
        <v>3655</v>
      </c>
      <c r="J2438" s="24" t="str">
        <f t="shared" si="190"/>
        <v>03</v>
      </c>
      <c r="K2438" s="24" t="str">
        <f t="shared" si="191"/>
        <v>11</v>
      </c>
      <c r="L2438" s="24" t="str">
        <f t="shared" si="192"/>
        <v>2015</v>
      </c>
      <c r="M2438" s="24">
        <f t="shared" si="193"/>
        <v>42074</v>
      </c>
      <c r="N2438">
        <v>28.17</v>
      </c>
      <c r="P2438" s="24">
        <v>41890</v>
      </c>
      <c r="Q2438">
        <v>27.01</v>
      </c>
      <c r="S2438" s="24">
        <v>43717</v>
      </c>
      <c r="T2438">
        <v>45.33</v>
      </c>
      <c r="U2438" s="2">
        <f t="shared" si="194"/>
        <v>-7.0098576122672451E-3</v>
      </c>
    </row>
    <row r="2439" spans="1:21" x14ac:dyDescent="0.4">
      <c r="A2439" t="s">
        <v>3654</v>
      </c>
      <c r="B2439">
        <v>28.27</v>
      </c>
      <c r="C2439">
        <v>28.5</v>
      </c>
      <c r="D2439">
        <v>28.52</v>
      </c>
      <c r="E2439">
        <v>28.27</v>
      </c>
      <c r="F2439" t="s">
        <v>3653</v>
      </c>
      <c r="G2439" s="2">
        <v>-1.6E-2</v>
      </c>
      <c r="I2439" t="s">
        <v>3654</v>
      </c>
      <c r="J2439" s="24" t="str">
        <f t="shared" si="190"/>
        <v>03</v>
      </c>
      <c r="K2439" s="24" t="str">
        <f t="shared" si="191"/>
        <v>10</v>
      </c>
      <c r="L2439" s="24" t="str">
        <f t="shared" si="192"/>
        <v>2015</v>
      </c>
      <c r="M2439" s="24">
        <f t="shared" si="193"/>
        <v>42073</v>
      </c>
      <c r="N2439">
        <v>28.27</v>
      </c>
      <c r="P2439" s="24">
        <v>41891</v>
      </c>
      <c r="Q2439">
        <v>26.83</v>
      </c>
      <c r="S2439" s="24">
        <v>43718</v>
      </c>
      <c r="T2439">
        <v>45.1</v>
      </c>
      <c r="U2439" s="2">
        <f t="shared" si="194"/>
        <v>-5.0739024928302401E-3</v>
      </c>
    </row>
    <row r="2440" spans="1:21" x14ac:dyDescent="0.4">
      <c r="A2440" t="s">
        <v>3652</v>
      </c>
      <c r="B2440">
        <v>28.73</v>
      </c>
      <c r="C2440">
        <v>28.66</v>
      </c>
      <c r="D2440">
        <v>28.78</v>
      </c>
      <c r="E2440">
        <v>28.6</v>
      </c>
      <c r="F2440" t="s">
        <v>2512</v>
      </c>
      <c r="G2440" s="2">
        <v>4.4999999999999997E-3</v>
      </c>
      <c r="I2440" t="s">
        <v>3652</v>
      </c>
      <c r="J2440" s="24" t="str">
        <f t="shared" si="190"/>
        <v>03</v>
      </c>
      <c r="K2440" s="24" t="str">
        <f t="shared" si="191"/>
        <v>09</v>
      </c>
      <c r="L2440" s="24" t="str">
        <f t="shared" si="192"/>
        <v>2015</v>
      </c>
      <c r="M2440" s="24">
        <f t="shared" si="193"/>
        <v>42072</v>
      </c>
      <c r="N2440">
        <v>28.73</v>
      </c>
      <c r="P2440" s="24">
        <v>41892</v>
      </c>
      <c r="Q2440">
        <v>26.99</v>
      </c>
      <c r="S2440" s="24">
        <v>43719</v>
      </c>
      <c r="T2440">
        <v>45.34</v>
      </c>
      <c r="U2440" s="2">
        <f t="shared" si="194"/>
        <v>5.3215077605321959E-3</v>
      </c>
    </row>
    <row r="2441" spans="1:21" x14ac:dyDescent="0.4">
      <c r="A2441" t="s">
        <v>3651</v>
      </c>
      <c r="B2441">
        <v>28.6</v>
      </c>
      <c r="C2441">
        <v>28.93</v>
      </c>
      <c r="D2441">
        <v>28.94</v>
      </c>
      <c r="E2441">
        <v>28.55</v>
      </c>
      <c r="F2441" t="s">
        <v>3124</v>
      </c>
      <c r="G2441" s="2">
        <v>-1.38E-2</v>
      </c>
      <c r="I2441" t="s">
        <v>3651</v>
      </c>
      <c r="J2441" s="24" t="str">
        <f t="shared" si="190"/>
        <v>03</v>
      </c>
      <c r="K2441" s="24" t="str">
        <f t="shared" si="191"/>
        <v>06</v>
      </c>
      <c r="L2441" s="24" t="str">
        <f t="shared" si="192"/>
        <v>2015</v>
      </c>
      <c r="M2441" s="24">
        <f t="shared" si="193"/>
        <v>42069</v>
      </c>
      <c r="N2441">
        <v>28.6</v>
      </c>
      <c r="P2441" s="24">
        <v>41893</v>
      </c>
      <c r="Q2441">
        <v>26.99</v>
      </c>
      <c r="S2441" s="24">
        <v>43720</v>
      </c>
      <c r="T2441">
        <v>45.6</v>
      </c>
      <c r="U2441" s="2">
        <f t="shared" si="194"/>
        <v>5.7344508160563912E-3</v>
      </c>
    </row>
    <row r="2442" spans="1:21" x14ac:dyDescent="0.4">
      <c r="A2442" t="s">
        <v>3650</v>
      </c>
      <c r="B2442">
        <v>29</v>
      </c>
      <c r="C2442">
        <v>29.06</v>
      </c>
      <c r="D2442">
        <v>29.09</v>
      </c>
      <c r="E2442">
        <v>28.93</v>
      </c>
      <c r="F2442" t="s">
        <v>948</v>
      </c>
      <c r="G2442" s="2">
        <v>2.9999999999999997E-4</v>
      </c>
      <c r="I2442" t="s">
        <v>3650</v>
      </c>
      <c r="J2442" s="24" t="str">
        <f t="shared" si="190"/>
        <v>03</v>
      </c>
      <c r="K2442" s="24" t="str">
        <f t="shared" si="191"/>
        <v>05</v>
      </c>
      <c r="L2442" s="24" t="str">
        <f t="shared" si="192"/>
        <v>2015</v>
      </c>
      <c r="M2442" s="24">
        <f t="shared" si="193"/>
        <v>42068</v>
      </c>
      <c r="N2442">
        <v>29</v>
      </c>
      <c r="P2442" s="24">
        <v>41894</v>
      </c>
      <c r="Q2442">
        <v>26.84</v>
      </c>
      <c r="S2442" s="24">
        <v>43721</v>
      </c>
      <c r="T2442">
        <v>45.49</v>
      </c>
      <c r="U2442" s="2">
        <f t="shared" si="194"/>
        <v>-2.4122807017543657E-3</v>
      </c>
    </row>
    <row r="2443" spans="1:21" x14ac:dyDescent="0.4">
      <c r="A2443" t="s">
        <v>3649</v>
      </c>
      <c r="B2443">
        <v>28.99</v>
      </c>
      <c r="C2443">
        <v>28.97</v>
      </c>
      <c r="D2443">
        <v>29.03</v>
      </c>
      <c r="E2443">
        <v>28.82</v>
      </c>
      <c r="F2443" t="s">
        <v>1214</v>
      </c>
      <c r="G2443" s="2">
        <v>-3.0999999999999999E-3</v>
      </c>
      <c r="I2443" t="s">
        <v>3649</v>
      </c>
      <c r="J2443" s="24" t="str">
        <f t="shared" si="190"/>
        <v>03</v>
      </c>
      <c r="K2443" s="24" t="str">
        <f t="shared" si="191"/>
        <v>04</v>
      </c>
      <c r="L2443" s="24" t="str">
        <f t="shared" si="192"/>
        <v>2015</v>
      </c>
      <c r="M2443" s="24">
        <f t="shared" si="193"/>
        <v>42067</v>
      </c>
      <c r="N2443">
        <v>28.99</v>
      </c>
      <c r="P2443" s="24">
        <v>41897</v>
      </c>
      <c r="Q2443">
        <v>26.75</v>
      </c>
      <c r="S2443" s="24">
        <v>43724</v>
      </c>
      <c r="T2443">
        <v>45.33</v>
      </c>
      <c r="U2443" s="2">
        <f t="shared" si="194"/>
        <v>-3.517256539898983E-3</v>
      </c>
    </row>
    <row r="2444" spans="1:21" x14ac:dyDescent="0.4">
      <c r="A2444" t="s">
        <v>3648</v>
      </c>
      <c r="B2444">
        <v>29.08</v>
      </c>
      <c r="C2444">
        <v>29.18</v>
      </c>
      <c r="D2444">
        <v>29.18</v>
      </c>
      <c r="E2444">
        <v>28.93</v>
      </c>
      <c r="F2444" t="s">
        <v>823</v>
      </c>
      <c r="G2444" s="2">
        <v>-4.7999999999999996E-3</v>
      </c>
      <c r="I2444" t="s">
        <v>3648</v>
      </c>
      <c r="J2444" s="24" t="str">
        <f t="shared" si="190"/>
        <v>03</v>
      </c>
      <c r="K2444" s="24" t="str">
        <f t="shared" si="191"/>
        <v>03</v>
      </c>
      <c r="L2444" s="24" t="str">
        <f t="shared" si="192"/>
        <v>2015</v>
      </c>
      <c r="M2444" s="24">
        <f t="shared" si="193"/>
        <v>42066</v>
      </c>
      <c r="N2444">
        <v>29.08</v>
      </c>
      <c r="P2444" s="24">
        <v>41898</v>
      </c>
      <c r="Q2444">
        <v>26.96</v>
      </c>
      <c r="S2444" s="24">
        <v>43725</v>
      </c>
      <c r="T2444">
        <v>45.54</v>
      </c>
      <c r="U2444" s="2">
        <f t="shared" si="194"/>
        <v>4.6326935804104075E-3</v>
      </c>
    </row>
    <row r="2445" spans="1:21" x14ac:dyDescent="0.4">
      <c r="A2445" t="s">
        <v>3647</v>
      </c>
      <c r="B2445">
        <v>29.22</v>
      </c>
      <c r="C2445">
        <v>29.02</v>
      </c>
      <c r="D2445">
        <v>29.25</v>
      </c>
      <c r="E2445">
        <v>29.02</v>
      </c>
      <c r="F2445" t="s">
        <v>1174</v>
      </c>
      <c r="G2445" s="2">
        <v>7.6E-3</v>
      </c>
      <c r="I2445" t="s">
        <v>3647</v>
      </c>
      <c r="J2445" s="24" t="str">
        <f t="shared" si="190"/>
        <v>03</v>
      </c>
      <c r="K2445" s="24" t="str">
        <f t="shared" si="191"/>
        <v>02</v>
      </c>
      <c r="L2445" s="24" t="str">
        <f t="shared" si="192"/>
        <v>2015</v>
      </c>
      <c r="M2445" s="24">
        <f t="shared" si="193"/>
        <v>42065</v>
      </c>
      <c r="N2445">
        <v>29.22</v>
      </c>
      <c r="P2445" s="24">
        <v>41899</v>
      </c>
      <c r="Q2445">
        <v>27</v>
      </c>
      <c r="S2445" s="24">
        <v>43726</v>
      </c>
      <c r="T2445">
        <v>45.55</v>
      </c>
      <c r="U2445" s="2">
        <f t="shared" si="194"/>
        <v>2.1958717610881529E-4</v>
      </c>
    </row>
    <row r="2446" spans="1:21" x14ac:dyDescent="0.4">
      <c r="A2446" t="s">
        <v>3646</v>
      </c>
      <c r="B2446">
        <v>29</v>
      </c>
      <c r="C2446">
        <v>29.08</v>
      </c>
      <c r="D2446">
        <v>29.13</v>
      </c>
      <c r="E2446">
        <v>28.99</v>
      </c>
      <c r="F2446" t="s">
        <v>1410</v>
      </c>
      <c r="G2446" s="2">
        <v>-4.1000000000000003E-3</v>
      </c>
      <c r="I2446" t="s">
        <v>3646</v>
      </c>
      <c r="J2446" s="24" t="str">
        <f t="shared" si="190"/>
        <v>02</v>
      </c>
      <c r="K2446" s="24" t="str">
        <f t="shared" si="191"/>
        <v>27</v>
      </c>
      <c r="L2446" s="24" t="str">
        <f t="shared" si="192"/>
        <v>2015</v>
      </c>
      <c r="M2446" s="24">
        <f t="shared" si="193"/>
        <v>42062</v>
      </c>
      <c r="N2446">
        <v>29</v>
      </c>
      <c r="P2446" s="24">
        <v>41900</v>
      </c>
      <c r="Q2446">
        <v>27.16</v>
      </c>
      <c r="S2446" s="24">
        <v>43727</v>
      </c>
      <c r="T2446">
        <v>45.65</v>
      </c>
      <c r="U2446" s="2">
        <f t="shared" si="194"/>
        <v>2.195389681668436E-3</v>
      </c>
    </row>
    <row r="2447" spans="1:21" x14ac:dyDescent="0.4">
      <c r="A2447" t="s">
        <v>3645</v>
      </c>
      <c r="B2447">
        <v>29.12</v>
      </c>
      <c r="C2447">
        <v>29.07</v>
      </c>
      <c r="D2447">
        <v>29.14</v>
      </c>
      <c r="E2447">
        <v>29.01</v>
      </c>
      <c r="F2447" t="s">
        <v>1191</v>
      </c>
      <c r="G2447" s="2">
        <v>1.4E-3</v>
      </c>
      <c r="I2447" t="s">
        <v>3645</v>
      </c>
      <c r="J2447" s="24" t="str">
        <f t="shared" si="190"/>
        <v>02</v>
      </c>
      <c r="K2447" s="24" t="str">
        <f t="shared" si="191"/>
        <v>26</v>
      </c>
      <c r="L2447" s="24" t="str">
        <f t="shared" si="192"/>
        <v>2015</v>
      </c>
      <c r="M2447" s="24">
        <f t="shared" si="193"/>
        <v>42061</v>
      </c>
      <c r="N2447">
        <v>29.12</v>
      </c>
      <c r="P2447" s="24">
        <v>41901</v>
      </c>
      <c r="Q2447">
        <v>27.13</v>
      </c>
      <c r="S2447" s="24">
        <v>43728</v>
      </c>
      <c r="T2447">
        <v>45.39</v>
      </c>
      <c r="U2447" s="2">
        <f t="shared" si="194"/>
        <v>-5.695509309967095E-3</v>
      </c>
    </row>
    <row r="2448" spans="1:21" x14ac:dyDescent="0.4">
      <c r="A2448" t="s">
        <v>3644</v>
      </c>
      <c r="B2448">
        <v>29.08</v>
      </c>
      <c r="C2448">
        <v>29.07</v>
      </c>
      <c r="D2448">
        <v>29.18</v>
      </c>
      <c r="E2448">
        <v>29.02</v>
      </c>
      <c r="F2448" t="s">
        <v>1003</v>
      </c>
      <c r="G2448" s="2">
        <v>-6.9999999999999999E-4</v>
      </c>
      <c r="I2448" t="s">
        <v>3644</v>
      </c>
      <c r="J2448" s="24" t="str">
        <f t="shared" si="190"/>
        <v>02</v>
      </c>
      <c r="K2448" s="24" t="str">
        <f t="shared" si="191"/>
        <v>25</v>
      </c>
      <c r="L2448" s="24" t="str">
        <f t="shared" si="192"/>
        <v>2015</v>
      </c>
      <c r="M2448" s="24">
        <f t="shared" si="193"/>
        <v>42060</v>
      </c>
      <c r="N2448">
        <v>29.08</v>
      </c>
      <c r="P2448" s="24">
        <v>41904</v>
      </c>
      <c r="Q2448">
        <v>26.91</v>
      </c>
      <c r="S2448" s="24">
        <v>43731</v>
      </c>
      <c r="T2448">
        <v>45.37</v>
      </c>
      <c r="U2448" s="2">
        <f t="shared" si="194"/>
        <v>-4.4062568847769157E-4</v>
      </c>
    </row>
    <row r="2449" spans="1:21" x14ac:dyDescent="0.4">
      <c r="A2449" t="s">
        <v>3643</v>
      </c>
      <c r="B2449">
        <v>29.1</v>
      </c>
      <c r="C2449">
        <v>29.08</v>
      </c>
      <c r="D2449">
        <v>29.13</v>
      </c>
      <c r="E2449">
        <v>28.99</v>
      </c>
      <c r="F2449" t="s">
        <v>720</v>
      </c>
      <c r="G2449" s="2">
        <v>1E-3</v>
      </c>
      <c r="I2449" t="s">
        <v>3643</v>
      </c>
      <c r="J2449" s="24" t="str">
        <f t="shared" si="190"/>
        <v>02</v>
      </c>
      <c r="K2449" s="24" t="str">
        <f t="shared" si="191"/>
        <v>24</v>
      </c>
      <c r="L2449" s="24" t="str">
        <f t="shared" si="192"/>
        <v>2015</v>
      </c>
      <c r="M2449" s="24">
        <f t="shared" si="193"/>
        <v>42059</v>
      </c>
      <c r="N2449">
        <v>29.1</v>
      </c>
      <c r="P2449" s="24">
        <v>41905</v>
      </c>
      <c r="Q2449">
        <v>26.78</v>
      </c>
      <c r="S2449" s="24">
        <v>43732</v>
      </c>
      <c r="T2449">
        <v>44.81</v>
      </c>
      <c r="U2449" s="2">
        <f t="shared" si="194"/>
        <v>-1.2342957901697038E-2</v>
      </c>
    </row>
    <row r="2450" spans="1:21" x14ac:dyDescent="0.4">
      <c r="A2450" t="s">
        <v>3642</v>
      </c>
      <c r="B2450">
        <v>29.07</v>
      </c>
      <c r="C2450">
        <v>29.01</v>
      </c>
      <c r="D2450">
        <v>29.08</v>
      </c>
      <c r="E2450">
        <v>28.97</v>
      </c>
      <c r="F2450" t="s">
        <v>1033</v>
      </c>
      <c r="G2450" s="2">
        <v>1.4E-3</v>
      </c>
      <c r="I2450" t="s">
        <v>3642</v>
      </c>
      <c r="J2450" s="24" t="str">
        <f t="shared" si="190"/>
        <v>02</v>
      </c>
      <c r="K2450" s="24" t="str">
        <f t="shared" si="191"/>
        <v>23</v>
      </c>
      <c r="L2450" s="24" t="str">
        <f t="shared" si="192"/>
        <v>2015</v>
      </c>
      <c r="M2450" s="24">
        <f t="shared" si="193"/>
        <v>42058</v>
      </c>
      <c r="N2450">
        <v>29.07</v>
      </c>
      <c r="P2450" s="24">
        <v>41906</v>
      </c>
      <c r="Q2450">
        <v>26.94</v>
      </c>
      <c r="S2450" s="24">
        <v>43733</v>
      </c>
      <c r="T2450">
        <v>45.06</v>
      </c>
      <c r="U2450" s="2">
        <f t="shared" si="194"/>
        <v>5.579111805400494E-3</v>
      </c>
    </row>
    <row r="2451" spans="1:21" x14ac:dyDescent="0.4">
      <c r="A2451" t="s">
        <v>3641</v>
      </c>
      <c r="B2451">
        <v>29.03</v>
      </c>
      <c r="C2451">
        <v>28.78</v>
      </c>
      <c r="D2451">
        <v>29.04</v>
      </c>
      <c r="E2451">
        <v>28.7</v>
      </c>
      <c r="F2451" t="s">
        <v>1357</v>
      </c>
      <c r="G2451" s="2">
        <v>6.8999999999999999E-3</v>
      </c>
      <c r="I2451" t="s">
        <v>3641</v>
      </c>
      <c r="J2451" s="24" t="str">
        <f t="shared" si="190"/>
        <v>02</v>
      </c>
      <c r="K2451" s="24" t="str">
        <f t="shared" si="191"/>
        <v>20</v>
      </c>
      <c r="L2451" s="24" t="str">
        <f t="shared" si="192"/>
        <v>2015</v>
      </c>
      <c r="M2451" s="24">
        <f t="shared" si="193"/>
        <v>42055</v>
      </c>
      <c r="N2451">
        <v>29.03</v>
      </c>
      <c r="P2451" s="24">
        <v>41907</v>
      </c>
      <c r="Q2451">
        <v>26.47</v>
      </c>
      <c r="S2451" s="24">
        <v>43734</v>
      </c>
      <c r="T2451">
        <v>45.04</v>
      </c>
      <c r="U2451" s="2">
        <f t="shared" si="194"/>
        <v>-4.4385264092328125E-4</v>
      </c>
    </row>
    <row r="2452" spans="1:21" x14ac:dyDescent="0.4">
      <c r="A2452" t="s">
        <v>3640</v>
      </c>
      <c r="B2452">
        <v>28.83</v>
      </c>
      <c r="C2452">
        <v>28.74</v>
      </c>
      <c r="D2452">
        <v>28.87</v>
      </c>
      <c r="E2452">
        <v>28.72</v>
      </c>
      <c r="F2452" t="s">
        <v>2291</v>
      </c>
      <c r="G2452" s="2">
        <v>1E-3</v>
      </c>
      <c r="I2452" t="s">
        <v>3640</v>
      </c>
      <c r="J2452" s="24" t="str">
        <f t="shared" si="190"/>
        <v>02</v>
      </c>
      <c r="K2452" s="24" t="str">
        <f t="shared" si="191"/>
        <v>19</v>
      </c>
      <c r="L2452" s="24" t="str">
        <f t="shared" si="192"/>
        <v>2015</v>
      </c>
      <c r="M2452" s="24">
        <f t="shared" si="193"/>
        <v>42054</v>
      </c>
      <c r="N2452">
        <v>28.83</v>
      </c>
      <c r="P2452" s="24">
        <v>41908</v>
      </c>
      <c r="Q2452">
        <v>26.74</v>
      </c>
      <c r="S2452" s="24">
        <v>43735</v>
      </c>
      <c r="T2452">
        <v>44.67</v>
      </c>
      <c r="U2452" s="2">
        <f t="shared" si="194"/>
        <v>-8.2149200710478487E-3</v>
      </c>
    </row>
    <row r="2453" spans="1:21" x14ac:dyDescent="0.4">
      <c r="A2453" t="s">
        <v>3639</v>
      </c>
      <c r="B2453">
        <v>28.8</v>
      </c>
      <c r="C2453">
        <v>28.75</v>
      </c>
      <c r="D2453">
        <v>28.8</v>
      </c>
      <c r="E2453">
        <v>28.65</v>
      </c>
      <c r="F2453" t="s">
        <v>48</v>
      </c>
      <c r="G2453" s="2">
        <v>2.0999999999999999E-3</v>
      </c>
      <c r="I2453" t="s">
        <v>3639</v>
      </c>
      <c r="J2453" s="24" t="str">
        <f t="shared" si="190"/>
        <v>02</v>
      </c>
      <c r="K2453" s="24" t="str">
        <f t="shared" si="191"/>
        <v>18</v>
      </c>
      <c r="L2453" s="24" t="str">
        <f t="shared" si="192"/>
        <v>2015</v>
      </c>
      <c r="M2453" s="24">
        <f t="shared" si="193"/>
        <v>42053</v>
      </c>
      <c r="N2453">
        <v>28.8</v>
      </c>
      <c r="P2453" s="24">
        <v>41911</v>
      </c>
      <c r="Q2453">
        <v>26.7</v>
      </c>
      <c r="S2453" s="24">
        <v>43738</v>
      </c>
      <c r="T2453">
        <v>44.89</v>
      </c>
      <c r="U2453" s="2">
        <f t="shared" si="194"/>
        <v>4.9250055965972539E-3</v>
      </c>
    </row>
    <row r="2454" spans="1:21" x14ac:dyDescent="0.4">
      <c r="A2454" t="s">
        <v>3638</v>
      </c>
      <c r="B2454">
        <v>28.74</v>
      </c>
      <c r="C2454">
        <v>28.68</v>
      </c>
      <c r="D2454">
        <v>28.77</v>
      </c>
      <c r="E2454">
        <v>28.62</v>
      </c>
      <c r="F2454" t="s">
        <v>1445</v>
      </c>
      <c r="G2454" s="2">
        <v>2.0999999999999999E-3</v>
      </c>
      <c r="I2454" t="s">
        <v>3638</v>
      </c>
      <c r="J2454" s="24" t="str">
        <f t="shared" si="190"/>
        <v>02</v>
      </c>
      <c r="K2454" s="24" t="str">
        <f t="shared" si="191"/>
        <v>17</v>
      </c>
      <c r="L2454" s="24" t="str">
        <f t="shared" si="192"/>
        <v>2015</v>
      </c>
      <c r="M2454" s="24">
        <f t="shared" si="193"/>
        <v>42052</v>
      </c>
      <c r="N2454">
        <v>28.74</v>
      </c>
      <c r="P2454" s="24">
        <v>41912</v>
      </c>
      <c r="Q2454">
        <v>26.63</v>
      </c>
      <c r="S2454" s="24">
        <v>43739</v>
      </c>
      <c r="T2454">
        <v>44.4</v>
      </c>
      <c r="U2454" s="2">
        <f t="shared" si="194"/>
        <v>-1.0915571396747703E-2</v>
      </c>
    </row>
    <row r="2455" spans="1:21" x14ac:dyDescent="0.4">
      <c r="A2455" t="s">
        <v>3637</v>
      </c>
      <c r="B2455">
        <v>28.68</v>
      </c>
      <c r="C2455">
        <v>28.61</v>
      </c>
      <c r="D2455">
        <v>28.69</v>
      </c>
      <c r="E2455">
        <v>28.54</v>
      </c>
      <c r="F2455" t="s">
        <v>1126</v>
      </c>
      <c r="G2455" s="2">
        <v>4.5999999999999999E-3</v>
      </c>
      <c r="I2455" t="s">
        <v>3637</v>
      </c>
      <c r="J2455" s="24" t="str">
        <f t="shared" si="190"/>
        <v>02</v>
      </c>
      <c r="K2455" s="24" t="str">
        <f t="shared" si="191"/>
        <v>13</v>
      </c>
      <c r="L2455" s="24" t="str">
        <f t="shared" si="192"/>
        <v>2015</v>
      </c>
      <c r="M2455" s="24">
        <f t="shared" si="193"/>
        <v>42048</v>
      </c>
      <c r="N2455">
        <v>28.68</v>
      </c>
      <c r="P2455" s="24">
        <v>41913</v>
      </c>
      <c r="Q2455">
        <v>26.23</v>
      </c>
      <c r="S2455" s="24">
        <v>43740</v>
      </c>
      <c r="T2455">
        <v>43.6</v>
      </c>
      <c r="U2455" s="2">
        <f t="shared" si="194"/>
        <v>-1.8018018018017945E-2</v>
      </c>
    </row>
    <row r="2456" spans="1:21" x14ac:dyDescent="0.4">
      <c r="A2456" t="s">
        <v>3636</v>
      </c>
      <c r="B2456">
        <v>28.55</v>
      </c>
      <c r="C2456">
        <v>28.42</v>
      </c>
      <c r="D2456">
        <v>28.56</v>
      </c>
      <c r="E2456">
        <v>28.37</v>
      </c>
      <c r="F2456" t="s">
        <v>1429</v>
      </c>
      <c r="G2456" s="2">
        <v>1.03E-2</v>
      </c>
      <c r="I2456" t="s">
        <v>3636</v>
      </c>
      <c r="J2456" s="24" t="str">
        <f t="shared" si="190"/>
        <v>02</v>
      </c>
      <c r="K2456" s="24" t="str">
        <f t="shared" si="191"/>
        <v>12</v>
      </c>
      <c r="L2456" s="24" t="str">
        <f t="shared" si="192"/>
        <v>2015</v>
      </c>
      <c r="M2456" s="24">
        <f t="shared" si="193"/>
        <v>42047</v>
      </c>
      <c r="N2456">
        <v>28.55</v>
      </c>
      <c r="P2456" s="24">
        <v>41914</v>
      </c>
      <c r="Q2456">
        <v>26.24</v>
      </c>
      <c r="S2456" s="24">
        <v>43741</v>
      </c>
      <c r="T2456">
        <v>44.06</v>
      </c>
      <c r="U2456" s="2">
        <f t="shared" si="194"/>
        <v>1.0550458715596456E-2</v>
      </c>
    </row>
    <row r="2457" spans="1:21" x14ac:dyDescent="0.4">
      <c r="A2457" t="s">
        <v>3635</v>
      </c>
      <c r="B2457">
        <v>28.26</v>
      </c>
      <c r="C2457">
        <v>28.19</v>
      </c>
      <c r="D2457">
        <v>28.34</v>
      </c>
      <c r="E2457">
        <v>28.12</v>
      </c>
      <c r="F2457" t="s">
        <v>3634</v>
      </c>
      <c r="G2457" s="2">
        <v>1.8E-3</v>
      </c>
      <c r="I2457" t="s">
        <v>3635</v>
      </c>
      <c r="J2457" s="24" t="str">
        <f t="shared" si="190"/>
        <v>02</v>
      </c>
      <c r="K2457" s="24" t="str">
        <f t="shared" si="191"/>
        <v>11</v>
      </c>
      <c r="L2457" s="24" t="str">
        <f t="shared" si="192"/>
        <v>2015</v>
      </c>
      <c r="M2457" s="24">
        <f t="shared" si="193"/>
        <v>42046</v>
      </c>
      <c r="N2457">
        <v>28.26</v>
      </c>
      <c r="P2457" s="24">
        <v>41915</v>
      </c>
      <c r="Q2457">
        <v>26.54</v>
      </c>
      <c r="S2457" s="24">
        <v>43742</v>
      </c>
      <c r="T2457">
        <v>44.65</v>
      </c>
      <c r="U2457" s="2">
        <f t="shared" si="194"/>
        <v>1.3390830685428901E-2</v>
      </c>
    </row>
    <row r="2458" spans="1:21" x14ac:dyDescent="0.4">
      <c r="A2458" t="s">
        <v>3633</v>
      </c>
      <c r="B2458">
        <v>28.21</v>
      </c>
      <c r="C2458">
        <v>28.04</v>
      </c>
      <c r="D2458">
        <v>28.25</v>
      </c>
      <c r="E2458">
        <v>27.93</v>
      </c>
      <c r="F2458" t="s">
        <v>3372</v>
      </c>
      <c r="G2458" s="2">
        <v>1.3299999999999999E-2</v>
      </c>
      <c r="I2458" t="s">
        <v>3633</v>
      </c>
      <c r="J2458" s="24" t="str">
        <f t="shared" si="190"/>
        <v>02</v>
      </c>
      <c r="K2458" s="24" t="str">
        <f t="shared" si="191"/>
        <v>10</v>
      </c>
      <c r="L2458" s="24" t="str">
        <f t="shared" si="192"/>
        <v>2015</v>
      </c>
      <c r="M2458" s="24">
        <f t="shared" si="193"/>
        <v>42045</v>
      </c>
      <c r="N2458">
        <v>28.21</v>
      </c>
      <c r="P2458" s="24">
        <v>41918</v>
      </c>
      <c r="Q2458">
        <v>26.49</v>
      </c>
      <c r="S2458" s="24">
        <v>43745</v>
      </c>
      <c r="T2458">
        <v>44.47</v>
      </c>
      <c r="U2458" s="2">
        <f t="shared" si="194"/>
        <v>-4.0313549832027284E-3</v>
      </c>
    </row>
    <row r="2459" spans="1:21" x14ac:dyDescent="0.4">
      <c r="A2459" t="s">
        <v>3632</v>
      </c>
      <c r="B2459">
        <v>27.84</v>
      </c>
      <c r="C2459">
        <v>27.88</v>
      </c>
      <c r="D2459">
        <v>27.99</v>
      </c>
      <c r="E2459">
        <v>27.78</v>
      </c>
      <c r="F2459" t="s">
        <v>2692</v>
      </c>
      <c r="G2459" s="2">
        <v>-5.0000000000000001E-3</v>
      </c>
      <c r="I2459" t="s">
        <v>3632</v>
      </c>
      <c r="J2459" s="24" t="str">
        <f t="shared" si="190"/>
        <v>02</v>
      </c>
      <c r="K2459" s="24" t="str">
        <f t="shared" si="191"/>
        <v>09</v>
      </c>
      <c r="L2459" s="24" t="str">
        <f t="shared" si="192"/>
        <v>2015</v>
      </c>
      <c r="M2459" s="24">
        <f t="shared" si="193"/>
        <v>42044</v>
      </c>
      <c r="N2459">
        <v>27.84</v>
      </c>
      <c r="P2459" s="24">
        <v>41919</v>
      </c>
      <c r="Q2459">
        <v>26.08</v>
      </c>
      <c r="S2459" s="24">
        <v>43746</v>
      </c>
      <c r="T2459">
        <v>43.75</v>
      </c>
      <c r="U2459" s="2">
        <f t="shared" si="194"/>
        <v>-1.6190690353046988E-2</v>
      </c>
    </row>
    <row r="2460" spans="1:21" x14ac:dyDescent="0.4">
      <c r="A2460" t="s">
        <v>3631</v>
      </c>
      <c r="B2460">
        <v>27.98</v>
      </c>
      <c r="C2460">
        <v>28.19</v>
      </c>
      <c r="D2460">
        <v>28.25</v>
      </c>
      <c r="E2460">
        <v>27.91</v>
      </c>
      <c r="F2460" t="s">
        <v>1313</v>
      </c>
      <c r="G2460" s="2">
        <v>-6.7000000000000002E-3</v>
      </c>
      <c r="I2460" t="s">
        <v>3631</v>
      </c>
      <c r="J2460" s="24" t="str">
        <f t="shared" si="190"/>
        <v>02</v>
      </c>
      <c r="K2460" s="24" t="str">
        <f t="shared" si="191"/>
        <v>06</v>
      </c>
      <c r="L2460" s="24" t="str">
        <f t="shared" si="192"/>
        <v>2015</v>
      </c>
      <c r="M2460" s="24">
        <f t="shared" si="193"/>
        <v>42041</v>
      </c>
      <c r="N2460">
        <v>27.98</v>
      </c>
      <c r="P2460" s="24">
        <v>41920</v>
      </c>
      <c r="Q2460">
        <v>26.56</v>
      </c>
      <c r="S2460" s="24">
        <v>43747</v>
      </c>
      <c r="T2460">
        <v>44.21</v>
      </c>
      <c r="U2460" s="2">
        <f t="shared" si="194"/>
        <v>1.0514285714285698E-2</v>
      </c>
    </row>
    <row r="2461" spans="1:21" x14ac:dyDescent="0.4">
      <c r="A2461" t="s">
        <v>3630</v>
      </c>
      <c r="B2461">
        <v>28.17</v>
      </c>
      <c r="C2461">
        <v>27.98</v>
      </c>
      <c r="D2461">
        <v>28.18</v>
      </c>
      <c r="E2461">
        <v>27.96</v>
      </c>
      <c r="F2461" t="s">
        <v>2319</v>
      </c>
      <c r="G2461" s="2">
        <v>1.15E-2</v>
      </c>
      <c r="I2461" t="s">
        <v>3630</v>
      </c>
      <c r="J2461" s="24" t="str">
        <f t="shared" si="190"/>
        <v>02</v>
      </c>
      <c r="K2461" s="24" t="str">
        <f t="shared" si="191"/>
        <v>05</v>
      </c>
      <c r="L2461" s="24" t="str">
        <f t="shared" si="192"/>
        <v>2015</v>
      </c>
      <c r="M2461" s="24">
        <f t="shared" si="193"/>
        <v>42040</v>
      </c>
      <c r="N2461">
        <v>28.17</v>
      </c>
      <c r="P2461" s="24">
        <v>41921</v>
      </c>
      <c r="Q2461">
        <v>26.04</v>
      </c>
      <c r="S2461" s="24">
        <v>43748</v>
      </c>
      <c r="T2461">
        <v>44.42</v>
      </c>
      <c r="U2461" s="2">
        <f t="shared" si="194"/>
        <v>4.7500565482923029E-3</v>
      </c>
    </row>
    <row r="2462" spans="1:21" x14ac:dyDescent="0.4">
      <c r="A2462" t="s">
        <v>3629</v>
      </c>
      <c r="B2462">
        <v>27.85</v>
      </c>
      <c r="C2462">
        <v>27.9</v>
      </c>
      <c r="D2462">
        <v>28.04</v>
      </c>
      <c r="E2462">
        <v>27.8</v>
      </c>
      <c r="F2462" t="s">
        <v>1384</v>
      </c>
      <c r="G2462" s="2">
        <v>-3.2000000000000002E-3</v>
      </c>
      <c r="I2462" t="s">
        <v>3629</v>
      </c>
      <c r="J2462" s="24" t="str">
        <f t="shared" si="190"/>
        <v>02</v>
      </c>
      <c r="K2462" s="24" t="str">
        <f t="shared" si="191"/>
        <v>04</v>
      </c>
      <c r="L2462" s="24" t="str">
        <f t="shared" si="192"/>
        <v>2015</v>
      </c>
      <c r="M2462" s="24">
        <f t="shared" si="193"/>
        <v>42039</v>
      </c>
      <c r="N2462">
        <v>27.85</v>
      </c>
      <c r="P2462" s="24">
        <v>41922</v>
      </c>
      <c r="Q2462">
        <v>25.67</v>
      </c>
      <c r="S2462" s="24">
        <v>43749</v>
      </c>
      <c r="T2462">
        <v>44.78</v>
      </c>
      <c r="U2462" s="2">
        <f t="shared" si="194"/>
        <v>8.1044574515982681E-3</v>
      </c>
    </row>
    <row r="2463" spans="1:21" x14ac:dyDescent="0.4">
      <c r="A2463" t="s">
        <v>3628</v>
      </c>
      <c r="B2463">
        <v>27.94</v>
      </c>
      <c r="C2463">
        <v>27.78</v>
      </c>
      <c r="D2463">
        <v>27.94</v>
      </c>
      <c r="E2463">
        <v>27.62</v>
      </c>
      <c r="F2463" t="s">
        <v>3627</v>
      </c>
      <c r="G2463" s="2">
        <v>1.2E-2</v>
      </c>
      <c r="I2463" t="s">
        <v>3628</v>
      </c>
      <c r="J2463" s="24" t="str">
        <f t="shared" si="190"/>
        <v>02</v>
      </c>
      <c r="K2463" s="24" t="str">
        <f t="shared" si="191"/>
        <v>03</v>
      </c>
      <c r="L2463" s="24" t="str">
        <f t="shared" si="192"/>
        <v>2015</v>
      </c>
      <c r="M2463" s="24">
        <f t="shared" si="193"/>
        <v>42038</v>
      </c>
      <c r="N2463">
        <v>27.94</v>
      </c>
      <c r="P2463" s="24">
        <v>41925</v>
      </c>
      <c r="Q2463">
        <v>25.2</v>
      </c>
      <c r="S2463" s="24">
        <v>43752</v>
      </c>
      <c r="T2463">
        <v>44.78</v>
      </c>
      <c r="U2463" s="2">
        <f t="shared" si="194"/>
        <v>0</v>
      </c>
    </row>
    <row r="2464" spans="1:21" x14ac:dyDescent="0.4">
      <c r="A2464" t="s">
        <v>3626</v>
      </c>
      <c r="B2464">
        <v>27.61</v>
      </c>
      <c r="C2464">
        <v>27.48</v>
      </c>
      <c r="D2464">
        <v>27.64</v>
      </c>
      <c r="E2464">
        <v>27.08</v>
      </c>
      <c r="F2464" t="s">
        <v>3625</v>
      </c>
      <c r="G2464" s="2">
        <v>8.8000000000000005E-3</v>
      </c>
      <c r="I2464" t="s">
        <v>3626</v>
      </c>
      <c r="J2464" s="24" t="str">
        <f t="shared" si="190"/>
        <v>02</v>
      </c>
      <c r="K2464" s="24" t="str">
        <f t="shared" si="191"/>
        <v>02</v>
      </c>
      <c r="L2464" s="24" t="str">
        <f t="shared" si="192"/>
        <v>2015</v>
      </c>
      <c r="M2464" s="24">
        <f t="shared" si="193"/>
        <v>42037</v>
      </c>
      <c r="N2464">
        <v>27.61</v>
      </c>
      <c r="P2464" s="24">
        <v>41926</v>
      </c>
      <c r="Q2464">
        <v>25.24</v>
      </c>
      <c r="S2464" s="24">
        <v>43753</v>
      </c>
      <c r="T2464">
        <v>45.21</v>
      </c>
      <c r="U2464" s="2">
        <f t="shared" si="194"/>
        <v>9.6025011165699059E-3</v>
      </c>
    </row>
    <row r="2465" spans="1:21" x14ac:dyDescent="0.4">
      <c r="A2465" t="s">
        <v>3624</v>
      </c>
      <c r="B2465">
        <v>27.37</v>
      </c>
      <c r="C2465">
        <v>27.59</v>
      </c>
      <c r="D2465">
        <v>27.77</v>
      </c>
      <c r="E2465">
        <v>27.34</v>
      </c>
      <c r="F2465" t="s">
        <v>1399</v>
      </c>
      <c r="G2465" s="2">
        <v>-1.3299999999999999E-2</v>
      </c>
      <c r="I2465" t="s">
        <v>3624</v>
      </c>
      <c r="J2465" s="24" t="str">
        <f t="shared" si="190"/>
        <v>01</v>
      </c>
      <c r="K2465" s="24" t="str">
        <f t="shared" si="191"/>
        <v>30</v>
      </c>
      <c r="L2465" s="24" t="str">
        <f t="shared" si="192"/>
        <v>2015</v>
      </c>
      <c r="M2465" s="24">
        <f t="shared" si="193"/>
        <v>42034</v>
      </c>
      <c r="N2465">
        <v>27.37</v>
      </c>
      <c r="P2465" s="24">
        <v>41927</v>
      </c>
      <c r="Q2465">
        <v>25.1</v>
      </c>
      <c r="S2465" s="24">
        <v>43754</v>
      </c>
      <c r="T2465">
        <v>45.13</v>
      </c>
      <c r="U2465" s="2">
        <f t="shared" si="194"/>
        <v>-1.7695200176951476E-3</v>
      </c>
    </row>
    <row r="2466" spans="1:21" x14ac:dyDescent="0.4">
      <c r="A2466" t="s">
        <v>3623</v>
      </c>
      <c r="B2466">
        <v>27.74</v>
      </c>
      <c r="C2466">
        <v>27.5</v>
      </c>
      <c r="D2466">
        <v>27.78</v>
      </c>
      <c r="E2466">
        <v>27.3</v>
      </c>
      <c r="F2466" t="s">
        <v>2481</v>
      </c>
      <c r="G2466" s="2">
        <v>1.0200000000000001E-2</v>
      </c>
      <c r="I2466" t="s">
        <v>3623</v>
      </c>
      <c r="J2466" s="24" t="str">
        <f t="shared" si="190"/>
        <v>01</v>
      </c>
      <c r="K2466" s="24" t="str">
        <f t="shared" si="191"/>
        <v>29</v>
      </c>
      <c r="L2466" s="24" t="str">
        <f t="shared" si="192"/>
        <v>2015</v>
      </c>
      <c r="M2466" s="24">
        <f t="shared" si="193"/>
        <v>42033</v>
      </c>
      <c r="N2466">
        <v>27.74</v>
      </c>
      <c r="P2466" s="24">
        <v>41928</v>
      </c>
      <c r="Q2466">
        <v>25.08</v>
      </c>
      <c r="S2466" s="24">
        <v>43755</v>
      </c>
      <c r="T2466">
        <v>45.24</v>
      </c>
      <c r="U2466" s="2">
        <f t="shared" si="194"/>
        <v>2.4374030578329098E-3</v>
      </c>
    </row>
    <row r="2467" spans="1:21" x14ac:dyDescent="0.4">
      <c r="A2467" t="s">
        <v>3622</v>
      </c>
      <c r="B2467">
        <v>27.46</v>
      </c>
      <c r="C2467">
        <v>28</v>
      </c>
      <c r="D2467">
        <v>28</v>
      </c>
      <c r="E2467">
        <v>27.44</v>
      </c>
      <c r="F2467" t="s">
        <v>937</v>
      </c>
      <c r="G2467" s="2">
        <v>-8.6999999999999994E-3</v>
      </c>
      <c r="I2467" t="s">
        <v>3622</v>
      </c>
      <c r="J2467" s="24" t="str">
        <f t="shared" si="190"/>
        <v>01</v>
      </c>
      <c r="K2467" s="24" t="str">
        <f t="shared" si="191"/>
        <v>28</v>
      </c>
      <c r="L2467" s="24" t="str">
        <f t="shared" si="192"/>
        <v>2015</v>
      </c>
      <c r="M2467" s="24">
        <f t="shared" si="193"/>
        <v>42032</v>
      </c>
      <c r="N2467">
        <v>27.46</v>
      </c>
      <c r="P2467" s="24">
        <v>41929</v>
      </c>
      <c r="Q2467">
        <v>25.41</v>
      </c>
      <c r="S2467" s="24">
        <v>43756</v>
      </c>
      <c r="T2467">
        <v>44.9</v>
      </c>
      <c r="U2467" s="2">
        <f t="shared" si="194"/>
        <v>-7.5154730327144925E-3</v>
      </c>
    </row>
    <row r="2468" spans="1:21" x14ac:dyDescent="0.4">
      <c r="A2468" t="s">
        <v>3621</v>
      </c>
      <c r="B2468">
        <v>27.7</v>
      </c>
      <c r="C2468">
        <v>27.81</v>
      </c>
      <c r="D2468">
        <v>27.92</v>
      </c>
      <c r="E2468">
        <v>27.57</v>
      </c>
      <c r="F2468" t="s">
        <v>1168</v>
      </c>
      <c r="G2468" s="2">
        <v>-1.7000000000000001E-2</v>
      </c>
      <c r="I2468" t="s">
        <v>3621</v>
      </c>
      <c r="J2468" s="24" t="str">
        <f t="shared" si="190"/>
        <v>01</v>
      </c>
      <c r="K2468" s="24" t="str">
        <f t="shared" si="191"/>
        <v>27</v>
      </c>
      <c r="L2468" s="24" t="str">
        <f t="shared" si="192"/>
        <v>2015</v>
      </c>
      <c r="M2468" s="24">
        <f t="shared" si="193"/>
        <v>42031</v>
      </c>
      <c r="N2468">
        <v>27.7</v>
      </c>
      <c r="P2468" s="24">
        <v>41932</v>
      </c>
      <c r="Q2468">
        <v>25.69</v>
      </c>
      <c r="S2468" s="24">
        <v>43759</v>
      </c>
      <c r="T2468">
        <v>45.14</v>
      </c>
      <c r="U2468" s="2">
        <f t="shared" si="194"/>
        <v>5.3452115812917533E-3</v>
      </c>
    </row>
    <row r="2469" spans="1:21" x14ac:dyDescent="0.4">
      <c r="A2469" t="s">
        <v>3620</v>
      </c>
      <c r="B2469">
        <v>28.18</v>
      </c>
      <c r="C2469">
        <v>28.13</v>
      </c>
      <c r="D2469">
        <v>28.19</v>
      </c>
      <c r="E2469">
        <v>27.98</v>
      </c>
      <c r="F2469" t="s">
        <v>2319</v>
      </c>
      <c r="G2469" s="2">
        <v>2.0999999999999999E-3</v>
      </c>
      <c r="I2469" t="s">
        <v>3620</v>
      </c>
      <c r="J2469" s="24" t="str">
        <f t="shared" si="190"/>
        <v>01</v>
      </c>
      <c r="K2469" s="24" t="str">
        <f t="shared" si="191"/>
        <v>26</v>
      </c>
      <c r="L2469" s="24" t="str">
        <f t="shared" si="192"/>
        <v>2015</v>
      </c>
      <c r="M2469" s="24">
        <f t="shared" si="193"/>
        <v>42030</v>
      </c>
      <c r="N2469">
        <v>28.18</v>
      </c>
      <c r="P2469" s="24">
        <v>41933</v>
      </c>
      <c r="Q2469">
        <v>26.24</v>
      </c>
      <c r="S2469" s="24">
        <v>43760</v>
      </c>
      <c r="T2469">
        <v>44.77</v>
      </c>
      <c r="U2469" s="2">
        <f t="shared" si="194"/>
        <v>-8.1967213114753079E-3</v>
      </c>
    </row>
    <row r="2470" spans="1:21" x14ac:dyDescent="0.4">
      <c r="A2470" t="s">
        <v>3619</v>
      </c>
      <c r="B2470">
        <v>28.12</v>
      </c>
      <c r="C2470">
        <v>28.18</v>
      </c>
      <c r="D2470">
        <v>28.26</v>
      </c>
      <c r="E2470">
        <v>28.09</v>
      </c>
      <c r="F2470" t="s">
        <v>366</v>
      </c>
      <c r="G2470" s="2">
        <v>-2.8E-3</v>
      </c>
      <c r="I2470" t="s">
        <v>3619</v>
      </c>
      <c r="J2470" s="24" t="str">
        <f t="shared" si="190"/>
        <v>01</v>
      </c>
      <c r="K2470" s="24" t="str">
        <f t="shared" si="191"/>
        <v>23</v>
      </c>
      <c r="L2470" s="24" t="str">
        <f t="shared" si="192"/>
        <v>2015</v>
      </c>
      <c r="M2470" s="24">
        <f t="shared" si="193"/>
        <v>42027</v>
      </c>
      <c r="N2470">
        <v>28.12</v>
      </c>
      <c r="P2470" s="24">
        <v>41934</v>
      </c>
      <c r="Q2470">
        <v>26.04</v>
      </c>
      <c r="S2470" s="24">
        <v>43761</v>
      </c>
      <c r="T2470">
        <v>44.9</v>
      </c>
      <c r="U2470" s="2">
        <f t="shared" si="194"/>
        <v>2.9037301764573975E-3</v>
      </c>
    </row>
    <row r="2471" spans="1:21" x14ac:dyDescent="0.4">
      <c r="A2471" t="s">
        <v>3618</v>
      </c>
      <c r="B2471">
        <v>28.2</v>
      </c>
      <c r="C2471">
        <v>27.9</v>
      </c>
      <c r="D2471">
        <v>28.23</v>
      </c>
      <c r="E2471">
        <v>27.66</v>
      </c>
      <c r="F2471" t="s">
        <v>1509</v>
      </c>
      <c r="G2471" s="2">
        <v>1.6199999999999999E-2</v>
      </c>
      <c r="I2471" t="s">
        <v>3618</v>
      </c>
      <c r="J2471" s="24" t="str">
        <f t="shared" si="190"/>
        <v>01</v>
      </c>
      <c r="K2471" s="24" t="str">
        <f t="shared" si="191"/>
        <v>22</v>
      </c>
      <c r="L2471" s="24" t="str">
        <f t="shared" si="192"/>
        <v>2015</v>
      </c>
      <c r="M2471" s="24">
        <f t="shared" si="193"/>
        <v>42026</v>
      </c>
      <c r="N2471">
        <v>28.2</v>
      </c>
      <c r="P2471" s="24">
        <v>41935</v>
      </c>
      <c r="Q2471">
        <v>26.42</v>
      </c>
      <c r="S2471" s="24">
        <v>43762</v>
      </c>
      <c r="T2471">
        <v>45.1</v>
      </c>
      <c r="U2471" s="2">
        <f t="shared" si="194"/>
        <v>4.4543429844099425E-3</v>
      </c>
    </row>
    <row r="2472" spans="1:21" x14ac:dyDescent="0.4">
      <c r="A2472" t="s">
        <v>3617</v>
      </c>
      <c r="B2472">
        <v>27.75</v>
      </c>
      <c r="C2472">
        <v>27.58</v>
      </c>
      <c r="D2472">
        <v>27.85</v>
      </c>
      <c r="E2472">
        <v>27.48</v>
      </c>
      <c r="F2472" t="s">
        <v>3037</v>
      </c>
      <c r="G2472" s="2">
        <v>4.7000000000000002E-3</v>
      </c>
      <c r="I2472" t="s">
        <v>3617</v>
      </c>
      <c r="J2472" s="24" t="str">
        <f t="shared" si="190"/>
        <v>01</v>
      </c>
      <c r="K2472" s="24" t="str">
        <f t="shared" si="191"/>
        <v>21</v>
      </c>
      <c r="L2472" s="24" t="str">
        <f t="shared" si="192"/>
        <v>2015</v>
      </c>
      <c r="M2472" s="24">
        <f t="shared" si="193"/>
        <v>42025</v>
      </c>
      <c r="N2472">
        <v>27.75</v>
      </c>
      <c r="P2472" s="24">
        <v>41936</v>
      </c>
      <c r="Q2472">
        <v>26.61</v>
      </c>
      <c r="S2472" s="24">
        <v>43763</v>
      </c>
      <c r="T2472">
        <v>45.24</v>
      </c>
      <c r="U2472" s="2">
        <f t="shared" si="194"/>
        <v>3.1042128603104846E-3</v>
      </c>
    </row>
    <row r="2473" spans="1:21" x14ac:dyDescent="0.4">
      <c r="A2473" t="s">
        <v>3616</v>
      </c>
      <c r="B2473">
        <v>27.62</v>
      </c>
      <c r="C2473">
        <v>27.67</v>
      </c>
      <c r="D2473">
        <v>27.7</v>
      </c>
      <c r="E2473">
        <v>27.34</v>
      </c>
      <c r="F2473" t="s">
        <v>1577</v>
      </c>
      <c r="G2473" s="2">
        <v>3.3E-3</v>
      </c>
      <c r="I2473" t="s">
        <v>3616</v>
      </c>
      <c r="J2473" s="24" t="str">
        <f t="shared" si="190"/>
        <v>01</v>
      </c>
      <c r="K2473" s="24" t="str">
        <f t="shared" si="191"/>
        <v>20</v>
      </c>
      <c r="L2473" s="24" t="str">
        <f t="shared" si="192"/>
        <v>2015</v>
      </c>
      <c r="M2473" s="24">
        <f t="shared" si="193"/>
        <v>42024</v>
      </c>
      <c r="N2473">
        <v>27.62</v>
      </c>
      <c r="P2473" s="24">
        <v>41939</v>
      </c>
      <c r="Q2473">
        <v>26.59</v>
      </c>
      <c r="S2473" s="24">
        <v>43766</v>
      </c>
      <c r="T2473">
        <v>45.57</v>
      </c>
      <c r="U2473" s="2">
        <f t="shared" si="194"/>
        <v>7.2944297082226939E-3</v>
      </c>
    </row>
    <row r="2474" spans="1:21" x14ac:dyDescent="0.4">
      <c r="A2474" t="s">
        <v>3615</v>
      </c>
      <c r="B2474">
        <v>27.53</v>
      </c>
      <c r="C2474">
        <v>27.18</v>
      </c>
      <c r="D2474">
        <v>27.56</v>
      </c>
      <c r="E2474">
        <v>27.11</v>
      </c>
      <c r="F2474" t="s">
        <v>2264</v>
      </c>
      <c r="G2474" s="2">
        <v>1.2500000000000001E-2</v>
      </c>
      <c r="I2474" t="s">
        <v>3615</v>
      </c>
      <c r="J2474" s="24" t="str">
        <f t="shared" si="190"/>
        <v>01</v>
      </c>
      <c r="K2474" s="24" t="str">
        <f t="shared" si="191"/>
        <v>16</v>
      </c>
      <c r="L2474" s="24" t="str">
        <f t="shared" si="192"/>
        <v>2015</v>
      </c>
      <c r="M2474" s="24">
        <f t="shared" si="193"/>
        <v>42020</v>
      </c>
      <c r="N2474">
        <v>27.53</v>
      </c>
      <c r="P2474" s="24">
        <v>41940</v>
      </c>
      <c r="Q2474">
        <v>26.91</v>
      </c>
      <c r="S2474" s="24">
        <v>43767</v>
      </c>
      <c r="T2474">
        <v>45.55</v>
      </c>
      <c r="U2474" s="2">
        <f t="shared" si="194"/>
        <v>-4.3888523151203174E-4</v>
      </c>
    </row>
    <row r="2475" spans="1:21" x14ac:dyDescent="0.4">
      <c r="A2475" t="s">
        <v>3614</v>
      </c>
      <c r="B2475">
        <v>27.19</v>
      </c>
      <c r="C2475">
        <v>27.6</v>
      </c>
      <c r="D2475">
        <v>27.61</v>
      </c>
      <c r="E2475">
        <v>27.17</v>
      </c>
      <c r="F2475" t="s">
        <v>2075</v>
      </c>
      <c r="G2475" s="2">
        <v>-1.0200000000000001E-2</v>
      </c>
      <c r="I2475" t="s">
        <v>3614</v>
      </c>
      <c r="J2475" s="24" t="str">
        <f t="shared" si="190"/>
        <v>01</v>
      </c>
      <c r="K2475" s="24" t="str">
        <f t="shared" si="191"/>
        <v>15</v>
      </c>
      <c r="L2475" s="24" t="str">
        <f t="shared" si="192"/>
        <v>2015</v>
      </c>
      <c r="M2475" s="24">
        <f t="shared" si="193"/>
        <v>42019</v>
      </c>
      <c r="N2475">
        <v>27.19</v>
      </c>
      <c r="P2475" s="24">
        <v>41941</v>
      </c>
      <c r="Q2475">
        <v>26.88</v>
      </c>
      <c r="S2475" s="24">
        <v>43768</v>
      </c>
      <c r="T2475">
        <v>45.81</v>
      </c>
      <c r="U2475" s="2">
        <f t="shared" si="194"/>
        <v>5.7080131723381555E-3</v>
      </c>
    </row>
    <row r="2476" spans="1:21" x14ac:dyDescent="0.4">
      <c r="A2476" t="s">
        <v>3613</v>
      </c>
      <c r="B2476">
        <v>27.47</v>
      </c>
      <c r="C2476">
        <v>27.28</v>
      </c>
      <c r="D2476">
        <v>27.51</v>
      </c>
      <c r="E2476">
        <v>27.2</v>
      </c>
      <c r="F2476" t="s">
        <v>601</v>
      </c>
      <c r="G2476" s="2">
        <v>-4.3E-3</v>
      </c>
      <c r="I2476" t="s">
        <v>3613</v>
      </c>
      <c r="J2476" s="24" t="str">
        <f t="shared" si="190"/>
        <v>01</v>
      </c>
      <c r="K2476" s="24" t="str">
        <f t="shared" si="191"/>
        <v>14</v>
      </c>
      <c r="L2476" s="24" t="str">
        <f t="shared" si="192"/>
        <v>2015</v>
      </c>
      <c r="M2476" s="24">
        <f t="shared" si="193"/>
        <v>42018</v>
      </c>
      <c r="N2476">
        <v>27.47</v>
      </c>
      <c r="P2476" s="24">
        <v>41942</v>
      </c>
      <c r="Q2476">
        <v>27.07</v>
      </c>
      <c r="S2476" s="24">
        <v>43769</v>
      </c>
      <c r="T2476">
        <v>45.66</v>
      </c>
      <c r="U2476" s="2">
        <f t="shared" si="194"/>
        <v>-3.2743942370662138E-3</v>
      </c>
    </row>
    <row r="2477" spans="1:21" x14ac:dyDescent="0.4">
      <c r="A2477" t="s">
        <v>3612</v>
      </c>
      <c r="B2477">
        <v>27.59</v>
      </c>
      <c r="C2477">
        <v>27.9</v>
      </c>
      <c r="D2477">
        <v>28.07</v>
      </c>
      <c r="E2477">
        <v>27.38</v>
      </c>
      <c r="F2477" t="s">
        <v>3611</v>
      </c>
      <c r="G2477" s="2">
        <v>-1.4E-3</v>
      </c>
      <c r="I2477" t="s">
        <v>3612</v>
      </c>
      <c r="J2477" s="24" t="str">
        <f t="shared" si="190"/>
        <v>01</v>
      </c>
      <c r="K2477" s="24" t="str">
        <f t="shared" si="191"/>
        <v>13</v>
      </c>
      <c r="L2477" s="24" t="str">
        <f t="shared" si="192"/>
        <v>2015</v>
      </c>
      <c r="M2477" s="24">
        <f t="shared" si="193"/>
        <v>42017</v>
      </c>
      <c r="N2477">
        <v>27.59</v>
      </c>
      <c r="P2477" s="24">
        <v>41943</v>
      </c>
      <c r="Q2477">
        <v>27.38</v>
      </c>
      <c r="S2477" s="24">
        <v>43770</v>
      </c>
      <c r="T2477">
        <v>45.94</v>
      </c>
      <c r="U2477" s="2">
        <f t="shared" si="194"/>
        <v>6.1322820849758486E-3</v>
      </c>
    </row>
    <row r="2478" spans="1:21" x14ac:dyDescent="0.4">
      <c r="A2478" t="s">
        <v>3610</v>
      </c>
      <c r="B2478">
        <v>27.63</v>
      </c>
      <c r="C2478">
        <v>27.9</v>
      </c>
      <c r="D2478">
        <v>27.91</v>
      </c>
      <c r="E2478">
        <v>27.55</v>
      </c>
      <c r="F2478" t="s">
        <v>1271</v>
      </c>
      <c r="G2478" s="2">
        <v>-7.1999999999999998E-3</v>
      </c>
      <c r="I2478" t="s">
        <v>3610</v>
      </c>
      <c r="J2478" s="24" t="str">
        <f t="shared" si="190"/>
        <v>01</v>
      </c>
      <c r="K2478" s="24" t="str">
        <f t="shared" si="191"/>
        <v>12</v>
      </c>
      <c r="L2478" s="24" t="str">
        <f t="shared" si="192"/>
        <v>2015</v>
      </c>
      <c r="M2478" s="24">
        <f t="shared" si="193"/>
        <v>42016</v>
      </c>
      <c r="N2478">
        <v>27.63</v>
      </c>
      <c r="P2478" s="24">
        <v>41946</v>
      </c>
      <c r="Q2478">
        <v>27.41</v>
      </c>
      <c r="S2478" s="24">
        <v>43773</v>
      </c>
      <c r="T2478">
        <v>45.98</v>
      </c>
      <c r="U2478" s="2">
        <f t="shared" si="194"/>
        <v>8.7070091423591123E-4</v>
      </c>
    </row>
    <row r="2479" spans="1:21" x14ac:dyDescent="0.4">
      <c r="A2479" t="s">
        <v>3609</v>
      </c>
      <c r="B2479">
        <v>27.83</v>
      </c>
      <c r="C2479">
        <v>28.1</v>
      </c>
      <c r="D2479">
        <v>28.1</v>
      </c>
      <c r="E2479">
        <v>27.72</v>
      </c>
      <c r="F2479" t="s">
        <v>793</v>
      </c>
      <c r="G2479" s="2">
        <v>-7.1000000000000004E-3</v>
      </c>
      <c r="I2479" t="s">
        <v>3609</v>
      </c>
      <c r="J2479" s="24" t="str">
        <f t="shared" si="190"/>
        <v>01</v>
      </c>
      <c r="K2479" s="24" t="str">
        <f t="shared" si="191"/>
        <v>09</v>
      </c>
      <c r="L2479" s="24" t="str">
        <f t="shared" si="192"/>
        <v>2015</v>
      </c>
      <c r="M2479" s="24">
        <f t="shared" si="193"/>
        <v>42013</v>
      </c>
      <c r="N2479">
        <v>27.83</v>
      </c>
      <c r="P2479" s="24">
        <v>41947</v>
      </c>
      <c r="Q2479">
        <v>27.31</v>
      </c>
      <c r="S2479" s="24">
        <v>43774</v>
      </c>
      <c r="T2479">
        <v>45.86</v>
      </c>
      <c r="U2479" s="2">
        <f t="shared" si="194"/>
        <v>-2.6098303610264662E-3</v>
      </c>
    </row>
    <row r="2480" spans="1:21" x14ac:dyDescent="0.4">
      <c r="A2480" t="s">
        <v>3608</v>
      </c>
      <c r="B2480">
        <v>28.03</v>
      </c>
      <c r="C2480">
        <v>27.77</v>
      </c>
      <c r="D2480">
        <v>28.06</v>
      </c>
      <c r="E2480">
        <v>27.74</v>
      </c>
      <c r="F2480" t="s">
        <v>1421</v>
      </c>
      <c r="G2480" s="2">
        <v>1.89E-2</v>
      </c>
      <c r="I2480" t="s">
        <v>3608</v>
      </c>
      <c r="J2480" s="24" t="str">
        <f t="shared" si="190"/>
        <v>01</v>
      </c>
      <c r="K2480" s="24" t="str">
        <f t="shared" si="191"/>
        <v>08</v>
      </c>
      <c r="L2480" s="24" t="str">
        <f t="shared" si="192"/>
        <v>2015</v>
      </c>
      <c r="M2480" s="24">
        <f t="shared" si="193"/>
        <v>42012</v>
      </c>
      <c r="N2480">
        <v>28.03</v>
      </c>
      <c r="P2480" s="24">
        <v>41948</v>
      </c>
      <c r="Q2480">
        <v>27.42</v>
      </c>
      <c r="S2480" s="24">
        <v>43775</v>
      </c>
      <c r="T2480">
        <v>45.86</v>
      </c>
      <c r="U2480" s="2">
        <f t="shared" si="194"/>
        <v>0</v>
      </c>
    </row>
    <row r="2481" spans="1:21" x14ac:dyDescent="0.4">
      <c r="A2481" t="s">
        <v>3607</v>
      </c>
      <c r="B2481">
        <v>27.51</v>
      </c>
      <c r="C2481">
        <v>27.34</v>
      </c>
      <c r="D2481">
        <v>27.57</v>
      </c>
      <c r="E2481">
        <v>27.3</v>
      </c>
      <c r="F2481" t="s">
        <v>1473</v>
      </c>
      <c r="G2481" s="2">
        <v>1.4E-2</v>
      </c>
      <c r="I2481" t="s">
        <v>3607</v>
      </c>
      <c r="J2481" s="24" t="str">
        <f t="shared" si="190"/>
        <v>01</v>
      </c>
      <c r="K2481" s="24" t="str">
        <f t="shared" si="191"/>
        <v>07</v>
      </c>
      <c r="L2481" s="24" t="str">
        <f t="shared" si="192"/>
        <v>2015</v>
      </c>
      <c r="M2481" s="24">
        <f t="shared" si="193"/>
        <v>42011</v>
      </c>
      <c r="N2481">
        <v>27.51</v>
      </c>
      <c r="P2481" s="24">
        <v>41949</v>
      </c>
      <c r="Q2481">
        <v>27.54</v>
      </c>
      <c r="S2481" s="24">
        <v>43776</v>
      </c>
      <c r="T2481">
        <v>45.96</v>
      </c>
      <c r="U2481" s="2">
        <f t="shared" si="194"/>
        <v>2.1805494984736828E-3</v>
      </c>
    </row>
    <row r="2482" spans="1:21" x14ac:dyDescent="0.4">
      <c r="A2482" t="s">
        <v>3606</v>
      </c>
      <c r="B2482">
        <v>27.13</v>
      </c>
      <c r="C2482">
        <v>27.45</v>
      </c>
      <c r="D2482">
        <v>27.53</v>
      </c>
      <c r="E2482">
        <v>27</v>
      </c>
      <c r="F2482" t="s">
        <v>3605</v>
      </c>
      <c r="G2482" s="2">
        <v>-9.4999999999999998E-3</v>
      </c>
      <c r="I2482" t="s">
        <v>3606</v>
      </c>
      <c r="J2482" s="24" t="str">
        <f t="shared" si="190"/>
        <v>01</v>
      </c>
      <c r="K2482" s="24" t="str">
        <f t="shared" si="191"/>
        <v>06</v>
      </c>
      <c r="L2482" s="24" t="str">
        <f t="shared" si="192"/>
        <v>2015</v>
      </c>
      <c r="M2482" s="24">
        <f t="shared" si="193"/>
        <v>42010</v>
      </c>
      <c r="N2482">
        <v>27.13</v>
      </c>
      <c r="P2482" s="24">
        <v>41950</v>
      </c>
      <c r="Q2482">
        <v>27.53</v>
      </c>
      <c r="S2482" s="24">
        <v>43777</v>
      </c>
      <c r="T2482">
        <v>46.09</v>
      </c>
      <c r="U2482" s="2">
        <f t="shared" si="194"/>
        <v>2.8285465622279737E-3</v>
      </c>
    </row>
    <row r="2483" spans="1:21" x14ac:dyDescent="0.4">
      <c r="A2483" t="s">
        <v>3604</v>
      </c>
      <c r="B2483">
        <v>27.39</v>
      </c>
      <c r="C2483">
        <v>27.66</v>
      </c>
      <c r="D2483">
        <v>27.69</v>
      </c>
      <c r="E2483">
        <v>27.34</v>
      </c>
      <c r="F2483" t="s">
        <v>3603</v>
      </c>
      <c r="G2483" s="2">
        <v>-1.47E-2</v>
      </c>
      <c r="I2483" t="s">
        <v>3604</v>
      </c>
      <c r="J2483" s="24" t="str">
        <f t="shared" si="190"/>
        <v>01</v>
      </c>
      <c r="K2483" s="24" t="str">
        <f t="shared" si="191"/>
        <v>05</v>
      </c>
      <c r="L2483" s="24" t="str">
        <f t="shared" si="192"/>
        <v>2015</v>
      </c>
      <c r="M2483" s="24">
        <f t="shared" si="193"/>
        <v>42009</v>
      </c>
      <c r="N2483">
        <v>27.39</v>
      </c>
      <c r="P2483" s="24">
        <v>41953</v>
      </c>
      <c r="Q2483">
        <v>27.64</v>
      </c>
      <c r="S2483" s="24">
        <v>43780</v>
      </c>
      <c r="T2483">
        <v>46.03</v>
      </c>
      <c r="U2483" s="2">
        <f t="shared" si="194"/>
        <v>-1.3018008244739532E-3</v>
      </c>
    </row>
    <row r="2484" spans="1:21" x14ac:dyDescent="0.4">
      <c r="A2484" t="s">
        <v>3602</v>
      </c>
      <c r="B2484">
        <v>27.8</v>
      </c>
      <c r="C2484">
        <v>27.93</v>
      </c>
      <c r="D2484">
        <v>28.07</v>
      </c>
      <c r="E2484">
        <v>27.65</v>
      </c>
      <c r="F2484" t="s">
        <v>3601</v>
      </c>
      <c r="G2484" s="2">
        <v>-1.1000000000000001E-3</v>
      </c>
      <c r="I2484" t="s">
        <v>3602</v>
      </c>
      <c r="J2484" s="24" t="str">
        <f t="shared" si="190"/>
        <v>01</v>
      </c>
      <c r="K2484" s="24" t="str">
        <f t="shared" si="191"/>
        <v>02</v>
      </c>
      <c r="L2484" s="24" t="str">
        <f t="shared" si="192"/>
        <v>2015</v>
      </c>
      <c r="M2484" s="24">
        <f t="shared" si="193"/>
        <v>42006</v>
      </c>
      <c r="N2484">
        <v>27.8</v>
      </c>
      <c r="P2484" s="24">
        <v>41954</v>
      </c>
      <c r="Q2484">
        <v>27.68</v>
      </c>
      <c r="S2484" s="24">
        <v>43781</v>
      </c>
      <c r="T2484">
        <v>46.15</v>
      </c>
      <c r="U2484" s="2">
        <f t="shared" si="194"/>
        <v>2.6069954377578863E-3</v>
      </c>
    </row>
    <row r="2485" spans="1:21" x14ac:dyDescent="0.4">
      <c r="A2485" t="s">
        <v>3600</v>
      </c>
      <c r="B2485">
        <v>27.83</v>
      </c>
      <c r="C2485">
        <v>28.21</v>
      </c>
      <c r="D2485">
        <v>28.25</v>
      </c>
      <c r="E2485">
        <v>27.83</v>
      </c>
      <c r="F2485" t="s">
        <v>1331</v>
      </c>
      <c r="G2485" s="2">
        <v>-1.03E-2</v>
      </c>
      <c r="I2485" t="s">
        <v>3600</v>
      </c>
      <c r="J2485" s="24" t="str">
        <f t="shared" si="190"/>
        <v>12</v>
      </c>
      <c r="K2485" s="24" t="str">
        <f t="shared" si="191"/>
        <v>31</v>
      </c>
      <c r="L2485" s="24" t="str">
        <f t="shared" si="192"/>
        <v>2014</v>
      </c>
      <c r="M2485" s="24">
        <f t="shared" si="193"/>
        <v>42004</v>
      </c>
      <c r="N2485">
        <v>27.83</v>
      </c>
      <c r="P2485" s="24">
        <v>41955</v>
      </c>
      <c r="Q2485">
        <v>27.69</v>
      </c>
      <c r="S2485" s="24">
        <v>43782</v>
      </c>
      <c r="T2485">
        <v>46.21</v>
      </c>
      <c r="U2485" s="2">
        <f t="shared" si="194"/>
        <v>1.3001083423618276E-3</v>
      </c>
    </row>
    <row r="2486" spans="1:21" x14ac:dyDescent="0.4">
      <c r="A2486" t="s">
        <v>3599</v>
      </c>
      <c r="B2486">
        <v>28.12</v>
      </c>
      <c r="C2486">
        <v>28.25</v>
      </c>
      <c r="D2486">
        <v>28.27</v>
      </c>
      <c r="E2486">
        <v>28.1</v>
      </c>
      <c r="F2486" t="s">
        <v>2510</v>
      </c>
      <c r="G2486" s="2">
        <v>-6.7000000000000002E-3</v>
      </c>
      <c r="I2486" t="s">
        <v>3599</v>
      </c>
      <c r="J2486" s="24" t="str">
        <f t="shared" si="190"/>
        <v>12</v>
      </c>
      <c r="K2486" s="24" t="str">
        <f t="shared" si="191"/>
        <v>30</v>
      </c>
      <c r="L2486" s="24" t="str">
        <f t="shared" si="192"/>
        <v>2014</v>
      </c>
      <c r="M2486" s="24">
        <f t="shared" si="193"/>
        <v>42003</v>
      </c>
      <c r="N2486">
        <v>28.12</v>
      </c>
      <c r="P2486" s="24">
        <v>41956</v>
      </c>
      <c r="Q2486">
        <v>27.72</v>
      </c>
      <c r="S2486" s="24">
        <v>43783</v>
      </c>
      <c r="T2486">
        <v>46.3</v>
      </c>
      <c r="U2486" s="2">
        <f t="shared" si="194"/>
        <v>1.9476303830339159E-3</v>
      </c>
    </row>
    <row r="2487" spans="1:21" x14ac:dyDescent="0.4">
      <c r="A2487" t="s">
        <v>3598</v>
      </c>
      <c r="B2487">
        <v>28.31</v>
      </c>
      <c r="C2487">
        <v>28.27</v>
      </c>
      <c r="D2487">
        <v>28.33</v>
      </c>
      <c r="E2487">
        <v>28.24</v>
      </c>
      <c r="F2487" t="s">
        <v>278</v>
      </c>
      <c r="G2487" s="2">
        <v>1.4E-3</v>
      </c>
      <c r="I2487" t="s">
        <v>3598</v>
      </c>
      <c r="J2487" s="24" t="str">
        <f t="shared" si="190"/>
        <v>12</v>
      </c>
      <c r="K2487" s="24" t="str">
        <f t="shared" si="191"/>
        <v>29</v>
      </c>
      <c r="L2487" s="24" t="str">
        <f t="shared" si="192"/>
        <v>2014</v>
      </c>
      <c r="M2487" s="24">
        <f t="shared" si="193"/>
        <v>42002</v>
      </c>
      <c r="N2487">
        <v>28.31</v>
      </c>
      <c r="P2487" s="24">
        <v>41957</v>
      </c>
      <c r="Q2487">
        <v>27.73</v>
      </c>
      <c r="S2487" s="24">
        <v>43784</v>
      </c>
      <c r="T2487">
        <v>46.65</v>
      </c>
      <c r="U2487" s="2">
        <f t="shared" si="194"/>
        <v>7.5593952483801186E-3</v>
      </c>
    </row>
    <row r="2488" spans="1:21" x14ac:dyDescent="0.4">
      <c r="A2488" t="s">
        <v>3597</v>
      </c>
      <c r="B2488">
        <v>28.27</v>
      </c>
      <c r="C2488">
        <v>28.25</v>
      </c>
      <c r="D2488">
        <v>28.34</v>
      </c>
      <c r="E2488">
        <v>28.22</v>
      </c>
      <c r="F2488" t="s">
        <v>994</v>
      </c>
      <c r="G2488" s="2">
        <v>4.3E-3</v>
      </c>
      <c r="I2488" t="s">
        <v>3597</v>
      </c>
      <c r="J2488" s="24" t="str">
        <f t="shared" si="190"/>
        <v>12</v>
      </c>
      <c r="K2488" s="24" t="str">
        <f t="shared" si="191"/>
        <v>26</v>
      </c>
      <c r="L2488" s="24" t="str">
        <f t="shared" si="192"/>
        <v>2014</v>
      </c>
      <c r="M2488" s="24">
        <f t="shared" si="193"/>
        <v>41999</v>
      </c>
      <c r="N2488">
        <v>28.27</v>
      </c>
      <c r="P2488" s="24">
        <v>41960</v>
      </c>
      <c r="Q2488">
        <v>27.69</v>
      </c>
      <c r="S2488" s="24">
        <v>43787</v>
      </c>
      <c r="T2488">
        <v>46.65</v>
      </c>
      <c r="U2488" s="2">
        <f t="shared" si="194"/>
        <v>0</v>
      </c>
    </row>
    <row r="2489" spans="1:21" x14ac:dyDescent="0.4">
      <c r="A2489" t="s">
        <v>3596</v>
      </c>
      <c r="B2489">
        <v>28.15</v>
      </c>
      <c r="C2489">
        <v>28.16</v>
      </c>
      <c r="D2489">
        <v>28.24</v>
      </c>
      <c r="E2489">
        <v>28.13</v>
      </c>
      <c r="F2489" t="s">
        <v>3595</v>
      </c>
      <c r="G2489" s="2">
        <v>-3.5000000000000001E-3</v>
      </c>
      <c r="I2489" t="s">
        <v>3596</v>
      </c>
      <c r="J2489" s="24" t="str">
        <f t="shared" si="190"/>
        <v>12</v>
      </c>
      <c r="K2489" s="24" t="str">
        <f t="shared" si="191"/>
        <v>24</v>
      </c>
      <c r="L2489" s="24" t="str">
        <f t="shared" si="192"/>
        <v>2014</v>
      </c>
      <c r="M2489" s="24">
        <f t="shared" si="193"/>
        <v>41997</v>
      </c>
      <c r="N2489">
        <v>28.15</v>
      </c>
      <c r="P2489" s="24">
        <v>41961</v>
      </c>
      <c r="Q2489">
        <v>27.89</v>
      </c>
      <c r="S2489" s="24">
        <v>43788</v>
      </c>
      <c r="T2489">
        <v>46.78</v>
      </c>
      <c r="U2489" s="2">
        <f t="shared" si="194"/>
        <v>2.7867095391211905E-3</v>
      </c>
    </row>
    <row r="2490" spans="1:21" x14ac:dyDescent="0.4">
      <c r="A2490" t="s">
        <v>3594</v>
      </c>
      <c r="B2490">
        <v>28.25</v>
      </c>
      <c r="C2490">
        <v>28.41</v>
      </c>
      <c r="D2490">
        <v>28.41</v>
      </c>
      <c r="E2490">
        <v>28.22</v>
      </c>
      <c r="F2490" t="s">
        <v>2189</v>
      </c>
      <c r="G2490" s="2">
        <v>-2.0999999999999999E-3</v>
      </c>
      <c r="I2490" t="s">
        <v>3594</v>
      </c>
      <c r="J2490" s="24" t="str">
        <f t="shared" si="190"/>
        <v>12</v>
      </c>
      <c r="K2490" s="24" t="str">
        <f t="shared" si="191"/>
        <v>23</v>
      </c>
      <c r="L2490" s="24" t="str">
        <f t="shared" si="192"/>
        <v>2014</v>
      </c>
      <c r="M2490" s="24">
        <f t="shared" si="193"/>
        <v>41996</v>
      </c>
      <c r="N2490">
        <v>28.25</v>
      </c>
      <c r="P2490" s="24">
        <v>41962</v>
      </c>
      <c r="Q2490">
        <v>27.82</v>
      </c>
      <c r="S2490" s="24">
        <v>43789</v>
      </c>
      <c r="T2490">
        <v>46.63</v>
      </c>
      <c r="U2490" s="2">
        <f t="shared" si="194"/>
        <v>-3.2064985036339699E-3</v>
      </c>
    </row>
    <row r="2491" spans="1:21" x14ac:dyDescent="0.4">
      <c r="A2491" t="s">
        <v>3593</v>
      </c>
      <c r="B2491">
        <v>28.31</v>
      </c>
      <c r="C2491">
        <v>28.2</v>
      </c>
      <c r="D2491">
        <v>28.31</v>
      </c>
      <c r="E2491">
        <v>28.16</v>
      </c>
      <c r="F2491" t="s">
        <v>2119</v>
      </c>
      <c r="G2491" s="2">
        <v>5.3E-3</v>
      </c>
      <c r="I2491" t="s">
        <v>3593</v>
      </c>
      <c r="J2491" s="24" t="str">
        <f t="shared" si="190"/>
        <v>12</v>
      </c>
      <c r="K2491" s="24" t="str">
        <f t="shared" si="191"/>
        <v>22</v>
      </c>
      <c r="L2491" s="24" t="str">
        <f t="shared" si="192"/>
        <v>2014</v>
      </c>
      <c r="M2491" s="24">
        <f t="shared" si="193"/>
        <v>41995</v>
      </c>
      <c r="N2491">
        <v>28.31</v>
      </c>
      <c r="P2491" s="24">
        <v>41963</v>
      </c>
      <c r="Q2491">
        <v>27.86</v>
      </c>
      <c r="S2491" s="24">
        <v>43790</v>
      </c>
      <c r="T2491">
        <v>46.54</v>
      </c>
      <c r="U2491" s="2">
        <f t="shared" si="194"/>
        <v>-1.9300879262278414E-3</v>
      </c>
    </row>
    <row r="2492" spans="1:21" x14ac:dyDescent="0.4">
      <c r="A2492" t="s">
        <v>3592</v>
      </c>
      <c r="B2492">
        <v>28.16</v>
      </c>
      <c r="C2492">
        <v>28.09</v>
      </c>
      <c r="D2492">
        <v>28.28</v>
      </c>
      <c r="E2492">
        <v>28.06</v>
      </c>
      <c r="F2492" t="s">
        <v>3591</v>
      </c>
      <c r="G2492" s="2">
        <v>3.5999999999999999E-3</v>
      </c>
      <c r="I2492" t="s">
        <v>3592</v>
      </c>
      <c r="J2492" s="24" t="str">
        <f t="shared" si="190"/>
        <v>12</v>
      </c>
      <c r="K2492" s="24" t="str">
        <f t="shared" si="191"/>
        <v>19</v>
      </c>
      <c r="L2492" s="24" t="str">
        <f t="shared" si="192"/>
        <v>2014</v>
      </c>
      <c r="M2492" s="24">
        <f t="shared" si="193"/>
        <v>41992</v>
      </c>
      <c r="N2492">
        <v>28.16</v>
      </c>
      <c r="P2492" s="24">
        <v>41964</v>
      </c>
      <c r="Q2492">
        <v>28</v>
      </c>
      <c r="S2492" s="24">
        <v>43791</v>
      </c>
      <c r="T2492">
        <v>46.6</v>
      </c>
      <c r="U2492" s="2">
        <f t="shared" si="194"/>
        <v>1.2892135797164528E-3</v>
      </c>
    </row>
    <row r="2493" spans="1:21" x14ac:dyDescent="0.4">
      <c r="A2493" t="s">
        <v>3590</v>
      </c>
      <c r="B2493">
        <v>28.06</v>
      </c>
      <c r="C2493">
        <v>27.81</v>
      </c>
      <c r="D2493">
        <v>28.06</v>
      </c>
      <c r="E2493">
        <v>27.71</v>
      </c>
      <c r="F2493" t="s">
        <v>3589</v>
      </c>
      <c r="G2493" s="2">
        <v>2.3699999999999999E-2</v>
      </c>
      <c r="I2493" t="s">
        <v>3590</v>
      </c>
      <c r="J2493" s="24" t="str">
        <f t="shared" si="190"/>
        <v>12</v>
      </c>
      <c r="K2493" s="24" t="str">
        <f t="shared" si="191"/>
        <v>18</v>
      </c>
      <c r="L2493" s="24" t="str">
        <f t="shared" si="192"/>
        <v>2014</v>
      </c>
      <c r="M2493" s="24">
        <f t="shared" si="193"/>
        <v>41991</v>
      </c>
      <c r="N2493">
        <v>28.06</v>
      </c>
      <c r="P2493" s="24">
        <v>41967</v>
      </c>
      <c r="Q2493">
        <v>28.14</v>
      </c>
      <c r="S2493" s="24">
        <v>43794</v>
      </c>
      <c r="T2493">
        <v>46.96</v>
      </c>
      <c r="U2493" s="2">
        <f t="shared" si="194"/>
        <v>7.7253218884119068E-3</v>
      </c>
    </row>
    <row r="2494" spans="1:21" x14ac:dyDescent="0.4">
      <c r="A2494" t="s">
        <v>3588</v>
      </c>
      <c r="B2494">
        <v>27.41</v>
      </c>
      <c r="C2494">
        <v>26.94</v>
      </c>
      <c r="D2494">
        <v>27.46</v>
      </c>
      <c r="E2494">
        <v>26.91</v>
      </c>
      <c r="F2494" t="s">
        <v>3548</v>
      </c>
      <c r="G2494" s="2">
        <v>2.0899999999999998E-2</v>
      </c>
      <c r="I2494" t="s">
        <v>3588</v>
      </c>
      <c r="J2494" s="24" t="str">
        <f t="shared" si="190"/>
        <v>12</v>
      </c>
      <c r="K2494" s="24" t="str">
        <f t="shared" si="191"/>
        <v>17</v>
      </c>
      <c r="L2494" s="24" t="str">
        <f t="shared" si="192"/>
        <v>2014</v>
      </c>
      <c r="M2494" s="24">
        <f t="shared" si="193"/>
        <v>41990</v>
      </c>
      <c r="N2494">
        <v>27.41</v>
      </c>
      <c r="P2494" s="24">
        <v>41968</v>
      </c>
      <c r="Q2494">
        <v>28.15</v>
      </c>
      <c r="S2494" s="24">
        <v>43795</v>
      </c>
      <c r="T2494">
        <v>47.17</v>
      </c>
      <c r="U2494" s="2">
        <f t="shared" si="194"/>
        <v>4.4718909710392829E-3</v>
      </c>
    </row>
    <row r="2495" spans="1:21" x14ac:dyDescent="0.4">
      <c r="A2495" t="s">
        <v>3587</v>
      </c>
      <c r="B2495">
        <v>26.85</v>
      </c>
      <c r="C2495">
        <v>27</v>
      </c>
      <c r="D2495">
        <v>27.47</v>
      </c>
      <c r="E2495">
        <v>26.85</v>
      </c>
      <c r="F2495" t="s">
        <v>590</v>
      </c>
      <c r="G2495" s="2">
        <v>-1.0999999999999999E-2</v>
      </c>
      <c r="I2495" t="s">
        <v>3587</v>
      </c>
      <c r="J2495" s="24" t="str">
        <f t="shared" si="190"/>
        <v>12</v>
      </c>
      <c r="K2495" s="24" t="str">
        <f t="shared" si="191"/>
        <v>16</v>
      </c>
      <c r="L2495" s="24" t="str">
        <f t="shared" si="192"/>
        <v>2014</v>
      </c>
      <c r="M2495" s="24">
        <f t="shared" si="193"/>
        <v>41989</v>
      </c>
      <c r="N2495">
        <v>26.85</v>
      </c>
      <c r="P2495" s="24">
        <v>41969</v>
      </c>
      <c r="Q2495">
        <v>28.23</v>
      </c>
      <c r="S2495" s="24">
        <v>43796</v>
      </c>
      <c r="T2495">
        <v>47.41</v>
      </c>
      <c r="U2495" s="2">
        <f t="shared" si="194"/>
        <v>5.0879796480813866E-3</v>
      </c>
    </row>
    <row r="2496" spans="1:21" x14ac:dyDescent="0.4">
      <c r="A2496" t="s">
        <v>3586</v>
      </c>
      <c r="B2496">
        <v>27.15</v>
      </c>
      <c r="C2496">
        <v>27.49</v>
      </c>
      <c r="D2496">
        <v>27.56</v>
      </c>
      <c r="E2496">
        <v>27.06</v>
      </c>
      <c r="F2496" t="s">
        <v>2270</v>
      </c>
      <c r="G2496" s="2">
        <v>-6.6E-3</v>
      </c>
      <c r="I2496" t="s">
        <v>3586</v>
      </c>
      <c r="J2496" s="24" t="str">
        <f t="shared" si="190"/>
        <v>12</v>
      </c>
      <c r="K2496" s="24" t="str">
        <f t="shared" si="191"/>
        <v>15</v>
      </c>
      <c r="L2496" s="24" t="str">
        <f t="shared" si="192"/>
        <v>2014</v>
      </c>
      <c r="M2496" s="24">
        <f t="shared" si="193"/>
        <v>41988</v>
      </c>
      <c r="N2496">
        <v>27.15</v>
      </c>
      <c r="P2496" s="24">
        <v>41971</v>
      </c>
      <c r="Q2496">
        <v>28.23</v>
      </c>
      <c r="S2496" s="24">
        <v>43798</v>
      </c>
      <c r="T2496">
        <v>47.22</v>
      </c>
      <c r="U2496" s="2">
        <f t="shared" si="194"/>
        <v>-4.0075933347394344E-3</v>
      </c>
    </row>
    <row r="2497" spans="1:21" x14ac:dyDescent="0.4">
      <c r="A2497" t="s">
        <v>3585</v>
      </c>
      <c r="B2497">
        <v>27.33</v>
      </c>
      <c r="C2497">
        <v>27.55</v>
      </c>
      <c r="D2497">
        <v>27.72</v>
      </c>
      <c r="E2497">
        <v>27.33</v>
      </c>
      <c r="F2497" t="s">
        <v>1937</v>
      </c>
      <c r="G2497" s="2">
        <v>-1.5100000000000001E-2</v>
      </c>
      <c r="I2497" t="s">
        <v>3585</v>
      </c>
      <c r="J2497" s="24" t="str">
        <f t="shared" si="190"/>
        <v>12</v>
      </c>
      <c r="K2497" s="24" t="str">
        <f t="shared" si="191"/>
        <v>12</v>
      </c>
      <c r="L2497" s="24" t="str">
        <f t="shared" si="192"/>
        <v>2014</v>
      </c>
      <c r="M2497" s="24">
        <f t="shared" si="193"/>
        <v>41985</v>
      </c>
      <c r="N2497">
        <v>27.33</v>
      </c>
      <c r="P2497" s="24">
        <v>41974</v>
      </c>
      <c r="Q2497">
        <v>27.96</v>
      </c>
      <c r="S2497" s="24">
        <v>43801</v>
      </c>
      <c r="T2497">
        <v>46.76</v>
      </c>
      <c r="U2497" s="2">
        <f t="shared" si="194"/>
        <v>-9.7416349004658676E-3</v>
      </c>
    </row>
    <row r="2498" spans="1:21" x14ac:dyDescent="0.4">
      <c r="A2498" t="s">
        <v>3584</v>
      </c>
      <c r="B2498">
        <v>27.75</v>
      </c>
      <c r="C2498">
        <v>27.72</v>
      </c>
      <c r="D2498">
        <v>28.02</v>
      </c>
      <c r="E2498">
        <v>27.69</v>
      </c>
      <c r="F2498" t="s">
        <v>3583</v>
      </c>
      <c r="G2498" s="2">
        <v>5.1000000000000004E-3</v>
      </c>
      <c r="I2498" t="s">
        <v>3584</v>
      </c>
      <c r="J2498" s="24" t="str">
        <f t="shared" si="190"/>
        <v>12</v>
      </c>
      <c r="K2498" s="24" t="str">
        <f t="shared" si="191"/>
        <v>11</v>
      </c>
      <c r="L2498" s="24" t="str">
        <f t="shared" si="192"/>
        <v>2014</v>
      </c>
      <c r="M2498" s="24">
        <f t="shared" si="193"/>
        <v>41984</v>
      </c>
      <c r="N2498">
        <v>27.75</v>
      </c>
      <c r="P2498" s="24">
        <v>41975</v>
      </c>
      <c r="Q2498">
        <v>28.11</v>
      </c>
      <c r="S2498" s="24">
        <v>43802</v>
      </c>
      <c r="T2498">
        <v>46.58</v>
      </c>
      <c r="U2498" s="2">
        <f t="shared" si="194"/>
        <v>-3.8494439692043914E-3</v>
      </c>
    </row>
    <row r="2499" spans="1:21" x14ac:dyDescent="0.4">
      <c r="A2499" t="s">
        <v>3582</v>
      </c>
      <c r="B2499">
        <v>27.61</v>
      </c>
      <c r="C2499">
        <v>28</v>
      </c>
      <c r="D2499">
        <v>28.01</v>
      </c>
      <c r="E2499">
        <v>27.58</v>
      </c>
      <c r="F2499" t="s">
        <v>3581</v>
      </c>
      <c r="G2499" s="2">
        <v>-1.6E-2</v>
      </c>
      <c r="I2499" t="s">
        <v>3582</v>
      </c>
      <c r="J2499" s="24" t="str">
        <f t="shared" ref="J2499:J2562" si="195">LEFT(I2499,2)</f>
        <v>12</v>
      </c>
      <c r="K2499" s="24" t="str">
        <f t="shared" ref="K2499:K2562" si="196">MID(I2499,4,2)</f>
        <v>10</v>
      </c>
      <c r="L2499" s="24" t="str">
        <f t="shared" ref="L2499:L2562" si="197">RIGHT(I2499,4)</f>
        <v>2014</v>
      </c>
      <c r="M2499" s="24">
        <f t="shared" ref="M2499:M2562" si="198">DATE(L2499,J2499,K2499)</f>
        <v>41983</v>
      </c>
      <c r="N2499">
        <v>27.61</v>
      </c>
      <c r="P2499" s="24">
        <v>41976</v>
      </c>
      <c r="Q2499">
        <v>28.21</v>
      </c>
      <c r="S2499" s="24">
        <v>43803</v>
      </c>
      <c r="T2499">
        <v>46.8</v>
      </c>
      <c r="U2499" s="2">
        <f t="shared" si="194"/>
        <v>4.7230571060541404E-3</v>
      </c>
    </row>
    <row r="2500" spans="1:21" x14ac:dyDescent="0.4">
      <c r="A2500" t="s">
        <v>3580</v>
      </c>
      <c r="B2500">
        <v>28.06</v>
      </c>
      <c r="C2500">
        <v>27.74</v>
      </c>
      <c r="D2500">
        <v>28.08</v>
      </c>
      <c r="E2500">
        <v>27.65</v>
      </c>
      <c r="F2500" t="s">
        <v>2134</v>
      </c>
      <c r="G2500" s="2">
        <v>6.9999999999999999E-4</v>
      </c>
      <c r="I2500" t="s">
        <v>3580</v>
      </c>
      <c r="J2500" s="24" t="str">
        <f t="shared" si="195"/>
        <v>12</v>
      </c>
      <c r="K2500" s="24" t="str">
        <f t="shared" si="196"/>
        <v>09</v>
      </c>
      <c r="L2500" s="24" t="str">
        <f t="shared" si="197"/>
        <v>2014</v>
      </c>
      <c r="M2500" s="24">
        <f t="shared" si="198"/>
        <v>41982</v>
      </c>
      <c r="N2500">
        <v>28.06</v>
      </c>
      <c r="P2500" s="24">
        <v>41977</v>
      </c>
      <c r="Q2500">
        <v>28.2</v>
      </c>
      <c r="S2500" s="24">
        <v>43804</v>
      </c>
      <c r="T2500">
        <v>46.84</v>
      </c>
      <c r="U2500" s="2">
        <f t="shared" ref="U2500:U2563" si="199">T2500/T2499-1</f>
        <v>8.5470085470107371E-4</v>
      </c>
    </row>
    <row r="2501" spans="1:21" x14ac:dyDescent="0.4">
      <c r="A2501" t="s">
        <v>3579</v>
      </c>
      <c r="B2501">
        <v>28.04</v>
      </c>
      <c r="C2501">
        <v>28.19</v>
      </c>
      <c r="D2501">
        <v>28.27</v>
      </c>
      <c r="E2501">
        <v>27.94</v>
      </c>
      <c r="F2501" t="s">
        <v>1482</v>
      </c>
      <c r="G2501" s="2">
        <v>-7.1000000000000004E-3</v>
      </c>
      <c r="I2501" t="s">
        <v>3579</v>
      </c>
      <c r="J2501" s="24" t="str">
        <f t="shared" si="195"/>
        <v>12</v>
      </c>
      <c r="K2501" s="24" t="str">
        <f t="shared" si="196"/>
        <v>08</v>
      </c>
      <c r="L2501" s="24" t="str">
        <f t="shared" si="197"/>
        <v>2014</v>
      </c>
      <c r="M2501" s="24">
        <f t="shared" si="198"/>
        <v>41981</v>
      </c>
      <c r="N2501">
        <v>28.04</v>
      </c>
      <c r="P2501" s="24">
        <v>41978</v>
      </c>
      <c r="Q2501">
        <v>28.24</v>
      </c>
      <c r="S2501" s="24">
        <v>43805</v>
      </c>
      <c r="T2501">
        <v>47.2</v>
      </c>
      <c r="U2501" s="2">
        <f t="shared" si="199"/>
        <v>7.6857386848847575E-3</v>
      </c>
    </row>
    <row r="2502" spans="1:21" x14ac:dyDescent="0.4">
      <c r="A2502" t="s">
        <v>3578</v>
      </c>
      <c r="B2502">
        <v>28.24</v>
      </c>
      <c r="C2502">
        <v>28.23</v>
      </c>
      <c r="D2502">
        <v>28.3</v>
      </c>
      <c r="E2502">
        <v>28.19</v>
      </c>
      <c r="F2502" t="s">
        <v>1218</v>
      </c>
      <c r="G2502" s="2">
        <v>1.4E-3</v>
      </c>
      <c r="I2502" t="s">
        <v>3578</v>
      </c>
      <c r="J2502" s="24" t="str">
        <f t="shared" si="195"/>
        <v>12</v>
      </c>
      <c r="K2502" s="24" t="str">
        <f t="shared" si="196"/>
        <v>05</v>
      </c>
      <c r="L2502" s="24" t="str">
        <f t="shared" si="197"/>
        <v>2014</v>
      </c>
      <c r="M2502" s="24">
        <f t="shared" si="198"/>
        <v>41978</v>
      </c>
      <c r="N2502">
        <v>28.24</v>
      </c>
      <c r="P2502" s="24">
        <v>41981</v>
      </c>
      <c r="Q2502">
        <v>28.04</v>
      </c>
      <c r="S2502" s="24">
        <v>43808</v>
      </c>
      <c r="T2502">
        <v>47.07</v>
      </c>
      <c r="U2502" s="2">
        <f t="shared" si="199"/>
        <v>-2.7542372881356192E-3</v>
      </c>
    </row>
    <row r="2503" spans="1:21" x14ac:dyDescent="0.4">
      <c r="A2503" t="s">
        <v>3577</v>
      </c>
      <c r="B2503">
        <v>28.2</v>
      </c>
      <c r="C2503">
        <v>28.18</v>
      </c>
      <c r="D2503">
        <v>28.3</v>
      </c>
      <c r="E2503">
        <v>28.09</v>
      </c>
      <c r="F2503" t="s">
        <v>3576</v>
      </c>
      <c r="G2503" s="2">
        <v>-4.0000000000000002E-4</v>
      </c>
      <c r="I2503" t="s">
        <v>3577</v>
      </c>
      <c r="J2503" s="24" t="str">
        <f t="shared" si="195"/>
        <v>12</v>
      </c>
      <c r="K2503" s="24" t="str">
        <f t="shared" si="196"/>
        <v>04</v>
      </c>
      <c r="L2503" s="24" t="str">
        <f t="shared" si="197"/>
        <v>2014</v>
      </c>
      <c r="M2503" s="24">
        <f t="shared" si="198"/>
        <v>41977</v>
      </c>
      <c r="N2503">
        <v>28.2</v>
      </c>
      <c r="P2503" s="24">
        <v>41982</v>
      </c>
      <c r="Q2503">
        <v>28.06</v>
      </c>
      <c r="S2503" s="24">
        <v>43809</v>
      </c>
      <c r="T2503">
        <v>46.98</v>
      </c>
      <c r="U2503" s="2">
        <f t="shared" si="199"/>
        <v>-1.9120458891014325E-3</v>
      </c>
    </row>
    <row r="2504" spans="1:21" x14ac:dyDescent="0.4">
      <c r="A2504" t="s">
        <v>3575</v>
      </c>
      <c r="B2504">
        <v>28.21</v>
      </c>
      <c r="C2504">
        <v>28.16</v>
      </c>
      <c r="D2504">
        <v>28.24</v>
      </c>
      <c r="E2504">
        <v>28.1</v>
      </c>
      <c r="F2504" t="s">
        <v>918</v>
      </c>
      <c r="G2504" s="2">
        <v>3.5999999999999999E-3</v>
      </c>
      <c r="I2504" t="s">
        <v>3575</v>
      </c>
      <c r="J2504" s="24" t="str">
        <f t="shared" si="195"/>
        <v>12</v>
      </c>
      <c r="K2504" s="24" t="str">
        <f t="shared" si="196"/>
        <v>03</v>
      </c>
      <c r="L2504" s="24" t="str">
        <f t="shared" si="197"/>
        <v>2014</v>
      </c>
      <c r="M2504" s="24">
        <f t="shared" si="198"/>
        <v>41976</v>
      </c>
      <c r="N2504">
        <v>28.21</v>
      </c>
      <c r="P2504" s="24">
        <v>41983</v>
      </c>
      <c r="Q2504">
        <v>27.61</v>
      </c>
      <c r="S2504" s="24">
        <v>43810</v>
      </c>
      <c r="T2504">
        <v>47.14</v>
      </c>
      <c r="U2504" s="2">
        <f t="shared" si="199"/>
        <v>3.4057045551298959E-3</v>
      </c>
    </row>
    <row r="2505" spans="1:21" x14ac:dyDescent="0.4">
      <c r="A2505" t="s">
        <v>3574</v>
      </c>
      <c r="B2505">
        <v>28.11</v>
      </c>
      <c r="C2505">
        <v>27.96</v>
      </c>
      <c r="D2505">
        <v>28.14</v>
      </c>
      <c r="E2505">
        <v>27.96</v>
      </c>
      <c r="F2505" t="s">
        <v>2852</v>
      </c>
      <c r="G2505" s="2">
        <v>5.4000000000000003E-3</v>
      </c>
      <c r="I2505" t="s">
        <v>3574</v>
      </c>
      <c r="J2505" s="24" t="str">
        <f t="shared" si="195"/>
        <v>12</v>
      </c>
      <c r="K2505" s="24" t="str">
        <f t="shared" si="196"/>
        <v>02</v>
      </c>
      <c r="L2505" s="24" t="str">
        <f t="shared" si="197"/>
        <v>2014</v>
      </c>
      <c r="M2505" s="24">
        <f t="shared" si="198"/>
        <v>41975</v>
      </c>
      <c r="N2505">
        <v>28.11</v>
      </c>
      <c r="P2505" s="24">
        <v>41984</v>
      </c>
      <c r="Q2505">
        <v>27.75</v>
      </c>
      <c r="S2505" s="24">
        <v>43811</v>
      </c>
      <c r="T2505">
        <v>47.41</v>
      </c>
      <c r="U2505" s="2">
        <f t="shared" si="199"/>
        <v>5.7276198557487668E-3</v>
      </c>
    </row>
    <row r="2506" spans="1:21" x14ac:dyDescent="0.4">
      <c r="A2506" t="s">
        <v>3573</v>
      </c>
      <c r="B2506">
        <v>27.96</v>
      </c>
      <c r="C2506">
        <v>28.11</v>
      </c>
      <c r="D2506">
        <v>28.13</v>
      </c>
      <c r="E2506">
        <v>27.91</v>
      </c>
      <c r="F2506" t="s">
        <v>2101</v>
      </c>
      <c r="G2506" s="2">
        <v>-9.5999999999999992E-3</v>
      </c>
      <c r="I2506" t="s">
        <v>3573</v>
      </c>
      <c r="J2506" s="24" t="str">
        <f t="shared" si="195"/>
        <v>12</v>
      </c>
      <c r="K2506" s="24" t="str">
        <f t="shared" si="196"/>
        <v>01</v>
      </c>
      <c r="L2506" s="24" t="str">
        <f t="shared" si="197"/>
        <v>2014</v>
      </c>
      <c r="M2506" s="24">
        <f t="shared" si="198"/>
        <v>41974</v>
      </c>
      <c r="N2506">
        <v>27.96</v>
      </c>
      <c r="P2506" s="24">
        <v>41985</v>
      </c>
      <c r="Q2506">
        <v>27.33</v>
      </c>
      <c r="S2506" s="24">
        <v>43812</v>
      </c>
      <c r="T2506">
        <v>47.52</v>
      </c>
      <c r="U2506" s="2">
        <f t="shared" si="199"/>
        <v>2.3201856148493682E-3</v>
      </c>
    </row>
    <row r="2507" spans="1:21" x14ac:dyDescent="0.4">
      <c r="A2507" t="s">
        <v>3572</v>
      </c>
      <c r="B2507">
        <v>28.23</v>
      </c>
      <c r="C2507">
        <v>28.21</v>
      </c>
      <c r="D2507">
        <v>28.31</v>
      </c>
      <c r="E2507">
        <v>28.19</v>
      </c>
      <c r="F2507" t="s">
        <v>3571</v>
      </c>
      <c r="G2507" s="2">
        <v>0</v>
      </c>
      <c r="I2507" t="s">
        <v>3572</v>
      </c>
      <c r="J2507" s="24" t="str">
        <f t="shared" si="195"/>
        <v>11</v>
      </c>
      <c r="K2507" s="24" t="str">
        <f t="shared" si="196"/>
        <v>28</v>
      </c>
      <c r="L2507" s="24" t="str">
        <f t="shared" si="197"/>
        <v>2014</v>
      </c>
      <c r="M2507" s="24">
        <f t="shared" si="198"/>
        <v>41971</v>
      </c>
      <c r="N2507">
        <v>28.23</v>
      </c>
      <c r="P2507" s="24">
        <v>41988</v>
      </c>
      <c r="Q2507">
        <v>27.15</v>
      </c>
      <c r="S2507" s="24">
        <v>43815</v>
      </c>
      <c r="T2507">
        <v>47.66</v>
      </c>
      <c r="U2507" s="2">
        <f t="shared" si="199"/>
        <v>2.9461279461278078E-3</v>
      </c>
    </row>
    <row r="2508" spans="1:21" x14ac:dyDescent="0.4">
      <c r="A2508" t="s">
        <v>3570</v>
      </c>
      <c r="B2508">
        <v>28.23</v>
      </c>
      <c r="C2508">
        <v>28.17</v>
      </c>
      <c r="D2508">
        <v>28.24</v>
      </c>
      <c r="E2508">
        <v>28.14</v>
      </c>
      <c r="F2508" t="s">
        <v>869</v>
      </c>
      <c r="G2508" s="2">
        <v>2.8E-3</v>
      </c>
      <c r="I2508" t="s">
        <v>3570</v>
      </c>
      <c r="J2508" s="24" t="str">
        <f t="shared" si="195"/>
        <v>11</v>
      </c>
      <c r="K2508" s="24" t="str">
        <f t="shared" si="196"/>
        <v>26</v>
      </c>
      <c r="L2508" s="24" t="str">
        <f t="shared" si="197"/>
        <v>2014</v>
      </c>
      <c r="M2508" s="24">
        <f t="shared" si="198"/>
        <v>41969</v>
      </c>
      <c r="N2508">
        <v>28.23</v>
      </c>
      <c r="P2508" s="24">
        <v>41989</v>
      </c>
      <c r="Q2508">
        <v>26.85</v>
      </c>
      <c r="S2508" s="24">
        <v>43816</v>
      </c>
      <c r="T2508">
        <v>47.62</v>
      </c>
      <c r="U2508" s="2">
        <f t="shared" si="199"/>
        <v>-8.3927822073015523E-4</v>
      </c>
    </row>
    <row r="2509" spans="1:21" x14ac:dyDescent="0.4">
      <c r="A2509" t="s">
        <v>3569</v>
      </c>
      <c r="B2509">
        <v>28.15</v>
      </c>
      <c r="C2509">
        <v>28.18</v>
      </c>
      <c r="D2509">
        <v>28.25</v>
      </c>
      <c r="E2509">
        <v>28.12</v>
      </c>
      <c r="F2509" t="s">
        <v>1117</v>
      </c>
      <c r="G2509" s="2">
        <v>4.0000000000000002E-4</v>
      </c>
      <c r="I2509" t="s">
        <v>3569</v>
      </c>
      <c r="J2509" s="24" t="str">
        <f t="shared" si="195"/>
        <v>11</v>
      </c>
      <c r="K2509" s="24" t="str">
        <f t="shared" si="196"/>
        <v>25</v>
      </c>
      <c r="L2509" s="24" t="str">
        <f t="shared" si="197"/>
        <v>2014</v>
      </c>
      <c r="M2509" s="24">
        <f t="shared" si="198"/>
        <v>41968</v>
      </c>
      <c r="N2509">
        <v>28.15</v>
      </c>
      <c r="P2509" s="24">
        <v>41990</v>
      </c>
      <c r="Q2509">
        <v>27.41</v>
      </c>
      <c r="S2509" s="24">
        <v>43817</v>
      </c>
      <c r="T2509">
        <v>47.66</v>
      </c>
      <c r="U2509" s="2">
        <f t="shared" si="199"/>
        <v>8.3998320033606966E-4</v>
      </c>
    </row>
    <row r="2510" spans="1:21" x14ac:dyDescent="0.4">
      <c r="A2510" t="s">
        <v>3568</v>
      </c>
      <c r="B2510">
        <v>28.14</v>
      </c>
      <c r="C2510">
        <v>28.09</v>
      </c>
      <c r="D2510">
        <v>28.15</v>
      </c>
      <c r="E2510">
        <v>28.07</v>
      </c>
      <c r="F2510" t="s">
        <v>210</v>
      </c>
      <c r="G2510" s="2">
        <v>5.0000000000000001E-3</v>
      </c>
      <c r="I2510" t="s">
        <v>3568</v>
      </c>
      <c r="J2510" s="24" t="str">
        <f t="shared" si="195"/>
        <v>11</v>
      </c>
      <c r="K2510" s="24" t="str">
        <f t="shared" si="196"/>
        <v>24</v>
      </c>
      <c r="L2510" s="24" t="str">
        <f t="shared" si="197"/>
        <v>2014</v>
      </c>
      <c r="M2510" s="24">
        <f t="shared" si="198"/>
        <v>41967</v>
      </c>
      <c r="N2510">
        <v>28.14</v>
      </c>
      <c r="P2510" s="24">
        <v>41991</v>
      </c>
      <c r="Q2510">
        <v>28.06</v>
      </c>
      <c r="S2510" s="24">
        <v>43818</v>
      </c>
      <c r="T2510">
        <v>47.94</v>
      </c>
      <c r="U2510" s="2">
        <f t="shared" si="199"/>
        <v>5.8749475451111977E-3</v>
      </c>
    </row>
    <row r="2511" spans="1:21" x14ac:dyDescent="0.4">
      <c r="A2511" t="s">
        <v>3567</v>
      </c>
      <c r="B2511">
        <v>28</v>
      </c>
      <c r="C2511">
        <v>28.15</v>
      </c>
      <c r="D2511">
        <v>28.17</v>
      </c>
      <c r="E2511">
        <v>27.92</v>
      </c>
      <c r="F2511" t="s">
        <v>1551</v>
      </c>
      <c r="G2511" s="2">
        <v>5.0000000000000001E-3</v>
      </c>
      <c r="I2511" t="s">
        <v>3567</v>
      </c>
      <c r="J2511" s="24" t="str">
        <f t="shared" si="195"/>
        <v>11</v>
      </c>
      <c r="K2511" s="24" t="str">
        <f t="shared" si="196"/>
        <v>21</v>
      </c>
      <c r="L2511" s="24" t="str">
        <f t="shared" si="197"/>
        <v>2014</v>
      </c>
      <c r="M2511" s="24">
        <f t="shared" si="198"/>
        <v>41964</v>
      </c>
      <c r="N2511">
        <v>28</v>
      </c>
      <c r="P2511" s="24">
        <v>41992</v>
      </c>
      <c r="Q2511">
        <v>28.16</v>
      </c>
      <c r="S2511" s="24">
        <v>43819</v>
      </c>
      <c r="T2511">
        <v>48.2</v>
      </c>
      <c r="U2511" s="2">
        <f t="shared" si="199"/>
        <v>5.4234459741344665E-3</v>
      </c>
    </row>
    <row r="2512" spans="1:21" x14ac:dyDescent="0.4">
      <c r="A2512" t="s">
        <v>3566</v>
      </c>
      <c r="B2512">
        <v>27.86</v>
      </c>
      <c r="C2512">
        <v>27.71</v>
      </c>
      <c r="D2512">
        <v>27.92</v>
      </c>
      <c r="E2512">
        <v>27.69</v>
      </c>
      <c r="F2512" t="s">
        <v>2395</v>
      </c>
      <c r="G2512" s="2">
        <v>1.4E-3</v>
      </c>
      <c r="I2512" t="s">
        <v>3566</v>
      </c>
      <c r="J2512" s="24" t="str">
        <f t="shared" si="195"/>
        <v>11</v>
      </c>
      <c r="K2512" s="24" t="str">
        <f t="shared" si="196"/>
        <v>20</v>
      </c>
      <c r="L2512" s="24" t="str">
        <f t="shared" si="197"/>
        <v>2014</v>
      </c>
      <c r="M2512" s="24">
        <f t="shared" si="198"/>
        <v>41963</v>
      </c>
      <c r="N2512">
        <v>27.86</v>
      </c>
      <c r="P2512" s="24">
        <v>41995</v>
      </c>
      <c r="Q2512">
        <v>28.31</v>
      </c>
      <c r="S2512" s="24">
        <v>43822</v>
      </c>
      <c r="T2512">
        <v>48.24</v>
      </c>
      <c r="U2512" s="2">
        <f t="shared" si="199"/>
        <v>8.2987551867219622E-4</v>
      </c>
    </row>
    <row r="2513" spans="1:21" x14ac:dyDescent="0.4">
      <c r="A2513" t="s">
        <v>3565</v>
      </c>
      <c r="B2513">
        <v>27.82</v>
      </c>
      <c r="C2513">
        <v>27.86</v>
      </c>
      <c r="D2513">
        <v>27.87</v>
      </c>
      <c r="E2513">
        <v>27.7</v>
      </c>
      <c r="F2513" t="s">
        <v>974</v>
      </c>
      <c r="G2513" s="2">
        <v>-2.5000000000000001E-3</v>
      </c>
      <c r="I2513" t="s">
        <v>3565</v>
      </c>
      <c r="J2513" s="24" t="str">
        <f t="shared" si="195"/>
        <v>11</v>
      </c>
      <c r="K2513" s="24" t="str">
        <f t="shared" si="196"/>
        <v>19</v>
      </c>
      <c r="L2513" s="24" t="str">
        <f t="shared" si="197"/>
        <v>2014</v>
      </c>
      <c r="M2513" s="24">
        <f t="shared" si="198"/>
        <v>41962</v>
      </c>
      <c r="N2513">
        <v>27.82</v>
      </c>
      <c r="P2513" s="24">
        <v>41996</v>
      </c>
      <c r="Q2513">
        <v>28.25</v>
      </c>
      <c r="S2513" s="24">
        <v>43823</v>
      </c>
      <c r="T2513">
        <v>48.25</v>
      </c>
      <c r="U2513" s="2">
        <f t="shared" si="199"/>
        <v>2.0729684908782353E-4</v>
      </c>
    </row>
    <row r="2514" spans="1:21" x14ac:dyDescent="0.4">
      <c r="A2514" t="s">
        <v>3564</v>
      </c>
      <c r="B2514">
        <v>27.89</v>
      </c>
      <c r="C2514">
        <v>27.71</v>
      </c>
      <c r="D2514">
        <v>27.93</v>
      </c>
      <c r="E2514">
        <v>27.69</v>
      </c>
      <c r="F2514" t="s">
        <v>46</v>
      </c>
      <c r="G2514" s="2">
        <v>7.1999999999999998E-3</v>
      </c>
      <c r="I2514" t="s">
        <v>3564</v>
      </c>
      <c r="J2514" s="24" t="str">
        <f t="shared" si="195"/>
        <v>11</v>
      </c>
      <c r="K2514" s="24" t="str">
        <f t="shared" si="196"/>
        <v>18</v>
      </c>
      <c r="L2514" s="24" t="str">
        <f t="shared" si="197"/>
        <v>2014</v>
      </c>
      <c r="M2514" s="24">
        <f t="shared" si="198"/>
        <v>41961</v>
      </c>
      <c r="N2514">
        <v>27.89</v>
      </c>
      <c r="P2514" s="24">
        <v>41997</v>
      </c>
      <c r="Q2514">
        <v>28.15</v>
      </c>
      <c r="S2514" s="24">
        <v>43825</v>
      </c>
      <c r="T2514">
        <v>48.62</v>
      </c>
      <c r="U2514" s="2">
        <f t="shared" si="199"/>
        <v>7.6683937823833759E-3</v>
      </c>
    </row>
    <row r="2515" spans="1:21" x14ac:dyDescent="0.4">
      <c r="A2515" t="s">
        <v>3563</v>
      </c>
      <c r="B2515">
        <v>27.69</v>
      </c>
      <c r="C2515">
        <v>27.66</v>
      </c>
      <c r="D2515">
        <v>27.77</v>
      </c>
      <c r="E2515">
        <v>27.62</v>
      </c>
      <c r="F2515" t="s">
        <v>2132</v>
      </c>
      <c r="G2515" s="2">
        <v>-1.4E-3</v>
      </c>
      <c r="I2515" t="s">
        <v>3563</v>
      </c>
      <c r="J2515" s="24" t="str">
        <f t="shared" si="195"/>
        <v>11</v>
      </c>
      <c r="K2515" s="24" t="str">
        <f t="shared" si="196"/>
        <v>17</v>
      </c>
      <c r="L2515" s="24" t="str">
        <f t="shared" si="197"/>
        <v>2014</v>
      </c>
      <c r="M2515" s="24">
        <f t="shared" si="198"/>
        <v>41960</v>
      </c>
      <c r="N2515">
        <v>27.69</v>
      </c>
      <c r="P2515" s="24">
        <v>41999</v>
      </c>
      <c r="Q2515">
        <v>28.27</v>
      </c>
      <c r="S2515" s="24">
        <v>43826</v>
      </c>
      <c r="T2515">
        <v>48.62</v>
      </c>
      <c r="U2515" s="2">
        <f t="shared" si="199"/>
        <v>0</v>
      </c>
    </row>
    <row r="2516" spans="1:21" x14ac:dyDescent="0.4">
      <c r="A2516" t="s">
        <v>3562</v>
      </c>
      <c r="B2516">
        <v>27.73</v>
      </c>
      <c r="C2516">
        <v>27.73</v>
      </c>
      <c r="D2516">
        <v>27.76</v>
      </c>
      <c r="E2516">
        <v>27.65</v>
      </c>
      <c r="F2516" t="s">
        <v>3033</v>
      </c>
      <c r="G2516" s="2">
        <v>4.0000000000000002E-4</v>
      </c>
      <c r="I2516" t="s">
        <v>3562</v>
      </c>
      <c r="J2516" s="24" t="str">
        <f t="shared" si="195"/>
        <v>11</v>
      </c>
      <c r="K2516" s="24" t="str">
        <f t="shared" si="196"/>
        <v>14</v>
      </c>
      <c r="L2516" s="24" t="str">
        <f t="shared" si="197"/>
        <v>2014</v>
      </c>
      <c r="M2516" s="24">
        <f t="shared" si="198"/>
        <v>41957</v>
      </c>
      <c r="N2516">
        <v>27.73</v>
      </c>
      <c r="P2516" s="24">
        <v>42002</v>
      </c>
      <c r="Q2516">
        <v>28.31</v>
      </c>
      <c r="S2516" s="24">
        <v>43829</v>
      </c>
      <c r="T2516">
        <v>48.31</v>
      </c>
      <c r="U2516" s="2">
        <f t="shared" si="199"/>
        <v>-6.3759769642121045E-3</v>
      </c>
    </row>
    <row r="2517" spans="1:21" x14ac:dyDescent="0.4">
      <c r="A2517" t="s">
        <v>3561</v>
      </c>
      <c r="B2517">
        <v>27.72</v>
      </c>
      <c r="C2517">
        <v>27.73</v>
      </c>
      <c r="D2517">
        <v>27.82</v>
      </c>
      <c r="E2517">
        <v>27.59</v>
      </c>
      <c r="F2517" t="s">
        <v>2426</v>
      </c>
      <c r="G2517" s="2">
        <v>1.1000000000000001E-3</v>
      </c>
      <c r="I2517" t="s">
        <v>3561</v>
      </c>
      <c r="J2517" s="24" t="str">
        <f t="shared" si="195"/>
        <v>11</v>
      </c>
      <c r="K2517" s="24" t="str">
        <f t="shared" si="196"/>
        <v>13</v>
      </c>
      <c r="L2517" s="24" t="str">
        <f t="shared" si="197"/>
        <v>2014</v>
      </c>
      <c r="M2517" s="24">
        <f t="shared" si="198"/>
        <v>41956</v>
      </c>
      <c r="N2517">
        <v>27.72</v>
      </c>
      <c r="P2517" s="24">
        <v>42003</v>
      </c>
      <c r="Q2517">
        <v>28.12</v>
      </c>
      <c r="S2517" s="24">
        <v>43830</v>
      </c>
      <c r="T2517">
        <v>48.41</v>
      </c>
      <c r="U2517" s="2">
        <f t="shared" si="199"/>
        <v>2.0699648105981794E-3</v>
      </c>
    </row>
    <row r="2518" spans="1:21" x14ac:dyDescent="0.4">
      <c r="A2518" t="s">
        <v>3560</v>
      </c>
      <c r="B2518">
        <v>27.69</v>
      </c>
      <c r="C2518">
        <v>27.58</v>
      </c>
      <c r="D2518">
        <v>27.72</v>
      </c>
      <c r="E2518">
        <v>27.58</v>
      </c>
      <c r="F2518" t="s">
        <v>2158</v>
      </c>
      <c r="G2518" s="2">
        <v>4.0000000000000002E-4</v>
      </c>
      <c r="I2518" t="s">
        <v>3560</v>
      </c>
      <c r="J2518" s="24" t="str">
        <f t="shared" si="195"/>
        <v>11</v>
      </c>
      <c r="K2518" s="24" t="str">
        <f t="shared" si="196"/>
        <v>12</v>
      </c>
      <c r="L2518" s="24" t="str">
        <f t="shared" si="197"/>
        <v>2014</v>
      </c>
      <c r="M2518" s="24">
        <f t="shared" si="198"/>
        <v>41955</v>
      </c>
      <c r="N2518">
        <v>27.69</v>
      </c>
      <c r="P2518" s="24">
        <v>42004</v>
      </c>
      <c r="Q2518">
        <v>27.83</v>
      </c>
      <c r="S2518" s="24">
        <v>43832</v>
      </c>
      <c r="T2518">
        <v>49.07</v>
      </c>
      <c r="U2518" s="2">
        <f t="shared" si="199"/>
        <v>1.363354678785389E-2</v>
      </c>
    </row>
    <row r="2519" spans="1:21" x14ac:dyDescent="0.4">
      <c r="A2519" t="s">
        <v>3559</v>
      </c>
      <c r="B2519">
        <v>27.68</v>
      </c>
      <c r="C2519">
        <v>27.63</v>
      </c>
      <c r="D2519">
        <v>27.68</v>
      </c>
      <c r="E2519">
        <v>27.59</v>
      </c>
      <c r="F2519" t="s">
        <v>3548</v>
      </c>
      <c r="G2519" s="2">
        <v>1.4E-3</v>
      </c>
      <c r="I2519" t="s">
        <v>3559</v>
      </c>
      <c r="J2519" s="24" t="str">
        <f t="shared" si="195"/>
        <v>11</v>
      </c>
      <c r="K2519" s="24" t="str">
        <f t="shared" si="196"/>
        <v>11</v>
      </c>
      <c r="L2519" s="24" t="str">
        <f t="shared" si="197"/>
        <v>2014</v>
      </c>
      <c r="M2519" s="24">
        <f t="shared" si="198"/>
        <v>41954</v>
      </c>
      <c r="N2519">
        <v>27.68</v>
      </c>
      <c r="P2519" s="24">
        <v>42006</v>
      </c>
      <c r="Q2519">
        <v>27.8</v>
      </c>
      <c r="S2519" s="24">
        <v>43833</v>
      </c>
      <c r="T2519">
        <v>48.71</v>
      </c>
      <c r="U2519" s="2">
        <f t="shared" si="199"/>
        <v>-7.3364581210515478E-3</v>
      </c>
    </row>
    <row r="2520" spans="1:21" x14ac:dyDescent="0.4">
      <c r="A2520" t="s">
        <v>3558</v>
      </c>
      <c r="B2520">
        <v>27.64</v>
      </c>
      <c r="C2520">
        <v>27.56</v>
      </c>
      <c r="D2520">
        <v>27.65</v>
      </c>
      <c r="E2520">
        <v>27.51</v>
      </c>
      <c r="F2520" t="s">
        <v>757</v>
      </c>
      <c r="G2520" s="2">
        <v>4.0000000000000001E-3</v>
      </c>
      <c r="I2520" t="s">
        <v>3558</v>
      </c>
      <c r="J2520" s="24" t="str">
        <f t="shared" si="195"/>
        <v>11</v>
      </c>
      <c r="K2520" s="24" t="str">
        <f t="shared" si="196"/>
        <v>10</v>
      </c>
      <c r="L2520" s="24" t="str">
        <f t="shared" si="197"/>
        <v>2014</v>
      </c>
      <c r="M2520" s="24">
        <f t="shared" si="198"/>
        <v>41953</v>
      </c>
      <c r="N2520">
        <v>27.64</v>
      </c>
      <c r="P2520" s="24">
        <v>42009</v>
      </c>
      <c r="Q2520">
        <v>27.39</v>
      </c>
      <c r="S2520" s="24">
        <v>43836</v>
      </c>
      <c r="T2520">
        <v>48.97</v>
      </c>
      <c r="U2520" s="2">
        <f t="shared" si="199"/>
        <v>5.3377129952780766E-3</v>
      </c>
    </row>
    <row r="2521" spans="1:21" x14ac:dyDescent="0.4">
      <c r="A2521" t="s">
        <v>3557</v>
      </c>
      <c r="B2521">
        <v>27.53</v>
      </c>
      <c r="C2521">
        <v>27.56</v>
      </c>
      <c r="D2521">
        <v>27.57</v>
      </c>
      <c r="E2521">
        <v>27.44</v>
      </c>
      <c r="F2521" t="s">
        <v>486</v>
      </c>
      <c r="G2521" s="2">
        <v>-4.0000000000000002E-4</v>
      </c>
      <c r="I2521" t="s">
        <v>3557</v>
      </c>
      <c r="J2521" s="24" t="str">
        <f t="shared" si="195"/>
        <v>11</v>
      </c>
      <c r="K2521" s="24" t="str">
        <f t="shared" si="196"/>
        <v>07</v>
      </c>
      <c r="L2521" s="24" t="str">
        <f t="shared" si="197"/>
        <v>2014</v>
      </c>
      <c r="M2521" s="24">
        <f t="shared" si="198"/>
        <v>41950</v>
      </c>
      <c r="N2521">
        <v>27.53</v>
      </c>
      <c r="P2521" s="24">
        <v>42010</v>
      </c>
      <c r="Q2521">
        <v>27.13</v>
      </c>
      <c r="S2521" s="24">
        <v>43837</v>
      </c>
      <c r="T2521">
        <v>48.89</v>
      </c>
      <c r="U2521" s="2">
        <f t="shared" si="199"/>
        <v>-1.6336532570961904E-3</v>
      </c>
    </row>
    <row r="2522" spans="1:21" x14ac:dyDescent="0.4">
      <c r="A2522" t="s">
        <v>3556</v>
      </c>
      <c r="B2522">
        <v>27.54</v>
      </c>
      <c r="C2522">
        <v>27.44</v>
      </c>
      <c r="D2522">
        <v>27.56</v>
      </c>
      <c r="E2522">
        <v>27.35</v>
      </c>
      <c r="F2522" t="s">
        <v>937</v>
      </c>
      <c r="G2522" s="2">
        <v>4.4000000000000003E-3</v>
      </c>
      <c r="I2522" t="s">
        <v>3556</v>
      </c>
      <c r="J2522" s="24" t="str">
        <f t="shared" si="195"/>
        <v>11</v>
      </c>
      <c r="K2522" s="24" t="str">
        <f t="shared" si="196"/>
        <v>06</v>
      </c>
      <c r="L2522" s="24" t="str">
        <f t="shared" si="197"/>
        <v>2014</v>
      </c>
      <c r="M2522" s="24">
        <f t="shared" si="198"/>
        <v>41949</v>
      </c>
      <c r="N2522">
        <v>27.54</v>
      </c>
      <c r="P2522" s="24">
        <v>42011</v>
      </c>
      <c r="Q2522">
        <v>27.51</v>
      </c>
      <c r="S2522" s="24">
        <v>43838</v>
      </c>
      <c r="T2522">
        <v>49.23</v>
      </c>
      <c r="U2522" s="2">
        <f t="shared" si="199"/>
        <v>6.9543874002861994E-3</v>
      </c>
    </row>
    <row r="2523" spans="1:21" x14ac:dyDescent="0.4">
      <c r="A2523" t="s">
        <v>3555</v>
      </c>
      <c r="B2523">
        <v>27.42</v>
      </c>
      <c r="C2523">
        <v>27.51</v>
      </c>
      <c r="D2523">
        <v>27.51</v>
      </c>
      <c r="E2523">
        <v>27.33</v>
      </c>
      <c r="F2523" t="s">
        <v>3554</v>
      </c>
      <c r="G2523" s="2">
        <v>4.0000000000000001E-3</v>
      </c>
      <c r="I2523" t="s">
        <v>3555</v>
      </c>
      <c r="J2523" s="24" t="str">
        <f t="shared" si="195"/>
        <v>11</v>
      </c>
      <c r="K2523" s="24" t="str">
        <f t="shared" si="196"/>
        <v>05</v>
      </c>
      <c r="L2523" s="24" t="str">
        <f t="shared" si="197"/>
        <v>2014</v>
      </c>
      <c r="M2523" s="24">
        <f t="shared" si="198"/>
        <v>41948</v>
      </c>
      <c r="N2523">
        <v>27.42</v>
      </c>
      <c r="P2523" s="24">
        <v>42012</v>
      </c>
      <c r="Q2523">
        <v>28.03</v>
      </c>
      <c r="S2523" s="24">
        <v>43839</v>
      </c>
      <c r="T2523">
        <v>49.66</v>
      </c>
      <c r="U2523" s="2">
        <f t="shared" si="199"/>
        <v>8.7345114767418686E-3</v>
      </c>
    </row>
    <row r="2524" spans="1:21" x14ac:dyDescent="0.4">
      <c r="A2524" t="s">
        <v>3553</v>
      </c>
      <c r="B2524">
        <v>27.31</v>
      </c>
      <c r="C2524">
        <v>27.34</v>
      </c>
      <c r="D2524">
        <v>27.38</v>
      </c>
      <c r="E2524">
        <v>27.16</v>
      </c>
      <c r="F2524" t="s">
        <v>1246</v>
      </c>
      <c r="G2524" s="2">
        <v>-3.5999999999999999E-3</v>
      </c>
      <c r="I2524" t="s">
        <v>3553</v>
      </c>
      <c r="J2524" s="24" t="str">
        <f t="shared" si="195"/>
        <v>11</v>
      </c>
      <c r="K2524" s="24" t="str">
        <f t="shared" si="196"/>
        <v>04</v>
      </c>
      <c r="L2524" s="24" t="str">
        <f t="shared" si="197"/>
        <v>2014</v>
      </c>
      <c r="M2524" s="24">
        <f t="shared" si="198"/>
        <v>41947</v>
      </c>
      <c r="N2524">
        <v>27.31</v>
      </c>
      <c r="P2524" s="24">
        <v>42013</v>
      </c>
      <c r="Q2524">
        <v>27.83</v>
      </c>
      <c r="S2524" s="24">
        <v>43840</v>
      </c>
      <c r="T2524">
        <v>49.55</v>
      </c>
      <c r="U2524" s="2">
        <f t="shared" si="199"/>
        <v>-2.2150624244865469E-3</v>
      </c>
    </row>
    <row r="2525" spans="1:21" x14ac:dyDescent="0.4">
      <c r="A2525" t="s">
        <v>3552</v>
      </c>
      <c r="B2525">
        <v>27.41</v>
      </c>
      <c r="C2525">
        <v>27.42</v>
      </c>
      <c r="D2525">
        <v>27.49</v>
      </c>
      <c r="E2525">
        <v>27.35</v>
      </c>
      <c r="F2525" t="s">
        <v>2338</v>
      </c>
      <c r="G2525" s="2">
        <v>1.1000000000000001E-3</v>
      </c>
      <c r="I2525" t="s">
        <v>3552</v>
      </c>
      <c r="J2525" s="24" t="str">
        <f t="shared" si="195"/>
        <v>11</v>
      </c>
      <c r="K2525" s="24" t="str">
        <f t="shared" si="196"/>
        <v>03</v>
      </c>
      <c r="L2525" s="24" t="str">
        <f t="shared" si="197"/>
        <v>2014</v>
      </c>
      <c r="M2525" s="24">
        <f t="shared" si="198"/>
        <v>41946</v>
      </c>
      <c r="N2525">
        <v>27.41</v>
      </c>
      <c r="P2525" s="24">
        <v>42016</v>
      </c>
      <c r="Q2525">
        <v>27.63</v>
      </c>
      <c r="S2525" s="24">
        <v>43843</v>
      </c>
      <c r="T2525">
        <v>50.02</v>
      </c>
      <c r="U2525" s="2">
        <f t="shared" si="199"/>
        <v>9.4853683148337087E-3</v>
      </c>
    </row>
    <row r="2526" spans="1:21" x14ac:dyDescent="0.4">
      <c r="A2526" t="s">
        <v>3551</v>
      </c>
      <c r="B2526">
        <v>27.38</v>
      </c>
      <c r="C2526">
        <v>27.4</v>
      </c>
      <c r="D2526">
        <v>27.41</v>
      </c>
      <c r="E2526">
        <v>27.29</v>
      </c>
      <c r="F2526" t="s">
        <v>1797</v>
      </c>
      <c r="G2526" s="2">
        <v>1.15E-2</v>
      </c>
      <c r="I2526" t="s">
        <v>3551</v>
      </c>
      <c r="J2526" s="24" t="str">
        <f t="shared" si="195"/>
        <v>10</v>
      </c>
      <c r="K2526" s="24" t="str">
        <f t="shared" si="196"/>
        <v>31</v>
      </c>
      <c r="L2526" s="24" t="str">
        <f t="shared" si="197"/>
        <v>2014</v>
      </c>
      <c r="M2526" s="24">
        <f t="shared" si="198"/>
        <v>41943</v>
      </c>
      <c r="N2526">
        <v>27.38</v>
      </c>
      <c r="P2526" s="24">
        <v>42017</v>
      </c>
      <c r="Q2526">
        <v>27.59</v>
      </c>
      <c r="S2526" s="24">
        <v>43844</v>
      </c>
      <c r="T2526">
        <v>49.84</v>
      </c>
      <c r="U2526" s="2">
        <f t="shared" si="199"/>
        <v>-3.5985605757696826E-3</v>
      </c>
    </row>
    <row r="2527" spans="1:21" x14ac:dyDescent="0.4">
      <c r="A2527" t="s">
        <v>3550</v>
      </c>
      <c r="B2527">
        <v>27.07</v>
      </c>
      <c r="C2527">
        <v>26.8</v>
      </c>
      <c r="D2527">
        <v>27.14</v>
      </c>
      <c r="E2527">
        <v>26.79</v>
      </c>
      <c r="F2527" t="s">
        <v>1369</v>
      </c>
      <c r="G2527" s="2">
        <v>7.1000000000000004E-3</v>
      </c>
      <c r="I2527" t="s">
        <v>3550</v>
      </c>
      <c r="J2527" s="24" t="str">
        <f t="shared" si="195"/>
        <v>10</v>
      </c>
      <c r="K2527" s="24" t="str">
        <f t="shared" si="196"/>
        <v>30</v>
      </c>
      <c r="L2527" s="24" t="str">
        <f t="shared" si="197"/>
        <v>2014</v>
      </c>
      <c r="M2527" s="24">
        <f t="shared" si="198"/>
        <v>41942</v>
      </c>
      <c r="N2527">
        <v>27.07</v>
      </c>
      <c r="P2527" s="24">
        <v>42018</v>
      </c>
      <c r="Q2527">
        <v>27.47</v>
      </c>
      <c r="S2527" s="24">
        <v>43845</v>
      </c>
      <c r="T2527">
        <v>49.99</v>
      </c>
      <c r="U2527" s="2">
        <f t="shared" si="199"/>
        <v>3.0096308186196019E-3</v>
      </c>
    </row>
    <row r="2528" spans="1:21" x14ac:dyDescent="0.4">
      <c r="A2528" t="s">
        <v>3549</v>
      </c>
      <c r="B2528">
        <v>26.88</v>
      </c>
      <c r="C2528">
        <v>26.92</v>
      </c>
      <c r="D2528">
        <v>26.99</v>
      </c>
      <c r="E2528">
        <v>26.69</v>
      </c>
      <c r="F2528" t="s">
        <v>3548</v>
      </c>
      <c r="G2528" s="2">
        <v>-1.1000000000000001E-3</v>
      </c>
      <c r="I2528" t="s">
        <v>3549</v>
      </c>
      <c r="J2528" s="24" t="str">
        <f t="shared" si="195"/>
        <v>10</v>
      </c>
      <c r="K2528" s="24" t="str">
        <f t="shared" si="196"/>
        <v>29</v>
      </c>
      <c r="L2528" s="24" t="str">
        <f t="shared" si="197"/>
        <v>2014</v>
      </c>
      <c r="M2528" s="24">
        <f t="shared" si="198"/>
        <v>41941</v>
      </c>
      <c r="N2528">
        <v>26.88</v>
      </c>
      <c r="P2528" s="24">
        <v>42019</v>
      </c>
      <c r="Q2528">
        <v>27.19</v>
      </c>
      <c r="S2528" s="24">
        <v>43846</v>
      </c>
      <c r="T2528">
        <v>50.45</v>
      </c>
      <c r="U2528" s="2">
        <f t="shared" si="199"/>
        <v>9.2018403680735883E-3</v>
      </c>
    </row>
    <row r="2529" spans="1:21" x14ac:dyDescent="0.4">
      <c r="A2529" t="s">
        <v>3547</v>
      </c>
      <c r="B2529">
        <v>26.91</v>
      </c>
      <c r="C2529">
        <v>26.7</v>
      </c>
      <c r="D2529">
        <v>26.93</v>
      </c>
      <c r="E2529">
        <v>26.69</v>
      </c>
      <c r="F2529" t="s">
        <v>1848</v>
      </c>
      <c r="G2529" s="2">
        <v>1.2E-2</v>
      </c>
      <c r="I2529" t="s">
        <v>3547</v>
      </c>
      <c r="J2529" s="24" t="str">
        <f t="shared" si="195"/>
        <v>10</v>
      </c>
      <c r="K2529" s="24" t="str">
        <f t="shared" si="196"/>
        <v>28</v>
      </c>
      <c r="L2529" s="24" t="str">
        <f t="shared" si="197"/>
        <v>2014</v>
      </c>
      <c r="M2529" s="24">
        <f t="shared" si="198"/>
        <v>41940</v>
      </c>
      <c r="N2529">
        <v>26.91</v>
      </c>
      <c r="P2529" s="24">
        <v>42020</v>
      </c>
      <c r="Q2529">
        <v>27.53</v>
      </c>
      <c r="S2529" s="24">
        <v>43847</v>
      </c>
      <c r="T2529">
        <v>50.72</v>
      </c>
      <c r="U2529" s="2">
        <f t="shared" si="199"/>
        <v>5.3518334985132032E-3</v>
      </c>
    </row>
    <row r="2530" spans="1:21" x14ac:dyDescent="0.4">
      <c r="A2530" t="s">
        <v>3546</v>
      </c>
      <c r="B2530">
        <v>26.59</v>
      </c>
      <c r="C2530">
        <v>26.55</v>
      </c>
      <c r="D2530">
        <v>26.62</v>
      </c>
      <c r="E2530">
        <v>26.43</v>
      </c>
      <c r="F2530" t="s">
        <v>950</v>
      </c>
      <c r="G2530" s="2">
        <v>-8.0000000000000004E-4</v>
      </c>
      <c r="I2530" t="s">
        <v>3546</v>
      </c>
      <c r="J2530" s="24" t="str">
        <f t="shared" si="195"/>
        <v>10</v>
      </c>
      <c r="K2530" s="24" t="str">
        <f t="shared" si="196"/>
        <v>27</v>
      </c>
      <c r="L2530" s="24" t="str">
        <f t="shared" si="197"/>
        <v>2014</v>
      </c>
      <c r="M2530" s="24">
        <f t="shared" si="198"/>
        <v>41939</v>
      </c>
      <c r="N2530">
        <v>26.59</v>
      </c>
      <c r="P2530" s="24">
        <v>42024</v>
      </c>
      <c r="Q2530">
        <v>27.62</v>
      </c>
      <c r="S2530" s="24">
        <v>43851</v>
      </c>
      <c r="T2530">
        <v>50.67</v>
      </c>
      <c r="U2530" s="2">
        <f t="shared" si="199"/>
        <v>-9.8580441640372385E-4</v>
      </c>
    </row>
    <row r="2531" spans="1:21" x14ac:dyDescent="0.4">
      <c r="A2531" t="s">
        <v>3545</v>
      </c>
      <c r="B2531">
        <v>26.61</v>
      </c>
      <c r="C2531">
        <v>26.48</v>
      </c>
      <c r="D2531">
        <v>26.63</v>
      </c>
      <c r="E2531">
        <v>26.37</v>
      </c>
      <c r="F2531" t="s">
        <v>3544</v>
      </c>
      <c r="G2531" s="2">
        <v>7.1999999999999998E-3</v>
      </c>
      <c r="I2531" t="s">
        <v>3545</v>
      </c>
      <c r="J2531" s="24" t="str">
        <f t="shared" si="195"/>
        <v>10</v>
      </c>
      <c r="K2531" s="24" t="str">
        <f t="shared" si="196"/>
        <v>24</v>
      </c>
      <c r="L2531" s="24" t="str">
        <f t="shared" si="197"/>
        <v>2014</v>
      </c>
      <c r="M2531" s="24">
        <f t="shared" si="198"/>
        <v>41936</v>
      </c>
      <c r="N2531">
        <v>26.61</v>
      </c>
      <c r="P2531" s="24">
        <v>42025</v>
      </c>
      <c r="Q2531">
        <v>27.75</v>
      </c>
      <c r="S2531" s="24">
        <v>43852</v>
      </c>
      <c r="T2531">
        <v>50.69</v>
      </c>
      <c r="U2531" s="2">
        <f t="shared" si="199"/>
        <v>3.9471087428455398E-4</v>
      </c>
    </row>
    <row r="2532" spans="1:21" x14ac:dyDescent="0.4">
      <c r="A2532" t="s">
        <v>3543</v>
      </c>
      <c r="B2532">
        <v>26.42</v>
      </c>
      <c r="C2532">
        <v>26.32</v>
      </c>
      <c r="D2532">
        <v>26.57</v>
      </c>
      <c r="E2532">
        <v>26.29</v>
      </c>
      <c r="F2532" t="s">
        <v>2008</v>
      </c>
      <c r="G2532" s="2">
        <v>1.46E-2</v>
      </c>
      <c r="I2532" t="s">
        <v>3543</v>
      </c>
      <c r="J2532" s="24" t="str">
        <f t="shared" si="195"/>
        <v>10</v>
      </c>
      <c r="K2532" s="24" t="str">
        <f t="shared" si="196"/>
        <v>23</v>
      </c>
      <c r="L2532" s="24" t="str">
        <f t="shared" si="197"/>
        <v>2014</v>
      </c>
      <c r="M2532" s="24">
        <f t="shared" si="198"/>
        <v>41935</v>
      </c>
      <c r="N2532">
        <v>26.42</v>
      </c>
      <c r="P2532" s="24">
        <v>42026</v>
      </c>
      <c r="Q2532">
        <v>28.2</v>
      </c>
      <c r="S2532" s="24">
        <v>43853</v>
      </c>
      <c r="T2532">
        <v>50.78</v>
      </c>
      <c r="U2532" s="2">
        <f t="shared" si="199"/>
        <v>1.7754981258630842E-3</v>
      </c>
    </row>
    <row r="2533" spans="1:21" x14ac:dyDescent="0.4">
      <c r="A2533" t="s">
        <v>3542</v>
      </c>
      <c r="B2533">
        <v>26.04</v>
      </c>
      <c r="C2533">
        <v>26.26</v>
      </c>
      <c r="D2533">
        <v>26.33</v>
      </c>
      <c r="E2533">
        <v>26.02</v>
      </c>
      <c r="F2533" t="s">
        <v>3541</v>
      </c>
      <c r="G2533" s="2">
        <v>-7.6E-3</v>
      </c>
      <c r="I2533" t="s">
        <v>3542</v>
      </c>
      <c r="J2533" s="24" t="str">
        <f t="shared" si="195"/>
        <v>10</v>
      </c>
      <c r="K2533" s="24" t="str">
        <f t="shared" si="196"/>
        <v>22</v>
      </c>
      <c r="L2533" s="24" t="str">
        <f t="shared" si="197"/>
        <v>2014</v>
      </c>
      <c r="M2533" s="24">
        <f t="shared" si="198"/>
        <v>41934</v>
      </c>
      <c r="N2533">
        <v>26.04</v>
      </c>
      <c r="P2533" s="24">
        <v>42027</v>
      </c>
      <c r="Q2533">
        <v>28.12</v>
      </c>
      <c r="S2533" s="24">
        <v>43854</v>
      </c>
      <c r="T2533">
        <v>50.34</v>
      </c>
      <c r="U2533" s="2">
        <f t="shared" si="199"/>
        <v>-8.6648286727057933E-3</v>
      </c>
    </row>
    <row r="2534" spans="1:21" x14ac:dyDescent="0.4">
      <c r="A2534" t="s">
        <v>3540</v>
      </c>
      <c r="B2534">
        <v>26.24</v>
      </c>
      <c r="C2534">
        <v>25.9</v>
      </c>
      <c r="D2534">
        <v>26.25</v>
      </c>
      <c r="E2534">
        <v>25.88</v>
      </c>
      <c r="F2534" t="s">
        <v>2169</v>
      </c>
      <c r="G2534" s="2">
        <v>2.1399999999999999E-2</v>
      </c>
      <c r="I2534" t="s">
        <v>3540</v>
      </c>
      <c r="J2534" s="24" t="str">
        <f t="shared" si="195"/>
        <v>10</v>
      </c>
      <c r="K2534" s="24" t="str">
        <f t="shared" si="196"/>
        <v>21</v>
      </c>
      <c r="L2534" s="24" t="str">
        <f t="shared" si="197"/>
        <v>2014</v>
      </c>
      <c r="M2534" s="24">
        <f t="shared" si="198"/>
        <v>41933</v>
      </c>
      <c r="N2534">
        <v>26.24</v>
      </c>
      <c r="P2534" s="24">
        <v>42030</v>
      </c>
      <c r="Q2534">
        <v>28.18</v>
      </c>
      <c r="S2534" s="24">
        <v>43857</v>
      </c>
      <c r="T2534">
        <v>49.47</v>
      </c>
      <c r="U2534" s="2">
        <f t="shared" si="199"/>
        <v>-1.7282479141835561E-2</v>
      </c>
    </row>
    <row r="2535" spans="1:21" x14ac:dyDescent="0.4">
      <c r="A2535" t="s">
        <v>3539</v>
      </c>
      <c r="B2535">
        <v>25.69</v>
      </c>
      <c r="C2535">
        <v>25.38</v>
      </c>
      <c r="D2535">
        <v>25.71</v>
      </c>
      <c r="E2535">
        <v>25.36</v>
      </c>
      <c r="F2535" t="s">
        <v>156</v>
      </c>
      <c r="G2535" s="2">
        <v>1.0999999999999999E-2</v>
      </c>
      <c r="I2535" t="s">
        <v>3539</v>
      </c>
      <c r="J2535" s="24" t="str">
        <f t="shared" si="195"/>
        <v>10</v>
      </c>
      <c r="K2535" s="24" t="str">
        <f t="shared" si="196"/>
        <v>20</v>
      </c>
      <c r="L2535" s="24" t="str">
        <f t="shared" si="197"/>
        <v>2014</v>
      </c>
      <c r="M2535" s="24">
        <f t="shared" si="198"/>
        <v>41932</v>
      </c>
      <c r="N2535">
        <v>25.69</v>
      </c>
      <c r="P2535" s="24">
        <v>42031</v>
      </c>
      <c r="Q2535">
        <v>27.7</v>
      </c>
      <c r="S2535" s="24">
        <v>43858</v>
      </c>
      <c r="T2535">
        <v>50.15</v>
      </c>
      <c r="U2535" s="2">
        <f t="shared" si="199"/>
        <v>1.3745704467353903E-2</v>
      </c>
    </row>
    <row r="2536" spans="1:21" x14ac:dyDescent="0.4">
      <c r="A2536" t="s">
        <v>3538</v>
      </c>
      <c r="B2536">
        <v>25.41</v>
      </c>
      <c r="C2536">
        <v>25.42</v>
      </c>
      <c r="D2536">
        <v>25.59</v>
      </c>
      <c r="E2536">
        <v>25.28</v>
      </c>
      <c r="F2536" t="s">
        <v>2685</v>
      </c>
      <c r="G2536" s="2">
        <v>1.32E-2</v>
      </c>
      <c r="I2536" t="s">
        <v>3538</v>
      </c>
      <c r="J2536" s="24" t="str">
        <f t="shared" si="195"/>
        <v>10</v>
      </c>
      <c r="K2536" s="24" t="str">
        <f t="shared" si="196"/>
        <v>17</v>
      </c>
      <c r="L2536" s="24" t="str">
        <f t="shared" si="197"/>
        <v>2014</v>
      </c>
      <c r="M2536" s="24">
        <f t="shared" si="198"/>
        <v>41929</v>
      </c>
      <c r="N2536">
        <v>25.41</v>
      </c>
      <c r="P2536" s="24">
        <v>42032</v>
      </c>
      <c r="Q2536">
        <v>27.46</v>
      </c>
      <c r="S2536" s="24">
        <v>43859</v>
      </c>
      <c r="T2536">
        <v>50.26</v>
      </c>
      <c r="U2536" s="2">
        <f t="shared" si="199"/>
        <v>2.1934197407775802E-3</v>
      </c>
    </row>
    <row r="2537" spans="1:21" x14ac:dyDescent="0.4">
      <c r="A2537" t="s">
        <v>3537</v>
      </c>
      <c r="B2537">
        <v>25.08</v>
      </c>
      <c r="C2537">
        <v>24.7</v>
      </c>
      <c r="D2537">
        <v>25.27</v>
      </c>
      <c r="E2537">
        <v>24.64</v>
      </c>
      <c r="F2537" t="s">
        <v>1486</v>
      </c>
      <c r="G2537" s="2">
        <v>-8.0000000000000004E-4</v>
      </c>
      <c r="I2537" t="s">
        <v>3537</v>
      </c>
      <c r="J2537" s="24" t="str">
        <f t="shared" si="195"/>
        <v>10</v>
      </c>
      <c r="K2537" s="24" t="str">
        <f t="shared" si="196"/>
        <v>16</v>
      </c>
      <c r="L2537" s="24" t="str">
        <f t="shared" si="197"/>
        <v>2014</v>
      </c>
      <c r="M2537" s="24">
        <f t="shared" si="198"/>
        <v>41928</v>
      </c>
      <c r="N2537">
        <v>25.08</v>
      </c>
      <c r="P2537" s="24">
        <v>42033</v>
      </c>
      <c r="Q2537">
        <v>27.74</v>
      </c>
      <c r="S2537" s="24">
        <v>43860</v>
      </c>
      <c r="T2537">
        <v>50.4</v>
      </c>
      <c r="U2537" s="2">
        <f t="shared" si="199"/>
        <v>2.7855153203342198E-3</v>
      </c>
    </row>
    <row r="2538" spans="1:21" x14ac:dyDescent="0.4">
      <c r="A2538" t="s">
        <v>3536</v>
      </c>
      <c r="B2538">
        <v>25.1</v>
      </c>
      <c r="C2538">
        <v>24.89</v>
      </c>
      <c r="D2538">
        <v>25.18</v>
      </c>
      <c r="E2538">
        <v>24.5</v>
      </c>
      <c r="F2538" t="s">
        <v>3535</v>
      </c>
      <c r="G2538" s="2">
        <v>-5.4999999999999997E-3</v>
      </c>
      <c r="I2538" t="s">
        <v>3536</v>
      </c>
      <c r="J2538" s="24" t="str">
        <f t="shared" si="195"/>
        <v>10</v>
      </c>
      <c r="K2538" s="24" t="str">
        <f t="shared" si="196"/>
        <v>15</v>
      </c>
      <c r="L2538" s="24" t="str">
        <f t="shared" si="197"/>
        <v>2014</v>
      </c>
      <c r="M2538" s="24">
        <f t="shared" si="198"/>
        <v>41927</v>
      </c>
      <c r="N2538">
        <v>25.1</v>
      </c>
      <c r="P2538" s="24">
        <v>42034</v>
      </c>
      <c r="Q2538">
        <v>27.37</v>
      </c>
      <c r="S2538" s="24">
        <v>43861</v>
      </c>
      <c r="T2538">
        <v>49.51</v>
      </c>
      <c r="U2538" s="2">
        <f t="shared" si="199"/>
        <v>-1.7658730158730207E-2</v>
      </c>
    </row>
    <row r="2539" spans="1:21" x14ac:dyDescent="0.4">
      <c r="A2539" t="s">
        <v>3534</v>
      </c>
      <c r="B2539">
        <v>25.24</v>
      </c>
      <c r="C2539">
        <v>25.34</v>
      </c>
      <c r="D2539">
        <v>25.52</v>
      </c>
      <c r="E2539">
        <v>25.16</v>
      </c>
      <c r="F2539" t="s">
        <v>3533</v>
      </c>
      <c r="G2539" s="2">
        <v>1.6000000000000001E-3</v>
      </c>
      <c r="I2539" t="s">
        <v>3534</v>
      </c>
      <c r="J2539" s="24" t="str">
        <f t="shared" si="195"/>
        <v>10</v>
      </c>
      <c r="K2539" s="24" t="str">
        <f t="shared" si="196"/>
        <v>14</v>
      </c>
      <c r="L2539" s="24" t="str">
        <f t="shared" si="197"/>
        <v>2014</v>
      </c>
      <c r="M2539" s="24">
        <f t="shared" si="198"/>
        <v>41926</v>
      </c>
      <c r="N2539">
        <v>25.24</v>
      </c>
      <c r="P2539" s="24">
        <v>42037</v>
      </c>
      <c r="Q2539">
        <v>27.61</v>
      </c>
      <c r="S2539" s="24">
        <v>43864</v>
      </c>
      <c r="T2539">
        <v>50.03</v>
      </c>
      <c r="U2539" s="2">
        <f t="shared" si="199"/>
        <v>1.0502928701272563E-2</v>
      </c>
    </row>
    <row r="2540" spans="1:21" x14ac:dyDescent="0.4">
      <c r="A2540" t="s">
        <v>3532</v>
      </c>
      <c r="B2540">
        <v>25.2</v>
      </c>
      <c r="C2540">
        <v>25.66</v>
      </c>
      <c r="D2540">
        <v>25.74</v>
      </c>
      <c r="E2540">
        <v>25.17</v>
      </c>
      <c r="F2540" t="s">
        <v>3531</v>
      </c>
      <c r="G2540" s="2">
        <v>-1.83E-2</v>
      </c>
      <c r="I2540" t="s">
        <v>3532</v>
      </c>
      <c r="J2540" s="24" t="str">
        <f t="shared" si="195"/>
        <v>10</v>
      </c>
      <c r="K2540" s="24" t="str">
        <f t="shared" si="196"/>
        <v>13</v>
      </c>
      <c r="L2540" s="24" t="str">
        <f t="shared" si="197"/>
        <v>2014</v>
      </c>
      <c r="M2540" s="24">
        <f t="shared" si="198"/>
        <v>41925</v>
      </c>
      <c r="N2540">
        <v>25.2</v>
      </c>
      <c r="P2540" s="24">
        <v>42038</v>
      </c>
      <c r="Q2540">
        <v>27.94</v>
      </c>
      <c r="S2540" s="24">
        <v>43865</v>
      </c>
      <c r="T2540">
        <v>50.94</v>
      </c>
      <c r="U2540" s="2">
        <f t="shared" si="199"/>
        <v>1.8189086548071165E-2</v>
      </c>
    </row>
    <row r="2541" spans="1:21" x14ac:dyDescent="0.4">
      <c r="A2541" t="s">
        <v>3530</v>
      </c>
      <c r="B2541">
        <v>25.67</v>
      </c>
      <c r="C2541">
        <v>26.04</v>
      </c>
      <c r="D2541">
        <v>26.16</v>
      </c>
      <c r="E2541">
        <v>25.67</v>
      </c>
      <c r="F2541" t="s">
        <v>2343</v>
      </c>
      <c r="G2541" s="2">
        <v>-1.4200000000000001E-2</v>
      </c>
      <c r="I2541" t="s">
        <v>3530</v>
      </c>
      <c r="J2541" s="24" t="str">
        <f t="shared" si="195"/>
        <v>10</v>
      </c>
      <c r="K2541" s="24" t="str">
        <f t="shared" si="196"/>
        <v>10</v>
      </c>
      <c r="L2541" s="24" t="str">
        <f t="shared" si="197"/>
        <v>2014</v>
      </c>
      <c r="M2541" s="24">
        <f t="shared" si="198"/>
        <v>41922</v>
      </c>
      <c r="N2541">
        <v>25.67</v>
      </c>
      <c r="P2541" s="24">
        <v>42039</v>
      </c>
      <c r="Q2541">
        <v>27.85</v>
      </c>
      <c r="S2541" s="24">
        <v>43866</v>
      </c>
      <c r="T2541">
        <v>51.22</v>
      </c>
      <c r="U2541" s="2">
        <f t="shared" si="199"/>
        <v>5.496662740479108E-3</v>
      </c>
    </row>
    <row r="2542" spans="1:21" x14ac:dyDescent="0.4">
      <c r="A2542" t="s">
        <v>3529</v>
      </c>
      <c r="B2542">
        <v>26.04</v>
      </c>
      <c r="C2542">
        <v>26.51</v>
      </c>
      <c r="D2542">
        <v>26.55</v>
      </c>
      <c r="E2542">
        <v>26.03</v>
      </c>
      <c r="F2542" t="s">
        <v>1386</v>
      </c>
      <c r="G2542" s="2">
        <v>-1.9599999999999999E-2</v>
      </c>
      <c r="I2542" t="s">
        <v>3529</v>
      </c>
      <c r="J2542" s="24" t="str">
        <f t="shared" si="195"/>
        <v>10</v>
      </c>
      <c r="K2542" s="24" t="str">
        <f t="shared" si="196"/>
        <v>09</v>
      </c>
      <c r="L2542" s="24" t="str">
        <f t="shared" si="197"/>
        <v>2014</v>
      </c>
      <c r="M2542" s="24">
        <f t="shared" si="198"/>
        <v>41921</v>
      </c>
      <c r="N2542">
        <v>26.04</v>
      </c>
      <c r="P2542" s="24">
        <v>42040</v>
      </c>
      <c r="Q2542">
        <v>28.17</v>
      </c>
      <c r="S2542" s="24">
        <v>43867</v>
      </c>
      <c r="T2542">
        <v>51.54</v>
      </c>
      <c r="U2542" s="2">
        <f t="shared" si="199"/>
        <v>6.2475595470519174E-3</v>
      </c>
    </row>
    <row r="2543" spans="1:21" x14ac:dyDescent="0.4">
      <c r="A2543" t="s">
        <v>3528</v>
      </c>
      <c r="B2543">
        <v>26.56</v>
      </c>
      <c r="C2543">
        <v>26.11</v>
      </c>
      <c r="D2543">
        <v>26.6</v>
      </c>
      <c r="E2543">
        <v>25.95</v>
      </c>
      <c r="F2543" t="s">
        <v>1436</v>
      </c>
      <c r="G2543" s="2">
        <v>1.84E-2</v>
      </c>
      <c r="I2543" t="s">
        <v>3528</v>
      </c>
      <c r="J2543" s="24" t="str">
        <f t="shared" si="195"/>
        <v>10</v>
      </c>
      <c r="K2543" s="24" t="str">
        <f t="shared" si="196"/>
        <v>08</v>
      </c>
      <c r="L2543" s="24" t="str">
        <f t="shared" si="197"/>
        <v>2014</v>
      </c>
      <c r="M2543" s="24">
        <f t="shared" si="198"/>
        <v>41920</v>
      </c>
      <c r="N2543">
        <v>26.56</v>
      </c>
      <c r="P2543" s="24">
        <v>42041</v>
      </c>
      <c r="Q2543">
        <v>27.98</v>
      </c>
      <c r="S2543" s="24">
        <v>43868</v>
      </c>
      <c r="T2543">
        <v>51.28</v>
      </c>
      <c r="U2543" s="2">
        <f t="shared" si="199"/>
        <v>-5.044625533566105E-3</v>
      </c>
    </row>
    <row r="2544" spans="1:21" x14ac:dyDescent="0.4">
      <c r="A2544" t="s">
        <v>3527</v>
      </c>
      <c r="B2544">
        <v>26.08</v>
      </c>
      <c r="C2544">
        <v>26.38</v>
      </c>
      <c r="D2544">
        <v>26.39</v>
      </c>
      <c r="E2544">
        <v>26.08</v>
      </c>
      <c r="F2544" t="s">
        <v>3526</v>
      </c>
      <c r="G2544" s="2">
        <v>-1.55E-2</v>
      </c>
      <c r="I2544" t="s">
        <v>3527</v>
      </c>
      <c r="J2544" s="24" t="str">
        <f t="shared" si="195"/>
        <v>10</v>
      </c>
      <c r="K2544" s="24" t="str">
        <f t="shared" si="196"/>
        <v>07</v>
      </c>
      <c r="L2544" s="24" t="str">
        <f t="shared" si="197"/>
        <v>2014</v>
      </c>
      <c r="M2544" s="24">
        <f t="shared" si="198"/>
        <v>41919</v>
      </c>
      <c r="N2544">
        <v>26.08</v>
      </c>
      <c r="P2544" s="24">
        <v>42044</v>
      </c>
      <c r="Q2544">
        <v>27.84</v>
      </c>
      <c r="S2544" s="24">
        <v>43871</v>
      </c>
      <c r="T2544">
        <v>51.85</v>
      </c>
      <c r="U2544" s="2">
        <f t="shared" si="199"/>
        <v>1.1115444617784798E-2</v>
      </c>
    </row>
    <row r="2545" spans="1:21" x14ac:dyDescent="0.4">
      <c r="A2545" t="s">
        <v>3525</v>
      </c>
      <c r="B2545">
        <v>26.49</v>
      </c>
      <c r="C2545">
        <v>26.67</v>
      </c>
      <c r="D2545">
        <v>26.67</v>
      </c>
      <c r="E2545">
        <v>26.4</v>
      </c>
      <c r="F2545" t="s">
        <v>2088</v>
      </c>
      <c r="G2545" s="2">
        <v>-1.9E-3</v>
      </c>
      <c r="I2545" t="s">
        <v>3525</v>
      </c>
      <c r="J2545" s="24" t="str">
        <f t="shared" si="195"/>
        <v>10</v>
      </c>
      <c r="K2545" s="24" t="str">
        <f t="shared" si="196"/>
        <v>06</v>
      </c>
      <c r="L2545" s="24" t="str">
        <f t="shared" si="197"/>
        <v>2014</v>
      </c>
      <c r="M2545" s="24">
        <f t="shared" si="198"/>
        <v>41918</v>
      </c>
      <c r="N2545">
        <v>26.49</v>
      </c>
      <c r="P2545" s="24">
        <v>42045</v>
      </c>
      <c r="Q2545">
        <v>28.21</v>
      </c>
      <c r="S2545" s="24">
        <v>43872</v>
      </c>
      <c r="T2545">
        <v>51.84</v>
      </c>
      <c r="U2545" s="2">
        <f t="shared" si="199"/>
        <v>-1.9286403085816417E-4</v>
      </c>
    </row>
    <row r="2546" spans="1:21" x14ac:dyDescent="0.4">
      <c r="A2546" t="s">
        <v>3524</v>
      </c>
      <c r="B2546">
        <v>26.54</v>
      </c>
      <c r="C2546">
        <v>26.45</v>
      </c>
      <c r="D2546">
        <v>26.6</v>
      </c>
      <c r="E2546">
        <v>26.35</v>
      </c>
      <c r="F2546" t="s">
        <v>1909</v>
      </c>
      <c r="G2546" s="2">
        <v>1.14E-2</v>
      </c>
      <c r="I2546" t="s">
        <v>3524</v>
      </c>
      <c r="J2546" s="24" t="str">
        <f t="shared" si="195"/>
        <v>10</v>
      </c>
      <c r="K2546" s="24" t="str">
        <f t="shared" si="196"/>
        <v>03</v>
      </c>
      <c r="L2546" s="24" t="str">
        <f t="shared" si="197"/>
        <v>2014</v>
      </c>
      <c r="M2546" s="24">
        <f t="shared" si="198"/>
        <v>41915</v>
      </c>
      <c r="N2546">
        <v>26.54</v>
      </c>
      <c r="P2546" s="24">
        <v>42046</v>
      </c>
      <c r="Q2546">
        <v>28.26</v>
      </c>
      <c r="S2546" s="24">
        <v>43873</v>
      </c>
      <c r="T2546">
        <v>52.23</v>
      </c>
      <c r="U2546" s="2">
        <f t="shared" si="199"/>
        <v>7.5231481481479179E-3</v>
      </c>
    </row>
    <row r="2547" spans="1:21" x14ac:dyDescent="0.4">
      <c r="A2547" t="s">
        <v>3523</v>
      </c>
      <c r="B2547">
        <v>26.24</v>
      </c>
      <c r="C2547">
        <v>26.23</v>
      </c>
      <c r="D2547">
        <v>26.32</v>
      </c>
      <c r="E2547">
        <v>25.94</v>
      </c>
      <c r="F2547" t="s">
        <v>2110</v>
      </c>
      <c r="G2547" s="2">
        <v>4.0000000000000002E-4</v>
      </c>
      <c r="I2547" t="s">
        <v>3523</v>
      </c>
      <c r="J2547" s="24" t="str">
        <f t="shared" si="195"/>
        <v>10</v>
      </c>
      <c r="K2547" s="24" t="str">
        <f t="shared" si="196"/>
        <v>02</v>
      </c>
      <c r="L2547" s="24" t="str">
        <f t="shared" si="197"/>
        <v>2014</v>
      </c>
      <c r="M2547" s="24">
        <f t="shared" si="198"/>
        <v>41914</v>
      </c>
      <c r="N2547">
        <v>26.24</v>
      </c>
      <c r="P2547" s="24">
        <v>42047</v>
      </c>
      <c r="Q2547">
        <v>28.55</v>
      </c>
      <c r="S2547" s="24">
        <v>43874</v>
      </c>
      <c r="T2547">
        <v>52.21</v>
      </c>
      <c r="U2547" s="2">
        <f t="shared" si="199"/>
        <v>-3.829216925138601E-4</v>
      </c>
    </row>
    <row r="2548" spans="1:21" x14ac:dyDescent="0.4">
      <c r="A2548" t="s">
        <v>3522</v>
      </c>
      <c r="B2548">
        <v>26.23</v>
      </c>
      <c r="C2548">
        <v>26.6</v>
      </c>
      <c r="D2548">
        <v>26.6</v>
      </c>
      <c r="E2548">
        <v>26.16</v>
      </c>
      <c r="F2548" t="s">
        <v>1573</v>
      </c>
      <c r="G2548" s="2">
        <v>-1.4999999999999999E-2</v>
      </c>
      <c r="I2548" t="s">
        <v>3522</v>
      </c>
      <c r="J2548" s="24" t="str">
        <f t="shared" si="195"/>
        <v>10</v>
      </c>
      <c r="K2548" s="24" t="str">
        <f t="shared" si="196"/>
        <v>01</v>
      </c>
      <c r="L2548" s="24" t="str">
        <f t="shared" si="197"/>
        <v>2014</v>
      </c>
      <c r="M2548" s="24">
        <f t="shared" si="198"/>
        <v>41913</v>
      </c>
      <c r="N2548">
        <v>26.23</v>
      </c>
      <c r="P2548" s="24">
        <v>42048</v>
      </c>
      <c r="Q2548">
        <v>28.68</v>
      </c>
      <c r="S2548" s="24">
        <v>43875</v>
      </c>
      <c r="T2548">
        <v>52.39</v>
      </c>
      <c r="U2548" s="2">
        <f t="shared" si="199"/>
        <v>3.4476153993487912E-3</v>
      </c>
    </row>
    <row r="2549" spans="1:21" x14ac:dyDescent="0.4">
      <c r="A2549" t="s">
        <v>3521</v>
      </c>
      <c r="B2549">
        <v>26.63</v>
      </c>
      <c r="C2549">
        <v>26.73</v>
      </c>
      <c r="D2549">
        <v>26.8</v>
      </c>
      <c r="E2549">
        <v>26.57</v>
      </c>
      <c r="F2549" t="s">
        <v>1499</v>
      </c>
      <c r="G2549" s="2">
        <v>-2.5999999999999999E-3</v>
      </c>
      <c r="I2549" t="s">
        <v>3521</v>
      </c>
      <c r="J2549" s="24" t="str">
        <f t="shared" si="195"/>
        <v>09</v>
      </c>
      <c r="K2549" s="24" t="str">
        <f t="shared" si="196"/>
        <v>30</v>
      </c>
      <c r="L2549" s="24" t="str">
        <f t="shared" si="197"/>
        <v>2014</v>
      </c>
      <c r="M2549" s="24">
        <f t="shared" si="198"/>
        <v>41912</v>
      </c>
      <c r="N2549">
        <v>26.63</v>
      </c>
      <c r="P2549" s="24">
        <v>42052</v>
      </c>
      <c r="Q2549">
        <v>28.74</v>
      </c>
      <c r="S2549" s="24">
        <v>43879</v>
      </c>
      <c r="T2549">
        <v>52.31</v>
      </c>
      <c r="U2549" s="2">
        <f t="shared" si="199"/>
        <v>-1.5270089711776347E-3</v>
      </c>
    </row>
    <row r="2550" spans="1:21" x14ac:dyDescent="0.4">
      <c r="A2550" t="s">
        <v>3520</v>
      </c>
      <c r="B2550">
        <v>26.7</v>
      </c>
      <c r="C2550">
        <v>26.49</v>
      </c>
      <c r="D2550">
        <v>26.73</v>
      </c>
      <c r="E2550">
        <v>26.46</v>
      </c>
      <c r="F2550" t="s">
        <v>1414</v>
      </c>
      <c r="G2550" s="2">
        <v>-1.5E-3</v>
      </c>
      <c r="I2550" t="s">
        <v>3520</v>
      </c>
      <c r="J2550" s="24" t="str">
        <f t="shared" si="195"/>
        <v>09</v>
      </c>
      <c r="K2550" s="24" t="str">
        <f t="shared" si="196"/>
        <v>29</v>
      </c>
      <c r="L2550" s="24" t="str">
        <f t="shared" si="197"/>
        <v>2014</v>
      </c>
      <c r="M2550" s="24">
        <f t="shared" si="198"/>
        <v>41911</v>
      </c>
      <c r="N2550">
        <v>26.7</v>
      </c>
      <c r="P2550" s="24">
        <v>42053</v>
      </c>
      <c r="Q2550">
        <v>28.8</v>
      </c>
      <c r="S2550" s="24">
        <v>43880</v>
      </c>
      <c r="T2550">
        <v>52.65</v>
      </c>
      <c r="U2550" s="2">
        <f t="shared" si="199"/>
        <v>6.4997132479449604E-3</v>
      </c>
    </row>
    <row r="2551" spans="1:21" x14ac:dyDescent="0.4">
      <c r="A2551" t="s">
        <v>3519</v>
      </c>
      <c r="B2551">
        <v>26.74</v>
      </c>
      <c r="C2551">
        <v>26.52</v>
      </c>
      <c r="D2551">
        <v>26.78</v>
      </c>
      <c r="E2551">
        <v>26.52</v>
      </c>
      <c r="F2551" t="s">
        <v>210</v>
      </c>
      <c r="G2551" s="2">
        <v>1.0200000000000001E-2</v>
      </c>
      <c r="I2551" t="s">
        <v>3519</v>
      </c>
      <c r="J2551" s="24" t="str">
        <f t="shared" si="195"/>
        <v>09</v>
      </c>
      <c r="K2551" s="24" t="str">
        <f t="shared" si="196"/>
        <v>26</v>
      </c>
      <c r="L2551" s="24" t="str">
        <f t="shared" si="197"/>
        <v>2014</v>
      </c>
      <c r="M2551" s="24">
        <f t="shared" si="198"/>
        <v>41908</v>
      </c>
      <c r="N2551">
        <v>26.74</v>
      </c>
      <c r="P2551" s="24">
        <v>42054</v>
      </c>
      <c r="Q2551">
        <v>28.83</v>
      </c>
      <c r="S2551" s="24">
        <v>43881</v>
      </c>
      <c r="T2551">
        <v>52.3</v>
      </c>
      <c r="U2551" s="2">
        <f t="shared" si="199"/>
        <v>-6.6476733143400191E-3</v>
      </c>
    </row>
    <row r="2552" spans="1:21" x14ac:dyDescent="0.4">
      <c r="A2552" t="s">
        <v>3518</v>
      </c>
      <c r="B2552">
        <v>26.47</v>
      </c>
      <c r="C2552">
        <v>26.87</v>
      </c>
      <c r="D2552">
        <v>26.89</v>
      </c>
      <c r="E2552">
        <v>26.47</v>
      </c>
      <c r="F2552" t="s">
        <v>1003</v>
      </c>
      <c r="G2552" s="2">
        <v>-1.7399999999999999E-2</v>
      </c>
      <c r="I2552" t="s">
        <v>3518</v>
      </c>
      <c r="J2552" s="24" t="str">
        <f t="shared" si="195"/>
        <v>09</v>
      </c>
      <c r="K2552" s="24" t="str">
        <f t="shared" si="196"/>
        <v>25</v>
      </c>
      <c r="L2552" s="24" t="str">
        <f t="shared" si="197"/>
        <v>2014</v>
      </c>
      <c r="M2552" s="24">
        <f t="shared" si="198"/>
        <v>41907</v>
      </c>
      <c r="N2552">
        <v>26.47</v>
      </c>
      <c r="P2552" s="24">
        <v>42055</v>
      </c>
      <c r="Q2552">
        <v>29.03</v>
      </c>
      <c r="S2552" s="24">
        <v>43882</v>
      </c>
      <c r="T2552">
        <v>51.51</v>
      </c>
      <c r="U2552" s="2">
        <f t="shared" si="199"/>
        <v>-1.5105162523900595E-2</v>
      </c>
    </row>
    <row r="2553" spans="1:21" x14ac:dyDescent="0.4">
      <c r="A2553" t="s">
        <v>3517</v>
      </c>
      <c r="B2553">
        <v>26.94</v>
      </c>
      <c r="C2553">
        <v>26.7</v>
      </c>
      <c r="D2553">
        <v>26.95</v>
      </c>
      <c r="E2553">
        <v>26.63</v>
      </c>
      <c r="F2553" t="s">
        <v>622</v>
      </c>
      <c r="G2553" s="2">
        <v>6.0000000000000001E-3</v>
      </c>
      <c r="I2553" t="s">
        <v>3517</v>
      </c>
      <c r="J2553" s="24" t="str">
        <f t="shared" si="195"/>
        <v>09</v>
      </c>
      <c r="K2553" s="24" t="str">
        <f t="shared" si="196"/>
        <v>24</v>
      </c>
      <c r="L2553" s="24" t="str">
        <f t="shared" si="197"/>
        <v>2014</v>
      </c>
      <c r="M2553" s="24">
        <f t="shared" si="198"/>
        <v>41906</v>
      </c>
      <c r="N2553">
        <v>26.94</v>
      </c>
      <c r="P2553" s="24">
        <v>42058</v>
      </c>
      <c r="Q2553">
        <v>29.07</v>
      </c>
      <c r="S2553" s="24">
        <v>43885</v>
      </c>
      <c r="T2553">
        <v>49.67</v>
      </c>
      <c r="U2553" s="2">
        <f t="shared" si="199"/>
        <v>-3.5721219180741559E-2</v>
      </c>
    </row>
    <row r="2554" spans="1:21" x14ac:dyDescent="0.4">
      <c r="A2554" t="s">
        <v>3516</v>
      </c>
      <c r="B2554">
        <v>26.78</v>
      </c>
      <c r="C2554">
        <v>26.82</v>
      </c>
      <c r="D2554">
        <v>26.93</v>
      </c>
      <c r="E2554">
        <v>26.77</v>
      </c>
      <c r="F2554" t="s">
        <v>1179</v>
      </c>
      <c r="G2554" s="2">
        <v>-4.7999999999999996E-3</v>
      </c>
      <c r="I2554" t="s">
        <v>3516</v>
      </c>
      <c r="J2554" s="24" t="str">
        <f t="shared" si="195"/>
        <v>09</v>
      </c>
      <c r="K2554" s="24" t="str">
        <f t="shared" si="196"/>
        <v>23</v>
      </c>
      <c r="L2554" s="24" t="str">
        <f t="shared" si="197"/>
        <v>2014</v>
      </c>
      <c r="M2554" s="24">
        <f t="shared" si="198"/>
        <v>41905</v>
      </c>
      <c r="N2554">
        <v>26.78</v>
      </c>
      <c r="P2554" s="24">
        <v>42059</v>
      </c>
      <c r="Q2554">
        <v>29.1</v>
      </c>
      <c r="S2554" s="24">
        <v>43886</v>
      </c>
      <c r="T2554">
        <v>48.24</v>
      </c>
      <c r="U2554" s="2">
        <f t="shared" si="199"/>
        <v>-2.8790014093013849E-2</v>
      </c>
    </row>
    <row r="2555" spans="1:21" x14ac:dyDescent="0.4">
      <c r="A2555" t="s">
        <v>3515</v>
      </c>
      <c r="B2555">
        <v>26.91</v>
      </c>
      <c r="C2555">
        <v>27.08</v>
      </c>
      <c r="D2555">
        <v>27.1</v>
      </c>
      <c r="E2555">
        <v>26.84</v>
      </c>
      <c r="F2555" t="s">
        <v>1271</v>
      </c>
      <c r="G2555" s="2">
        <v>-8.0999999999999996E-3</v>
      </c>
      <c r="I2555" t="s">
        <v>3515</v>
      </c>
      <c r="J2555" s="24" t="str">
        <f t="shared" si="195"/>
        <v>09</v>
      </c>
      <c r="K2555" s="24" t="str">
        <f t="shared" si="196"/>
        <v>22</v>
      </c>
      <c r="L2555" s="24" t="str">
        <f t="shared" si="197"/>
        <v>2014</v>
      </c>
      <c r="M2555" s="24">
        <f t="shared" si="198"/>
        <v>41904</v>
      </c>
      <c r="N2555">
        <v>26.91</v>
      </c>
      <c r="P2555" s="24">
        <v>42060</v>
      </c>
      <c r="Q2555">
        <v>29.08</v>
      </c>
      <c r="S2555" s="24">
        <v>43887</v>
      </c>
      <c r="T2555">
        <v>48.27</v>
      </c>
      <c r="U2555" s="2">
        <f t="shared" si="199"/>
        <v>6.2189054726369264E-4</v>
      </c>
    </row>
    <row r="2556" spans="1:21" x14ac:dyDescent="0.4">
      <c r="A2556" t="s">
        <v>3514</v>
      </c>
      <c r="B2556">
        <v>27.13</v>
      </c>
      <c r="C2556">
        <v>27.27</v>
      </c>
      <c r="D2556">
        <v>27.28</v>
      </c>
      <c r="E2556">
        <v>27.08</v>
      </c>
      <c r="F2556" t="s">
        <v>2395</v>
      </c>
      <c r="G2556" s="2">
        <v>-1.1000000000000001E-3</v>
      </c>
      <c r="I2556" t="s">
        <v>3514</v>
      </c>
      <c r="J2556" s="24" t="str">
        <f t="shared" si="195"/>
        <v>09</v>
      </c>
      <c r="K2556" s="24" t="str">
        <f t="shared" si="196"/>
        <v>19</v>
      </c>
      <c r="L2556" s="24" t="str">
        <f t="shared" si="197"/>
        <v>2014</v>
      </c>
      <c r="M2556" s="24">
        <f t="shared" si="198"/>
        <v>41901</v>
      </c>
      <c r="N2556">
        <v>27.13</v>
      </c>
      <c r="P2556" s="24">
        <v>42061</v>
      </c>
      <c r="Q2556">
        <v>29.12</v>
      </c>
      <c r="S2556" s="24">
        <v>43888</v>
      </c>
      <c r="T2556">
        <v>46.03</v>
      </c>
      <c r="U2556" s="2">
        <f t="shared" si="199"/>
        <v>-4.6405634969960641E-2</v>
      </c>
    </row>
    <row r="2557" spans="1:21" x14ac:dyDescent="0.4">
      <c r="A2557" t="s">
        <v>3513</v>
      </c>
      <c r="B2557">
        <v>27.16</v>
      </c>
      <c r="C2557">
        <v>27.09</v>
      </c>
      <c r="D2557">
        <v>27.16</v>
      </c>
      <c r="E2557">
        <v>27.06</v>
      </c>
      <c r="F2557" t="s">
        <v>1259</v>
      </c>
      <c r="G2557" s="2">
        <v>5.8999999999999999E-3</v>
      </c>
      <c r="I2557" t="s">
        <v>3513</v>
      </c>
      <c r="J2557" s="24" t="str">
        <f t="shared" si="195"/>
        <v>09</v>
      </c>
      <c r="K2557" s="24" t="str">
        <f t="shared" si="196"/>
        <v>18</v>
      </c>
      <c r="L2557" s="24" t="str">
        <f t="shared" si="197"/>
        <v>2014</v>
      </c>
      <c r="M2557" s="24">
        <f t="shared" si="198"/>
        <v>41900</v>
      </c>
      <c r="N2557">
        <v>27.16</v>
      </c>
      <c r="P2557" s="24">
        <v>42062</v>
      </c>
      <c r="Q2557">
        <v>29</v>
      </c>
      <c r="S2557" s="24">
        <v>43889</v>
      </c>
      <c r="T2557">
        <v>46.14</v>
      </c>
      <c r="U2557" s="2">
        <f t="shared" si="199"/>
        <v>2.3897458179447106E-3</v>
      </c>
    </row>
    <row r="2558" spans="1:21" x14ac:dyDescent="0.4">
      <c r="A2558" t="s">
        <v>3512</v>
      </c>
      <c r="B2558">
        <v>27</v>
      </c>
      <c r="C2558">
        <v>26.99</v>
      </c>
      <c r="D2558">
        <v>27.12</v>
      </c>
      <c r="E2558">
        <v>26.86</v>
      </c>
      <c r="F2558" t="s">
        <v>1207</v>
      </c>
      <c r="G2558" s="2">
        <v>1.5E-3</v>
      </c>
      <c r="I2558" t="s">
        <v>3512</v>
      </c>
      <c r="J2558" s="24" t="str">
        <f t="shared" si="195"/>
        <v>09</v>
      </c>
      <c r="K2558" s="24" t="str">
        <f t="shared" si="196"/>
        <v>17</v>
      </c>
      <c r="L2558" s="24" t="str">
        <f t="shared" si="197"/>
        <v>2014</v>
      </c>
      <c r="M2558" s="24">
        <f t="shared" si="198"/>
        <v>41899</v>
      </c>
      <c r="N2558">
        <v>27</v>
      </c>
      <c r="P2558" s="24">
        <v>42065</v>
      </c>
      <c r="Q2558">
        <v>29.22</v>
      </c>
      <c r="S2558" s="24">
        <v>43892</v>
      </c>
      <c r="T2558">
        <v>48.14</v>
      </c>
      <c r="U2558" s="2">
        <f t="shared" si="199"/>
        <v>4.3346337234503762E-2</v>
      </c>
    </row>
    <row r="2559" spans="1:21" x14ac:dyDescent="0.4">
      <c r="A2559" t="s">
        <v>3511</v>
      </c>
      <c r="B2559">
        <v>26.96</v>
      </c>
      <c r="C2559">
        <v>26.68</v>
      </c>
      <c r="D2559">
        <v>27</v>
      </c>
      <c r="E2559">
        <v>26.64</v>
      </c>
      <c r="F2559" t="s">
        <v>556</v>
      </c>
      <c r="G2559" s="2">
        <v>7.9000000000000008E-3</v>
      </c>
      <c r="I2559" t="s">
        <v>3511</v>
      </c>
      <c r="J2559" s="24" t="str">
        <f t="shared" si="195"/>
        <v>09</v>
      </c>
      <c r="K2559" s="24" t="str">
        <f t="shared" si="196"/>
        <v>16</v>
      </c>
      <c r="L2559" s="24" t="str">
        <f t="shared" si="197"/>
        <v>2014</v>
      </c>
      <c r="M2559" s="24">
        <f t="shared" si="198"/>
        <v>41898</v>
      </c>
      <c r="N2559">
        <v>26.96</v>
      </c>
      <c r="P2559" s="24">
        <v>42066</v>
      </c>
      <c r="Q2559">
        <v>29.08</v>
      </c>
      <c r="S2559" s="24">
        <v>43893</v>
      </c>
      <c r="T2559">
        <v>46.78</v>
      </c>
      <c r="U2559" s="2">
        <f t="shared" si="199"/>
        <v>-2.8250934773577097E-2</v>
      </c>
    </row>
    <row r="2560" spans="1:21" x14ac:dyDescent="0.4">
      <c r="A2560" t="s">
        <v>3510</v>
      </c>
      <c r="B2560">
        <v>26.75</v>
      </c>
      <c r="C2560">
        <v>26.84</v>
      </c>
      <c r="D2560">
        <v>26.86</v>
      </c>
      <c r="E2560">
        <v>26.69</v>
      </c>
      <c r="F2560" t="s">
        <v>2334</v>
      </c>
      <c r="G2560" s="2">
        <v>-3.3999999999999998E-3</v>
      </c>
      <c r="I2560" t="s">
        <v>3510</v>
      </c>
      <c r="J2560" s="24" t="str">
        <f t="shared" si="195"/>
        <v>09</v>
      </c>
      <c r="K2560" s="24" t="str">
        <f t="shared" si="196"/>
        <v>15</v>
      </c>
      <c r="L2560" s="24" t="str">
        <f t="shared" si="197"/>
        <v>2014</v>
      </c>
      <c r="M2560" s="24">
        <f t="shared" si="198"/>
        <v>41897</v>
      </c>
      <c r="N2560">
        <v>26.75</v>
      </c>
      <c r="P2560" s="24">
        <v>42067</v>
      </c>
      <c r="Q2560">
        <v>28.99</v>
      </c>
      <c r="S2560" s="24">
        <v>43894</v>
      </c>
      <c r="T2560">
        <v>48.66</v>
      </c>
      <c r="U2560" s="2">
        <f t="shared" si="199"/>
        <v>4.018811457887983E-2</v>
      </c>
    </row>
    <row r="2561" spans="1:21" x14ac:dyDescent="0.4">
      <c r="A2561" t="s">
        <v>3509</v>
      </c>
      <c r="B2561">
        <v>26.84</v>
      </c>
      <c r="C2561">
        <v>26.95</v>
      </c>
      <c r="D2561">
        <v>26.96</v>
      </c>
      <c r="E2561">
        <v>26.76</v>
      </c>
      <c r="F2561" t="s">
        <v>539</v>
      </c>
      <c r="G2561" s="2">
        <v>-5.5999999999999999E-3</v>
      </c>
      <c r="I2561" t="s">
        <v>3509</v>
      </c>
      <c r="J2561" s="24" t="str">
        <f t="shared" si="195"/>
        <v>09</v>
      </c>
      <c r="K2561" s="24" t="str">
        <f t="shared" si="196"/>
        <v>12</v>
      </c>
      <c r="L2561" s="24" t="str">
        <f t="shared" si="197"/>
        <v>2014</v>
      </c>
      <c r="M2561" s="24">
        <f t="shared" si="198"/>
        <v>41894</v>
      </c>
      <c r="N2561">
        <v>26.84</v>
      </c>
      <c r="P2561" s="24">
        <v>42068</v>
      </c>
      <c r="Q2561">
        <v>29</v>
      </c>
      <c r="S2561" s="24">
        <v>43895</v>
      </c>
      <c r="T2561">
        <v>47.12</v>
      </c>
      <c r="U2561" s="2">
        <f t="shared" si="199"/>
        <v>-3.1648170982326307E-2</v>
      </c>
    </row>
    <row r="2562" spans="1:21" x14ac:dyDescent="0.4">
      <c r="A2562" t="s">
        <v>3508</v>
      </c>
      <c r="B2562">
        <v>26.99</v>
      </c>
      <c r="C2562">
        <v>26.89</v>
      </c>
      <c r="D2562">
        <v>26.99</v>
      </c>
      <c r="E2562">
        <v>26.84</v>
      </c>
      <c r="F2562" t="s">
        <v>2592</v>
      </c>
      <c r="G2562" s="2">
        <v>0</v>
      </c>
      <c r="I2562" t="s">
        <v>3508</v>
      </c>
      <c r="J2562" s="24" t="str">
        <f t="shared" si="195"/>
        <v>09</v>
      </c>
      <c r="K2562" s="24" t="str">
        <f t="shared" si="196"/>
        <v>11</v>
      </c>
      <c r="L2562" s="24" t="str">
        <f t="shared" si="197"/>
        <v>2014</v>
      </c>
      <c r="M2562" s="24">
        <f t="shared" si="198"/>
        <v>41893</v>
      </c>
      <c r="N2562">
        <v>26.99</v>
      </c>
      <c r="P2562" s="24">
        <v>42069</v>
      </c>
      <c r="Q2562">
        <v>28.6</v>
      </c>
      <c r="S2562" s="24">
        <v>43896</v>
      </c>
      <c r="T2562">
        <v>46.27</v>
      </c>
      <c r="U2562" s="2">
        <f t="shared" si="199"/>
        <v>-1.8039049235993088E-2</v>
      </c>
    </row>
    <row r="2563" spans="1:21" x14ac:dyDescent="0.4">
      <c r="A2563" t="s">
        <v>3507</v>
      </c>
      <c r="B2563">
        <v>26.99</v>
      </c>
      <c r="C2563">
        <v>26.85</v>
      </c>
      <c r="D2563">
        <v>27</v>
      </c>
      <c r="E2563">
        <v>26.78</v>
      </c>
      <c r="F2563" t="s">
        <v>1117</v>
      </c>
      <c r="G2563" s="2">
        <v>6.0000000000000001E-3</v>
      </c>
      <c r="I2563" t="s">
        <v>3507</v>
      </c>
      <c r="J2563" s="24" t="str">
        <f t="shared" ref="J2563:J2626" si="200">LEFT(I2563,2)</f>
        <v>09</v>
      </c>
      <c r="K2563" s="24" t="str">
        <f t="shared" ref="K2563:K2626" si="201">MID(I2563,4,2)</f>
        <v>10</v>
      </c>
      <c r="L2563" s="24" t="str">
        <f t="shared" ref="L2563:L2626" si="202">RIGHT(I2563,4)</f>
        <v>2014</v>
      </c>
      <c r="M2563" s="24">
        <f t="shared" ref="M2563:M2626" si="203">DATE(L2563,J2563,K2563)</f>
        <v>41892</v>
      </c>
      <c r="N2563">
        <v>26.99</v>
      </c>
      <c r="P2563" s="24">
        <v>42072</v>
      </c>
      <c r="Q2563">
        <v>28.73</v>
      </c>
      <c r="S2563" s="24">
        <v>43899</v>
      </c>
      <c r="T2563">
        <v>42.86</v>
      </c>
      <c r="U2563" s="2">
        <f t="shared" si="199"/>
        <v>-7.369786038469861E-2</v>
      </c>
    </row>
    <row r="2564" spans="1:21" x14ac:dyDescent="0.4">
      <c r="A2564" t="s">
        <v>3506</v>
      </c>
      <c r="B2564">
        <v>26.83</v>
      </c>
      <c r="C2564">
        <v>26.98</v>
      </c>
      <c r="D2564">
        <v>27.04</v>
      </c>
      <c r="E2564">
        <v>26.78</v>
      </c>
      <c r="F2564" t="s">
        <v>317</v>
      </c>
      <c r="G2564" s="2">
        <v>-6.7000000000000002E-3</v>
      </c>
      <c r="I2564" t="s">
        <v>3506</v>
      </c>
      <c r="J2564" s="24" t="str">
        <f t="shared" si="200"/>
        <v>09</v>
      </c>
      <c r="K2564" s="24" t="str">
        <f t="shared" si="201"/>
        <v>09</v>
      </c>
      <c r="L2564" s="24" t="str">
        <f t="shared" si="202"/>
        <v>2014</v>
      </c>
      <c r="M2564" s="24">
        <f t="shared" si="203"/>
        <v>41891</v>
      </c>
      <c r="N2564">
        <v>26.83</v>
      </c>
      <c r="P2564" s="24">
        <v>42073</v>
      </c>
      <c r="Q2564">
        <v>28.27</v>
      </c>
      <c r="S2564" s="24">
        <v>43900</v>
      </c>
      <c r="T2564">
        <v>45.3</v>
      </c>
      <c r="U2564" s="2">
        <f t="shared" ref="U2564:U2627" si="204">T2564/T2563-1</f>
        <v>5.6929538030797922E-2</v>
      </c>
    </row>
    <row r="2565" spans="1:21" x14ac:dyDescent="0.4">
      <c r="A2565" t="s">
        <v>3505</v>
      </c>
      <c r="B2565">
        <v>27.01</v>
      </c>
      <c r="C2565">
        <v>27.04</v>
      </c>
      <c r="D2565">
        <v>27.07</v>
      </c>
      <c r="E2565">
        <v>26.91</v>
      </c>
      <c r="F2565" t="s">
        <v>1186</v>
      </c>
      <c r="G2565" s="2">
        <v>-6.9999999999999999E-4</v>
      </c>
      <c r="I2565" t="s">
        <v>3505</v>
      </c>
      <c r="J2565" s="24" t="str">
        <f t="shared" si="200"/>
        <v>09</v>
      </c>
      <c r="K2565" s="24" t="str">
        <f t="shared" si="201"/>
        <v>08</v>
      </c>
      <c r="L2565" s="24" t="str">
        <f t="shared" si="202"/>
        <v>2014</v>
      </c>
      <c r="M2565" s="24">
        <f t="shared" si="203"/>
        <v>41890</v>
      </c>
      <c r="N2565">
        <v>27.01</v>
      </c>
      <c r="P2565" s="24">
        <v>42074</v>
      </c>
      <c r="Q2565">
        <v>28.17</v>
      </c>
      <c r="S2565" s="24">
        <v>43901</v>
      </c>
      <c r="T2565">
        <v>43.09</v>
      </c>
      <c r="U2565" s="2">
        <f t="shared" si="204"/>
        <v>-4.8785871964679761E-2</v>
      </c>
    </row>
    <row r="2566" spans="1:21" x14ac:dyDescent="0.4">
      <c r="A2566" t="s">
        <v>3504</v>
      </c>
      <c r="B2566">
        <v>27.03</v>
      </c>
      <c r="C2566">
        <v>26.9</v>
      </c>
      <c r="D2566">
        <v>27.04</v>
      </c>
      <c r="E2566">
        <v>26.8</v>
      </c>
      <c r="F2566" t="s">
        <v>3503</v>
      </c>
      <c r="G2566" s="2">
        <v>5.1999999999999998E-3</v>
      </c>
      <c r="I2566" t="s">
        <v>3504</v>
      </c>
      <c r="J2566" s="24" t="str">
        <f t="shared" si="200"/>
        <v>09</v>
      </c>
      <c r="K2566" s="24" t="str">
        <f t="shared" si="201"/>
        <v>05</v>
      </c>
      <c r="L2566" s="24" t="str">
        <f t="shared" si="202"/>
        <v>2014</v>
      </c>
      <c r="M2566" s="24">
        <f t="shared" si="203"/>
        <v>41887</v>
      </c>
      <c r="N2566">
        <v>27.03</v>
      </c>
      <c r="P2566" s="24">
        <v>42075</v>
      </c>
      <c r="Q2566">
        <v>28.5</v>
      </c>
      <c r="S2566" s="24">
        <v>43902</v>
      </c>
      <c r="T2566">
        <v>39.090000000000003</v>
      </c>
      <c r="U2566" s="2">
        <f t="shared" si="204"/>
        <v>-9.2828962636342549E-2</v>
      </c>
    </row>
    <row r="2567" spans="1:21" x14ac:dyDescent="0.4">
      <c r="A2567" t="s">
        <v>3502</v>
      </c>
      <c r="B2567">
        <v>26.89</v>
      </c>
      <c r="C2567">
        <v>27</v>
      </c>
      <c r="D2567">
        <v>27.11</v>
      </c>
      <c r="E2567">
        <v>26.85</v>
      </c>
      <c r="F2567" t="s">
        <v>1064</v>
      </c>
      <c r="G2567" s="2">
        <v>-2.2000000000000001E-3</v>
      </c>
      <c r="I2567" t="s">
        <v>3502</v>
      </c>
      <c r="J2567" s="24" t="str">
        <f t="shared" si="200"/>
        <v>09</v>
      </c>
      <c r="K2567" s="24" t="str">
        <f t="shared" si="201"/>
        <v>04</v>
      </c>
      <c r="L2567" s="24" t="str">
        <f t="shared" si="202"/>
        <v>2014</v>
      </c>
      <c r="M2567" s="24">
        <f t="shared" si="203"/>
        <v>41886</v>
      </c>
      <c r="N2567">
        <v>26.89</v>
      </c>
      <c r="P2567" s="24">
        <v>42076</v>
      </c>
      <c r="Q2567">
        <v>28.33</v>
      </c>
      <c r="S2567" s="24">
        <v>43903</v>
      </c>
      <c r="T2567">
        <v>42.82</v>
      </c>
      <c r="U2567" s="2">
        <f t="shared" si="204"/>
        <v>9.5420823740086869E-2</v>
      </c>
    </row>
    <row r="2568" spans="1:21" x14ac:dyDescent="0.4">
      <c r="A2568" t="s">
        <v>3501</v>
      </c>
      <c r="B2568">
        <v>26.95</v>
      </c>
      <c r="C2568">
        <v>27.11</v>
      </c>
      <c r="D2568">
        <v>27.11</v>
      </c>
      <c r="E2568">
        <v>26.92</v>
      </c>
      <c r="F2568" t="s">
        <v>111</v>
      </c>
      <c r="G2568" s="2">
        <v>-3.3E-3</v>
      </c>
      <c r="I2568" t="s">
        <v>3501</v>
      </c>
      <c r="J2568" s="24" t="str">
        <f t="shared" si="200"/>
        <v>09</v>
      </c>
      <c r="K2568" s="24" t="str">
        <f t="shared" si="201"/>
        <v>03</v>
      </c>
      <c r="L2568" s="24" t="str">
        <f t="shared" si="202"/>
        <v>2014</v>
      </c>
      <c r="M2568" s="24">
        <f t="shared" si="203"/>
        <v>41885</v>
      </c>
      <c r="N2568">
        <v>26.95</v>
      </c>
      <c r="P2568" s="24">
        <v>42079</v>
      </c>
      <c r="Q2568">
        <v>28.73</v>
      </c>
      <c r="S2568" s="24">
        <v>43904</v>
      </c>
      <c r="T2568">
        <v>171.29</v>
      </c>
      <c r="U2568" s="2">
        <f t="shared" si="204"/>
        <v>3.0002335357309668</v>
      </c>
    </row>
    <row r="2569" spans="1:21" x14ac:dyDescent="0.4">
      <c r="A2569" t="s">
        <v>3500</v>
      </c>
      <c r="B2569">
        <v>27.04</v>
      </c>
      <c r="C2569">
        <v>27.05</v>
      </c>
      <c r="D2569">
        <v>27.08</v>
      </c>
      <c r="E2569">
        <v>26.94</v>
      </c>
      <c r="F2569" t="s">
        <v>731</v>
      </c>
      <c r="G2569" s="2">
        <v>1.5E-3</v>
      </c>
      <c r="I2569" t="s">
        <v>3500</v>
      </c>
      <c r="J2569" s="24" t="str">
        <f t="shared" si="200"/>
        <v>09</v>
      </c>
      <c r="K2569" s="24" t="str">
        <f t="shared" si="201"/>
        <v>02</v>
      </c>
      <c r="L2569" s="24" t="str">
        <f t="shared" si="202"/>
        <v>2014</v>
      </c>
      <c r="M2569" s="24">
        <f t="shared" si="203"/>
        <v>41884</v>
      </c>
      <c r="N2569">
        <v>27.04</v>
      </c>
      <c r="P2569" s="24">
        <v>42080</v>
      </c>
      <c r="Q2569">
        <v>28.68</v>
      </c>
      <c r="S2569" s="24">
        <v>43906</v>
      </c>
      <c r="T2569">
        <v>37.729999999999997</v>
      </c>
      <c r="U2569" s="2">
        <f t="shared" si="204"/>
        <v>-0.77973028197793215</v>
      </c>
    </row>
    <row r="2570" spans="1:21" x14ac:dyDescent="0.4">
      <c r="A2570" t="s">
        <v>3499</v>
      </c>
      <c r="B2570">
        <v>27</v>
      </c>
      <c r="C2570">
        <v>27</v>
      </c>
      <c r="D2570">
        <v>27.01</v>
      </c>
      <c r="E2570">
        <v>26.89</v>
      </c>
      <c r="F2570" t="s">
        <v>108</v>
      </c>
      <c r="G2570" s="2">
        <v>2.2000000000000001E-3</v>
      </c>
      <c r="I2570" t="s">
        <v>3499</v>
      </c>
      <c r="J2570" s="24" t="str">
        <f t="shared" si="200"/>
        <v>08</v>
      </c>
      <c r="K2570" s="24" t="str">
        <f t="shared" si="201"/>
        <v>29</v>
      </c>
      <c r="L2570" s="24" t="str">
        <f t="shared" si="202"/>
        <v>2014</v>
      </c>
      <c r="M2570" s="24">
        <f t="shared" si="203"/>
        <v>41880</v>
      </c>
      <c r="N2570">
        <v>27</v>
      </c>
      <c r="P2570" s="24">
        <v>42081</v>
      </c>
      <c r="Q2570">
        <v>29</v>
      </c>
      <c r="S2570" s="24">
        <v>43907</v>
      </c>
      <c r="T2570">
        <v>39.909999999999997</v>
      </c>
      <c r="U2570" s="2">
        <f t="shared" si="204"/>
        <v>5.7778955738139404E-2</v>
      </c>
    </row>
    <row r="2571" spans="1:21" x14ac:dyDescent="0.4">
      <c r="A2571" t="s">
        <v>3498</v>
      </c>
      <c r="B2571">
        <v>26.94</v>
      </c>
      <c r="C2571">
        <v>26.86</v>
      </c>
      <c r="D2571">
        <v>26.96</v>
      </c>
      <c r="E2571">
        <v>26.85</v>
      </c>
      <c r="F2571" t="s">
        <v>904</v>
      </c>
      <c r="G2571" s="2">
        <v>-1.1000000000000001E-3</v>
      </c>
      <c r="I2571" t="s">
        <v>3498</v>
      </c>
      <c r="J2571" s="24" t="str">
        <f t="shared" si="200"/>
        <v>08</v>
      </c>
      <c r="K2571" s="24" t="str">
        <f t="shared" si="201"/>
        <v>28</v>
      </c>
      <c r="L2571" s="24" t="str">
        <f t="shared" si="202"/>
        <v>2014</v>
      </c>
      <c r="M2571" s="24">
        <f t="shared" si="203"/>
        <v>41879</v>
      </c>
      <c r="N2571">
        <v>26.94</v>
      </c>
      <c r="P2571" s="24">
        <v>42082</v>
      </c>
      <c r="Q2571">
        <v>28.98</v>
      </c>
      <c r="S2571" s="24">
        <v>43908</v>
      </c>
      <c r="T2571">
        <v>38.31</v>
      </c>
      <c r="U2571" s="2">
        <f t="shared" si="204"/>
        <v>-4.0090202956652332E-2</v>
      </c>
    </row>
    <row r="2572" spans="1:21" x14ac:dyDescent="0.4">
      <c r="A2572" t="s">
        <v>3497</v>
      </c>
      <c r="B2572">
        <v>26.97</v>
      </c>
      <c r="C2572">
        <v>27.02</v>
      </c>
      <c r="D2572">
        <v>27.04</v>
      </c>
      <c r="E2572">
        <v>26.92</v>
      </c>
      <c r="F2572" t="s">
        <v>150</v>
      </c>
      <c r="G2572" s="2">
        <v>-6.9999999999999999E-4</v>
      </c>
      <c r="I2572" t="s">
        <v>3497</v>
      </c>
      <c r="J2572" s="24" t="str">
        <f t="shared" si="200"/>
        <v>08</v>
      </c>
      <c r="K2572" s="24" t="str">
        <f t="shared" si="201"/>
        <v>27</v>
      </c>
      <c r="L2572" s="24" t="str">
        <f t="shared" si="202"/>
        <v>2014</v>
      </c>
      <c r="M2572" s="24">
        <f t="shared" si="203"/>
        <v>41878</v>
      </c>
      <c r="N2572">
        <v>26.97</v>
      </c>
      <c r="P2572" s="24">
        <v>42083</v>
      </c>
      <c r="Q2572">
        <v>29.22</v>
      </c>
      <c r="S2572" s="24">
        <v>43909</v>
      </c>
      <c r="T2572">
        <v>38.42</v>
      </c>
      <c r="U2572" s="2">
        <f t="shared" si="204"/>
        <v>2.8713129731141596E-3</v>
      </c>
    </row>
    <row r="2573" spans="1:21" x14ac:dyDescent="0.4">
      <c r="A2573" t="s">
        <v>3496</v>
      </c>
      <c r="B2573">
        <v>26.99</v>
      </c>
      <c r="C2573">
        <v>27</v>
      </c>
      <c r="D2573">
        <v>27.05</v>
      </c>
      <c r="E2573">
        <v>26.98</v>
      </c>
      <c r="F2573" t="s">
        <v>2158</v>
      </c>
      <c r="G2573" s="2">
        <v>0</v>
      </c>
      <c r="I2573" t="s">
        <v>3496</v>
      </c>
      <c r="J2573" s="24" t="str">
        <f t="shared" si="200"/>
        <v>08</v>
      </c>
      <c r="K2573" s="24" t="str">
        <f t="shared" si="201"/>
        <v>26</v>
      </c>
      <c r="L2573" s="24" t="str">
        <f t="shared" si="202"/>
        <v>2014</v>
      </c>
      <c r="M2573" s="24">
        <f t="shared" si="203"/>
        <v>41877</v>
      </c>
      <c r="N2573">
        <v>26.99</v>
      </c>
      <c r="P2573" s="24">
        <v>42086</v>
      </c>
      <c r="Q2573">
        <v>29.13</v>
      </c>
      <c r="S2573" s="24">
        <v>43910</v>
      </c>
      <c r="T2573">
        <v>36.85</v>
      </c>
      <c r="U2573" s="2">
        <f t="shared" si="204"/>
        <v>-4.0864133263925018E-2</v>
      </c>
    </row>
    <row r="2574" spans="1:21" x14ac:dyDescent="0.4">
      <c r="A2574" t="s">
        <v>3495</v>
      </c>
      <c r="B2574">
        <v>26.99</v>
      </c>
      <c r="C2574">
        <v>26.99</v>
      </c>
      <c r="D2574">
        <v>27.03</v>
      </c>
      <c r="E2574">
        <v>26.93</v>
      </c>
      <c r="F2574" t="s">
        <v>351</v>
      </c>
      <c r="G2574" s="2">
        <v>5.1999999999999998E-3</v>
      </c>
      <c r="I2574" t="s">
        <v>3495</v>
      </c>
      <c r="J2574" s="24" t="str">
        <f t="shared" si="200"/>
        <v>08</v>
      </c>
      <c r="K2574" s="24" t="str">
        <f t="shared" si="201"/>
        <v>25</v>
      </c>
      <c r="L2574" s="24" t="str">
        <f t="shared" si="202"/>
        <v>2014</v>
      </c>
      <c r="M2574" s="24">
        <f t="shared" si="203"/>
        <v>41876</v>
      </c>
      <c r="N2574">
        <v>26.99</v>
      </c>
      <c r="P2574" s="24">
        <v>42087</v>
      </c>
      <c r="Q2574">
        <v>29</v>
      </c>
      <c r="S2574" s="24">
        <v>43911</v>
      </c>
      <c r="T2574">
        <v>147.41</v>
      </c>
      <c r="U2574" s="2">
        <f t="shared" si="204"/>
        <v>3.0002713704206236</v>
      </c>
    </row>
    <row r="2575" spans="1:21" x14ac:dyDescent="0.4">
      <c r="A2575" t="s">
        <v>3494</v>
      </c>
      <c r="B2575">
        <v>26.85</v>
      </c>
      <c r="C2575">
        <v>26.84</v>
      </c>
      <c r="D2575">
        <v>26.9</v>
      </c>
      <c r="E2575">
        <v>26.78</v>
      </c>
      <c r="F2575" t="s">
        <v>3493</v>
      </c>
      <c r="G2575" s="2">
        <v>4.0000000000000002E-4</v>
      </c>
      <c r="I2575" t="s">
        <v>3494</v>
      </c>
      <c r="J2575" s="24" t="str">
        <f t="shared" si="200"/>
        <v>08</v>
      </c>
      <c r="K2575" s="24" t="str">
        <f t="shared" si="201"/>
        <v>22</v>
      </c>
      <c r="L2575" s="24" t="str">
        <f t="shared" si="202"/>
        <v>2014</v>
      </c>
      <c r="M2575" s="24">
        <f t="shared" si="203"/>
        <v>41873</v>
      </c>
      <c r="N2575">
        <v>26.85</v>
      </c>
      <c r="P2575" s="24">
        <v>42088</v>
      </c>
      <c r="Q2575">
        <v>28.36</v>
      </c>
      <c r="S2575" s="24">
        <v>43913</v>
      </c>
      <c r="T2575">
        <v>36.14</v>
      </c>
      <c r="U2575" s="2">
        <f t="shared" si="204"/>
        <v>-0.75483345770300525</v>
      </c>
    </row>
    <row r="2576" spans="1:21" x14ac:dyDescent="0.4">
      <c r="A2576" t="s">
        <v>3492</v>
      </c>
      <c r="B2576">
        <v>26.84</v>
      </c>
      <c r="C2576">
        <v>26.86</v>
      </c>
      <c r="D2576">
        <v>26.87</v>
      </c>
      <c r="E2576">
        <v>26.79</v>
      </c>
      <c r="F2576" t="s">
        <v>662</v>
      </c>
      <c r="G2576" s="2">
        <v>6.9999999999999999E-4</v>
      </c>
      <c r="I2576" t="s">
        <v>3492</v>
      </c>
      <c r="J2576" s="24" t="str">
        <f t="shared" si="200"/>
        <v>08</v>
      </c>
      <c r="K2576" s="24" t="str">
        <f t="shared" si="201"/>
        <v>21</v>
      </c>
      <c r="L2576" s="24" t="str">
        <f t="shared" si="202"/>
        <v>2014</v>
      </c>
      <c r="M2576" s="24">
        <f t="shared" si="203"/>
        <v>41872</v>
      </c>
      <c r="N2576">
        <v>26.84</v>
      </c>
      <c r="P2576" s="24">
        <v>42089</v>
      </c>
      <c r="Q2576">
        <v>28.31</v>
      </c>
      <c r="S2576" s="24">
        <v>43914</v>
      </c>
      <c r="T2576">
        <v>39.47</v>
      </c>
      <c r="U2576" s="2">
        <f t="shared" si="204"/>
        <v>9.2141671278361814E-2</v>
      </c>
    </row>
    <row r="2577" spans="1:21" x14ac:dyDescent="0.4">
      <c r="A2577" t="s">
        <v>3491</v>
      </c>
      <c r="B2577">
        <v>26.82</v>
      </c>
      <c r="C2577">
        <v>26.71</v>
      </c>
      <c r="D2577">
        <v>26.85</v>
      </c>
      <c r="E2577">
        <v>26.69</v>
      </c>
      <c r="F2577" t="s">
        <v>268</v>
      </c>
      <c r="G2577" s="2">
        <v>2.2000000000000001E-3</v>
      </c>
      <c r="I2577" t="s">
        <v>3491</v>
      </c>
      <c r="J2577" s="24" t="str">
        <f t="shared" si="200"/>
        <v>08</v>
      </c>
      <c r="K2577" s="24" t="str">
        <f t="shared" si="201"/>
        <v>20</v>
      </c>
      <c r="L2577" s="24" t="str">
        <f t="shared" si="202"/>
        <v>2014</v>
      </c>
      <c r="M2577" s="24">
        <f t="shared" si="203"/>
        <v>41871</v>
      </c>
      <c r="N2577">
        <v>26.82</v>
      </c>
      <c r="P2577" s="24">
        <v>42090</v>
      </c>
      <c r="Q2577">
        <v>28.39</v>
      </c>
      <c r="S2577" s="24">
        <v>43915</v>
      </c>
      <c r="T2577">
        <v>39.56</v>
      </c>
      <c r="U2577" s="2">
        <f t="shared" si="204"/>
        <v>2.2802128198633476E-3</v>
      </c>
    </row>
    <row r="2578" spans="1:21" x14ac:dyDescent="0.4">
      <c r="A2578" t="s">
        <v>3490</v>
      </c>
      <c r="B2578">
        <v>26.76</v>
      </c>
      <c r="C2578">
        <v>26.66</v>
      </c>
      <c r="D2578">
        <v>26.77</v>
      </c>
      <c r="E2578">
        <v>26.64</v>
      </c>
      <c r="F2578" t="s">
        <v>86</v>
      </c>
      <c r="G2578" s="2">
        <v>6.4000000000000003E-3</v>
      </c>
      <c r="I2578" t="s">
        <v>3490</v>
      </c>
      <c r="J2578" s="24" t="str">
        <f t="shared" si="200"/>
        <v>08</v>
      </c>
      <c r="K2578" s="24" t="str">
        <f t="shared" si="201"/>
        <v>19</v>
      </c>
      <c r="L2578" s="24" t="str">
        <f t="shared" si="202"/>
        <v>2014</v>
      </c>
      <c r="M2578" s="24">
        <f t="shared" si="203"/>
        <v>41870</v>
      </c>
      <c r="N2578">
        <v>26.76</v>
      </c>
      <c r="P2578" s="24">
        <v>42093</v>
      </c>
      <c r="Q2578">
        <v>28.69</v>
      </c>
      <c r="S2578" s="24">
        <v>43916</v>
      </c>
      <c r="T2578">
        <v>41.72</v>
      </c>
      <c r="U2578" s="2">
        <f t="shared" si="204"/>
        <v>5.4600606673407492E-2</v>
      </c>
    </row>
    <row r="2579" spans="1:21" x14ac:dyDescent="0.4">
      <c r="A2579" t="s">
        <v>3489</v>
      </c>
      <c r="B2579">
        <v>26.59</v>
      </c>
      <c r="C2579">
        <v>26.5</v>
      </c>
      <c r="D2579">
        <v>26.6</v>
      </c>
      <c r="E2579">
        <v>26.49</v>
      </c>
      <c r="F2579" t="s">
        <v>1197</v>
      </c>
      <c r="G2579" s="2">
        <v>9.4999999999999998E-3</v>
      </c>
      <c r="I2579" t="s">
        <v>3489</v>
      </c>
      <c r="J2579" s="24" t="str">
        <f t="shared" si="200"/>
        <v>08</v>
      </c>
      <c r="K2579" s="24" t="str">
        <f t="shared" si="201"/>
        <v>18</v>
      </c>
      <c r="L2579" s="24" t="str">
        <f t="shared" si="202"/>
        <v>2014</v>
      </c>
      <c r="M2579" s="24">
        <f t="shared" si="203"/>
        <v>41869</v>
      </c>
      <c r="N2579">
        <v>26.59</v>
      </c>
      <c r="P2579" s="24">
        <v>42094</v>
      </c>
      <c r="Q2579">
        <v>28.41</v>
      </c>
      <c r="S2579" s="24">
        <v>43917</v>
      </c>
      <c r="T2579">
        <v>40.43</v>
      </c>
      <c r="U2579" s="2">
        <f t="shared" si="204"/>
        <v>-3.0920421860019198E-2</v>
      </c>
    </row>
    <row r="2580" spans="1:21" x14ac:dyDescent="0.4">
      <c r="A2580" t="s">
        <v>3488</v>
      </c>
      <c r="B2580">
        <v>26.34</v>
      </c>
      <c r="C2580">
        <v>26.43</v>
      </c>
      <c r="D2580">
        <v>26.45</v>
      </c>
      <c r="E2580">
        <v>26.14</v>
      </c>
      <c r="F2580" t="s">
        <v>2654</v>
      </c>
      <c r="G2580" s="2">
        <v>1.1000000000000001E-3</v>
      </c>
      <c r="I2580" t="s">
        <v>3488</v>
      </c>
      <c r="J2580" s="24" t="str">
        <f t="shared" si="200"/>
        <v>08</v>
      </c>
      <c r="K2580" s="24" t="str">
        <f t="shared" si="201"/>
        <v>15</v>
      </c>
      <c r="L2580" s="24" t="str">
        <f t="shared" si="202"/>
        <v>2014</v>
      </c>
      <c r="M2580" s="24">
        <f t="shared" si="203"/>
        <v>41866</v>
      </c>
      <c r="N2580">
        <v>26.34</v>
      </c>
      <c r="P2580" s="24">
        <v>42095</v>
      </c>
      <c r="Q2580">
        <v>28.28</v>
      </c>
      <c r="S2580" s="24">
        <v>43918</v>
      </c>
      <c r="T2580">
        <v>161.71</v>
      </c>
      <c r="U2580" s="2">
        <f t="shared" si="204"/>
        <v>2.9997526589166461</v>
      </c>
    </row>
    <row r="2581" spans="1:21" x14ac:dyDescent="0.4">
      <c r="A2581" t="s">
        <v>3487</v>
      </c>
      <c r="B2581">
        <v>26.31</v>
      </c>
      <c r="C2581">
        <v>26.2</v>
      </c>
      <c r="D2581">
        <v>26.31</v>
      </c>
      <c r="E2581">
        <v>26.2</v>
      </c>
      <c r="F2581" t="s">
        <v>964</v>
      </c>
      <c r="G2581" s="2">
        <v>5.0000000000000001E-3</v>
      </c>
      <c r="I2581" t="s">
        <v>3487</v>
      </c>
      <c r="J2581" s="24" t="str">
        <f t="shared" si="200"/>
        <v>08</v>
      </c>
      <c r="K2581" s="24" t="str">
        <f t="shared" si="201"/>
        <v>14</v>
      </c>
      <c r="L2581" s="24" t="str">
        <f t="shared" si="202"/>
        <v>2014</v>
      </c>
      <c r="M2581" s="24">
        <f t="shared" si="203"/>
        <v>41865</v>
      </c>
      <c r="N2581">
        <v>26.31</v>
      </c>
      <c r="P2581" s="24">
        <v>42096</v>
      </c>
      <c r="Q2581">
        <v>28.36</v>
      </c>
      <c r="S2581" s="24">
        <v>43920</v>
      </c>
      <c r="T2581">
        <v>41.89</v>
      </c>
      <c r="U2581" s="2">
        <f t="shared" si="204"/>
        <v>-0.74095603240368568</v>
      </c>
    </row>
    <row r="2582" spans="1:21" x14ac:dyDescent="0.4">
      <c r="A2582" t="s">
        <v>3486</v>
      </c>
      <c r="B2582">
        <v>26.18</v>
      </c>
      <c r="C2582">
        <v>26.05</v>
      </c>
      <c r="D2582">
        <v>26.2</v>
      </c>
      <c r="E2582">
        <v>26.04</v>
      </c>
      <c r="F2582" t="s">
        <v>3485</v>
      </c>
      <c r="G2582" s="2">
        <v>8.8999999999999999E-3</v>
      </c>
      <c r="I2582" t="s">
        <v>3486</v>
      </c>
      <c r="J2582" s="24" t="str">
        <f t="shared" si="200"/>
        <v>08</v>
      </c>
      <c r="K2582" s="24" t="str">
        <f t="shared" si="201"/>
        <v>13</v>
      </c>
      <c r="L2582" s="24" t="str">
        <f t="shared" si="202"/>
        <v>2014</v>
      </c>
      <c r="M2582" s="24">
        <f t="shared" si="203"/>
        <v>41864</v>
      </c>
      <c r="N2582">
        <v>26.18</v>
      </c>
      <c r="P2582" s="24">
        <v>42100</v>
      </c>
      <c r="Q2582">
        <v>28.52</v>
      </c>
      <c r="S2582" s="24">
        <v>43921</v>
      </c>
      <c r="T2582">
        <v>41.26</v>
      </c>
      <c r="U2582" s="2">
        <f t="shared" si="204"/>
        <v>-1.5039388875626725E-2</v>
      </c>
    </row>
    <row r="2583" spans="1:21" x14ac:dyDescent="0.4">
      <c r="A2583" t="s">
        <v>3484</v>
      </c>
      <c r="B2583">
        <v>25.95</v>
      </c>
      <c r="C2583">
        <v>25.98</v>
      </c>
      <c r="D2583">
        <v>26.05</v>
      </c>
      <c r="E2583">
        <v>25.88</v>
      </c>
      <c r="F2583" t="s">
        <v>492</v>
      </c>
      <c r="G2583" s="2">
        <v>-2.3E-3</v>
      </c>
      <c r="I2583" t="s">
        <v>3484</v>
      </c>
      <c r="J2583" s="24" t="str">
        <f t="shared" si="200"/>
        <v>08</v>
      </c>
      <c r="K2583" s="24" t="str">
        <f t="shared" si="201"/>
        <v>12</v>
      </c>
      <c r="L2583" s="24" t="str">
        <f t="shared" si="202"/>
        <v>2014</v>
      </c>
      <c r="M2583" s="24">
        <f t="shared" si="203"/>
        <v>41863</v>
      </c>
      <c r="N2583">
        <v>25.95</v>
      </c>
      <c r="P2583" s="24">
        <v>42101</v>
      </c>
      <c r="Q2583">
        <v>28.48</v>
      </c>
      <c r="S2583" s="24">
        <v>43922</v>
      </c>
      <c r="T2583">
        <v>39.5</v>
      </c>
      <c r="U2583" s="2">
        <f t="shared" si="204"/>
        <v>-4.265632573921474E-2</v>
      </c>
    </row>
    <row r="2584" spans="1:21" x14ac:dyDescent="0.4">
      <c r="A2584" t="s">
        <v>3483</v>
      </c>
      <c r="B2584">
        <v>26.01</v>
      </c>
      <c r="C2584">
        <v>26.01</v>
      </c>
      <c r="D2584">
        <v>26.12</v>
      </c>
      <c r="E2584">
        <v>25.99</v>
      </c>
      <c r="F2584" t="s">
        <v>364</v>
      </c>
      <c r="G2584" s="2">
        <v>3.5000000000000001E-3</v>
      </c>
      <c r="I2584" t="s">
        <v>3483</v>
      </c>
      <c r="J2584" s="24" t="str">
        <f t="shared" si="200"/>
        <v>08</v>
      </c>
      <c r="K2584" s="24" t="str">
        <f t="shared" si="201"/>
        <v>11</v>
      </c>
      <c r="L2584" s="24" t="str">
        <f t="shared" si="202"/>
        <v>2014</v>
      </c>
      <c r="M2584" s="24">
        <f t="shared" si="203"/>
        <v>41862</v>
      </c>
      <c r="N2584">
        <v>26.01</v>
      </c>
      <c r="P2584" s="24">
        <v>42102</v>
      </c>
      <c r="Q2584">
        <v>28.63</v>
      </c>
      <c r="S2584" s="24">
        <v>43923</v>
      </c>
      <c r="T2584">
        <v>40.340000000000003</v>
      </c>
      <c r="U2584" s="2">
        <f t="shared" si="204"/>
        <v>2.1265822784810151E-2</v>
      </c>
    </row>
    <row r="2585" spans="1:21" x14ac:dyDescent="0.4">
      <c r="A2585" t="s">
        <v>3482</v>
      </c>
      <c r="B2585">
        <v>25.92</v>
      </c>
      <c r="C2585">
        <v>25.67</v>
      </c>
      <c r="D2585">
        <v>25.93</v>
      </c>
      <c r="E2585">
        <v>25.61</v>
      </c>
      <c r="F2585" t="s">
        <v>1126</v>
      </c>
      <c r="G2585" s="2">
        <v>1.1299999999999999E-2</v>
      </c>
      <c r="I2585" t="s">
        <v>3482</v>
      </c>
      <c r="J2585" s="24" t="str">
        <f t="shared" si="200"/>
        <v>08</v>
      </c>
      <c r="K2585" s="24" t="str">
        <f t="shared" si="201"/>
        <v>08</v>
      </c>
      <c r="L2585" s="24" t="str">
        <f t="shared" si="202"/>
        <v>2014</v>
      </c>
      <c r="M2585" s="24">
        <f t="shared" si="203"/>
        <v>41859</v>
      </c>
      <c r="N2585">
        <v>25.92</v>
      </c>
      <c r="P2585" s="24">
        <v>42103</v>
      </c>
      <c r="Q2585">
        <v>28.73</v>
      </c>
      <c r="S2585" s="24">
        <v>43924</v>
      </c>
      <c r="T2585">
        <v>39.76</v>
      </c>
      <c r="U2585" s="2">
        <f t="shared" si="204"/>
        <v>-1.4377788795240543E-2</v>
      </c>
    </row>
    <row r="2586" spans="1:21" x14ac:dyDescent="0.4">
      <c r="A2586" t="s">
        <v>3481</v>
      </c>
      <c r="B2586">
        <v>25.63</v>
      </c>
      <c r="C2586">
        <v>25.87</v>
      </c>
      <c r="D2586">
        <v>25.89</v>
      </c>
      <c r="E2586">
        <v>25.57</v>
      </c>
      <c r="F2586" t="s">
        <v>946</v>
      </c>
      <c r="G2586" s="2">
        <v>-5.0000000000000001E-3</v>
      </c>
      <c r="I2586" t="s">
        <v>3481</v>
      </c>
      <c r="J2586" s="24" t="str">
        <f t="shared" si="200"/>
        <v>08</v>
      </c>
      <c r="K2586" s="24" t="str">
        <f t="shared" si="201"/>
        <v>07</v>
      </c>
      <c r="L2586" s="24" t="str">
        <f t="shared" si="202"/>
        <v>2014</v>
      </c>
      <c r="M2586" s="24">
        <f t="shared" si="203"/>
        <v>41858</v>
      </c>
      <c r="N2586">
        <v>25.63</v>
      </c>
      <c r="P2586" s="24">
        <v>42104</v>
      </c>
      <c r="Q2586">
        <v>28.85</v>
      </c>
      <c r="S2586" s="24">
        <v>43927</v>
      </c>
      <c r="T2586">
        <v>42.66</v>
      </c>
      <c r="U2586" s="2">
        <f t="shared" si="204"/>
        <v>7.2937625754527113E-2</v>
      </c>
    </row>
    <row r="2587" spans="1:21" x14ac:dyDescent="0.4">
      <c r="A2587" t="s">
        <v>3480</v>
      </c>
      <c r="B2587">
        <v>25.76</v>
      </c>
      <c r="C2587">
        <v>25.61</v>
      </c>
      <c r="D2587">
        <v>25.88</v>
      </c>
      <c r="E2587">
        <v>25.61</v>
      </c>
      <c r="F2587" t="s">
        <v>2532</v>
      </c>
      <c r="G2587" s="2">
        <v>-1.1999999999999999E-3</v>
      </c>
      <c r="I2587" t="s">
        <v>3480</v>
      </c>
      <c r="J2587" s="24" t="str">
        <f t="shared" si="200"/>
        <v>08</v>
      </c>
      <c r="K2587" s="24" t="str">
        <f t="shared" si="201"/>
        <v>06</v>
      </c>
      <c r="L2587" s="24" t="str">
        <f t="shared" si="202"/>
        <v>2014</v>
      </c>
      <c r="M2587" s="24">
        <f t="shared" si="203"/>
        <v>41857</v>
      </c>
      <c r="N2587">
        <v>25.76</v>
      </c>
      <c r="P2587" s="24">
        <v>42107</v>
      </c>
      <c r="Q2587">
        <v>28.73</v>
      </c>
      <c r="S2587" s="24">
        <v>43928</v>
      </c>
      <c r="T2587">
        <v>42.54</v>
      </c>
      <c r="U2587" s="2">
        <f t="shared" si="204"/>
        <v>-2.8129395218001729E-3</v>
      </c>
    </row>
    <row r="2588" spans="1:21" x14ac:dyDescent="0.4">
      <c r="A2588" t="s">
        <v>3479</v>
      </c>
      <c r="B2588">
        <v>25.79</v>
      </c>
      <c r="C2588">
        <v>25.9</v>
      </c>
      <c r="D2588">
        <v>25.98</v>
      </c>
      <c r="E2588">
        <v>25.69</v>
      </c>
      <c r="F2588" t="s">
        <v>1295</v>
      </c>
      <c r="G2588" s="2">
        <v>-8.0999999999999996E-3</v>
      </c>
      <c r="I2588" t="s">
        <v>3479</v>
      </c>
      <c r="J2588" s="24" t="str">
        <f t="shared" si="200"/>
        <v>08</v>
      </c>
      <c r="K2588" s="24" t="str">
        <f t="shared" si="201"/>
        <v>05</v>
      </c>
      <c r="L2588" s="24" t="str">
        <f t="shared" si="202"/>
        <v>2014</v>
      </c>
      <c r="M2588" s="24">
        <f t="shared" si="203"/>
        <v>41856</v>
      </c>
      <c r="N2588">
        <v>25.79</v>
      </c>
      <c r="P2588" s="24">
        <v>42108</v>
      </c>
      <c r="Q2588">
        <v>28.72</v>
      </c>
      <c r="S2588" s="24">
        <v>43929</v>
      </c>
      <c r="T2588">
        <v>43.77</v>
      </c>
      <c r="U2588" s="2">
        <f t="shared" si="204"/>
        <v>2.8913963328631942E-2</v>
      </c>
    </row>
    <row r="2589" spans="1:21" x14ac:dyDescent="0.4">
      <c r="A2589" t="s">
        <v>3478</v>
      </c>
      <c r="B2589">
        <v>26</v>
      </c>
      <c r="C2589">
        <v>25.89</v>
      </c>
      <c r="D2589">
        <v>26.07</v>
      </c>
      <c r="E2589">
        <v>25.77</v>
      </c>
      <c r="F2589" t="s">
        <v>662</v>
      </c>
      <c r="G2589" s="2">
        <v>6.6E-3</v>
      </c>
      <c r="I2589" t="s">
        <v>3478</v>
      </c>
      <c r="J2589" s="24" t="str">
        <f t="shared" si="200"/>
        <v>08</v>
      </c>
      <c r="K2589" s="24" t="str">
        <f t="shared" si="201"/>
        <v>04</v>
      </c>
      <c r="L2589" s="24" t="str">
        <f t="shared" si="202"/>
        <v>2014</v>
      </c>
      <c r="M2589" s="24">
        <f t="shared" si="203"/>
        <v>41855</v>
      </c>
      <c r="N2589">
        <v>26</v>
      </c>
      <c r="P2589" s="24">
        <v>42109</v>
      </c>
      <c r="Q2589">
        <v>28.83</v>
      </c>
      <c r="S2589" s="24">
        <v>43930</v>
      </c>
      <c r="T2589">
        <v>44.18</v>
      </c>
      <c r="U2589" s="2">
        <f t="shared" si="204"/>
        <v>9.3671464473383814E-3</v>
      </c>
    </row>
    <row r="2590" spans="1:21" x14ac:dyDescent="0.4">
      <c r="A2590" t="s">
        <v>3477</v>
      </c>
      <c r="B2590">
        <v>25.83</v>
      </c>
      <c r="C2590">
        <v>25.81</v>
      </c>
      <c r="D2590">
        <v>25.99</v>
      </c>
      <c r="E2590">
        <v>25.69</v>
      </c>
      <c r="F2590" t="s">
        <v>351</v>
      </c>
      <c r="G2590" s="2">
        <v>-2.7000000000000001E-3</v>
      </c>
      <c r="I2590" t="s">
        <v>3477</v>
      </c>
      <c r="J2590" s="24" t="str">
        <f t="shared" si="200"/>
        <v>08</v>
      </c>
      <c r="K2590" s="24" t="str">
        <f t="shared" si="201"/>
        <v>01</v>
      </c>
      <c r="L2590" s="24" t="str">
        <f t="shared" si="202"/>
        <v>2014</v>
      </c>
      <c r="M2590" s="24">
        <f t="shared" si="203"/>
        <v>41852</v>
      </c>
      <c r="N2590">
        <v>25.83</v>
      </c>
      <c r="P2590" s="24">
        <v>42110</v>
      </c>
      <c r="Q2590">
        <v>28.83</v>
      </c>
      <c r="S2590" s="24">
        <v>43934</v>
      </c>
      <c r="T2590">
        <v>44.08</v>
      </c>
      <c r="U2590" s="2">
        <f t="shared" si="204"/>
        <v>-2.2634676324129188E-3</v>
      </c>
    </row>
    <row r="2591" spans="1:21" x14ac:dyDescent="0.4">
      <c r="A2591" t="s">
        <v>3476</v>
      </c>
      <c r="B2591">
        <v>25.9</v>
      </c>
      <c r="C2591">
        <v>26.23</v>
      </c>
      <c r="D2591">
        <v>26.25</v>
      </c>
      <c r="E2591">
        <v>25.88</v>
      </c>
      <c r="F2591" t="s">
        <v>1253</v>
      </c>
      <c r="G2591" s="2">
        <v>-1.9699999999999999E-2</v>
      </c>
      <c r="I2591" t="s">
        <v>3476</v>
      </c>
      <c r="J2591" s="24" t="str">
        <f t="shared" si="200"/>
        <v>07</v>
      </c>
      <c r="K2591" s="24" t="str">
        <f t="shared" si="201"/>
        <v>31</v>
      </c>
      <c r="L2591" s="24" t="str">
        <f t="shared" si="202"/>
        <v>2014</v>
      </c>
      <c r="M2591" s="24">
        <f t="shared" si="203"/>
        <v>41851</v>
      </c>
      <c r="N2591">
        <v>25.9</v>
      </c>
      <c r="P2591" s="24">
        <v>42111</v>
      </c>
      <c r="Q2591">
        <v>28.49</v>
      </c>
      <c r="S2591" s="24">
        <v>43935</v>
      </c>
      <c r="T2591">
        <v>45.64</v>
      </c>
      <c r="U2591" s="2">
        <f t="shared" si="204"/>
        <v>3.5390199637023612E-2</v>
      </c>
    </row>
    <row r="2592" spans="1:21" x14ac:dyDescent="0.4">
      <c r="A2592" t="s">
        <v>3475</v>
      </c>
      <c r="B2592">
        <v>26.42</v>
      </c>
      <c r="C2592">
        <v>26.49</v>
      </c>
      <c r="D2592">
        <v>26.53</v>
      </c>
      <c r="E2592">
        <v>26.32</v>
      </c>
      <c r="F2592" t="s">
        <v>178</v>
      </c>
      <c r="G2592" s="2">
        <v>1.9E-3</v>
      </c>
      <c r="I2592" t="s">
        <v>3475</v>
      </c>
      <c r="J2592" s="24" t="str">
        <f t="shared" si="200"/>
        <v>07</v>
      </c>
      <c r="K2592" s="24" t="str">
        <f t="shared" si="201"/>
        <v>30</v>
      </c>
      <c r="L2592" s="24" t="str">
        <f t="shared" si="202"/>
        <v>2014</v>
      </c>
      <c r="M2592" s="24">
        <f t="shared" si="203"/>
        <v>41850</v>
      </c>
      <c r="N2592">
        <v>26.42</v>
      </c>
      <c r="P2592" s="24">
        <v>42114</v>
      </c>
      <c r="Q2592">
        <v>28.81</v>
      </c>
      <c r="S2592" s="24">
        <v>43936</v>
      </c>
      <c r="T2592">
        <v>44.9</v>
      </c>
      <c r="U2592" s="2">
        <f t="shared" si="204"/>
        <v>-1.6213847502191125E-2</v>
      </c>
    </row>
    <row r="2593" spans="1:21" x14ac:dyDescent="0.4">
      <c r="A2593" t="s">
        <v>3474</v>
      </c>
      <c r="B2593">
        <v>26.37</v>
      </c>
      <c r="C2593">
        <v>26.52</v>
      </c>
      <c r="D2593">
        <v>26.57</v>
      </c>
      <c r="E2593">
        <v>26.37</v>
      </c>
      <c r="F2593" t="s">
        <v>666</v>
      </c>
      <c r="G2593" s="2">
        <v>-4.1999999999999997E-3</v>
      </c>
      <c r="I2593" t="s">
        <v>3474</v>
      </c>
      <c r="J2593" s="24" t="str">
        <f t="shared" si="200"/>
        <v>07</v>
      </c>
      <c r="K2593" s="24" t="str">
        <f t="shared" si="201"/>
        <v>29</v>
      </c>
      <c r="L2593" s="24" t="str">
        <f t="shared" si="202"/>
        <v>2014</v>
      </c>
      <c r="M2593" s="24">
        <f t="shared" si="203"/>
        <v>41849</v>
      </c>
      <c r="N2593">
        <v>26.37</v>
      </c>
      <c r="P2593" s="24">
        <v>42115</v>
      </c>
      <c r="Q2593">
        <v>28.86</v>
      </c>
      <c r="S2593" s="24">
        <v>43937</v>
      </c>
      <c r="T2593">
        <v>45.36</v>
      </c>
      <c r="U2593" s="2">
        <f t="shared" si="204"/>
        <v>1.024498886414249E-2</v>
      </c>
    </row>
    <row r="2594" spans="1:21" x14ac:dyDescent="0.4">
      <c r="A2594" t="s">
        <v>3473</v>
      </c>
      <c r="B2594">
        <v>26.48</v>
      </c>
      <c r="C2594">
        <v>26.51</v>
      </c>
      <c r="D2594">
        <v>26.54</v>
      </c>
      <c r="E2594">
        <v>26.34</v>
      </c>
      <c r="F2594" t="s">
        <v>668</v>
      </c>
      <c r="G2594" s="2">
        <v>-8.0000000000000004E-4</v>
      </c>
      <c r="I2594" t="s">
        <v>3473</v>
      </c>
      <c r="J2594" s="24" t="str">
        <f t="shared" si="200"/>
        <v>07</v>
      </c>
      <c r="K2594" s="24" t="str">
        <f t="shared" si="201"/>
        <v>28</v>
      </c>
      <c r="L2594" s="24" t="str">
        <f t="shared" si="202"/>
        <v>2014</v>
      </c>
      <c r="M2594" s="24">
        <f t="shared" si="203"/>
        <v>41848</v>
      </c>
      <c r="N2594">
        <v>26.48</v>
      </c>
      <c r="P2594" s="24">
        <v>42116</v>
      </c>
      <c r="Q2594">
        <v>29.01</v>
      </c>
      <c r="S2594" s="24">
        <v>43938</v>
      </c>
      <c r="T2594">
        <v>46.23</v>
      </c>
      <c r="U2594" s="2">
        <f t="shared" si="204"/>
        <v>1.9179894179894186E-2</v>
      </c>
    </row>
    <row r="2595" spans="1:21" x14ac:dyDescent="0.4">
      <c r="A2595" t="s">
        <v>3472</v>
      </c>
      <c r="B2595">
        <v>26.5</v>
      </c>
      <c r="C2595">
        <v>26.55</v>
      </c>
      <c r="D2595">
        <v>26.57</v>
      </c>
      <c r="E2595">
        <v>26.43</v>
      </c>
      <c r="F2595" t="s">
        <v>2592</v>
      </c>
      <c r="G2595" s="2">
        <v>-5.3E-3</v>
      </c>
      <c r="I2595" t="s">
        <v>3472</v>
      </c>
      <c r="J2595" s="24" t="str">
        <f t="shared" si="200"/>
        <v>07</v>
      </c>
      <c r="K2595" s="24" t="str">
        <f t="shared" si="201"/>
        <v>25</v>
      </c>
      <c r="L2595" s="24" t="str">
        <f t="shared" si="202"/>
        <v>2014</v>
      </c>
      <c r="M2595" s="24">
        <f t="shared" si="203"/>
        <v>41845</v>
      </c>
      <c r="N2595">
        <v>26.5</v>
      </c>
      <c r="P2595" s="24">
        <v>42117</v>
      </c>
      <c r="Q2595">
        <v>29.09</v>
      </c>
      <c r="S2595" s="24">
        <v>43941</v>
      </c>
      <c r="T2595">
        <v>45.52</v>
      </c>
      <c r="U2595" s="2">
        <f t="shared" si="204"/>
        <v>-1.5357992645468221E-2</v>
      </c>
    </row>
    <row r="2596" spans="1:21" x14ac:dyDescent="0.4">
      <c r="A2596" t="s">
        <v>3471</v>
      </c>
      <c r="B2596">
        <v>26.64</v>
      </c>
      <c r="C2596">
        <v>26.68</v>
      </c>
      <c r="D2596">
        <v>26.7</v>
      </c>
      <c r="E2596">
        <v>26.6</v>
      </c>
      <c r="F2596" t="s">
        <v>1571</v>
      </c>
      <c r="G2596" s="2">
        <v>-4.0000000000000002E-4</v>
      </c>
      <c r="I2596" t="s">
        <v>3471</v>
      </c>
      <c r="J2596" s="24" t="str">
        <f t="shared" si="200"/>
        <v>07</v>
      </c>
      <c r="K2596" s="24" t="str">
        <f t="shared" si="201"/>
        <v>24</v>
      </c>
      <c r="L2596" s="24" t="str">
        <f t="shared" si="202"/>
        <v>2014</v>
      </c>
      <c r="M2596" s="24">
        <f t="shared" si="203"/>
        <v>41844</v>
      </c>
      <c r="N2596">
        <v>26.64</v>
      </c>
      <c r="P2596" s="24">
        <v>42118</v>
      </c>
      <c r="Q2596">
        <v>29.21</v>
      </c>
      <c r="S2596" s="24">
        <v>43942</v>
      </c>
      <c r="T2596">
        <v>44.05</v>
      </c>
      <c r="U2596" s="2">
        <f t="shared" si="204"/>
        <v>-3.2293497363796275E-2</v>
      </c>
    </row>
    <row r="2597" spans="1:21" x14ac:dyDescent="0.4">
      <c r="A2597" t="s">
        <v>3470</v>
      </c>
      <c r="B2597">
        <v>26.65</v>
      </c>
      <c r="C2597">
        <v>26.63</v>
      </c>
      <c r="D2597">
        <v>26.68</v>
      </c>
      <c r="E2597">
        <v>26.58</v>
      </c>
      <c r="F2597" t="s">
        <v>3469</v>
      </c>
      <c r="G2597" s="2">
        <v>3.3999999999999998E-3</v>
      </c>
      <c r="I2597" t="s">
        <v>3470</v>
      </c>
      <c r="J2597" s="24" t="str">
        <f t="shared" si="200"/>
        <v>07</v>
      </c>
      <c r="K2597" s="24" t="str">
        <f t="shared" si="201"/>
        <v>23</v>
      </c>
      <c r="L2597" s="24" t="str">
        <f t="shared" si="202"/>
        <v>2014</v>
      </c>
      <c r="M2597" s="24">
        <f t="shared" si="203"/>
        <v>41843</v>
      </c>
      <c r="N2597">
        <v>26.65</v>
      </c>
      <c r="P2597" s="24">
        <v>42121</v>
      </c>
      <c r="Q2597">
        <v>29.09</v>
      </c>
      <c r="S2597" s="24">
        <v>43943</v>
      </c>
      <c r="T2597">
        <v>45.24</v>
      </c>
      <c r="U2597" s="2">
        <f t="shared" si="204"/>
        <v>2.7014755959137382E-2</v>
      </c>
    </row>
    <row r="2598" spans="1:21" x14ac:dyDescent="0.4">
      <c r="A2598" t="s">
        <v>3468</v>
      </c>
      <c r="B2598">
        <v>26.56</v>
      </c>
      <c r="C2598">
        <v>26.52</v>
      </c>
      <c r="D2598">
        <v>26.61</v>
      </c>
      <c r="E2598">
        <v>26.51</v>
      </c>
      <c r="F2598" t="s">
        <v>944</v>
      </c>
      <c r="G2598" s="2">
        <v>4.8999999999999998E-3</v>
      </c>
      <c r="I2598" t="s">
        <v>3468</v>
      </c>
      <c r="J2598" s="24" t="str">
        <f t="shared" si="200"/>
        <v>07</v>
      </c>
      <c r="K2598" s="24" t="str">
        <f t="shared" si="201"/>
        <v>22</v>
      </c>
      <c r="L2598" s="24" t="str">
        <f t="shared" si="202"/>
        <v>2014</v>
      </c>
      <c r="M2598" s="24">
        <f t="shared" si="203"/>
        <v>41842</v>
      </c>
      <c r="N2598">
        <v>26.56</v>
      </c>
      <c r="P2598" s="24">
        <v>42122</v>
      </c>
      <c r="Q2598">
        <v>29.1</v>
      </c>
      <c r="S2598" s="24">
        <v>43944</v>
      </c>
      <c r="T2598">
        <v>45.24</v>
      </c>
      <c r="U2598" s="2">
        <f t="shared" si="204"/>
        <v>0</v>
      </c>
    </row>
    <row r="2599" spans="1:21" x14ac:dyDescent="0.4">
      <c r="A2599" t="s">
        <v>3467</v>
      </c>
      <c r="B2599">
        <v>26.43</v>
      </c>
      <c r="C2599">
        <v>26.41</v>
      </c>
      <c r="D2599">
        <v>26.46</v>
      </c>
      <c r="E2599">
        <v>26.32</v>
      </c>
      <c r="F2599" t="s">
        <v>3466</v>
      </c>
      <c r="G2599" s="2">
        <v>-2.5999999999999999E-3</v>
      </c>
      <c r="I2599" t="s">
        <v>3467</v>
      </c>
      <c r="J2599" s="24" t="str">
        <f t="shared" si="200"/>
        <v>07</v>
      </c>
      <c r="K2599" s="24" t="str">
        <f t="shared" si="201"/>
        <v>21</v>
      </c>
      <c r="L2599" s="24" t="str">
        <f t="shared" si="202"/>
        <v>2014</v>
      </c>
      <c r="M2599" s="24">
        <f t="shared" si="203"/>
        <v>41841</v>
      </c>
      <c r="N2599">
        <v>26.43</v>
      </c>
      <c r="P2599" s="24">
        <v>42123</v>
      </c>
      <c r="Q2599">
        <v>28.91</v>
      </c>
      <c r="S2599" s="24">
        <v>43945</v>
      </c>
      <c r="T2599">
        <v>45.88</v>
      </c>
      <c r="U2599" s="2">
        <f t="shared" si="204"/>
        <v>1.4146772767462457E-2</v>
      </c>
    </row>
    <row r="2600" spans="1:21" x14ac:dyDescent="0.4">
      <c r="A2600" t="s">
        <v>3465</v>
      </c>
      <c r="B2600">
        <v>26.5</v>
      </c>
      <c r="C2600">
        <v>26.28</v>
      </c>
      <c r="D2600">
        <v>26.51</v>
      </c>
      <c r="E2600">
        <v>26.24</v>
      </c>
      <c r="F2600" t="s">
        <v>639</v>
      </c>
      <c r="G2600" s="2">
        <v>1.2999999999999999E-2</v>
      </c>
      <c r="I2600" t="s">
        <v>3465</v>
      </c>
      <c r="J2600" s="24" t="str">
        <f t="shared" si="200"/>
        <v>07</v>
      </c>
      <c r="K2600" s="24" t="str">
        <f t="shared" si="201"/>
        <v>18</v>
      </c>
      <c r="L2600" s="24" t="str">
        <f t="shared" si="202"/>
        <v>2014</v>
      </c>
      <c r="M2600" s="24">
        <f t="shared" si="203"/>
        <v>41838</v>
      </c>
      <c r="N2600">
        <v>26.5</v>
      </c>
      <c r="P2600" s="24">
        <v>42124</v>
      </c>
      <c r="Q2600">
        <v>28.55</v>
      </c>
      <c r="S2600" s="24">
        <v>43948</v>
      </c>
      <c r="T2600">
        <v>46.34</v>
      </c>
      <c r="U2600" s="2">
        <f t="shared" si="204"/>
        <v>1.0026155187445429E-2</v>
      </c>
    </row>
    <row r="2601" spans="1:21" x14ac:dyDescent="0.4">
      <c r="A2601" t="s">
        <v>3464</v>
      </c>
      <c r="B2601">
        <v>26.16</v>
      </c>
      <c r="C2601">
        <v>26.43</v>
      </c>
      <c r="D2601">
        <v>26.5</v>
      </c>
      <c r="E2601">
        <v>26.13</v>
      </c>
      <c r="F2601" t="s">
        <v>1068</v>
      </c>
      <c r="G2601" s="2">
        <v>-1.2800000000000001E-2</v>
      </c>
      <c r="I2601" t="s">
        <v>3464</v>
      </c>
      <c r="J2601" s="24" t="str">
        <f t="shared" si="200"/>
        <v>07</v>
      </c>
      <c r="K2601" s="24" t="str">
        <f t="shared" si="201"/>
        <v>17</v>
      </c>
      <c r="L2601" s="24" t="str">
        <f t="shared" si="202"/>
        <v>2014</v>
      </c>
      <c r="M2601" s="24">
        <f t="shared" si="203"/>
        <v>41837</v>
      </c>
      <c r="N2601">
        <v>26.16</v>
      </c>
      <c r="P2601" s="24">
        <v>42125</v>
      </c>
      <c r="Q2601">
        <v>28.92</v>
      </c>
      <c r="S2601" s="24">
        <v>43949</v>
      </c>
      <c r="T2601">
        <v>45.77</v>
      </c>
      <c r="U2601" s="2">
        <f t="shared" si="204"/>
        <v>-1.2300388433318932E-2</v>
      </c>
    </row>
    <row r="2602" spans="1:21" x14ac:dyDescent="0.4">
      <c r="A2602" t="s">
        <v>3463</v>
      </c>
      <c r="B2602">
        <v>26.5</v>
      </c>
      <c r="C2602">
        <v>26.57</v>
      </c>
      <c r="D2602">
        <v>26.57</v>
      </c>
      <c r="E2602">
        <v>26.44</v>
      </c>
      <c r="F2602" t="s">
        <v>184</v>
      </c>
      <c r="G2602" s="2">
        <v>2.5999999999999999E-3</v>
      </c>
      <c r="I2602" t="s">
        <v>3463</v>
      </c>
      <c r="J2602" s="24" t="str">
        <f t="shared" si="200"/>
        <v>07</v>
      </c>
      <c r="K2602" s="24" t="str">
        <f t="shared" si="201"/>
        <v>16</v>
      </c>
      <c r="L2602" s="24" t="str">
        <f t="shared" si="202"/>
        <v>2014</v>
      </c>
      <c r="M2602" s="24">
        <f t="shared" si="203"/>
        <v>41836</v>
      </c>
      <c r="N2602">
        <v>26.5</v>
      </c>
      <c r="P2602" s="24">
        <v>42128</v>
      </c>
      <c r="Q2602">
        <v>28.97</v>
      </c>
      <c r="S2602" s="24">
        <v>43950</v>
      </c>
      <c r="T2602">
        <v>47.22</v>
      </c>
      <c r="U2602" s="2">
        <f t="shared" si="204"/>
        <v>3.168013982958251E-2</v>
      </c>
    </row>
    <row r="2603" spans="1:21" x14ac:dyDescent="0.4">
      <c r="A2603" t="s">
        <v>3462</v>
      </c>
      <c r="B2603">
        <v>26.43</v>
      </c>
      <c r="C2603">
        <v>26.55</v>
      </c>
      <c r="D2603">
        <v>26.6</v>
      </c>
      <c r="E2603">
        <v>26.31</v>
      </c>
      <c r="F2603" t="s">
        <v>3409</v>
      </c>
      <c r="G2603" s="2">
        <v>-4.1000000000000003E-3</v>
      </c>
      <c r="I2603" t="s">
        <v>3462</v>
      </c>
      <c r="J2603" s="24" t="str">
        <f t="shared" si="200"/>
        <v>07</v>
      </c>
      <c r="K2603" s="24" t="str">
        <f t="shared" si="201"/>
        <v>15</v>
      </c>
      <c r="L2603" s="24" t="str">
        <f t="shared" si="202"/>
        <v>2014</v>
      </c>
      <c r="M2603" s="24">
        <f t="shared" si="203"/>
        <v>41835</v>
      </c>
      <c r="N2603">
        <v>26.43</v>
      </c>
      <c r="P2603" s="24">
        <v>42129</v>
      </c>
      <c r="Q2603">
        <v>28.57</v>
      </c>
      <c r="S2603" s="24">
        <v>43951</v>
      </c>
      <c r="T2603">
        <v>47.14</v>
      </c>
      <c r="U2603" s="2">
        <f t="shared" si="204"/>
        <v>-1.6941973739940108E-3</v>
      </c>
    </row>
    <row r="2604" spans="1:21" x14ac:dyDescent="0.4">
      <c r="A2604" t="s">
        <v>3461</v>
      </c>
      <c r="B2604">
        <v>26.54</v>
      </c>
      <c r="C2604">
        <v>26.52</v>
      </c>
      <c r="D2604">
        <v>26.58</v>
      </c>
      <c r="E2604">
        <v>26.5</v>
      </c>
      <c r="F2604" t="s">
        <v>186</v>
      </c>
      <c r="G2604" s="2">
        <v>6.1000000000000004E-3</v>
      </c>
      <c r="I2604" t="s">
        <v>3461</v>
      </c>
      <c r="J2604" s="24" t="str">
        <f t="shared" si="200"/>
        <v>07</v>
      </c>
      <c r="K2604" s="24" t="str">
        <f t="shared" si="201"/>
        <v>14</v>
      </c>
      <c r="L2604" s="24" t="str">
        <f t="shared" si="202"/>
        <v>2014</v>
      </c>
      <c r="M2604" s="24">
        <f t="shared" si="203"/>
        <v>41834</v>
      </c>
      <c r="N2604">
        <v>26.54</v>
      </c>
      <c r="P2604" s="24">
        <v>42130</v>
      </c>
      <c r="Q2604">
        <v>28.47</v>
      </c>
      <c r="S2604" s="24">
        <v>43952</v>
      </c>
      <c r="T2604">
        <v>45.92</v>
      </c>
      <c r="U2604" s="2">
        <f t="shared" si="204"/>
        <v>-2.5880356385235448E-2</v>
      </c>
    </row>
    <row r="2605" spans="1:21" x14ac:dyDescent="0.4">
      <c r="A2605" t="s">
        <v>3460</v>
      </c>
      <c r="B2605">
        <v>26.38</v>
      </c>
      <c r="C2605">
        <v>26.32</v>
      </c>
      <c r="D2605">
        <v>26.4</v>
      </c>
      <c r="E2605">
        <v>26.26</v>
      </c>
      <c r="F2605" t="s">
        <v>545</v>
      </c>
      <c r="G2605" s="2">
        <v>2.3E-3</v>
      </c>
      <c r="I2605" t="s">
        <v>3460</v>
      </c>
      <c r="J2605" s="24" t="str">
        <f t="shared" si="200"/>
        <v>07</v>
      </c>
      <c r="K2605" s="24" t="str">
        <f t="shared" si="201"/>
        <v>11</v>
      </c>
      <c r="L2605" s="24" t="str">
        <f t="shared" si="202"/>
        <v>2014</v>
      </c>
      <c r="M2605" s="24">
        <f t="shared" si="203"/>
        <v>41831</v>
      </c>
      <c r="N2605">
        <v>26.38</v>
      </c>
      <c r="P2605" s="24">
        <v>42131</v>
      </c>
      <c r="Q2605">
        <v>28.62</v>
      </c>
      <c r="S2605" s="24">
        <v>43953</v>
      </c>
      <c r="T2605">
        <v>183.7</v>
      </c>
      <c r="U2605" s="2">
        <f t="shared" si="204"/>
        <v>3.0004355400696863</v>
      </c>
    </row>
    <row r="2606" spans="1:21" x14ac:dyDescent="0.4">
      <c r="A2606" t="s">
        <v>3459</v>
      </c>
      <c r="B2606">
        <v>26.32</v>
      </c>
      <c r="C2606">
        <v>26.11</v>
      </c>
      <c r="D2606">
        <v>26.4</v>
      </c>
      <c r="E2606">
        <v>26.11</v>
      </c>
      <c r="F2606" t="s">
        <v>3458</v>
      </c>
      <c r="G2606" s="2">
        <v>-4.1999999999999997E-3</v>
      </c>
      <c r="I2606" t="s">
        <v>3459</v>
      </c>
      <c r="J2606" s="24" t="str">
        <f t="shared" si="200"/>
        <v>07</v>
      </c>
      <c r="K2606" s="24" t="str">
        <f t="shared" si="201"/>
        <v>10</v>
      </c>
      <c r="L2606" s="24" t="str">
        <f t="shared" si="202"/>
        <v>2014</v>
      </c>
      <c r="M2606" s="24">
        <f t="shared" si="203"/>
        <v>41830</v>
      </c>
      <c r="N2606">
        <v>26.32</v>
      </c>
      <c r="P2606" s="24">
        <v>42132</v>
      </c>
      <c r="Q2606">
        <v>29.03</v>
      </c>
      <c r="S2606" s="24">
        <v>43954</v>
      </c>
      <c r="T2606">
        <v>183.7</v>
      </c>
      <c r="U2606" s="2">
        <f t="shared" si="204"/>
        <v>0</v>
      </c>
    </row>
    <row r="2607" spans="1:21" x14ac:dyDescent="0.4">
      <c r="A2607" t="s">
        <v>3457</v>
      </c>
      <c r="B2607">
        <v>26.43</v>
      </c>
      <c r="C2607">
        <v>26.37</v>
      </c>
      <c r="D2607">
        <v>26.45</v>
      </c>
      <c r="E2607">
        <v>26.3</v>
      </c>
      <c r="F2607" t="s">
        <v>1035</v>
      </c>
      <c r="G2607" s="2">
        <v>5.3E-3</v>
      </c>
      <c r="I2607" t="s">
        <v>3457</v>
      </c>
      <c r="J2607" s="24" t="str">
        <f t="shared" si="200"/>
        <v>07</v>
      </c>
      <c r="K2607" s="24" t="str">
        <f t="shared" si="201"/>
        <v>09</v>
      </c>
      <c r="L2607" s="24" t="str">
        <f t="shared" si="202"/>
        <v>2014</v>
      </c>
      <c r="M2607" s="24">
        <f t="shared" si="203"/>
        <v>41829</v>
      </c>
      <c r="N2607">
        <v>26.43</v>
      </c>
      <c r="P2607" s="24">
        <v>42135</v>
      </c>
      <c r="Q2607">
        <v>28.9</v>
      </c>
      <c r="S2607" s="24">
        <v>43955</v>
      </c>
      <c r="T2607">
        <v>46.28</v>
      </c>
      <c r="U2607" s="2">
        <f t="shared" si="204"/>
        <v>-0.74806750136091449</v>
      </c>
    </row>
    <row r="2608" spans="1:21" x14ac:dyDescent="0.4">
      <c r="A2608" t="s">
        <v>3456</v>
      </c>
      <c r="B2608">
        <v>26.29</v>
      </c>
      <c r="C2608">
        <v>26.47</v>
      </c>
      <c r="D2608">
        <v>26.47</v>
      </c>
      <c r="E2608">
        <v>26.2</v>
      </c>
      <c r="F2608" t="s">
        <v>1898</v>
      </c>
      <c r="G2608" s="2">
        <v>-8.3000000000000001E-3</v>
      </c>
      <c r="I2608" t="s">
        <v>3456</v>
      </c>
      <c r="J2608" s="24" t="str">
        <f t="shared" si="200"/>
        <v>07</v>
      </c>
      <c r="K2608" s="24" t="str">
        <f t="shared" si="201"/>
        <v>08</v>
      </c>
      <c r="L2608" s="24" t="str">
        <f t="shared" si="202"/>
        <v>2014</v>
      </c>
      <c r="M2608" s="24">
        <f t="shared" si="203"/>
        <v>41828</v>
      </c>
      <c r="N2608">
        <v>26.29</v>
      </c>
      <c r="P2608" s="24">
        <v>42136</v>
      </c>
      <c r="Q2608">
        <v>28.8</v>
      </c>
      <c r="S2608" s="24">
        <v>43956</v>
      </c>
      <c r="T2608">
        <v>46.78</v>
      </c>
      <c r="U2608" s="2">
        <f t="shared" si="204"/>
        <v>1.0803802938634366E-2</v>
      </c>
    </row>
    <row r="2609" spans="1:21" x14ac:dyDescent="0.4">
      <c r="A2609" t="s">
        <v>3455</v>
      </c>
      <c r="B2609">
        <v>26.51</v>
      </c>
      <c r="C2609">
        <v>26.57</v>
      </c>
      <c r="D2609">
        <v>26.58</v>
      </c>
      <c r="E2609">
        <v>26.48</v>
      </c>
      <c r="F2609" t="s">
        <v>108</v>
      </c>
      <c r="G2609" s="2">
        <v>-3.3999999999999998E-3</v>
      </c>
      <c r="I2609" t="s">
        <v>3455</v>
      </c>
      <c r="J2609" s="24" t="str">
        <f t="shared" si="200"/>
        <v>07</v>
      </c>
      <c r="K2609" s="24" t="str">
        <f t="shared" si="201"/>
        <v>07</v>
      </c>
      <c r="L2609" s="24" t="str">
        <f t="shared" si="202"/>
        <v>2014</v>
      </c>
      <c r="M2609" s="24">
        <f t="shared" si="203"/>
        <v>41827</v>
      </c>
      <c r="N2609">
        <v>26.51</v>
      </c>
      <c r="P2609" s="24">
        <v>42137</v>
      </c>
      <c r="Q2609">
        <v>28.8</v>
      </c>
      <c r="S2609" s="24">
        <v>43957</v>
      </c>
      <c r="T2609">
        <v>46.78</v>
      </c>
      <c r="U2609" s="2">
        <f t="shared" si="204"/>
        <v>0</v>
      </c>
    </row>
    <row r="2610" spans="1:21" x14ac:dyDescent="0.4">
      <c r="A2610" t="s">
        <v>3454</v>
      </c>
      <c r="B2610">
        <v>26.6</v>
      </c>
      <c r="C2610">
        <v>26.54</v>
      </c>
      <c r="D2610">
        <v>26.61</v>
      </c>
      <c r="E2610">
        <v>26.5</v>
      </c>
      <c r="F2610" t="s">
        <v>108</v>
      </c>
      <c r="G2610" s="2">
        <v>4.8999999999999998E-3</v>
      </c>
      <c r="I2610" t="s">
        <v>3454</v>
      </c>
      <c r="J2610" s="24" t="str">
        <f t="shared" si="200"/>
        <v>07</v>
      </c>
      <c r="K2610" s="24" t="str">
        <f t="shared" si="201"/>
        <v>03</v>
      </c>
      <c r="L2610" s="24" t="str">
        <f t="shared" si="202"/>
        <v>2014</v>
      </c>
      <c r="M2610" s="24">
        <f t="shared" si="203"/>
        <v>41823</v>
      </c>
      <c r="N2610">
        <v>26.6</v>
      </c>
      <c r="P2610" s="24">
        <v>42138</v>
      </c>
      <c r="Q2610">
        <v>29.18</v>
      </c>
      <c r="S2610" s="24">
        <v>43958</v>
      </c>
      <c r="T2610">
        <v>47.41</v>
      </c>
      <c r="U2610" s="2">
        <f t="shared" si="204"/>
        <v>1.3467293715262896E-2</v>
      </c>
    </row>
    <row r="2611" spans="1:21" x14ac:dyDescent="0.4">
      <c r="A2611" t="s">
        <v>3453</v>
      </c>
      <c r="B2611">
        <v>26.47</v>
      </c>
      <c r="C2611">
        <v>26.45</v>
      </c>
      <c r="D2611">
        <v>26.5</v>
      </c>
      <c r="E2611">
        <v>26.43</v>
      </c>
      <c r="F2611" t="s">
        <v>445</v>
      </c>
      <c r="G2611" s="2">
        <v>1.1000000000000001E-3</v>
      </c>
      <c r="I2611" t="s">
        <v>3453</v>
      </c>
      <c r="J2611" s="24" t="str">
        <f t="shared" si="200"/>
        <v>07</v>
      </c>
      <c r="K2611" s="24" t="str">
        <f t="shared" si="201"/>
        <v>02</v>
      </c>
      <c r="L2611" s="24" t="str">
        <f t="shared" si="202"/>
        <v>2014</v>
      </c>
      <c r="M2611" s="24">
        <f t="shared" si="203"/>
        <v>41822</v>
      </c>
      <c r="N2611">
        <v>26.47</v>
      </c>
      <c r="P2611" s="24">
        <v>42139</v>
      </c>
      <c r="Q2611">
        <v>29.22</v>
      </c>
      <c r="S2611" s="24">
        <v>43959</v>
      </c>
      <c r="T2611">
        <v>48.03</v>
      </c>
      <c r="U2611" s="2">
        <f t="shared" si="204"/>
        <v>1.3077409829149955E-2</v>
      </c>
    </row>
    <row r="2612" spans="1:21" x14ac:dyDescent="0.4">
      <c r="A2612" t="s">
        <v>3452</v>
      </c>
      <c r="B2612">
        <v>26.44</v>
      </c>
      <c r="C2612">
        <v>26.31</v>
      </c>
      <c r="D2612">
        <v>26.51</v>
      </c>
      <c r="E2612">
        <v>26.28</v>
      </c>
      <c r="F2612" t="s">
        <v>2455</v>
      </c>
      <c r="G2612" s="2">
        <v>8.0000000000000002E-3</v>
      </c>
      <c r="I2612" t="s">
        <v>3452</v>
      </c>
      <c r="J2612" s="24" t="str">
        <f t="shared" si="200"/>
        <v>07</v>
      </c>
      <c r="K2612" s="24" t="str">
        <f t="shared" si="201"/>
        <v>01</v>
      </c>
      <c r="L2612" s="24" t="str">
        <f t="shared" si="202"/>
        <v>2014</v>
      </c>
      <c r="M2612" s="24">
        <f t="shared" si="203"/>
        <v>41821</v>
      </c>
      <c r="N2612">
        <v>26.44</v>
      </c>
      <c r="P2612" s="24">
        <v>42142</v>
      </c>
      <c r="Q2612">
        <v>29.29</v>
      </c>
      <c r="S2612" s="24">
        <v>43960</v>
      </c>
      <c r="T2612">
        <v>192.11</v>
      </c>
      <c r="U2612" s="2">
        <f t="shared" si="204"/>
        <v>2.9997917967936707</v>
      </c>
    </row>
    <row r="2613" spans="1:21" x14ac:dyDescent="0.4">
      <c r="A2613" t="s">
        <v>3451</v>
      </c>
      <c r="B2613">
        <v>26.23</v>
      </c>
      <c r="C2613">
        <v>26.23</v>
      </c>
      <c r="D2613">
        <v>26.27</v>
      </c>
      <c r="E2613">
        <v>26.19</v>
      </c>
      <c r="F2613" t="s">
        <v>2132</v>
      </c>
      <c r="G2613" s="2">
        <v>4.0000000000000002E-4</v>
      </c>
      <c r="I2613" t="s">
        <v>3451</v>
      </c>
      <c r="J2613" s="24" t="str">
        <f t="shared" si="200"/>
        <v>06</v>
      </c>
      <c r="K2613" s="24" t="str">
        <f t="shared" si="201"/>
        <v>30</v>
      </c>
      <c r="L2613" s="24" t="str">
        <f t="shared" si="202"/>
        <v>2014</v>
      </c>
      <c r="M2613" s="24">
        <f t="shared" si="203"/>
        <v>41820</v>
      </c>
      <c r="N2613">
        <v>26.23</v>
      </c>
      <c r="P2613" s="24">
        <v>42143</v>
      </c>
      <c r="Q2613">
        <v>29.3</v>
      </c>
      <c r="S2613" s="24">
        <v>43961</v>
      </c>
      <c r="T2613">
        <v>192.11</v>
      </c>
      <c r="U2613" s="2">
        <f t="shared" si="204"/>
        <v>0</v>
      </c>
    </row>
    <row r="2614" spans="1:21" x14ac:dyDescent="0.4">
      <c r="A2614" t="s">
        <v>3450</v>
      </c>
      <c r="B2614">
        <v>26.22</v>
      </c>
      <c r="C2614">
        <v>26.1</v>
      </c>
      <c r="D2614">
        <v>26.23</v>
      </c>
      <c r="E2614">
        <v>26.07</v>
      </c>
      <c r="F2614" t="s">
        <v>862</v>
      </c>
      <c r="G2614" s="2">
        <v>2.7000000000000001E-3</v>
      </c>
      <c r="I2614" t="s">
        <v>3450</v>
      </c>
      <c r="J2614" s="24" t="str">
        <f t="shared" si="200"/>
        <v>06</v>
      </c>
      <c r="K2614" s="24" t="str">
        <f t="shared" si="201"/>
        <v>27</v>
      </c>
      <c r="L2614" s="24" t="str">
        <f t="shared" si="202"/>
        <v>2014</v>
      </c>
      <c r="M2614" s="24">
        <f t="shared" si="203"/>
        <v>41817</v>
      </c>
      <c r="N2614">
        <v>26.22</v>
      </c>
      <c r="P2614" s="24">
        <v>42144</v>
      </c>
      <c r="Q2614">
        <v>29.25</v>
      </c>
      <c r="S2614" s="24">
        <v>43962</v>
      </c>
      <c r="T2614">
        <v>48.28</v>
      </c>
      <c r="U2614" s="2">
        <f t="shared" si="204"/>
        <v>-0.74868564884701472</v>
      </c>
    </row>
    <row r="2615" spans="1:21" x14ac:dyDescent="0.4">
      <c r="A2615" t="s">
        <v>3449</v>
      </c>
      <c r="B2615">
        <v>26.15</v>
      </c>
      <c r="C2615">
        <v>26.16</v>
      </c>
      <c r="D2615">
        <v>26.16</v>
      </c>
      <c r="E2615">
        <v>25.97</v>
      </c>
      <c r="F2615" t="s">
        <v>964</v>
      </c>
      <c r="G2615" s="2">
        <v>-4.0000000000000002E-4</v>
      </c>
      <c r="I2615" t="s">
        <v>3449</v>
      </c>
      <c r="J2615" s="24" t="str">
        <f t="shared" si="200"/>
        <v>06</v>
      </c>
      <c r="K2615" s="24" t="str">
        <f t="shared" si="201"/>
        <v>26</v>
      </c>
      <c r="L2615" s="24" t="str">
        <f t="shared" si="202"/>
        <v>2014</v>
      </c>
      <c r="M2615" s="24">
        <f t="shared" si="203"/>
        <v>41816</v>
      </c>
      <c r="N2615">
        <v>26.15</v>
      </c>
      <c r="P2615" s="24">
        <v>42145</v>
      </c>
      <c r="Q2615">
        <v>29.32</v>
      </c>
      <c r="S2615" s="24">
        <v>43963</v>
      </c>
      <c r="T2615">
        <v>47.3</v>
      </c>
      <c r="U2615" s="2">
        <f t="shared" si="204"/>
        <v>-2.0298260149130165E-2</v>
      </c>
    </row>
    <row r="2616" spans="1:21" x14ac:dyDescent="0.4">
      <c r="A2616" t="s">
        <v>3448</v>
      </c>
      <c r="B2616">
        <v>26.16</v>
      </c>
      <c r="C2616">
        <v>25.92</v>
      </c>
      <c r="D2616">
        <v>26.19</v>
      </c>
      <c r="E2616">
        <v>25.92</v>
      </c>
      <c r="F2616" t="s">
        <v>588</v>
      </c>
      <c r="G2616" s="2">
        <v>6.8999999999999999E-3</v>
      </c>
      <c r="I2616" t="s">
        <v>3448</v>
      </c>
      <c r="J2616" s="24" t="str">
        <f t="shared" si="200"/>
        <v>06</v>
      </c>
      <c r="K2616" s="24" t="str">
        <f t="shared" si="201"/>
        <v>25</v>
      </c>
      <c r="L2616" s="24" t="str">
        <f t="shared" si="202"/>
        <v>2014</v>
      </c>
      <c r="M2616" s="24">
        <f t="shared" si="203"/>
        <v>41815</v>
      </c>
      <c r="N2616">
        <v>26.16</v>
      </c>
      <c r="P2616" s="24">
        <v>42146</v>
      </c>
      <c r="Q2616">
        <v>29.28</v>
      </c>
      <c r="S2616" s="24">
        <v>43964</v>
      </c>
      <c r="T2616">
        <v>46.66</v>
      </c>
      <c r="U2616" s="2">
        <f t="shared" si="204"/>
        <v>-1.3530655391120527E-2</v>
      </c>
    </row>
    <row r="2617" spans="1:21" x14ac:dyDescent="0.4">
      <c r="A2617" t="s">
        <v>3447</v>
      </c>
      <c r="B2617">
        <v>25.98</v>
      </c>
      <c r="C2617">
        <v>26.08</v>
      </c>
      <c r="D2617">
        <v>26.23</v>
      </c>
      <c r="E2617">
        <v>25.94</v>
      </c>
      <c r="F2617" t="s">
        <v>64</v>
      </c>
      <c r="G2617" s="2">
        <v>-8.0000000000000002E-3</v>
      </c>
      <c r="I2617" t="s">
        <v>3447</v>
      </c>
      <c r="J2617" s="24" t="str">
        <f t="shared" si="200"/>
        <v>06</v>
      </c>
      <c r="K2617" s="24" t="str">
        <f t="shared" si="201"/>
        <v>24</v>
      </c>
      <c r="L2617" s="24" t="str">
        <f t="shared" si="202"/>
        <v>2014</v>
      </c>
      <c r="M2617" s="24">
        <f t="shared" si="203"/>
        <v>41814</v>
      </c>
      <c r="N2617">
        <v>25.98</v>
      </c>
      <c r="P2617" s="24">
        <v>42150</v>
      </c>
      <c r="Q2617">
        <v>28.97</v>
      </c>
      <c r="S2617" s="24">
        <v>43965</v>
      </c>
      <c r="T2617">
        <v>47.13</v>
      </c>
      <c r="U2617" s="2">
        <f t="shared" si="204"/>
        <v>1.0072867552507692E-2</v>
      </c>
    </row>
    <row r="2618" spans="1:21" x14ac:dyDescent="0.4">
      <c r="A2618" t="s">
        <v>3446</v>
      </c>
      <c r="B2618">
        <v>26.19</v>
      </c>
      <c r="C2618">
        <v>26.25</v>
      </c>
      <c r="D2618">
        <v>26.25</v>
      </c>
      <c r="E2618">
        <v>26.17</v>
      </c>
      <c r="F2618" t="s">
        <v>3445</v>
      </c>
      <c r="G2618" s="2">
        <v>-1.1000000000000001E-3</v>
      </c>
      <c r="I2618" t="s">
        <v>3446</v>
      </c>
      <c r="J2618" s="24" t="str">
        <f t="shared" si="200"/>
        <v>06</v>
      </c>
      <c r="K2618" s="24" t="str">
        <f t="shared" si="201"/>
        <v>23</v>
      </c>
      <c r="L2618" s="24" t="str">
        <f t="shared" si="202"/>
        <v>2014</v>
      </c>
      <c r="M2618" s="24">
        <f t="shared" si="203"/>
        <v>41813</v>
      </c>
      <c r="N2618">
        <v>26.19</v>
      </c>
      <c r="P2618" s="24">
        <v>42151</v>
      </c>
      <c r="Q2618">
        <v>29.31</v>
      </c>
      <c r="S2618" s="24">
        <v>43966</v>
      </c>
      <c r="T2618">
        <v>47.47</v>
      </c>
      <c r="U2618" s="2">
        <f t="shared" si="204"/>
        <v>7.2140886908549362E-3</v>
      </c>
    </row>
    <row r="2619" spans="1:21" x14ac:dyDescent="0.4">
      <c r="A2619" t="s">
        <v>3444</v>
      </c>
      <c r="B2619">
        <v>26.22</v>
      </c>
      <c r="C2619">
        <v>26.26</v>
      </c>
      <c r="D2619">
        <v>26.26</v>
      </c>
      <c r="E2619">
        <v>26.2</v>
      </c>
      <c r="F2619" t="s">
        <v>3219</v>
      </c>
      <c r="G2619" s="2">
        <v>1.1000000000000001E-3</v>
      </c>
      <c r="I2619" t="s">
        <v>3444</v>
      </c>
      <c r="J2619" s="24" t="str">
        <f t="shared" si="200"/>
        <v>06</v>
      </c>
      <c r="K2619" s="24" t="str">
        <f t="shared" si="201"/>
        <v>20</v>
      </c>
      <c r="L2619" s="24" t="str">
        <f t="shared" si="202"/>
        <v>2014</v>
      </c>
      <c r="M2619" s="24">
        <f t="shared" si="203"/>
        <v>41810</v>
      </c>
      <c r="N2619">
        <v>26.22</v>
      </c>
      <c r="P2619" s="24">
        <v>42152</v>
      </c>
      <c r="Q2619">
        <v>29.27</v>
      </c>
      <c r="S2619" s="24">
        <v>43969</v>
      </c>
      <c r="T2619">
        <v>48.6</v>
      </c>
      <c r="U2619" s="2">
        <f t="shared" si="204"/>
        <v>2.3804508110385481E-2</v>
      </c>
    </row>
    <row r="2620" spans="1:21" x14ac:dyDescent="0.4">
      <c r="A2620" t="s">
        <v>3443</v>
      </c>
      <c r="B2620">
        <v>26.19</v>
      </c>
      <c r="C2620">
        <v>26.21</v>
      </c>
      <c r="D2620">
        <v>26.23</v>
      </c>
      <c r="E2620">
        <v>26.1</v>
      </c>
      <c r="F2620" t="s">
        <v>639</v>
      </c>
      <c r="G2620" s="2">
        <v>4.0000000000000002E-4</v>
      </c>
      <c r="I2620" t="s">
        <v>3443</v>
      </c>
      <c r="J2620" s="24" t="str">
        <f t="shared" si="200"/>
        <v>06</v>
      </c>
      <c r="K2620" s="24" t="str">
        <f t="shared" si="201"/>
        <v>19</v>
      </c>
      <c r="L2620" s="24" t="str">
        <f t="shared" si="202"/>
        <v>2014</v>
      </c>
      <c r="M2620" s="24">
        <f t="shared" si="203"/>
        <v>41809</v>
      </c>
      <c r="N2620">
        <v>26.19</v>
      </c>
      <c r="P2620" s="24">
        <v>42153</v>
      </c>
      <c r="Q2620">
        <v>29.06</v>
      </c>
      <c r="S2620" s="24">
        <v>43970</v>
      </c>
      <c r="T2620">
        <v>48.34</v>
      </c>
      <c r="U2620" s="2">
        <f t="shared" si="204"/>
        <v>-5.3497942386830921E-3</v>
      </c>
    </row>
    <row r="2621" spans="1:21" x14ac:dyDescent="0.4">
      <c r="A2621" t="s">
        <v>3442</v>
      </c>
      <c r="B2621">
        <v>26.18</v>
      </c>
      <c r="C2621">
        <v>25.99</v>
      </c>
      <c r="D2621">
        <v>26.2</v>
      </c>
      <c r="E2621">
        <v>25.87</v>
      </c>
      <c r="F2621" t="s">
        <v>486</v>
      </c>
      <c r="G2621" s="2">
        <v>7.7000000000000002E-3</v>
      </c>
      <c r="I2621" t="s">
        <v>3442</v>
      </c>
      <c r="J2621" s="24" t="str">
        <f t="shared" si="200"/>
        <v>06</v>
      </c>
      <c r="K2621" s="24" t="str">
        <f t="shared" si="201"/>
        <v>18</v>
      </c>
      <c r="L2621" s="24" t="str">
        <f t="shared" si="202"/>
        <v>2014</v>
      </c>
      <c r="M2621" s="24">
        <f t="shared" si="203"/>
        <v>41808</v>
      </c>
      <c r="N2621">
        <v>26.18</v>
      </c>
      <c r="P2621" s="24">
        <v>42156</v>
      </c>
      <c r="Q2621">
        <v>29.16</v>
      </c>
      <c r="S2621" s="24">
        <v>43971</v>
      </c>
      <c r="T2621">
        <v>49.23</v>
      </c>
      <c r="U2621" s="2">
        <f t="shared" si="204"/>
        <v>1.8411253620190138E-2</v>
      </c>
    </row>
    <row r="2622" spans="1:21" x14ac:dyDescent="0.4">
      <c r="A2622" t="s">
        <v>3441</v>
      </c>
      <c r="B2622">
        <v>25.98</v>
      </c>
      <c r="C2622">
        <v>25.9</v>
      </c>
      <c r="D2622">
        <v>26.02</v>
      </c>
      <c r="E2622">
        <v>25.88</v>
      </c>
      <c r="F2622" t="s">
        <v>541</v>
      </c>
      <c r="G2622" s="2">
        <v>1.9E-3</v>
      </c>
      <c r="I2622" t="s">
        <v>3441</v>
      </c>
      <c r="J2622" s="24" t="str">
        <f t="shared" si="200"/>
        <v>06</v>
      </c>
      <c r="K2622" s="24" t="str">
        <f t="shared" si="201"/>
        <v>17</v>
      </c>
      <c r="L2622" s="24" t="str">
        <f t="shared" si="202"/>
        <v>2014</v>
      </c>
      <c r="M2622" s="24">
        <f t="shared" si="203"/>
        <v>41807</v>
      </c>
      <c r="N2622">
        <v>25.98</v>
      </c>
      <c r="P2622" s="24">
        <v>42157</v>
      </c>
      <c r="Q2622">
        <v>29.09</v>
      </c>
      <c r="S2622" s="24">
        <v>43972</v>
      </c>
      <c r="T2622">
        <v>48.81</v>
      </c>
      <c r="U2622" s="2">
        <f t="shared" si="204"/>
        <v>-8.5313833028639596E-3</v>
      </c>
    </row>
    <row r="2623" spans="1:21" x14ac:dyDescent="0.4">
      <c r="A2623" t="s">
        <v>3440</v>
      </c>
      <c r="B2623">
        <v>25.93</v>
      </c>
      <c r="C2623">
        <v>25.87</v>
      </c>
      <c r="D2623">
        <v>25.99</v>
      </c>
      <c r="E2623">
        <v>25.83</v>
      </c>
      <c r="F2623" t="s">
        <v>229</v>
      </c>
      <c r="G2623" s="2">
        <v>8.0000000000000004E-4</v>
      </c>
      <c r="I2623" t="s">
        <v>3440</v>
      </c>
      <c r="J2623" s="24" t="str">
        <f t="shared" si="200"/>
        <v>06</v>
      </c>
      <c r="K2623" s="24" t="str">
        <f t="shared" si="201"/>
        <v>16</v>
      </c>
      <c r="L2623" s="24" t="str">
        <f t="shared" si="202"/>
        <v>2014</v>
      </c>
      <c r="M2623" s="24">
        <f t="shared" si="203"/>
        <v>41806</v>
      </c>
      <c r="N2623">
        <v>25.93</v>
      </c>
      <c r="P2623" s="24">
        <v>42158</v>
      </c>
      <c r="Q2623">
        <v>29.16</v>
      </c>
      <c r="S2623" s="24">
        <v>43973</v>
      </c>
      <c r="T2623">
        <v>49.02</v>
      </c>
      <c r="U2623" s="2">
        <f t="shared" si="204"/>
        <v>4.3023970497848563E-3</v>
      </c>
    </row>
    <row r="2624" spans="1:21" x14ac:dyDescent="0.4">
      <c r="A2624" t="s">
        <v>3439</v>
      </c>
      <c r="B2624">
        <v>25.91</v>
      </c>
      <c r="C2624">
        <v>25.92</v>
      </c>
      <c r="D2624">
        <v>25.94</v>
      </c>
      <c r="E2624">
        <v>25.79</v>
      </c>
      <c r="F2624" t="s">
        <v>550</v>
      </c>
      <c r="G2624" s="2">
        <v>1.9E-3</v>
      </c>
      <c r="I2624" t="s">
        <v>3439</v>
      </c>
      <c r="J2624" s="24" t="str">
        <f t="shared" si="200"/>
        <v>06</v>
      </c>
      <c r="K2624" s="24" t="str">
        <f t="shared" si="201"/>
        <v>13</v>
      </c>
      <c r="L2624" s="24" t="str">
        <f t="shared" si="202"/>
        <v>2014</v>
      </c>
      <c r="M2624" s="24">
        <f t="shared" si="203"/>
        <v>41803</v>
      </c>
      <c r="N2624">
        <v>25.91</v>
      </c>
      <c r="P2624" s="24">
        <v>42159</v>
      </c>
      <c r="Q2624">
        <v>28.92</v>
      </c>
      <c r="S2624" s="24">
        <v>43977</v>
      </c>
      <c r="T2624">
        <v>49.17</v>
      </c>
      <c r="U2624" s="2">
        <f t="shared" si="204"/>
        <v>3.0599755201958789E-3</v>
      </c>
    </row>
    <row r="2625" spans="1:21" x14ac:dyDescent="0.4">
      <c r="A2625" t="s">
        <v>3438</v>
      </c>
      <c r="B2625">
        <v>25.86</v>
      </c>
      <c r="C2625">
        <v>26.05</v>
      </c>
      <c r="D2625">
        <v>26.07</v>
      </c>
      <c r="E2625">
        <v>25.8</v>
      </c>
      <c r="F2625" t="s">
        <v>1028</v>
      </c>
      <c r="G2625" s="2">
        <v>-8.8000000000000005E-3</v>
      </c>
      <c r="I2625" t="s">
        <v>3438</v>
      </c>
      <c r="J2625" s="24" t="str">
        <f t="shared" si="200"/>
        <v>06</v>
      </c>
      <c r="K2625" s="24" t="str">
        <f t="shared" si="201"/>
        <v>12</v>
      </c>
      <c r="L2625" s="24" t="str">
        <f t="shared" si="202"/>
        <v>2014</v>
      </c>
      <c r="M2625" s="24">
        <f t="shared" si="203"/>
        <v>41802</v>
      </c>
      <c r="N2625">
        <v>25.86</v>
      </c>
      <c r="P2625" s="24">
        <v>42160</v>
      </c>
      <c r="Q2625">
        <v>28.84</v>
      </c>
      <c r="S2625" s="24">
        <v>43978</v>
      </c>
      <c r="T2625">
        <v>49.58</v>
      </c>
      <c r="U2625" s="2">
        <f t="shared" si="204"/>
        <v>8.3384177343908128E-3</v>
      </c>
    </row>
    <row r="2626" spans="1:21" x14ac:dyDescent="0.4">
      <c r="A2626" t="s">
        <v>3437</v>
      </c>
      <c r="B2626">
        <v>26.09</v>
      </c>
      <c r="C2626">
        <v>26.07</v>
      </c>
      <c r="D2626">
        <v>26.11</v>
      </c>
      <c r="E2626">
        <v>26.01</v>
      </c>
      <c r="F2626" t="s">
        <v>317</v>
      </c>
      <c r="G2626" s="2">
        <v>-2.7000000000000001E-3</v>
      </c>
      <c r="I2626" t="s">
        <v>3437</v>
      </c>
      <c r="J2626" s="24" t="str">
        <f t="shared" si="200"/>
        <v>06</v>
      </c>
      <c r="K2626" s="24" t="str">
        <f t="shared" si="201"/>
        <v>11</v>
      </c>
      <c r="L2626" s="24" t="str">
        <f t="shared" si="202"/>
        <v>2014</v>
      </c>
      <c r="M2626" s="24">
        <f t="shared" si="203"/>
        <v>41801</v>
      </c>
      <c r="N2626">
        <v>26.09</v>
      </c>
      <c r="P2626" s="24">
        <v>42163</v>
      </c>
      <c r="Q2626">
        <v>28.61</v>
      </c>
      <c r="S2626" s="24">
        <v>43979</v>
      </c>
      <c r="T2626">
        <v>49.62</v>
      </c>
      <c r="U2626" s="2">
        <f t="shared" si="204"/>
        <v>8.0677692617991958E-4</v>
      </c>
    </row>
    <row r="2627" spans="1:21" x14ac:dyDescent="0.4">
      <c r="A2627" t="s">
        <v>3436</v>
      </c>
      <c r="B2627">
        <v>26.16</v>
      </c>
      <c r="C2627">
        <v>26.13</v>
      </c>
      <c r="D2627">
        <v>26.16</v>
      </c>
      <c r="E2627">
        <v>26.05</v>
      </c>
      <c r="F2627" t="s">
        <v>1992</v>
      </c>
      <c r="G2627" s="2">
        <v>0</v>
      </c>
      <c r="I2627" t="s">
        <v>3436</v>
      </c>
      <c r="J2627" s="24" t="str">
        <f t="shared" ref="J2627:J2690" si="205">LEFT(I2627,2)</f>
        <v>06</v>
      </c>
      <c r="K2627" s="24" t="str">
        <f t="shared" ref="K2627:K2690" si="206">MID(I2627,4,2)</f>
        <v>10</v>
      </c>
      <c r="L2627" s="24" t="str">
        <f t="shared" ref="L2627:L2690" si="207">RIGHT(I2627,4)</f>
        <v>2014</v>
      </c>
      <c r="M2627" s="24">
        <f t="shared" ref="M2627:M2690" si="208">DATE(L2627,J2627,K2627)</f>
        <v>41800</v>
      </c>
      <c r="N2627">
        <v>26.16</v>
      </c>
      <c r="P2627" s="24">
        <v>42164</v>
      </c>
      <c r="Q2627">
        <v>28.59</v>
      </c>
      <c r="S2627" s="24">
        <v>43980</v>
      </c>
      <c r="T2627">
        <v>49.95</v>
      </c>
      <c r="U2627" s="2">
        <f t="shared" si="204"/>
        <v>6.6505441354294259E-3</v>
      </c>
    </row>
    <row r="2628" spans="1:21" x14ac:dyDescent="0.4">
      <c r="A2628" t="s">
        <v>3435</v>
      </c>
      <c r="B2628">
        <v>26.16</v>
      </c>
      <c r="C2628">
        <v>26.13</v>
      </c>
      <c r="D2628">
        <v>26.22</v>
      </c>
      <c r="E2628">
        <v>26.09</v>
      </c>
      <c r="F2628" t="s">
        <v>2609</v>
      </c>
      <c r="G2628" s="2">
        <v>8.0000000000000004E-4</v>
      </c>
      <c r="I2628" t="s">
        <v>3435</v>
      </c>
      <c r="J2628" s="24" t="str">
        <f t="shared" si="205"/>
        <v>06</v>
      </c>
      <c r="K2628" s="24" t="str">
        <f t="shared" si="206"/>
        <v>09</v>
      </c>
      <c r="L2628" s="24" t="str">
        <f t="shared" si="207"/>
        <v>2014</v>
      </c>
      <c r="M2628" s="24">
        <f t="shared" si="208"/>
        <v>41799</v>
      </c>
      <c r="N2628">
        <v>26.16</v>
      </c>
      <c r="P2628" s="24">
        <v>42165</v>
      </c>
      <c r="Q2628">
        <v>28.94</v>
      </c>
      <c r="S2628" s="24">
        <v>43983</v>
      </c>
      <c r="T2628">
        <v>50.22</v>
      </c>
      <c r="U2628" s="2">
        <f t="shared" ref="U2628:U2691" si="209">T2628/T2627-1</f>
        <v>5.4054054054053502E-3</v>
      </c>
    </row>
    <row r="2629" spans="1:21" x14ac:dyDescent="0.4">
      <c r="A2629" t="s">
        <v>3434</v>
      </c>
      <c r="B2629">
        <v>26.14</v>
      </c>
      <c r="C2629">
        <v>26.06</v>
      </c>
      <c r="D2629">
        <v>26.14</v>
      </c>
      <c r="E2629">
        <v>26.06</v>
      </c>
      <c r="F2629" t="s">
        <v>486</v>
      </c>
      <c r="G2629" s="2">
        <v>5.0000000000000001E-3</v>
      </c>
      <c r="I2629" t="s">
        <v>3434</v>
      </c>
      <c r="J2629" s="24" t="str">
        <f t="shared" si="205"/>
        <v>06</v>
      </c>
      <c r="K2629" s="24" t="str">
        <f t="shared" si="206"/>
        <v>06</v>
      </c>
      <c r="L2629" s="24" t="str">
        <f t="shared" si="207"/>
        <v>2014</v>
      </c>
      <c r="M2629" s="24">
        <f t="shared" si="208"/>
        <v>41796</v>
      </c>
      <c r="N2629">
        <v>26.14</v>
      </c>
      <c r="P2629" s="24">
        <v>42166</v>
      </c>
      <c r="Q2629">
        <v>29.02</v>
      </c>
      <c r="S2629" s="24">
        <v>43984</v>
      </c>
      <c r="T2629">
        <v>50.57</v>
      </c>
      <c r="U2629" s="2">
        <f t="shared" si="209"/>
        <v>6.9693349263242332E-3</v>
      </c>
    </row>
    <row r="2630" spans="1:21" x14ac:dyDescent="0.4">
      <c r="A2630" t="s">
        <v>3433</v>
      </c>
      <c r="B2630">
        <v>26.01</v>
      </c>
      <c r="C2630">
        <v>25.88</v>
      </c>
      <c r="D2630">
        <v>26.04</v>
      </c>
      <c r="E2630">
        <v>25.76</v>
      </c>
      <c r="F2630" t="s">
        <v>2300</v>
      </c>
      <c r="G2630" s="2">
        <v>7.4000000000000003E-3</v>
      </c>
      <c r="I2630" t="s">
        <v>3433</v>
      </c>
      <c r="J2630" s="24" t="str">
        <f t="shared" si="205"/>
        <v>06</v>
      </c>
      <c r="K2630" s="24" t="str">
        <f t="shared" si="206"/>
        <v>05</v>
      </c>
      <c r="L2630" s="24" t="str">
        <f t="shared" si="207"/>
        <v>2014</v>
      </c>
      <c r="M2630" s="24">
        <f t="shared" si="208"/>
        <v>41795</v>
      </c>
      <c r="N2630">
        <v>26.01</v>
      </c>
      <c r="P2630" s="24">
        <v>42167</v>
      </c>
      <c r="Q2630">
        <v>28.81</v>
      </c>
      <c r="S2630" s="24">
        <v>43985</v>
      </c>
      <c r="T2630">
        <v>51.02</v>
      </c>
      <c r="U2630" s="2">
        <f t="shared" si="209"/>
        <v>8.8985564563970332E-3</v>
      </c>
    </row>
    <row r="2631" spans="1:21" x14ac:dyDescent="0.4">
      <c r="A2631" t="s">
        <v>3432</v>
      </c>
      <c r="B2631">
        <v>25.82</v>
      </c>
      <c r="C2631">
        <v>25.73</v>
      </c>
      <c r="D2631">
        <v>25.85</v>
      </c>
      <c r="E2631">
        <v>25.68</v>
      </c>
      <c r="F2631" t="s">
        <v>1197</v>
      </c>
      <c r="G2631" s="2">
        <v>1.6000000000000001E-3</v>
      </c>
      <c r="I2631" t="s">
        <v>3432</v>
      </c>
      <c r="J2631" s="24" t="str">
        <f t="shared" si="205"/>
        <v>06</v>
      </c>
      <c r="K2631" s="24" t="str">
        <f t="shared" si="206"/>
        <v>04</v>
      </c>
      <c r="L2631" s="24" t="str">
        <f t="shared" si="207"/>
        <v>2014</v>
      </c>
      <c r="M2631" s="24">
        <f t="shared" si="208"/>
        <v>41794</v>
      </c>
      <c r="N2631">
        <v>25.82</v>
      </c>
      <c r="P2631" s="24">
        <v>42170</v>
      </c>
      <c r="Q2631">
        <v>28.69</v>
      </c>
      <c r="S2631" s="24">
        <v>43986</v>
      </c>
      <c r="T2631">
        <v>50.61</v>
      </c>
      <c r="U2631" s="2">
        <f t="shared" si="209"/>
        <v>-8.036064288514333E-3</v>
      </c>
    </row>
    <row r="2632" spans="1:21" x14ac:dyDescent="0.4">
      <c r="A2632" t="s">
        <v>3431</v>
      </c>
      <c r="B2632">
        <v>25.78</v>
      </c>
      <c r="C2632">
        <v>25.74</v>
      </c>
      <c r="D2632">
        <v>25.79</v>
      </c>
      <c r="E2632">
        <v>25.7</v>
      </c>
      <c r="F2632" t="s">
        <v>50</v>
      </c>
      <c r="G2632" s="2">
        <v>-8.0000000000000004E-4</v>
      </c>
      <c r="I2632" t="s">
        <v>3431</v>
      </c>
      <c r="J2632" s="24" t="str">
        <f t="shared" si="205"/>
        <v>06</v>
      </c>
      <c r="K2632" s="24" t="str">
        <f t="shared" si="206"/>
        <v>03</v>
      </c>
      <c r="L2632" s="24" t="str">
        <f t="shared" si="207"/>
        <v>2014</v>
      </c>
      <c r="M2632" s="24">
        <f t="shared" si="208"/>
        <v>41793</v>
      </c>
      <c r="N2632">
        <v>25.78</v>
      </c>
      <c r="P2632" s="24">
        <v>42171</v>
      </c>
      <c r="Q2632">
        <v>28.86</v>
      </c>
      <c r="S2632" s="24">
        <v>43987</v>
      </c>
      <c r="T2632">
        <v>51.77</v>
      </c>
      <c r="U2632" s="2">
        <f t="shared" si="209"/>
        <v>2.2920371468089451E-2</v>
      </c>
    </row>
    <row r="2633" spans="1:21" x14ac:dyDescent="0.4">
      <c r="A2633" t="s">
        <v>3430</v>
      </c>
      <c r="B2633">
        <v>25.8</v>
      </c>
      <c r="C2633">
        <v>25.77</v>
      </c>
      <c r="D2633">
        <v>25.81</v>
      </c>
      <c r="E2633">
        <v>25.65</v>
      </c>
      <c r="F2633" t="s">
        <v>1028</v>
      </c>
      <c r="G2633" s="2">
        <v>1.9E-3</v>
      </c>
      <c r="I2633" t="s">
        <v>3430</v>
      </c>
      <c r="J2633" s="24" t="str">
        <f t="shared" si="205"/>
        <v>06</v>
      </c>
      <c r="K2633" s="24" t="str">
        <f t="shared" si="206"/>
        <v>02</v>
      </c>
      <c r="L2633" s="24" t="str">
        <f t="shared" si="207"/>
        <v>2014</v>
      </c>
      <c r="M2633" s="24">
        <f t="shared" si="208"/>
        <v>41792</v>
      </c>
      <c r="N2633">
        <v>25.8</v>
      </c>
      <c r="P2633" s="24">
        <v>42172</v>
      </c>
      <c r="Q2633">
        <v>28.93</v>
      </c>
      <c r="S2633" s="24">
        <v>43989</v>
      </c>
      <c r="T2633">
        <v>207.09</v>
      </c>
      <c r="U2633" s="2">
        <f t="shared" si="209"/>
        <v>3.0001931620629705</v>
      </c>
    </row>
    <row r="2634" spans="1:21" x14ac:dyDescent="0.4">
      <c r="A2634" t="s">
        <v>3429</v>
      </c>
      <c r="B2634">
        <v>25.75</v>
      </c>
      <c r="C2634">
        <v>25.71</v>
      </c>
      <c r="D2634">
        <v>25.78</v>
      </c>
      <c r="E2634">
        <v>25.67</v>
      </c>
      <c r="F2634" t="s">
        <v>2582</v>
      </c>
      <c r="G2634" s="2">
        <v>8.0000000000000004E-4</v>
      </c>
      <c r="I2634" t="s">
        <v>3429</v>
      </c>
      <c r="J2634" s="24" t="str">
        <f t="shared" si="205"/>
        <v>05</v>
      </c>
      <c r="K2634" s="24" t="str">
        <f t="shared" si="206"/>
        <v>30</v>
      </c>
      <c r="L2634" s="24" t="str">
        <f t="shared" si="207"/>
        <v>2014</v>
      </c>
      <c r="M2634" s="24">
        <f t="shared" si="208"/>
        <v>41789</v>
      </c>
      <c r="N2634">
        <v>25.75</v>
      </c>
      <c r="P2634" s="24">
        <v>42173</v>
      </c>
      <c r="Q2634">
        <v>29.27</v>
      </c>
      <c r="S2634" s="24">
        <v>43990</v>
      </c>
      <c r="T2634">
        <v>52.15</v>
      </c>
      <c r="U2634" s="2">
        <f t="shared" si="209"/>
        <v>-0.748177121058477</v>
      </c>
    </row>
    <row r="2635" spans="1:21" x14ac:dyDescent="0.4">
      <c r="A2635" t="s">
        <v>3428</v>
      </c>
      <c r="B2635">
        <v>25.73</v>
      </c>
      <c r="C2635">
        <v>25.63</v>
      </c>
      <c r="D2635">
        <v>25.74</v>
      </c>
      <c r="E2635">
        <v>25.59</v>
      </c>
      <c r="F2635" t="s">
        <v>327</v>
      </c>
      <c r="G2635" s="2">
        <v>6.3E-3</v>
      </c>
      <c r="I2635" t="s">
        <v>3428</v>
      </c>
      <c r="J2635" s="24" t="str">
        <f t="shared" si="205"/>
        <v>05</v>
      </c>
      <c r="K2635" s="24" t="str">
        <f t="shared" si="206"/>
        <v>29</v>
      </c>
      <c r="L2635" s="24" t="str">
        <f t="shared" si="207"/>
        <v>2014</v>
      </c>
      <c r="M2635" s="24">
        <f t="shared" si="208"/>
        <v>41788</v>
      </c>
      <c r="N2635">
        <v>25.73</v>
      </c>
      <c r="P2635" s="24">
        <v>42174</v>
      </c>
      <c r="Q2635">
        <v>29.15</v>
      </c>
      <c r="S2635" s="24">
        <v>43991</v>
      </c>
      <c r="T2635">
        <v>52.2</v>
      </c>
      <c r="U2635" s="2">
        <f t="shared" si="209"/>
        <v>9.5877277085332224E-4</v>
      </c>
    </row>
    <row r="2636" spans="1:21" x14ac:dyDescent="0.4">
      <c r="A2636" t="s">
        <v>3427</v>
      </c>
      <c r="B2636">
        <v>25.57</v>
      </c>
      <c r="C2636">
        <v>25.63</v>
      </c>
      <c r="D2636">
        <v>25.64</v>
      </c>
      <c r="E2636">
        <v>25.54</v>
      </c>
      <c r="F2636" t="s">
        <v>317</v>
      </c>
      <c r="G2636" s="2">
        <v>-2E-3</v>
      </c>
      <c r="I2636" t="s">
        <v>3427</v>
      </c>
      <c r="J2636" s="24" t="str">
        <f t="shared" si="205"/>
        <v>05</v>
      </c>
      <c r="K2636" s="24" t="str">
        <f t="shared" si="206"/>
        <v>28</v>
      </c>
      <c r="L2636" s="24" t="str">
        <f t="shared" si="207"/>
        <v>2014</v>
      </c>
      <c r="M2636" s="24">
        <f t="shared" si="208"/>
        <v>41787</v>
      </c>
      <c r="N2636">
        <v>25.57</v>
      </c>
      <c r="P2636" s="24">
        <v>42177</v>
      </c>
      <c r="Q2636">
        <v>29.33</v>
      </c>
      <c r="S2636" s="24">
        <v>43992</v>
      </c>
      <c r="T2636">
        <v>52.48</v>
      </c>
      <c r="U2636" s="2">
        <f t="shared" si="209"/>
        <v>5.3639846743294139E-3</v>
      </c>
    </row>
    <row r="2637" spans="1:21" x14ac:dyDescent="0.4">
      <c r="A2637" t="s">
        <v>3426</v>
      </c>
      <c r="B2637">
        <v>25.62</v>
      </c>
      <c r="C2637">
        <v>25.53</v>
      </c>
      <c r="D2637">
        <v>25.63</v>
      </c>
      <c r="E2637">
        <v>25.51</v>
      </c>
      <c r="F2637" t="s">
        <v>174</v>
      </c>
      <c r="G2637" s="2">
        <v>7.4999999999999997E-3</v>
      </c>
      <c r="I2637" t="s">
        <v>3426</v>
      </c>
      <c r="J2637" s="24" t="str">
        <f t="shared" si="205"/>
        <v>05</v>
      </c>
      <c r="K2637" s="24" t="str">
        <f t="shared" si="206"/>
        <v>27</v>
      </c>
      <c r="L2637" s="24" t="str">
        <f t="shared" si="207"/>
        <v>2014</v>
      </c>
      <c r="M2637" s="24">
        <f t="shared" si="208"/>
        <v>41786</v>
      </c>
      <c r="N2637">
        <v>25.62</v>
      </c>
      <c r="P2637" s="24">
        <v>42178</v>
      </c>
      <c r="Q2637">
        <v>29.33</v>
      </c>
      <c r="S2637" s="24">
        <v>43993</v>
      </c>
      <c r="T2637">
        <v>49.69</v>
      </c>
      <c r="U2637" s="2">
        <f t="shared" si="209"/>
        <v>-5.3163109756097504E-2</v>
      </c>
    </row>
    <row r="2638" spans="1:21" x14ac:dyDescent="0.4">
      <c r="A2638" t="s">
        <v>3425</v>
      </c>
      <c r="B2638">
        <v>25.43</v>
      </c>
      <c r="C2638">
        <v>25.3</v>
      </c>
      <c r="D2638">
        <v>25.44</v>
      </c>
      <c r="E2638">
        <v>25.29</v>
      </c>
      <c r="F2638" t="s">
        <v>2300</v>
      </c>
      <c r="G2638" s="2">
        <v>5.4999999999999997E-3</v>
      </c>
      <c r="I2638" t="s">
        <v>3425</v>
      </c>
      <c r="J2638" s="24" t="str">
        <f t="shared" si="205"/>
        <v>05</v>
      </c>
      <c r="K2638" s="24" t="str">
        <f t="shared" si="206"/>
        <v>23</v>
      </c>
      <c r="L2638" s="24" t="str">
        <f t="shared" si="207"/>
        <v>2014</v>
      </c>
      <c r="M2638" s="24">
        <f t="shared" si="208"/>
        <v>41782</v>
      </c>
      <c r="N2638">
        <v>25.43</v>
      </c>
      <c r="P2638" s="24">
        <v>42179</v>
      </c>
      <c r="Q2638">
        <v>29.03</v>
      </c>
      <c r="S2638" s="24">
        <v>43994</v>
      </c>
      <c r="T2638">
        <v>50.2</v>
      </c>
      <c r="U2638" s="2">
        <f t="shared" si="209"/>
        <v>1.026363453411161E-2</v>
      </c>
    </row>
    <row r="2639" spans="1:21" x14ac:dyDescent="0.4">
      <c r="A2639" t="s">
        <v>3424</v>
      </c>
      <c r="B2639">
        <v>25.29</v>
      </c>
      <c r="C2639">
        <v>25.22</v>
      </c>
      <c r="D2639">
        <v>25.35</v>
      </c>
      <c r="E2639">
        <v>25.17</v>
      </c>
      <c r="F2639" t="s">
        <v>327</v>
      </c>
      <c r="G2639" s="2">
        <v>3.2000000000000002E-3</v>
      </c>
      <c r="I2639" t="s">
        <v>3424</v>
      </c>
      <c r="J2639" s="24" t="str">
        <f t="shared" si="205"/>
        <v>05</v>
      </c>
      <c r="K2639" s="24" t="str">
        <f t="shared" si="206"/>
        <v>22</v>
      </c>
      <c r="L2639" s="24" t="str">
        <f t="shared" si="207"/>
        <v>2014</v>
      </c>
      <c r="M2639" s="24">
        <f t="shared" si="208"/>
        <v>41781</v>
      </c>
      <c r="N2639">
        <v>25.29</v>
      </c>
      <c r="P2639" s="24">
        <v>42180</v>
      </c>
      <c r="Q2639">
        <v>28.98</v>
      </c>
      <c r="S2639" s="24">
        <v>43997</v>
      </c>
      <c r="T2639">
        <v>50.55</v>
      </c>
      <c r="U2639" s="2">
        <f t="shared" si="209"/>
        <v>6.9721115537848544E-3</v>
      </c>
    </row>
    <row r="2640" spans="1:21" x14ac:dyDescent="0.4">
      <c r="A2640" t="s">
        <v>3423</v>
      </c>
      <c r="B2640">
        <v>25.21</v>
      </c>
      <c r="C2640">
        <v>25.03</v>
      </c>
      <c r="D2640">
        <v>25.21</v>
      </c>
      <c r="E2640">
        <v>25.03</v>
      </c>
      <c r="F2640" t="s">
        <v>1253</v>
      </c>
      <c r="G2640" s="2">
        <v>0.01</v>
      </c>
      <c r="I2640" t="s">
        <v>3423</v>
      </c>
      <c r="J2640" s="24" t="str">
        <f t="shared" si="205"/>
        <v>05</v>
      </c>
      <c r="K2640" s="24" t="str">
        <f t="shared" si="206"/>
        <v>21</v>
      </c>
      <c r="L2640" s="24" t="str">
        <f t="shared" si="207"/>
        <v>2014</v>
      </c>
      <c r="M2640" s="24">
        <f t="shared" si="208"/>
        <v>41780</v>
      </c>
      <c r="N2640">
        <v>25.21</v>
      </c>
      <c r="P2640" s="24">
        <v>42181</v>
      </c>
      <c r="Q2640">
        <v>28.93</v>
      </c>
      <c r="S2640" s="24">
        <v>43998</v>
      </c>
      <c r="T2640">
        <v>51.58</v>
      </c>
      <c r="U2640" s="2">
        <f t="shared" si="209"/>
        <v>2.0375865479723032E-2</v>
      </c>
    </row>
    <row r="2641" spans="1:21" x14ac:dyDescent="0.4">
      <c r="A2641" t="s">
        <v>3422</v>
      </c>
      <c r="B2641">
        <v>24.96</v>
      </c>
      <c r="C2641">
        <v>25.1</v>
      </c>
      <c r="D2641">
        <v>25.11</v>
      </c>
      <c r="E2641">
        <v>24.89</v>
      </c>
      <c r="F2641" t="s">
        <v>486</v>
      </c>
      <c r="G2641" s="2">
        <v>-6.4000000000000003E-3</v>
      </c>
      <c r="I2641" t="s">
        <v>3422</v>
      </c>
      <c r="J2641" s="24" t="str">
        <f t="shared" si="205"/>
        <v>05</v>
      </c>
      <c r="K2641" s="24" t="str">
        <f t="shared" si="206"/>
        <v>20</v>
      </c>
      <c r="L2641" s="24" t="str">
        <f t="shared" si="207"/>
        <v>2014</v>
      </c>
      <c r="M2641" s="24">
        <f t="shared" si="208"/>
        <v>41779</v>
      </c>
      <c r="N2641">
        <v>24.96</v>
      </c>
      <c r="P2641" s="24">
        <v>42184</v>
      </c>
      <c r="Q2641">
        <v>28.3</v>
      </c>
      <c r="S2641" s="24">
        <v>43999</v>
      </c>
      <c r="T2641">
        <v>51.58</v>
      </c>
      <c r="U2641" s="2">
        <f t="shared" si="209"/>
        <v>0</v>
      </c>
    </row>
    <row r="2642" spans="1:21" x14ac:dyDescent="0.4">
      <c r="A2642" t="s">
        <v>3421</v>
      </c>
      <c r="B2642">
        <v>25.12</v>
      </c>
      <c r="C2642">
        <v>24.94</v>
      </c>
      <c r="D2642">
        <v>25.14</v>
      </c>
      <c r="E2642">
        <v>24.91</v>
      </c>
      <c r="F2642" t="s">
        <v>184</v>
      </c>
      <c r="G2642" s="2">
        <v>5.1999999999999998E-3</v>
      </c>
      <c r="I2642" t="s">
        <v>3421</v>
      </c>
      <c r="J2642" s="24" t="str">
        <f t="shared" si="205"/>
        <v>05</v>
      </c>
      <c r="K2642" s="24" t="str">
        <f t="shared" si="206"/>
        <v>19</v>
      </c>
      <c r="L2642" s="24" t="str">
        <f t="shared" si="207"/>
        <v>2014</v>
      </c>
      <c r="M2642" s="24">
        <f t="shared" si="208"/>
        <v>41778</v>
      </c>
      <c r="N2642">
        <v>25.12</v>
      </c>
      <c r="P2642" s="24">
        <v>42185</v>
      </c>
      <c r="Q2642">
        <v>28.39</v>
      </c>
      <c r="S2642" s="24">
        <v>44000</v>
      </c>
      <c r="T2642">
        <v>51.66</v>
      </c>
      <c r="U2642" s="2">
        <f t="shared" si="209"/>
        <v>1.5509887553315505E-3</v>
      </c>
    </row>
    <row r="2643" spans="1:21" x14ac:dyDescent="0.4">
      <c r="A2643" t="s">
        <v>3420</v>
      </c>
      <c r="B2643">
        <v>24.99</v>
      </c>
      <c r="C2643">
        <v>24.9</v>
      </c>
      <c r="D2643">
        <v>24.99</v>
      </c>
      <c r="E2643">
        <v>24.76</v>
      </c>
      <c r="F2643" t="s">
        <v>1218</v>
      </c>
      <c r="G2643" s="2">
        <v>5.1999999999999998E-3</v>
      </c>
      <c r="I2643" t="s">
        <v>3420</v>
      </c>
      <c r="J2643" s="24" t="str">
        <f t="shared" si="205"/>
        <v>05</v>
      </c>
      <c r="K2643" s="24" t="str">
        <f t="shared" si="206"/>
        <v>16</v>
      </c>
      <c r="L2643" s="24" t="str">
        <f t="shared" si="207"/>
        <v>2014</v>
      </c>
      <c r="M2643" s="24">
        <f t="shared" si="208"/>
        <v>41775</v>
      </c>
      <c r="N2643">
        <v>24.99</v>
      </c>
      <c r="P2643" s="24">
        <v>42186</v>
      </c>
      <c r="Q2643">
        <v>28.61</v>
      </c>
      <c r="S2643" s="24">
        <v>44001</v>
      </c>
      <c r="T2643">
        <v>51.47</v>
      </c>
      <c r="U2643" s="2">
        <f t="shared" si="209"/>
        <v>-3.6778939217962936E-3</v>
      </c>
    </row>
    <row r="2644" spans="1:21" x14ac:dyDescent="0.4">
      <c r="A2644" t="s">
        <v>3419</v>
      </c>
      <c r="B2644">
        <v>24.86</v>
      </c>
      <c r="C2644">
        <v>25.05</v>
      </c>
      <c r="D2644">
        <v>25.05</v>
      </c>
      <c r="E2644">
        <v>24.72</v>
      </c>
      <c r="F2644" t="s">
        <v>1490</v>
      </c>
      <c r="G2644" s="2">
        <v>-9.5999999999999992E-3</v>
      </c>
      <c r="I2644" t="s">
        <v>3419</v>
      </c>
      <c r="J2644" s="24" t="str">
        <f t="shared" si="205"/>
        <v>05</v>
      </c>
      <c r="K2644" s="24" t="str">
        <f t="shared" si="206"/>
        <v>15</v>
      </c>
      <c r="L2644" s="24" t="str">
        <f t="shared" si="207"/>
        <v>2014</v>
      </c>
      <c r="M2644" s="24">
        <f t="shared" si="208"/>
        <v>41774</v>
      </c>
      <c r="N2644">
        <v>24.86</v>
      </c>
      <c r="P2644" s="24">
        <v>42187</v>
      </c>
      <c r="Q2644">
        <v>28.59</v>
      </c>
      <c r="S2644" s="24">
        <v>44004</v>
      </c>
      <c r="T2644">
        <v>52.08</v>
      </c>
      <c r="U2644" s="2">
        <f t="shared" si="209"/>
        <v>1.1851564017874461E-2</v>
      </c>
    </row>
    <row r="2645" spans="1:21" x14ac:dyDescent="0.4">
      <c r="A2645" t="s">
        <v>3418</v>
      </c>
      <c r="B2645">
        <v>25.1</v>
      </c>
      <c r="C2645">
        <v>25.2</v>
      </c>
      <c r="D2645">
        <v>25.23</v>
      </c>
      <c r="E2645">
        <v>25.06</v>
      </c>
      <c r="F2645" t="s">
        <v>2027</v>
      </c>
      <c r="G2645" s="2">
        <v>-5.1999999999999998E-3</v>
      </c>
      <c r="I2645" t="s">
        <v>3418</v>
      </c>
      <c r="J2645" s="24" t="str">
        <f t="shared" si="205"/>
        <v>05</v>
      </c>
      <c r="K2645" s="24" t="str">
        <f t="shared" si="206"/>
        <v>14</v>
      </c>
      <c r="L2645" s="24" t="str">
        <f t="shared" si="207"/>
        <v>2014</v>
      </c>
      <c r="M2645" s="24">
        <f t="shared" si="208"/>
        <v>41773</v>
      </c>
      <c r="N2645">
        <v>25.1</v>
      </c>
      <c r="P2645" s="24">
        <v>42191</v>
      </c>
      <c r="Q2645">
        <v>28.55</v>
      </c>
      <c r="S2645" s="24">
        <v>44005</v>
      </c>
      <c r="T2645">
        <v>52.37</v>
      </c>
      <c r="U2645" s="2">
        <f t="shared" si="209"/>
        <v>5.5683563748079035E-3</v>
      </c>
    </row>
    <row r="2646" spans="1:21" x14ac:dyDescent="0.4">
      <c r="A2646" t="s">
        <v>3417</v>
      </c>
      <c r="B2646">
        <v>25.23</v>
      </c>
      <c r="C2646">
        <v>25.27</v>
      </c>
      <c r="D2646">
        <v>25.32</v>
      </c>
      <c r="E2646">
        <v>25.2</v>
      </c>
      <c r="F2646" t="s">
        <v>2027</v>
      </c>
      <c r="G2646" s="2">
        <v>8.0000000000000004E-4</v>
      </c>
      <c r="I2646" t="s">
        <v>3417</v>
      </c>
      <c r="J2646" s="24" t="str">
        <f t="shared" si="205"/>
        <v>05</v>
      </c>
      <c r="K2646" s="24" t="str">
        <f t="shared" si="206"/>
        <v>13</v>
      </c>
      <c r="L2646" s="24" t="str">
        <f t="shared" si="207"/>
        <v>2014</v>
      </c>
      <c r="M2646" s="24">
        <f t="shared" si="208"/>
        <v>41772</v>
      </c>
      <c r="N2646">
        <v>25.23</v>
      </c>
      <c r="P2646" s="24">
        <v>42192</v>
      </c>
      <c r="Q2646">
        <v>28.71</v>
      </c>
      <c r="S2646" s="24">
        <v>44006</v>
      </c>
      <c r="T2646">
        <v>51.17</v>
      </c>
      <c r="U2646" s="2">
        <f t="shared" si="209"/>
        <v>-2.2913881993507634E-2</v>
      </c>
    </row>
    <row r="2647" spans="1:21" x14ac:dyDescent="0.4">
      <c r="A2647" t="s">
        <v>3416</v>
      </c>
      <c r="B2647">
        <v>25.21</v>
      </c>
      <c r="C2647">
        <v>25.03</v>
      </c>
      <c r="D2647">
        <v>25.22</v>
      </c>
      <c r="E2647">
        <v>25.03</v>
      </c>
      <c r="F2647" t="s">
        <v>3415</v>
      </c>
      <c r="G2647" s="2">
        <v>1.12E-2</v>
      </c>
      <c r="I2647" t="s">
        <v>3416</v>
      </c>
      <c r="J2647" s="24" t="str">
        <f t="shared" si="205"/>
        <v>05</v>
      </c>
      <c r="K2647" s="24" t="str">
        <f t="shared" si="206"/>
        <v>12</v>
      </c>
      <c r="L2647" s="24" t="str">
        <f t="shared" si="207"/>
        <v>2014</v>
      </c>
      <c r="M2647" s="24">
        <f t="shared" si="208"/>
        <v>41771</v>
      </c>
      <c r="N2647">
        <v>25.21</v>
      </c>
      <c r="P2647" s="24">
        <v>42193</v>
      </c>
      <c r="Q2647">
        <v>28.25</v>
      </c>
      <c r="S2647" s="24">
        <v>44007</v>
      </c>
      <c r="T2647">
        <v>51.66</v>
      </c>
      <c r="U2647" s="2">
        <f t="shared" si="209"/>
        <v>9.5759233926127063E-3</v>
      </c>
    </row>
    <row r="2648" spans="1:21" x14ac:dyDescent="0.4">
      <c r="A2648" t="s">
        <v>3414</v>
      </c>
      <c r="B2648">
        <v>24.93</v>
      </c>
      <c r="C2648">
        <v>24.83</v>
      </c>
      <c r="D2648">
        <v>24.93</v>
      </c>
      <c r="E2648">
        <v>24.71</v>
      </c>
      <c r="F2648" t="s">
        <v>152</v>
      </c>
      <c r="G2648" s="2">
        <v>2.8E-3</v>
      </c>
      <c r="I2648" t="s">
        <v>3414</v>
      </c>
      <c r="J2648" s="24" t="str">
        <f t="shared" si="205"/>
        <v>05</v>
      </c>
      <c r="K2648" s="24" t="str">
        <f t="shared" si="206"/>
        <v>09</v>
      </c>
      <c r="L2648" s="24" t="str">
        <f t="shared" si="207"/>
        <v>2014</v>
      </c>
      <c r="M2648" s="24">
        <f t="shared" si="208"/>
        <v>41768</v>
      </c>
      <c r="N2648">
        <v>24.93</v>
      </c>
      <c r="P2648" s="24">
        <v>42194</v>
      </c>
      <c r="Q2648">
        <v>28.28</v>
      </c>
      <c r="S2648" s="24">
        <v>44008</v>
      </c>
      <c r="T2648">
        <v>50.34</v>
      </c>
      <c r="U2648" s="2">
        <f t="shared" si="209"/>
        <v>-2.5551684088269355E-2</v>
      </c>
    </row>
    <row r="2649" spans="1:21" x14ac:dyDescent="0.4">
      <c r="A2649" t="s">
        <v>3413</v>
      </c>
      <c r="B2649">
        <v>24.86</v>
      </c>
      <c r="C2649">
        <v>24.86</v>
      </c>
      <c r="D2649">
        <v>25.08</v>
      </c>
      <c r="E2649">
        <v>24.77</v>
      </c>
      <c r="F2649" t="s">
        <v>366</v>
      </c>
      <c r="G2649" s="2">
        <v>-1.1999999999999999E-3</v>
      </c>
      <c r="I2649" t="s">
        <v>3413</v>
      </c>
      <c r="J2649" s="24" t="str">
        <f t="shared" si="205"/>
        <v>05</v>
      </c>
      <c r="K2649" s="24" t="str">
        <f t="shared" si="206"/>
        <v>08</v>
      </c>
      <c r="L2649" s="24" t="str">
        <f t="shared" si="207"/>
        <v>2014</v>
      </c>
      <c r="M2649" s="24">
        <f t="shared" si="208"/>
        <v>41767</v>
      </c>
      <c r="N2649">
        <v>24.86</v>
      </c>
      <c r="P2649" s="24">
        <v>42195</v>
      </c>
      <c r="Q2649">
        <v>28.67</v>
      </c>
      <c r="S2649" s="24">
        <v>44011</v>
      </c>
      <c r="T2649">
        <v>51.02</v>
      </c>
      <c r="U2649" s="2">
        <f t="shared" si="209"/>
        <v>1.3508144616606987E-2</v>
      </c>
    </row>
    <row r="2650" spans="1:21" x14ac:dyDescent="0.4">
      <c r="A2650" t="s">
        <v>3412</v>
      </c>
      <c r="B2650">
        <v>24.89</v>
      </c>
      <c r="C2650">
        <v>24.87</v>
      </c>
      <c r="D2650">
        <v>24.92</v>
      </c>
      <c r="E2650">
        <v>24.61</v>
      </c>
      <c r="F2650" t="s">
        <v>687</v>
      </c>
      <c r="G2650" s="2">
        <v>2.8E-3</v>
      </c>
      <c r="I2650" t="s">
        <v>3412</v>
      </c>
      <c r="J2650" s="24" t="str">
        <f t="shared" si="205"/>
        <v>05</v>
      </c>
      <c r="K2650" s="24" t="str">
        <f t="shared" si="206"/>
        <v>07</v>
      </c>
      <c r="L2650" s="24" t="str">
        <f t="shared" si="207"/>
        <v>2014</v>
      </c>
      <c r="M2650" s="24">
        <f t="shared" si="208"/>
        <v>41766</v>
      </c>
      <c r="N2650">
        <v>24.89</v>
      </c>
      <c r="P2650" s="24">
        <v>42198</v>
      </c>
      <c r="Q2650">
        <v>29.03</v>
      </c>
      <c r="S2650" s="24">
        <v>44012</v>
      </c>
      <c r="T2650">
        <v>51.87</v>
      </c>
      <c r="U2650" s="2">
        <f t="shared" si="209"/>
        <v>1.6660133281066081E-2</v>
      </c>
    </row>
    <row r="2651" spans="1:21" x14ac:dyDescent="0.4">
      <c r="A2651" t="s">
        <v>3411</v>
      </c>
      <c r="B2651">
        <v>24.82</v>
      </c>
      <c r="C2651">
        <v>25.02</v>
      </c>
      <c r="D2651">
        <v>25.03</v>
      </c>
      <c r="E2651">
        <v>24.81</v>
      </c>
      <c r="F2651" t="s">
        <v>1295</v>
      </c>
      <c r="G2651" s="2">
        <v>-9.1999999999999998E-3</v>
      </c>
      <c r="I2651" t="s">
        <v>3411</v>
      </c>
      <c r="J2651" s="24" t="str">
        <f t="shared" si="205"/>
        <v>05</v>
      </c>
      <c r="K2651" s="24" t="str">
        <f t="shared" si="206"/>
        <v>06</v>
      </c>
      <c r="L2651" s="24" t="str">
        <f t="shared" si="207"/>
        <v>2014</v>
      </c>
      <c r="M2651" s="24">
        <f t="shared" si="208"/>
        <v>41765</v>
      </c>
      <c r="N2651">
        <v>24.82</v>
      </c>
      <c r="P2651" s="24">
        <v>42199</v>
      </c>
      <c r="Q2651">
        <v>29.16</v>
      </c>
      <c r="S2651" s="24">
        <v>44013</v>
      </c>
      <c r="T2651">
        <v>52.42</v>
      </c>
      <c r="U2651" s="2">
        <f t="shared" si="209"/>
        <v>1.0603431656063256E-2</v>
      </c>
    </row>
    <row r="2652" spans="1:21" x14ac:dyDescent="0.4">
      <c r="A2652" t="s">
        <v>3410</v>
      </c>
      <c r="B2652">
        <v>25.05</v>
      </c>
      <c r="C2652">
        <v>24.86</v>
      </c>
      <c r="D2652">
        <v>25.07</v>
      </c>
      <c r="E2652">
        <v>24.76</v>
      </c>
      <c r="F2652" t="s">
        <v>3409</v>
      </c>
      <c r="G2652" s="2">
        <v>4.4000000000000003E-3</v>
      </c>
      <c r="I2652" t="s">
        <v>3410</v>
      </c>
      <c r="J2652" s="24" t="str">
        <f t="shared" si="205"/>
        <v>05</v>
      </c>
      <c r="K2652" s="24" t="str">
        <f t="shared" si="206"/>
        <v>05</v>
      </c>
      <c r="L2652" s="24" t="str">
        <f t="shared" si="207"/>
        <v>2014</v>
      </c>
      <c r="M2652" s="24">
        <f t="shared" si="208"/>
        <v>41764</v>
      </c>
      <c r="N2652">
        <v>25.05</v>
      </c>
      <c r="P2652" s="24">
        <v>42200</v>
      </c>
      <c r="Q2652">
        <v>29.17</v>
      </c>
      <c r="S2652" s="24">
        <v>44014</v>
      </c>
      <c r="T2652">
        <v>52.65</v>
      </c>
      <c r="U2652" s="2">
        <f t="shared" si="209"/>
        <v>4.3876383059899826E-3</v>
      </c>
    </row>
    <row r="2653" spans="1:21" x14ac:dyDescent="0.4">
      <c r="A2653" t="s">
        <v>3408</v>
      </c>
      <c r="B2653">
        <v>24.94</v>
      </c>
      <c r="C2653">
        <v>25.01</v>
      </c>
      <c r="D2653">
        <v>25.07</v>
      </c>
      <c r="E2653">
        <v>24.9</v>
      </c>
      <c r="F2653" t="s">
        <v>3407</v>
      </c>
      <c r="G2653" s="2">
        <v>-1.6000000000000001E-3</v>
      </c>
      <c r="I2653" t="s">
        <v>3408</v>
      </c>
      <c r="J2653" s="24" t="str">
        <f t="shared" si="205"/>
        <v>05</v>
      </c>
      <c r="K2653" s="24" t="str">
        <f t="shared" si="206"/>
        <v>02</v>
      </c>
      <c r="L2653" s="24" t="str">
        <f t="shared" si="207"/>
        <v>2014</v>
      </c>
      <c r="M2653" s="24">
        <f t="shared" si="208"/>
        <v>41761</v>
      </c>
      <c r="N2653">
        <v>24.94</v>
      </c>
      <c r="P2653" s="24">
        <v>42201</v>
      </c>
      <c r="Q2653">
        <v>29.45</v>
      </c>
      <c r="S2653" s="24">
        <v>44016</v>
      </c>
      <c r="T2653">
        <v>210.61</v>
      </c>
      <c r="U2653" s="2">
        <f t="shared" si="209"/>
        <v>3.0001899335232673</v>
      </c>
    </row>
    <row r="2654" spans="1:21" x14ac:dyDescent="0.4">
      <c r="A2654" t="s">
        <v>3406</v>
      </c>
      <c r="B2654">
        <v>24.98</v>
      </c>
      <c r="C2654">
        <v>24.92</v>
      </c>
      <c r="D2654">
        <v>25.07</v>
      </c>
      <c r="E2654">
        <v>24.89</v>
      </c>
      <c r="F2654" t="s">
        <v>2191</v>
      </c>
      <c r="G2654" s="2">
        <v>2E-3</v>
      </c>
      <c r="I2654" t="s">
        <v>3406</v>
      </c>
      <c r="J2654" s="24" t="str">
        <f t="shared" si="205"/>
        <v>05</v>
      </c>
      <c r="K2654" s="24" t="str">
        <f t="shared" si="206"/>
        <v>01</v>
      </c>
      <c r="L2654" s="24" t="str">
        <f t="shared" si="207"/>
        <v>2014</v>
      </c>
      <c r="M2654" s="24">
        <f t="shared" si="208"/>
        <v>41760</v>
      </c>
      <c r="N2654">
        <v>24.98</v>
      </c>
      <c r="P2654" s="24">
        <v>42202</v>
      </c>
      <c r="Q2654">
        <v>29.59</v>
      </c>
      <c r="S2654" s="24">
        <v>44017</v>
      </c>
      <c r="T2654">
        <v>210.61</v>
      </c>
      <c r="U2654" s="2">
        <f t="shared" si="209"/>
        <v>0</v>
      </c>
    </row>
    <row r="2655" spans="1:21" x14ac:dyDescent="0.4">
      <c r="A2655" t="s">
        <v>3405</v>
      </c>
      <c r="B2655">
        <v>24.93</v>
      </c>
      <c r="C2655">
        <v>24.8</v>
      </c>
      <c r="D2655">
        <v>24.97</v>
      </c>
      <c r="E2655">
        <v>24.76</v>
      </c>
      <c r="F2655" t="s">
        <v>2101</v>
      </c>
      <c r="G2655" s="2">
        <v>3.2000000000000002E-3</v>
      </c>
      <c r="I2655" t="s">
        <v>3405</v>
      </c>
      <c r="J2655" s="24" t="str">
        <f t="shared" si="205"/>
        <v>04</v>
      </c>
      <c r="K2655" s="24" t="str">
        <f t="shared" si="206"/>
        <v>30</v>
      </c>
      <c r="L2655" s="24" t="str">
        <f t="shared" si="207"/>
        <v>2014</v>
      </c>
      <c r="M2655" s="24">
        <f t="shared" si="208"/>
        <v>41759</v>
      </c>
      <c r="N2655">
        <v>24.93</v>
      </c>
      <c r="P2655" s="24">
        <v>42205</v>
      </c>
      <c r="Q2655">
        <v>29.68</v>
      </c>
      <c r="S2655" s="24">
        <v>44018</v>
      </c>
      <c r="T2655">
        <v>53.7</v>
      </c>
      <c r="U2655" s="2">
        <f t="shared" si="209"/>
        <v>-0.74502635202507006</v>
      </c>
    </row>
    <row r="2656" spans="1:21" x14ac:dyDescent="0.4">
      <c r="A2656" t="s">
        <v>3404</v>
      </c>
      <c r="B2656">
        <v>24.85</v>
      </c>
      <c r="C2656">
        <v>24.81</v>
      </c>
      <c r="D2656">
        <v>24.9</v>
      </c>
      <c r="E2656">
        <v>24.72</v>
      </c>
      <c r="F2656" t="s">
        <v>2426</v>
      </c>
      <c r="G2656" s="2">
        <v>5.3E-3</v>
      </c>
      <c r="I2656" t="s">
        <v>3404</v>
      </c>
      <c r="J2656" s="24" t="str">
        <f t="shared" si="205"/>
        <v>04</v>
      </c>
      <c r="K2656" s="24" t="str">
        <f t="shared" si="206"/>
        <v>29</v>
      </c>
      <c r="L2656" s="24" t="str">
        <f t="shared" si="207"/>
        <v>2014</v>
      </c>
      <c r="M2656" s="24">
        <f t="shared" si="208"/>
        <v>41758</v>
      </c>
      <c r="N2656">
        <v>24.85</v>
      </c>
      <c r="P2656" s="24">
        <v>42206</v>
      </c>
      <c r="Q2656">
        <v>29.6</v>
      </c>
      <c r="S2656" s="24">
        <v>44019</v>
      </c>
      <c r="T2656">
        <v>53.22</v>
      </c>
      <c r="U2656" s="2">
        <f t="shared" si="209"/>
        <v>-8.9385474860336211E-3</v>
      </c>
    </row>
    <row r="2657" spans="1:21" x14ac:dyDescent="0.4">
      <c r="A2657" t="s">
        <v>3403</v>
      </c>
      <c r="B2657">
        <v>24.72</v>
      </c>
      <c r="C2657">
        <v>24.75</v>
      </c>
      <c r="D2657">
        <v>24.87</v>
      </c>
      <c r="E2657">
        <v>24.43</v>
      </c>
      <c r="F2657" t="s">
        <v>3402</v>
      </c>
      <c r="G2657" s="2">
        <v>3.2000000000000002E-3</v>
      </c>
      <c r="I2657" t="s">
        <v>3403</v>
      </c>
      <c r="J2657" s="24" t="str">
        <f t="shared" si="205"/>
        <v>04</v>
      </c>
      <c r="K2657" s="24" t="str">
        <f t="shared" si="206"/>
        <v>28</v>
      </c>
      <c r="L2657" s="24" t="str">
        <f t="shared" si="207"/>
        <v>2014</v>
      </c>
      <c r="M2657" s="24">
        <f t="shared" si="208"/>
        <v>41757</v>
      </c>
      <c r="N2657">
        <v>24.72</v>
      </c>
      <c r="P2657" s="24">
        <v>42207</v>
      </c>
      <c r="Q2657">
        <v>29.47</v>
      </c>
      <c r="S2657" s="24">
        <v>44020</v>
      </c>
      <c r="T2657">
        <v>53.87</v>
      </c>
      <c r="U2657" s="2">
        <f t="shared" si="209"/>
        <v>1.2213453588876266E-2</v>
      </c>
    </row>
    <row r="2658" spans="1:21" x14ac:dyDescent="0.4">
      <c r="A2658" t="s">
        <v>3401</v>
      </c>
      <c r="B2658">
        <v>24.64</v>
      </c>
      <c r="C2658">
        <v>24.81</v>
      </c>
      <c r="D2658">
        <v>24.83</v>
      </c>
      <c r="E2658">
        <v>24.59</v>
      </c>
      <c r="F2658" t="s">
        <v>1436</v>
      </c>
      <c r="G2658" s="2">
        <v>-1.04E-2</v>
      </c>
      <c r="I2658" t="s">
        <v>3401</v>
      </c>
      <c r="J2658" s="24" t="str">
        <f t="shared" si="205"/>
        <v>04</v>
      </c>
      <c r="K2658" s="24" t="str">
        <f t="shared" si="206"/>
        <v>25</v>
      </c>
      <c r="L2658" s="24" t="str">
        <f t="shared" si="207"/>
        <v>2014</v>
      </c>
      <c r="M2658" s="24">
        <f t="shared" si="208"/>
        <v>41754</v>
      </c>
      <c r="N2658">
        <v>24.64</v>
      </c>
      <c r="P2658" s="24">
        <v>42208</v>
      </c>
      <c r="Q2658">
        <v>29.32</v>
      </c>
      <c r="S2658" s="24">
        <v>44021</v>
      </c>
      <c r="T2658">
        <v>53.94</v>
      </c>
      <c r="U2658" s="2">
        <f t="shared" si="209"/>
        <v>1.2994245405606453E-3</v>
      </c>
    </row>
    <row r="2659" spans="1:21" x14ac:dyDescent="0.4">
      <c r="A2659" t="s">
        <v>3400</v>
      </c>
      <c r="B2659">
        <v>24.9</v>
      </c>
      <c r="C2659">
        <v>25.01</v>
      </c>
      <c r="D2659">
        <v>25.04</v>
      </c>
      <c r="E2659">
        <v>24.75</v>
      </c>
      <c r="F2659" t="s">
        <v>438</v>
      </c>
      <c r="G2659" s="2">
        <v>2.3999999999999998E-3</v>
      </c>
      <c r="I2659" t="s">
        <v>3400</v>
      </c>
      <c r="J2659" s="24" t="str">
        <f t="shared" si="205"/>
        <v>04</v>
      </c>
      <c r="K2659" s="24" t="str">
        <f t="shared" si="206"/>
        <v>24</v>
      </c>
      <c r="L2659" s="24" t="str">
        <f t="shared" si="207"/>
        <v>2014</v>
      </c>
      <c r="M2659" s="24">
        <f t="shared" si="208"/>
        <v>41753</v>
      </c>
      <c r="N2659">
        <v>24.9</v>
      </c>
      <c r="P2659" s="24">
        <v>42209</v>
      </c>
      <c r="Q2659">
        <v>29.07</v>
      </c>
      <c r="S2659" s="24">
        <v>44022</v>
      </c>
      <c r="T2659">
        <v>54.24</v>
      </c>
      <c r="U2659" s="2">
        <f t="shared" si="209"/>
        <v>5.5617352614016902E-3</v>
      </c>
    </row>
    <row r="2660" spans="1:21" x14ac:dyDescent="0.4">
      <c r="A2660" t="s">
        <v>3399</v>
      </c>
      <c r="B2660">
        <v>24.84</v>
      </c>
      <c r="C2660">
        <v>24.98</v>
      </c>
      <c r="D2660">
        <v>24.98</v>
      </c>
      <c r="E2660">
        <v>24.82</v>
      </c>
      <c r="F2660" t="s">
        <v>720</v>
      </c>
      <c r="G2660" s="2">
        <v>-4.0000000000000001E-3</v>
      </c>
      <c r="I2660" t="s">
        <v>3399</v>
      </c>
      <c r="J2660" s="24" t="str">
        <f t="shared" si="205"/>
        <v>04</v>
      </c>
      <c r="K2660" s="24" t="str">
        <f t="shared" si="206"/>
        <v>23</v>
      </c>
      <c r="L2660" s="24" t="str">
        <f t="shared" si="207"/>
        <v>2014</v>
      </c>
      <c r="M2660" s="24">
        <f t="shared" si="208"/>
        <v>41752</v>
      </c>
      <c r="N2660">
        <v>24.84</v>
      </c>
      <c r="P2660" s="24">
        <v>42212</v>
      </c>
      <c r="Q2660">
        <v>28.9</v>
      </c>
      <c r="S2660" s="24">
        <v>44023</v>
      </c>
      <c r="T2660">
        <v>216.96</v>
      </c>
      <c r="U2660" s="2">
        <f t="shared" si="209"/>
        <v>3</v>
      </c>
    </row>
    <row r="2661" spans="1:21" x14ac:dyDescent="0.4">
      <c r="A2661" t="s">
        <v>3398</v>
      </c>
      <c r="B2661">
        <v>24.94</v>
      </c>
      <c r="C2661">
        <v>24.87</v>
      </c>
      <c r="D2661">
        <v>25.02</v>
      </c>
      <c r="E2661">
        <v>24.84</v>
      </c>
      <c r="F2661" t="s">
        <v>2296</v>
      </c>
      <c r="G2661" s="2">
        <v>6.1000000000000004E-3</v>
      </c>
      <c r="I2661" t="s">
        <v>3398</v>
      </c>
      <c r="J2661" s="24" t="str">
        <f t="shared" si="205"/>
        <v>04</v>
      </c>
      <c r="K2661" s="24" t="str">
        <f t="shared" si="206"/>
        <v>22</v>
      </c>
      <c r="L2661" s="24" t="str">
        <f t="shared" si="207"/>
        <v>2014</v>
      </c>
      <c r="M2661" s="24">
        <f t="shared" si="208"/>
        <v>41751</v>
      </c>
      <c r="N2661">
        <v>24.94</v>
      </c>
      <c r="P2661" s="24">
        <v>42213</v>
      </c>
      <c r="Q2661">
        <v>29.25</v>
      </c>
      <c r="S2661" s="24">
        <v>44024</v>
      </c>
      <c r="T2661">
        <v>216.96</v>
      </c>
      <c r="U2661" s="2">
        <f t="shared" si="209"/>
        <v>0</v>
      </c>
    </row>
    <row r="2662" spans="1:21" x14ac:dyDescent="0.4">
      <c r="A2662" t="s">
        <v>3397</v>
      </c>
      <c r="B2662">
        <v>24.79</v>
      </c>
      <c r="C2662">
        <v>24.67</v>
      </c>
      <c r="D2662">
        <v>24.8</v>
      </c>
      <c r="E2662">
        <v>24.63</v>
      </c>
      <c r="F2662" t="s">
        <v>2132</v>
      </c>
      <c r="G2662" s="2">
        <v>5.3E-3</v>
      </c>
      <c r="I2662" t="s">
        <v>3397</v>
      </c>
      <c r="J2662" s="24" t="str">
        <f t="shared" si="205"/>
        <v>04</v>
      </c>
      <c r="K2662" s="24" t="str">
        <f t="shared" si="206"/>
        <v>21</v>
      </c>
      <c r="L2662" s="24" t="str">
        <f t="shared" si="207"/>
        <v>2014</v>
      </c>
      <c r="M2662" s="24">
        <f t="shared" si="208"/>
        <v>41750</v>
      </c>
      <c r="N2662">
        <v>24.79</v>
      </c>
      <c r="P2662" s="24">
        <v>42214</v>
      </c>
      <c r="Q2662">
        <v>29.42</v>
      </c>
      <c r="S2662" s="24">
        <v>44025</v>
      </c>
      <c r="T2662">
        <v>53.34</v>
      </c>
      <c r="U2662" s="2">
        <f t="shared" si="209"/>
        <v>-0.75414823008849563</v>
      </c>
    </row>
    <row r="2663" spans="1:21" x14ac:dyDescent="0.4">
      <c r="A2663" t="s">
        <v>3396</v>
      </c>
      <c r="B2663">
        <v>24.66</v>
      </c>
      <c r="C2663">
        <v>24.59</v>
      </c>
      <c r="D2663">
        <v>24.73</v>
      </c>
      <c r="E2663">
        <v>24.52</v>
      </c>
      <c r="F2663" t="s">
        <v>3020</v>
      </c>
      <c r="G2663" s="2">
        <v>1.1999999999999999E-3</v>
      </c>
      <c r="I2663" t="s">
        <v>3396</v>
      </c>
      <c r="J2663" s="24" t="str">
        <f t="shared" si="205"/>
        <v>04</v>
      </c>
      <c r="K2663" s="24" t="str">
        <f t="shared" si="206"/>
        <v>17</v>
      </c>
      <c r="L2663" s="24" t="str">
        <f t="shared" si="207"/>
        <v>2014</v>
      </c>
      <c r="M2663" s="24">
        <f t="shared" si="208"/>
        <v>41746</v>
      </c>
      <c r="N2663">
        <v>24.66</v>
      </c>
      <c r="P2663" s="24">
        <v>42215</v>
      </c>
      <c r="Q2663">
        <v>29.44</v>
      </c>
      <c r="S2663" s="24">
        <v>44026</v>
      </c>
      <c r="T2663">
        <v>54.01</v>
      </c>
      <c r="U2663" s="2">
        <f t="shared" si="209"/>
        <v>1.2560929883764338E-2</v>
      </c>
    </row>
    <row r="2664" spans="1:21" x14ac:dyDescent="0.4">
      <c r="A2664" t="s">
        <v>3395</v>
      </c>
      <c r="B2664">
        <v>24.63</v>
      </c>
      <c r="C2664">
        <v>24.49</v>
      </c>
      <c r="D2664">
        <v>24.63</v>
      </c>
      <c r="E2664">
        <v>24.39</v>
      </c>
      <c r="F2664" t="s">
        <v>1399</v>
      </c>
      <c r="G2664" s="2">
        <v>1.23E-2</v>
      </c>
      <c r="I2664" t="s">
        <v>3395</v>
      </c>
      <c r="J2664" s="24" t="str">
        <f t="shared" si="205"/>
        <v>04</v>
      </c>
      <c r="K2664" s="24" t="str">
        <f t="shared" si="206"/>
        <v>16</v>
      </c>
      <c r="L2664" s="24" t="str">
        <f t="shared" si="207"/>
        <v>2014</v>
      </c>
      <c r="M2664" s="24">
        <f t="shared" si="208"/>
        <v>41745</v>
      </c>
      <c r="N2664">
        <v>24.63</v>
      </c>
      <c r="P2664" s="24">
        <v>42216</v>
      </c>
      <c r="Q2664">
        <v>29.44</v>
      </c>
      <c r="S2664" s="24">
        <v>44027</v>
      </c>
      <c r="T2664">
        <v>54.31</v>
      </c>
      <c r="U2664" s="2">
        <f t="shared" si="209"/>
        <v>5.554526939455684E-3</v>
      </c>
    </row>
    <row r="2665" spans="1:21" x14ac:dyDescent="0.4">
      <c r="A2665" t="s">
        <v>3394</v>
      </c>
      <c r="B2665">
        <v>24.33</v>
      </c>
      <c r="C2665">
        <v>24.22</v>
      </c>
      <c r="D2665">
        <v>24.37</v>
      </c>
      <c r="E2665">
        <v>23.91</v>
      </c>
      <c r="F2665" t="s">
        <v>3393</v>
      </c>
      <c r="G2665" s="2">
        <v>7.0000000000000001E-3</v>
      </c>
      <c r="I2665" t="s">
        <v>3394</v>
      </c>
      <c r="J2665" s="24" t="str">
        <f t="shared" si="205"/>
        <v>04</v>
      </c>
      <c r="K2665" s="24" t="str">
        <f t="shared" si="206"/>
        <v>15</v>
      </c>
      <c r="L2665" s="24" t="str">
        <f t="shared" si="207"/>
        <v>2014</v>
      </c>
      <c r="M2665" s="24">
        <f t="shared" si="208"/>
        <v>41744</v>
      </c>
      <c r="N2665">
        <v>24.33</v>
      </c>
      <c r="P2665" s="24">
        <v>42219</v>
      </c>
      <c r="Q2665">
        <v>29.38</v>
      </c>
      <c r="S2665" s="24">
        <v>44028</v>
      </c>
      <c r="T2665">
        <v>54</v>
      </c>
      <c r="U2665" s="2">
        <f t="shared" si="209"/>
        <v>-5.707972749033341E-3</v>
      </c>
    </row>
    <row r="2666" spans="1:21" x14ac:dyDescent="0.4">
      <c r="A2666" t="s">
        <v>3392</v>
      </c>
      <c r="B2666">
        <v>24.16</v>
      </c>
      <c r="C2666">
        <v>24.16</v>
      </c>
      <c r="D2666">
        <v>24.24</v>
      </c>
      <c r="E2666">
        <v>23.95</v>
      </c>
      <c r="F2666" t="s">
        <v>2148</v>
      </c>
      <c r="G2666" s="2">
        <v>8.3000000000000001E-3</v>
      </c>
      <c r="I2666" t="s">
        <v>3392</v>
      </c>
      <c r="J2666" s="24" t="str">
        <f t="shared" si="205"/>
        <v>04</v>
      </c>
      <c r="K2666" s="24" t="str">
        <f t="shared" si="206"/>
        <v>14</v>
      </c>
      <c r="L2666" s="24" t="str">
        <f t="shared" si="207"/>
        <v>2014</v>
      </c>
      <c r="M2666" s="24">
        <f t="shared" si="208"/>
        <v>41743</v>
      </c>
      <c r="N2666">
        <v>24.16</v>
      </c>
      <c r="P2666" s="24">
        <v>42220</v>
      </c>
      <c r="Q2666">
        <v>29.32</v>
      </c>
      <c r="S2666" s="24">
        <v>44029</v>
      </c>
      <c r="T2666">
        <v>54.19</v>
      </c>
      <c r="U2666" s="2">
        <f t="shared" si="209"/>
        <v>3.5185185185184764E-3</v>
      </c>
    </row>
    <row r="2667" spans="1:21" x14ac:dyDescent="0.4">
      <c r="A2667" t="s">
        <v>3391</v>
      </c>
      <c r="B2667">
        <v>23.96</v>
      </c>
      <c r="C2667">
        <v>24.1</v>
      </c>
      <c r="D2667">
        <v>24.27</v>
      </c>
      <c r="E2667">
        <v>23.94</v>
      </c>
      <c r="F2667" t="s">
        <v>2152</v>
      </c>
      <c r="G2667" s="2">
        <v>-1.11E-2</v>
      </c>
      <c r="I2667" t="s">
        <v>3391</v>
      </c>
      <c r="J2667" s="24" t="str">
        <f t="shared" si="205"/>
        <v>04</v>
      </c>
      <c r="K2667" s="24" t="str">
        <f t="shared" si="206"/>
        <v>11</v>
      </c>
      <c r="L2667" s="24" t="str">
        <f t="shared" si="207"/>
        <v>2014</v>
      </c>
      <c r="M2667" s="24">
        <f t="shared" si="208"/>
        <v>41740</v>
      </c>
      <c r="N2667">
        <v>23.96</v>
      </c>
      <c r="P2667" s="24">
        <v>42221</v>
      </c>
      <c r="Q2667">
        <v>29.42</v>
      </c>
      <c r="S2667" s="24">
        <v>44032</v>
      </c>
      <c r="T2667">
        <v>55.18</v>
      </c>
      <c r="U2667" s="2">
        <f t="shared" si="209"/>
        <v>1.826905333087292E-2</v>
      </c>
    </row>
    <row r="2668" spans="1:21" x14ac:dyDescent="0.4">
      <c r="A2668" t="s">
        <v>3390</v>
      </c>
      <c r="B2668">
        <v>24.23</v>
      </c>
      <c r="C2668">
        <v>24.84</v>
      </c>
      <c r="D2668">
        <v>24.86</v>
      </c>
      <c r="E2668">
        <v>24.18</v>
      </c>
      <c r="F2668" t="s">
        <v>2388</v>
      </c>
      <c r="G2668" s="2">
        <v>-2.4899999999999999E-2</v>
      </c>
      <c r="I2668" t="s">
        <v>3390</v>
      </c>
      <c r="J2668" s="24" t="str">
        <f t="shared" si="205"/>
        <v>04</v>
      </c>
      <c r="K2668" s="24" t="str">
        <f t="shared" si="206"/>
        <v>10</v>
      </c>
      <c r="L2668" s="24" t="str">
        <f t="shared" si="207"/>
        <v>2014</v>
      </c>
      <c r="M2668" s="24">
        <f t="shared" si="208"/>
        <v>41739</v>
      </c>
      <c r="N2668">
        <v>24.23</v>
      </c>
      <c r="P2668" s="24">
        <v>42222</v>
      </c>
      <c r="Q2668">
        <v>29.09</v>
      </c>
      <c r="S2668" s="24">
        <v>44033</v>
      </c>
      <c r="T2668">
        <v>54.95</v>
      </c>
      <c r="U2668" s="2">
        <f t="shared" si="209"/>
        <v>-4.1681768756794968E-3</v>
      </c>
    </row>
    <row r="2669" spans="1:21" x14ac:dyDescent="0.4">
      <c r="A2669" t="s">
        <v>3389</v>
      </c>
      <c r="B2669">
        <v>24.85</v>
      </c>
      <c r="C2669">
        <v>24.57</v>
      </c>
      <c r="D2669">
        <v>24.86</v>
      </c>
      <c r="E2669">
        <v>24.52</v>
      </c>
      <c r="F2669" t="s">
        <v>176</v>
      </c>
      <c r="G2669" s="2">
        <v>1.47E-2</v>
      </c>
      <c r="I2669" t="s">
        <v>3389</v>
      </c>
      <c r="J2669" s="24" t="str">
        <f t="shared" si="205"/>
        <v>04</v>
      </c>
      <c r="K2669" s="24" t="str">
        <f t="shared" si="206"/>
        <v>09</v>
      </c>
      <c r="L2669" s="24" t="str">
        <f t="shared" si="207"/>
        <v>2014</v>
      </c>
      <c r="M2669" s="24">
        <f t="shared" si="208"/>
        <v>41738</v>
      </c>
      <c r="N2669">
        <v>24.85</v>
      </c>
      <c r="P2669" s="24">
        <v>42223</v>
      </c>
      <c r="Q2669">
        <v>29.06</v>
      </c>
      <c r="S2669" s="24">
        <v>44034</v>
      </c>
      <c r="T2669">
        <v>55.24</v>
      </c>
      <c r="U2669" s="2">
        <f t="shared" si="209"/>
        <v>5.2775250227479198E-3</v>
      </c>
    </row>
    <row r="2670" spans="1:21" x14ac:dyDescent="0.4">
      <c r="A2670" t="s">
        <v>3388</v>
      </c>
      <c r="B2670">
        <v>24.49</v>
      </c>
      <c r="C2670">
        <v>24.39</v>
      </c>
      <c r="D2670">
        <v>24.54</v>
      </c>
      <c r="E2670">
        <v>24.28</v>
      </c>
      <c r="F2670" t="s">
        <v>184</v>
      </c>
      <c r="G2670" s="2">
        <v>3.7000000000000002E-3</v>
      </c>
      <c r="I2670" t="s">
        <v>3388</v>
      </c>
      <c r="J2670" s="24" t="str">
        <f t="shared" si="205"/>
        <v>04</v>
      </c>
      <c r="K2670" s="24" t="str">
        <f t="shared" si="206"/>
        <v>08</v>
      </c>
      <c r="L2670" s="24" t="str">
        <f t="shared" si="207"/>
        <v>2014</v>
      </c>
      <c r="M2670" s="24">
        <f t="shared" si="208"/>
        <v>41737</v>
      </c>
      <c r="N2670">
        <v>24.49</v>
      </c>
      <c r="P2670" s="24">
        <v>42226</v>
      </c>
      <c r="Q2670">
        <v>29.38</v>
      </c>
      <c r="S2670" s="24">
        <v>44035</v>
      </c>
      <c r="T2670">
        <v>54.16</v>
      </c>
      <c r="U2670" s="2">
        <f t="shared" si="209"/>
        <v>-1.955104996379442E-2</v>
      </c>
    </row>
    <row r="2671" spans="1:21" x14ac:dyDescent="0.4">
      <c r="A2671" t="s">
        <v>3387</v>
      </c>
      <c r="B2671">
        <v>24.4</v>
      </c>
      <c r="C2671">
        <v>24.59</v>
      </c>
      <c r="D2671">
        <v>24.69</v>
      </c>
      <c r="E2671">
        <v>24.3</v>
      </c>
      <c r="F2671" t="s">
        <v>1064</v>
      </c>
      <c r="G2671" s="2">
        <v>-1.21E-2</v>
      </c>
      <c r="I2671" t="s">
        <v>3387</v>
      </c>
      <c r="J2671" s="24" t="str">
        <f t="shared" si="205"/>
        <v>04</v>
      </c>
      <c r="K2671" s="24" t="str">
        <f t="shared" si="206"/>
        <v>07</v>
      </c>
      <c r="L2671" s="24" t="str">
        <f t="shared" si="207"/>
        <v>2014</v>
      </c>
      <c r="M2671" s="24">
        <f t="shared" si="208"/>
        <v>41736</v>
      </c>
      <c r="N2671">
        <v>24.4</v>
      </c>
      <c r="P2671" s="24">
        <v>42227</v>
      </c>
      <c r="Q2671">
        <v>29.1</v>
      </c>
      <c r="S2671" s="24">
        <v>44036</v>
      </c>
      <c r="T2671">
        <v>53.85</v>
      </c>
      <c r="U2671" s="2">
        <f t="shared" si="209"/>
        <v>-5.7237813884785105E-3</v>
      </c>
    </row>
    <row r="2672" spans="1:21" x14ac:dyDescent="0.4">
      <c r="A2672" t="s">
        <v>3386</v>
      </c>
      <c r="B2672">
        <v>24.7</v>
      </c>
      <c r="C2672">
        <v>25.28</v>
      </c>
      <c r="D2672">
        <v>25.28</v>
      </c>
      <c r="E2672">
        <v>24.65</v>
      </c>
      <c r="F2672" t="s">
        <v>2654</v>
      </c>
      <c r="G2672" s="2">
        <v>-1.67E-2</v>
      </c>
      <c r="I2672" t="s">
        <v>3386</v>
      </c>
      <c r="J2672" s="24" t="str">
        <f t="shared" si="205"/>
        <v>04</v>
      </c>
      <c r="K2672" s="24" t="str">
        <f t="shared" si="206"/>
        <v>04</v>
      </c>
      <c r="L2672" s="24" t="str">
        <f t="shared" si="207"/>
        <v>2014</v>
      </c>
      <c r="M2672" s="24">
        <f t="shared" si="208"/>
        <v>41733</v>
      </c>
      <c r="N2672">
        <v>24.7</v>
      </c>
      <c r="P2672" s="24">
        <v>42228</v>
      </c>
      <c r="Q2672">
        <v>29.16</v>
      </c>
      <c r="S2672" s="24">
        <v>44037</v>
      </c>
      <c r="T2672">
        <v>215.39</v>
      </c>
      <c r="U2672" s="2">
        <f t="shared" si="209"/>
        <v>2.9998142989786438</v>
      </c>
    </row>
    <row r="2673" spans="1:21" x14ac:dyDescent="0.4">
      <c r="A2673" t="s">
        <v>3385</v>
      </c>
      <c r="B2673">
        <v>25.12</v>
      </c>
      <c r="C2673">
        <v>25.25</v>
      </c>
      <c r="D2673">
        <v>25.25</v>
      </c>
      <c r="E2673">
        <v>25.01</v>
      </c>
      <c r="F2673" t="s">
        <v>2119</v>
      </c>
      <c r="G2673" s="2">
        <v>-3.2000000000000002E-3</v>
      </c>
      <c r="I2673" t="s">
        <v>3385</v>
      </c>
      <c r="J2673" s="24" t="str">
        <f t="shared" si="205"/>
        <v>04</v>
      </c>
      <c r="K2673" s="24" t="str">
        <f t="shared" si="206"/>
        <v>03</v>
      </c>
      <c r="L2673" s="24" t="str">
        <f t="shared" si="207"/>
        <v>2014</v>
      </c>
      <c r="M2673" s="24">
        <f t="shared" si="208"/>
        <v>41732</v>
      </c>
      <c r="N2673">
        <v>25.12</v>
      </c>
      <c r="P2673" s="24">
        <v>42229</v>
      </c>
      <c r="Q2673">
        <v>29.14</v>
      </c>
      <c r="S2673" s="24">
        <v>44038</v>
      </c>
      <c r="T2673">
        <v>215.39</v>
      </c>
      <c r="U2673" s="2">
        <f t="shared" si="209"/>
        <v>0</v>
      </c>
    </row>
    <row r="2674" spans="1:21" x14ac:dyDescent="0.4">
      <c r="A2674" t="s">
        <v>3384</v>
      </c>
      <c r="B2674">
        <v>25.2</v>
      </c>
      <c r="C2674">
        <v>25.16</v>
      </c>
      <c r="D2674">
        <v>25.23</v>
      </c>
      <c r="E2674">
        <v>25.13</v>
      </c>
      <c r="F2674" t="s">
        <v>2212</v>
      </c>
      <c r="G2674" s="2">
        <v>3.5999999999999999E-3</v>
      </c>
      <c r="I2674" t="s">
        <v>3384</v>
      </c>
      <c r="J2674" s="24" t="str">
        <f t="shared" si="205"/>
        <v>04</v>
      </c>
      <c r="K2674" s="24" t="str">
        <f t="shared" si="206"/>
        <v>02</v>
      </c>
      <c r="L2674" s="24" t="str">
        <f t="shared" si="207"/>
        <v>2014</v>
      </c>
      <c r="M2674" s="24">
        <f t="shared" si="208"/>
        <v>41731</v>
      </c>
      <c r="N2674">
        <v>25.2</v>
      </c>
      <c r="P2674" s="24">
        <v>42230</v>
      </c>
      <c r="Q2674">
        <v>29.25</v>
      </c>
      <c r="S2674" s="24">
        <v>44039</v>
      </c>
      <c r="T2674">
        <v>54.5</v>
      </c>
      <c r="U2674" s="2">
        <f t="shared" si="209"/>
        <v>-0.74697061144899946</v>
      </c>
    </row>
    <row r="2675" spans="1:21" x14ac:dyDescent="0.4">
      <c r="A2675" t="s">
        <v>3383</v>
      </c>
      <c r="B2675">
        <v>25.11</v>
      </c>
      <c r="C2675">
        <v>24.95</v>
      </c>
      <c r="D2675">
        <v>25.13</v>
      </c>
      <c r="E2675">
        <v>24.95</v>
      </c>
      <c r="F2675" t="s">
        <v>3382</v>
      </c>
      <c r="G2675" s="2">
        <v>8.8000000000000005E-3</v>
      </c>
      <c r="I2675" t="s">
        <v>3383</v>
      </c>
      <c r="J2675" s="24" t="str">
        <f t="shared" si="205"/>
        <v>04</v>
      </c>
      <c r="K2675" s="24" t="str">
        <f t="shared" si="206"/>
        <v>01</v>
      </c>
      <c r="L2675" s="24" t="str">
        <f t="shared" si="207"/>
        <v>2014</v>
      </c>
      <c r="M2675" s="24">
        <f t="shared" si="208"/>
        <v>41730</v>
      </c>
      <c r="N2675">
        <v>25.11</v>
      </c>
      <c r="P2675" s="24">
        <v>42233</v>
      </c>
      <c r="Q2675">
        <v>29.44</v>
      </c>
      <c r="S2675" s="24">
        <v>44040</v>
      </c>
      <c r="T2675">
        <v>53.96</v>
      </c>
      <c r="U2675" s="2">
        <f t="shared" si="209"/>
        <v>-9.9082568807339344E-3</v>
      </c>
    </row>
    <row r="2676" spans="1:21" x14ac:dyDescent="0.4">
      <c r="A2676" t="s">
        <v>3381</v>
      </c>
      <c r="B2676">
        <v>24.89</v>
      </c>
      <c r="C2676">
        <v>24.84</v>
      </c>
      <c r="D2676">
        <v>24.93</v>
      </c>
      <c r="E2676">
        <v>24.82</v>
      </c>
      <c r="F2676" t="s">
        <v>1313</v>
      </c>
      <c r="G2676" s="2">
        <v>8.8999999999999999E-3</v>
      </c>
      <c r="I2676" t="s">
        <v>3381</v>
      </c>
      <c r="J2676" s="24" t="str">
        <f t="shared" si="205"/>
        <v>03</v>
      </c>
      <c r="K2676" s="24" t="str">
        <f t="shared" si="206"/>
        <v>31</v>
      </c>
      <c r="L2676" s="24" t="str">
        <f t="shared" si="207"/>
        <v>2014</v>
      </c>
      <c r="M2676" s="24">
        <f t="shared" si="208"/>
        <v>41729</v>
      </c>
      <c r="N2676">
        <v>24.89</v>
      </c>
      <c r="P2676" s="24">
        <v>42234</v>
      </c>
      <c r="Q2676">
        <v>29.37</v>
      </c>
      <c r="S2676" s="24">
        <v>44041</v>
      </c>
      <c r="T2676">
        <v>54.66</v>
      </c>
      <c r="U2676" s="2">
        <f t="shared" si="209"/>
        <v>1.2972572275759653E-2</v>
      </c>
    </row>
    <row r="2677" spans="1:21" x14ac:dyDescent="0.4">
      <c r="A2677" t="s">
        <v>3380</v>
      </c>
      <c r="B2677">
        <v>24.67</v>
      </c>
      <c r="C2677">
        <v>24.65</v>
      </c>
      <c r="D2677">
        <v>24.84</v>
      </c>
      <c r="E2677">
        <v>24.6</v>
      </c>
      <c r="F2677" t="s">
        <v>1279</v>
      </c>
      <c r="G2677" s="2">
        <v>4.1000000000000003E-3</v>
      </c>
      <c r="I2677" t="s">
        <v>3380</v>
      </c>
      <c r="J2677" s="24" t="str">
        <f t="shared" si="205"/>
        <v>03</v>
      </c>
      <c r="K2677" s="24" t="str">
        <f t="shared" si="206"/>
        <v>28</v>
      </c>
      <c r="L2677" s="24" t="str">
        <f t="shared" si="207"/>
        <v>2014</v>
      </c>
      <c r="M2677" s="24">
        <f t="shared" si="208"/>
        <v>41726</v>
      </c>
      <c r="N2677">
        <v>24.67</v>
      </c>
      <c r="P2677" s="24">
        <v>42235</v>
      </c>
      <c r="Q2677">
        <v>29.18</v>
      </c>
      <c r="S2677" s="24">
        <v>44042</v>
      </c>
      <c r="T2677">
        <v>54.73</v>
      </c>
      <c r="U2677" s="2">
        <f t="shared" si="209"/>
        <v>1.2806439809733838E-3</v>
      </c>
    </row>
    <row r="2678" spans="1:21" x14ac:dyDescent="0.4">
      <c r="A2678" t="s">
        <v>3379</v>
      </c>
      <c r="B2678">
        <v>24.57</v>
      </c>
      <c r="C2678">
        <v>24.65</v>
      </c>
      <c r="D2678">
        <v>24.7</v>
      </c>
      <c r="E2678">
        <v>24.45</v>
      </c>
      <c r="F2678" t="s">
        <v>3378</v>
      </c>
      <c r="G2678" s="2">
        <v>-3.2000000000000002E-3</v>
      </c>
      <c r="I2678" t="s">
        <v>3379</v>
      </c>
      <c r="J2678" s="24" t="str">
        <f t="shared" si="205"/>
        <v>03</v>
      </c>
      <c r="K2678" s="24" t="str">
        <f t="shared" si="206"/>
        <v>27</v>
      </c>
      <c r="L2678" s="24" t="str">
        <f t="shared" si="207"/>
        <v>2014</v>
      </c>
      <c r="M2678" s="24">
        <f t="shared" si="208"/>
        <v>41725</v>
      </c>
      <c r="N2678">
        <v>24.57</v>
      </c>
      <c r="P2678" s="24">
        <v>42236</v>
      </c>
      <c r="Q2678">
        <v>28.53</v>
      </c>
      <c r="S2678" s="24">
        <v>44043</v>
      </c>
      <c r="T2678">
        <v>55.57</v>
      </c>
      <c r="U2678" s="2">
        <f t="shared" si="209"/>
        <v>1.5348072355198417E-2</v>
      </c>
    </row>
    <row r="2679" spans="1:21" x14ac:dyDescent="0.4">
      <c r="A2679" t="s">
        <v>3377</v>
      </c>
      <c r="B2679">
        <v>24.65</v>
      </c>
      <c r="C2679">
        <v>25</v>
      </c>
      <c r="D2679">
        <v>25.03</v>
      </c>
      <c r="E2679">
        <v>24.65</v>
      </c>
      <c r="F2679" t="s">
        <v>1585</v>
      </c>
      <c r="G2679" s="2">
        <v>-9.1999999999999998E-3</v>
      </c>
      <c r="I2679" t="s">
        <v>3377</v>
      </c>
      <c r="J2679" s="24" t="str">
        <f t="shared" si="205"/>
        <v>03</v>
      </c>
      <c r="K2679" s="24" t="str">
        <f t="shared" si="206"/>
        <v>26</v>
      </c>
      <c r="L2679" s="24" t="str">
        <f t="shared" si="207"/>
        <v>2014</v>
      </c>
      <c r="M2679" s="24">
        <f t="shared" si="208"/>
        <v>41724</v>
      </c>
      <c r="N2679">
        <v>24.65</v>
      </c>
      <c r="P2679" s="24">
        <v>42237</v>
      </c>
      <c r="Q2679">
        <v>27.56</v>
      </c>
      <c r="S2679" s="24">
        <v>44045</v>
      </c>
      <c r="T2679">
        <v>222.28</v>
      </c>
      <c r="U2679" s="2">
        <f t="shared" si="209"/>
        <v>3</v>
      </c>
    </row>
    <row r="2680" spans="1:21" x14ac:dyDescent="0.4">
      <c r="A2680" t="s">
        <v>3376</v>
      </c>
      <c r="B2680">
        <v>24.88</v>
      </c>
      <c r="C2680">
        <v>24.9</v>
      </c>
      <c r="D2680">
        <v>25.03</v>
      </c>
      <c r="E2680">
        <v>24.73</v>
      </c>
      <c r="F2680" t="s">
        <v>3375</v>
      </c>
      <c r="G2680" s="2">
        <v>0</v>
      </c>
      <c r="I2680" t="s">
        <v>3376</v>
      </c>
      <c r="J2680" s="24" t="str">
        <f t="shared" si="205"/>
        <v>03</v>
      </c>
      <c r="K2680" s="24" t="str">
        <f t="shared" si="206"/>
        <v>25</v>
      </c>
      <c r="L2680" s="24" t="str">
        <f t="shared" si="207"/>
        <v>2014</v>
      </c>
      <c r="M2680" s="24">
        <f t="shared" si="208"/>
        <v>41723</v>
      </c>
      <c r="N2680">
        <v>24.88</v>
      </c>
      <c r="P2680" s="24">
        <v>42240</v>
      </c>
      <c r="Q2680">
        <v>26.43</v>
      </c>
      <c r="S2680" s="24">
        <v>44046</v>
      </c>
      <c r="T2680">
        <v>56.11</v>
      </c>
      <c r="U2680" s="2">
        <f t="shared" si="209"/>
        <v>-0.74757063163577464</v>
      </c>
    </row>
    <row r="2681" spans="1:21" x14ac:dyDescent="0.4">
      <c r="A2681" t="s">
        <v>3374</v>
      </c>
      <c r="B2681">
        <v>24.88</v>
      </c>
      <c r="C2681">
        <v>25.15</v>
      </c>
      <c r="D2681">
        <v>25.16</v>
      </c>
      <c r="E2681">
        <v>24.74</v>
      </c>
      <c r="F2681" t="s">
        <v>2018</v>
      </c>
      <c r="G2681" s="2">
        <v>-6.4000000000000003E-3</v>
      </c>
      <c r="I2681" t="s">
        <v>3374</v>
      </c>
      <c r="J2681" s="24" t="str">
        <f t="shared" si="205"/>
        <v>03</v>
      </c>
      <c r="K2681" s="24" t="str">
        <f t="shared" si="206"/>
        <v>24</v>
      </c>
      <c r="L2681" s="24" t="str">
        <f t="shared" si="207"/>
        <v>2014</v>
      </c>
      <c r="M2681" s="24">
        <f t="shared" si="208"/>
        <v>41722</v>
      </c>
      <c r="N2681">
        <v>24.88</v>
      </c>
      <c r="P2681" s="24">
        <v>42241</v>
      </c>
      <c r="Q2681">
        <v>26.28</v>
      </c>
      <c r="S2681" s="24">
        <v>44047</v>
      </c>
      <c r="T2681">
        <v>56.23</v>
      </c>
      <c r="U2681" s="2">
        <f t="shared" si="209"/>
        <v>2.1386562110139451E-3</v>
      </c>
    </row>
    <row r="2682" spans="1:21" x14ac:dyDescent="0.4">
      <c r="A2682" t="s">
        <v>3373</v>
      </c>
      <c r="B2682">
        <v>25.04</v>
      </c>
      <c r="C2682">
        <v>25.33</v>
      </c>
      <c r="D2682">
        <v>25.36</v>
      </c>
      <c r="E2682">
        <v>25</v>
      </c>
      <c r="F2682" t="s">
        <v>3372</v>
      </c>
      <c r="G2682" s="2">
        <v>-6.0000000000000001E-3</v>
      </c>
      <c r="I2682" t="s">
        <v>3373</v>
      </c>
      <c r="J2682" s="24" t="str">
        <f t="shared" si="205"/>
        <v>03</v>
      </c>
      <c r="K2682" s="24" t="str">
        <f t="shared" si="206"/>
        <v>21</v>
      </c>
      <c r="L2682" s="24" t="str">
        <f t="shared" si="207"/>
        <v>2014</v>
      </c>
      <c r="M2682" s="24">
        <f t="shared" si="208"/>
        <v>41719</v>
      </c>
      <c r="N2682">
        <v>25.04</v>
      </c>
      <c r="P2682" s="24">
        <v>42242</v>
      </c>
      <c r="Q2682">
        <v>27.3</v>
      </c>
      <c r="S2682" s="24">
        <v>44048</v>
      </c>
      <c r="T2682">
        <v>56.64</v>
      </c>
      <c r="U2682" s="2">
        <f t="shared" si="209"/>
        <v>7.2914814156144203E-3</v>
      </c>
    </row>
    <row r="2683" spans="1:21" x14ac:dyDescent="0.4">
      <c r="A2683" t="s">
        <v>3371</v>
      </c>
      <c r="B2683">
        <v>25.19</v>
      </c>
      <c r="C2683">
        <v>25.06</v>
      </c>
      <c r="D2683">
        <v>25.22</v>
      </c>
      <c r="E2683">
        <v>24.97</v>
      </c>
      <c r="F2683" t="s">
        <v>2865</v>
      </c>
      <c r="G2683" s="2">
        <v>4.0000000000000001E-3</v>
      </c>
      <c r="I2683" t="s">
        <v>3371</v>
      </c>
      <c r="J2683" s="24" t="str">
        <f t="shared" si="205"/>
        <v>03</v>
      </c>
      <c r="K2683" s="24" t="str">
        <f t="shared" si="206"/>
        <v>20</v>
      </c>
      <c r="L2683" s="24" t="str">
        <f t="shared" si="207"/>
        <v>2014</v>
      </c>
      <c r="M2683" s="24">
        <f t="shared" si="208"/>
        <v>41718</v>
      </c>
      <c r="N2683">
        <v>25.19</v>
      </c>
      <c r="P2683" s="24">
        <v>42243</v>
      </c>
      <c r="Q2683">
        <v>27.95</v>
      </c>
      <c r="S2683" s="24">
        <v>44049</v>
      </c>
      <c r="T2683">
        <v>57.26</v>
      </c>
      <c r="U2683" s="2">
        <f t="shared" si="209"/>
        <v>1.0946327683615698E-2</v>
      </c>
    </row>
    <row r="2684" spans="1:21" x14ac:dyDescent="0.4">
      <c r="A2684" t="s">
        <v>3370</v>
      </c>
      <c r="B2684">
        <v>25.09</v>
      </c>
      <c r="C2684">
        <v>25.29</v>
      </c>
      <c r="D2684">
        <v>25.3</v>
      </c>
      <c r="E2684">
        <v>24.95</v>
      </c>
      <c r="F2684" t="s">
        <v>1896</v>
      </c>
      <c r="G2684" s="2">
        <v>-7.1000000000000004E-3</v>
      </c>
      <c r="I2684" t="s">
        <v>3370</v>
      </c>
      <c r="J2684" s="24" t="str">
        <f t="shared" si="205"/>
        <v>03</v>
      </c>
      <c r="K2684" s="24" t="str">
        <f t="shared" si="206"/>
        <v>19</v>
      </c>
      <c r="L2684" s="24" t="str">
        <f t="shared" si="207"/>
        <v>2014</v>
      </c>
      <c r="M2684" s="24">
        <f t="shared" si="208"/>
        <v>41717</v>
      </c>
      <c r="N2684">
        <v>25.09</v>
      </c>
      <c r="P2684" s="24">
        <v>42244</v>
      </c>
      <c r="Q2684">
        <v>27.93</v>
      </c>
      <c r="S2684" s="24">
        <v>44050</v>
      </c>
      <c r="T2684">
        <v>56.87</v>
      </c>
      <c r="U2684" s="2">
        <f t="shared" si="209"/>
        <v>-6.8110373733846208E-3</v>
      </c>
    </row>
    <row r="2685" spans="1:21" x14ac:dyDescent="0.4">
      <c r="A2685" t="s">
        <v>3369</v>
      </c>
      <c r="B2685">
        <v>25.27</v>
      </c>
      <c r="C2685">
        <v>25.13</v>
      </c>
      <c r="D2685">
        <v>25.3</v>
      </c>
      <c r="E2685">
        <v>25.09</v>
      </c>
      <c r="F2685" t="s">
        <v>1915</v>
      </c>
      <c r="G2685" s="2">
        <v>8.8000000000000005E-3</v>
      </c>
      <c r="I2685" t="s">
        <v>3369</v>
      </c>
      <c r="J2685" s="24" t="str">
        <f t="shared" si="205"/>
        <v>03</v>
      </c>
      <c r="K2685" s="24" t="str">
        <f t="shared" si="206"/>
        <v>18</v>
      </c>
      <c r="L2685" s="24" t="str">
        <f t="shared" si="207"/>
        <v>2014</v>
      </c>
      <c r="M2685" s="24">
        <f t="shared" si="208"/>
        <v>41716</v>
      </c>
      <c r="N2685">
        <v>25.27</v>
      </c>
      <c r="P2685" s="24">
        <v>42247</v>
      </c>
      <c r="Q2685">
        <v>27.63</v>
      </c>
      <c r="S2685" s="24">
        <v>44051</v>
      </c>
      <c r="T2685">
        <v>227.49</v>
      </c>
      <c r="U2685" s="2">
        <f t="shared" si="209"/>
        <v>3.0001758396342542</v>
      </c>
    </row>
    <row r="2686" spans="1:21" x14ac:dyDescent="0.4">
      <c r="A2686" t="s">
        <v>3368</v>
      </c>
      <c r="B2686">
        <v>25.05</v>
      </c>
      <c r="C2686">
        <v>24.95</v>
      </c>
      <c r="D2686">
        <v>25.13</v>
      </c>
      <c r="E2686">
        <v>24.94</v>
      </c>
      <c r="F2686" t="s">
        <v>438</v>
      </c>
      <c r="G2686" s="2">
        <v>9.7000000000000003E-3</v>
      </c>
      <c r="I2686" t="s">
        <v>3368</v>
      </c>
      <c r="J2686" s="24" t="str">
        <f t="shared" si="205"/>
        <v>03</v>
      </c>
      <c r="K2686" s="24" t="str">
        <f t="shared" si="206"/>
        <v>17</v>
      </c>
      <c r="L2686" s="24" t="str">
        <f t="shared" si="207"/>
        <v>2014</v>
      </c>
      <c r="M2686" s="24">
        <f t="shared" si="208"/>
        <v>41715</v>
      </c>
      <c r="N2686">
        <v>25.05</v>
      </c>
      <c r="P2686" s="24">
        <v>42248</v>
      </c>
      <c r="Q2686">
        <v>26.82</v>
      </c>
      <c r="S2686" s="24">
        <v>44052</v>
      </c>
      <c r="T2686">
        <v>227.49</v>
      </c>
      <c r="U2686" s="2">
        <f t="shared" si="209"/>
        <v>0</v>
      </c>
    </row>
    <row r="2687" spans="1:21" x14ac:dyDescent="0.4">
      <c r="A2687" t="s">
        <v>3367</v>
      </c>
      <c r="B2687">
        <v>24.81</v>
      </c>
      <c r="C2687">
        <v>24.87</v>
      </c>
      <c r="D2687">
        <v>24.98</v>
      </c>
      <c r="E2687">
        <v>24.8</v>
      </c>
      <c r="F2687" t="s">
        <v>2126</v>
      </c>
      <c r="G2687" s="2">
        <v>-3.5999999999999999E-3</v>
      </c>
      <c r="I2687" t="s">
        <v>3367</v>
      </c>
      <c r="J2687" s="24" t="str">
        <f t="shared" si="205"/>
        <v>03</v>
      </c>
      <c r="K2687" s="24" t="str">
        <f t="shared" si="206"/>
        <v>14</v>
      </c>
      <c r="L2687" s="24" t="str">
        <f t="shared" si="207"/>
        <v>2014</v>
      </c>
      <c r="M2687" s="24">
        <f t="shared" si="208"/>
        <v>41712</v>
      </c>
      <c r="N2687">
        <v>24.81</v>
      </c>
      <c r="P2687" s="24">
        <v>42249</v>
      </c>
      <c r="Q2687">
        <v>27.41</v>
      </c>
      <c r="S2687" s="24">
        <v>44053</v>
      </c>
      <c r="T2687">
        <v>56.79</v>
      </c>
      <c r="U2687" s="2">
        <f t="shared" si="209"/>
        <v>-0.75036265330344198</v>
      </c>
    </row>
    <row r="2688" spans="1:21" x14ac:dyDescent="0.4">
      <c r="A2688" t="s">
        <v>3366</v>
      </c>
      <c r="B2688">
        <v>24.9</v>
      </c>
      <c r="C2688">
        <v>25.31</v>
      </c>
      <c r="D2688">
        <v>25.33</v>
      </c>
      <c r="E2688">
        <v>24.83</v>
      </c>
      <c r="F2688" t="s">
        <v>2506</v>
      </c>
      <c r="G2688" s="2">
        <v>-1.35E-2</v>
      </c>
      <c r="I2688" t="s">
        <v>3366</v>
      </c>
      <c r="J2688" s="24" t="str">
        <f t="shared" si="205"/>
        <v>03</v>
      </c>
      <c r="K2688" s="24" t="str">
        <f t="shared" si="206"/>
        <v>13</v>
      </c>
      <c r="L2688" s="24" t="str">
        <f t="shared" si="207"/>
        <v>2014</v>
      </c>
      <c r="M2688" s="24">
        <f t="shared" si="208"/>
        <v>41711</v>
      </c>
      <c r="N2688">
        <v>24.9</v>
      </c>
      <c r="P2688" s="24">
        <v>42250</v>
      </c>
      <c r="Q2688">
        <v>27.37</v>
      </c>
      <c r="S2688" s="24">
        <v>44054</v>
      </c>
      <c r="T2688">
        <v>56.12</v>
      </c>
      <c r="U2688" s="2">
        <f t="shared" si="209"/>
        <v>-1.1797851734460352E-2</v>
      </c>
    </row>
    <row r="2689" spans="1:21" x14ac:dyDescent="0.4">
      <c r="A2689" t="s">
        <v>3365</v>
      </c>
      <c r="B2689">
        <v>25.24</v>
      </c>
      <c r="C2689">
        <v>25.12</v>
      </c>
      <c r="D2689">
        <v>25.24</v>
      </c>
      <c r="E2689">
        <v>25.02</v>
      </c>
      <c r="F2689" t="s">
        <v>2294</v>
      </c>
      <c r="G2689" s="2">
        <v>0</v>
      </c>
      <c r="I2689" t="s">
        <v>3365</v>
      </c>
      <c r="J2689" s="24" t="str">
        <f t="shared" si="205"/>
        <v>03</v>
      </c>
      <c r="K2689" s="24" t="str">
        <f t="shared" si="206"/>
        <v>12</v>
      </c>
      <c r="L2689" s="24" t="str">
        <f t="shared" si="207"/>
        <v>2014</v>
      </c>
      <c r="M2689" s="24">
        <f t="shared" si="208"/>
        <v>41710</v>
      </c>
      <c r="N2689">
        <v>25.24</v>
      </c>
      <c r="P2689" s="24">
        <v>42251</v>
      </c>
      <c r="Q2689">
        <v>27</v>
      </c>
      <c r="S2689" s="24">
        <v>44055</v>
      </c>
      <c r="T2689">
        <v>57.19</v>
      </c>
      <c r="U2689" s="2">
        <f t="shared" si="209"/>
        <v>1.9066286528866661E-2</v>
      </c>
    </row>
    <row r="2690" spans="1:21" x14ac:dyDescent="0.4">
      <c r="A2690" t="s">
        <v>3364</v>
      </c>
      <c r="B2690">
        <v>25.24</v>
      </c>
      <c r="C2690">
        <v>25.39</v>
      </c>
      <c r="D2690">
        <v>25.44</v>
      </c>
      <c r="E2690">
        <v>25.17</v>
      </c>
      <c r="F2690" t="s">
        <v>1317</v>
      </c>
      <c r="G2690" s="2">
        <v>-3.8999999999999998E-3</v>
      </c>
      <c r="I2690" t="s">
        <v>3364</v>
      </c>
      <c r="J2690" s="24" t="str">
        <f t="shared" si="205"/>
        <v>03</v>
      </c>
      <c r="K2690" s="24" t="str">
        <f t="shared" si="206"/>
        <v>11</v>
      </c>
      <c r="L2690" s="24" t="str">
        <f t="shared" si="207"/>
        <v>2014</v>
      </c>
      <c r="M2690" s="24">
        <f t="shared" si="208"/>
        <v>41709</v>
      </c>
      <c r="N2690">
        <v>25.24</v>
      </c>
      <c r="P2690" s="24">
        <v>42255</v>
      </c>
      <c r="Q2690">
        <v>27.67</v>
      </c>
      <c r="S2690" s="24">
        <v>44056</v>
      </c>
      <c r="T2690">
        <v>57.28</v>
      </c>
      <c r="U2690" s="2">
        <f t="shared" si="209"/>
        <v>1.5737016961008266E-3</v>
      </c>
    </row>
    <row r="2691" spans="1:21" x14ac:dyDescent="0.4">
      <c r="A2691" t="s">
        <v>3363</v>
      </c>
      <c r="B2691">
        <v>25.34</v>
      </c>
      <c r="C2691">
        <v>25.33</v>
      </c>
      <c r="D2691">
        <v>25.36</v>
      </c>
      <c r="E2691">
        <v>25.2</v>
      </c>
      <c r="F2691" t="s">
        <v>1557</v>
      </c>
      <c r="G2691" s="2">
        <v>-4.0000000000000002E-4</v>
      </c>
      <c r="I2691" t="s">
        <v>3363</v>
      </c>
      <c r="J2691" s="24" t="str">
        <f t="shared" ref="J2691:J2754" si="210">LEFT(I2691,2)</f>
        <v>03</v>
      </c>
      <c r="K2691" s="24" t="str">
        <f t="shared" ref="K2691:K2754" si="211">MID(I2691,4,2)</f>
        <v>10</v>
      </c>
      <c r="L2691" s="24" t="str">
        <f t="shared" ref="L2691:L2754" si="212">RIGHT(I2691,4)</f>
        <v>2014</v>
      </c>
      <c r="M2691" s="24">
        <f t="shared" ref="M2691:M2754" si="213">DATE(L2691,J2691,K2691)</f>
        <v>41708</v>
      </c>
      <c r="N2691">
        <v>25.34</v>
      </c>
      <c r="P2691" s="24">
        <v>42256</v>
      </c>
      <c r="Q2691">
        <v>27.3</v>
      </c>
      <c r="S2691" s="24">
        <v>44057</v>
      </c>
      <c r="T2691">
        <v>57.23</v>
      </c>
      <c r="U2691" s="2">
        <f t="shared" si="209"/>
        <v>-8.7290502793302416E-4</v>
      </c>
    </row>
    <row r="2692" spans="1:21" x14ac:dyDescent="0.4">
      <c r="A2692" t="s">
        <v>3362</v>
      </c>
      <c r="B2692">
        <v>25.35</v>
      </c>
      <c r="C2692">
        <v>25.47</v>
      </c>
      <c r="D2692">
        <v>25.49</v>
      </c>
      <c r="E2692">
        <v>25.25</v>
      </c>
      <c r="F2692" t="s">
        <v>1232</v>
      </c>
      <c r="G2692" s="2">
        <v>-1.1999999999999999E-3</v>
      </c>
      <c r="I2692" t="s">
        <v>3362</v>
      </c>
      <c r="J2692" s="24" t="str">
        <f t="shared" si="210"/>
        <v>03</v>
      </c>
      <c r="K2692" s="24" t="str">
        <f t="shared" si="211"/>
        <v>07</v>
      </c>
      <c r="L2692" s="24" t="str">
        <f t="shared" si="212"/>
        <v>2014</v>
      </c>
      <c r="M2692" s="24">
        <f t="shared" si="213"/>
        <v>41705</v>
      </c>
      <c r="N2692">
        <v>25.35</v>
      </c>
      <c r="P2692" s="24">
        <v>42257</v>
      </c>
      <c r="Q2692">
        <v>27.48</v>
      </c>
      <c r="S2692" s="24">
        <v>44060</v>
      </c>
      <c r="T2692">
        <v>57.56</v>
      </c>
      <c r="U2692" s="2">
        <f t="shared" ref="U2692:U2755" si="214">T2692/T2691-1</f>
        <v>5.7662065350341241E-3</v>
      </c>
    </row>
    <row r="2693" spans="1:21" x14ac:dyDescent="0.4">
      <c r="A2693" t="s">
        <v>3361</v>
      </c>
      <c r="B2693">
        <v>25.38</v>
      </c>
      <c r="C2693">
        <v>25.43</v>
      </c>
      <c r="D2693">
        <v>25.47</v>
      </c>
      <c r="E2693">
        <v>25.35</v>
      </c>
      <c r="F2693" t="s">
        <v>3360</v>
      </c>
      <c r="G2693" s="2">
        <v>2E-3</v>
      </c>
      <c r="I2693" t="s">
        <v>3361</v>
      </c>
      <c r="J2693" s="24" t="str">
        <f t="shared" si="210"/>
        <v>03</v>
      </c>
      <c r="K2693" s="24" t="str">
        <f t="shared" si="211"/>
        <v>06</v>
      </c>
      <c r="L2693" s="24" t="str">
        <f t="shared" si="212"/>
        <v>2014</v>
      </c>
      <c r="M2693" s="24">
        <f t="shared" si="213"/>
        <v>41704</v>
      </c>
      <c r="N2693">
        <v>25.38</v>
      </c>
      <c r="P2693" s="24">
        <v>42258</v>
      </c>
      <c r="Q2693">
        <v>27.64</v>
      </c>
      <c r="S2693" s="24">
        <v>44061</v>
      </c>
      <c r="T2693">
        <v>57.92</v>
      </c>
      <c r="U2693" s="2">
        <f t="shared" si="214"/>
        <v>6.2543432939541344E-3</v>
      </c>
    </row>
    <row r="2694" spans="1:21" x14ac:dyDescent="0.4">
      <c r="A2694" t="s">
        <v>3359</v>
      </c>
      <c r="B2694">
        <v>25.33</v>
      </c>
      <c r="C2694">
        <v>25.36</v>
      </c>
      <c r="D2694">
        <v>25.4</v>
      </c>
      <c r="E2694">
        <v>25.32</v>
      </c>
      <c r="F2694" t="s">
        <v>1582</v>
      </c>
      <c r="G2694" s="2">
        <v>-1.1999999999999999E-3</v>
      </c>
      <c r="I2694" t="s">
        <v>3359</v>
      </c>
      <c r="J2694" s="24" t="str">
        <f t="shared" si="210"/>
        <v>03</v>
      </c>
      <c r="K2694" s="24" t="str">
        <f t="shared" si="211"/>
        <v>05</v>
      </c>
      <c r="L2694" s="24" t="str">
        <f t="shared" si="212"/>
        <v>2014</v>
      </c>
      <c r="M2694" s="24">
        <f t="shared" si="213"/>
        <v>41703</v>
      </c>
      <c r="N2694">
        <v>25.33</v>
      </c>
      <c r="P2694" s="24">
        <v>42261</v>
      </c>
      <c r="Q2694">
        <v>27.53</v>
      </c>
      <c r="S2694" s="24">
        <v>44062</v>
      </c>
      <c r="T2694">
        <v>57.69</v>
      </c>
      <c r="U2694" s="2">
        <f t="shared" si="214"/>
        <v>-3.9709944751381565E-3</v>
      </c>
    </row>
    <row r="2695" spans="1:21" x14ac:dyDescent="0.4">
      <c r="A2695" t="s">
        <v>3358</v>
      </c>
      <c r="B2695">
        <v>25.36</v>
      </c>
      <c r="C2695">
        <v>25.21</v>
      </c>
      <c r="D2695">
        <v>25.39</v>
      </c>
      <c r="E2695">
        <v>25.21</v>
      </c>
      <c r="F2695" t="s">
        <v>3357</v>
      </c>
      <c r="G2695" s="2">
        <v>1.6E-2</v>
      </c>
      <c r="I2695" t="s">
        <v>3358</v>
      </c>
      <c r="J2695" s="24" t="str">
        <f t="shared" si="210"/>
        <v>03</v>
      </c>
      <c r="K2695" s="24" t="str">
        <f t="shared" si="211"/>
        <v>04</v>
      </c>
      <c r="L2695" s="24" t="str">
        <f t="shared" si="212"/>
        <v>2014</v>
      </c>
      <c r="M2695" s="24">
        <f t="shared" si="213"/>
        <v>41702</v>
      </c>
      <c r="N2695">
        <v>25.36</v>
      </c>
      <c r="P2695" s="24">
        <v>42262</v>
      </c>
      <c r="Q2695">
        <v>27.88</v>
      </c>
      <c r="S2695" s="24">
        <v>44063</v>
      </c>
      <c r="T2695">
        <v>58.18</v>
      </c>
      <c r="U2695" s="2">
        <f t="shared" si="214"/>
        <v>8.493673080256503E-3</v>
      </c>
    </row>
    <row r="2696" spans="1:21" x14ac:dyDescent="0.4">
      <c r="A2696" t="s">
        <v>3356</v>
      </c>
      <c r="B2696">
        <v>24.96</v>
      </c>
      <c r="C2696">
        <v>24.93</v>
      </c>
      <c r="D2696">
        <v>25.02</v>
      </c>
      <c r="E2696">
        <v>24.78</v>
      </c>
      <c r="F2696" t="s">
        <v>771</v>
      </c>
      <c r="G2696" s="2">
        <v>-7.6E-3</v>
      </c>
      <c r="I2696" t="s">
        <v>3356</v>
      </c>
      <c r="J2696" s="24" t="str">
        <f t="shared" si="210"/>
        <v>03</v>
      </c>
      <c r="K2696" s="24" t="str">
        <f t="shared" si="211"/>
        <v>03</v>
      </c>
      <c r="L2696" s="24" t="str">
        <f t="shared" si="212"/>
        <v>2014</v>
      </c>
      <c r="M2696" s="24">
        <f t="shared" si="213"/>
        <v>41701</v>
      </c>
      <c r="N2696">
        <v>24.96</v>
      </c>
      <c r="P2696" s="24">
        <v>42263</v>
      </c>
      <c r="Q2696">
        <v>28.08</v>
      </c>
      <c r="S2696" s="24">
        <v>44064</v>
      </c>
      <c r="T2696">
        <v>58.55</v>
      </c>
      <c r="U2696" s="2">
        <f t="shared" si="214"/>
        <v>6.3595737366792804E-3</v>
      </c>
    </row>
    <row r="2697" spans="1:21" x14ac:dyDescent="0.4">
      <c r="A2697" t="s">
        <v>3355</v>
      </c>
      <c r="B2697">
        <v>25.15</v>
      </c>
      <c r="C2697">
        <v>25.1</v>
      </c>
      <c r="D2697">
        <v>25.29</v>
      </c>
      <c r="E2697">
        <v>24.97</v>
      </c>
      <c r="F2697" t="s">
        <v>3354</v>
      </c>
      <c r="G2697" s="2">
        <v>1.6000000000000001E-3</v>
      </c>
      <c r="I2697" t="s">
        <v>3355</v>
      </c>
      <c r="J2697" s="24" t="str">
        <f t="shared" si="210"/>
        <v>02</v>
      </c>
      <c r="K2697" s="24" t="str">
        <f t="shared" si="211"/>
        <v>28</v>
      </c>
      <c r="L2697" s="24" t="str">
        <f t="shared" si="212"/>
        <v>2014</v>
      </c>
      <c r="M2697" s="24">
        <f t="shared" si="213"/>
        <v>41698</v>
      </c>
      <c r="N2697">
        <v>25.15</v>
      </c>
      <c r="P2697" s="24">
        <v>42264</v>
      </c>
      <c r="Q2697">
        <v>28.1</v>
      </c>
      <c r="S2697" s="24">
        <v>44066</v>
      </c>
      <c r="T2697">
        <v>234.19</v>
      </c>
      <c r="U2697" s="2">
        <f t="shared" si="214"/>
        <v>2.9998292058070026</v>
      </c>
    </row>
    <row r="2698" spans="1:21" x14ac:dyDescent="0.4">
      <c r="A2698" t="s">
        <v>3353</v>
      </c>
      <c r="B2698">
        <v>25.11</v>
      </c>
      <c r="C2698">
        <v>24.9</v>
      </c>
      <c r="D2698">
        <v>25.11</v>
      </c>
      <c r="E2698">
        <v>24.9</v>
      </c>
      <c r="F2698" t="s">
        <v>946</v>
      </c>
      <c r="G2698" s="2">
        <v>6.7999999999999996E-3</v>
      </c>
      <c r="I2698" t="s">
        <v>3353</v>
      </c>
      <c r="J2698" s="24" t="str">
        <f t="shared" si="210"/>
        <v>02</v>
      </c>
      <c r="K2698" s="24" t="str">
        <f t="shared" si="211"/>
        <v>27</v>
      </c>
      <c r="L2698" s="24" t="str">
        <f t="shared" si="212"/>
        <v>2014</v>
      </c>
      <c r="M2698" s="24">
        <f t="shared" si="213"/>
        <v>41697</v>
      </c>
      <c r="N2698">
        <v>25.11</v>
      </c>
      <c r="P2698" s="24">
        <v>42265</v>
      </c>
      <c r="Q2698">
        <v>27.71</v>
      </c>
      <c r="S2698" s="24">
        <v>44067</v>
      </c>
      <c r="T2698">
        <v>59.02</v>
      </c>
      <c r="U2698" s="2">
        <f t="shared" si="214"/>
        <v>-0.74798240744694477</v>
      </c>
    </row>
    <row r="2699" spans="1:21" x14ac:dyDescent="0.4">
      <c r="A2699" t="s">
        <v>3352</v>
      </c>
      <c r="B2699">
        <v>24.94</v>
      </c>
      <c r="C2699">
        <v>25.01</v>
      </c>
      <c r="D2699">
        <v>25.08</v>
      </c>
      <c r="E2699">
        <v>24.87</v>
      </c>
      <c r="F2699" t="s">
        <v>438</v>
      </c>
      <c r="G2699" s="2">
        <v>-8.0000000000000004E-4</v>
      </c>
      <c r="I2699" t="s">
        <v>3352</v>
      </c>
      <c r="J2699" s="24" t="str">
        <f t="shared" si="210"/>
        <v>02</v>
      </c>
      <c r="K2699" s="24" t="str">
        <f t="shared" si="211"/>
        <v>26</v>
      </c>
      <c r="L2699" s="24" t="str">
        <f t="shared" si="212"/>
        <v>2014</v>
      </c>
      <c r="M2699" s="24">
        <f t="shared" si="213"/>
        <v>41696</v>
      </c>
      <c r="N2699">
        <v>24.94</v>
      </c>
      <c r="P2699" s="24">
        <v>42268</v>
      </c>
      <c r="Q2699">
        <v>27.82</v>
      </c>
      <c r="S2699" s="24">
        <v>44068</v>
      </c>
      <c r="T2699">
        <v>59.37</v>
      </c>
      <c r="U2699" s="2">
        <f t="shared" si="214"/>
        <v>5.9301931548627618E-3</v>
      </c>
    </row>
    <row r="2700" spans="1:21" x14ac:dyDescent="0.4">
      <c r="A2700" t="s">
        <v>3351</v>
      </c>
      <c r="B2700">
        <v>24.96</v>
      </c>
      <c r="C2700">
        <v>24.94</v>
      </c>
      <c r="D2700">
        <v>25.06</v>
      </c>
      <c r="E2700">
        <v>24.86</v>
      </c>
      <c r="F2700" t="s">
        <v>1492</v>
      </c>
      <c r="G2700" s="2">
        <v>-4.0000000000000002E-4</v>
      </c>
      <c r="I2700" t="s">
        <v>3351</v>
      </c>
      <c r="J2700" s="24" t="str">
        <f t="shared" si="210"/>
        <v>02</v>
      </c>
      <c r="K2700" s="24" t="str">
        <f t="shared" si="211"/>
        <v>25</v>
      </c>
      <c r="L2700" s="24" t="str">
        <f t="shared" si="212"/>
        <v>2014</v>
      </c>
      <c r="M2700" s="24">
        <f t="shared" si="213"/>
        <v>41695</v>
      </c>
      <c r="N2700">
        <v>24.96</v>
      </c>
      <c r="P2700" s="24">
        <v>42269</v>
      </c>
      <c r="Q2700">
        <v>27.46</v>
      </c>
      <c r="S2700" s="24">
        <v>44069</v>
      </c>
      <c r="T2700">
        <v>60.49</v>
      </c>
      <c r="U2700" s="2">
        <f t="shared" si="214"/>
        <v>1.8864746504968943E-2</v>
      </c>
    </row>
    <row r="2701" spans="1:21" x14ac:dyDescent="0.4">
      <c r="A2701" t="s">
        <v>3350</v>
      </c>
      <c r="B2701">
        <v>24.97</v>
      </c>
      <c r="C2701">
        <v>24.86</v>
      </c>
      <c r="D2701">
        <v>25.11</v>
      </c>
      <c r="E2701">
        <v>24.86</v>
      </c>
      <c r="F2701" t="s">
        <v>3280</v>
      </c>
      <c r="G2701" s="2">
        <v>5.5999999999999999E-3</v>
      </c>
      <c r="I2701" t="s">
        <v>3350</v>
      </c>
      <c r="J2701" s="24" t="str">
        <f t="shared" si="210"/>
        <v>02</v>
      </c>
      <c r="K2701" s="24" t="str">
        <f t="shared" si="211"/>
        <v>24</v>
      </c>
      <c r="L2701" s="24" t="str">
        <f t="shared" si="212"/>
        <v>2014</v>
      </c>
      <c r="M2701" s="24">
        <f t="shared" si="213"/>
        <v>41694</v>
      </c>
      <c r="N2701">
        <v>24.97</v>
      </c>
      <c r="P2701" s="24">
        <v>42270</v>
      </c>
      <c r="Q2701">
        <v>27.44</v>
      </c>
      <c r="S2701" s="24">
        <v>44070</v>
      </c>
      <c r="T2701">
        <v>60.38</v>
      </c>
      <c r="U2701" s="2">
        <f t="shared" si="214"/>
        <v>-1.8184823937841266E-3</v>
      </c>
    </row>
    <row r="2702" spans="1:21" x14ac:dyDescent="0.4">
      <c r="A2702" t="s">
        <v>3349</v>
      </c>
      <c r="B2702">
        <v>24.83</v>
      </c>
      <c r="C2702">
        <v>24.91</v>
      </c>
      <c r="D2702">
        <v>24.96</v>
      </c>
      <c r="E2702">
        <v>24.81</v>
      </c>
      <c r="F2702" t="s">
        <v>2356</v>
      </c>
      <c r="G2702" s="2">
        <v>0</v>
      </c>
      <c r="I2702" t="s">
        <v>3349</v>
      </c>
      <c r="J2702" s="24" t="str">
        <f t="shared" si="210"/>
        <v>02</v>
      </c>
      <c r="K2702" s="24" t="str">
        <f t="shared" si="211"/>
        <v>21</v>
      </c>
      <c r="L2702" s="24" t="str">
        <f t="shared" si="212"/>
        <v>2014</v>
      </c>
      <c r="M2702" s="24">
        <f t="shared" si="213"/>
        <v>41691</v>
      </c>
      <c r="N2702">
        <v>24.83</v>
      </c>
      <c r="P2702" s="24">
        <v>42271</v>
      </c>
      <c r="Q2702">
        <v>27.33</v>
      </c>
      <c r="S2702" s="24">
        <v>44071</v>
      </c>
      <c r="T2702">
        <v>60.76</v>
      </c>
      <c r="U2702" s="2">
        <f t="shared" si="214"/>
        <v>6.2934746604834668E-3</v>
      </c>
    </row>
    <row r="2703" spans="1:21" x14ac:dyDescent="0.4">
      <c r="A2703" t="s">
        <v>3348</v>
      </c>
      <c r="B2703">
        <v>24.83</v>
      </c>
      <c r="C2703">
        <v>24.7</v>
      </c>
      <c r="D2703">
        <v>24.88</v>
      </c>
      <c r="E2703">
        <v>24.62</v>
      </c>
      <c r="F2703" t="s">
        <v>2870</v>
      </c>
      <c r="G2703" s="2">
        <v>5.7000000000000002E-3</v>
      </c>
      <c r="I2703" t="s">
        <v>3348</v>
      </c>
      <c r="J2703" s="24" t="str">
        <f t="shared" si="210"/>
        <v>02</v>
      </c>
      <c r="K2703" s="24" t="str">
        <f t="shared" si="211"/>
        <v>20</v>
      </c>
      <c r="L2703" s="24" t="str">
        <f t="shared" si="212"/>
        <v>2014</v>
      </c>
      <c r="M2703" s="24">
        <f t="shared" si="213"/>
        <v>41690</v>
      </c>
      <c r="N2703">
        <v>24.83</v>
      </c>
      <c r="P2703" s="24">
        <v>42272</v>
      </c>
      <c r="Q2703">
        <v>27.11</v>
      </c>
      <c r="S2703" s="24">
        <v>44073</v>
      </c>
      <c r="T2703">
        <v>243.02</v>
      </c>
      <c r="U2703" s="2">
        <f t="shared" si="214"/>
        <v>2.9996708360763664</v>
      </c>
    </row>
    <row r="2704" spans="1:21" x14ac:dyDescent="0.4">
      <c r="A2704" t="s">
        <v>3347</v>
      </c>
      <c r="B2704">
        <v>24.69</v>
      </c>
      <c r="C2704">
        <v>24.78</v>
      </c>
      <c r="D2704">
        <v>24.93</v>
      </c>
      <c r="E2704">
        <v>24.66</v>
      </c>
      <c r="F2704" t="s">
        <v>1232</v>
      </c>
      <c r="G2704" s="2">
        <v>-6.7999999999999996E-3</v>
      </c>
      <c r="I2704" t="s">
        <v>3347</v>
      </c>
      <c r="J2704" s="24" t="str">
        <f t="shared" si="210"/>
        <v>02</v>
      </c>
      <c r="K2704" s="24" t="str">
        <f t="shared" si="211"/>
        <v>19</v>
      </c>
      <c r="L2704" s="24" t="str">
        <f t="shared" si="212"/>
        <v>2014</v>
      </c>
      <c r="M2704" s="24">
        <f t="shared" si="213"/>
        <v>41689</v>
      </c>
      <c r="N2704">
        <v>24.69</v>
      </c>
      <c r="P2704" s="24">
        <v>42275</v>
      </c>
      <c r="Q2704">
        <v>26.37</v>
      </c>
      <c r="S2704" s="24">
        <v>44074</v>
      </c>
      <c r="T2704">
        <v>60.81</v>
      </c>
      <c r="U2704" s="2">
        <f t="shared" si="214"/>
        <v>-0.74977368117850385</v>
      </c>
    </row>
    <row r="2705" spans="1:21" x14ac:dyDescent="0.4">
      <c r="A2705" t="s">
        <v>3346</v>
      </c>
      <c r="B2705">
        <v>24.86</v>
      </c>
      <c r="C2705">
        <v>24.84</v>
      </c>
      <c r="D2705">
        <v>24.9</v>
      </c>
      <c r="E2705">
        <v>24.76</v>
      </c>
      <c r="F2705" t="s">
        <v>1985</v>
      </c>
      <c r="G2705" s="2">
        <v>2.3999999999999998E-3</v>
      </c>
      <c r="I2705" t="s">
        <v>3346</v>
      </c>
      <c r="J2705" s="24" t="str">
        <f t="shared" si="210"/>
        <v>02</v>
      </c>
      <c r="K2705" s="24" t="str">
        <f t="shared" si="211"/>
        <v>18</v>
      </c>
      <c r="L2705" s="24" t="str">
        <f t="shared" si="212"/>
        <v>2014</v>
      </c>
      <c r="M2705" s="24">
        <f t="shared" si="213"/>
        <v>41688</v>
      </c>
      <c r="N2705">
        <v>24.86</v>
      </c>
      <c r="P2705" s="24">
        <v>42276</v>
      </c>
      <c r="Q2705">
        <v>26.33</v>
      </c>
      <c r="S2705" s="24">
        <v>44075</v>
      </c>
      <c r="T2705">
        <v>61.66</v>
      </c>
      <c r="U2705" s="2">
        <f t="shared" si="214"/>
        <v>1.3977964150633015E-2</v>
      </c>
    </row>
    <row r="2706" spans="1:21" x14ac:dyDescent="0.4">
      <c r="A2706" t="s">
        <v>3345</v>
      </c>
      <c r="B2706">
        <v>24.8</v>
      </c>
      <c r="C2706">
        <v>24.69</v>
      </c>
      <c r="D2706">
        <v>24.85</v>
      </c>
      <c r="E2706">
        <v>24.65</v>
      </c>
      <c r="F2706" t="s">
        <v>1022</v>
      </c>
      <c r="G2706" s="2">
        <v>3.2000000000000002E-3</v>
      </c>
      <c r="I2706" t="s">
        <v>3345</v>
      </c>
      <c r="J2706" s="24" t="str">
        <f t="shared" si="210"/>
        <v>02</v>
      </c>
      <c r="K2706" s="24" t="str">
        <f t="shared" si="211"/>
        <v>14</v>
      </c>
      <c r="L2706" s="24" t="str">
        <f t="shared" si="212"/>
        <v>2014</v>
      </c>
      <c r="M2706" s="24">
        <f t="shared" si="213"/>
        <v>41684</v>
      </c>
      <c r="N2706">
        <v>24.8</v>
      </c>
      <c r="P2706" s="24">
        <v>42277</v>
      </c>
      <c r="Q2706">
        <v>26.88</v>
      </c>
      <c r="S2706" s="24">
        <v>44076</v>
      </c>
      <c r="T2706">
        <v>62.43</v>
      </c>
      <c r="U2706" s="2">
        <f t="shared" si="214"/>
        <v>1.2487836522867335E-2</v>
      </c>
    </row>
    <row r="2707" spans="1:21" x14ac:dyDescent="0.4">
      <c r="A2707" t="s">
        <v>3344</v>
      </c>
      <c r="B2707">
        <v>24.72</v>
      </c>
      <c r="C2707">
        <v>24.4</v>
      </c>
      <c r="D2707">
        <v>24.74</v>
      </c>
      <c r="E2707">
        <v>24.4</v>
      </c>
      <c r="F2707" t="s">
        <v>1567</v>
      </c>
      <c r="G2707" s="2">
        <v>6.4999999999999997E-3</v>
      </c>
      <c r="I2707" t="s">
        <v>3344</v>
      </c>
      <c r="J2707" s="24" t="str">
        <f t="shared" si="210"/>
        <v>02</v>
      </c>
      <c r="K2707" s="24" t="str">
        <f t="shared" si="211"/>
        <v>13</v>
      </c>
      <c r="L2707" s="24" t="str">
        <f t="shared" si="212"/>
        <v>2014</v>
      </c>
      <c r="M2707" s="24">
        <f t="shared" si="213"/>
        <v>41683</v>
      </c>
      <c r="N2707">
        <v>24.72</v>
      </c>
      <c r="P2707" s="24">
        <v>42278</v>
      </c>
      <c r="Q2707">
        <v>27.01</v>
      </c>
      <c r="S2707" s="24">
        <v>44077</v>
      </c>
      <c r="T2707">
        <v>59.67</v>
      </c>
      <c r="U2707" s="2">
        <f t="shared" si="214"/>
        <v>-4.4209514656415205E-2</v>
      </c>
    </row>
    <row r="2708" spans="1:21" x14ac:dyDescent="0.4">
      <c r="A2708" t="s">
        <v>3343</v>
      </c>
      <c r="B2708">
        <v>24.56</v>
      </c>
      <c r="C2708">
        <v>24.59</v>
      </c>
      <c r="D2708">
        <v>24.64</v>
      </c>
      <c r="E2708">
        <v>24.51</v>
      </c>
      <c r="F2708" t="s">
        <v>1465</v>
      </c>
      <c r="G2708" s="2">
        <v>1.1999999999999999E-3</v>
      </c>
      <c r="I2708" t="s">
        <v>3343</v>
      </c>
      <c r="J2708" s="24" t="str">
        <f t="shared" si="210"/>
        <v>02</v>
      </c>
      <c r="K2708" s="24" t="str">
        <f t="shared" si="211"/>
        <v>12</v>
      </c>
      <c r="L2708" s="24" t="str">
        <f t="shared" si="212"/>
        <v>2014</v>
      </c>
      <c r="M2708" s="24">
        <f t="shared" si="213"/>
        <v>41682</v>
      </c>
      <c r="N2708">
        <v>24.56</v>
      </c>
      <c r="P2708" s="24">
        <v>42279</v>
      </c>
      <c r="Q2708">
        <v>27.42</v>
      </c>
      <c r="S2708" s="24">
        <v>44078</v>
      </c>
      <c r="T2708">
        <v>58.88</v>
      </c>
      <c r="U2708" s="2">
        <f t="shared" si="214"/>
        <v>-1.3239483827719112E-2</v>
      </c>
    </row>
    <row r="2709" spans="1:21" x14ac:dyDescent="0.4">
      <c r="A2709" t="s">
        <v>3342</v>
      </c>
      <c r="B2709">
        <v>24.53</v>
      </c>
      <c r="C2709">
        <v>24.3</v>
      </c>
      <c r="D2709">
        <v>24.59</v>
      </c>
      <c r="E2709">
        <v>24.29</v>
      </c>
      <c r="F2709" t="s">
        <v>3031</v>
      </c>
      <c r="G2709" s="2">
        <v>1.0699999999999999E-2</v>
      </c>
      <c r="I2709" t="s">
        <v>3342</v>
      </c>
      <c r="J2709" s="24" t="str">
        <f t="shared" si="210"/>
        <v>02</v>
      </c>
      <c r="K2709" s="24" t="str">
        <f t="shared" si="211"/>
        <v>11</v>
      </c>
      <c r="L2709" s="24" t="str">
        <f t="shared" si="212"/>
        <v>2014</v>
      </c>
      <c r="M2709" s="24">
        <f t="shared" si="213"/>
        <v>41681</v>
      </c>
      <c r="N2709">
        <v>24.53</v>
      </c>
      <c r="P2709" s="24">
        <v>42282</v>
      </c>
      <c r="Q2709">
        <v>27.84</v>
      </c>
      <c r="S2709" s="24">
        <v>44082</v>
      </c>
      <c r="T2709">
        <v>56.92</v>
      </c>
      <c r="U2709" s="2">
        <f t="shared" si="214"/>
        <v>-3.3288043478260865E-2</v>
      </c>
    </row>
    <row r="2710" spans="1:21" x14ac:dyDescent="0.4">
      <c r="A2710" t="s">
        <v>3341</v>
      </c>
      <c r="B2710">
        <v>24.27</v>
      </c>
      <c r="C2710">
        <v>24.21</v>
      </c>
      <c r="D2710">
        <v>24.29</v>
      </c>
      <c r="E2710">
        <v>24.16</v>
      </c>
      <c r="F2710" t="s">
        <v>847</v>
      </c>
      <c r="G2710" s="2">
        <v>2.8999999999999998E-3</v>
      </c>
      <c r="I2710" t="s">
        <v>3341</v>
      </c>
      <c r="J2710" s="24" t="str">
        <f t="shared" si="210"/>
        <v>02</v>
      </c>
      <c r="K2710" s="24" t="str">
        <f t="shared" si="211"/>
        <v>10</v>
      </c>
      <c r="L2710" s="24" t="str">
        <f t="shared" si="212"/>
        <v>2014</v>
      </c>
      <c r="M2710" s="24">
        <f t="shared" si="213"/>
        <v>41680</v>
      </c>
      <c r="N2710">
        <v>24.27</v>
      </c>
      <c r="P2710" s="24">
        <v>42283</v>
      </c>
      <c r="Q2710">
        <v>27.68</v>
      </c>
      <c r="S2710" s="24">
        <v>44083</v>
      </c>
      <c r="T2710">
        <v>58.39</v>
      </c>
      <c r="U2710" s="2">
        <f t="shared" si="214"/>
        <v>2.5825720309205824E-2</v>
      </c>
    </row>
    <row r="2711" spans="1:21" x14ac:dyDescent="0.4">
      <c r="A2711" t="s">
        <v>3340</v>
      </c>
      <c r="B2711">
        <v>24.2</v>
      </c>
      <c r="C2711">
        <v>23.97</v>
      </c>
      <c r="D2711">
        <v>24.22</v>
      </c>
      <c r="E2711">
        <v>23.91</v>
      </c>
      <c r="F2711" t="s">
        <v>2294</v>
      </c>
      <c r="G2711" s="2">
        <v>1.55E-2</v>
      </c>
      <c r="I2711" t="s">
        <v>3340</v>
      </c>
      <c r="J2711" s="24" t="str">
        <f t="shared" si="210"/>
        <v>02</v>
      </c>
      <c r="K2711" s="24" t="str">
        <f t="shared" si="211"/>
        <v>07</v>
      </c>
      <c r="L2711" s="24" t="str">
        <f t="shared" si="212"/>
        <v>2014</v>
      </c>
      <c r="M2711" s="24">
        <f t="shared" si="213"/>
        <v>41677</v>
      </c>
      <c r="N2711">
        <v>24.2</v>
      </c>
      <c r="P2711" s="24">
        <v>42284</v>
      </c>
      <c r="Q2711">
        <v>27.89</v>
      </c>
      <c r="S2711" s="24">
        <v>44084</v>
      </c>
      <c r="T2711">
        <v>57.27</v>
      </c>
      <c r="U2711" s="2">
        <f t="shared" si="214"/>
        <v>-1.9181366672375355E-2</v>
      </c>
    </row>
    <row r="2712" spans="1:21" x14ac:dyDescent="0.4">
      <c r="A2712" t="s">
        <v>3339</v>
      </c>
      <c r="B2712">
        <v>23.83</v>
      </c>
      <c r="C2712">
        <v>23.59</v>
      </c>
      <c r="D2712">
        <v>23.84</v>
      </c>
      <c r="E2712">
        <v>23.59</v>
      </c>
      <c r="F2712" t="s">
        <v>156</v>
      </c>
      <c r="G2712" s="2">
        <v>1.3599999999999999E-2</v>
      </c>
      <c r="I2712" t="s">
        <v>3339</v>
      </c>
      <c r="J2712" s="24" t="str">
        <f t="shared" si="210"/>
        <v>02</v>
      </c>
      <c r="K2712" s="24" t="str">
        <f t="shared" si="211"/>
        <v>06</v>
      </c>
      <c r="L2712" s="24" t="str">
        <f t="shared" si="212"/>
        <v>2014</v>
      </c>
      <c r="M2712" s="24">
        <f t="shared" si="213"/>
        <v>41676</v>
      </c>
      <c r="N2712">
        <v>23.83</v>
      </c>
      <c r="P2712" s="24">
        <v>42285</v>
      </c>
      <c r="Q2712">
        <v>28.1</v>
      </c>
      <c r="S2712" s="24">
        <v>44085</v>
      </c>
      <c r="T2712">
        <v>57.08</v>
      </c>
      <c r="U2712" s="2">
        <f t="shared" si="214"/>
        <v>-3.3176182992842307E-3</v>
      </c>
    </row>
    <row r="2713" spans="1:21" x14ac:dyDescent="0.4">
      <c r="A2713" t="s">
        <v>3338</v>
      </c>
      <c r="B2713">
        <v>23.51</v>
      </c>
      <c r="C2713">
        <v>23.48</v>
      </c>
      <c r="D2713">
        <v>23.59</v>
      </c>
      <c r="E2713">
        <v>23.29</v>
      </c>
      <c r="F2713" t="s">
        <v>1257</v>
      </c>
      <c r="G2713" s="2">
        <v>-2.0999999999999999E-3</v>
      </c>
      <c r="I2713" t="s">
        <v>3338</v>
      </c>
      <c r="J2713" s="24" t="str">
        <f t="shared" si="210"/>
        <v>02</v>
      </c>
      <c r="K2713" s="24" t="str">
        <f t="shared" si="211"/>
        <v>05</v>
      </c>
      <c r="L2713" s="24" t="str">
        <f t="shared" si="212"/>
        <v>2014</v>
      </c>
      <c r="M2713" s="24">
        <f t="shared" si="213"/>
        <v>41675</v>
      </c>
      <c r="N2713">
        <v>23.51</v>
      </c>
      <c r="P2713" s="24">
        <v>42286</v>
      </c>
      <c r="Q2713">
        <v>28.2</v>
      </c>
      <c r="S2713" s="24">
        <v>44087</v>
      </c>
      <c r="T2713">
        <v>228.32</v>
      </c>
      <c r="U2713" s="2">
        <f t="shared" si="214"/>
        <v>3</v>
      </c>
    </row>
    <row r="2714" spans="1:21" x14ac:dyDescent="0.4">
      <c r="A2714" t="s">
        <v>3337</v>
      </c>
      <c r="B2714">
        <v>23.56</v>
      </c>
      <c r="C2714">
        <v>23.46</v>
      </c>
      <c r="D2714">
        <v>23.62</v>
      </c>
      <c r="E2714">
        <v>23.39</v>
      </c>
      <c r="F2714" t="s">
        <v>2139</v>
      </c>
      <c r="G2714" s="2">
        <v>9.4000000000000004E-3</v>
      </c>
      <c r="I2714" t="s">
        <v>3337</v>
      </c>
      <c r="J2714" s="24" t="str">
        <f t="shared" si="210"/>
        <v>02</v>
      </c>
      <c r="K2714" s="24" t="str">
        <f t="shared" si="211"/>
        <v>04</v>
      </c>
      <c r="L2714" s="24" t="str">
        <f t="shared" si="212"/>
        <v>2014</v>
      </c>
      <c r="M2714" s="24">
        <f t="shared" si="213"/>
        <v>41674</v>
      </c>
      <c r="N2714">
        <v>23.56</v>
      </c>
      <c r="P2714" s="24">
        <v>42289</v>
      </c>
      <c r="Q2714">
        <v>28.27</v>
      </c>
      <c r="S2714" s="24">
        <v>44088</v>
      </c>
      <c r="T2714">
        <v>57.84</v>
      </c>
      <c r="U2714" s="2">
        <f t="shared" si="214"/>
        <v>-0.74667133847231959</v>
      </c>
    </row>
    <row r="2715" spans="1:21" x14ac:dyDescent="0.4">
      <c r="A2715" t="s">
        <v>3336</v>
      </c>
      <c r="B2715">
        <v>23.34</v>
      </c>
      <c r="C2715">
        <v>23.89</v>
      </c>
      <c r="D2715">
        <v>23.94</v>
      </c>
      <c r="E2715">
        <v>23.3</v>
      </c>
      <c r="F2715" t="s">
        <v>2001</v>
      </c>
      <c r="G2715" s="2">
        <v>-2.3400000000000001E-2</v>
      </c>
      <c r="I2715" t="s">
        <v>3336</v>
      </c>
      <c r="J2715" s="24" t="str">
        <f t="shared" si="210"/>
        <v>02</v>
      </c>
      <c r="K2715" s="24" t="str">
        <f t="shared" si="211"/>
        <v>03</v>
      </c>
      <c r="L2715" s="24" t="str">
        <f t="shared" si="212"/>
        <v>2014</v>
      </c>
      <c r="M2715" s="24">
        <f t="shared" si="213"/>
        <v>41673</v>
      </c>
      <c r="N2715">
        <v>23.34</v>
      </c>
      <c r="P2715" s="24">
        <v>42290</v>
      </c>
      <c r="Q2715">
        <v>28.06</v>
      </c>
      <c r="S2715" s="24">
        <v>44089</v>
      </c>
      <c r="T2715">
        <v>58.42</v>
      </c>
      <c r="U2715" s="2">
        <f t="shared" si="214"/>
        <v>1.0027662517289038E-2</v>
      </c>
    </row>
    <row r="2716" spans="1:21" x14ac:dyDescent="0.4">
      <c r="A2716" t="s">
        <v>3335</v>
      </c>
      <c r="B2716">
        <v>23.9</v>
      </c>
      <c r="C2716">
        <v>23.75</v>
      </c>
      <c r="D2716">
        <v>24.05</v>
      </c>
      <c r="E2716">
        <v>23.72</v>
      </c>
      <c r="F2716" t="s">
        <v>1162</v>
      </c>
      <c r="G2716" s="2">
        <v>-4.5999999999999999E-3</v>
      </c>
      <c r="I2716" t="s">
        <v>3335</v>
      </c>
      <c r="J2716" s="24" t="str">
        <f t="shared" si="210"/>
        <v>01</v>
      </c>
      <c r="K2716" s="24" t="str">
        <f t="shared" si="211"/>
        <v>31</v>
      </c>
      <c r="L2716" s="24" t="str">
        <f t="shared" si="212"/>
        <v>2014</v>
      </c>
      <c r="M2716" s="24">
        <f t="shared" si="213"/>
        <v>41670</v>
      </c>
      <c r="N2716">
        <v>23.9</v>
      </c>
      <c r="P2716" s="24">
        <v>42291</v>
      </c>
      <c r="Q2716">
        <v>27.94</v>
      </c>
      <c r="S2716" s="24">
        <v>44090</v>
      </c>
      <c r="T2716">
        <v>57.75</v>
      </c>
      <c r="U2716" s="2">
        <f t="shared" si="214"/>
        <v>-1.146867511126326E-2</v>
      </c>
    </row>
    <row r="2717" spans="1:21" x14ac:dyDescent="0.4">
      <c r="A2717" t="s">
        <v>3334</v>
      </c>
      <c r="B2717">
        <v>24.01</v>
      </c>
      <c r="C2717">
        <v>23.92</v>
      </c>
      <c r="D2717">
        <v>24.09</v>
      </c>
      <c r="E2717">
        <v>23.88</v>
      </c>
      <c r="F2717" t="s">
        <v>3333</v>
      </c>
      <c r="G2717" s="2">
        <v>1.3899999999999999E-2</v>
      </c>
      <c r="I2717" t="s">
        <v>3334</v>
      </c>
      <c r="J2717" s="24" t="str">
        <f t="shared" si="210"/>
        <v>01</v>
      </c>
      <c r="K2717" s="24" t="str">
        <f t="shared" si="211"/>
        <v>30</v>
      </c>
      <c r="L2717" s="24" t="str">
        <f t="shared" si="212"/>
        <v>2014</v>
      </c>
      <c r="M2717" s="24">
        <f t="shared" si="213"/>
        <v>41669</v>
      </c>
      <c r="N2717">
        <v>24.01</v>
      </c>
      <c r="P2717" s="24">
        <v>42292</v>
      </c>
      <c r="Q2717">
        <v>28.35</v>
      </c>
      <c r="S2717" s="24">
        <v>44091</v>
      </c>
      <c r="T2717">
        <v>57.11</v>
      </c>
      <c r="U2717" s="2">
        <f t="shared" si="214"/>
        <v>-1.1082251082251138E-2</v>
      </c>
    </row>
    <row r="2718" spans="1:21" x14ac:dyDescent="0.4">
      <c r="A2718" t="s">
        <v>3332</v>
      </c>
      <c r="B2718">
        <v>23.68</v>
      </c>
      <c r="C2718">
        <v>23.74</v>
      </c>
      <c r="D2718">
        <v>23.85</v>
      </c>
      <c r="E2718">
        <v>23.62</v>
      </c>
      <c r="F2718" t="s">
        <v>2038</v>
      </c>
      <c r="G2718" s="2">
        <v>-1.1299999999999999E-2</v>
      </c>
      <c r="I2718" t="s">
        <v>3332</v>
      </c>
      <c r="J2718" s="24" t="str">
        <f t="shared" si="210"/>
        <v>01</v>
      </c>
      <c r="K2718" s="24" t="str">
        <f t="shared" si="211"/>
        <v>29</v>
      </c>
      <c r="L2718" s="24" t="str">
        <f t="shared" si="212"/>
        <v>2014</v>
      </c>
      <c r="M2718" s="24">
        <f t="shared" si="213"/>
        <v>41668</v>
      </c>
      <c r="N2718">
        <v>23.68</v>
      </c>
      <c r="P2718" s="24">
        <v>42293</v>
      </c>
      <c r="Q2718">
        <v>28.49</v>
      </c>
      <c r="S2718" s="24">
        <v>44092</v>
      </c>
      <c r="T2718">
        <v>56.34</v>
      </c>
      <c r="U2718" s="2">
        <f t="shared" si="214"/>
        <v>-1.3482752582735014E-2</v>
      </c>
    </row>
    <row r="2719" spans="1:21" x14ac:dyDescent="0.4">
      <c r="A2719" t="s">
        <v>3331</v>
      </c>
      <c r="B2719">
        <v>23.95</v>
      </c>
      <c r="C2719">
        <v>23.87</v>
      </c>
      <c r="D2719">
        <v>23.98</v>
      </c>
      <c r="E2719">
        <v>23.81</v>
      </c>
      <c r="F2719" t="s">
        <v>921</v>
      </c>
      <c r="G2719" s="2">
        <v>4.5999999999999999E-3</v>
      </c>
      <c r="I2719" t="s">
        <v>3331</v>
      </c>
      <c r="J2719" s="24" t="str">
        <f t="shared" si="210"/>
        <v>01</v>
      </c>
      <c r="K2719" s="24" t="str">
        <f t="shared" si="211"/>
        <v>28</v>
      </c>
      <c r="L2719" s="24" t="str">
        <f t="shared" si="212"/>
        <v>2014</v>
      </c>
      <c r="M2719" s="24">
        <f t="shared" si="213"/>
        <v>41667</v>
      </c>
      <c r="N2719">
        <v>23.95</v>
      </c>
      <c r="P2719" s="24">
        <v>42296</v>
      </c>
      <c r="Q2719">
        <v>28.58</v>
      </c>
      <c r="S2719" s="24">
        <v>44095</v>
      </c>
      <c r="T2719">
        <v>56.09</v>
      </c>
      <c r="U2719" s="2">
        <f t="shared" si="214"/>
        <v>-4.437344692935774E-3</v>
      </c>
    </row>
    <row r="2720" spans="1:21" x14ac:dyDescent="0.4">
      <c r="A2720" t="s">
        <v>3330</v>
      </c>
      <c r="B2720">
        <v>23.84</v>
      </c>
      <c r="C2720">
        <v>24.05</v>
      </c>
      <c r="D2720">
        <v>24.08</v>
      </c>
      <c r="E2720">
        <v>23.7</v>
      </c>
      <c r="F2720" t="s">
        <v>1502</v>
      </c>
      <c r="G2720" s="2">
        <v>-7.1000000000000004E-3</v>
      </c>
      <c r="I2720" t="s">
        <v>3330</v>
      </c>
      <c r="J2720" s="24" t="str">
        <f t="shared" si="210"/>
        <v>01</v>
      </c>
      <c r="K2720" s="24" t="str">
        <f t="shared" si="211"/>
        <v>27</v>
      </c>
      <c r="L2720" s="24" t="str">
        <f t="shared" si="212"/>
        <v>2014</v>
      </c>
      <c r="M2720" s="24">
        <f t="shared" si="213"/>
        <v>41666</v>
      </c>
      <c r="N2720">
        <v>23.84</v>
      </c>
      <c r="P2720" s="24">
        <v>42297</v>
      </c>
      <c r="Q2720">
        <v>28.51</v>
      </c>
      <c r="S2720" s="24">
        <v>44096</v>
      </c>
      <c r="T2720">
        <v>57.02</v>
      </c>
      <c r="U2720" s="2">
        <f t="shared" si="214"/>
        <v>1.6580495632019909E-2</v>
      </c>
    </row>
    <row r="2721" spans="1:21" x14ac:dyDescent="0.4">
      <c r="A2721" t="s">
        <v>3329</v>
      </c>
      <c r="B2721">
        <v>24.01</v>
      </c>
      <c r="C2721">
        <v>24.4</v>
      </c>
      <c r="D2721">
        <v>24.42</v>
      </c>
      <c r="E2721">
        <v>24</v>
      </c>
      <c r="F2721" t="s">
        <v>1114</v>
      </c>
      <c r="G2721" s="2">
        <v>-2.1600000000000001E-2</v>
      </c>
      <c r="I2721" t="s">
        <v>3329</v>
      </c>
      <c r="J2721" s="24" t="str">
        <f t="shared" si="210"/>
        <v>01</v>
      </c>
      <c r="K2721" s="24" t="str">
        <f t="shared" si="211"/>
        <v>24</v>
      </c>
      <c r="L2721" s="24" t="str">
        <f t="shared" si="212"/>
        <v>2014</v>
      </c>
      <c r="M2721" s="24">
        <f t="shared" si="213"/>
        <v>41663</v>
      </c>
      <c r="N2721">
        <v>24.01</v>
      </c>
      <c r="P2721" s="24">
        <v>42298</v>
      </c>
      <c r="Q2721">
        <v>28.34</v>
      </c>
      <c r="S2721" s="24">
        <v>44097</v>
      </c>
      <c r="T2721">
        <v>55.37</v>
      </c>
      <c r="U2721" s="2">
        <f t="shared" si="214"/>
        <v>-2.8937215012276529E-2</v>
      </c>
    </row>
    <row r="2722" spans="1:21" x14ac:dyDescent="0.4">
      <c r="A2722" t="s">
        <v>3328</v>
      </c>
      <c r="B2722">
        <v>24.54</v>
      </c>
      <c r="C2722">
        <v>24.65</v>
      </c>
      <c r="D2722">
        <v>24.65</v>
      </c>
      <c r="E2722">
        <v>24.41</v>
      </c>
      <c r="F2722" t="s">
        <v>687</v>
      </c>
      <c r="G2722" s="2">
        <v>-8.5000000000000006E-3</v>
      </c>
      <c r="I2722" t="s">
        <v>3328</v>
      </c>
      <c r="J2722" s="24" t="str">
        <f t="shared" si="210"/>
        <v>01</v>
      </c>
      <c r="K2722" s="24" t="str">
        <f t="shared" si="211"/>
        <v>23</v>
      </c>
      <c r="L2722" s="24" t="str">
        <f t="shared" si="212"/>
        <v>2014</v>
      </c>
      <c r="M2722" s="24">
        <f t="shared" si="213"/>
        <v>41662</v>
      </c>
      <c r="N2722">
        <v>24.54</v>
      </c>
      <c r="P2722" s="24">
        <v>42299</v>
      </c>
      <c r="Q2722">
        <v>28.78</v>
      </c>
      <c r="S2722" s="24">
        <v>44098</v>
      </c>
      <c r="T2722">
        <v>55.58</v>
      </c>
      <c r="U2722" s="2">
        <f t="shared" si="214"/>
        <v>3.7926675094817064E-3</v>
      </c>
    </row>
    <row r="2723" spans="1:21" x14ac:dyDescent="0.4">
      <c r="A2723" t="s">
        <v>3327</v>
      </c>
      <c r="B2723">
        <v>24.75</v>
      </c>
      <c r="C2723">
        <v>24.75</v>
      </c>
      <c r="D2723">
        <v>24.77</v>
      </c>
      <c r="E2723">
        <v>24.67</v>
      </c>
      <c r="F2723" t="s">
        <v>588</v>
      </c>
      <c r="G2723" s="2">
        <v>2.3999999999999998E-3</v>
      </c>
      <c r="I2723" t="s">
        <v>3327</v>
      </c>
      <c r="J2723" s="24" t="str">
        <f t="shared" si="210"/>
        <v>01</v>
      </c>
      <c r="K2723" s="24" t="str">
        <f t="shared" si="211"/>
        <v>22</v>
      </c>
      <c r="L2723" s="24" t="str">
        <f t="shared" si="212"/>
        <v>2014</v>
      </c>
      <c r="M2723" s="24">
        <f t="shared" si="213"/>
        <v>41661</v>
      </c>
      <c r="N2723">
        <v>24.75</v>
      </c>
      <c r="P2723" s="24">
        <v>42300</v>
      </c>
      <c r="Q2723">
        <v>29.26</v>
      </c>
      <c r="S2723" s="24">
        <v>44099</v>
      </c>
      <c r="T2723">
        <v>56.68</v>
      </c>
      <c r="U2723" s="2">
        <f t="shared" si="214"/>
        <v>1.9791291831594116E-2</v>
      </c>
    </row>
    <row r="2724" spans="1:21" x14ac:dyDescent="0.4">
      <c r="A2724" t="s">
        <v>3326</v>
      </c>
      <c r="B2724">
        <v>24.69</v>
      </c>
      <c r="C2724">
        <v>24.73</v>
      </c>
      <c r="D2724">
        <v>24.76</v>
      </c>
      <c r="E2724">
        <v>24.53</v>
      </c>
      <c r="F2724" t="s">
        <v>104</v>
      </c>
      <c r="G2724" s="2">
        <v>4.8999999999999998E-3</v>
      </c>
      <c r="I2724" t="s">
        <v>3326</v>
      </c>
      <c r="J2724" s="24" t="str">
        <f t="shared" si="210"/>
        <v>01</v>
      </c>
      <c r="K2724" s="24" t="str">
        <f t="shared" si="211"/>
        <v>21</v>
      </c>
      <c r="L2724" s="24" t="str">
        <f t="shared" si="212"/>
        <v>2014</v>
      </c>
      <c r="M2724" s="24">
        <f t="shared" si="213"/>
        <v>41660</v>
      </c>
      <c r="N2724">
        <v>24.69</v>
      </c>
      <c r="P2724" s="24">
        <v>42303</v>
      </c>
      <c r="Q2724">
        <v>29.25</v>
      </c>
      <c r="S2724" s="24">
        <v>44100</v>
      </c>
      <c r="T2724">
        <v>226.73</v>
      </c>
      <c r="U2724" s="2">
        <f t="shared" si="214"/>
        <v>3.0001764290755117</v>
      </c>
    </row>
    <row r="2725" spans="1:21" x14ac:dyDescent="0.4">
      <c r="A2725" t="s">
        <v>3325</v>
      </c>
      <c r="B2725">
        <v>24.57</v>
      </c>
      <c r="C2725">
        <v>24.63</v>
      </c>
      <c r="D2725">
        <v>24.68</v>
      </c>
      <c r="E2725">
        <v>24.53</v>
      </c>
      <c r="F2725" t="s">
        <v>1421</v>
      </c>
      <c r="G2725" s="2">
        <v>-4.1000000000000003E-3</v>
      </c>
      <c r="I2725" t="s">
        <v>3325</v>
      </c>
      <c r="J2725" s="24" t="str">
        <f t="shared" si="210"/>
        <v>01</v>
      </c>
      <c r="K2725" s="24" t="str">
        <f t="shared" si="211"/>
        <v>17</v>
      </c>
      <c r="L2725" s="24" t="str">
        <f t="shared" si="212"/>
        <v>2014</v>
      </c>
      <c r="M2725" s="24">
        <f t="shared" si="213"/>
        <v>41656</v>
      </c>
      <c r="N2725">
        <v>24.57</v>
      </c>
      <c r="P2725" s="24">
        <v>42304</v>
      </c>
      <c r="Q2725">
        <v>29.24</v>
      </c>
      <c r="S2725" s="24">
        <v>44101</v>
      </c>
      <c r="T2725">
        <v>226.73</v>
      </c>
      <c r="U2725" s="2">
        <f t="shared" si="214"/>
        <v>0</v>
      </c>
    </row>
    <row r="2726" spans="1:21" x14ac:dyDescent="0.4">
      <c r="A2726" t="s">
        <v>3324</v>
      </c>
      <c r="B2726">
        <v>24.67</v>
      </c>
      <c r="C2726">
        <v>24.65</v>
      </c>
      <c r="D2726">
        <v>24.68</v>
      </c>
      <c r="E2726">
        <v>24.59</v>
      </c>
      <c r="F2726" t="s">
        <v>641</v>
      </c>
      <c r="G2726" s="2">
        <v>-8.0000000000000004E-4</v>
      </c>
      <c r="I2726" t="s">
        <v>3324</v>
      </c>
      <c r="J2726" s="24" t="str">
        <f t="shared" si="210"/>
        <v>01</v>
      </c>
      <c r="K2726" s="24" t="str">
        <f t="shared" si="211"/>
        <v>16</v>
      </c>
      <c r="L2726" s="24" t="str">
        <f t="shared" si="212"/>
        <v>2014</v>
      </c>
      <c r="M2726" s="24">
        <f t="shared" si="213"/>
        <v>41655</v>
      </c>
      <c r="N2726">
        <v>24.67</v>
      </c>
      <c r="P2726" s="24">
        <v>42305</v>
      </c>
      <c r="Q2726">
        <v>29.52</v>
      </c>
      <c r="S2726" s="24">
        <v>44102</v>
      </c>
      <c r="T2726">
        <v>57.62</v>
      </c>
      <c r="U2726" s="2">
        <f t="shared" si="214"/>
        <v>-0.74586512592069865</v>
      </c>
    </row>
    <row r="2727" spans="1:21" x14ac:dyDescent="0.4">
      <c r="A2727" t="s">
        <v>3323</v>
      </c>
      <c r="B2727">
        <v>24.69</v>
      </c>
      <c r="C2727">
        <v>24.6</v>
      </c>
      <c r="D2727">
        <v>24.72</v>
      </c>
      <c r="E2727">
        <v>24.6</v>
      </c>
      <c r="F2727" t="s">
        <v>1222</v>
      </c>
      <c r="G2727" s="2">
        <v>5.3E-3</v>
      </c>
      <c r="I2727" t="s">
        <v>3323</v>
      </c>
      <c r="J2727" s="24" t="str">
        <f t="shared" si="210"/>
        <v>01</v>
      </c>
      <c r="K2727" s="24" t="str">
        <f t="shared" si="211"/>
        <v>15</v>
      </c>
      <c r="L2727" s="24" t="str">
        <f t="shared" si="212"/>
        <v>2014</v>
      </c>
      <c r="M2727" s="24">
        <f t="shared" si="213"/>
        <v>41654</v>
      </c>
      <c r="N2727">
        <v>24.69</v>
      </c>
      <c r="P2727" s="24">
        <v>42306</v>
      </c>
      <c r="Q2727">
        <v>29.56</v>
      </c>
      <c r="S2727" s="24">
        <v>44103</v>
      </c>
      <c r="T2727">
        <v>57.41</v>
      </c>
      <c r="U2727" s="2">
        <f t="shared" si="214"/>
        <v>-3.6445678583825192E-3</v>
      </c>
    </row>
    <row r="2728" spans="1:21" x14ac:dyDescent="0.4">
      <c r="A2728" t="s">
        <v>3322</v>
      </c>
      <c r="B2728">
        <v>24.56</v>
      </c>
      <c r="C2728">
        <v>24.3</v>
      </c>
      <c r="D2728">
        <v>24.57</v>
      </c>
      <c r="E2728">
        <v>24.27</v>
      </c>
      <c r="F2728" t="s">
        <v>552</v>
      </c>
      <c r="G2728" s="2">
        <v>1.3599999999999999E-2</v>
      </c>
      <c r="I2728" t="s">
        <v>3322</v>
      </c>
      <c r="J2728" s="24" t="str">
        <f t="shared" si="210"/>
        <v>01</v>
      </c>
      <c r="K2728" s="24" t="str">
        <f t="shared" si="211"/>
        <v>14</v>
      </c>
      <c r="L2728" s="24" t="str">
        <f t="shared" si="212"/>
        <v>2014</v>
      </c>
      <c r="M2728" s="24">
        <f t="shared" si="213"/>
        <v>41653</v>
      </c>
      <c r="N2728">
        <v>24.56</v>
      </c>
      <c r="P2728" s="24">
        <v>42307</v>
      </c>
      <c r="Q2728">
        <v>29.42</v>
      </c>
      <c r="S2728" s="24">
        <v>44104</v>
      </c>
      <c r="T2728">
        <v>57.77</v>
      </c>
      <c r="U2728" s="2">
        <f t="shared" si="214"/>
        <v>6.2706845497302321E-3</v>
      </c>
    </row>
    <row r="2729" spans="1:21" x14ac:dyDescent="0.4">
      <c r="A2729" t="s">
        <v>3321</v>
      </c>
      <c r="B2729">
        <v>24.23</v>
      </c>
      <c r="C2729">
        <v>24.52</v>
      </c>
      <c r="D2729">
        <v>24.59</v>
      </c>
      <c r="E2729">
        <v>24.17</v>
      </c>
      <c r="F2729" t="s">
        <v>1085</v>
      </c>
      <c r="G2729" s="2">
        <v>-1.38E-2</v>
      </c>
      <c r="I2729" t="s">
        <v>3321</v>
      </c>
      <c r="J2729" s="24" t="str">
        <f t="shared" si="210"/>
        <v>01</v>
      </c>
      <c r="K2729" s="24" t="str">
        <f t="shared" si="211"/>
        <v>13</v>
      </c>
      <c r="L2729" s="24" t="str">
        <f t="shared" si="212"/>
        <v>2014</v>
      </c>
      <c r="M2729" s="24">
        <f t="shared" si="213"/>
        <v>41652</v>
      </c>
      <c r="N2729">
        <v>24.23</v>
      </c>
      <c r="P2729" s="24">
        <v>42310</v>
      </c>
      <c r="Q2729">
        <v>29.74</v>
      </c>
      <c r="S2729" s="24">
        <v>44105</v>
      </c>
      <c r="T2729">
        <v>58.35</v>
      </c>
      <c r="U2729" s="2">
        <f t="shared" si="214"/>
        <v>1.0039813051756941E-2</v>
      </c>
    </row>
    <row r="2730" spans="1:21" x14ac:dyDescent="0.4">
      <c r="A2730" t="s">
        <v>3320</v>
      </c>
      <c r="B2730">
        <v>24.57</v>
      </c>
      <c r="C2730">
        <v>24.56</v>
      </c>
      <c r="D2730">
        <v>24.59</v>
      </c>
      <c r="E2730">
        <v>24.42</v>
      </c>
      <c r="F2730" t="s">
        <v>2553</v>
      </c>
      <c r="G2730" s="2">
        <v>3.3E-3</v>
      </c>
      <c r="I2730" t="s">
        <v>3320</v>
      </c>
      <c r="J2730" s="24" t="str">
        <f t="shared" si="210"/>
        <v>01</v>
      </c>
      <c r="K2730" s="24" t="str">
        <f t="shared" si="211"/>
        <v>10</v>
      </c>
      <c r="L2730" s="24" t="str">
        <f t="shared" si="212"/>
        <v>2014</v>
      </c>
      <c r="M2730" s="24">
        <f t="shared" si="213"/>
        <v>41649</v>
      </c>
      <c r="N2730">
        <v>24.57</v>
      </c>
      <c r="P2730" s="24">
        <v>42311</v>
      </c>
      <c r="Q2730">
        <v>29.79</v>
      </c>
      <c r="S2730" s="24">
        <v>44106</v>
      </c>
      <c r="T2730">
        <v>57.37</v>
      </c>
      <c r="U2730" s="2">
        <f t="shared" si="214"/>
        <v>-1.6795201371036961E-2</v>
      </c>
    </row>
    <row r="2731" spans="1:21" x14ac:dyDescent="0.4">
      <c r="A2731" t="s">
        <v>3319</v>
      </c>
      <c r="B2731">
        <v>24.49</v>
      </c>
      <c r="C2731">
        <v>24.56</v>
      </c>
      <c r="D2731">
        <v>24.6</v>
      </c>
      <c r="E2731">
        <v>24.4</v>
      </c>
      <c r="F2731" t="s">
        <v>2246</v>
      </c>
      <c r="G2731" s="2">
        <v>-8.0000000000000004E-4</v>
      </c>
      <c r="I2731" t="s">
        <v>3319</v>
      </c>
      <c r="J2731" s="24" t="str">
        <f t="shared" si="210"/>
        <v>01</v>
      </c>
      <c r="K2731" s="24" t="str">
        <f t="shared" si="211"/>
        <v>09</v>
      </c>
      <c r="L2731" s="24" t="str">
        <f t="shared" si="212"/>
        <v>2014</v>
      </c>
      <c r="M2731" s="24">
        <f t="shared" si="213"/>
        <v>41648</v>
      </c>
      <c r="N2731">
        <v>24.49</v>
      </c>
      <c r="P2731" s="24">
        <v>42312</v>
      </c>
      <c r="Q2731">
        <v>29.76</v>
      </c>
      <c r="S2731" s="24">
        <v>44107</v>
      </c>
      <c r="T2731">
        <v>229.49</v>
      </c>
      <c r="U2731" s="2">
        <f t="shared" si="214"/>
        <v>3.0001743071291616</v>
      </c>
    </row>
    <row r="2732" spans="1:21" x14ac:dyDescent="0.4">
      <c r="A2732" t="s">
        <v>3318</v>
      </c>
      <c r="B2732">
        <v>24.51</v>
      </c>
      <c r="C2732">
        <v>24.46</v>
      </c>
      <c r="D2732">
        <v>24.55</v>
      </c>
      <c r="E2732">
        <v>24.4</v>
      </c>
      <c r="F2732" t="s">
        <v>1355</v>
      </c>
      <c r="G2732" s="2">
        <v>2E-3</v>
      </c>
      <c r="I2732" t="s">
        <v>3318</v>
      </c>
      <c r="J2732" s="24" t="str">
        <f t="shared" si="210"/>
        <v>01</v>
      </c>
      <c r="K2732" s="24" t="str">
        <f t="shared" si="211"/>
        <v>08</v>
      </c>
      <c r="L2732" s="24" t="str">
        <f t="shared" si="212"/>
        <v>2014</v>
      </c>
      <c r="M2732" s="24">
        <f t="shared" si="213"/>
        <v>41647</v>
      </c>
      <c r="N2732">
        <v>24.51</v>
      </c>
      <c r="P2732" s="24">
        <v>42313</v>
      </c>
      <c r="Q2732">
        <v>29.68</v>
      </c>
      <c r="S2732" s="24">
        <v>44108</v>
      </c>
      <c r="T2732">
        <v>229.49</v>
      </c>
      <c r="U2732" s="2">
        <f t="shared" si="214"/>
        <v>0</v>
      </c>
    </row>
    <row r="2733" spans="1:21" x14ac:dyDescent="0.4">
      <c r="A2733" t="s">
        <v>3317</v>
      </c>
      <c r="B2733">
        <v>24.46</v>
      </c>
      <c r="C2733">
        <v>24.39</v>
      </c>
      <c r="D2733">
        <v>24.5</v>
      </c>
      <c r="E2733">
        <v>24.37</v>
      </c>
      <c r="F2733" t="s">
        <v>1137</v>
      </c>
      <c r="G2733" s="2">
        <v>7.4000000000000003E-3</v>
      </c>
      <c r="I2733" t="s">
        <v>3317</v>
      </c>
      <c r="J2733" s="24" t="str">
        <f t="shared" si="210"/>
        <v>01</v>
      </c>
      <c r="K2733" s="24" t="str">
        <f t="shared" si="211"/>
        <v>07</v>
      </c>
      <c r="L2733" s="24" t="str">
        <f t="shared" si="212"/>
        <v>2014</v>
      </c>
      <c r="M2733" s="24">
        <f t="shared" si="213"/>
        <v>41646</v>
      </c>
      <c r="N2733">
        <v>24.46</v>
      </c>
      <c r="P2733" s="24">
        <v>42314</v>
      </c>
      <c r="Q2733">
        <v>29.66</v>
      </c>
      <c r="S2733" s="24">
        <v>44109</v>
      </c>
      <c r="T2733">
        <v>58.48</v>
      </c>
      <c r="U2733" s="2">
        <f t="shared" si="214"/>
        <v>-0.74517408165933152</v>
      </c>
    </row>
    <row r="2734" spans="1:21" x14ac:dyDescent="0.4">
      <c r="A2734" t="s">
        <v>3316</v>
      </c>
      <c r="B2734">
        <v>24.28</v>
      </c>
      <c r="C2734">
        <v>24.43</v>
      </c>
      <c r="D2734">
        <v>24.43</v>
      </c>
      <c r="E2734">
        <v>24.23</v>
      </c>
      <c r="F2734" t="s">
        <v>3315</v>
      </c>
      <c r="G2734" s="2">
        <v>-3.3E-3</v>
      </c>
      <c r="I2734" t="s">
        <v>3316</v>
      </c>
      <c r="J2734" s="24" t="str">
        <f t="shared" si="210"/>
        <v>01</v>
      </c>
      <c r="K2734" s="24" t="str">
        <f t="shared" si="211"/>
        <v>06</v>
      </c>
      <c r="L2734" s="24" t="str">
        <f t="shared" si="212"/>
        <v>2014</v>
      </c>
      <c r="M2734" s="24">
        <f t="shared" si="213"/>
        <v>41645</v>
      </c>
      <c r="N2734">
        <v>24.28</v>
      </c>
      <c r="P2734" s="24">
        <v>42317</v>
      </c>
      <c r="Q2734">
        <v>29.39</v>
      </c>
      <c r="S2734" s="24">
        <v>44110</v>
      </c>
      <c r="T2734">
        <v>57.52</v>
      </c>
      <c r="U2734" s="2">
        <f t="shared" si="214"/>
        <v>-1.641586867305056E-2</v>
      </c>
    </row>
    <row r="2735" spans="1:21" x14ac:dyDescent="0.4">
      <c r="A2735" t="s">
        <v>3314</v>
      </c>
      <c r="B2735">
        <v>24.36</v>
      </c>
      <c r="C2735">
        <v>24.47</v>
      </c>
      <c r="D2735">
        <v>24.49</v>
      </c>
      <c r="E2735">
        <v>24.35</v>
      </c>
      <c r="F2735" t="s">
        <v>3313</v>
      </c>
      <c r="G2735" s="2">
        <v>-2.5000000000000001E-3</v>
      </c>
      <c r="I2735" t="s">
        <v>3314</v>
      </c>
      <c r="J2735" s="24" t="str">
        <f t="shared" si="210"/>
        <v>01</v>
      </c>
      <c r="K2735" s="24" t="str">
        <f t="shared" si="211"/>
        <v>03</v>
      </c>
      <c r="L2735" s="24" t="str">
        <f t="shared" si="212"/>
        <v>2014</v>
      </c>
      <c r="M2735" s="24">
        <f t="shared" si="213"/>
        <v>41642</v>
      </c>
      <c r="N2735">
        <v>24.36</v>
      </c>
      <c r="P2735" s="24">
        <v>42318</v>
      </c>
      <c r="Q2735">
        <v>29.4</v>
      </c>
      <c r="S2735" s="24">
        <v>44111</v>
      </c>
      <c r="T2735">
        <v>58.55</v>
      </c>
      <c r="U2735" s="2">
        <f t="shared" si="214"/>
        <v>1.790681502086211E-2</v>
      </c>
    </row>
    <row r="2736" spans="1:21" x14ac:dyDescent="0.4">
      <c r="A2736" t="s">
        <v>3312</v>
      </c>
      <c r="B2736">
        <v>24.42</v>
      </c>
      <c r="C2736">
        <v>24.55</v>
      </c>
      <c r="D2736">
        <v>24.55</v>
      </c>
      <c r="E2736">
        <v>24.34</v>
      </c>
      <c r="F2736" t="s">
        <v>1536</v>
      </c>
      <c r="G2736" s="2">
        <v>-8.0999999999999996E-3</v>
      </c>
      <c r="I2736" t="s">
        <v>3312</v>
      </c>
      <c r="J2736" s="24" t="str">
        <f t="shared" si="210"/>
        <v>01</v>
      </c>
      <c r="K2736" s="24" t="str">
        <f t="shared" si="211"/>
        <v>02</v>
      </c>
      <c r="L2736" s="24" t="str">
        <f t="shared" si="212"/>
        <v>2014</v>
      </c>
      <c r="M2736" s="24">
        <f t="shared" si="213"/>
        <v>41641</v>
      </c>
      <c r="N2736">
        <v>24.42</v>
      </c>
      <c r="P2736" s="24">
        <v>42319</v>
      </c>
      <c r="Q2736">
        <v>29.32</v>
      </c>
      <c r="S2736" s="24">
        <v>44112</v>
      </c>
      <c r="T2736">
        <v>58.9</v>
      </c>
      <c r="U2736" s="2">
        <f t="shared" si="214"/>
        <v>5.9777967549103916E-3</v>
      </c>
    </row>
    <row r="2737" spans="1:21" x14ac:dyDescent="0.4">
      <c r="A2737" t="s">
        <v>3311</v>
      </c>
      <c r="B2737">
        <v>24.62</v>
      </c>
      <c r="C2737">
        <v>24.54</v>
      </c>
      <c r="D2737">
        <v>24.63</v>
      </c>
      <c r="E2737">
        <v>24.54</v>
      </c>
      <c r="F2737" t="s">
        <v>599</v>
      </c>
      <c r="G2737" s="2">
        <v>4.4999999999999997E-3</v>
      </c>
      <c r="I2737" t="s">
        <v>3311</v>
      </c>
      <c r="J2737" s="24" t="str">
        <f t="shared" si="210"/>
        <v>12</v>
      </c>
      <c r="K2737" s="24" t="str">
        <f t="shared" si="211"/>
        <v>31</v>
      </c>
      <c r="L2737" s="24" t="str">
        <f t="shared" si="212"/>
        <v>2013</v>
      </c>
      <c r="M2737" s="24">
        <f t="shared" si="213"/>
        <v>41639</v>
      </c>
      <c r="N2737">
        <v>24.62</v>
      </c>
      <c r="P2737" s="24">
        <v>42320</v>
      </c>
      <c r="Q2737">
        <v>28.97</v>
      </c>
      <c r="S2737" s="24">
        <v>44113</v>
      </c>
      <c r="T2737">
        <v>59.68</v>
      </c>
      <c r="U2737" s="2">
        <f t="shared" si="214"/>
        <v>1.3242784380305572E-2</v>
      </c>
    </row>
    <row r="2738" spans="1:21" x14ac:dyDescent="0.4">
      <c r="A2738" t="s">
        <v>3310</v>
      </c>
      <c r="B2738">
        <v>24.51</v>
      </c>
      <c r="C2738">
        <v>24.53</v>
      </c>
      <c r="D2738">
        <v>24.53</v>
      </c>
      <c r="E2738">
        <v>24.47</v>
      </c>
      <c r="F2738" t="s">
        <v>668</v>
      </c>
      <c r="G2738" s="2">
        <v>0</v>
      </c>
      <c r="I2738" t="s">
        <v>3310</v>
      </c>
      <c r="J2738" s="24" t="str">
        <f t="shared" si="210"/>
        <v>12</v>
      </c>
      <c r="K2738" s="24" t="str">
        <f t="shared" si="211"/>
        <v>30</v>
      </c>
      <c r="L2738" s="24" t="str">
        <f t="shared" si="212"/>
        <v>2013</v>
      </c>
      <c r="M2738" s="24">
        <f t="shared" si="213"/>
        <v>41638</v>
      </c>
      <c r="N2738">
        <v>24.51</v>
      </c>
      <c r="P2738" s="24">
        <v>42321</v>
      </c>
      <c r="Q2738">
        <v>28.56</v>
      </c>
      <c r="S2738" s="24">
        <v>44116</v>
      </c>
      <c r="T2738">
        <v>61.03</v>
      </c>
      <c r="U2738" s="2">
        <f t="shared" si="214"/>
        <v>2.262064343163539E-2</v>
      </c>
    </row>
    <row r="2739" spans="1:21" x14ac:dyDescent="0.4">
      <c r="A2739" t="s">
        <v>3309</v>
      </c>
      <c r="B2739">
        <v>24.51</v>
      </c>
      <c r="C2739">
        <v>24.61</v>
      </c>
      <c r="D2739">
        <v>24.62</v>
      </c>
      <c r="E2739">
        <v>24.5</v>
      </c>
      <c r="F2739" t="s">
        <v>2470</v>
      </c>
      <c r="G2739" s="2">
        <v>-2E-3</v>
      </c>
      <c r="I2739" t="s">
        <v>3309</v>
      </c>
      <c r="J2739" s="24" t="str">
        <f t="shared" si="210"/>
        <v>12</v>
      </c>
      <c r="K2739" s="24" t="str">
        <f t="shared" si="211"/>
        <v>27</v>
      </c>
      <c r="L2739" s="24" t="str">
        <f t="shared" si="212"/>
        <v>2013</v>
      </c>
      <c r="M2739" s="24">
        <f t="shared" si="213"/>
        <v>41635</v>
      </c>
      <c r="N2739">
        <v>24.51</v>
      </c>
      <c r="P2739" s="24">
        <v>42324</v>
      </c>
      <c r="Q2739">
        <v>28.94</v>
      </c>
      <c r="S2739" s="24">
        <v>44117</v>
      </c>
      <c r="T2739">
        <v>60.75</v>
      </c>
      <c r="U2739" s="2">
        <f t="shared" si="214"/>
        <v>-4.5879075864329044E-3</v>
      </c>
    </row>
    <row r="2740" spans="1:21" x14ac:dyDescent="0.4">
      <c r="A2740" t="s">
        <v>3308</v>
      </c>
      <c r="B2740">
        <v>24.56</v>
      </c>
      <c r="C2740">
        <v>24.51</v>
      </c>
      <c r="D2740">
        <v>24.57</v>
      </c>
      <c r="E2740">
        <v>24.47</v>
      </c>
      <c r="F2740" t="s">
        <v>317</v>
      </c>
      <c r="G2740" s="2">
        <v>4.4999999999999997E-3</v>
      </c>
      <c r="I2740" t="s">
        <v>3308</v>
      </c>
      <c r="J2740" s="24" t="str">
        <f t="shared" si="210"/>
        <v>12</v>
      </c>
      <c r="K2740" s="24" t="str">
        <f t="shared" si="211"/>
        <v>26</v>
      </c>
      <c r="L2740" s="24" t="str">
        <f t="shared" si="212"/>
        <v>2013</v>
      </c>
      <c r="M2740" s="24">
        <f t="shared" si="213"/>
        <v>41634</v>
      </c>
      <c r="N2740">
        <v>24.56</v>
      </c>
      <c r="P2740" s="24">
        <v>42325</v>
      </c>
      <c r="Q2740">
        <v>28.97</v>
      </c>
      <c r="S2740" s="24">
        <v>44118</v>
      </c>
      <c r="T2740">
        <v>60.34</v>
      </c>
      <c r="U2740" s="2">
        <f t="shared" si="214"/>
        <v>-6.7489711934155538E-3</v>
      </c>
    </row>
    <row r="2741" spans="1:21" x14ac:dyDescent="0.4">
      <c r="A2741" t="s">
        <v>3307</v>
      </c>
      <c r="B2741">
        <v>24.45</v>
      </c>
      <c r="C2741">
        <v>24.42</v>
      </c>
      <c r="D2741">
        <v>24.45</v>
      </c>
      <c r="E2741">
        <v>24.39</v>
      </c>
      <c r="F2741" t="s">
        <v>3306</v>
      </c>
      <c r="G2741" s="2">
        <v>1.6000000000000001E-3</v>
      </c>
      <c r="I2741" t="s">
        <v>3307</v>
      </c>
      <c r="J2741" s="24" t="str">
        <f t="shared" si="210"/>
        <v>12</v>
      </c>
      <c r="K2741" s="24" t="str">
        <f t="shared" si="211"/>
        <v>24</v>
      </c>
      <c r="L2741" s="24" t="str">
        <f t="shared" si="212"/>
        <v>2013</v>
      </c>
      <c r="M2741" s="24">
        <f t="shared" si="213"/>
        <v>41632</v>
      </c>
      <c r="N2741">
        <v>24.45</v>
      </c>
      <c r="P2741" s="24">
        <v>42326</v>
      </c>
      <c r="Q2741">
        <v>29.45</v>
      </c>
      <c r="S2741" s="24">
        <v>44119</v>
      </c>
      <c r="T2741">
        <v>60.09</v>
      </c>
      <c r="U2741" s="2">
        <f t="shared" si="214"/>
        <v>-4.1431885979449357E-3</v>
      </c>
    </row>
    <row r="2742" spans="1:21" x14ac:dyDescent="0.4">
      <c r="A2742" t="s">
        <v>3305</v>
      </c>
      <c r="B2742">
        <v>24.41</v>
      </c>
      <c r="C2742">
        <v>24.41</v>
      </c>
      <c r="D2742">
        <v>24.41</v>
      </c>
      <c r="E2742">
        <v>24.32</v>
      </c>
      <c r="F2742" t="s">
        <v>599</v>
      </c>
      <c r="G2742" s="2">
        <v>1.6000000000000001E-3</v>
      </c>
      <c r="I2742" t="s">
        <v>3305</v>
      </c>
      <c r="J2742" s="24" t="str">
        <f t="shared" si="210"/>
        <v>12</v>
      </c>
      <c r="K2742" s="24" t="str">
        <f t="shared" si="211"/>
        <v>23</v>
      </c>
      <c r="L2742" s="24" t="str">
        <f t="shared" si="212"/>
        <v>2013</v>
      </c>
      <c r="M2742" s="24">
        <f t="shared" si="213"/>
        <v>41631</v>
      </c>
      <c r="N2742">
        <v>24.41</v>
      </c>
      <c r="P2742" s="24">
        <v>42327</v>
      </c>
      <c r="Q2742">
        <v>29.43</v>
      </c>
      <c r="S2742" s="24">
        <v>44120</v>
      </c>
      <c r="T2742">
        <v>59.9</v>
      </c>
      <c r="U2742" s="2">
        <f t="shared" si="214"/>
        <v>-3.1619237809952239E-3</v>
      </c>
    </row>
    <row r="2743" spans="1:21" x14ac:dyDescent="0.4">
      <c r="A2743" t="s">
        <v>3304</v>
      </c>
      <c r="B2743">
        <v>24.37</v>
      </c>
      <c r="C2743">
        <v>24.25</v>
      </c>
      <c r="D2743">
        <v>24.42</v>
      </c>
      <c r="E2743">
        <v>24.23</v>
      </c>
      <c r="F2743" t="s">
        <v>1434</v>
      </c>
      <c r="G2743" s="2">
        <v>7.0000000000000001E-3</v>
      </c>
      <c r="I2743" t="s">
        <v>3304</v>
      </c>
      <c r="J2743" s="24" t="str">
        <f t="shared" si="210"/>
        <v>12</v>
      </c>
      <c r="K2743" s="24" t="str">
        <f t="shared" si="211"/>
        <v>20</v>
      </c>
      <c r="L2743" s="24" t="str">
        <f t="shared" si="212"/>
        <v>2013</v>
      </c>
      <c r="M2743" s="24">
        <f t="shared" si="213"/>
        <v>41628</v>
      </c>
      <c r="N2743">
        <v>24.37</v>
      </c>
      <c r="P2743" s="24">
        <v>42328</v>
      </c>
      <c r="Q2743">
        <v>29.63</v>
      </c>
      <c r="S2743" s="24">
        <v>44123</v>
      </c>
      <c r="T2743">
        <v>58.94</v>
      </c>
      <c r="U2743" s="2">
        <f t="shared" si="214"/>
        <v>-1.6026711185308851E-2</v>
      </c>
    </row>
    <row r="2744" spans="1:21" x14ac:dyDescent="0.4">
      <c r="A2744" t="s">
        <v>3303</v>
      </c>
      <c r="B2744">
        <v>24.2</v>
      </c>
      <c r="C2744">
        <v>24.15</v>
      </c>
      <c r="D2744">
        <v>24.23</v>
      </c>
      <c r="E2744">
        <v>24.11</v>
      </c>
      <c r="F2744" t="s">
        <v>152</v>
      </c>
      <c r="G2744" s="2">
        <v>-8.0000000000000004E-4</v>
      </c>
      <c r="I2744" t="s">
        <v>3303</v>
      </c>
      <c r="J2744" s="24" t="str">
        <f t="shared" si="210"/>
        <v>12</v>
      </c>
      <c r="K2744" s="24" t="str">
        <f t="shared" si="211"/>
        <v>19</v>
      </c>
      <c r="L2744" s="24" t="str">
        <f t="shared" si="212"/>
        <v>2013</v>
      </c>
      <c r="M2744" s="24">
        <f t="shared" si="213"/>
        <v>41627</v>
      </c>
      <c r="N2744">
        <v>24.2</v>
      </c>
      <c r="P2744" s="24">
        <v>42331</v>
      </c>
      <c r="Q2744">
        <v>29.6</v>
      </c>
      <c r="S2744" s="24">
        <v>44124</v>
      </c>
      <c r="T2744">
        <v>59.18</v>
      </c>
      <c r="U2744" s="2">
        <f t="shared" si="214"/>
        <v>4.0719375636240063E-3</v>
      </c>
    </row>
    <row r="2745" spans="1:21" x14ac:dyDescent="0.4">
      <c r="A2745" t="s">
        <v>3302</v>
      </c>
      <c r="B2745">
        <v>24.22</v>
      </c>
      <c r="C2745">
        <v>23.87</v>
      </c>
      <c r="D2745">
        <v>24.23</v>
      </c>
      <c r="E2745">
        <v>23.61</v>
      </c>
      <c r="F2745" t="s">
        <v>1117</v>
      </c>
      <c r="G2745" s="2">
        <v>1.6799999999999999E-2</v>
      </c>
      <c r="I2745" t="s">
        <v>3302</v>
      </c>
      <c r="J2745" s="24" t="str">
        <f t="shared" si="210"/>
        <v>12</v>
      </c>
      <c r="K2745" s="24" t="str">
        <f t="shared" si="211"/>
        <v>18</v>
      </c>
      <c r="L2745" s="24" t="str">
        <f t="shared" si="212"/>
        <v>2013</v>
      </c>
      <c r="M2745" s="24">
        <f t="shared" si="213"/>
        <v>41626</v>
      </c>
      <c r="N2745">
        <v>24.22</v>
      </c>
      <c r="P2745" s="24">
        <v>42332</v>
      </c>
      <c r="Q2745">
        <v>29.59</v>
      </c>
      <c r="S2745" s="24">
        <v>44125</v>
      </c>
      <c r="T2745">
        <v>59.1</v>
      </c>
      <c r="U2745" s="2">
        <f t="shared" si="214"/>
        <v>-1.3518080432578516E-3</v>
      </c>
    </row>
    <row r="2746" spans="1:21" x14ac:dyDescent="0.4">
      <c r="A2746" t="s">
        <v>3301</v>
      </c>
      <c r="B2746">
        <v>23.82</v>
      </c>
      <c r="C2746">
        <v>23.9</v>
      </c>
      <c r="D2746">
        <v>23.9</v>
      </c>
      <c r="E2746">
        <v>23.76</v>
      </c>
      <c r="F2746" t="s">
        <v>2529</v>
      </c>
      <c r="G2746" s="2">
        <v>-2.5000000000000001E-3</v>
      </c>
      <c r="I2746" t="s">
        <v>3301</v>
      </c>
      <c r="J2746" s="24" t="str">
        <f t="shared" si="210"/>
        <v>12</v>
      </c>
      <c r="K2746" s="24" t="str">
        <f t="shared" si="211"/>
        <v>17</v>
      </c>
      <c r="L2746" s="24" t="str">
        <f t="shared" si="212"/>
        <v>2013</v>
      </c>
      <c r="M2746" s="24">
        <f t="shared" si="213"/>
        <v>41625</v>
      </c>
      <c r="N2746">
        <v>23.82</v>
      </c>
      <c r="P2746" s="24">
        <v>42333</v>
      </c>
      <c r="Q2746">
        <v>29.62</v>
      </c>
      <c r="S2746" s="24">
        <v>44126</v>
      </c>
      <c r="T2746">
        <v>59.16</v>
      </c>
      <c r="U2746" s="2">
        <f t="shared" si="214"/>
        <v>1.0152284263957867E-3</v>
      </c>
    </row>
    <row r="2747" spans="1:21" x14ac:dyDescent="0.4">
      <c r="A2747" t="s">
        <v>3300</v>
      </c>
      <c r="B2747">
        <v>23.88</v>
      </c>
      <c r="C2747">
        <v>23.85</v>
      </c>
      <c r="D2747">
        <v>23.97</v>
      </c>
      <c r="E2747">
        <v>23.83</v>
      </c>
      <c r="F2747" t="s">
        <v>722</v>
      </c>
      <c r="G2747" s="2">
        <v>5.8999999999999999E-3</v>
      </c>
      <c r="I2747" t="s">
        <v>3300</v>
      </c>
      <c r="J2747" s="24" t="str">
        <f t="shared" si="210"/>
        <v>12</v>
      </c>
      <c r="K2747" s="24" t="str">
        <f t="shared" si="211"/>
        <v>16</v>
      </c>
      <c r="L2747" s="24" t="str">
        <f t="shared" si="212"/>
        <v>2013</v>
      </c>
      <c r="M2747" s="24">
        <f t="shared" si="213"/>
        <v>41624</v>
      </c>
      <c r="N2747">
        <v>23.88</v>
      </c>
      <c r="P2747" s="24">
        <v>42335</v>
      </c>
      <c r="Q2747">
        <v>29.64</v>
      </c>
      <c r="S2747" s="24">
        <v>44127</v>
      </c>
      <c r="T2747">
        <v>59.4</v>
      </c>
      <c r="U2747" s="2">
        <f t="shared" si="214"/>
        <v>4.0567951318459805E-3</v>
      </c>
    </row>
    <row r="2748" spans="1:21" x14ac:dyDescent="0.4">
      <c r="A2748" t="s">
        <v>3299</v>
      </c>
      <c r="B2748">
        <v>23.74</v>
      </c>
      <c r="C2748">
        <v>23.83</v>
      </c>
      <c r="D2748">
        <v>23.83</v>
      </c>
      <c r="E2748">
        <v>23.7</v>
      </c>
      <c r="F2748" t="s">
        <v>66</v>
      </c>
      <c r="G2748" s="2">
        <v>0</v>
      </c>
      <c r="I2748" t="s">
        <v>3299</v>
      </c>
      <c r="J2748" s="24" t="str">
        <f t="shared" si="210"/>
        <v>12</v>
      </c>
      <c r="K2748" s="24" t="str">
        <f t="shared" si="211"/>
        <v>13</v>
      </c>
      <c r="L2748" s="24" t="str">
        <f t="shared" si="212"/>
        <v>2013</v>
      </c>
      <c r="M2748" s="24">
        <f t="shared" si="213"/>
        <v>41621</v>
      </c>
      <c r="N2748">
        <v>23.74</v>
      </c>
      <c r="P2748" s="24">
        <v>42338</v>
      </c>
      <c r="Q2748">
        <v>29.47</v>
      </c>
      <c r="S2748" s="24">
        <v>44130</v>
      </c>
      <c r="T2748">
        <v>58.35</v>
      </c>
      <c r="U2748" s="2">
        <f t="shared" si="214"/>
        <v>-1.7676767676767624E-2</v>
      </c>
    </row>
    <row r="2749" spans="1:21" x14ac:dyDescent="0.4">
      <c r="A2749" t="s">
        <v>3298</v>
      </c>
      <c r="B2749">
        <v>23.74</v>
      </c>
      <c r="C2749">
        <v>23.83</v>
      </c>
      <c r="D2749">
        <v>23.86</v>
      </c>
      <c r="E2749">
        <v>23.7</v>
      </c>
      <c r="F2749" t="s">
        <v>46</v>
      </c>
      <c r="G2749" s="2">
        <v>-4.1999999999999997E-3</v>
      </c>
      <c r="I2749" t="s">
        <v>3298</v>
      </c>
      <c r="J2749" s="24" t="str">
        <f t="shared" si="210"/>
        <v>12</v>
      </c>
      <c r="K2749" s="24" t="str">
        <f t="shared" si="211"/>
        <v>12</v>
      </c>
      <c r="L2749" s="24" t="str">
        <f t="shared" si="212"/>
        <v>2013</v>
      </c>
      <c r="M2749" s="24">
        <f t="shared" si="213"/>
        <v>41620</v>
      </c>
      <c r="N2749">
        <v>23.74</v>
      </c>
      <c r="P2749" s="24">
        <v>42339</v>
      </c>
      <c r="Q2749">
        <v>29.77</v>
      </c>
      <c r="S2749" s="24">
        <v>44131</v>
      </c>
      <c r="T2749">
        <v>58.5</v>
      </c>
      <c r="U2749" s="2">
        <f t="shared" si="214"/>
        <v>2.5706940874035134E-3</v>
      </c>
    </row>
    <row r="2750" spans="1:21" x14ac:dyDescent="0.4">
      <c r="A2750" t="s">
        <v>3297</v>
      </c>
      <c r="B2750">
        <v>23.84</v>
      </c>
      <c r="C2750">
        <v>24.11</v>
      </c>
      <c r="D2750">
        <v>24.12</v>
      </c>
      <c r="E2750">
        <v>23.81</v>
      </c>
      <c r="F2750" t="s">
        <v>162</v>
      </c>
      <c r="G2750" s="2">
        <v>-0.01</v>
      </c>
      <c r="I2750" t="s">
        <v>3297</v>
      </c>
      <c r="J2750" s="24" t="str">
        <f t="shared" si="210"/>
        <v>12</v>
      </c>
      <c r="K2750" s="24" t="str">
        <f t="shared" si="211"/>
        <v>11</v>
      </c>
      <c r="L2750" s="24" t="str">
        <f t="shared" si="212"/>
        <v>2013</v>
      </c>
      <c r="M2750" s="24">
        <f t="shared" si="213"/>
        <v>41619</v>
      </c>
      <c r="N2750">
        <v>23.84</v>
      </c>
      <c r="P2750" s="24">
        <v>42340</v>
      </c>
      <c r="Q2750">
        <v>29.53</v>
      </c>
      <c r="S2750" s="24">
        <v>44132</v>
      </c>
      <c r="T2750">
        <v>56.33</v>
      </c>
      <c r="U2750" s="2">
        <f t="shared" si="214"/>
        <v>-3.7094017094017162E-2</v>
      </c>
    </row>
    <row r="2751" spans="1:21" x14ac:dyDescent="0.4">
      <c r="A2751" t="s">
        <v>3296</v>
      </c>
      <c r="B2751">
        <v>24.08</v>
      </c>
      <c r="C2751">
        <v>24.1</v>
      </c>
      <c r="D2751">
        <v>24.16</v>
      </c>
      <c r="E2751">
        <v>24.05</v>
      </c>
      <c r="F2751" t="s">
        <v>1108</v>
      </c>
      <c r="G2751" s="2">
        <v>-3.3E-3</v>
      </c>
      <c r="I2751" t="s">
        <v>3296</v>
      </c>
      <c r="J2751" s="24" t="str">
        <f t="shared" si="210"/>
        <v>12</v>
      </c>
      <c r="K2751" s="24" t="str">
        <f t="shared" si="211"/>
        <v>10</v>
      </c>
      <c r="L2751" s="24" t="str">
        <f t="shared" si="212"/>
        <v>2013</v>
      </c>
      <c r="M2751" s="24">
        <f t="shared" si="213"/>
        <v>41618</v>
      </c>
      <c r="N2751">
        <v>24.08</v>
      </c>
      <c r="P2751" s="24">
        <v>42341</v>
      </c>
      <c r="Q2751">
        <v>29.07</v>
      </c>
      <c r="S2751" s="24">
        <v>44133</v>
      </c>
      <c r="T2751">
        <v>57.07</v>
      </c>
      <c r="U2751" s="2">
        <f t="shared" si="214"/>
        <v>1.3136872004260614E-2</v>
      </c>
    </row>
    <row r="2752" spans="1:21" x14ac:dyDescent="0.4">
      <c r="A2752" t="s">
        <v>3295</v>
      </c>
      <c r="B2752">
        <v>24.16</v>
      </c>
      <c r="C2752">
        <v>24.19</v>
      </c>
      <c r="D2752">
        <v>24.2</v>
      </c>
      <c r="E2752">
        <v>24.13</v>
      </c>
      <c r="F2752" t="s">
        <v>668</v>
      </c>
      <c r="G2752" s="2">
        <v>1.6999999999999999E-3</v>
      </c>
      <c r="I2752" t="s">
        <v>3295</v>
      </c>
      <c r="J2752" s="24" t="str">
        <f t="shared" si="210"/>
        <v>12</v>
      </c>
      <c r="K2752" s="24" t="str">
        <f t="shared" si="211"/>
        <v>09</v>
      </c>
      <c r="L2752" s="24" t="str">
        <f t="shared" si="212"/>
        <v>2013</v>
      </c>
      <c r="M2752" s="24">
        <f t="shared" si="213"/>
        <v>41617</v>
      </c>
      <c r="N2752">
        <v>24.16</v>
      </c>
      <c r="P2752" s="24">
        <v>42342</v>
      </c>
      <c r="Q2752">
        <v>29.68</v>
      </c>
      <c r="S2752" s="24">
        <v>44134</v>
      </c>
      <c r="T2752">
        <v>56.17</v>
      </c>
      <c r="U2752" s="2">
        <f t="shared" si="214"/>
        <v>-1.577010688628E-2</v>
      </c>
    </row>
    <row r="2753" spans="1:21" x14ac:dyDescent="0.4">
      <c r="A2753" t="s">
        <v>3294</v>
      </c>
      <c r="B2753">
        <v>24.12</v>
      </c>
      <c r="C2753">
        <v>24.08</v>
      </c>
      <c r="D2753">
        <v>24.14</v>
      </c>
      <c r="E2753">
        <v>24.01</v>
      </c>
      <c r="F2753" t="s">
        <v>210</v>
      </c>
      <c r="G2753" s="2">
        <v>1.09E-2</v>
      </c>
      <c r="I2753" t="s">
        <v>3294</v>
      </c>
      <c r="J2753" s="24" t="str">
        <f t="shared" si="210"/>
        <v>12</v>
      </c>
      <c r="K2753" s="24" t="str">
        <f t="shared" si="211"/>
        <v>06</v>
      </c>
      <c r="L2753" s="24" t="str">
        <f t="shared" si="212"/>
        <v>2013</v>
      </c>
      <c r="M2753" s="24">
        <f t="shared" si="213"/>
        <v>41614</v>
      </c>
      <c r="N2753">
        <v>24.12</v>
      </c>
      <c r="P2753" s="24">
        <v>42345</v>
      </c>
      <c r="Q2753">
        <v>29.53</v>
      </c>
      <c r="S2753" s="24">
        <v>44137</v>
      </c>
      <c r="T2753">
        <v>56.47</v>
      </c>
      <c r="U2753" s="2">
        <f t="shared" si="214"/>
        <v>5.3409293217019371E-3</v>
      </c>
    </row>
    <row r="2754" spans="1:21" x14ac:dyDescent="0.4">
      <c r="A2754" t="s">
        <v>3293</v>
      </c>
      <c r="B2754">
        <v>23.86</v>
      </c>
      <c r="C2754">
        <v>23.91</v>
      </c>
      <c r="D2754">
        <v>23.95</v>
      </c>
      <c r="E2754">
        <v>23.84</v>
      </c>
      <c r="F2754" t="s">
        <v>2291</v>
      </c>
      <c r="G2754" s="2">
        <v>-2.5000000000000001E-3</v>
      </c>
      <c r="I2754" t="s">
        <v>3293</v>
      </c>
      <c r="J2754" s="24" t="str">
        <f t="shared" si="210"/>
        <v>12</v>
      </c>
      <c r="K2754" s="24" t="str">
        <f t="shared" si="211"/>
        <v>05</v>
      </c>
      <c r="L2754" s="24" t="str">
        <f t="shared" si="212"/>
        <v>2013</v>
      </c>
      <c r="M2754" s="24">
        <f t="shared" si="213"/>
        <v>41613</v>
      </c>
      <c r="N2754">
        <v>23.86</v>
      </c>
      <c r="P2754" s="24">
        <v>42346</v>
      </c>
      <c r="Q2754">
        <v>29.45</v>
      </c>
      <c r="S2754" s="24">
        <v>44138</v>
      </c>
      <c r="T2754">
        <v>57.47</v>
      </c>
      <c r="U2754" s="2">
        <f t="shared" si="214"/>
        <v>1.7708517797060397E-2</v>
      </c>
    </row>
    <row r="2755" spans="1:21" x14ac:dyDescent="0.4">
      <c r="A2755" t="s">
        <v>3292</v>
      </c>
      <c r="B2755">
        <v>23.92</v>
      </c>
      <c r="C2755">
        <v>23.84</v>
      </c>
      <c r="D2755">
        <v>24</v>
      </c>
      <c r="E2755">
        <v>23.73</v>
      </c>
      <c r="F2755" t="s">
        <v>689</v>
      </c>
      <c r="G2755" s="2">
        <v>-4.0000000000000002E-4</v>
      </c>
      <c r="I2755" t="s">
        <v>3292</v>
      </c>
      <c r="J2755" s="24" t="str">
        <f t="shared" ref="J2755:J2818" si="215">LEFT(I2755,2)</f>
        <v>12</v>
      </c>
      <c r="K2755" s="24" t="str">
        <f t="shared" ref="K2755:K2818" si="216">MID(I2755,4,2)</f>
        <v>04</v>
      </c>
      <c r="L2755" s="24" t="str">
        <f t="shared" ref="L2755:L2818" si="217">RIGHT(I2755,4)</f>
        <v>2013</v>
      </c>
      <c r="M2755" s="24">
        <f t="shared" ref="M2755:M2818" si="218">DATE(L2755,J2755,K2755)</f>
        <v>41612</v>
      </c>
      <c r="N2755">
        <v>23.92</v>
      </c>
      <c r="P2755" s="24">
        <v>42347</v>
      </c>
      <c r="Q2755">
        <v>29.14</v>
      </c>
      <c r="S2755" s="24">
        <v>44139</v>
      </c>
      <c r="T2755">
        <v>59.49</v>
      </c>
      <c r="U2755" s="2">
        <f t="shared" si="214"/>
        <v>3.5148773273012024E-2</v>
      </c>
    </row>
    <row r="2756" spans="1:21" x14ac:dyDescent="0.4">
      <c r="A2756" t="s">
        <v>3291</v>
      </c>
      <c r="B2756">
        <v>23.93</v>
      </c>
      <c r="C2756">
        <v>23.94</v>
      </c>
      <c r="D2756">
        <v>23.99</v>
      </c>
      <c r="E2756">
        <v>23.84</v>
      </c>
      <c r="F2756" t="s">
        <v>2027</v>
      </c>
      <c r="G2756" s="2">
        <v>-2.8999999999999998E-3</v>
      </c>
      <c r="I2756" t="s">
        <v>3291</v>
      </c>
      <c r="J2756" s="24" t="str">
        <f t="shared" si="215"/>
        <v>12</v>
      </c>
      <c r="K2756" s="24" t="str">
        <f t="shared" si="216"/>
        <v>03</v>
      </c>
      <c r="L2756" s="24" t="str">
        <f t="shared" si="217"/>
        <v>2013</v>
      </c>
      <c r="M2756" s="24">
        <f t="shared" si="218"/>
        <v>41611</v>
      </c>
      <c r="N2756">
        <v>23.93</v>
      </c>
      <c r="P2756" s="24">
        <v>42348</v>
      </c>
      <c r="Q2756">
        <v>29.22</v>
      </c>
      <c r="S2756" s="24">
        <v>44140</v>
      </c>
      <c r="T2756">
        <v>60.84</v>
      </c>
      <c r="U2756" s="2">
        <f t="shared" ref="U2756:U2819" si="219">T2756/T2755-1</f>
        <v>2.2692889561270801E-2</v>
      </c>
    </row>
    <row r="2757" spans="1:21" x14ac:dyDescent="0.4">
      <c r="A2757" t="s">
        <v>3290</v>
      </c>
      <c r="B2757">
        <v>24</v>
      </c>
      <c r="C2757">
        <v>24.08</v>
      </c>
      <c r="D2757">
        <v>24.12</v>
      </c>
      <c r="E2757">
        <v>23.98</v>
      </c>
      <c r="F2757" t="s">
        <v>176</v>
      </c>
      <c r="G2757" s="2">
        <v>1.6999999999999999E-3</v>
      </c>
      <c r="I2757" t="s">
        <v>3290</v>
      </c>
      <c r="J2757" s="24" t="str">
        <f t="shared" si="215"/>
        <v>12</v>
      </c>
      <c r="K2757" s="24" t="str">
        <f t="shared" si="216"/>
        <v>02</v>
      </c>
      <c r="L2757" s="24" t="str">
        <f t="shared" si="217"/>
        <v>2013</v>
      </c>
      <c r="M2757" s="24">
        <f t="shared" si="218"/>
        <v>41610</v>
      </c>
      <c r="N2757">
        <v>24</v>
      </c>
      <c r="P2757" s="24">
        <v>42349</v>
      </c>
      <c r="Q2757">
        <v>28.63</v>
      </c>
      <c r="S2757" s="24">
        <v>44141</v>
      </c>
      <c r="T2757">
        <v>60.94</v>
      </c>
      <c r="U2757" s="2">
        <f t="shared" si="219"/>
        <v>1.6436554898091593E-3</v>
      </c>
    </row>
    <row r="2758" spans="1:21" x14ac:dyDescent="0.4">
      <c r="A2758" t="s">
        <v>3289</v>
      </c>
      <c r="B2758">
        <v>23.96</v>
      </c>
      <c r="C2758">
        <v>24.12</v>
      </c>
      <c r="D2758">
        <v>24.17</v>
      </c>
      <c r="E2758">
        <v>23.96</v>
      </c>
      <c r="F2758" t="s">
        <v>366</v>
      </c>
      <c r="G2758" s="2">
        <v>-5.0000000000000001E-3</v>
      </c>
      <c r="I2758" t="s">
        <v>3289</v>
      </c>
      <c r="J2758" s="24" t="str">
        <f t="shared" si="215"/>
        <v>11</v>
      </c>
      <c r="K2758" s="24" t="str">
        <f t="shared" si="216"/>
        <v>29</v>
      </c>
      <c r="L2758" s="24" t="str">
        <f t="shared" si="217"/>
        <v>2013</v>
      </c>
      <c r="M2758" s="24">
        <f t="shared" si="218"/>
        <v>41607</v>
      </c>
      <c r="N2758">
        <v>23.96</v>
      </c>
      <c r="P2758" s="24">
        <v>42352</v>
      </c>
      <c r="Q2758">
        <v>28.82</v>
      </c>
      <c r="S2758" s="24">
        <v>44144</v>
      </c>
      <c r="T2758">
        <v>60.56</v>
      </c>
      <c r="U2758" s="2">
        <f t="shared" si="219"/>
        <v>-6.2356416147029137E-3</v>
      </c>
    </row>
    <row r="2759" spans="1:21" x14ac:dyDescent="0.4">
      <c r="A2759" t="s">
        <v>3288</v>
      </c>
      <c r="B2759">
        <v>24.08</v>
      </c>
      <c r="C2759">
        <v>24.03</v>
      </c>
      <c r="D2759">
        <v>24.08</v>
      </c>
      <c r="E2759">
        <v>24</v>
      </c>
      <c r="F2759" t="s">
        <v>463</v>
      </c>
      <c r="G2759" s="2">
        <v>3.3E-3</v>
      </c>
      <c r="I2759" t="s">
        <v>3288</v>
      </c>
      <c r="J2759" s="24" t="str">
        <f t="shared" si="215"/>
        <v>11</v>
      </c>
      <c r="K2759" s="24" t="str">
        <f t="shared" si="216"/>
        <v>27</v>
      </c>
      <c r="L2759" s="24" t="str">
        <f t="shared" si="217"/>
        <v>2013</v>
      </c>
      <c r="M2759" s="24">
        <f t="shared" si="218"/>
        <v>41605</v>
      </c>
      <c r="N2759">
        <v>24.08</v>
      </c>
      <c r="P2759" s="24">
        <v>42353</v>
      </c>
      <c r="Q2759">
        <v>29.03</v>
      </c>
      <c r="S2759" s="24">
        <v>44145</v>
      </c>
      <c r="T2759">
        <v>59.94</v>
      </c>
      <c r="U2759" s="2">
        <f t="shared" si="219"/>
        <v>-1.0237780713342248E-2</v>
      </c>
    </row>
    <row r="2760" spans="1:21" x14ac:dyDescent="0.4">
      <c r="A2760" t="s">
        <v>3287</v>
      </c>
      <c r="B2760">
        <v>24</v>
      </c>
      <c r="C2760">
        <v>23.97</v>
      </c>
      <c r="D2760">
        <v>24.07</v>
      </c>
      <c r="E2760">
        <v>23.92</v>
      </c>
      <c r="F2760" t="s">
        <v>3286</v>
      </c>
      <c r="G2760" s="2">
        <v>2.5000000000000001E-3</v>
      </c>
      <c r="I2760" t="s">
        <v>3287</v>
      </c>
      <c r="J2760" s="24" t="str">
        <f t="shared" si="215"/>
        <v>11</v>
      </c>
      <c r="K2760" s="24" t="str">
        <f t="shared" si="216"/>
        <v>26</v>
      </c>
      <c r="L2760" s="24" t="str">
        <f t="shared" si="217"/>
        <v>2013</v>
      </c>
      <c r="M2760" s="24">
        <f t="shared" si="218"/>
        <v>41604</v>
      </c>
      <c r="N2760">
        <v>24</v>
      </c>
      <c r="P2760" s="24">
        <v>42354</v>
      </c>
      <c r="Q2760">
        <v>29.46</v>
      </c>
      <c r="S2760" s="24">
        <v>44146</v>
      </c>
      <c r="T2760">
        <v>60.79</v>
      </c>
      <c r="U2760" s="2">
        <f t="shared" si="219"/>
        <v>1.4180847514180916E-2</v>
      </c>
    </row>
    <row r="2761" spans="1:21" x14ac:dyDescent="0.4">
      <c r="A2761" t="s">
        <v>3285</v>
      </c>
      <c r="B2761">
        <v>23.94</v>
      </c>
      <c r="C2761">
        <v>24</v>
      </c>
      <c r="D2761">
        <v>24.01</v>
      </c>
      <c r="E2761">
        <v>23.91</v>
      </c>
      <c r="F2761" t="s">
        <v>833</v>
      </c>
      <c r="G2761" s="2">
        <v>-4.0000000000000002E-4</v>
      </c>
      <c r="I2761" t="s">
        <v>3285</v>
      </c>
      <c r="J2761" s="24" t="str">
        <f t="shared" si="215"/>
        <v>11</v>
      </c>
      <c r="K2761" s="24" t="str">
        <f t="shared" si="216"/>
        <v>25</v>
      </c>
      <c r="L2761" s="24" t="str">
        <f t="shared" si="217"/>
        <v>2013</v>
      </c>
      <c r="M2761" s="24">
        <f t="shared" si="218"/>
        <v>41603</v>
      </c>
      <c r="N2761">
        <v>23.94</v>
      </c>
      <c r="P2761" s="24">
        <v>42355</v>
      </c>
      <c r="Q2761">
        <v>29.05</v>
      </c>
      <c r="S2761" s="24">
        <v>44147</v>
      </c>
      <c r="T2761">
        <v>60.3</v>
      </c>
      <c r="U2761" s="2">
        <f t="shared" si="219"/>
        <v>-8.0605362724132101E-3</v>
      </c>
    </row>
    <row r="2762" spans="1:21" x14ac:dyDescent="0.4">
      <c r="A2762" t="s">
        <v>3284</v>
      </c>
      <c r="B2762">
        <v>23.95</v>
      </c>
      <c r="C2762">
        <v>23.86</v>
      </c>
      <c r="D2762">
        <v>23.95</v>
      </c>
      <c r="E2762">
        <v>23.82</v>
      </c>
      <c r="F2762" t="s">
        <v>2294</v>
      </c>
      <c r="G2762" s="2">
        <v>5.0000000000000001E-3</v>
      </c>
      <c r="I2762" t="s">
        <v>3284</v>
      </c>
      <c r="J2762" s="24" t="str">
        <f t="shared" si="215"/>
        <v>11</v>
      </c>
      <c r="K2762" s="24" t="str">
        <f t="shared" si="216"/>
        <v>22</v>
      </c>
      <c r="L2762" s="24" t="str">
        <f t="shared" si="217"/>
        <v>2013</v>
      </c>
      <c r="M2762" s="24">
        <f t="shared" si="218"/>
        <v>41600</v>
      </c>
      <c r="N2762">
        <v>23.95</v>
      </c>
      <c r="P2762" s="24">
        <v>42356</v>
      </c>
      <c r="Q2762">
        <v>28.48</v>
      </c>
      <c r="S2762" s="24">
        <v>44148</v>
      </c>
      <c r="T2762">
        <v>60.95</v>
      </c>
      <c r="U2762" s="2">
        <f t="shared" si="219"/>
        <v>1.0779436152570598E-2</v>
      </c>
    </row>
    <row r="2763" spans="1:21" x14ac:dyDescent="0.4">
      <c r="A2763" t="s">
        <v>3283</v>
      </c>
      <c r="B2763">
        <v>23.83</v>
      </c>
      <c r="C2763">
        <v>23.69</v>
      </c>
      <c r="D2763">
        <v>23.84</v>
      </c>
      <c r="E2763">
        <v>23.68</v>
      </c>
      <c r="F2763" t="s">
        <v>106</v>
      </c>
      <c r="G2763" s="2">
        <v>8.0000000000000002E-3</v>
      </c>
      <c r="I2763" t="s">
        <v>3283</v>
      </c>
      <c r="J2763" s="24" t="str">
        <f t="shared" si="215"/>
        <v>11</v>
      </c>
      <c r="K2763" s="24" t="str">
        <f t="shared" si="216"/>
        <v>21</v>
      </c>
      <c r="L2763" s="24" t="str">
        <f t="shared" si="217"/>
        <v>2013</v>
      </c>
      <c r="M2763" s="24">
        <f t="shared" si="218"/>
        <v>41599</v>
      </c>
      <c r="N2763">
        <v>23.83</v>
      </c>
      <c r="P2763" s="24">
        <v>42359</v>
      </c>
      <c r="Q2763">
        <v>28.74</v>
      </c>
      <c r="S2763" s="24">
        <v>44151</v>
      </c>
      <c r="T2763">
        <v>61.46</v>
      </c>
      <c r="U2763" s="2">
        <f t="shared" si="219"/>
        <v>8.3675143560295595E-3</v>
      </c>
    </row>
    <row r="2764" spans="1:21" x14ac:dyDescent="0.4">
      <c r="A2764" t="s">
        <v>3282</v>
      </c>
      <c r="B2764">
        <v>23.64</v>
      </c>
      <c r="C2764">
        <v>23.75</v>
      </c>
      <c r="D2764">
        <v>23.82</v>
      </c>
      <c r="E2764">
        <v>23.57</v>
      </c>
      <c r="F2764" t="s">
        <v>789</v>
      </c>
      <c r="G2764" s="2">
        <v>-3.3999999999999998E-3</v>
      </c>
      <c r="I2764" t="s">
        <v>3282</v>
      </c>
      <c r="J2764" s="24" t="str">
        <f t="shared" si="215"/>
        <v>11</v>
      </c>
      <c r="K2764" s="24" t="str">
        <f t="shared" si="216"/>
        <v>20</v>
      </c>
      <c r="L2764" s="24" t="str">
        <f t="shared" si="217"/>
        <v>2013</v>
      </c>
      <c r="M2764" s="24">
        <f t="shared" si="218"/>
        <v>41598</v>
      </c>
      <c r="N2764">
        <v>23.64</v>
      </c>
      <c r="P2764" s="24">
        <v>42360</v>
      </c>
      <c r="Q2764">
        <v>28.95</v>
      </c>
      <c r="S2764" s="24">
        <v>44152</v>
      </c>
      <c r="T2764">
        <v>61.2</v>
      </c>
      <c r="U2764" s="2">
        <f t="shared" si="219"/>
        <v>-4.2303937520338231E-3</v>
      </c>
    </row>
    <row r="2765" spans="1:21" x14ac:dyDescent="0.4">
      <c r="A2765" t="s">
        <v>3281</v>
      </c>
      <c r="B2765">
        <v>23.72</v>
      </c>
      <c r="C2765">
        <v>23.76</v>
      </c>
      <c r="D2765">
        <v>23.83</v>
      </c>
      <c r="E2765">
        <v>23.68</v>
      </c>
      <c r="F2765" t="s">
        <v>3280</v>
      </c>
      <c r="G2765" s="2">
        <v>-2.5000000000000001E-3</v>
      </c>
      <c r="I2765" t="s">
        <v>3281</v>
      </c>
      <c r="J2765" s="24" t="str">
        <f t="shared" si="215"/>
        <v>11</v>
      </c>
      <c r="K2765" s="24" t="str">
        <f t="shared" si="216"/>
        <v>19</v>
      </c>
      <c r="L2765" s="24" t="str">
        <f t="shared" si="217"/>
        <v>2013</v>
      </c>
      <c r="M2765" s="24">
        <f t="shared" si="218"/>
        <v>41597</v>
      </c>
      <c r="N2765">
        <v>23.72</v>
      </c>
      <c r="P2765" s="24">
        <v>42361</v>
      </c>
      <c r="Q2765">
        <v>29.21</v>
      </c>
      <c r="S2765" s="24">
        <v>44153</v>
      </c>
      <c r="T2765">
        <v>60.47</v>
      </c>
      <c r="U2765" s="2">
        <f t="shared" si="219"/>
        <v>-1.1928104575163467E-2</v>
      </c>
    </row>
    <row r="2766" spans="1:21" x14ac:dyDescent="0.4">
      <c r="A2766" t="s">
        <v>3279</v>
      </c>
      <c r="B2766">
        <v>23.78</v>
      </c>
      <c r="C2766">
        <v>23.93</v>
      </c>
      <c r="D2766">
        <v>23.96</v>
      </c>
      <c r="E2766">
        <v>23.73</v>
      </c>
      <c r="F2766" t="s">
        <v>1026</v>
      </c>
      <c r="G2766" s="2">
        <v>-4.5999999999999999E-3</v>
      </c>
      <c r="I2766" t="s">
        <v>3279</v>
      </c>
      <c r="J2766" s="24" t="str">
        <f t="shared" si="215"/>
        <v>11</v>
      </c>
      <c r="K2766" s="24" t="str">
        <f t="shared" si="216"/>
        <v>18</v>
      </c>
      <c r="L2766" s="24" t="str">
        <f t="shared" si="217"/>
        <v>2013</v>
      </c>
      <c r="M2766" s="24">
        <f t="shared" si="218"/>
        <v>41596</v>
      </c>
      <c r="N2766">
        <v>23.78</v>
      </c>
      <c r="P2766" s="24">
        <v>42362</v>
      </c>
      <c r="Q2766">
        <v>29.04</v>
      </c>
      <c r="S2766" s="24">
        <v>44154</v>
      </c>
      <c r="T2766">
        <v>60.85</v>
      </c>
      <c r="U2766" s="2">
        <f t="shared" si="219"/>
        <v>6.2841078220605695E-3</v>
      </c>
    </row>
    <row r="2767" spans="1:21" x14ac:dyDescent="0.4">
      <c r="A2767" t="s">
        <v>3278</v>
      </c>
      <c r="B2767">
        <v>23.89</v>
      </c>
      <c r="C2767">
        <v>23.81</v>
      </c>
      <c r="D2767">
        <v>23.89</v>
      </c>
      <c r="E2767">
        <v>23.79</v>
      </c>
      <c r="F2767" t="s">
        <v>2774</v>
      </c>
      <c r="G2767" s="2">
        <v>3.8E-3</v>
      </c>
      <c r="I2767" t="s">
        <v>3278</v>
      </c>
      <c r="J2767" s="24" t="str">
        <f t="shared" si="215"/>
        <v>11</v>
      </c>
      <c r="K2767" s="24" t="str">
        <f t="shared" si="216"/>
        <v>15</v>
      </c>
      <c r="L2767" s="24" t="str">
        <f t="shared" si="217"/>
        <v>2013</v>
      </c>
      <c r="M2767" s="24">
        <f t="shared" si="218"/>
        <v>41593</v>
      </c>
      <c r="N2767">
        <v>23.89</v>
      </c>
      <c r="P2767" s="24">
        <v>42366</v>
      </c>
      <c r="Q2767">
        <v>29.04</v>
      </c>
      <c r="S2767" s="24">
        <v>44155</v>
      </c>
      <c r="T2767">
        <v>60.36</v>
      </c>
      <c r="U2767" s="2">
        <f t="shared" si="219"/>
        <v>-8.0525883319638725E-3</v>
      </c>
    </row>
    <row r="2768" spans="1:21" x14ac:dyDescent="0.4">
      <c r="A2768" t="s">
        <v>3277</v>
      </c>
      <c r="B2768">
        <v>23.8</v>
      </c>
      <c r="C2768">
        <v>23.67</v>
      </c>
      <c r="D2768">
        <v>23.81</v>
      </c>
      <c r="E2768">
        <v>23.66</v>
      </c>
      <c r="F2768" t="s">
        <v>492</v>
      </c>
      <c r="G2768" s="2">
        <v>6.3E-3</v>
      </c>
      <c r="I2768" t="s">
        <v>3277</v>
      </c>
      <c r="J2768" s="24" t="str">
        <f t="shared" si="215"/>
        <v>11</v>
      </c>
      <c r="K2768" s="24" t="str">
        <f t="shared" si="216"/>
        <v>14</v>
      </c>
      <c r="L2768" s="24" t="str">
        <f t="shared" si="217"/>
        <v>2013</v>
      </c>
      <c r="M2768" s="24">
        <f t="shared" si="218"/>
        <v>41592</v>
      </c>
      <c r="N2768">
        <v>23.8</v>
      </c>
      <c r="P2768" s="24">
        <v>42367</v>
      </c>
      <c r="Q2768">
        <v>29.39</v>
      </c>
      <c r="S2768" s="24">
        <v>44158</v>
      </c>
      <c r="T2768">
        <v>60.37</v>
      </c>
      <c r="U2768" s="2">
        <f t="shared" si="219"/>
        <v>1.6567263088140827E-4</v>
      </c>
    </row>
    <row r="2769" spans="1:21" x14ac:dyDescent="0.4">
      <c r="A2769" t="s">
        <v>3276</v>
      </c>
      <c r="B2769">
        <v>23.65</v>
      </c>
      <c r="C2769">
        <v>23.33</v>
      </c>
      <c r="D2769">
        <v>23.66</v>
      </c>
      <c r="E2769">
        <v>23.33</v>
      </c>
      <c r="F2769" t="s">
        <v>176</v>
      </c>
      <c r="G2769" s="2">
        <v>8.0999999999999996E-3</v>
      </c>
      <c r="I2769" t="s">
        <v>3276</v>
      </c>
      <c r="J2769" s="24" t="str">
        <f t="shared" si="215"/>
        <v>11</v>
      </c>
      <c r="K2769" s="24" t="str">
        <f t="shared" si="216"/>
        <v>13</v>
      </c>
      <c r="L2769" s="24" t="str">
        <f t="shared" si="217"/>
        <v>2013</v>
      </c>
      <c r="M2769" s="24">
        <f t="shared" si="218"/>
        <v>41591</v>
      </c>
      <c r="N2769">
        <v>23.65</v>
      </c>
      <c r="P2769" s="24">
        <v>42368</v>
      </c>
      <c r="Q2769">
        <v>29.19</v>
      </c>
      <c r="S2769" s="24">
        <v>44159</v>
      </c>
      <c r="T2769">
        <v>61.14</v>
      </c>
      <c r="U2769" s="2">
        <f t="shared" si="219"/>
        <v>1.275467947656117E-2</v>
      </c>
    </row>
    <row r="2770" spans="1:21" x14ac:dyDescent="0.4">
      <c r="A2770" t="s">
        <v>3275</v>
      </c>
      <c r="B2770">
        <v>23.46</v>
      </c>
      <c r="C2770">
        <v>23.42</v>
      </c>
      <c r="D2770">
        <v>23.48</v>
      </c>
      <c r="E2770">
        <v>23.37</v>
      </c>
      <c r="F2770" t="s">
        <v>847</v>
      </c>
      <c r="G2770" s="2">
        <v>0</v>
      </c>
      <c r="I2770" t="s">
        <v>3275</v>
      </c>
      <c r="J2770" s="24" t="str">
        <f t="shared" si="215"/>
        <v>11</v>
      </c>
      <c r="K2770" s="24" t="str">
        <f t="shared" si="216"/>
        <v>12</v>
      </c>
      <c r="L2770" s="24" t="str">
        <f t="shared" si="217"/>
        <v>2013</v>
      </c>
      <c r="M2770" s="24">
        <f t="shared" si="218"/>
        <v>41590</v>
      </c>
      <c r="N2770">
        <v>23.46</v>
      </c>
      <c r="P2770" s="24">
        <v>42369</v>
      </c>
      <c r="Q2770">
        <v>28.87</v>
      </c>
      <c r="S2770" s="24">
        <v>44160</v>
      </c>
      <c r="T2770">
        <v>61.25</v>
      </c>
      <c r="U2770" s="2">
        <f t="shared" si="219"/>
        <v>1.7991494929670004E-3</v>
      </c>
    </row>
    <row r="2771" spans="1:21" x14ac:dyDescent="0.4">
      <c r="A2771" t="s">
        <v>3274</v>
      </c>
      <c r="B2771">
        <v>23.46</v>
      </c>
      <c r="C2771">
        <v>23.44</v>
      </c>
      <c r="D2771">
        <v>23.5</v>
      </c>
      <c r="E2771">
        <v>23.41</v>
      </c>
      <c r="F2771" t="s">
        <v>899</v>
      </c>
      <c r="G2771" s="2">
        <v>8.9999999999999998E-4</v>
      </c>
      <c r="I2771" t="s">
        <v>3274</v>
      </c>
      <c r="J2771" s="24" t="str">
        <f t="shared" si="215"/>
        <v>11</v>
      </c>
      <c r="K2771" s="24" t="str">
        <f t="shared" si="216"/>
        <v>11</v>
      </c>
      <c r="L2771" s="24" t="str">
        <f t="shared" si="217"/>
        <v>2013</v>
      </c>
      <c r="M2771" s="24">
        <f t="shared" si="218"/>
        <v>41589</v>
      </c>
      <c r="N2771">
        <v>23.46</v>
      </c>
      <c r="P2771" s="24">
        <v>42373</v>
      </c>
      <c r="Q2771">
        <v>28.36</v>
      </c>
      <c r="S2771" s="24">
        <v>44162</v>
      </c>
      <c r="T2771">
        <v>61.56</v>
      </c>
      <c r="U2771" s="2">
        <f t="shared" si="219"/>
        <v>5.0612244897958458E-3</v>
      </c>
    </row>
    <row r="2772" spans="1:21" x14ac:dyDescent="0.4">
      <c r="A2772" t="s">
        <v>3273</v>
      </c>
      <c r="B2772">
        <v>23.44</v>
      </c>
      <c r="C2772">
        <v>23.2</v>
      </c>
      <c r="D2772">
        <v>23.45</v>
      </c>
      <c r="E2772">
        <v>23.14</v>
      </c>
      <c r="F2772" t="s">
        <v>240</v>
      </c>
      <c r="G2772" s="2">
        <v>1.2500000000000001E-2</v>
      </c>
      <c r="I2772" t="s">
        <v>3273</v>
      </c>
      <c r="J2772" s="24" t="str">
        <f t="shared" si="215"/>
        <v>11</v>
      </c>
      <c r="K2772" s="24" t="str">
        <f t="shared" si="216"/>
        <v>08</v>
      </c>
      <c r="L2772" s="24" t="str">
        <f t="shared" si="217"/>
        <v>2013</v>
      </c>
      <c r="M2772" s="24">
        <f t="shared" si="218"/>
        <v>41586</v>
      </c>
      <c r="N2772">
        <v>23.44</v>
      </c>
      <c r="P2772" s="24">
        <v>42374</v>
      </c>
      <c r="Q2772">
        <v>28.42</v>
      </c>
      <c r="S2772" s="24">
        <v>44165</v>
      </c>
      <c r="T2772">
        <v>61.51</v>
      </c>
      <c r="U2772" s="2">
        <f t="shared" si="219"/>
        <v>-8.1221572449652335E-4</v>
      </c>
    </row>
    <row r="2773" spans="1:21" x14ac:dyDescent="0.4">
      <c r="A2773" t="s">
        <v>3272</v>
      </c>
      <c r="B2773">
        <v>23.15</v>
      </c>
      <c r="C2773">
        <v>23.51</v>
      </c>
      <c r="D2773">
        <v>23.55</v>
      </c>
      <c r="E2773">
        <v>23.14</v>
      </c>
      <c r="F2773" t="s">
        <v>521</v>
      </c>
      <c r="G2773" s="2">
        <v>-1.41E-2</v>
      </c>
      <c r="I2773" t="s">
        <v>3272</v>
      </c>
      <c r="J2773" s="24" t="str">
        <f t="shared" si="215"/>
        <v>11</v>
      </c>
      <c r="K2773" s="24" t="str">
        <f t="shared" si="216"/>
        <v>07</v>
      </c>
      <c r="L2773" s="24" t="str">
        <f t="shared" si="217"/>
        <v>2013</v>
      </c>
      <c r="M2773" s="24">
        <f t="shared" si="218"/>
        <v>41585</v>
      </c>
      <c r="N2773">
        <v>23.15</v>
      </c>
      <c r="P2773" s="24">
        <v>42375</v>
      </c>
      <c r="Q2773">
        <v>28.11</v>
      </c>
      <c r="S2773" s="24">
        <v>44166</v>
      </c>
      <c r="T2773">
        <v>62.26</v>
      </c>
      <c r="U2773" s="2">
        <f t="shared" si="219"/>
        <v>1.2193139326938773E-2</v>
      </c>
    </row>
    <row r="2774" spans="1:21" x14ac:dyDescent="0.4">
      <c r="A2774" t="s">
        <v>3271</v>
      </c>
      <c r="B2774">
        <v>23.48</v>
      </c>
      <c r="C2774">
        <v>23.53</v>
      </c>
      <c r="D2774">
        <v>23.55</v>
      </c>
      <c r="E2774">
        <v>23.41</v>
      </c>
      <c r="F2774" t="s">
        <v>662</v>
      </c>
      <c r="G2774" s="2">
        <v>3.0000000000000001E-3</v>
      </c>
      <c r="I2774" t="s">
        <v>3271</v>
      </c>
      <c r="J2774" s="24" t="str">
        <f t="shared" si="215"/>
        <v>11</v>
      </c>
      <c r="K2774" s="24" t="str">
        <f t="shared" si="216"/>
        <v>06</v>
      </c>
      <c r="L2774" s="24" t="str">
        <f t="shared" si="217"/>
        <v>2013</v>
      </c>
      <c r="M2774" s="24">
        <f t="shared" si="218"/>
        <v>41584</v>
      </c>
      <c r="N2774">
        <v>23.48</v>
      </c>
      <c r="P2774" s="24">
        <v>42376</v>
      </c>
      <c r="Q2774">
        <v>27.39</v>
      </c>
      <c r="S2774" s="24">
        <v>44167</v>
      </c>
      <c r="T2774">
        <v>62.2</v>
      </c>
      <c r="U2774" s="2">
        <f t="shared" si="219"/>
        <v>-9.6370061034367627E-4</v>
      </c>
    </row>
    <row r="2775" spans="1:21" x14ac:dyDescent="0.4">
      <c r="A2775" t="s">
        <v>3270</v>
      </c>
      <c r="B2775">
        <v>23.41</v>
      </c>
      <c r="C2775">
        <v>23.38</v>
      </c>
      <c r="D2775">
        <v>23.46</v>
      </c>
      <c r="E2775">
        <v>23.29</v>
      </c>
      <c r="F2775" t="s">
        <v>2518</v>
      </c>
      <c r="G2775" s="2">
        <v>-1.6999999999999999E-3</v>
      </c>
      <c r="I2775" t="s">
        <v>3270</v>
      </c>
      <c r="J2775" s="24" t="str">
        <f t="shared" si="215"/>
        <v>11</v>
      </c>
      <c r="K2775" s="24" t="str">
        <f t="shared" si="216"/>
        <v>05</v>
      </c>
      <c r="L2775" s="24" t="str">
        <f t="shared" si="217"/>
        <v>2013</v>
      </c>
      <c r="M2775" s="24">
        <f t="shared" si="218"/>
        <v>41583</v>
      </c>
      <c r="N2775">
        <v>23.41</v>
      </c>
      <c r="P2775" s="24">
        <v>42377</v>
      </c>
      <c r="Q2775">
        <v>27.13</v>
      </c>
      <c r="S2775" s="24">
        <v>44168</v>
      </c>
      <c r="T2775">
        <v>62.11</v>
      </c>
      <c r="U2775" s="2">
        <f t="shared" si="219"/>
        <v>-1.4469453376206864E-3</v>
      </c>
    </row>
    <row r="2776" spans="1:21" x14ac:dyDescent="0.4">
      <c r="A2776" t="s">
        <v>3269</v>
      </c>
      <c r="B2776">
        <v>23.45</v>
      </c>
      <c r="C2776">
        <v>23.48</v>
      </c>
      <c r="D2776">
        <v>23.48</v>
      </c>
      <c r="E2776">
        <v>23.38</v>
      </c>
      <c r="F2776" t="s">
        <v>1053</v>
      </c>
      <c r="G2776" s="2">
        <v>2.5999999999999999E-3</v>
      </c>
      <c r="I2776" t="s">
        <v>3269</v>
      </c>
      <c r="J2776" s="24" t="str">
        <f t="shared" si="215"/>
        <v>11</v>
      </c>
      <c r="K2776" s="24" t="str">
        <f t="shared" si="216"/>
        <v>04</v>
      </c>
      <c r="L2776" s="24" t="str">
        <f t="shared" si="217"/>
        <v>2013</v>
      </c>
      <c r="M2776" s="24">
        <f t="shared" si="218"/>
        <v>41582</v>
      </c>
      <c r="N2776">
        <v>23.45</v>
      </c>
      <c r="P2776" s="24">
        <v>42380</v>
      </c>
      <c r="Q2776">
        <v>27.2</v>
      </c>
      <c r="S2776" s="24">
        <v>44169</v>
      </c>
      <c r="T2776">
        <v>62.51</v>
      </c>
      <c r="U2776" s="2">
        <f t="shared" si="219"/>
        <v>6.4401867654162448E-3</v>
      </c>
    </row>
    <row r="2777" spans="1:21" x14ac:dyDescent="0.4">
      <c r="A2777" t="s">
        <v>3268</v>
      </c>
      <c r="B2777">
        <v>23.39</v>
      </c>
      <c r="C2777">
        <v>23.41</v>
      </c>
      <c r="D2777">
        <v>23.47</v>
      </c>
      <c r="E2777">
        <v>23.28</v>
      </c>
      <c r="F2777" t="s">
        <v>1295</v>
      </c>
      <c r="G2777" s="2">
        <v>2.5999999999999999E-3</v>
      </c>
      <c r="I2777" t="s">
        <v>3268</v>
      </c>
      <c r="J2777" s="24" t="str">
        <f t="shared" si="215"/>
        <v>11</v>
      </c>
      <c r="K2777" s="24" t="str">
        <f t="shared" si="216"/>
        <v>01</v>
      </c>
      <c r="L2777" s="24" t="str">
        <f t="shared" si="217"/>
        <v>2013</v>
      </c>
      <c r="M2777" s="24">
        <f t="shared" si="218"/>
        <v>41579</v>
      </c>
      <c r="N2777">
        <v>23.39</v>
      </c>
      <c r="P2777" s="24">
        <v>42381</v>
      </c>
      <c r="Q2777">
        <v>27.48</v>
      </c>
      <c r="S2777" s="24">
        <v>44172</v>
      </c>
      <c r="T2777">
        <v>62.55</v>
      </c>
      <c r="U2777" s="2">
        <f t="shared" si="219"/>
        <v>6.3989761638127973E-4</v>
      </c>
    </row>
    <row r="2778" spans="1:21" x14ac:dyDescent="0.4">
      <c r="A2778" t="s">
        <v>3267</v>
      </c>
      <c r="B2778">
        <v>23.33</v>
      </c>
      <c r="C2778">
        <v>23.37</v>
      </c>
      <c r="D2778">
        <v>23.49</v>
      </c>
      <c r="E2778">
        <v>23.32</v>
      </c>
      <c r="F2778" t="s">
        <v>280</v>
      </c>
      <c r="G2778" s="2">
        <v>-3.0000000000000001E-3</v>
      </c>
      <c r="I2778" t="s">
        <v>3267</v>
      </c>
      <c r="J2778" s="24" t="str">
        <f t="shared" si="215"/>
        <v>10</v>
      </c>
      <c r="K2778" s="24" t="str">
        <f t="shared" si="216"/>
        <v>31</v>
      </c>
      <c r="L2778" s="24" t="str">
        <f t="shared" si="217"/>
        <v>2013</v>
      </c>
      <c r="M2778" s="24">
        <f t="shared" si="218"/>
        <v>41578</v>
      </c>
      <c r="N2778">
        <v>23.33</v>
      </c>
      <c r="P2778" s="24">
        <v>42382</v>
      </c>
      <c r="Q2778">
        <v>26.71</v>
      </c>
      <c r="S2778" s="24">
        <v>44173</v>
      </c>
      <c r="T2778">
        <v>62.68</v>
      </c>
      <c r="U2778" s="2">
        <f t="shared" si="219"/>
        <v>2.0783373301358488E-3</v>
      </c>
    </row>
    <row r="2779" spans="1:21" x14ac:dyDescent="0.4">
      <c r="A2779" t="s">
        <v>3266</v>
      </c>
      <c r="B2779">
        <v>23.4</v>
      </c>
      <c r="C2779">
        <v>23.56</v>
      </c>
      <c r="D2779">
        <v>23.56</v>
      </c>
      <c r="E2779">
        <v>23.32</v>
      </c>
      <c r="F2779" t="s">
        <v>862</v>
      </c>
      <c r="G2779" s="2">
        <v>-5.1000000000000004E-3</v>
      </c>
      <c r="I2779" t="s">
        <v>3266</v>
      </c>
      <c r="J2779" s="24" t="str">
        <f t="shared" si="215"/>
        <v>10</v>
      </c>
      <c r="K2779" s="24" t="str">
        <f t="shared" si="216"/>
        <v>30</v>
      </c>
      <c r="L2779" s="24" t="str">
        <f t="shared" si="217"/>
        <v>2013</v>
      </c>
      <c r="M2779" s="24">
        <f t="shared" si="218"/>
        <v>41577</v>
      </c>
      <c r="N2779">
        <v>23.4</v>
      </c>
      <c r="P2779" s="24">
        <v>42383</v>
      </c>
      <c r="Q2779">
        <v>27.15</v>
      </c>
      <c r="S2779" s="24">
        <v>44174</v>
      </c>
      <c r="T2779">
        <v>61.83</v>
      </c>
      <c r="U2779" s="2">
        <f t="shared" si="219"/>
        <v>-1.3560944479897863E-2</v>
      </c>
    </row>
    <row r="2780" spans="1:21" x14ac:dyDescent="0.4">
      <c r="A2780" t="s">
        <v>3265</v>
      </c>
      <c r="B2780">
        <v>23.52</v>
      </c>
      <c r="C2780">
        <v>23.45</v>
      </c>
      <c r="D2780">
        <v>23.52</v>
      </c>
      <c r="E2780">
        <v>23.4</v>
      </c>
      <c r="F2780" t="s">
        <v>104</v>
      </c>
      <c r="G2780" s="2">
        <v>5.1000000000000004E-3</v>
      </c>
      <c r="I2780" t="s">
        <v>3265</v>
      </c>
      <c r="J2780" s="24" t="str">
        <f t="shared" si="215"/>
        <v>10</v>
      </c>
      <c r="K2780" s="24" t="str">
        <f t="shared" si="216"/>
        <v>29</v>
      </c>
      <c r="L2780" s="24" t="str">
        <f t="shared" si="217"/>
        <v>2013</v>
      </c>
      <c r="M2780" s="24">
        <f t="shared" si="218"/>
        <v>41576</v>
      </c>
      <c r="N2780">
        <v>23.52</v>
      </c>
      <c r="P2780" s="24">
        <v>42384</v>
      </c>
      <c r="Q2780">
        <v>26.54</v>
      </c>
      <c r="S2780" s="24">
        <v>44175</v>
      </c>
      <c r="T2780">
        <v>61.86</v>
      </c>
      <c r="U2780" s="2">
        <f t="shared" si="219"/>
        <v>4.8520135856389146E-4</v>
      </c>
    </row>
    <row r="2781" spans="1:21" x14ac:dyDescent="0.4">
      <c r="A2781" t="s">
        <v>3264</v>
      </c>
      <c r="B2781">
        <v>23.4</v>
      </c>
      <c r="C2781">
        <v>23.35</v>
      </c>
      <c r="D2781">
        <v>23.43</v>
      </c>
      <c r="E2781">
        <v>23.32</v>
      </c>
      <c r="F2781" t="s">
        <v>755</v>
      </c>
      <c r="G2781" s="2">
        <v>1.6999999999999999E-3</v>
      </c>
      <c r="I2781" t="s">
        <v>3264</v>
      </c>
      <c r="J2781" s="24" t="str">
        <f t="shared" si="215"/>
        <v>10</v>
      </c>
      <c r="K2781" s="24" t="str">
        <f t="shared" si="216"/>
        <v>28</v>
      </c>
      <c r="L2781" s="24" t="str">
        <f t="shared" si="217"/>
        <v>2013</v>
      </c>
      <c r="M2781" s="24">
        <f t="shared" si="218"/>
        <v>41575</v>
      </c>
      <c r="N2781">
        <v>23.4</v>
      </c>
      <c r="P2781" s="24">
        <v>42388</v>
      </c>
      <c r="Q2781">
        <v>26.62</v>
      </c>
      <c r="S2781" s="24">
        <v>44176</v>
      </c>
      <c r="T2781">
        <v>61.84</v>
      </c>
      <c r="U2781" s="2">
        <f t="shared" si="219"/>
        <v>-3.2331070158420072E-4</v>
      </c>
    </row>
    <row r="2782" spans="1:21" x14ac:dyDescent="0.4">
      <c r="A2782" t="s">
        <v>3263</v>
      </c>
      <c r="B2782">
        <v>23.36</v>
      </c>
      <c r="C2782">
        <v>23.29</v>
      </c>
      <c r="D2782">
        <v>23.36</v>
      </c>
      <c r="E2782">
        <v>23.24</v>
      </c>
      <c r="F2782" t="s">
        <v>964</v>
      </c>
      <c r="G2782" s="2">
        <v>5.1999999999999998E-3</v>
      </c>
      <c r="I2782" t="s">
        <v>3263</v>
      </c>
      <c r="J2782" s="24" t="str">
        <f t="shared" si="215"/>
        <v>10</v>
      </c>
      <c r="K2782" s="24" t="str">
        <f t="shared" si="216"/>
        <v>25</v>
      </c>
      <c r="L2782" s="24" t="str">
        <f t="shared" si="217"/>
        <v>2013</v>
      </c>
      <c r="M2782" s="24">
        <f t="shared" si="218"/>
        <v>41572</v>
      </c>
      <c r="N2782">
        <v>23.36</v>
      </c>
      <c r="P2782" s="24">
        <v>42389</v>
      </c>
      <c r="Q2782">
        <v>26.41</v>
      </c>
      <c r="S2782" s="24">
        <v>44179</v>
      </c>
      <c r="T2782">
        <v>61.69</v>
      </c>
      <c r="U2782" s="2">
        <f t="shared" si="219"/>
        <v>-2.4256144890040243E-3</v>
      </c>
    </row>
    <row r="2783" spans="1:21" x14ac:dyDescent="0.4">
      <c r="A2783" t="s">
        <v>3262</v>
      </c>
      <c r="B2783">
        <v>23.24</v>
      </c>
      <c r="C2783">
        <v>23.2</v>
      </c>
      <c r="D2783">
        <v>23.28</v>
      </c>
      <c r="E2783">
        <v>23.16</v>
      </c>
      <c r="F2783" t="s">
        <v>519</v>
      </c>
      <c r="G2783" s="2">
        <v>3.5000000000000001E-3</v>
      </c>
      <c r="I2783" t="s">
        <v>3262</v>
      </c>
      <c r="J2783" s="24" t="str">
        <f t="shared" si="215"/>
        <v>10</v>
      </c>
      <c r="K2783" s="24" t="str">
        <f t="shared" si="216"/>
        <v>24</v>
      </c>
      <c r="L2783" s="24" t="str">
        <f t="shared" si="217"/>
        <v>2013</v>
      </c>
      <c r="M2783" s="24">
        <f t="shared" si="218"/>
        <v>41571</v>
      </c>
      <c r="N2783">
        <v>23.24</v>
      </c>
      <c r="P2783" s="24">
        <v>42390</v>
      </c>
      <c r="Q2783">
        <v>26.49</v>
      </c>
      <c r="S2783" s="24">
        <v>44180</v>
      </c>
      <c r="T2783">
        <v>62.51</v>
      </c>
      <c r="U2783" s="2">
        <f t="shared" si="219"/>
        <v>1.3292267790565804E-2</v>
      </c>
    </row>
    <row r="2784" spans="1:21" x14ac:dyDescent="0.4">
      <c r="A2784" t="s">
        <v>3261</v>
      </c>
      <c r="B2784">
        <v>23.16</v>
      </c>
      <c r="C2784">
        <v>23.16</v>
      </c>
      <c r="D2784">
        <v>23.19</v>
      </c>
      <c r="E2784">
        <v>23.06</v>
      </c>
      <c r="F2784" t="s">
        <v>3260</v>
      </c>
      <c r="G2784" s="2">
        <v>-3.3999999999999998E-3</v>
      </c>
      <c r="I2784" t="s">
        <v>3261</v>
      </c>
      <c r="J2784" s="24" t="str">
        <f t="shared" si="215"/>
        <v>10</v>
      </c>
      <c r="K2784" s="24" t="str">
        <f t="shared" si="216"/>
        <v>23</v>
      </c>
      <c r="L2784" s="24" t="str">
        <f t="shared" si="217"/>
        <v>2013</v>
      </c>
      <c r="M2784" s="24">
        <f t="shared" si="218"/>
        <v>41570</v>
      </c>
      <c r="N2784">
        <v>23.16</v>
      </c>
      <c r="P2784" s="24">
        <v>42391</v>
      </c>
      <c r="Q2784">
        <v>27.1</v>
      </c>
      <c r="S2784" s="24">
        <v>44181</v>
      </c>
      <c r="T2784">
        <v>62.79</v>
      </c>
      <c r="U2784" s="2">
        <f t="shared" si="219"/>
        <v>4.4792833146696243E-3</v>
      </c>
    </row>
    <row r="2785" spans="1:21" x14ac:dyDescent="0.4">
      <c r="A2785" t="s">
        <v>3259</v>
      </c>
      <c r="B2785">
        <v>23.24</v>
      </c>
      <c r="C2785">
        <v>23.19</v>
      </c>
      <c r="D2785">
        <v>23.31</v>
      </c>
      <c r="E2785">
        <v>23.12</v>
      </c>
      <c r="F2785" t="s">
        <v>111</v>
      </c>
      <c r="G2785" s="2">
        <v>5.1999999999999998E-3</v>
      </c>
      <c r="I2785" t="s">
        <v>3259</v>
      </c>
      <c r="J2785" s="24" t="str">
        <f t="shared" si="215"/>
        <v>10</v>
      </c>
      <c r="K2785" s="24" t="str">
        <f t="shared" si="216"/>
        <v>22</v>
      </c>
      <c r="L2785" s="24" t="str">
        <f t="shared" si="217"/>
        <v>2013</v>
      </c>
      <c r="M2785" s="24">
        <f t="shared" si="218"/>
        <v>41569</v>
      </c>
      <c r="N2785">
        <v>23.24</v>
      </c>
      <c r="P2785" s="24">
        <v>42394</v>
      </c>
      <c r="Q2785">
        <v>26.77</v>
      </c>
      <c r="S2785" s="24">
        <v>44182</v>
      </c>
      <c r="T2785">
        <v>63.15</v>
      </c>
      <c r="U2785" s="2">
        <f t="shared" si="219"/>
        <v>5.7333970377448917E-3</v>
      </c>
    </row>
    <row r="2786" spans="1:21" x14ac:dyDescent="0.4">
      <c r="A2786" t="s">
        <v>3258</v>
      </c>
      <c r="B2786">
        <v>23.12</v>
      </c>
      <c r="C2786">
        <v>23.14</v>
      </c>
      <c r="D2786">
        <v>23.15</v>
      </c>
      <c r="E2786">
        <v>23.06</v>
      </c>
      <c r="F2786" t="s">
        <v>278</v>
      </c>
      <c r="G2786" s="2">
        <v>8.9999999999999998E-4</v>
      </c>
      <c r="I2786" t="s">
        <v>3258</v>
      </c>
      <c r="J2786" s="24" t="str">
        <f t="shared" si="215"/>
        <v>10</v>
      </c>
      <c r="K2786" s="24" t="str">
        <f t="shared" si="216"/>
        <v>21</v>
      </c>
      <c r="L2786" s="24" t="str">
        <f t="shared" si="217"/>
        <v>2013</v>
      </c>
      <c r="M2786" s="24">
        <f t="shared" si="218"/>
        <v>41568</v>
      </c>
      <c r="N2786">
        <v>23.12</v>
      </c>
      <c r="P2786" s="24">
        <v>42395</v>
      </c>
      <c r="Q2786">
        <v>27.03</v>
      </c>
      <c r="S2786" s="24">
        <v>44183</v>
      </c>
      <c r="T2786">
        <v>63.07</v>
      </c>
      <c r="U2786" s="2">
        <f t="shared" si="219"/>
        <v>-1.2668250197941378E-3</v>
      </c>
    </row>
    <row r="2787" spans="1:21" x14ac:dyDescent="0.4">
      <c r="A2787" t="s">
        <v>3257</v>
      </c>
      <c r="B2787">
        <v>23.1</v>
      </c>
      <c r="C2787">
        <v>23.03</v>
      </c>
      <c r="D2787">
        <v>23.12</v>
      </c>
      <c r="E2787">
        <v>22.96</v>
      </c>
      <c r="F2787" t="s">
        <v>475</v>
      </c>
      <c r="G2787" s="2">
        <v>8.6999999999999994E-3</v>
      </c>
      <c r="I2787" t="s">
        <v>3257</v>
      </c>
      <c r="J2787" s="24" t="str">
        <f t="shared" si="215"/>
        <v>10</v>
      </c>
      <c r="K2787" s="24" t="str">
        <f t="shared" si="216"/>
        <v>18</v>
      </c>
      <c r="L2787" s="24" t="str">
        <f t="shared" si="217"/>
        <v>2013</v>
      </c>
      <c r="M2787" s="24">
        <f t="shared" si="218"/>
        <v>41565</v>
      </c>
      <c r="N2787">
        <v>23.1</v>
      </c>
      <c r="P2787" s="24">
        <v>42396</v>
      </c>
      <c r="Q2787">
        <v>26.59</v>
      </c>
      <c r="S2787" s="24">
        <v>44186</v>
      </c>
      <c r="T2787">
        <v>62.84</v>
      </c>
      <c r="U2787" s="2">
        <f t="shared" si="219"/>
        <v>-3.6467417155541249E-3</v>
      </c>
    </row>
    <row r="2788" spans="1:21" x14ac:dyDescent="0.4">
      <c r="A2788" t="s">
        <v>3256</v>
      </c>
      <c r="B2788">
        <v>22.9</v>
      </c>
      <c r="C2788">
        <v>22.69</v>
      </c>
      <c r="D2788">
        <v>22.92</v>
      </c>
      <c r="E2788">
        <v>22.65</v>
      </c>
      <c r="F2788" t="s">
        <v>1085</v>
      </c>
      <c r="G2788" s="2">
        <v>6.6E-3</v>
      </c>
      <c r="I2788" t="s">
        <v>3256</v>
      </c>
      <c r="J2788" s="24" t="str">
        <f t="shared" si="215"/>
        <v>10</v>
      </c>
      <c r="K2788" s="24" t="str">
        <f t="shared" si="216"/>
        <v>17</v>
      </c>
      <c r="L2788" s="24" t="str">
        <f t="shared" si="217"/>
        <v>2013</v>
      </c>
      <c r="M2788" s="24">
        <f t="shared" si="218"/>
        <v>41564</v>
      </c>
      <c r="N2788">
        <v>22.9</v>
      </c>
      <c r="P2788" s="24">
        <v>42397</v>
      </c>
      <c r="Q2788">
        <v>26.77</v>
      </c>
      <c r="S2788" s="24">
        <v>44187</v>
      </c>
      <c r="T2788">
        <v>63.01</v>
      </c>
      <c r="U2788" s="2">
        <f t="shared" si="219"/>
        <v>2.7052832590706011E-3</v>
      </c>
    </row>
    <row r="2789" spans="1:21" x14ac:dyDescent="0.4">
      <c r="A2789" t="s">
        <v>3255</v>
      </c>
      <c r="B2789">
        <v>22.75</v>
      </c>
      <c r="C2789">
        <v>22.6</v>
      </c>
      <c r="D2789">
        <v>22.77</v>
      </c>
      <c r="E2789">
        <v>22.57</v>
      </c>
      <c r="F2789" t="s">
        <v>639</v>
      </c>
      <c r="G2789" s="2">
        <v>1.34E-2</v>
      </c>
      <c r="I2789" t="s">
        <v>3255</v>
      </c>
      <c r="J2789" s="24" t="str">
        <f t="shared" si="215"/>
        <v>10</v>
      </c>
      <c r="K2789" s="24" t="str">
        <f t="shared" si="216"/>
        <v>16</v>
      </c>
      <c r="L2789" s="24" t="str">
        <f t="shared" si="217"/>
        <v>2013</v>
      </c>
      <c r="M2789" s="24">
        <f t="shared" si="218"/>
        <v>41563</v>
      </c>
      <c r="N2789">
        <v>22.75</v>
      </c>
      <c r="P2789" s="24">
        <v>42398</v>
      </c>
      <c r="Q2789">
        <v>27.38</v>
      </c>
      <c r="S2789" s="24">
        <v>44188</v>
      </c>
      <c r="T2789">
        <v>62.7</v>
      </c>
      <c r="U2789" s="2">
        <f t="shared" si="219"/>
        <v>-4.9198539914298012E-3</v>
      </c>
    </row>
    <row r="2790" spans="1:21" x14ac:dyDescent="0.4">
      <c r="A2790" t="s">
        <v>3254</v>
      </c>
      <c r="B2790">
        <v>22.45</v>
      </c>
      <c r="C2790">
        <v>22.56</v>
      </c>
      <c r="D2790">
        <v>22.62</v>
      </c>
      <c r="E2790">
        <v>22.44</v>
      </c>
      <c r="F2790" t="s">
        <v>418</v>
      </c>
      <c r="G2790" s="2">
        <v>-7.4999999999999997E-3</v>
      </c>
      <c r="I2790" t="s">
        <v>3254</v>
      </c>
      <c r="J2790" s="24" t="str">
        <f t="shared" si="215"/>
        <v>10</v>
      </c>
      <c r="K2790" s="24" t="str">
        <f t="shared" si="216"/>
        <v>15</v>
      </c>
      <c r="L2790" s="24" t="str">
        <f t="shared" si="217"/>
        <v>2013</v>
      </c>
      <c r="M2790" s="24">
        <f t="shared" si="218"/>
        <v>41562</v>
      </c>
      <c r="N2790">
        <v>22.45</v>
      </c>
      <c r="P2790" s="24">
        <v>42401</v>
      </c>
      <c r="Q2790">
        <v>27.44</v>
      </c>
      <c r="S2790" s="24">
        <v>44189</v>
      </c>
      <c r="T2790">
        <v>63.03</v>
      </c>
      <c r="U2790" s="2">
        <f t="shared" si="219"/>
        <v>5.2631578947368585E-3</v>
      </c>
    </row>
    <row r="2791" spans="1:21" x14ac:dyDescent="0.4">
      <c r="A2791" t="s">
        <v>3253</v>
      </c>
      <c r="B2791">
        <v>22.62</v>
      </c>
      <c r="C2791">
        <v>22.34</v>
      </c>
      <c r="D2791">
        <v>22.62</v>
      </c>
      <c r="E2791">
        <v>22.32</v>
      </c>
      <c r="F2791" t="s">
        <v>111</v>
      </c>
      <c r="G2791" s="2">
        <v>5.7999999999999996E-3</v>
      </c>
      <c r="I2791" t="s">
        <v>3253</v>
      </c>
      <c r="J2791" s="24" t="str">
        <f t="shared" si="215"/>
        <v>10</v>
      </c>
      <c r="K2791" s="24" t="str">
        <f t="shared" si="216"/>
        <v>14</v>
      </c>
      <c r="L2791" s="24" t="str">
        <f t="shared" si="217"/>
        <v>2013</v>
      </c>
      <c r="M2791" s="24">
        <f t="shared" si="218"/>
        <v>41561</v>
      </c>
      <c r="N2791">
        <v>22.62</v>
      </c>
      <c r="P2791" s="24">
        <v>42402</v>
      </c>
      <c r="Q2791">
        <v>26.98</v>
      </c>
      <c r="S2791" s="24">
        <v>44193</v>
      </c>
      <c r="T2791">
        <v>63.78</v>
      </c>
      <c r="U2791" s="2">
        <f t="shared" si="219"/>
        <v>1.1899095668729265E-2</v>
      </c>
    </row>
    <row r="2792" spans="1:21" x14ac:dyDescent="0.4">
      <c r="A2792" t="s">
        <v>3252</v>
      </c>
      <c r="B2792">
        <v>22.49</v>
      </c>
      <c r="C2792">
        <v>22.32</v>
      </c>
      <c r="D2792">
        <v>22.49</v>
      </c>
      <c r="E2792">
        <v>22.29</v>
      </c>
      <c r="F2792" t="s">
        <v>178</v>
      </c>
      <c r="G2792" s="2">
        <v>6.7000000000000002E-3</v>
      </c>
      <c r="I2792" t="s">
        <v>3252</v>
      </c>
      <c r="J2792" s="24" t="str">
        <f t="shared" si="215"/>
        <v>10</v>
      </c>
      <c r="K2792" s="24" t="str">
        <f t="shared" si="216"/>
        <v>11</v>
      </c>
      <c r="L2792" s="24" t="str">
        <f t="shared" si="217"/>
        <v>2013</v>
      </c>
      <c r="M2792" s="24">
        <f t="shared" si="218"/>
        <v>41558</v>
      </c>
      <c r="N2792">
        <v>22.49</v>
      </c>
      <c r="P2792" s="24">
        <v>42403</v>
      </c>
      <c r="Q2792">
        <v>26.99</v>
      </c>
      <c r="S2792" s="24">
        <v>44194</v>
      </c>
      <c r="T2792">
        <v>63.65</v>
      </c>
      <c r="U2792" s="2">
        <f t="shared" si="219"/>
        <v>-2.0382565067419423E-3</v>
      </c>
    </row>
    <row r="2793" spans="1:21" x14ac:dyDescent="0.4">
      <c r="A2793" t="s">
        <v>3251</v>
      </c>
      <c r="B2793">
        <v>22.34</v>
      </c>
      <c r="C2793">
        <v>22.11</v>
      </c>
      <c r="D2793">
        <v>22.35</v>
      </c>
      <c r="E2793">
        <v>22.08</v>
      </c>
      <c r="F2793" t="s">
        <v>755</v>
      </c>
      <c r="G2793" s="2">
        <v>2.1999999999999999E-2</v>
      </c>
      <c r="I2793" t="s">
        <v>3251</v>
      </c>
      <c r="J2793" s="24" t="str">
        <f t="shared" si="215"/>
        <v>10</v>
      </c>
      <c r="K2793" s="24" t="str">
        <f t="shared" si="216"/>
        <v>10</v>
      </c>
      <c r="L2793" s="24" t="str">
        <f t="shared" si="217"/>
        <v>2013</v>
      </c>
      <c r="M2793" s="24">
        <f t="shared" si="218"/>
        <v>41557</v>
      </c>
      <c r="N2793">
        <v>22.34</v>
      </c>
      <c r="P2793" s="24">
        <v>42404</v>
      </c>
      <c r="Q2793">
        <v>26.94</v>
      </c>
      <c r="S2793" s="24">
        <v>44195</v>
      </c>
      <c r="T2793">
        <v>63.58</v>
      </c>
      <c r="U2793" s="2">
        <f t="shared" si="219"/>
        <v>-1.0997643362137266E-3</v>
      </c>
    </row>
    <row r="2794" spans="1:21" x14ac:dyDescent="0.4">
      <c r="A2794" t="s">
        <v>3250</v>
      </c>
      <c r="B2794">
        <v>21.86</v>
      </c>
      <c r="C2794">
        <v>21.95</v>
      </c>
      <c r="D2794">
        <v>21.95</v>
      </c>
      <c r="E2794">
        <v>21.73</v>
      </c>
      <c r="F2794" t="s">
        <v>1122</v>
      </c>
      <c r="G2794" s="2">
        <v>-1.4E-3</v>
      </c>
      <c r="I2794" t="s">
        <v>3250</v>
      </c>
      <c r="J2794" s="24" t="str">
        <f t="shared" si="215"/>
        <v>10</v>
      </c>
      <c r="K2794" s="24" t="str">
        <f t="shared" si="216"/>
        <v>09</v>
      </c>
      <c r="L2794" s="24" t="str">
        <f t="shared" si="217"/>
        <v>2013</v>
      </c>
      <c r="M2794" s="24">
        <f t="shared" si="218"/>
        <v>41556</v>
      </c>
      <c r="N2794">
        <v>21.86</v>
      </c>
      <c r="P2794" s="24">
        <v>42405</v>
      </c>
      <c r="Q2794">
        <v>26.22</v>
      </c>
      <c r="S2794" s="24">
        <v>44196</v>
      </c>
      <c r="T2794">
        <v>63.82</v>
      </c>
      <c r="U2794" s="2">
        <f t="shared" si="219"/>
        <v>3.774771940861843E-3</v>
      </c>
    </row>
    <row r="2795" spans="1:21" x14ac:dyDescent="0.4">
      <c r="A2795" t="s">
        <v>3249</v>
      </c>
      <c r="B2795">
        <v>21.89</v>
      </c>
      <c r="C2795">
        <v>22.21</v>
      </c>
      <c r="D2795">
        <v>22.21</v>
      </c>
      <c r="E2795">
        <v>21.88</v>
      </c>
      <c r="F2795" t="s">
        <v>2291</v>
      </c>
      <c r="G2795" s="2">
        <v>-1.35E-2</v>
      </c>
      <c r="I2795" t="s">
        <v>3249</v>
      </c>
      <c r="J2795" s="24" t="str">
        <f t="shared" si="215"/>
        <v>10</v>
      </c>
      <c r="K2795" s="24" t="str">
        <f t="shared" si="216"/>
        <v>08</v>
      </c>
      <c r="L2795" s="24" t="str">
        <f t="shared" si="217"/>
        <v>2013</v>
      </c>
      <c r="M2795" s="24">
        <f t="shared" si="218"/>
        <v>41555</v>
      </c>
      <c r="N2795">
        <v>21.89</v>
      </c>
      <c r="P2795" s="24">
        <v>42408</v>
      </c>
      <c r="Q2795">
        <v>25.78</v>
      </c>
      <c r="S2795" s="24">
        <v>44200</v>
      </c>
      <c r="T2795">
        <v>62.87</v>
      </c>
      <c r="U2795" s="2">
        <f t="shared" si="219"/>
        <v>-1.4885615794421825E-2</v>
      </c>
    </row>
    <row r="2796" spans="1:21" x14ac:dyDescent="0.4">
      <c r="A2796" t="s">
        <v>3248</v>
      </c>
      <c r="B2796">
        <v>22.19</v>
      </c>
      <c r="C2796">
        <v>22.21</v>
      </c>
      <c r="D2796">
        <v>22.35</v>
      </c>
      <c r="E2796">
        <v>22.19</v>
      </c>
      <c r="F2796" t="s">
        <v>1108</v>
      </c>
      <c r="G2796" s="2">
        <v>-8.8999999999999999E-3</v>
      </c>
      <c r="I2796" t="s">
        <v>3248</v>
      </c>
      <c r="J2796" s="24" t="str">
        <f t="shared" si="215"/>
        <v>10</v>
      </c>
      <c r="K2796" s="24" t="str">
        <f t="shared" si="216"/>
        <v>07</v>
      </c>
      <c r="L2796" s="24" t="str">
        <f t="shared" si="217"/>
        <v>2013</v>
      </c>
      <c r="M2796" s="24">
        <f t="shared" si="218"/>
        <v>41554</v>
      </c>
      <c r="N2796">
        <v>22.19</v>
      </c>
      <c r="P2796" s="24">
        <v>42409</v>
      </c>
      <c r="Q2796">
        <v>25.85</v>
      </c>
      <c r="S2796" s="24">
        <v>44201</v>
      </c>
      <c r="T2796">
        <v>63.32</v>
      </c>
      <c r="U2796" s="2">
        <f t="shared" si="219"/>
        <v>7.1576268490536332E-3</v>
      </c>
    </row>
    <row r="2797" spans="1:21" x14ac:dyDescent="0.4">
      <c r="A2797" t="s">
        <v>3247</v>
      </c>
      <c r="B2797">
        <v>22.39</v>
      </c>
      <c r="C2797">
        <v>22.26</v>
      </c>
      <c r="D2797">
        <v>22.42</v>
      </c>
      <c r="E2797">
        <v>22.22</v>
      </c>
      <c r="F2797" t="s">
        <v>317</v>
      </c>
      <c r="G2797" s="2">
        <v>7.1999999999999998E-3</v>
      </c>
      <c r="I2797" t="s">
        <v>3247</v>
      </c>
      <c r="J2797" s="24" t="str">
        <f t="shared" si="215"/>
        <v>10</v>
      </c>
      <c r="K2797" s="24" t="str">
        <f t="shared" si="216"/>
        <v>04</v>
      </c>
      <c r="L2797" s="24" t="str">
        <f t="shared" si="217"/>
        <v>2013</v>
      </c>
      <c r="M2797" s="24">
        <f t="shared" si="218"/>
        <v>41551</v>
      </c>
      <c r="N2797">
        <v>22.39</v>
      </c>
      <c r="P2797" s="24">
        <v>42410</v>
      </c>
      <c r="Q2797">
        <v>25.94</v>
      </c>
      <c r="S2797" s="24">
        <v>44202</v>
      </c>
      <c r="T2797">
        <v>62.69</v>
      </c>
      <c r="U2797" s="2">
        <f t="shared" si="219"/>
        <v>-9.9494630448515586E-3</v>
      </c>
    </row>
    <row r="2798" spans="1:21" x14ac:dyDescent="0.4">
      <c r="A2798" t="s">
        <v>3246</v>
      </c>
      <c r="B2798">
        <v>22.23</v>
      </c>
      <c r="C2798">
        <v>22.43</v>
      </c>
      <c r="D2798">
        <v>22.43</v>
      </c>
      <c r="E2798">
        <v>22.13</v>
      </c>
      <c r="F2798" t="s">
        <v>2134</v>
      </c>
      <c r="G2798" s="2">
        <v>-9.7999999999999997E-3</v>
      </c>
      <c r="I2798" t="s">
        <v>3246</v>
      </c>
      <c r="J2798" s="24" t="str">
        <f t="shared" si="215"/>
        <v>10</v>
      </c>
      <c r="K2798" s="24" t="str">
        <f t="shared" si="216"/>
        <v>03</v>
      </c>
      <c r="L2798" s="24" t="str">
        <f t="shared" si="217"/>
        <v>2013</v>
      </c>
      <c r="M2798" s="24">
        <f t="shared" si="218"/>
        <v>41550</v>
      </c>
      <c r="N2798">
        <v>22.23</v>
      </c>
      <c r="P2798" s="24">
        <v>42411</v>
      </c>
      <c r="Q2798">
        <v>25.72</v>
      </c>
      <c r="S2798" s="24">
        <v>44203</v>
      </c>
      <c r="T2798">
        <v>64.099999999999994</v>
      </c>
      <c r="U2798" s="2">
        <f t="shared" si="219"/>
        <v>2.2491625458605835E-2</v>
      </c>
    </row>
    <row r="2799" spans="1:21" x14ac:dyDescent="0.4">
      <c r="A2799" t="s">
        <v>3245</v>
      </c>
      <c r="B2799">
        <v>22.45</v>
      </c>
      <c r="C2799">
        <v>22.34</v>
      </c>
      <c r="D2799">
        <v>22.45</v>
      </c>
      <c r="E2799">
        <v>22.27</v>
      </c>
      <c r="F2799" t="s">
        <v>1279</v>
      </c>
      <c r="G2799" s="2">
        <v>-1.2999999999999999E-3</v>
      </c>
      <c r="I2799" t="s">
        <v>3245</v>
      </c>
      <c r="J2799" s="24" t="str">
        <f t="shared" si="215"/>
        <v>10</v>
      </c>
      <c r="K2799" s="24" t="str">
        <f t="shared" si="216"/>
        <v>02</v>
      </c>
      <c r="L2799" s="24" t="str">
        <f t="shared" si="217"/>
        <v>2013</v>
      </c>
      <c r="M2799" s="24">
        <f t="shared" si="218"/>
        <v>41549</v>
      </c>
      <c r="N2799">
        <v>22.45</v>
      </c>
      <c r="P2799" s="24">
        <v>42412</v>
      </c>
      <c r="Q2799">
        <v>26.12</v>
      </c>
      <c r="S2799" s="24">
        <v>44204</v>
      </c>
      <c r="T2799">
        <v>64.75</v>
      </c>
      <c r="U2799" s="2">
        <f t="shared" si="219"/>
        <v>1.0140405616224646E-2</v>
      </c>
    </row>
    <row r="2800" spans="1:21" x14ac:dyDescent="0.4">
      <c r="A2800" t="s">
        <v>3244</v>
      </c>
      <c r="B2800">
        <v>22.48</v>
      </c>
      <c r="C2800">
        <v>22.31</v>
      </c>
      <c r="D2800">
        <v>22.48</v>
      </c>
      <c r="E2800">
        <v>22.28</v>
      </c>
      <c r="F2800" t="s">
        <v>3243</v>
      </c>
      <c r="G2800" s="2">
        <v>8.9999999999999993E-3</v>
      </c>
      <c r="I2800" t="s">
        <v>3244</v>
      </c>
      <c r="J2800" s="24" t="str">
        <f t="shared" si="215"/>
        <v>10</v>
      </c>
      <c r="K2800" s="24" t="str">
        <f t="shared" si="216"/>
        <v>01</v>
      </c>
      <c r="L2800" s="24" t="str">
        <f t="shared" si="217"/>
        <v>2013</v>
      </c>
      <c r="M2800" s="24">
        <f t="shared" si="218"/>
        <v>41548</v>
      </c>
      <c r="N2800">
        <v>22.48</v>
      </c>
      <c r="P2800" s="24">
        <v>42416</v>
      </c>
      <c r="Q2800">
        <v>26.6</v>
      </c>
      <c r="S2800" s="24">
        <v>44207</v>
      </c>
      <c r="T2800">
        <v>63.91</v>
      </c>
      <c r="U2800" s="2">
        <f t="shared" si="219"/>
        <v>-1.2972972972973063E-2</v>
      </c>
    </row>
    <row r="2801" spans="1:21" x14ac:dyDescent="0.4">
      <c r="A2801" t="s">
        <v>3242</v>
      </c>
      <c r="B2801">
        <v>22.28</v>
      </c>
      <c r="C2801">
        <v>22.18</v>
      </c>
      <c r="D2801">
        <v>22.34</v>
      </c>
      <c r="E2801">
        <v>22.15</v>
      </c>
      <c r="F2801" t="s">
        <v>2033</v>
      </c>
      <c r="G2801" s="2">
        <v>-4.8999999999999998E-3</v>
      </c>
      <c r="I2801" t="s">
        <v>3242</v>
      </c>
      <c r="J2801" s="24" t="str">
        <f t="shared" si="215"/>
        <v>09</v>
      </c>
      <c r="K2801" s="24" t="str">
        <f t="shared" si="216"/>
        <v>30</v>
      </c>
      <c r="L2801" s="24" t="str">
        <f t="shared" si="217"/>
        <v>2013</v>
      </c>
      <c r="M2801" s="24">
        <f t="shared" si="218"/>
        <v>41547</v>
      </c>
      <c r="N2801">
        <v>22.28</v>
      </c>
      <c r="P2801" s="24">
        <v>42417</v>
      </c>
      <c r="Q2801">
        <v>27.09</v>
      </c>
      <c r="S2801" s="24">
        <v>44208</v>
      </c>
      <c r="T2801">
        <v>63.68</v>
      </c>
      <c r="U2801" s="2">
        <f t="shared" si="219"/>
        <v>-3.5988108277263953E-3</v>
      </c>
    </row>
    <row r="2802" spans="1:21" x14ac:dyDescent="0.4">
      <c r="A2802" t="s">
        <v>3241</v>
      </c>
      <c r="B2802">
        <v>22.39</v>
      </c>
      <c r="C2802">
        <v>22.35</v>
      </c>
      <c r="D2802">
        <v>22.41</v>
      </c>
      <c r="E2802">
        <v>22.3</v>
      </c>
      <c r="F2802" t="s">
        <v>3240</v>
      </c>
      <c r="G2802" s="2">
        <v>-3.0999999999999999E-3</v>
      </c>
      <c r="I2802" t="s">
        <v>3241</v>
      </c>
      <c r="J2802" s="24" t="str">
        <f t="shared" si="215"/>
        <v>09</v>
      </c>
      <c r="K2802" s="24" t="str">
        <f t="shared" si="216"/>
        <v>27</v>
      </c>
      <c r="L2802" s="24" t="str">
        <f t="shared" si="217"/>
        <v>2013</v>
      </c>
      <c r="M2802" s="24">
        <f t="shared" si="218"/>
        <v>41544</v>
      </c>
      <c r="N2802">
        <v>22.39</v>
      </c>
      <c r="P2802" s="24">
        <v>42418</v>
      </c>
      <c r="Q2802">
        <v>26.9</v>
      </c>
      <c r="S2802" s="24">
        <v>44209</v>
      </c>
      <c r="T2802">
        <v>64</v>
      </c>
      <c r="U2802" s="2">
        <f t="shared" si="219"/>
        <v>5.0251256281406143E-3</v>
      </c>
    </row>
    <row r="2803" spans="1:21" x14ac:dyDescent="0.4">
      <c r="A2803" t="s">
        <v>3239</v>
      </c>
      <c r="B2803">
        <v>22.46</v>
      </c>
      <c r="C2803">
        <v>22.4</v>
      </c>
      <c r="D2803">
        <v>22.5</v>
      </c>
      <c r="E2803">
        <v>22.37</v>
      </c>
      <c r="F2803" t="s">
        <v>731</v>
      </c>
      <c r="G2803" s="2">
        <v>5.4000000000000003E-3</v>
      </c>
      <c r="I2803" t="s">
        <v>3239</v>
      </c>
      <c r="J2803" s="24" t="str">
        <f t="shared" si="215"/>
        <v>09</v>
      </c>
      <c r="K2803" s="24" t="str">
        <f t="shared" si="216"/>
        <v>26</v>
      </c>
      <c r="L2803" s="24" t="str">
        <f t="shared" si="217"/>
        <v>2013</v>
      </c>
      <c r="M2803" s="24">
        <f t="shared" si="218"/>
        <v>41543</v>
      </c>
      <c r="N2803">
        <v>22.46</v>
      </c>
      <c r="P2803" s="24">
        <v>42419</v>
      </c>
      <c r="Q2803">
        <v>26.97</v>
      </c>
      <c r="S2803" s="24">
        <v>44210</v>
      </c>
      <c r="T2803">
        <v>63.41</v>
      </c>
      <c r="U2803" s="2">
        <f t="shared" si="219"/>
        <v>-9.2187500000000533E-3</v>
      </c>
    </row>
    <row r="2804" spans="1:21" x14ac:dyDescent="0.4">
      <c r="A2804" t="s">
        <v>3238</v>
      </c>
      <c r="B2804">
        <v>22.34</v>
      </c>
      <c r="C2804">
        <v>22.43</v>
      </c>
      <c r="D2804">
        <v>22.45</v>
      </c>
      <c r="E2804">
        <v>22.32</v>
      </c>
      <c r="F2804" t="s">
        <v>847</v>
      </c>
      <c r="G2804" s="2">
        <v>-4.4999999999999997E-3</v>
      </c>
      <c r="I2804" t="s">
        <v>3238</v>
      </c>
      <c r="J2804" s="24" t="str">
        <f t="shared" si="215"/>
        <v>09</v>
      </c>
      <c r="K2804" s="24" t="str">
        <f t="shared" si="216"/>
        <v>25</v>
      </c>
      <c r="L2804" s="24" t="str">
        <f t="shared" si="217"/>
        <v>2013</v>
      </c>
      <c r="M2804" s="24">
        <f t="shared" si="218"/>
        <v>41542</v>
      </c>
      <c r="N2804">
        <v>22.34</v>
      </c>
      <c r="P2804" s="24">
        <v>42422</v>
      </c>
      <c r="Q2804">
        <v>27.32</v>
      </c>
      <c r="S2804" s="24">
        <v>44211</v>
      </c>
      <c r="T2804">
        <v>63.04</v>
      </c>
      <c r="U2804" s="2">
        <f t="shared" si="219"/>
        <v>-5.8350417915155051E-3</v>
      </c>
    </row>
    <row r="2805" spans="1:21" x14ac:dyDescent="0.4">
      <c r="A2805" t="s">
        <v>3237</v>
      </c>
      <c r="B2805">
        <v>22.44</v>
      </c>
      <c r="C2805">
        <v>22.47</v>
      </c>
      <c r="D2805">
        <v>22.56</v>
      </c>
      <c r="E2805">
        <v>22.39</v>
      </c>
      <c r="F2805" t="s">
        <v>2300</v>
      </c>
      <c r="G2805" s="2">
        <v>-5.3E-3</v>
      </c>
      <c r="I2805" t="s">
        <v>3237</v>
      </c>
      <c r="J2805" s="24" t="str">
        <f t="shared" si="215"/>
        <v>09</v>
      </c>
      <c r="K2805" s="24" t="str">
        <f t="shared" si="216"/>
        <v>24</v>
      </c>
      <c r="L2805" s="24" t="str">
        <f t="shared" si="217"/>
        <v>2013</v>
      </c>
      <c r="M2805" s="24">
        <f t="shared" si="218"/>
        <v>41541</v>
      </c>
      <c r="N2805">
        <v>22.44</v>
      </c>
      <c r="P2805" s="24">
        <v>42423</v>
      </c>
      <c r="Q2805">
        <v>27.02</v>
      </c>
      <c r="S2805" s="24">
        <v>44215</v>
      </c>
      <c r="T2805">
        <v>63.82</v>
      </c>
      <c r="U2805" s="2">
        <f t="shared" si="219"/>
        <v>1.2373096446700593E-2</v>
      </c>
    </row>
    <row r="2806" spans="1:21" x14ac:dyDescent="0.4">
      <c r="A2806" t="s">
        <v>3236</v>
      </c>
      <c r="B2806">
        <v>22.56</v>
      </c>
      <c r="C2806">
        <v>22.67</v>
      </c>
      <c r="D2806">
        <v>22.7</v>
      </c>
      <c r="E2806">
        <v>22.5</v>
      </c>
      <c r="F2806" t="s">
        <v>46</v>
      </c>
      <c r="G2806" s="2">
        <v>-4.8999999999999998E-3</v>
      </c>
      <c r="I2806" t="s">
        <v>3236</v>
      </c>
      <c r="J2806" s="24" t="str">
        <f t="shared" si="215"/>
        <v>09</v>
      </c>
      <c r="K2806" s="24" t="str">
        <f t="shared" si="216"/>
        <v>23</v>
      </c>
      <c r="L2806" s="24" t="str">
        <f t="shared" si="217"/>
        <v>2013</v>
      </c>
      <c r="M2806" s="24">
        <f t="shared" si="218"/>
        <v>41540</v>
      </c>
      <c r="N2806">
        <v>22.56</v>
      </c>
      <c r="P2806" s="24">
        <v>42424</v>
      </c>
      <c r="Q2806">
        <v>27.17</v>
      </c>
      <c r="S2806" s="24">
        <v>44216</v>
      </c>
      <c r="T2806">
        <v>65.23</v>
      </c>
      <c r="U2806" s="2">
        <f t="shared" si="219"/>
        <v>2.2093387652773577E-2</v>
      </c>
    </row>
    <row r="2807" spans="1:21" x14ac:dyDescent="0.4">
      <c r="A2807" t="s">
        <v>3235</v>
      </c>
      <c r="B2807">
        <v>22.67</v>
      </c>
      <c r="C2807">
        <v>22.84</v>
      </c>
      <c r="D2807">
        <v>22.84</v>
      </c>
      <c r="E2807">
        <v>22.66</v>
      </c>
      <c r="F2807" t="s">
        <v>536</v>
      </c>
      <c r="G2807" s="2">
        <v>-6.1000000000000004E-3</v>
      </c>
      <c r="I2807" t="s">
        <v>3235</v>
      </c>
      <c r="J2807" s="24" t="str">
        <f t="shared" si="215"/>
        <v>09</v>
      </c>
      <c r="K2807" s="24" t="str">
        <f t="shared" si="216"/>
        <v>20</v>
      </c>
      <c r="L2807" s="24" t="str">
        <f t="shared" si="217"/>
        <v>2013</v>
      </c>
      <c r="M2807" s="24">
        <f t="shared" si="218"/>
        <v>41537</v>
      </c>
      <c r="N2807">
        <v>22.67</v>
      </c>
      <c r="P2807" s="24">
        <v>42425</v>
      </c>
      <c r="Q2807">
        <v>27.49</v>
      </c>
      <c r="S2807" s="24">
        <v>44217</v>
      </c>
      <c r="T2807">
        <v>65.64</v>
      </c>
      <c r="U2807" s="2">
        <f t="shared" si="219"/>
        <v>6.2854514793806437E-3</v>
      </c>
    </row>
    <row r="2808" spans="1:21" x14ac:dyDescent="0.4">
      <c r="A2808" t="s">
        <v>3234</v>
      </c>
      <c r="B2808">
        <v>22.81</v>
      </c>
      <c r="C2808">
        <v>22.88</v>
      </c>
      <c r="D2808">
        <v>22.88</v>
      </c>
      <c r="E2808">
        <v>22.77</v>
      </c>
      <c r="F2808" t="s">
        <v>645</v>
      </c>
      <c r="G2808" s="2">
        <v>4.0000000000000002E-4</v>
      </c>
      <c r="I2808" t="s">
        <v>3234</v>
      </c>
      <c r="J2808" s="24" t="str">
        <f t="shared" si="215"/>
        <v>09</v>
      </c>
      <c r="K2808" s="24" t="str">
        <f t="shared" si="216"/>
        <v>19</v>
      </c>
      <c r="L2808" s="24" t="str">
        <f t="shared" si="217"/>
        <v>2013</v>
      </c>
      <c r="M2808" s="24">
        <f t="shared" si="218"/>
        <v>41536</v>
      </c>
      <c r="N2808">
        <v>22.81</v>
      </c>
      <c r="P2808" s="24">
        <v>42426</v>
      </c>
      <c r="Q2808">
        <v>27.42</v>
      </c>
      <c r="S2808" s="24">
        <v>44218</v>
      </c>
      <c r="T2808">
        <v>65.63</v>
      </c>
      <c r="U2808" s="2">
        <f t="shared" si="219"/>
        <v>-1.5234613040837619E-4</v>
      </c>
    </row>
    <row r="2809" spans="1:21" x14ac:dyDescent="0.4">
      <c r="A2809" t="s">
        <v>3233</v>
      </c>
      <c r="B2809">
        <v>22.8</v>
      </c>
      <c r="C2809">
        <v>22.49</v>
      </c>
      <c r="D2809">
        <v>22.84</v>
      </c>
      <c r="E2809">
        <v>22.46</v>
      </c>
      <c r="F2809" t="s">
        <v>2582</v>
      </c>
      <c r="G2809" s="2">
        <v>1.3299999999999999E-2</v>
      </c>
      <c r="I2809" t="s">
        <v>3233</v>
      </c>
      <c r="J2809" s="24" t="str">
        <f t="shared" si="215"/>
        <v>09</v>
      </c>
      <c r="K2809" s="24" t="str">
        <f t="shared" si="216"/>
        <v>18</v>
      </c>
      <c r="L2809" s="24" t="str">
        <f t="shared" si="217"/>
        <v>2013</v>
      </c>
      <c r="M2809" s="24">
        <f t="shared" si="218"/>
        <v>41535</v>
      </c>
      <c r="N2809">
        <v>22.8</v>
      </c>
      <c r="P2809" s="24">
        <v>42429</v>
      </c>
      <c r="Q2809">
        <v>27.18</v>
      </c>
      <c r="S2809" s="24">
        <v>44221</v>
      </c>
      <c r="T2809">
        <v>66.150000000000006</v>
      </c>
      <c r="U2809" s="2">
        <f t="shared" si="219"/>
        <v>7.9232058509828285E-3</v>
      </c>
    </row>
    <row r="2810" spans="1:21" x14ac:dyDescent="0.4">
      <c r="A2810" t="s">
        <v>3232</v>
      </c>
      <c r="B2810">
        <v>22.5</v>
      </c>
      <c r="C2810">
        <v>22.42</v>
      </c>
      <c r="D2810">
        <v>22.51</v>
      </c>
      <c r="E2810">
        <v>22.41</v>
      </c>
      <c r="F2810" t="s">
        <v>162</v>
      </c>
      <c r="G2810" s="2">
        <v>4.8999999999999998E-3</v>
      </c>
      <c r="I2810" t="s">
        <v>3232</v>
      </c>
      <c r="J2810" s="24" t="str">
        <f t="shared" si="215"/>
        <v>09</v>
      </c>
      <c r="K2810" s="24" t="str">
        <f t="shared" si="216"/>
        <v>17</v>
      </c>
      <c r="L2810" s="24" t="str">
        <f t="shared" si="217"/>
        <v>2013</v>
      </c>
      <c r="M2810" s="24">
        <f t="shared" si="218"/>
        <v>41534</v>
      </c>
      <c r="N2810">
        <v>22.5</v>
      </c>
      <c r="P2810" s="24">
        <v>42430</v>
      </c>
      <c r="Q2810">
        <v>27.88</v>
      </c>
      <c r="S2810" s="24">
        <v>44222</v>
      </c>
      <c r="T2810">
        <v>66.19</v>
      </c>
      <c r="U2810" s="2">
        <f t="shared" si="219"/>
        <v>6.0468631897192537E-4</v>
      </c>
    </row>
    <row r="2811" spans="1:21" x14ac:dyDescent="0.4">
      <c r="A2811" t="s">
        <v>3231</v>
      </c>
      <c r="B2811">
        <v>22.39</v>
      </c>
      <c r="C2811">
        <v>22.54</v>
      </c>
      <c r="D2811">
        <v>22.54</v>
      </c>
      <c r="E2811">
        <v>22.36</v>
      </c>
      <c r="F2811" t="s">
        <v>492</v>
      </c>
      <c r="G2811" s="2">
        <v>4.4999999999999997E-3</v>
      </c>
      <c r="I2811" t="s">
        <v>3231</v>
      </c>
      <c r="J2811" s="24" t="str">
        <f t="shared" si="215"/>
        <v>09</v>
      </c>
      <c r="K2811" s="24" t="str">
        <f t="shared" si="216"/>
        <v>16</v>
      </c>
      <c r="L2811" s="24" t="str">
        <f t="shared" si="217"/>
        <v>2013</v>
      </c>
      <c r="M2811" s="24">
        <f t="shared" si="218"/>
        <v>41533</v>
      </c>
      <c r="N2811">
        <v>22.39</v>
      </c>
      <c r="P2811" s="24">
        <v>42431</v>
      </c>
      <c r="Q2811">
        <v>27.91</v>
      </c>
      <c r="S2811" s="24">
        <v>44223</v>
      </c>
      <c r="T2811">
        <v>64.47</v>
      </c>
      <c r="U2811" s="2">
        <f t="shared" si="219"/>
        <v>-2.5985798458981746E-2</v>
      </c>
    </row>
    <row r="2812" spans="1:21" x14ac:dyDescent="0.4">
      <c r="A2812" t="s">
        <v>3230</v>
      </c>
      <c r="B2812">
        <v>22.29</v>
      </c>
      <c r="C2812">
        <v>22.28</v>
      </c>
      <c r="D2812">
        <v>22.31</v>
      </c>
      <c r="E2812">
        <v>22.22</v>
      </c>
      <c r="F2812" t="s">
        <v>994</v>
      </c>
      <c r="G2812" s="2">
        <v>1.2999999999999999E-3</v>
      </c>
      <c r="I2812" t="s">
        <v>3230</v>
      </c>
      <c r="J2812" s="24" t="str">
        <f t="shared" si="215"/>
        <v>09</v>
      </c>
      <c r="K2812" s="24" t="str">
        <f t="shared" si="216"/>
        <v>13</v>
      </c>
      <c r="L2812" s="24" t="str">
        <f t="shared" si="217"/>
        <v>2013</v>
      </c>
      <c r="M2812" s="24">
        <f t="shared" si="218"/>
        <v>41530</v>
      </c>
      <c r="N2812">
        <v>22.29</v>
      </c>
      <c r="P2812" s="24">
        <v>42432</v>
      </c>
      <c r="Q2812">
        <v>27.93</v>
      </c>
      <c r="S2812" s="24">
        <v>44224</v>
      </c>
      <c r="T2812">
        <v>64.8</v>
      </c>
      <c r="U2812" s="2">
        <f t="shared" si="219"/>
        <v>5.1186598417869433E-3</v>
      </c>
    </row>
    <row r="2813" spans="1:21" x14ac:dyDescent="0.4">
      <c r="A2813" t="s">
        <v>3229</v>
      </c>
      <c r="B2813">
        <v>22.26</v>
      </c>
      <c r="C2813">
        <v>22.29</v>
      </c>
      <c r="D2813">
        <v>22.32</v>
      </c>
      <c r="E2813">
        <v>22.23</v>
      </c>
      <c r="F2813" t="s">
        <v>550</v>
      </c>
      <c r="G2813" s="2">
        <v>-1.2999999999999999E-3</v>
      </c>
      <c r="I2813" t="s">
        <v>3229</v>
      </c>
      <c r="J2813" s="24" t="str">
        <f t="shared" si="215"/>
        <v>09</v>
      </c>
      <c r="K2813" s="24" t="str">
        <f t="shared" si="216"/>
        <v>12</v>
      </c>
      <c r="L2813" s="24" t="str">
        <f t="shared" si="217"/>
        <v>2013</v>
      </c>
      <c r="M2813" s="24">
        <f t="shared" si="218"/>
        <v>41529</v>
      </c>
      <c r="N2813">
        <v>22.26</v>
      </c>
      <c r="P2813" s="24">
        <v>42433</v>
      </c>
      <c r="Q2813">
        <v>28</v>
      </c>
      <c r="S2813" s="24">
        <v>44225</v>
      </c>
      <c r="T2813">
        <v>63.51</v>
      </c>
      <c r="U2813" s="2">
        <f t="shared" si="219"/>
        <v>-1.9907407407407374E-2</v>
      </c>
    </row>
    <row r="2814" spans="1:21" x14ac:dyDescent="0.4">
      <c r="A2814" t="s">
        <v>3228</v>
      </c>
      <c r="B2814">
        <v>22.29</v>
      </c>
      <c r="C2814">
        <v>22.18</v>
      </c>
      <c r="D2814">
        <v>22.29</v>
      </c>
      <c r="E2814">
        <v>22.15</v>
      </c>
      <c r="F2814" t="s">
        <v>494</v>
      </c>
      <c r="G2814" s="2">
        <v>2.7000000000000001E-3</v>
      </c>
      <c r="I2814" t="s">
        <v>3228</v>
      </c>
      <c r="J2814" s="24" t="str">
        <f t="shared" si="215"/>
        <v>09</v>
      </c>
      <c r="K2814" s="24" t="str">
        <f t="shared" si="216"/>
        <v>11</v>
      </c>
      <c r="L2814" s="24" t="str">
        <f t="shared" si="217"/>
        <v>2013</v>
      </c>
      <c r="M2814" s="24">
        <f t="shared" si="218"/>
        <v>41528</v>
      </c>
      <c r="N2814">
        <v>22.29</v>
      </c>
      <c r="P2814" s="24">
        <v>42436</v>
      </c>
      <c r="Q2814">
        <v>27.88</v>
      </c>
      <c r="S2814" s="24">
        <v>44228</v>
      </c>
      <c r="T2814">
        <v>64.91</v>
      </c>
      <c r="U2814" s="2">
        <f t="shared" si="219"/>
        <v>2.2043772634230852E-2</v>
      </c>
    </row>
    <row r="2815" spans="1:21" x14ac:dyDescent="0.4">
      <c r="A2815" t="s">
        <v>3227</v>
      </c>
      <c r="B2815">
        <v>22.23</v>
      </c>
      <c r="C2815">
        <v>22.24</v>
      </c>
      <c r="D2815">
        <v>22.25</v>
      </c>
      <c r="E2815">
        <v>22.18</v>
      </c>
      <c r="F2815" t="s">
        <v>558</v>
      </c>
      <c r="G2815" s="2">
        <v>5.4000000000000003E-3</v>
      </c>
      <c r="I2815" t="s">
        <v>3227</v>
      </c>
      <c r="J2815" s="24" t="str">
        <f t="shared" si="215"/>
        <v>09</v>
      </c>
      <c r="K2815" s="24" t="str">
        <f t="shared" si="216"/>
        <v>10</v>
      </c>
      <c r="L2815" s="24" t="str">
        <f t="shared" si="217"/>
        <v>2013</v>
      </c>
      <c r="M2815" s="24">
        <f t="shared" si="218"/>
        <v>41527</v>
      </c>
      <c r="N2815">
        <v>22.23</v>
      </c>
      <c r="P2815" s="24">
        <v>42437</v>
      </c>
      <c r="Q2815">
        <v>27.67</v>
      </c>
      <c r="S2815" s="24">
        <v>44229</v>
      </c>
      <c r="T2815">
        <v>65.81</v>
      </c>
      <c r="U2815" s="2">
        <f t="shared" si="219"/>
        <v>1.3865352025882016E-2</v>
      </c>
    </row>
    <row r="2816" spans="1:21" x14ac:dyDescent="0.4">
      <c r="A2816" t="s">
        <v>3226</v>
      </c>
      <c r="B2816">
        <v>22.11</v>
      </c>
      <c r="C2816">
        <v>21.95</v>
      </c>
      <c r="D2816">
        <v>22.12</v>
      </c>
      <c r="E2816">
        <v>21.95</v>
      </c>
      <c r="F2816" t="s">
        <v>327</v>
      </c>
      <c r="G2816" s="2">
        <v>1.0500000000000001E-2</v>
      </c>
      <c r="I2816" t="s">
        <v>3226</v>
      </c>
      <c r="J2816" s="24" t="str">
        <f t="shared" si="215"/>
        <v>09</v>
      </c>
      <c r="K2816" s="24" t="str">
        <f t="shared" si="216"/>
        <v>09</v>
      </c>
      <c r="L2816" s="24" t="str">
        <f t="shared" si="217"/>
        <v>2013</v>
      </c>
      <c r="M2816" s="24">
        <f t="shared" si="218"/>
        <v>41526</v>
      </c>
      <c r="N2816">
        <v>22.11</v>
      </c>
      <c r="P2816" s="24">
        <v>42438</v>
      </c>
      <c r="Q2816">
        <v>27.83</v>
      </c>
      <c r="S2816" s="24">
        <v>44230</v>
      </c>
      <c r="T2816">
        <v>65.709999999999994</v>
      </c>
      <c r="U2816" s="2">
        <f t="shared" si="219"/>
        <v>-1.5195259079168189E-3</v>
      </c>
    </row>
    <row r="2817" spans="1:21" x14ac:dyDescent="0.4">
      <c r="A2817" t="s">
        <v>3225</v>
      </c>
      <c r="B2817">
        <v>21.88</v>
      </c>
      <c r="C2817">
        <v>21.94</v>
      </c>
      <c r="D2817">
        <v>22.01</v>
      </c>
      <c r="E2817">
        <v>21.69</v>
      </c>
      <c r="F2817" t="s">
        <v>186</v>
      </c>
      <c r="G2817" s="2">
        <v>5.0000000000000001E-4</v>
      </c>
      <c r="I2817" t="s">
        <v>3225</v>
      </c>
      <c r="J2817" s="24" t="str">
        <f t="shared" si="215"/>
        <v>09</v>
      </c>
      <c r="K2817" s="24" t="str">
        <f t="shared" si="216"/>
        <v>06</v>
      </c>
      <c r="L2817" s="24" t="str">
        <f t="shared" si="217"/>
        <v>2013</v>
      </c>
      <c r="M2817" s="24">
        <f t="shared" si="218"/>
        <v>41523</v>
      </c>
      <c r="N2817">
        <v>21.88</v>
      </c>
      <c r="P2817" s="24">
        <v>42439</v>
      </c>
      <c r="Q2817">
        <v>27.82</v>
      </c>
      <c r="S2817" s="24">
        <v>44231</v>
      </c>
      <c r="T2817">
        <v>66.319999999999993</v>
      </c>
      <c r="U2817" s="2">
        <f t="shared" si="219"/>
        <v>9.2832141226601994E-3</v>
      </c>
    </row>
    <row r="2818" spans="1:21" x14ac:dyDescent="0.4">
      <c r="A2818" t="s">
        <v>3224</v>
      </c>
      <c r="B2818">
        <v>21.87</v>
      </c>
      <c r="C2818">
        <v>21.88</v>
      </c>
      <c r="D2818">
        <v>21.94</v>
      </c>
      <c r="E2818">
        <v>21.86</v>
      </c>
      <c r="F2818" t="s">
        <v>186</v>
      </c>
      <c r="G2818" s="2">
        <v>0</v>
      </c>
      <c r="I2818" t="s">
        <v>3224</v>
      </c>
      <c r="J2818" s="24" t="str">
        <f t="shared" si="215"/>
        <v>09</v>
      </c>
      <c r="K2818" s="24" t="str">
        <f t="shared" si="216"/>
        <v>05</v>
      </c>
      <c r="L2818" s="24" t="str">
        <f t="shared" si="217"/>
        <v>2013</v>
      </c>
      <c r="M2818" s="24">
        <f t="shared" si="218"/>
        <v>41522</v>
      </c>
      <c r="N2818">
        <v>21.87</v>
      </c>
      <c r="P2818" s="24">
        <v>42440</v>
      </c>
      <c r="Q2818">
        <v>28.28</v>
      </c>
      <c r="S2818" s="24">
        <v>44232</v>
      </c>
      <c r="T2818">
        <v>66.55</v>
      </c>
      <c r="U2818" s="2">
        <f t="shared" si="219"/>
        <v>3.4680337756334279E-3</v>
      </c>
    </row>
    <row r="2819" spans="1:21" x14ac:dyDescent="0.4">
      <c r="A2819" t="s">
        <v>3223</v>
      </c>
      <c r="B2819">
        <v>21.87</v>
      </c>
      <c r="C2819">
        <v>21.67</v>
      </c>
      <c r="D2819">
        <v>21.9</v>
      </c>
      <c r="E2819">
        <v>21.64</v>
      </c>
      <c r="F2819" t="s">
        <v>899</v>
      </c>
      <c r="G2819" s="2">
        <v>9.7000000000000003E-3</v>
      </c>
      <c r="I2819" t="s">
        <v>3223</v>
      </c>
      <c r="J2819" s="24" t="str">
        <f t="shared" ref="J2819:J2882" si="220">LEFT(I2819,2)</f>
        <v>09</v>
      </c>
      <c r="K2819" s="24" t="str">
        <f t="shared" ref="K2819:K2882" si="221">MID(I2819,4,2)</f>
        <v>04</v>
      </c>
      <c r="L2819" s="24" t="str">
        <f t="shared" ref="L2819:L2882" si="222">RIGHT(I2819,4)</f>
        <v>2013</v>
      </c>
      <c r="M2819" s="24">
        <f t="shared" ref="M2819:M2882" si="223">DATE(L2819,J2819,K2819)</f>
        <v>41521</v>
      </c>
      <c r="N2819">
        <v>21.87</v>
      </c>
      <c r="P2819" s="24">
        <v>42443</v>
      </c>
      <c r="Q2819">
        <v>28.29</v>
      </c>
      <c r="S2819" s="24">
        <v>44235</v>
      </c>
      <c r="T2819">
        <v>66.87</v>
      </c>
      <c r="U2819" s="2">
        <f t="shared" si="219"/>
        <v>4.8084147257703158E-3</v>
      </c>
    </row>
    <row r="2820" spans="1:21" x14ac:dyDescent="0.4">
      <c r="A2820" t="s">
        <v>3222</v>
      </c>
      <c r="B2820">
        <v>21.66</v>
      </c>
      <c r="C2820">
        <v>21.74</v>
      </c>
      <c r="D2820">
        <v>21.8</v>
      </c>
      <c r="E2820">
        <v>21.57</v>
      </c>
      <c r="F2820" t="s">
        <v>913</v>
      </c>
      <c r="G2820" s="2">
        <v>5.5999999999999999E-3</v>
      </c>
      <c r="I2820" t="s">
        <v>3222</v>
      </c>
      <c r="J2820" s="24" t="str">
        <f t="shared" si="220"/>
        <v>09</v>
      </c>
      <c r="K2820" s="24" t="str">
        <f t="shared" si="221"/>
        <v>03</v>
      </c>
      <c r="L2820" s="24" t="str">
        <f t="shared" si="222"/>
        <v>2013</v>
      </c>
      <c r="M2820" s="24">
        <f t="shared" si="223"/>
        <v>41520</v>
      </c>
      <c r="N2820">
        <v>21.66</v>
      </c>
      <c r="P2820" s="24">
        <v>42444</v>
      </c>
      <c r="Q2820">
        <v>28.29</v>
      </c>
      <c r="S2820" s="24">
        <v>44236</v>
      </c>
      <c r="T2820">
        <v>66.78</v>
      </c>
      <c r="U2820" s="2">
        <f t="shared" ref="U2820:U2883" si="224">T2820/T2819-1</f>
        <v>-1.3458950201884479E-3</v>
      </c>
    </row>
    <row r="2821" spans="1:21" x14ac:dyDescent="0.4">
      <c r="A2821" t="s">
        <v>3221</v>
      </c>
      <c r="B2821">
        <v>21.54</v>
      </c>
      <c r="C2821">
        <v>21.66</v>
      </c>
      <c r="D2821">
        <v>21.66</v>
      </c>
      <c r="E2821">
        <v>21.48</v>
      </c>
      <c r="F2821" t="s">
        <v>2470</v>
      </c>
      <c r="G2821" s="2">
        <v>-3.7000000000000002E-3</v>
      </c>
      <c r="I2821" t="s">
        <v>3221</v>
      </c>
      <c r="J2821" s="24" t="str">
        <f t="shared" si="220"/>
        <v>08</v>
      </c>
      <c r="K2821" s="24" t="str">
        <f t="shared" si="221"/>
        <v>30</v>
      </c>
      <c r="L2821" s="24" t="str">
        <f t="shared" si="222"/>
        <v>2013</v>
      </c>
      <c r="M2821" s="24">
        <f t="shared" si="223"/>
        <v>41516</v>
      </c>
      <c r="N2821">
        <v>21.54</v>
      </c>
      <c r="P2821" s="24">
        <v>42445</v>
      </c>
      <c r="Q2821">
        <v>28.47</v>
      </c>
      <c r="S2821" s="24">
        <v>44237</v>
      </c>
      <c r="T2821">
        <v>66.64</v>
      </c>
      <c r="U2821" s="2">
        <f t="shared" si="224"/>
        <v>-2.0964360587002462E-3</v>
      </c>
    </row>
    <row r="2822" spans="1:21" x14ac:dyDescent="0.4">
      <c r="A2822" t="s">
        <v>3220</v>
      </c>
      <c r="B2822">
        <v>21.62</v>
      </c>
      <c r="C2822">
        <v>21.53</v>
      </c>
      <c r="D2822">
        <v>21.74</v>
      </c>
      <c r="E2822">
        <v>21.52</v>
      </c>
      <c r="F2822" t="s">
        <v>3219</v>
      </c>
      <c r="G2822" s="2">
        <v>2.3E-3</v>
      </c>
      <c r="I2822" t="s">
        <v>3220</v>
      </c>
      <c r="J2822" s="24" t="str">
        <f t="shared" si="220"/>
        <v>08</v>
      </c>
      <c r="K2822" s="24" t="str">
        <f t="shared" si="221"/>
        <v>29</v>
      </c>
      <c r="L2822" s="24" t="str">
        <f t="shared" si="222"/>
        <v>2013</v>
      </c>
      <c r="M2822" s="24">
        <f t="shared" si="223"/>
        <v>41515</v>
      </c>
      <c r="N2822">
        <v>21.62</v>
      </c>
      <c r="P2822" s="24">
        <v>42446</v>
      </c>
      <c r="Q2822">
        <v>28.57</v>
      </c>
      <c r="S2822" s="24">
        <v>44238</v>
      </c>
      <c r="T2822">
        <v>66.92</v>
      </c>
      <c r="U2822" s="2">
        <f t="shared" si="224"/>
        <v>4.2016806722688926E-3</v>
      </c>
    </row>
    <row r="2823" spans="1:21" x14ac:dyDescent="0.4">
      <c r="A2823" t="s">
        <v>3218</v>
      </c>
      <c r="B2823">
        <v>21.57</v>
      </c>
      <c r="C2823">
        <v>21.5</v>
      </c>
      <c r="D2823">
        <v>21.65</v>
      </c>
      <c r="E2823">
        <v>21.47</v>
      </c>
      <c r="F2823" t="s">
        <v>178</v>
      </c>
      <c r="G2823" s="2">
        <v>2.8E-3</v>
      </c>
      <c r="I2823" t="s">
        <v>3218</v>
      </c>
      <c r="J2823" s="24" t="str">
        <f t="shared" si="220"/>
        <v>08</v>
      </c>
      <c r="K2823" s="24" t="str">
        <f t="shared" si="221"/>
        <v>28</v>
      </c>
      <c r="L2823" s="24" t="str">
        <f t="shared" si="222"/>
        <v>2013</v>
      </c>
      <c r="M2823" s="24">
        <f t="shared" si="223"/>
        <v>41514</v>
      </c>
      <c r="N2823">
        <v>21.57</v>
      </c>
      <c r="P2823" s="24">
        <v>42447</v>
      </c>
      <c r="Q2823">
        <v>28.6</v>
      </c>
      <c r="S2823" s="24">
        <v>44239</v>
      </c>
      <c r="T2823">
        <v>67.25</v>
      </c>
      <c r="U2823" s="2">
        <f t="shared" si="224"/>
        <v>4.931261207411719E-3</v>
      </c>
    </row>
    <row r="2824" spans="1:21" x14ac:dyDescent="0.4">
      <c r="A2824" t="s">
        <v>3217</v>
      </c>
      <c r="B2824">
        <v>21.51</v>
      </c>
      <c r="C2824">
        <v>21.64</v>
      </c>
      <c r="D2824">
        <v>21.72</v>
      </c>
      <c r="E2824">
        <v>21.48</v>
      </c>
      <c r="F2824" t="s">
        <v>2774</v>
      </c>
      <c r="G2824" s="2">
        <v>-1.5599999999999999E-2</v>
      </c>
      <c r="I2824" t="s">
        <v>3217</v>
      </c>
      <c r="J2824" s="24" t="str">
        <f t="shared" si="220"/>
        <v>08</v>
      </c>
      <c r="K2824" s="24" t="str">
        <f t="shared" si="221"/>
        <v>27</v>
      </c>
      <c r="L2824" s="24" t="str">
        <f t="shared" si="222"/>
        <v>2013</v>
      </c>
      <c r="M2824" s="24">
        <f t="shared" si="223"/>
        <v>41513</v>
      </c>
      <c r="N2824">
        <v>21.51</v>
      </c>
      <c r="P2824" s="24">
        <v>42450</v>
      </c>
      <c r="Q2824">
        <v>28.69</v>
      </c>
      <c r="S2824" s="24">
        <v>44243</v>
      </c>
      <c r="T2824">
        <v>67.03</v>
      </c>
      <c r="U2824" s="2">
        <f t="shared" si="224"/>
        <v>-3.2713754646840343E-3</v>
      </c>
    </row>
    <row r="2825" spans="1:21" x14ac:dyDescent="0.4">
      <c r="A2825" t="s">
        <v>3216</v>
      </c>
      <c r="B2825">
        <v>21.85</v>
      </c>
      <c r="C2825">
        <v>21.93</v>
      </c>
      <c r="D2825">
        <v>22.02</v>
      </c>
      <c r="E2825">
        <v>21.84</v>
      </c>
      <c r="F2825" t="s">
        <v>519</v>
      </c>
      <c r="G2825" s="2">
        <v>-2.3E-3</v>
      </c>
      <c r="I2825" t="s">
        <v>3216</v>
      </c>
      <c r="J2825" s="24" t="str">
        <f t="shared" si="220"/>
        <v>08</v>
      </c>
      <c r="K2825" s="24" t="str">
        <f t="shared" si="221"/>
        <v>26</v>
      </c>
      <c r="L2825" s="24" t="str">
        <f t="shared" si="222"/>
        <v>2013</v>
      </c>
      <c r="M2825" s="24">
        <f t="shared" si="223"/>
        <v>41512</v>
      </c>
      <c r="N2825">
        <v>21.85</v>
      </c>
      <c r="P2825" s="24">
        <v>42451</v>
      </c>
      <c r="Q2825">
        <v>28.72</v>
      </c>
      <c r="S2825" s="24">
        <v>44244</v>
      </c>
      <c r="T2825">
        <v>66.86</v>
      </c>
      <c r="U2825" s="2">
        <f t="shared" si="224"/>
        <v>-2.5361778308220506E-3</v>
      </c>
    </row>
    <row r="2826" spans="1:21" x14ac:dyDescent="0.4">
      <c r="A2826" t="s">
        <v>3215</v>
      </c>
      <c r="B2826">
        <v>21.9</v>
      </c>
      <c r="C2826">
        <v>21.91</v>
      </c>
      <c r="D2826">
        <v>21.92</v>
      </c>
      <c r="E2826">
        <v>21.8</v>
      </c>
      <c r="F2826" t="s">
        <v>511</v>
      </c>
      <c r="G2826" s="2">
        <v>2.7000000000000001E-3</v>
      </c>
      <c r="I2826" t="s">
        <v>3215</v>
      </c>
      <c r="J2826" s="24" t="str">
        <f t="shared" si="220"/>
        <v>08</v>
      </c>
      <c r="K2826" s="24" t="str">
        <f t="shared" si="221"/>
        <v>23</v>
      </c>
      <c r="L2826" s="24" t="str">
        <f t="shared" si="222"/>
        <v>2013</v>
      </c>
      <c r="M2826" s="24">
        <f t="shared" si="223"/>
        <v>41509</v>
      </c>
      <c r="N2826">
        <v>21.9</v>
      </c>
      <c r="P2826" s="24">
        <v>42452</v>
      </c>
      <c r="Q2826">
        <v>28.48</v>
      </c>
      <c r="S2826" s="24">
        <v>44245</v>
      </c>
      <c r="T2826">
        <v>66.56</v>
      </c>
      <c r="U2826" s="2">
        <f t="shared" si="224"/>
        <v>-4.486987735566772E-3</v>
      </c>
    </row>
    <row r="2827" spans="1:21" x14ac:dyDescent="0.4">
      <c r="A2827" t="s">
        <v>3214</v>
      </c>
      <c r="B2827">
        <v>21.84</v>
      </c>
      <c r="C2827">
        <v>21.7</v>
      </c>
      <c r="D2827">
        <v>21.86</v>
      </c>
      <c r="E2827">
        <v>21.7</v>
      </c>
      <c r="F2827" t="s">
        <v>182</v>
      </c>
      <c r="G2827" s="2">
        <v>9.1999999999999998E-3</v>
      </c>
      <c r="I2827" t="s">
        <v>3214</v>
      </c>
      <c r="J2827" s="24" t="str">
        <f t="shared" si="220"/>
        <v>08</v>
      </c>
      <c r="K2827" s="24" t="str">
        <f t="shared" si="221"/>
        <v>22</v>
      </c>
      <c r="L2827" s="24" t="str">
        <f t="shared" si="222"/>
        <v>2013</v>
      </c>
      <c r="M2827" s="24">
        <f t="shared" si="223"/>
        <v>41508</v>
      </c>
      <c r="N2827">
        <v>21.84</v>
      </c>
      <c r="P2827" s="24">
        <v>42453</v>
      </c>
      <c r="Q2827">
        <v>28.48</v>
      </c>
      <c r="S2827" s="24">
        <v>44246</v>
      </c>
      <c r="T2827">
        <v>66.13</v>
      </c>
      <c r="U2827" s="2">
        <f t="shared" si="224"/>
        <v>-6.4603365384616751E-3</v>
      </c>
    </row>
    <row r="2828" spans="1:21" x14ac:dyDescent="0.4">
      <c r="A2828" t="s">
        <v>3213</v>
      </c>
      <c r="B2828">
        <v>21.64</v>
      </c>
      <c r="C2828">
        <v>21.68</v>
      </c>
      <c r="D2828">
        <v>21.83</v>
      </c>
      <c r="E2828">
        <v>21.59</v>
      </c>
      <c r="F2828" t="s">
        <v>757</v>
      </c>
      <c r="G2828" s="2">
        <v>-4.5999999999999999E-3</v>
      </c>
      <c r="I2828" t="s">
        <v>3213</v>
      </c>
      <c r="J2828" s="24" t="str">
        <f t="shared" si="220"/>
        <v>08</v>
      </c>
      <c r="K2828" s="24" t="str">
        <f t="shared" si="221"/>
        <v>21</v>
      </c>
      <c r="L2828" s="24" t="str">
        <f t="shared" si="222"/>
        <v>2013</v>
      </c>
      <c r="M2828" s="24">
        <f t="shared" si="223"/>
        <v>41507</v>
      </c>
      <c r="N2828">
        <v>21.64</v>
      </c>
      <c r="P2828" s="24">
        <v>42457</v>
      </c>
      <c r="Q2828">
        <v>28.48</v>
      </c>
      <c r="S2828" s="24">
        <v>44249</v>
      </c>
      <c r="T2828">
        <v>64.849999999999994</v>
      </c>
      <c r="U2828" s="2">
        <f t="shared" si="224"/>
        <v>-1.9355814305156538E-2</v>
      </c>
    </row>
    <row r="2829" spans="1:21" x14ac:dyDescent="0.4">
      <c r="A2829" t="s">
        <v>3212</v>
      </c>
      <c r="B2829">
        <v>21.74</v>
      </c>
      <c r="C2829">
        <v>21.7</v>
      </c>
      <c r="D2829">
        <v>21.83</v>
      </c>
      <c r="E2829">
        <v>21.68</v>
      </c>
      <c r="F2829" t="s">
        <v>722</v>
      </c>
      <c r="G2829" s="2">
        <v>3.7000000000000002E-3</v>
      </c>
      <c r="I2829" t="s">
        <v>3212</v>
      </c>
      <c r="J2829" s="24" t="str">
        <f t="shared" si="220"/>
        <v>08</v>
      </c>
      <c r="K2829" s="24" t="str">
        <f t="shared" si="221"/>
        <v>20</v>
      </c>
      <c r="L2829" s="24" t="str">
        <f t="shared" si="222"/>
        <v>2013</v>
      </c>
      <c r="M2829" s="24">
        <f t="shared" si="223"/>
        <v>41506</v>
      </c>
      <c r="N2829">
        <v>21.74</v>
      </c>
      <c r="P2829" s="24">
        <v>42458</v>
      </c>
      <c r="Q2829">
        <v>28.84</v>
      </c>
      <c r="S2829" s="24">
        <v>44250</v>
      </c>
      <c r="T2829">
        <v>64.739999999999995</v>
      </c>
      <c r="U2829" s="2">
        <f t="shared" si="224"/>
        <v>-1.6962220508865977E-3</v>
      </c>
    </row>
    <row r="2830" spans="1:21" x14ac:dyDescent="0.4">
      <c r="A2830" t="s">
        <v>3211</v>
      </c>
      <c r="B2830">
        <v>21.66</v>
      </c>
      <c r="C2830">
        <v>21.71</v>
      </c>
      <c r="D2830">
        <v>21.84</v>
      </c>
      <c r="E2830">
        <v>21.66</v>
      </c>
      <c r="F2830" t="s">
        <v>536</v>
      </c>
      <c r="G2830" s="2">
        <v>-3.7000000000000002E-3</v>
      </c>
      <c r="I2830" t="s">
        <v>3211</v>
      </c>
      <c r="J2830" s="24" t="str">
        <f t="shared" si="220"/>
        <v>08</v>
      </c>
      <c r="K2830" s="24" t="str">
        <f t="shared" si="221"/>
        <v>19</v>
      </c>
      <c r="L2830" s="24" t="str">
        <f t="shared" si="222"/>
        <v>2013</v>
      </c>
      <c r="M2830" s="24">
        <f t="shared" si="223"/>
        <v>41505</v>
      </c>
      <c r="N2830">
        <v>21.66</v>
      </c>
      <c r="P2830" s="24">
        <v>42459</v>
      </c>
      <c r="Q2830">
        <v>28.98</v>
      </c>
      <c r="S2830" s="24">
        <v>44251</v>
      </c>
      <c r="T2830">
        <v>65.23</v>
      </c>
      <c r="U2830" s="2">
        <f t="shared" si="224"/>
        <v>7.5687364843992633E-3</v>
      </c>
    </row>
    <row r="2831" spans="1:21" x14ac:dyDescent="0.4">
      <c r="A2831" t="s">
        <v>3210</v>
      </c>
      <c r="B2831">
        <v>21.74</v>
      </c>
      <c r="C2831">
        <v>21.78</v>
      </c>
      <c r="D2831">
        <v>21.84</v>
      </c>
      <c r="E2831">
        <v>21.71</v>
      </c>
      <c r="F2831" t="s">
        <v>579</v>
      </c>
      <c r="G2831" s="2">
        <v>-2.8E-3</v>
      </c>
      <c r="I2831" t="s">
        <v>3210</v>
      </c>
      <c r="J2831" s="24" t="str">
        <f t="shared" si="220"/>
        <v>08</v>
      </c>
      <c r="K2831" s="24" t="str">
        <f t="shared" si="221"/>
        <v>16</v>
      </c>
      <c r="L2831" s="24" t="str">
        <f t="shared" si="222"/>
        <v>2013</v>
      </c>
      <c r="M2831" s="24">
        <f t="shared" si="223"/>
        <v>41502</v>
      </c>
      <c r="N2831">
        <v>21.74</v>
      </c>
      <c r="P2831" s="24">
        <v>42460</v>
      </c>
      <c r="Q2831">
        <v>28.9</v>
      </c>
      <c r="S2831" s="24">
        <v>44252</v>
      </c>
      <c r="T2831">
        <v>63.33</v>
      </c>
      <c r="U2831" s="2">
        <f t="shared" si="224"/>
        <v>-2.9127701977617715E-2</v>
      </c>
    </row>
    <row r="2832" spans="1:21" x14ac:dyDescent="0.4">
      <c r="A2832" t="s">
        <v>3209</v>
      </c>
      <c r="B2832">
        <v>21.8</v>
      </c>
      <c r="C2832">
        <v>21.94</v>
      </c>
      <c r="D2832">
        <v>21.95</v>
      </c>
      <c r="E2832">
        <v>21.76</v>
      </c>
      <c r="F2832" t="s">
        <v>1197</v>
      </c>
      <c r="G2832" s="2">
        <v>-1.49E-2</v>
      </c>
      <c r="I2832" t="s">
        <v>3209</v>
      </c>
      <c r="J2832" s="24" t="str">
        <f t="shared" si="220"/>
        <v>08</v>
      </c>
      <c r="K2832" s="24" t="str">
        <f t="shared" si="221"/>
        <v>15</v>
      </c>
      <c r="L2832" s="24" t="str">
        <f t="shared" si="222"/>
        <v>2013</v>
      </c>
      <c r="M2832" s="24">
        <f t="shared" si="223"/>
        <v>41501</v>
      </c>
      <c r="N2832">
        <v>21.8</v>
      </c>
      <c r="P2832" s="24">
        <v>42461</v>
      </c>
      <c r="Q2832">
        <v>29.19</v>
      </c>
      <c r="S2832" s="24">
        <v>44253</v>
      </c>
      <c r="T2832">
        <v>63.45</v>
      </c>
      <c r="U2832" s="2">
        <f t="shared" si="224"/>
        <v>1.894836570345948E-3</v>
      </c>
    </row>
    <row r="2833" spans="1:21" x14ac:dyDescent="0.4">
      <c r="A2833" t="s">
        <v>3208</v>
      </c>
      <c r="B2833">
        <v>22.13</v>
      </c>
      <c r="C2833">
        <v>22.25</v>
      </c>
      <c r="D2833">
        <v>22.28</v>
      </c>
      <c r="E2833">
        <v>22.12</v>
      </c>
      <c r="F2833" t="s">
        <v>3207</v>
      </c>
      <c r="G2833" s="2">
        <v>-5.4000000000000003E-3</v>
      </c>
      <c r="I2833" t="s">
        <v>3208</v>
      </c>
      <c r="J2833" s="24" t="str">
        <f t="shared" si="220"/>
        <v>08</v>
      </c>
      <c r="K2833" s="24" t="str">
        <f t="shared" si="221"/>
        <v>14</v>
      </c>
      <c r="L2833" s="24" t="str">
        <f t="shared" si="222"/>
        <v>2013</v>
      </c>
      <c r="M2833" s="24">
        <f t="shared" si="223"/>
        <v>41500</v>
      </c>
      <c r="N2833">
        <v>22.13</v>
      </c>
      <c r="P2833" s="24">
        <v>42464</v>
      </c>
      <c r="Q2833">
        <v>29.1</v>
      </c>
      <c r="S2833" s="24">
        <v>44256</v>
      </c>
      <c r="T2833">
        <v>65.12</v>
      </c>
      <c r="U2833" s="2">
        <f t="shared" si="224"/>
        <v>2.6319936958234758E-2</v>
      </c>
    </row>
    <row r="2834" spans="1:21" x14ac:dyDescent="0.4">
      <c r="A2834" t="s">
        <v>3206</v>
      </c>
      <c r="B2834">
        <v>22.25</v>
      </c>
      <c r="C2834">
        <v>22.22</v>
      </c>
      <c r="D2834">
        <v>22.28</v>
      </c>
      <c r="E2834">
        <v>22.06</v>
      </c>
      <c r="F2834" t="s">
        <v>3205</v>
      </c>
      <c r="G2834" s="2">
        <v>4.1000000000000003E-3</v>
      </c>
      <c r="I2834" t="s">
        <v>3206</v>
      </c>
      <c r="J2834" s="24" t="str">
        <f t="shared" si="220"/>
        <v>08</v>
      </c>
      <c r="K2834" s="24" t="str">
        <f t="shared" si="221"/>
        <v>13</v>
      </c>
      <c r="L2834" s="24" t="str">
        <f t="shared" si="222"/>
        <v>2013</v>
      </c>
      <c r="M2834" s="24">
        <f t="shared" si="223"/>
        <v>41499</v>
      </c>
      <c r="N2834">
        <v>22.25</v>
      </c>
      <c r="P2834" s="24">
        <v>42465</v>
      </c>
      <c r="Q2834">
        <v>28.83</v>
      </c>
      <c r="S2834" s="24">
        <v>44257</v>
      </c>
      <c r="T2834">
        <v>64.34</v>
      </c>
      <c r="U2834" s="2">
        <f t="shared" si="224"/>
        <v>-1.1977886977887042E-2</v>
      </c>
    </row>
    <row r="2835" spans="1:21" x14ac:dyDescent="0.4">
      <c r="A2835" t="s">
        <v>3204</v>
      </c>
      <c r="B2835">
        <v>22.16</v>
      </c>
      <c r="C2835">
        <v>22.07</v>
      </c>
      <c r="D2835">
        <v>22.19</v>
      </c>
      <c r="E2835">
        <v>22.04</v>
      </c>
      <c r="F2835" t="s">
        <v>1545</v>
      </c>
      <c r="G2835" s="2">
        <v>0</v>
      </c>
      <c r="I2835" t="s">
        <v>3204</v>
      </c>
      <c r="J2835" s="24" t="str">
        <f t="shared" si="220"/>
        <v>08</v>
      </c>
      <c r="K2835" s="24" t="str">
        <f t="shared" si="221"/>
        <v>12</v>
      </c>
      <c r="L2835" s="24" t="str">
        <f t="shared" si="222"/>
        <v>2013</v>
      </c>
      <c r="M2835" s="24">
        <f t="shared" si="223"/>
        <v>41498</v>
      </c>
      <c r="N2835">
        <v>22.16</v>
      </c>
      <c r="P2835" s="24">
        <v>42466</v>
      </c>
      <c r="Q2835">
        <v>29.19</v>
      </c>
      <c r="S2835" s="24">
        <v>44258</v>
      </c>
      <c r="T2835">
        <v>62.72</v>
      </c>
      <c r="U2835" s="2">
        <f t="shared" si="224"/>
        <v>-2.5178737954616226E-2</v>
      </c>
    </row>
    <row r="2836" spans="1:21" x14ac:dyDescent="0.4">
      <c r="A2836" t="s">
        <v>3203</v>
      </c>
      <c r="B2836">
        <v>22.16</v>
      </c>
      <c r="C2836">
        <v>22.19</v>
      </c>
      <c r="D2836">
        <v>22.28</v>
      </c>
      <c r="E2836">
        <v>22.11</v>
      </c>
      <c r="F2836" t="s">
        <v>506</v>
      </c>
      <c r="G2836" s="2">
        <v>-3.5999999999999999E-3</v>
      </c>
      <c r="I2836" t="s">
        <v>3203</v>
      </c>
      <c r="J2836" s="24" t="str">
        <f t="shared" si="220"/>
        <v>08</v>
      </c>
      <c r="K2836" s="24" t="str">
        <f t="shared" si="221"/>
        <v>09</v>
      </c>
      <c r="L2836" s="24" t="str">
        <f t="shared" si="222"/>
        <v>2013</v>
      </c>
      <c r="M2836" s="24">
        <f t="shared" si="223"/>
        <v>41495</v>
      </c>
      <c r="N2836">
        <v>22.16</v>
      </c>
      <c r="P2836" s="24">
        <v>42467</v>
      </c>
      <c r="Q2836">
        <v>28.85</v>
      </c>
      <c r="S2836" s="24">
        <v>44259</v>
      </c>
      <c r="T2836">
        <v>61.75</v>
      </c>
      <c r="U2836" s="2">
        <f t="shared" si="224"/>
        <v>-1.5465561224489832E-2</v>
      </c>
    </row>
    <row r="2837" spans="1:21" x14ac:dyDescent="0.4">
      <c r="A2837" t="s">
        <v>3202</v>
      </c>
      <c r="B2837">
        <v>22.24</v>
      </c>
      <c r="C2837">
        <v>22.29</v>
      </c>
      <c r="D2837">
        <v>22.3</v>
      </c>
      <c r="E2837">
        <v>22.13</v>
      </c>
      <c r="F2837" t="s">
        <v>3201</v>
      </c>
      <c r="G2837" s="2">
        <v>3.5999999999999999E-3</v>
      </c>
      <c r="I2837" t="s">
        <v>3202</v>
      </c>
      <c r="J2837" s="24" t="str">
        <f t="shared" si="220"/>
        <v>08</v>
      </c>
      <c r="K2837" s="24" t="str">
        <f t="shared" si="221"/>
        <v>08</v>
      </c>
      <c r="L2837" s="24" t="str">
        <f t="shared" si="222"/>
        <v>2013</v>
      </c>
      <c r="M2837" s="24">
        <f t="shared" si="223"/>
        <v>41494</v>
      </c>
      <c r="N2837">
        <v>22.24</v>
      </c>
      <c r="P2837" s="24">
        <v>42468</v>
      </c>
      <c r="Q2837">
        <v>28.86</v>
      </c>
      <c r="S2837" s="24">
        <v>44260</v>
      </c>
      <c r="T2837">
        <v>62.76</v>
      </c>
      <c r="U2837" s="2">
        <f t="shared" si="224"/>
        <v>1.6356275303643697E-2</v>
      </c>
    </row>
    <row r="2838" spans="1:21" x14ac:dyDescent="0.4">
      <c r="A2838" t="s">
        <v>3200</v>
      </c>
      <c r="B2838">
        <v>22.16</v>
      </c>
      <c r="C2838">
        <v>22.19</v>
      </c>
      <c r="D2838">
        <v>22.2</v>
      </c>
      <c r="E2838">
        <v>22.08</v>
      </c>
      <c r="F2838" t="s">
        <v>3199</v>
      </c>
      <c r="G2838" s="2">
        <v>-4.0000000000000001E-3</v>
      </c>
      <c r="I2838" t="s">
        <v>3200</v>
      </c>
      <c r="J2838" s="24" t="str">
        <f t="shared" si="220"/>
        <v>08</v>
      </c>
      <c r="K2838" s="24" t="str">
        <f t="shared" si="221"/>
        <v>07</v>
      </c>
      <c r="L2838" s="24" t="str">
        <f t="shared" si="222"/>
        <v>2013</v>
      </c>
      <c r="M2838" s="24">
        <f t="shared" si="223"/>
        <v>41493</v>
      </c>
      <c r="N2838">
        <v>22.16</v>
      </c>
      <c r="P2838" s="24">
        <v>42471</v>
      </c>
      <c r="Q2838">
        <v>28.74</v>
      </c>
      <c r="S2838" s="24">
        <v>44263</v>
      </c>
      <c r="T2838">
        <v>61.43</v>
      </c>
      <c r="U2838" s="2">
        <f t="shared" si="224"/>
        <v>-2.1191841937539757E-2</v>
      </c>
    </row>
    <row r="2839" spans="1:21" x14ac:dyDescent="0.4">
      <c r="A2839" t="s">
        <v>3198</v>
      </c>
      <c r="B2839">
        <v>22.25</v>
      </c>
      <c r="C2839">
        <v>22.31</v>
      </c>
      <c r="D2839">
        <v>22.32</v>
      </c>
      <c r="E2839">
        <v>22.18</v>
      </c>
      <c r="F2839" t="s">
        <v>3197</v>
      </c>
      <c r="G2839" s="2">
        <v>-4.4999999999999997E-3</v>
      </c>
      <c r="I2839" t="s">
        <v>3198</v>
      </c>
      <c r="J2839" s="24" t="str">
        <f t="shared" si="220"/>
        <v>08</v>
      </c>
      <c r="K2839" s="24" t="str">
        <f t="shared" si="221"/>
        <v>06</v>
      </c>
      <c r="L2839" s="24" t="str">
        <f t="shared" si="222"/>
        <v>2013</v>
      </c>
      <c r="M2839" s="24">
        <f t="shared" si="223"/>
        <v>41492</v>
      </c>
      <c r="N2839">
        <v>22.25</v>
      </c>
      <c r="P2839" s="24">
        <v>42472</v>
      </c>
      <c r="Q2839">
        <v>28.96</v>
      </c>
      <c r="S2839" s="24">
        <v>44264</v>
      </c>
      <c r="T2839">
        <v>63.32</v>
      </c>
      <c r="U2839" s="2">
        <f t="shared" si="224"/>
        <v>3.0766726355200946E-2</v>
      </c>
    </row>
    <row r="2840" spans="1:21" x14ac:dyDescent="0.4">
      <c r="A2840" t="s">
        <v>3196</v>
      </c>
      <c r="B2840">
        <v>22.35</v>
      </c>
      <c r="C2840">
        <v>22.33</v>
      </c>
      <c r="D2840">
        <v>22.37</v>
      </c>
      <c r="E2840">
        <v>22.29</v>
      </c>
      <c r="F2840" t="s">
        <v>108</v>
      </c>
      <c r="G2840" s="2">
        <v>-4.0000000000000002E-4</v>
      </c>
      <c r="I2840" t="s">
        <v>3196</v>
      </c>
      <c r="J2840" s="24" t="str">
        <f t="shared" si="220"/>
        <v>08</v>
      </c>
      <c r="K2840" s="24" t="str">
        <f t="shared" si="221"/>
        <v>05</v>
      </c>
      <c r="L2840" s="24" t="str">
        <f t="shared" si="222"/>
        <v>2013</v>
      </c>
      <c r="M2840" s="24">
        <f t="shared" si="223"/>
        <v>41491</v>
      </c>
      <c r="N2840">
        <v>22.35</v>
      </c>
      <c r="P2840" s="24">
        <v>42473</v>
      </c>
      <c r="Q2840">
        <v>29.22</v>
      </c>
      <c r="S2840" s="24">
        <v>44265</v>
      </c>
      <c r="T2840">
        <v>63.31</v>
      </c>
      <c r="U2840" s="2">
        <f t="shared" si="224"/>
        <v>-1.5792798483893478E-4</v>
      </c>
    </row>
    <row r="2841" spans="1:21" x14ac:dyDescent="0.4">
      <c r="A2841" t="s">
        <v>3195</v>
      </c>
      <c r="B2841">
        <v>22.36</v>
      </c>
      <c r="C2841">
        <v>22.27</v>
      </c>
      <c r="D2841">
        <v>22.36</v>
      </c>
      <c r="E2841">
        <v>22.24</v>
      </c>
      <c r="F2841" t="s">
        <v>36</v>
      </c>
      <c r="G2841" s="2">
        <v>3.0999999999999999E-3</v>
      </c>
      <c r="I2841" t="s">
        <v>3195</v>
      </c>
      <c r="J2841" s="24" t="str">
        <f t="shared" si="220"/>
        <v>08</v>
      </c>
      <c r="K2841" s="24" t="str">
        <f t="shared" si="221"/>
        <v>02</v>
      </c>
      <c r="L2841" s="24" t="str">
        <f t="shared" si="222"/>
        <v>2013</v>
      </c>
      <c r="M2841" s="24">
        <f t="shared" si="223"/>
        <v>41488</v>
      </c>
      <c r="N2841">
        <v>22.36</v>
      </c>
      <c r="P2841" s="24">
        <v>42474</v>
      </c>
      <c r="Q2841">
        <v>29.21</v>
      </c>
      <c r="S2841" s="24">
        <v>44266</v>
      </c>
      <c r="T2841">
        <v>64.510000000000005</v>
      </c>
      <c r="U2841" s="2">
        <f t="shared" si="224"/>
        <v>1.895435160322223E-2</v>
      </c>
    </row>
    <row r="2842" spans="1:21" x14ac:dyDescent="0.4">
      <c r="A2842" t="s">
        <v>3194</v>
      </c>
      <c r="B2842">
        <v>22.29</v>
      </c>
      <c r="C2842">
        <v>22.23</v>
      </c>
      <c r="D2842">
        <v>22.33</v>
      </c>
      <c r="E2842">
        <v>22.21</v>
      </c>
      <c r="F2842" t="s">
        <v>789</v>
      </c>
      <c r="G2842" s="2">
        <v>1.09E-2</v>
      </c>
      <c r="I2842" t="s">
        <v>3194</v>
      </c>
      <c r="J2842" s="24" t="str">
        <f t="shared" si="220"/>
        <v>08</v>
      </c>
      <c r="K2842" s="24" t="str">
        <f t="shared" si="221"/>
        <v>01</v>
      </c>
      <c r="L2842" s="24" t="str">
        <f t="shared" si="222"/>
        <v>2013</v>
      </c>
      <c r="M2842" s="24">
        <f t="shared" si="223"/>
        <v>41487</v>
      </c>
      <c r="N2842">
        <v>22.29</v>
      </c>
      <c r="P2842" s="24">
        <v>42475</v>
      </c>
      <c r="Q2842">
        <v>29.21</v>
      </c>
      <c r="S2842" s="24">
        <v>44267</v>
      </c>
      <c r="T2842">
        <v>64.16</v>
      </c>
      <c r="U2842" s="2">
        <f t="shared" si="224"/>
        <v>-5.4255154239654102E-3</v>
      </c>
    </row>
    <row r="2843" spans="1:21" x14ac:dyDescent="0.4">
      <c r="A2843" t="s">
        <v>3193</v>
      </c>
      <c r="B2843">
        <v>22.05</v>
      </c>
      <c r="C2843">
        <v>22.12</v>
      </c>
      <c r="D2843">
        <v>22.21</v>
      </c>
      <c r="E2843">
        <v>22.04</v>
      </c>
      <c r="F2843" t="s">
        <v>755</v>
      </c>
      <c r="G2843" s="2">
        <v>-1.4E-3</v>
      </c>
      <c r="I2843" t="s">
        <v>3193</v>
      </c>
      <c r="J2843" s="24" t="str">
        <f t="shared" si="220"/>
        <v>07</v>
      </c>
      <c r="K2843" s="24" t="str">
        <f t="shared" si="221"/>
        <v>31</v>
      </c>
      <c r="L2843" s="24" t="str">
        <f t="shared" si="222"/>
        <v>2013</v>
      </c>
      <c r="M2843" s="24">
        <f t="shared" si="223"/>
        <v>41486</v>
      </c>
      <c r="N2843">
        <v>22.05</v>
      </c>
      <c r="P2843" s="24">
        <v>42478</v>
      </c>
      <c r="Q2843">
        <v>29.38</v>
      </c>
      <c r="S2843" s="24">
        <v>44270</v>
      </c>
      <c r="T2843">
        <v>64.69</v>
      </c>
      <c r="U2843" s="2">
        <f t="shared" si="224"/>
        <v>8.2605985037407237E-3</v>
      </c>
    </row>
    <row r="2844" spans="1:21" x14ac:dyDescent="0.4">
      <c r="A2844" t="s">
        <v>3192</v>
      </c>
      <c r="B2844">
        <v>22.08</v>
      </c>
      <c r="C2844">
        <v>22.09</v>
      </c>
      <c r="D2844">
        <v>22.14</v>
      </c>
      <c r="E2844">
        <v>22.02</v>
      </c>
      <c r="F2844" t="s">
        <v>3191</v>
      </c>
      <c r="G2844" s="2">
        <v>1.8E-3</v>
      </c>
      <c r="I2844" t="s">
        <v>3192</v>
      </c>
      <c r="J2844" s="24" t="str">
        <f t="shared" si="220"/>
        <v>07</v>
      </c>
      <c r="K2844" s="24" t="str">
        <f t="shared" si="221"/>
        <v>30</v>
      </c>
      <c r="L2844" s="24" t="str">
        <f t="shared" si="222"/>
        <v>2013</v>
      </c>
      <c r="M2844" s="24">
        <f t="shared" si="223"/>
        <v>41485</v>
      </c>
      <c r="N2844">
        <v>22.08</v>
      </c>
      <c r="P2844" s="24">
        <v>42479</v>
      </c>
      <c r="Q2844">
        <v>29.32</v>
      </c>
      <c r="S2844" s="24">
        <v>44271</v>
      </c>
      <c r="T2844">
        <v>64.92</v>
      </c>
      <c r="U2844" s="2">
        <f t="shared" si="224"/>
        <v>3.5554181480910163E-3</v>
      </c>
    </row>
    <row r="2845" spans="1:21" x14ac:dyDescent="0.4">
      <c r="A2845" t="s">
        <v>3190</v>
      </c>
      <c r="B2845">
        <v>22.04</v>
      </c>
      <c r="C2845">
        <v>22.05</v>
      </c>
      <c r="D2845">
        <v>22.11</v>
      </c>
      <c r="E2845">
        <v>21.98</v>
      </c>
      <c r="F2845" t="s">
        <v>3189</v>
      </c>
      <c r="G2845" s="2">
        <v>-2.7000000000000001E-3</v>
      </c>
      <c r="I2845" t="s">
        <v>3190</v>
      </c>
      <c r="J2845" s="24" t="str">
        <f t="shared" si="220"/>
        <v>07</v>
      </c>
      <c r="K2845" s="24" t="str">
        <f t="shared" si="221"/>
        <v>29</v>
      </c>
      <c r="L2845" s="24" t="str">
        <f t="shared" si="222"/>
        <v>2013</v>
      </c>
      <c r="M2845" s="24">
        <f t="shared" si="223"/>
        <v>41484</v>
      </c>
      <c r="N2845">
        <v>22.04</v>
      </c>
      <c r="P2845" s="24">
        <v>42480</v>
      </c>
      <c r="Q2845">
        <v>29.32</v>
      </c>
      <c r="S2845" s="24">
        <v>44272</v>
      </c>
      <c r="T2845">
        <v>65.02</v>
      </c>
      <c r="U2845" s="2">
        <f t="shared" si="224"/>
        <v>1.5403573629080292E-3</v>
      </c>
    </row>
    <row r="2846" spans="1:21" x14ac:dyDescent="0.4">
      <c r="A2846" t="s">
        <v>3188</v>
      </c>
      <c r="B2846">
        <v>22.1</v>
      </c>
      <c r="C2846">
        <v>21.98</v>
      </c>
      <c r="D2846">
        <v>22.11</v>
      </c>
      <c r="E2846">
        <v>21.89</v>
      </c>
      <c r="F2846" t="s">
        <v>3187</v>
      </c>
      <c r="G2846" s="2">
        <v>1.4E-3</v>
      </c>
      <c r="I2846" t="s">
        <v>3188</v>
      </c>
      <c r="J2846" s="24" t="str">
        <f t="shared" si="220"/>
        <v>07</v>
      </c>
      <c r="K2846" s="24" t="str">
        <f t="shared" si="221"/>
        <v>26</v>
      </c>
      <c r="L2846" s="24" t="str">
        <f t="shared" si="222"/>
        <v>2013</v>
      </c>
      <c r="M2846" s="24">
        <f t="shared" si="223"/>
        <v>41481</v>
      </c>
      <c r="N2846">
        <v>22.1</v>
      </c>
      <c r="P2846" s="24">
        <v>42481</v>
      </c>
      <c r="Q2846">
        <v>29.22</v>
      </c>
      <c r="S2846" s="24">
        <v>44273</v>
      </c>
      <c r="T2846">
        <v>63.5</v>
      </c>
      <c r="U2846" s="2">
        <f t="shared" si="224"/>
        <v>-2.3377422331590236E-2</v>
      </c>
    </row>
    <row r="2847" spans="1:21" x14ac:dyDescent="0.4">
      <c r="A2847" t="s">
        <v>3186</v>
      </c>
      <c r="B2847">
        <v>22.07</v>
      </c>
      <c r="C2847">
        <v>21.98</v>
      </c>
      <c r="D2847">
        <v>22.08</v>
      </c>
      <c r="E2847">
        <v>21.93</v>
      </c>
      <c r="F2847" t="s">
        <v>186</v>
      </c>
      <c r="G2847" s="2">
        <v>3.2000000000000002E-3</v>
      </c>
      <c r="I2847" t="s">
        <v>3186</v>
      </c>
      <c r="J2847" s="24" t="str">
        <f t="shared" si="220"/>
        <v>07</v>
      </c>
      <c r="K2847" s="24" t="str">
        <f t="shared" si="221"/>
        <v>25</v>
      </c>
      <c r="L2847" s="24" t="str">
        <f t="shared" si="222"/>
        <v>2013</v>
      </c>
      <c r="M2847" s="24">
        <f t="shared" si="223"/>
        <v>41480</v>
      </c>
      <c r="N2847">
        <v>22.07</v>
      </c>
      <c r="P2847" s="24">
        <v>42482</v>
      </c>
      <c r="Q2847">
        <v>29.02</v>
      </c>
      <c r="S2847" s="24">
        <v>44274</v>
      </c>
      <c r="T2847">
        <v>63.68</v>
      </c>
      <c r="U2847" s="2">
        <f t="shared" si="224"/>
        <v>2.8346456692913691E-3</v>
      </c>
    </row>
    <row r="2848" spans="1:21" x14ac:dyDescent="0.4">
      <c r="A2848" t="s">
        <v>3185</v>
      </c>
      <c r="B2848">
        <v>22</v>
      </c>
      <c r="C2848">
        <v>22.15</v>
      </c>
      <c r="D2848">
        <v>22.16</v>
      </c>
      <c r="E2848">
        <v>21.96</v>
      </c>
      <c r="F2848" t="s">
        <v>3184</v>
      </c>
      <c r="G2848" s="2">
        <v>-1.4E-3</v>
      </c>
      <c r="I2848" t="s">
        <v>3185</v>
      </c>
      <c r="J2848" s="24" t="str">
        <f t="shared" si="220"/>
        <v>07</v>
      </c>
      <c r="K2848" s="24" t="str">
        <f t="shared" si="221"/>
        <v>24</v>
      </c>
      <c r="L2848" s="24" t="str">
        <f t="shared" si="222"/>
        <v>2013</v>
      </c>
      <c r="M2848" s="24">
        <f t="shared" si="223"/>
        <v>41479</v>
      </c>
      <c r="N2848">
        <v>22</v>
      </c>
      <c r="P2848" s="24">
        <v>42485</v>
      </c>
      <c r="Q2848">
        <v>29.04</v>
      </c>
      <c r="S2848" s="24">
        <v>44277</v>
      </c>
      <c r="T2848">
        <v>64.61</v>
      </c>
      <c r="U2848" s="2">
        <f t="shared" si="224"/>
        <v>1.4604271356783993E-2</v>
      </c>
    </row>
    <row r="2849" spans="1:21" x14ac:dyDescent="0.4">
      <c r="A2849" t="s">
        <v>3183</v>
      </c>
      <c r="B2849">
        <v>22.03</v>
      </c>
      <c r="C2849">
        <v>22.16</v>
      </c>
      <c r="D2849">
        <v>22.16</v>
      </c>
      <c r="E2849">
        <v>22.02</v>
      </c>
      <c r="F2849" t="s">
        <v>3182</v>
      </c>
      <c r="G2849" s="2">
        <v>-3.5999999999999999E-3</v>
      </c>
      <c r="I2849" t="s">
        <v>3183</v>
      </c>
      <c r="J2849" s="24" t="str">
        <f t="shared" si="220"/>
        <v>07</v>
      </c>
      <c r="K2849" s="24" t="str">
        <f t="shared" si="221"/>
        <v>23</v>
      </c>
      <c r="L2849" s="24" t="str">
        <f t="shared" si="222"/>
        <v>2013</v>
      </c>
      <c r="M2849" s="24">
        <f t="shared" si="223"/>
        <v>41478</v>
      </c>
      <c r="N2849">
        <v>22.03</v>
      </c>
      <c r="P2849" s="24">
        <v>42486</v>
      </c>
      <c r="Q2849">
        <v>29.01</v>
      </c>
      <c r="S2849" s="24">
        <v>44278</v>
      </c>
      <c r="T2849">
        <v>64.430000000000007</v>
      </c>
      <c r="U2849" s="2">
        <f t="shared" si="224"/>
        <v>-2.7859464479181861E-3</v>
      </c>
    </row>
    <row r="2850" spans="1:21" x14ac:dyDescent="0.4">
      <c r="A2850" t="s">
        <v>3181</v>
      </c>
      <c r="B2850">
        <v>22.11</v>
      </c>
      <c r="C2850">
        <v>22.12</v>
      </c>
      <c r="D2850">
        <v>22.14</v>
      </c>
      <c r="E2850">
        <v>22.04</v>
      </c>
      <c r="F2850" t="s">
        <v>3180</v>
      </c>
      <c r="G2850" s="2">
        <v>1.8E-3</v>
      </c>
      <c r="I2850" t="s">
        <v>3181</v>
      </c>
      <c r="J2850" s="24" t="str">
        <f t="shared" si="220"/>
        <v>07</v>
      </c>
      <c r="K2850" s="24" t="str">
        <f t="shared" si="221"/>
        <v>22</v>
      </c>
      <c r="L2850" s="24" t="str">
        <f t="shared" si="222"/>
        <v>2013</v>
      </c>
      <c r="M2850" s="24">
        <f t="shared" si="223"/>
        <v>41477</v>
      </c>
      <c r="N2850">
        <v>22.11</v>
      </c>
      <c r="P2850" s="24">
        <v>42487</v>
      </c>
      <c r="Q2850">
        <v>28.92</v>
      </c>
      <c r="S2850" s="24">
        <v>44279</v>
      </c>
      <c r="T2850">
        <v>63.71</v>
      </c>
      <c r="U2850" s="2">
        <f t="shared" si="224"/>
        <v>-1.1174918516219212E-2</v>
      </c>
    </row>
    <row r="2851" spans="1:21" x14ac:dyDescent="0.4">
      <c r="A2851" t="s">
        <v>3179</v>
      </c>
      <c r="B2851">
        <v>22.07</v>
      </c>
      <c r="C2851">
        <v>22.01</v>
      </c>
      <c r="D2851">
        <v>22.07</v>
      </c>
      <c r="E2851">
        <v>21.97</v>
      </c>
      <c r="F2851" t="s">
        <v>349</v>
      </c>
      <c r="G2851" s="2">
        <v>0</v>
      </c>
      <c r="I2851" t="s">
        <v>3179</v>
      </c>
      <c r="J2851" s="24" t="str">
        <f t="shared" si="220"/>
        <v>07</v>
      </c>
      <c r="K2851" s="24" t="str">
        <f t="shared" si="221"/>
        <v>19</v>
      </c>
      <c r="L2851" s="24" t="str">
        <f t="shared" si="222"/>
        <v>2013</v>
      </c>
      <c r="M2851" s="24">
        <f t="shared" si="223"/>
        <v>41474</v>
      </c>
      <c r="N2851">
        <v>22.07</v>
      </c>
      <c r="P2851" s="24">
        <v>42488</v>
      </c>
      <c r="Q2851">
        <v>28.65</v>
      </c>
      <c r="S2851" s="24">
        <v>44280</v>
      </c>
      <c r="T2851">
        <v>63.57</v>
      </c>
      <c r="U2851" s="2">
        <f t="shared" si="224"/>
        <v>-2.1974572280646365E-3</v>
      </c>
    </row>
    <row r="2852" spans="1:21" x14ac:dyDescent="0.4">
      <c r="A2852" t="s">
        <v>3178</v>
      </c>
      <c r="B2852">
        <v>22.07</v>
      </c>
      <c r="C2852">
        <v>22.02</v>
      </c>
      <c r="D2852">
        <v>22.13</v>
      </c>
      <c r="E2852">
        <v>22.01</v>
      </c>
      <c r="F2852" t="s">
        <v>666</v>
      </c>
      <c r="G2852" s="2">
        <v>2.3E-3</v>
      </c>
      <c r="I2852" t="s">
        <v>3178</v>
      </c>
      <c r="J2852" s="24" t="str">
        <f t="shared" si="220"/>
        <v>07</v>
      </c>
      <c r="K2852" s="24" t="str">
        <f t="shared" si="221"/>
        <v>18</v>
      </c>
      <c r="L2852" s="24" t="str">
        <f t="shared" si="222"/>
        <v>2013</v>
      </c>
      <c r="M2852" s="24">
        <f t="shared" si="223"/>
        <v>41473</v>
      </c>
      <c r="N2852">
        <v>22.07</v>
      </c>
      <c r="P2852" s="24">
        <v>42489</v>
      </c>
      <c r="Q2852">
        <v>28.55</v>
      </c>
      <c r="S2852" s="24">
        <v>44281</v>
      </c>
      <c r="T2852">
        <v>64.58</v>
      </c>
      <c r="U2852" s="2">
        <f t="shared" si="224"/>
        <v>1.5887997483089444E-2</v>
      </c>
    </row>
    <row r="2853" spans="1:21" x14ac:dyDescent="0.4">
      <c r="A2853" t="s">
        <v>3177</v>
      </c>
      <c r="B2853">
        <v>22.02</v>
      </c>
      <c r="C2853">
        <v>22.04</v>
      </c>
      <c r="D2853">
        <v>22.07</v>
      </c>
      <c r="E2853">
        <v>21.99</v>
      </c>
      <c r="F2853" t="s">
        <v>519</v>
      </c>
      <c r="G2853" s="2">
        <v>2.7000000000000001E-3</v>
      </c>
      <c r="I2853" t="s">
        <v>3177</v>
      </c>
      <c r="J2853" s="24" t="str">
        <f t="shared" si="220"/>
        <v>07</v>
      </c>
      <c r="K2853" s="24" t="str">
        <f t="shared" si="221"/>
        <v>17</v>
      </c>
      <c r="L2853" s="24" t="str">
        <f t="shared" si="222"/>
        <v>2013</v>
      </c>
      <c r="M2853" s="24">
        <f t="shared" si="223"/>
        <v>41472</v>
      </c>
      <c r="N2853">
        <v>22.02</v>
      </c>
      <c r="P2853" s="24">
        <v>42492</v>
      </c>
      <c r="Q2853">
        <v>28.8</v>
      </c>
      <c r="S2853" s="24">
        <v>44284</v>
      </c>
      <c r="T2853">
        <v>64.650000000000006</v>
      </c>
      <c r="U2853" s="2">
        <f t="shared" si="224"/>
        <v>1.083926912356814E-3</v>
      </c>
    </row>
    <row r="2854" spans="1:21" x14ac:dyDescent="0.4">
      <c r="A2854" t="s">
        <v>3176</v>
      </c>
      <c r="B2854">
        <v>21.96</v>
      </c>
      <c r="C2854">
        <v>22.02</v>
      </c>
      <c r="D2854">
        <v>22.04</v>
      </c>
      <c r="E2854">
        <v>21.91</v>
      </c>
      <c r="F2854" t="s">
        <v>588</v>
      </c>
      <c r="G2854" s="2">
        <v>-3.2000000000000002E-3</v>
      </c>
      <c r="I2854" t="s">
        <v>3176</v>
      </c>
      <c r="J2854" s="24" t="str">
        <f t="shared" si="220"/>
        <v>07</v>
      </c>
      <c r="K2854" s="24" t="str">
        <f t="shared" si="221"/>
        <v>16</v>
      </c>
      <c r="L2854" s="24" t="str">
        <f t="shared" si="222"/>
        <v>2013</v>
      </c>
      <c r="M2854" s="24">
        <f t="shared" si="223"/>
        <v>41471</v>
      </c>
      <c r="N2854">
        <v>21.96</v>
      </c>
      <c r="P2854" s="24">
        <v>42493</v>
      </c>
      <c r="Q2854">
        <v>28.6</v>
      </c>
      <c r="S2854" s="24">
        <v>44285</v>
      </c>
      <c r="T2854">
        <v>64.33</v>
      </c>
      <c r="U2854" s="2">
        <f t="shared" si="224"/>
        <v>-4.9497293116783636E-3</v>
      </c>
    </row>
    <row r="2855" spans="1:21" x14ac:dyDescent="0.4">
      <c r="A2855" t="s">
        <v>3175</v>
      </c>
      <c r="B2855">
        <v>22.03</v>
      </c>
      <c r="C2855">
        <v>22.04</v>
      </c>
      <c r="D2855">
        <v>22.06</v>
      </c>
      <c r="E2855">
        <v>21.99</v>
      </c>
      <c r="F2855" t="s">
        <v>317</v>
      </c>
      <c r="G2855" s="2">
        <v>1.4E-3</v>
      </c>
      <c r="I2855" t="s">
        <v>3175</v>
      </c>
      <c r="J2855" s="24" t="str">
        <f t="shared" si="220"/>
        <v>07</v>
      </c>
      <c r="K2855" s="24" t="str">
        <f t="shared" si="221"/>
        <v>15</v>
      </c>
      <c r="L2855" s="24" t="str">
        <f t="shared" si="222"/>
        <v>2013</v>
      </c>
      <c r="M2855" s="24">
        <f t="shared" si="223"/>
        <v>41470</v>
      </c>
      <c r="N2855">
        <v>22.03</v>
      </c>
      <c r="P2855" s="24">
        <v>42494</v>
      </c>
      <c r="Q2855">
        <v>28.47</v>
      </c>
      <c r="S2855" s="24">
        <v>44286</v>
      </c>
      <c r="T2855">
        <v>65.11</v>
      </c>
      <c r="U2855" s="2">
        <f t="shared" si="224"/>
        <v>1.2124980568941401E-2</v>
      </c>
    </row>
    <row r="2856" spans="1:21" x14ac:dyDescent="0.4">
      <c r="A2856" t="s">
        <v>3174</v>
      </c>
      <c r="B2856">
        <v>22</v>
      </c>
      <c r="C2856">
        <v>21.94</v>
      </c>
      <c r="D2856">
        <v>22.02</v>
      </c>
      <c r="E2856">
        <v>21.91</v>
      </c>
      <c r="F2856" t="s">
        <v>722</v>
      </c>
      <c r="G2856" s="2">
        <v>1.4E-3</v>
      </c>
      <c r="I2856" t="s">
        <v>3174</v>
      </c>
      <c r="J2856" s="24" t="str">
        <f t="shared" si="220"/>
        <v>07</v>
      </c>
      <c r="K2856" s="24" t="str">
        <f t="shared" si="221"/>
        <v>12</v>
      </c>
      <c r="L2856" s="24" t="str">
        <f t="shared" si="222"/>
        <v>2013</v>
      </c>
      <c r="M2856" s="24">
        <f t="shared" si="223"/>
        <v>41467</v>
      </c>
      <c r="N2856">
        <v>22</v>
      </c>
      <c r="P2856" s="24">
        <v>42495</v>
      </c>
      <c r="Q2856">
        <v>28.49</v>
      </c>
      <c r="S2856" s="24">
        <v>44287</v>
      </c>
      <c r="T2856">
        <v>66.06</v>
      </c>
      <c r="U2856" s="2">
        <f t="shared" si="224"/>
        <v>1.4590692673936534E-2</v>
      </c>
    </row>
    <row r="2857" spans="1:21" x14ac:dyDescent="0.4">
      <c r="A2857" t="s">
        <v>3173</v>
      </c>
      <c r="B2857">
        <v>21.97</v>
      </c>
      <c r="C2857">
        <v>21.86</v>
      </c>
      <c r="D2857">
        <v>21.97</v>
      </c>
      <c r="E2857">
        <v>21.85</v>
      </c>
      <c r="F2857" t="s">
        <v>869</v>
      </c>
      <c r="G2857" s="2">
        <v>1.5699999999999999E-2</v>
      </c>
      <c r="I2857" t="s">
        <v>3173</v>
      </c>
      <c r="J2857" s="24" t="str">
        <f t="shared" si="220"/>
        <v>07</v>
      </c>
      <c r="K2857" s="24" t="str">
        <f t="shared" si="221"/>
        <v>11</v>
      </c>
      <c r="L2857" s="24" t="str">
        <f t="shared" si="222"/>
        <v>2013</v>
      </c>
      <c r="M2857" s="24">
        <f t="shared" si="223"/>
        <v>41466</v>
      </c>
      <c r="N2857">
        <v>21.97</v>
      </c>
      <c r="P2857" s="24">
        <v>42496</v>
      </c>
      <c r="Q2857">
        <v>28.61</v>
      </c>
      <c r="S2857" s="24">
        <v>44291</v>
      </c>
      <c r="T2857">
        <v>67.37</v>
      </c>
      <c r="U2857" s="2">
        <f t="shared" si="224"/>
        <v>1.9830457160157522E-2</v>
      </c>
    </row>
    <row r="2858" spans="1:21" x14ac:dyDescent="0.4">
      <c r="A2858" t="s">
        <v>3172</v>
      </c>
      <c r="B2858">
        <v>21.63</v>
      </c>
      <c r="C2858">
        <v>21.59</v>
      </c>
      <c r="D2858">
        <v>21.69</v>
      </c>
      <c r="E2858">
        <v>21.56</v>
      </c>
      <c r="F2858" t="s">
        <v>511</v>
      </c>
      <c r="G2858" s="2">
        <v>1.4E-3</v>
      </c>
      <c r="I2858" t="s">
        <v>3172</v>
      </c>
      <c r="J2858" s="24" t="str">
        <f t="shared" si="220"/>
        <v>07</v>
      </c>
      <c r="K2858" s="24" t="str">
        <f t="shared" si="221"/>
        <v>10</v>
      </c>
      <c r="L2858" s="24" t="str">
        <f t="shared" si="222"/>
        <v>2013</v>
      </c>
      <c r="M2858" s="24">
        <f t="shared" si="223"/>
        <v>41465</v>
      </c>
      <c r="N2858">
        <v>21.63</v>
      </c>
      <c r="P2858" s="24">
        <v>42499</v>
      </c>
      <c r="Q2858">
        <v>28.72</v>
      </c>
      <c r="S2858" s="24">
        <v>44292</v>
      </c>
      <c r="T2858">
        <v>67.3</v>
      </c>
      <c r="U2858" s="2">
        <f t="shared" si="224"/>
        <v>-1.0390381475435806E-3</v>
      </c>
    </row>
    <row r="2859" spans="1:21" x14ac:dyDescent="0.4">
      <c r="A2859" t="s">
        <v>3171</v>
      </c>
      <c r="B2859">
        <v>21.6</v>
      </c>
      <c r="C2859">
        <v>21.57</v>
      </c>
      <c r="D2859">
        <v>21.63</v>
      </c>
      <c r="E2859">
        <v>21.49</v>
      </c>
      <c r="F2859" t="s">
        <v>327</v>
      </c>
      <c r="G2859" s="2">
        <v>7.4999999999999997E-3</v>
      </c>
      <c r="I2859" t="s">
        <v>3171</v>
      </c>
      <c r="J2859" s="24" t="str">
        <f t="shared" si="220"/>
        <v>07</v>
      </c>
      <c r="K2859" s="24" t="str">
        <f t="shared" si="221"/>
        <v>09</v>
      </c>
      <c r="L2859" s="24" t="str">
        <f t="shared" si="222"/>
        <v>2013</v>
      </c>
      <c r="M2859" s="24">
        <f t="shared" si="223"/>
        <v>41464</v>
      </c>
      <c r="N2859">
        <v>21.6</v>
      </c>
      <c r="P2859" s="24">
        <v>42500</v>
      </c>
      <c r="Q2859">
        <v>29.07</v>
      </c>
      <c r="S2859" s="24">
        <v>44293</v>
      </c>
      <c r="T2859">
        <v>67.540000000000006</v>
      </c>
      <c r="U2859" s="2">
        <f t="shared" si="224"/>
        <v>3.5661218424964947E-3</v>
      </c>
    </row>
    <row r="2860" spans="1:21" x14ac:dyDescent="0.4">
      <c r="A2860" t="s">
        <v>3170</v>
      </c>
      <c r="B2860">
        <v>21.44</v>
      </c>
      <c r="C2860">
        <v>21.46</v>
      </c>
      <c r="D2860">
        <v>21.52</v>
      </c>
      <c r="E2860">
        <v>21.4</v>
      </c>
      <c r="F2860" t="s">
        <v>662</v>
      </c>
      <c r="G2860" s="2">
        <v>3.7000000000000002E-3</v>
      </c>
      <c r="I2860" t="s">
        <v>3170</v>
      </c>
      <c r="J2860" s="24" t="str">
        <f t="shared" si="220"/>
        <v>07</v>
      </c>
      <c r="K2860" s="24" t="str">
        <f t="shared" si="221"/>
        <v>08</v>
      </c>
      <c r="L2860" s="24" t="str">
        <f t="shared" si="222"/>
        <v>2013</v>
      </c>
      <c r="M2860" s="24">
        <f t="shared" si="223"/>
        <v>41463</v>
      </c>
      <c r="N2860">
        <v>21.44</v>
      </c>
      <c r="P2860" s="24">
        <v>42501</v>
      </c>
      <c r="Q2860">
        <v>28.77</v>
      </c>
      <c r="S2860" s="24">
        <v>44294</v>
      </c>
      <c r="T2860">
        <v>68.22</v>
      </c>
      <c r="U2860" s="2">
        <f t="shared" si="224"/>
        <v>1.0068107787977398E-2</v>
      </c>
    </row>
    <row r="2861" spans="1:21" x14ac:dyDescent="0.4">
      <c r="A2861" t="s">
        <v>3169</v>
      </c>
      <c r="B2861">
        <v>21.36</v>
      </c>
      <c r="C2861">
        <v>21.3</v>
      </c>
      <c r="D2861">
        <v>21.37</v>
      </c>
      <c r="E2861">
        <v>21.15</v>
      </c>
      <c r="F2861" t="s">
        <v>317</v>
      </c>
      <c r="G2861" s="2">
        <v>9.9000000000000008E-3</v>
      </c>
      <c r="I2861" t="s">
        <v>3169</v>
      </c>
      <c r="J2861" s="24" t="str">
        <f t="shared" si="220"/>
        <v>07</v>
      </c>
      <c r="K2861" s="24" t="str">
        <f t="shared" si="221"/>
        <v>05</v>
      </c>
      <c r="L2861" s="24" t="str">
        <f t="shared" si="222"/>
        <v>2013</v>
      </c>
      <c r="M2861" s="24">
        <f t="shared" si="223"/>
        <v>41460</v>
      </c>
      <c r="N2861">
        <v>21.36</v>
      </c>
      <c r="P2861" s="24">
        <v>42502</v>
      </c>
      <c r="Q2861">
        <v>28.77</v>
      </c>
      <c r="S2861" s="24">
        <v>44295</v>
      </c>
      <c r="T2861">
        <v>68.790000000000006</v>
      </c>
      <c r="U2861" s="2">
        <f t="shared" si="224"/>
        <v>8.3553210202287342E-3</v>
      </c>
    </row>
    <row r="2862" spans="1:21" x14ac:dyDescent="0.4">
      <c r="A2862" t="s">
        <v>3168</v>
      </c>
      <c r="B2862">
        <v>21.15</v>
      </c>
      <c r="C2862">
        <v>21.04</v>
      </c>
      <c r="D2862">
        <v>21.22</v>
      </c>
      <c r="E2862">
        <v>21.02</v>
      </c>
      <c r="F2862" t="s">
        <v>3167</v>
      </c>
      <c r="G2862" s="2">
        <v>1.4E-3</v>
      </c>
      <c r="I2862" t="s">
        <v>3168</v>
      </c>
      <c r="J2862" s="24" t="str">
        <f t="shared" si="220"/>
        <v>07</v>
      </c>
      <c r="K2862" s="24" t="str">
        <f t="shared" si="221"/>
        <v>03</v>
      </c>
      <c r="L2862" s="24" t="str">
        <f t="shared" si="222"/>
        <v>2013</v>
      </c>
      <c r="M2862" s="24">
        <f t="shared" si="223"/>
        <v>41458</v>
      </c>
      <c r="N2862">
        <v>21.15</v>
      </c>
      <c r="P2862" s="24">
        <v>42503</v>
      </c>
      <c r="Q2862">
        <v>28.58</v>
      </c>
      <c r="S2862" s="24">
        <v>44298</v>
      </c>
      <c r="T2862">
        <v>68.8</v>
      </c>
      <c r="U2862" s="2">
        <f t="shared" si="224"/>
        <v>1.4536996656477896E-4</v>
      </c>
    </row>
    <row r="2863" spans="1:21" x14ac:dyDescent="0.4">
      <c r="A2863" t="s">
        <v>3166</v>
      </c>
      <c r="B2863">
        <v>21.12</v>
      </c>
      <c r="C2863">
        <v>21.09</v>
      </c>
      <c r="D2863">
        <v>21.25</v>
      </c>
      <c r="E2863">
        <v>21.02</v>
      </c>
      <c r="F2863" t="s">
        <v>789</v>
      </c>
      <c r="G2863" s="2">
        <v>8.9999999999999998E-4</v>
      </c>
      <c r="I2863" t="s">
        <v>3166</v>
      </c>
      <c r="J2863" s="24" t="str">
        <f t="shared" si="220"/>
        <v>07</v>
      </c>
      <c r="K2863" s="24" t="str">
        <f t="shared" si="221"/>
        <v>02</v>
      </c>
      <c r="L2863" s="24" t="str">
        <f t="shared" si="222"/>
        <v>2013</v>
      </c>
      <c r="M2863" s="24">
        <f t="shared" si="223"/>
        <v>41457</v>
      </c>
      <c r="N2863">
        <v>21.12</v>
      </c>
      <c r="P2863" s="24">
        <v>42506</v>
      </c>
      <c r="Q2863">
        <v>28.88</v>
      </c>
      <c r="S2863" s="24">
        <v>44299</v>
      </c>
      <c r="T2863">
        <v>69.430000000000007</v>
      </c>
      <c r="U2863" s="2">
        <f t="shared" si="224"/>
        <v>9.1569767441861405E-3</v>
      </c>
    </row>
    <row r="2864" spans="1:21" x14ac:dyDescent="0.4">
      <c r="A2864" t="s">
        <v>3165</v>
      </c>
      <c r="B2864">
        <v>21.1</v>
      </c>
      <c r="C2864">
        <v>21.11</v>
      </c>
      <c r="D2864">
        <v>21.26</v>
      </c>
      <c r="E2864">
        <v>21.08</v>
      </c>
      <c r="F2864" t="s">
        <v>1122</v>
      </c>
      <c r="G2864" s="2">
        <v>7.1999999999999998E-3</v>
      </c>
      <c r="I2864" t="s">
        <v>3165</v>
      </c>
      <c r="J2864" s="24" t="str">
        <f t="shared" si="220"/>
        <v>07</v>
      </c>
      <c r="K2864" s="24" t="str">
        <f t="shared" si="221"/>
        <v>01</v>
      </c>
      <c r="L2864" s="24" t="str">
        <f t="shared" si="222"/>
        <v>2013</v>
      </c>
      <c r="M2864" s="24">
        <f t="shared" si="223"/>
        <v>41456</v>
      </c>
      <c r="N2864">
        <v>21.1</v>
      </c>
      <c r="P2864" s="24">
        <v>42507</v>
      </c>
      <c r="Q2864">
        <v>28.56</v>
      </c>
      <c r="S2864" s="24">
        <v>44300</v>
      </c>
      <c r="T2864">
        <v>68.72</v>
      </c>
      <c r="U2864" s="2">
        <f t="shared" si="224"/>
        <v>-1.0226127034423271E-2</v>
      </c>
    </row>
    <row r="2865" spans="1:21" x14ac:dyDescent="0.4">
      <c r="A2865" t="s">
        <v>3164</v>
      </c>
      <c r="B2865">
        <v>20.95</v>
      </c>
      <c r="C2865">
        <v>20.99</v>
      </c>
      <c r="D2865">
        <v>21.11</v>
      </c>
      <c r="E2865">
        <v>20.9</v>
      </c>
      <c r="F2865" t="s">
        <v>2774</v>
      </c>
      <c r="G2865" s="2">
        <v>-4.7999999999999996E-3</v>
      </c>
      <c r="I2865" t="s">
        <v>3164</v>
      </c>
      <c r="J2865" s="24" t="str">
        <f t="shared" si="220"/>
        <v>06</v>
      </c>
      <c r="K2865" s="24" t="str">
        <f t="shared" si="221"/>
        <v>28</v>
      </c>
      <c r="L2865" s="24" t="str">
        <f t="shared" si="222"/>
        <v>2013</v>
      </c>
      <c r="M2865" s="24">
        <f t="shared" si="223"/>
        <v>41453</v>
      </c>
      <c r="N2865">
        <v>20.95</v>
      </c>
      <c r="P2865" s="24">
        <v>42508</v>
      </c>
      <c r="Q2865">
        <v>28.55</v>
      </c>
      <c r="S2865" s="24">
        <v>44301</v>
      </c>
      <c r="T2865">
        <v>69.819999999999993</v>
      </c>
      <c r="U2865" s="2">
        <f t="shared" si="224"/>
        <v>1.6006984866123286E-2</v>
      </c>
    </row>
    <row r="2866" spans="1:21" x14ac:dyDescent="0.4">
      <c r="A2866" t="s">
        <v>3163</v>
      </c>
      <c r="B2866">
        <v>21.05</v>
      </c>
      <c r="C2866">
        <v>21.09</v>
      </c>
      <c r="D2866">
        <v>21.16</v>
      </c>
      <c r="E2866">
        <v>21.04</v>
      </c>
      <c r="F2866" t="s">
        <v>2395</v>
      </c>
      <c r="G2866" s="2">
        <v>4.7999999999999996E-3</v>
      </c>
      <c r="I2866" t="s">
        <v>3163</v>
      </c>
      <c r="J2866" s="24" t="str">
        <f t="shared" si="220"/>
        <v>06</v>
      </c>
      <c r="K2866" s="24" t="str">
        <f t="shared" si="221"/>
        <v>27</v>
      </c>
      <c r="L2866" s="24" t="str">
        <f t="shared" si="222"/>
        <v>2013</v>
      </c>
      <c r="M2866" s="24">
        <f t="shared" si="223"/>
        <v>41452</v>
      </c>
      <c r="N2866">
        <v>21.05</v>
      </c>
      <c r="P2866" s="24">
        <v>42509</v>
      </c>
      <c r="Q2866">
        <v>28.42</v>
      </c>
      <c r="S2866" s="24">
        <v>44302</v>
      </c>
      <c r="T2866">
        <v>69.95</v>
      </c>
      <c r="U2866" s="2">
        <f t="shared" si="224"/>
        <v>1.8619306788887346E-3</v>
      </c>
    </row>
    <row r="2867" spans="1:21" x14ac:dyDescent="0.4">
      <c r="A2867" t="s">
        <v>3162</v>
      </c>
      <c r="B2867">
        <v>20.95</v>
      </c>
      <c r="C2867">
        <v>20.91</v>
      </c>
      <c r="D2867">
        <v>21</v>
      </c>
      <c r="E2867">
        <v>20.85</v>
      </c>
      <c r="F2867" t="s">
        <v>2426</v>
      </c>
      <c r="G2867" s="2">
        <v>5.7999999999999996E-3</v>
      </c>
      <c r="I2867" t="s">
        <v>3162</v>
      </c>
      <c r="J2867" s="24" t="str">
        <f t="shared" si="220"/>
        <v>06</v>
      </c>
      <c r="K2867" s="24" t="str">
        <f t="shared" si="221"/>
        <v>26</v>
      </c>
      <c r="L2867" s="24" t="str">
        <f t="shared" si="222"/>
        <v>2013</v>
      </c>
      <c r="M2867" s="24">
        <f t="shared" si="223"/>
        <v>41451</v>
      </c>
      <c r="N2867">
        <v>20.95</v>
      </c>
      <c r="P2867" s="24">
        <v>42510</v>
      </c>
      <c r="Q2867">
        <v>28.6</v>
      </c>
      <c r="S2867" s="24">
        <v>44305</v>
      </c>
      <c r="T2867">
        <v>69.489999999999995</v>
      </c>
      <c r="U2867" s="2">
        <f t="shared" si="224"/>
        <v>-6.5761258041459048E-3</v>
      </c>
    </row>
    <row r="2868" spans="1:21" x14ac:dyDescent="0.4">
      <c r="A2868" t="s">
        <v>3161</v>
      </c>
      <c r="B2868">
        <v>20.83</v>
      </c>
      <c r="C2868">
        <v>20.85</v>
      </c>
      <c r="D2868">
        <v>20.9</v>
      </c>
      <c r="E2868">
        <v>20.69</v>
      </c>
      <c r="F2868" t="s">
        <v>1033</v>
      </c>
      <c r="G2868" s="2">
        <v>9.1999999999999998E-3</v>
      </c>
      <c r="I2868" t="s">
        <v>3161</v>
      </c>
      <c r="J2868" s="24" t="str">
        <f t="shared" si="220"/>
        <v>06</v>
      </c>
      <c r="K2868" s="24" t="str">
        <f t="shared" si="221"/>
        <v>25</v>
      </c>
      <c r="L2868" s="24" t="str">
        <f t="shared" si="222"/>
        <v>2013</v>
      </c>
      <c r="M2868" s="24">
        <f t="shared" si="223"/>
        <v>41450</v>
      </c>
      <c r="N2868">
        <v>20.83</v>
      </c>
      <c r="P2868" s="24">
        <v>42513</v>
      </c>
      <c r="Q2868">
        <v>28.56</v>
      </c>
      <c r="S2868" s="24">
        <v>44306</v>
      </c>
      <c r="T2868">
        <v>69.09</v>
      </c>
      <c r="U2868" s="2">
        <f t="shared" si="224"/>
        <v>-5.7562239171102814E-3</v>
      </c>
    </row>
    <row r="2869" spans="1:21" x14ac:dyDescent="0.4">
      <c r="A2869" t="s">
        <v>3160</v>
      </c>
      <c r="B2869">
        <v>20.64</v>
      </c>
      <c r="C2869">
        <v>20.7</v>
      </c>
      <c r="D2869">
        <v>20.82</v>
      </c>
      <c r="E2869">
        <v>20.48</v>
      </c>
      <c r="F2869" t="s">
        <v>1108</v>
      </c>
      <c r="G2869" s="2">
        <v>-1.29E-2</v>
      </c>
      <c r="I2869" t="s">
        <v>3160</v>
      </c>
      <c r="J2869" s="24" t="str">
        <f t="shared" si="220"/>
        <v>06</v>
      </c>
      <c r="K2869" s="24" t="str">
        <f t="shared" si="221"/>
        <v>24</v>
      </c>
      <c r="L2869" s="24" t="str">
        <f t="shared" si="222"/>
        <v>2013</v>
      </c>
      <c r="M2869" s="24">
        <f t="shared" si="223"/>
        <v>41449</v>
      </c>
      <c r="N2869">
        <v>20.64</v>
      </c>
      <c r="P2869" s="24">
        <v>42514</v>
      </c>
      <c r="Q2869">
        <v>28.99</v>
      </c>
      <c r="S2869" s="24">
        <v>44307</v>
      </c>
      <c r="T2869">
        <v>69.599999999999994</v>
      </c>
      <c r="U2869" s="2">
        <f t="shared" si="224"/>
        <v>7.3816760746849841E-3</v>
      </c>
    </row>
    <row r="2870" spans="1:21" x14ac:dyDescent="0.4">
      <c r="A2870" t="s">
        <v>3159</v>
      </c>
      <c r="B2870">
        <v>20.91</v>
      </c>
      <c r="C2870">
        <v>20.98</v>
      </c>
      <c r="D2870">
        <v>21</v>
      </c>
      <c r="E2870">
        <v>20.7</v>
      </c>
      <c r="F2870" t="s">
        <v>1509</v>
      </c>
      <c r="G2870" s="2">
        <v>2.8999999999999998E-3</v>
      </c>
      <c r="I2870" t="s">
        <v>3159</v>
      </c>
      <c r="J2870" s="24" t="str">
        <f t="shared" si="220"/>
        <v>06</v>
      </c>
      <c r="K2870" s="24" t="str">
        <f t="shared" si="221"/>
        <v>21</v>
      </c>
      <c r="L2870" s="24" t="str">
        <f t="shared" si="222"/>
        <v>2013</v>
      </c>
      <c r="M2870" s="24">
        <f t="shared" si="223"/>
        <v>41446</v>
      </c>
      <c r="N2870">
        <v>20.91</v>
      </c>
      <c r="P2870" s="24">
        <v>42515</v>
      </c>
      <c r="Q2870">
        <v>29.14</v>
      </c>
      <c r="S2870" s="24">
        <v>44308</v>
      </c>
      <c r="T2870">
        <v>68.88</v>
      </c>
      <c r="U2870" s="2">
        <f t="shared" si="224"/>
        <v>-1.0344827586206917E-2</v>
      </c>
    </row>
    <row r="2871" spans="1:21" x14ac:dyDescent="0.4">
      <c r="A2871" t="s">
        <v>3158</v>
      </c>
      <c r="B2871">
        <v>20.85</v>
      </c>
      <c r="C2871">
        <v>21.2</v>
      </c>
      <c r="D2871">
        <v>21.22</v>
      </c>
      <c r="E2871">
        <v>20.8</v>
      </c>
      <c r="F2871" t="s">
        <v>2315</v>
      </c>
      <c r="G2871" s="2">
        <v>-2.52E-2</v>
      </c>
      <c r="I2871" t="s">
        <v>3158</v>
      </c>
      <c r="J2871" s="24" t="str">
        <f t="shared" si="220"/>
        <v>06</v>
      </c>
      <c r="K2871" s="24" t="str">
        <f t="shared" si="221"/>
        <v>20</v>
      </c>
      <c r="L2871" s="24" t="str">
        <f t="shared" si="222"/>
        <v>2013</v>
      </c>
      <c r="M2871" s="24">
        <f t="shared" si="223"/>
        <v>41445</v>
      </c>
      <c r="N2871">
        <v>20.85</v>
      </c>
      <c r="P2871" s="24">
        <v>42516</v>
      </c>
      <c r="Q2871">
        <v>29.19</v>
      </c>
      <c r="S2871" s="24">
        <v>44309</v>
      </c>
      <c r="T2871">
        <v>69.790000000000006</v>
      </c>
      <c r="U2871" s="2">
        <f t="shared" si="224"/>
        <v>1.3211382113821335E-2</v>
      </c>
    </row>
    <row r="2872" spans="1:21" x14ac:dyDescent="0.4">
      <c r="A2872" t="s">
        <v>3157</v>
      </c>
      <c r="B2872">
        <v>21.39</v>
      </c>
      <c r="C2872">
        <v>21.68</v>
      </c>
      <c r="D2872">
        <v>21.72</v>
      </c>
      <c r="E2872">
        <v>21.39</v>
      </c>
      <c r="F2872" t="s">
        <v>1295</v>
      </c>
      <c r="G2872" s="2">
        <v>-1.34E-2</v>
      </c>
      <c r="I2872" t="s">
        <v>3157</v>
      </c>
      <c r="J2872" s="24" t="str">
        <f t="shared" si="220"/>
        <v>06</v>
      </c>
      <c r="K2872" s="24" t="str">
        <f t="shared" si="221"/>
        <v>19</v>
      </c>
      <c r="L2872" s="24" t="str">
        <f t="shared" si="222"/>
        <v>2013</v>
      </c>
      <c r="M2872" s="24">
        <f t="shared" si="223"/>
        <v>41444</v>
      </c>
      <c r="N2872">
        <v>21.39</v>
      </c>
      <c r="P2872" s="24">
        <v>42517</v>
      </c>
      <c r="Q2872">
        <v>29.31</v>
      </c>
      <c r="S2872" s="24">
        <v>44312</v>
      </c>
      <c r="T2872">
        <v>70.11</v>
      </c>
      <c r="U2872" s="2">
        <f t="shared" si="224"/>
        <v>4.5851841237998237E-3</v>
      </c>
    </row>
    <row r="2873" spans="1:21" x14ac:dyDescent="0.4">
      <c r="A2873" t="s">
        <v>3156</v>
      </c>
      <c r="B2873">
        <v>21.68</v>
      </c>
      <c r="C2873">
        <v>21.52</v>
      </c>
      <c r="D2873">
        <v>21.72</v>
      </c>
      <c r="E2873">
        <v>21.52</v>
      </c>
      <c r="F2873" t="s">
        <v>210</v>
      </c>
      <c r="G2873" s="2">
        <v>7.4000000000000003E-3</v>
      </c>
      <c r="I2873" t="s">
        <v>3156</v>
      </c>
      <c r="J2873" s="24" t="str">
        <f t="shared" si="220"/>
        <v>06</v>
      </c>
      <c r="K2873" s="24" t="str">
        <f t="shared" si="221"/>
        <v>18</v>
      </c>
      <c r="L2873" s="24" t="str">
        <f t="shared" si="222"/>
        <v>2013</v>
      </c>
      <c r="M2873" s="24">
        <f t="shared" si="223"/>
        <v>41443</v>
      </c>
      <c r="N2873">
        <v>21.68</v>
      </c>
      <c r="P2873" s="24">
        <v>42521</v>
      </c>
      <c r="Q2873">
        <v>29.28</v>
      </c>
      <c r="S2873" s="24">
        <v>44313</v>
      </c>
      <c r="T2873">
        <v>69.91</v>
      </c>
      <c r="U2873" s="2">
        <f t="shared" si="224"/>
        <v>-2.8526601055484102E-3</v>
      </c>
    </row>
    <row r="2874" spans="1:21" x14ac:dyDescent="0.4">
      <c r="A2874" t="s">
        <v>3155</v>
      </c>
      <c r="B2874">
        <v>21.52</v>
      </c>
      <c r="C2874">
        <v>21.49</v>
      </c>
      <c r="D2874">
        <v>21.62</v>
      </c>
      <c r="E2874">
        <v>21.41</v>
      </c>
      <c r="F2874" t="s">
        <v>513</v>
      </c>
      <c r="G2874" s="2">
        <v>7.0000000000000001E-3</v>
      </c>
      <c r="I2874" t="s">
        <v>3155</v>
      </c>
      <c r="J2874" s="24" t="str">
        <f t="shared" si="220"/>
        <v>06</v>
      </c>
      <c r="K2874" s="24" t="str">
        <f t="shared" si="221"/>
        <v>17</v>
      </c>
      <c r="L2874" s="24" t="str">
        <f t="shared" si="222"/>
        <v>2013</v>
      </c>
      <c r="M2874" s="24">
        <f t="shared" si="223"/>
        <v>41442</v>
      </c>
      <c r="N2874">
        <v>21.52</v>
      </c>
      <c r="P2874" s="24">
        <v>42522</v>
      </c>
      <c r="Q2874">
        <v>29.31</v>
      </c>
      <c r="S2874" s="24">
        <v>44314</v>
      </c>
      <c r="T2874">
        <v>69.78</v>
      </c>
      <c r="U2874" s="2">
        <f t="shared" si="224"/>
        <v>-1.8595336861678691E-3</v>
      </c>
    </row>
    <row r="2875" spans="1:21" x14ac:dyDescent="0.4">
      <c r="A2875" t="s">
        <v>3154</v>
      </c>
      <c r="B2875">
        <v>21.37</v>
      </c>
      <c r="C2875">
        <v>21.43</v>
      </c>
      <c r="D2875">
        <v>21.52</v>
      </c>
      <c r="E2875">
        <v>21.33</v>
      </c>
      <c r="F2875" t="s">
        <v>3153</v>
      </c>
      <c r="G2875" s="2">
        <v>-4.7000000000000002E-3</v>
      </c>
      <c r="I2875" t="s">
        <v>3154</v>
      </c>
      <c r="J2875" s="24" t="str">
        <f t="shared" si="220"/>
        <v>06</v>
      </c>
      <c r="K2875" s="24" t="str">
        <f t="shared" si="221"/>
        <v>14</v>
      </c>
      <c r="L2875" s="24" t="str">
        <f t="shared" si="222"/>
        <v>2013</v>
      </c>
      <c r="M2875" s="24">
        <f t="shared" si="223"/>
        <v>41439</v>
      </c>
      <c r="N2875">
        <v>21.37</v>
      </c>
      <c r="P2875" s="24">
        <v>42523</v>
      </c>
      <c r="Q2875">
        <v>29.41</v>
      </c>
      <c r="S2875" s="24">
        <v>44315</v>
      </c>
      <c r="T2875">
        <v>70.08</v>
      </c>
      <c r="U2875" s="2">
        <f t="shared" si="224"/>
        <v>4.2992261392948983E-3</v>
      </c>
    </row>
    <row r="2876" spans="1:21" x14ac:dyDescent="0.4">
      <c r="A2876" t="s">
        <v>3152</v>
      </c>
      <c r="B2876">
        <v>21.47</v>
      </c>
      <c r="C2876">
        <v>21.16</v>
      </c>
      <c r="D2876">
        <v>21.51</v>
      </c>
      <c r="E2876">
        <v>21.1</v>
      </c>
      <c r="F2876" t="s">
        <v>180</v>
      </c>
      <c r="G2876" s="2">
        <v>1.47E-2</v>
      </c>
      <c r="I2876" t="s">
        <v>3152</v>
      </c>
      <c r="J2876" s="24" t="str">
        <f t="shared" si="220"/>
        <v>06</v>
      </c>
      <c r="K2876" s="24" t="str">
        <f t="shared" si="221"/>
        <v>13</v>
      </c>
      <c r="L2876" s="24" t="str">
        <f t="shared" si="222"/>
        <v>2013</v>
      </c>
      <c r="M2876" s="24">
        <f t="shared" si="223"/>
        <v>41438</v>
      </c>
      <c r="N2876">
        <v>21.47</v>
      </c>
      <c r="P2876" s="24">
        <v>42524</v>
      </c>
      <c r="Q2876">
        <v>29.32</v>
      </c>
      <c r="S2876" s="24">
        <v>44316</v>
      </c>
      <c r="T2876">
        <v>69.56</v>
      </c>
      <c r="U2876" s="2">
        <f t="shared" si="224"/>
        <v>-7.4200913242008504E-3</v>
      </c>
    </row>
    <row r="2877" spans="1:21" x14ac:dyDescent="0.4">
      <c r="A2877" t="s">
        <v>3151</v>
      </c>
      <c r="B2877">
        <v>21.16</v>
      </c>
      <c r="C2877">
        <v>21.51</v>
      </c>
      <c r="D2877">
        <v>21.52</v>
      </c>
      <c r="E2877">
        <v>21.14</v>
      </c>
      <c r="F2877" t="s">
        <v>545</v>
      </c>
      <c r="G2877" s="2">
        <v>-9.4000000000000004E-3</v>
      </c>
      <c r="I2877" t="s">
        <v>3151</v>
      </c>
      <c r="J2877" s="24" t="str">
        <f t="shared" si="220"/>
        <v>06</v>
      </c>
      <c r="K2877" s="24" t="str">
        <f t="shared" si="221"/>
        <v>12</v>
      </c>
      <c r="L2877" s="24" t="str">
        <f t="shared" si="222"/>
        <v>2013</v>
      </c>
      <c r="M2877" s="24">
        <f t="shared" si="223"/>
        <v>41437</v>
      </c>
      <c r="N2877">
        <v>21.16</v>
      </c>
      <c r="P2877" s="24">
        <v>42527</v>
      </c>
      <c r="Q2877">
        <v>29.41</v>
      </c>
      <c r="S2877" s="24">
        <v>44319</v>
      </c>
      <c r="T2877">
        <v>69.38</v>
      </c>
      <c r="U2877" s="2">
        <f t="shared" si="224"/>
        <v>-2.5876940770558354E-3</v>
      </c>
    </row>
    <row r="2878" spans="1:21" x14ac:dyDescent="0.4">
      <c r="A2878" t="s">
        <v>3150</v>
      </c>
      <c r="B2878">
        <v>21.36</v>
      </c>
      <c r="C2878">
        <v>21.38</v>
      </c>
      <c r="D2878">
        <v>21.55</v>
      </c>
      <c r="E2878">
        <v>21.3</v>
      </c>
      <c r="F2878" t="s">
        <v>858</v>
      </c>
      <c r="G2878" s="2">
        <v>-9.7000000000000003E-3</v>
      </c>
      <c r="I2878" t="s">
        <v>3150</v>
      </c>
      <c r="J2878" s="24" t="str">
        <f t="shared" si="220"/>
        <v>06</v>
      </c>
      <c r="K2878" s="24" t="str">
        <f t="shared" si="221"/>
        <v>11</v>
      </c>
      <c r="L2878" s="24" t="str">
        <f t="shared" si="222"/>
        <v>2013</v>
      </c>
      <c r="M2878" s="24">
        <f t="shared" si="223"/>
        <v>41436</v>
      </c>
      <c r="N2878">
        <v>21.36</v>
      </c>
      <c r="P2878" s="24">
        <v>42528</v>
      </c>
      <c r="Q2878">
        <v>29.42</v>
      </c>
      <c r="S2878" s="24">
        <v>44320</v>
      </c>
      <c r="T2878">
        <v>68.459999999999994</v>
      </c>
      <c r="U2878" s="2">
        <f t="shared" si="224"/>
        <v>-1.3260305563563057E-2</v>
      </c>
    </row>
    <row r="2879" spans="1:21" x14ac:dyDescent="0.4">
      <c r="A2879" t="s">
        <v>3149</v>
      </c>
      <c r="B2879">
        <v>21.57</v>
      </c>
      <c r="C2879">
        <v>21.67</v>
      </c>
      <c r="D2879">
        <v>21.67</v>
      </c>
      <c r="E2879">
        <v>21.53</v>
      </c>
      <c r="F2879" t="s">
        <v>962</v>
      </c>
      <c r="G2879" s="2">
        <v>-8.9999999999999998E-4</v>
      </c>
      <c r="I2879" t="s">
        <v>3149</v>
      </c>
      <c r="J2879" s="24" t="str">
        <f t="shared" si="220"/>
        <v>06</v>
      </c>
      <c r="K2879" s="24" t="str">
        <f t="shared" si="221"/>
        <v>10</v>
      </c>
      <c r="L2879" s="24" t="str">
        <f t="shared" si="222"/>
        <v>2013</v>
      </c>
      <c r="M2879" s="24">
        <f t="shared" si="223"/>
        <v>41435</v>
      </c>
      <c r="N2879">
        <v>21.57</v>
      </c>
      <c r="P2879" s="24">
        <v>42529</v>
      </c>
      <c r="Q2879">
        <v>29.52</v>
      </c>
      <c r="S2879" s="24">
        <v>44321</v>
      </c>
      <c r="T2879">
        <v>68.33</v>
      </c>
      <c r="U2879" s="2">
        <f t="shared" si="224"/>
        <v>-1.8989190768331499E-3</v>
      </c>
    </row>
    <row r="2880" spans="1:21" x14ac:dyDescent="0.4">
      <c r="A2880" t="s">
        <v>3148</v>
      </c>
      <c r="B2880">
        <v>21.59</v>
      </c>
      <c r="C2880">
        <v>21.45</v>
      </c>
      <c r="D2880">
        <v>21.6</v>
      </c>
      <c r="E2880">
        <v>21.38</v>
      </c>
      <c r="F2880" t="s">
        <v>530</v>
      </c>
      <c r="G2880" s="2">
        <v>1.3100000000000001E-2</v>
      </c>
      <c r="I2880" t="s">
        <v>3148</v>
      </c>
      <c r="J2880" s="24" t="str">
        <f t="shared" si="220"/>
        <v>06</v>
      </c>
      <c r="K2880" s="24" t="str">
        <f t="shared" si="221"/>
        <v>07</v>
      </c>
      <c r="L2880" s="24" t="str">
        <f t="shared" si="222"/>
        <v>2013</v>
      </c>
      <c r="M2880" s="24">
        <f t="shared" si="223"/>
        <v>41432</v>
      </c>
      <c r="N2880">
        <v>21.59</v>
      </c>
      <c r="P2880" s="24">
        <v>42530</v>
      </c>
      <c r="Q2880">
        <v>29.51</v>
      </c>
      <c r="S2880" s="24">
        <v>44322</v>
      </c>
      <c r="T2880">
        <v>68.819999999999993</v>
      </c>
      <c r="U2880" s="2">
        <f t="shared" si="224"/>
        <v>7.171081516171407E-3</v>
      </c>
    </row>
    <row r="2881" spans="1:21" x14ac:dyDescent="0.4">
      <c r="A2881" t="s">
        <v>3147</v>
      </c>
      <c r="B2881">
        <v>21.31</v>
      </c>
      <c r="C2881">
        <v>21.13</v>
      </c>
      <c r="D2881">
        <v>21.32</v>
      </c>
      <c r="E2881">
        <v>21</v>
      </c>
      <c r="F2881" t="s">
        <v>1026</v>
      </c>
      <c r="G2881" s="2">
        <v>8.5000000000000006E-3</v>
      </c>
      <c r="I2881" t="s">
        <v>3147</v>
      </c>
      <c r="J2881" s="24" t="str">
        <f t="shared" si="220"/>
        <v>06</v>
      </c>
      <c r="K2881" s="24" t="str">
        <f t="shared" si="221"/>
        <v>06</v>
      </c>
      <c r="L2881" s="24" t="str">
        <f t="shared" si="222"/>
        <v>2013</v>
      </c>
      <c r="M2881" s="24">
        <f t="shared" si="223"/>
        <v>41431</v>
      </c>
      <c r="N2881">
        <v>21.31</v>
      </c>
      <c r="P2881" s="24">
        <v>42531</v>
      </c>
      <c r="Q2881">
        <v>29.24</v>
      </c>
      <c r="S2881" s="24">
        <v>44323</v>
      </c>
      <c r="T2881">
        <v>69.290000000000006</v>
      </c>
      <c r="U2881" s="2">
        <f t="shared" si="224"/>
        <v>6.8294100552166448E-3</v>
      </c>
    </row>
    <row r="2882" spans="1:21" x14ac:dyDescent="0.4">
      <c r="A2882" t="s">
        <v>3146</v>
      </c>
      <c r="B2882">
        <v>21.13</v>
      </c>
      <c r="C2882">
        <v>21.38</v>
      </c>
      <c r="D2882">
        <v>21.44</v>
      </c>
      <c r="E2882">
        <v>21.13</v>
      </c>
      <c r="F2882" t="s">
        <v>445</v>
      </c>
      <c r="G2882" s="2">
        <v>-1.4500000000000001E-2</v>
      </c>
      <c r="I2882" t="s">
        <v>3146</v>
      </c>
      <c r="J2882" s="24" t="str">
        <f t="shared" si="220"/>
        <v>06</v>
      </c>
      <c r="K2882" s="24" t="str">
        <f t="shared" si="221"/>
        <v>05</v>
      </c>
      <c r="L2882" s="24" t="str">
        <f t="shared" si="222"/>
        <v>2013</v>
      </c>
      <c r="M2882" s="24">
        <f t="shared" si="223"/>
        <v>41430</v>
      </c>
      <c r="N2882">
        <v>21.13</v>
      </c>
      <c r="P2882" s="24">
        <v>42534</v>
      </c>
      <c r="Q2882">
        <v>29</v>
      </c>
      <c r="S2882" s="24">
        <v>44326</v>
      </c>
      <c r="T2882">
        <v>67.94</v>
      </c>
      <c r="U2882" s="2">
        <f t="shared" si="224"/>
        <v>-1.9483330927983933E-2</v>
      </c>
    </row>
    <row r="2883" spans="1:21" x14ac:dyDescent="0.4">
      <c r="A2883" t="s">
        <v>3145</v>
      </c>
      <c r="B2883">
        <v>21.44</v>
      </c>
      <c r="C2883">
        <v>21.58</v>
      </c>
      <c r="D2883">
        <v>21.66</v>
      </c>
      <c r="E2883">
        <v>21.34</v>
      </c>
      <c r="F2883" t="s">
        <v>610</v>
      </c>
      <c r="G2883" s="2">
        <v>-4.5999999999999999E-3</v>
      </c>
      <c r="I2883" t="s">
        <v>3145</v>
      </c>
      <c r="J2883" s="24" t="str">
        <f t="shared" ref="J2883:J2946" si="225">LEFT(I2883,2)</f>
        <v>06</v>
      </c>
      <c r="K2883" s="24" t="str">
        <f t="shared" ref="K2883:K2946" si="226">MID(I2883,4,2)</f>
        <v>04</v>
      </c>
      <c r="L2883" s="24" t="str">
        <f t="shared" ref="L2883:L2946" si="227">RIGHT(I2883,4)</f>
        <v>2013</v>
      </c>
      <c r="M2883" s="24">
        <f t="shared" ref="M2883:M2946" si="228">DATE(L2883,J2883,K2883)</f>
        <v>41429</v>
      </c>
      <c r="N2883">
        <v>21.44</v>
      </c>
      <c r="P2883" s="24">
        <v>42535</v>
      </c>
      <c r="Q2883">
        <v>28.99</v>
      </c>
      <c r="S2883" s="24">
        <v>44327</v>
      </c>
      <c r="T2883">
        <v>67.650000000000006</v>
      </c>
      <c r="U2883" s="2">
        <f t="shared" si="224"/>
        <v>-4.2684721813363025E-3</v>
      </c>
    </row>
    <row r="2884" spans="1:21" x14ac:dyDescent="0.4">
      <c r="A2884" t="s">
        <v>3144</v>
      </c>
      <c r="B2884">
        <v>21.54</v>
      </c>
      <c r="C2884">
        <v>21.51</v>
      </c>
      <c r="D2884">
        <v>21.56</v>
      </c>
      <c r="E2884">
        <v>21.33</v>
      </c>
      <c r="F2884" t="s">
        <v>833</v>
      </c>
      <c r="G2884" s="2">
        <v>4.7000000000000002E-3</v>
      </c>
      <c r="I2884" t="s">
        <v>3144</v>
      </c>
      <c r="J2884" s="24" t="str">
        <f t="shared" si="225"/>
        <v>06</v>
      </c>
      <c r="K2884" s="24" t="str">
        <f t="shared" si="226"/>
        <v>03</v>
      </c>
      <c r="L2884" s="24" t="str">
        <f t="shared" si="227"/>
        <v>2013</v>
      </c>
      <c r="M2884" s="24">
        <f t="shared" si="228"/>
        <v>41428</v>
      </c>
      <c r="N2884">
        <v>21.54</v>
      </c>
      <c r="P2884" s="24">
        <v>42536</v>
      </c>
      <c r="Q2884">
        <v>28.95</v>
      </c>
      <c r="S2884" s="24">
        <v>44328</v>
      </c>
      <c r="T2884">
        <v>65.959999999999994</v>
      </c>
      <c r="U2884" s="2">
        <f t="shared" ref="U2884:U2947" si="229">T2884/T2883-1</f>
        <v>-2.4981522542498302E-2</v>
      </c>
    </row>
    <row r="2885" spans="1:21" x14ac:dyDescent="0.4">
      <c r="A2885" t="s">
        <v>3143</v>
      </c>
      <c r="B2885">
        <v>21.44</v>
      </c>
      <c r="C2885">
        <v>21.68</v>
      </c>
      <c r="D2885">
        <v>21.8</v>
      </c>
      <c r="E2885">
        <v>21.41</v>
      </c>
      <c r="F2885" t="s">
        <v>152</v>
      </c>
      <c r="G2885" s="2">
        <v>-1.3299999999999999E-2</v>
      </c>
      <c r="I2885" t="s">
        <v>3143</v>
      </c>
      <c r="J2885" s="24" t="str">
        <f t="shared" si="225"/>
        <v>05</v>
      </c>
      <c r="K2885" s="24" t="str">
        <f t="shared" si="226"/>
        <v>31</v>
      </c>
      <c r="L2885" s="24" t="str">
        <f t="shared" si="227"/>
        <v>2013</v>
      </c>
      <c r="M2885" s="24">
        <f t="shared" si="228"/>
        <v>41425</v>
      </c>
      <c r="N2885">
        <v>21.44</v>
      </c>
      <c r="P2885" s="24">
        <v>42537</v>
      </c>
      <c r="Q2885">
        <v>29.03</v>
      </c>
      <c r="S2885" s="24">
        <v>44329</v>
      </c>
      <c r="T2885">
        <v>66.66</v>
      </c>
      <c r="U2885" s="2">
        <f t="shared" si="229"/>
        <v>1.0612492419648234E-2</v>
      </c>
    </row>
    <row r="2886" spans="1:21" x14ac:dyDescent="0.4">
      <c r="A2886" t="s">
        <v>3142</v>
      </c>
      <c r="B2886">
        <v>21.73</v>
      </c>
      <c r="C2886">
        <v>21.68</v>
      </c>
      <c r="D2886">
        <v>21.83</v>
      </c>
      <c r="E2886">
        <v>21.66</v>
      </c>
      <c r="F2886" t="s">
        <v>521</v>
      </c>
      <c r="G2886" s="2">
        <v>4.1999999999999997E-3</v>
      </c>
      <c r="I2886" t="s">
        <v>3142</v>
      </c>
      <c r="J2886" s="24" t="str">
        <f t="shared" si="225"/>
        <v>05</v>
      </c>
      <c r="K2886" s="24" t="str">
        <f t="shared" si="226"/>
        <v>30</v>
      </c>
      <c r="L2886" s="24" t="str">
        <f t="shared" si="227"/>
        <v>2013</v>
      </c>
      <c r="M2886" s="24">
        <f t="shared" si="228"/>
        <v>41424</v>
      </c>
      <c r="N2886">
        <v>21.73</v>
      </c>
      <c r="P2886" s="24">
        <v>42538</v>
      </c>
      <c r="Q2886">
        <v>28.81</v>
      </c>
      <c r="S2886" s="24">
        <v>44330</v>
      </c>
      <c r="T2886">
        <v>67.89</v>
      </c>
      <c r="U2886" s="2">
        <f t="shared" si="229"/>
        <v>1.8451845184518589E-2</v>
      </c>
    </row>
    <row r="2887" spans="1:21" x14ac:dyDescent="0.4">
      <c r="A2887" t="s">
        <v>3141</v>
      </c>
      <c r="B2887">
        <v>21.64</v>
      </c>
      <c r="C2887">
        <v>21.73</v>
      </c>
      <c r="D2887">
        <v>21.74</v>
      </c>
      <c r="E2887">
        <v>21.56</v>
      </c>
      <c r="F2887" t="s">
        <v>3140</v>
      </c>
      <c r="G2887" s="2">
        <v>-8.6999999999999994E-3</v>
      </c>
      <c r="I2887" t="s">
        <v>3141</v>
      </c>
      <c r="J2887" s="24" t="str">
        <f t="shared" si="225"/>
        <v>05</v>
      </c>
      <c r="K2887" s="24" t="str">
        <f t="shared" si="226"/>
        <v>29</v>
      </c>
      <c r="L2887" s="24" t="str">
        <f t="shared" si="227"/>
        <v>2013</v>
      </c>
      <c r="M2887" s="24">
        <f t="shared" si="228"/>
        <v>41423</v>
      </c>
      <c r="N2887">
        <v>21.64</v>
      </c>
      <c r="P2887" s="24">
        <v>42541</v>
      </c>
      <c r="Q2887">
        <v>29.01</v>
      </c>
      <c r="S2887" s="24">
        <v>44333</v>
      </c>
      <c r="T2887">
        <v>67.540000000000006</v>
      </c>
      <c r="U2887" s="2">
        <f t="shared" si="229"/>
        <v>-5.1553984386506491E-3</v>
      </c>
    </row>
    <row r="2888" spans="1:21" x14ac:dyDescent="0.4">
      <c r="A2888" t="s">
        <v>3139</v>
      </c>
      <c r="B2888">
        <v>21.83</v>
      </c>
      <c r="C2888">
        <v>21.96</v>
      </c>
      <c r="D2888">
        <v>22.05</v>
      </c>
      <c r="E2888">
        <v>21.78</v>
      </c>
      <c r="F2888" t="s">
        <v>918</v>
      </c>
      <c r="G2888" s="2">
        <v>5.4999999999999997E-3</v>
      </c>
      <c r="I2888" t="s">
        <v>3139</v>
      </c>
      <c r="J2888" s="24" t="str">
        <f t="shared" si="225"/>
        <v>05</v>
      </c>
      <c r="K2888" s="24" t="str">
        <f t="shared" si="226"/>
        <v>28</v>
      </c>
      <c r="L2888" s="24" t="str">
        <f t="shared" si="227"/>
        <v>2013</v>
      </c>
      <c r="M2888" s="24">
        <f t="shared" si="228"/>
        <v>41422</v>
      </c>
      <c r="N2888">
        <v>21.83</v>
      </c>
      <c r="P2888" s="24">
        <v>42542</v>
      </c>
      <c r="Q2888">
        <v>28.95</v>
      </c>
      <c r="S2888" s="24">
        <v>44334</v>
      </c>
      <c r="T2888">
        <v>67</v>
      </c>
      <c r="U2888" s="2">
        <f t="shared" si="229"/>
        <v>-7.9952620669233587E-3</v>
      </c>
    </row>
    <row r="2889" spans="1:21" x14ac:dyDescent="0.4">
      <c r="A2889" t="s">
        <v>3138</v>
      </c>
      <c r="B2889">
        <v>21.71</v>
      </c>
      <c r="C2889">
        <v>21.61</v>
      </c>
      <c r="D2889">
        <v>21.72</v>
      </c>
      <c r="E2889">
        <v>21.54</v>
      </c>
      <c r="F2889" t="s">
        <v>1026</v>
      </c>
      <c r="G2889" s="2">
        <v>-5.0000000000000001E-4</v>
      </c>
      <c r="I2889" t="s">
        <v>3138</v>
      </c>
      <c r="J2889" s="24" t="str">
        <f t="shared" si="225"/>
        <v>05</v>
      </c>
      <c r="K2889" s="24" t="str">
        <f t="shared" si="226"/>
        <v>24</v>
      </c>
      <c r="L2889" s="24" t="str">
        <f t="shared" si="227"/>
        <v>2013</v>
      </c>
      <c r="M2889" s="24">
        <f t="shared" si="228"/>
        <v>41418</v>
      </c>
      <c r="N2889">
        <v>21.71</v>
      </c>
      <c r="P2889" s="24">
        <v>42543</v>
      </c>
      <c r="Q2889">
        <v>28.89</v>
      </c>
      <c r="S2889" s="24">
        <v>44335</v>
      </c>
      <c r="T2889">
        <v>67.03</v>
      </c>
      <c r="U2889" s="2">
        <f t="shared" si="229"/>
        <v>4.4776119402989423E-4</v>
      </c>
    </row>
    <row r="2890" spans="1:21" x14ac:dyDescent="0.4">
      <c r="A2890" t="s">
        <v>3137</v>
      </c>
      <c r="B2890">
        <v>21.72</v>
      </c>
      <c r="C2890">
        <v>21.56</v>
      </c>
      <c r="D2890">
        <v>21.79</v>
      </c>
      <c r="E2890">
        <v>21.54</v>
      </c>
      <c r="F2890" t="s">
        <v>955</v>
      </c>
      <c r="G2890" s="2">
        <v>-2.8E-3</v>
      </c>
      <c r="I2890" t="s">
        <v>3137</v>
      </c>
      <c r="J2890" s="24" t="str">
        <f t="shared" si="225"/>
        <v>05</v>
      </c>
      <c r="K2890" s="24" t="str">
        <f t="shared" si="226"/>
        <v>23</v>
      </c>
      <c r="L2890" s="24" t="str">
        <f t="shared" si="227"/>
        <v>2013</v>
      </c>
      <c r="M2890" s="24">
        <f t="shared" si="228"/>
        <v>41417</v>
      </c>
      <c r="N2890">
        <v>21.72</v>
      </c>
      <c r="P2890" s="24">
        <v>42544</v>
      </c>
      <c r="Q2890">
        <v>29.22</v>
      </c>
      <c r="S2890" s="24">
        <v>44336</v>
      </c>
      <c r="T2890">
        <v>68.09</v>
      </c>
      <c r="U2890" s="2">
        <f t="shared" si="229"/>
        <v>1.5813814709831453E-2</v>
      </c>
    </row>
    <row r="2891" spans="1:21" x14ac:dyDescent="0.4">
      <c r="A2891" t="s">
        <v>3136</v>
      </c>
      <c r="B2891">
        <v>21.78</v>
      </c>
      <c r="C2891">
        <v>22</v>
      </c>
      <c r="D2891">
        <v>22.21</v>
      </c>
      <c r="E2891">
        <v>21.7</v>
      </c>
      <c r="F2891" t="s">
        <v>1482</v>
      </c>
      <c r="G2891" s="2">
        <v>-8.6E-3</v>
      </c>
      <c r="I2891" t="s">
        <v>3136</v>
      </c>
      <c r="J2891" s="24" t="str">
        <f t="shared" si="225"/>
        <v>05</v>
      </c>
      <c r="K2891" s="24" t="str">
        <f t="shared" si="226"/>
        <v>22</v>
      </c>
      <c r="L2891" s="24" t="str">
        <f t="shared" si="227"/>
        <v>2013</v>
      </c>
      <c r="M2891" s="24">
        <f t="shared" si="228"/>
        <v>41416</v>
      </c>
      <c r="N2891">
        <v>21.78</v>
      </c>
      <c r="P2891" s="24">
        <v>42545</v>
      </c>
      <c r="Q2891">
        <v>28.23</v>
      </c>
      <c r="S2891" s="24">
        <v>44337</v>
      </c>
      <c r="T2891">
        <v>67.78</v>
      </c>
      <c r="U2891" s="2">
        <f t="shared" si="229"/>
        <v>-4.552797767660488E-3</v>
      </c>
    </row>
    <row r="2892" spans="1:21" x14ac:dyDescent="0.4">
      <c r="A2892" t="s">
        <v>3135</v>
      </c>
      <c r="B2892">
        <v>21.97</v>
      </c>
      <c r="C2892">
        <v>21.92</v>
      </c>
      <c r="D2892">
        <v>22.04</v>
      </c>
      <c r="E2892">
        <v>21.85</v>
      </c>
      <c r="F2892" t="s">
        <v>1186</v>
      </c>
      <c r="G2892" s="2">
        <v>2.7000000000000001E-3</v>
      </c>
      <c r="I2892" t="s">
        <v>3135</v>
      </c>
      <c r="J2892" s="24" t="str">
        <f t="shared" si="225"/>
        <v>05</v>
      </c>
      <c r="K2892" s="24" t="str">
        <f t="shared" si="226"/>
        <v>21</v>
      </c>
      <c r="L2892" s="24" t="str">
        <f t="shared" si="227"/>
        <v>2013</v>
      </c>
      <c r="M2892" s="24">
        <f t="shared" si="228"/>
        <v>41415</v>
      </c>
      <c r="N2892">
        <v>21.97</v>
      </c>
      <c r="P2892" s="24">
        <v>42548</v>
      </c>
      <c r="Q2892">
        <v>27.75</v>
      </c>
      <c r="S2892" s="24">
        <v>44340</v>
      </c>
      <c r="T2892">
        <v>68.77</v>
      </c>
      <c r="U2892" s="2">
        <f t="shared" si="229"/>
        <v>1.4606078489229679E-2</v>
      </c>
    </row>
    <row r="2893" spans="1:21" x14ac:dyDescent="0.4">
      <c r="A2893" t="s">
        <v>3134</v>
      </c>
      <c r="B2893">
        <v>21.91</v>
      </c>
      <c r="C2893">
        <v>21.93</v>
      </c>
      <c r="D2893">
        <v>22.01</v>
      </c>
      <c r="E2893">
        <v>21.87</v>
      </c>
      <c r="F2893" t="s">
        <v>645</v>
      </c>
      <c r="G2893" s="2">
        <v>-1.8E-3</v>
      </c>
      <c r="I2893" t="s">
        <v>3134</v>
      </c>
      <c r="J2893" s="24" t="str">
        <f t="shared" si="225"/>
        <v>05</v>
      </c>
      <c r="K2893" s="24" t="str">
        <f t="shared" si="226"/>
        <v>20</v>
      </c>
      <c r="L2893" s="24" t="str">
        <f t="shared" si="227"/>
        <v>2013</v>
      </c>
      <c r="M2893" s="24">
        <f t="shared" si="228"/>
        <v>41414</v>
      </c>
      <c r="N2893">
        <v>21.91</v>
      </c>
      <c r="P2893" s="24">
        <v>42549</v>
      </c>
      <c r="Q2893">
        <v>28.28</v>
      </c>
      <c r="S2893" s="24">
        <v>44341</v>
      </c>
      <c r="T2893">
        <v>68.86</v>
      </c>
      <c r="U2893" s="2">
        <f t="shared" si="229"/>
        <v>1.3087101933983991E-3</v>
      </c>
    </row>
    <row r="2894" spans="1:21" x14ac:dyDescent="0.4">
      <c r="A2894" t="s">
        <v>3133</v>
      </c>
      <c r="B2894">
        <v>21.95</v>
      </c>
      <c r="C2894">
        <v>21.85</v>
      </c>
      <c r="D2894">
        <v>21.96</v>
      </c>
      <c r="E2894">
        <v>21.8</v>
      </c>
      <c r="F2894" t="s">
        <v>351</v>
      </c>
      <c r="G2894" s="2">
        <v>8.3000000000000001E-3</v>
      </c>
      <c r="I2894" t="s">
        <v>3133</v>
      </c>
      <c r="J2894" s="24" t="str">
        <f t="shared" si="225"/>
        <v>05</v>
      </c>
      <c r="K2894" s="24" t="str">
        <f t="shared" si="226"/>
        <v>17</v>
      </c>
      <c r="L2894" s="24" t="str">
        <f t="shared" si="227"/>
        <v>2013</v>
      </c>
      <c r="M2894" s="24">
        <f t="shared" si="228"/>
        <v>41411</v>
      </c>
      <c r="N2894">
        <v>21.95</v>
      </c>
      <c r="P2894" s="24">
        <v>42550</v>
      </c>
      <c r="Q2894">
        <v>28.72</v>
      </c>
      <c r="S2894" s="24">
        <v>44342</v>
      </c>
      <c r="T2894">
        <v>68.98</v>
      </c>
      <c r="U2894" s="2">
        <f t="shared" si="229"/>
        <v>1.7426662794075565E-3</v>
      </c>
    </row>
    <row r="2895" spans="1:21" x14ac:dyDescent="0.4">
      <c r="A2895" t="s">
        <v>3132</v>
      </c>
      <c r="B2895">
        <v>21.77</v>
      </c>
      <c r="C2895">
        <v>21.84</v>
      </c>
      <c r="D2895">
        <v>21.9</v>
      </c>
      <c r="E2895">
        <v>21.74</v>
      </c>
      <c r="F2895" t="s">
        <v>50</v>
      </c>
      <c r="G2895" s="2">
        <v>-4.5999999999999999E-3</v>
      </c>
      <c r="I2895" t="s">
        <v>3132</v>
      </c>
      <c r="J2895" s="24" t="str">
        <f t="shared" si="225"/>
        <v>05</v>
      </c>
      <c r="K2895" s="24" t="str">
        <f t="shared" si="226"/>
        <v>16</v>
      </c>
      <c r="L2895" s="24" t="str">
        <f t="shared" si="227"/>
        <v>2013</v>
      </c>
      <c r="M2895" s="24">
        <f t="shared" si="228"/>
        <v>41410</v>
      </c>
      <c r="N2895">
        <v>21.77</v>
      </c>
      <c r="P2895" s="24">
        <v>42551</v>
      </c>
      <c r="Q2895">
        <v>29.07</v>
      </c>
      <c r="S2895" s="24">
        <v>44343</v>
      </c>
      <c r="T2895">
        <v>68.75</v>
      </c>
      <c r="U2895" s="2">
        <f t="shared" si="229"/>
        <v>-3.3342997970426946E-3</v>
      </c>
    </row>
    <row r="2896" spans="1:21" x14ac:dyDescent="0.4">
      <c r="A2896" t="s">
        <v>3131</v>
      </c>
      <c r="B2896">
        <v>21.87</v>
      </c>
      <c r="C2896">
        <v>21.73</v>
      </c>
      <c r="D2896">
        <v>21.91</v>
      </c>
      <c r="E2896">
        <v>21.72</v>
      </c>
      <c r="F2896" t="s">
        <v>2189</v>
      </c>
      <c r="G2896" s="2">
        <v>4.5999999999999999E-3</v>
      </c>
      <c r="I2896" t="s">
        <v>3131</v>
      </c>
      <c r="J2896" s="24" t="str">
        <f t="shared" si="225"/>
        <v>05</v>
      </c>
      <c r="K2896" s="24" t="str">
        <f t="shared" si="226"/>
        <v>15</v>
      </c>
      <c r="L2896" s="24" t="str">
        <f t="shared" si="227"/>
        <v>2013</v>
      </c>
      <c r="M2896" s="24">
        <f t="shared" si="228"/>
        <v>41409</v>
      </c>
      <c r="N2896">
        <v>21.87</v>
      </c>
      <c r="P2896" s="24">
        <v>42552</v>
      </c>
      <c r="Q2896">
        <v>29.15</v>
      </c>
      <c r="S2896" s="24">
        <v>44344</v>
      </c>
      <c r="T2896">
        <v>68.94</v>
      </c>
      <c r="U2896" s="2">
        <f t="shared" si="229"/>
        <v>2.7636363636363015E-3</v>
      </c>
    </row>
    <row r="2897" spans="1:21" x14ac:dyDescent="0.4">
      <c r="A2897" t="s">
        <v>3130</v>
      </c>
      <c r="B2897">
        <v>21.77</v>
      </c>
      <c r="C2897">
        <v>21.58</v>
      </c>
      <c r="D2897">
        <v>21.79</v>
      </c>
      <c r="E2897">
        <v>21.58</v>
      </c>
      <c r="F2897" t="s">
        <v>689</v>
      </c>
      <c r="G2897" s="2">
        <v>8.8000000000000005E-3</v>
      </c>
      <c r="I2897" t="s">
        <v>3130</v>
      </c>
      <c r="J2897" s="24" t="str">
        <f t="shared" si="225"/>
        <v>05</v>
      </c>
      <c r="K2897" s="24" t="str">
        <f t="shared" si="226"/>
        <v>14</v>
      </c>
      <c r="L2897" s="24" t="str">
        <f t="shared" si="227"/>
        <v>2013</v>
      </c>
      <c r="M2897" s="24">
        <f t="shared" si="228"/>
        <v>41408</v>
      </c>
      <c r="N2897">
        <v>21.77</v>
      </c>
      <c r="P2897" s="24">
        <v>42556</v>
      </c>
      <c r="Q2897">
        <v>29.07</v>
      </c>
      <c r="S2897" s="24">
        <v>44348</v>
      </c>
      <c r="T2897">
        <v>68.599999999999994</v>
      </c>
      <c r="U2897" s="2">
        <f t="shared" si="229"/>
        <v>-4.9318247751668487E-3</v>
      </c>
    </row>
    <row r="2898" spans="1:21" x14ac:dyDescent="0.4">
      <c r="A2898" t="s">
        <v>3129</v>
      </c>
      <c r="B2898">
        <v>21.58</v>
      </c>
      <c r="C2898">
        <v>21.53</v>
      </c>
      <c r="D2898">
        <v>21.62</v>
      </c>
      <c r="E2898">
        <v>21.49</v>
      </c>
      <c r="F2898" t="s">
        <v>536</v>
      </c>
      <c r="G2898" s="2">
        <v>8.9999999999999998E-4</v>
      </c>
      <c r="I2898" t="s">
        <v>3129</v>
      </c>
      <c r="J2898" s="24" t="str">
        <f t="shared" si="225"/>
        <v>05</v>
      </c>
      <c r="K2898" s="24" t="str">
        <f t="shared" si="226"/>
        <v>13</v>
      </c>
      <c r="L2898" s="24" t="str">
        <f t="shared" si="227"/>
        <v>2013</v>
      </c>
      <c r="M2898" s="24">
        <f t="shared" si="228"/>
        <v>41407</v>
      </c>
      <c r="N2898">
        <v>21.58</v>
      </c>
      <c r="P2898" s="24">
        <v>42557</v>
      </c>
      <c r="Q2898">
        <v>29.24</v>
      </c>
      <c r="S2898" s="24">
        <v>44349</v>
      </c>
      <c r="T2898">
        <v>68.7</v>
      </c>
      <c r="U2898" s="2">
        <f t="shared" si="229"/>
        <v>1.4577259475219151E-3</v>
      </c>
    </row>
    <row r="2899" spans="1:21" x14ac:dyDescent="0.4">
      <c r="A2899" t="s">
        <v>3128</v>
      </c>
      <c r="B2899">
        <v>21.56</v>
      </c>
      <c r="C2899">
        <v>21.47</v>
      </c>
      <c r="D2899">
        <v>21.56</v>
      </c>
      <c r="E2899">
        <v>21.43</v>
      </c>
      <c r="F2899" t="s">
        <v>526</v>
      </c>
      <c r="G2899" s="2">
        <v>4.7000000000000002E-3</v>
      </c>
      <c r="I2899" t="s">
        <v>3128</v>
      </c>
      <c r="J2899" s="24" t="str">
        <f t="shared" si="225"/>
        <v>05</v>
      </c>
      <c r="K2899" s="24" t="str">
        <f t="shared" si="226"/>
        <v>10</v>
      </c>
      <c r="L2899" s="24" t="str">
        <f t="shared" si="227"/>
        <v>2013</v>
      </c>
      <c r="M2899" s="24">
        <f t="shared" si="228"/>
        <v>41404</v>
      </c>
      <c r="N2899">
        <v>21.56</v>
      </c>
      <c r="P2899" s="24">
        <v>42558</v>
      </c>
      <c r="Q2899">
        <v>29.23</v>
      </c>
      <c r="S2899" s="24">
        <v>44350</v>
      </c>
      <c r="T2899">
        <v>68.180000000000007</v>
      </c>
      <c r="U2899" s="2">
        <f t="shared" si="229"/>
        <v>-7.5691411935953079E-3</v>
      </c>
    </row>
    <row r="2900" spans="1:21" x14ac:dyDescent="0.4">
      <c r="A2900" t="s">
        <v>3127</v>
      </c>
      <c r="B2900">
        <v>21.46</v>
      </c>
      <c r="C2900">
        <v>21.48</v>
      </c>
      <c r="D2900">
        <v>21.57</v>
      </c>
      <c r="E2900">
        <v>21.41</v>
      </c>
      <c r="F2900" t="s">
        <v>1061</v>
      </c>
      <c r="G2900" s="2">
        <v>-1.4E-3</v>
      </c>
      <c r="I2900" t="s">
        <v>3127</v>
      </c>
      <c r="J2900" s="24" t="str">
        <f t="shared" si="225"/>
        <v>05</v>
      </c>
      <c r="K2900" s="24" t="str">
        <f t="shared" si="226"/>
        <v>09</v>
      </c>
      <c r="L2900" s="24" t="str">
        <f t="shared" si="227"/>
        <v>2013</v>
      </c>
      <c r="M2900" s="24">
        <f t="shared" si="228"/>
        <v>41403</v>
      </c>
      <c r="N2900">
        <v>21.46</v>
      </c>
      <c r="P2900" s="24">
        <v>42559</v>
      </c>
      <c r="Q2900">
        <v>29.67</v>
      </c>
      <c r="S2900" s="24">
        <v>44351</v>
      </c>
      <c r="T2900">
        <v>69.13</v>
      </c>
      <c r="U2900" s="2">
        <f t="shared" si="229"/>
        <v>1.3933704898797084E-2</v>
      </c>
    </row>
    <row r="2901" spans="1:21" x14ac:dyDescent="0.4">
      <c r="A2901" t="s">
        <v>3126</v>
      </c>
      <c r="B2901">
        <v>21.49</v>
      </c>
      <c r="C2901">
        <v>21.36</v>
      </c>
      <c r="D2901">
        <v>21.49</v>
      </c>
      <c r="E2901">
        <v>21.36</v>
      </c>
      <c r="F2901" t="s">
        <v>833</v>
      </c>
      <c r="G2901" s="2">
        <v>4.7000000000000002E-3</v>
      </c>
      <c r="I2901" t="s">
        <v>3126</v>
      </c>
      <c r="J2901" s="24" t="str">
        <f t="shared" si="225"/>
        <v>05</v>
      </c>
      <c r="K2901" s="24" t="str">
        <f t="shared" si="226"/>
        <v>08</v>
      </c>
      <c r="L2901" s="24" t="str">
        <f t="shared" si="227"/>
        <v>2013</v>
      </c>
      <c r="M2901" s="24">
        <f t="shared" si="228"/>
        <v>41402</v>
      </c>
      <c r="N2901">
        <v>21.49</v>
      </c>
      <c r="P2901" s="24">
        <v>42562</v>
      </c>
      <c r="Q2901">
        <v>29.76</v>
      </c>
      <c r="S2901" s="24">
        <v>44354</v>
      </c>
      <c r="T2901">
        <v>69.23</v>
      </c>
      <c r="U2901" s="2">
        <f t="shared" si="229"/>
        <v>1.4465499783018476E-3</v>
      </c>
    </row>
    <row r="2902" spans="1:21" x14ac:dyDescent="0.4">
      <c r="A2902" t="s">
        <v>3125</v>
      </c>
      <c r="B2902">
        <v>21.39</v>
      </c>
      <c r="C2902">
        <v>21.35</v>
      </c>
      <c r="D2902">
        <v>21.4</v>
      </c>
      <c r="E2902">
        <v>21.28</v>
      </c>
      <c r="F2902" t="s">
        <v>3124</v>
      </c>
      <c r="G2902" s="2">
        <v>4.1999999999999997E-3</v>
      </c>
      <c r="I2902" t="s">
        <v>3125</v>
      </c>
      <c r="J2902" s="24" t="str">
        <f t="shared" si="225"/>
        <v>05</v>
      </c>
      <c r="K2902" s="24" t="str">
        <f t="shared" si="226"/>
        <v>07</v>
      </c>
      <c r="L2902" s="24" t="str">
        <f t="shared" si="227"/>
        <v>2013</v>
      </c>
      <c r="M2902" s="24">
        <f t="shared" si="228"/>
        <v>41401</v>
      </c>
      <c r="N2902">
        <v>21.39</v>
      </c>
      <c r="P2902" s="24">
        <v>42563</v>
      </c>
      <c r="Q2902">
        <v>29.92</v>
      </c>
      <c r="S2902" s="24">
        <v>44355</v>
      </c>
      <c r="T2902">
        <v>69.31</v>
      </c>
      <c r="U2902" s="2">
        <f t="shared" si="229"/>
        <v>1.155568395204476E-3</v>
      </c>
    </row>
    <row r="2903" spans="1:21" x14ac:dyDescent="0.4">
      <c r="A2903" t="s">
        <v>3123</v>
      </c>
      <c r="B2903">
        <v>21.3</v>
      </c>
      <c r="C2903">
        <v>21.27</v>
      </c>
      <c r="D2903">
        <v>21.33</v>
      </c>
      <c r="E2903">
        <v>21.25</v>
      </c>
      <c r="F2903" t="s">
        <v>66</v>
      </c>
      <c r="G2903" s="2">
        <v>2.3999999999999998E-3</v>
      </c>
      <c r="I2903" t="s">
        <v>3123</v>
      </c>
      <c r="J2903" s="24" t="str">
        <f t="shared" si="225"/>
        <v>05</v>
      </c>
      <c r="K2903" s="24" t="str">
        <f t="shared" si="226"/>
        <v>06</v>
      </c>
      <c r="L2903" s="24" t="str">
        <f t="shared" si="227"/>
        <v>2013</v>
      </c>
      <c r="M2903" s="24">
        <f t="shared" si="228"/>
        <v>41400</v>
      </c>
      <c r="N2903">
        <v>21.3</v>
      </c>
      <c r="P2903" s="24">
        <v>42564</v>
      </c>
      <c r="Q2903">
        <v>29.89</v>
      </c>
      <c r="S2903" s="24">
        <v>44356</v>
      </c>
      <c r="T2903">
        <v>69.33</v>
      </c>
      <c r="U2903" s="2">
        <f t="shared" si="229"/>
        <v>2.8855864954535626E-4</v>
      </c>
    </row>
    <row r="2904" spans="1:21" x14ac:dyDescent="0.4">
      <c r="A2904" t="s">
        <v>3122</v>
      </c>
      <c r="B2904">
        <v>21.25</v>
      </c>
      <c r="C2904">
        <v>21.21</v>
      </c>
      <c r="D2904">
        <v>21.31</v>
      </c>
      <c r="E2904">
        <v>21.18</v>
      </c>
      <c r="F2904" t="s">
        <v>1222</v>
      </c>
      <c r="G2904" s="2">
        <v>1.09E-2</v>
      </c>
      <c r="I2904" t="s">
        <v>3122</v>
      </c>
      <c r="J2904" s="24" t="str">
        <f t="shared" si="225"/>
        <v>05</v>
      </c>
      <c r="K2904" s="24" t="str">
        <f t="shared" si="226"/>
        <v>03</v>
      </c>
      <c r="L2904" s="24" t="str">
        <f t="shared" si="227"/>
        <v>2013</v>
      </c>
      <c r="M2904" s="24">
        <f t="shared" si="228"/>
        <v>41397</v>
      </c>
      <c r="N2904">
        <v>21.25</v>
      </c>
      <c r="P2904" s="24">
        <v>42565</v>
      </c>
      <c r="Q2904">
        <v>30.05</v>
      </c>
      <c r="S2904" s="24">
        <v>44357</v>
      </c>
      <c r="T2904">
        <v>69.900000000000006</v>
      </c>
      <c r="U2904" s="2">
        <f t="shared" si="229"/>
        <v>8.2215491129382645E-3</v>
      </c>
    </row>
    <row r="2905" spans="1:21" x14ac:dyDescent="0.4">
      <c r="A2905" t="s">
        <v>3121</v>
      </c>
      <c r="B2905">
        <v>21.02</v>
      </c>
      <c r="C2905">
        <v>20.87</v>
      </c>
      <c r="D2905">
        <v>21.05</v>
      </c>
      <c r="E2905">
        <v>20.85</v>
      </c>
      <c r="F2905" t="s">
        <v>268</v>
      </c>
      <c r="G2905" s="2">
        <v>1.01E-2</v>
      </c>
      <c r="I2905" t="s">
        <v>3121</v>
      </c>
      <c r="J2905" s="24" t="str">
        <f t="shared" si="225"/>
        <v>05</v>
      </c>
      <c r="K2905" s="24" t="str">
        <f t="shared" si="226"/>
        <v>02</v>
      </c>
      <c r="L2905" s="24" t="str">
        <f t="shared" si="227"/>
        <v>2013</v>
      </c>
      <c r="M2905" s="24">
        <f t="shared" si="228"/>
        <v>41396</v>
      </c>
      <c r="N2905">
        <v>21.02</v>
      </c>
      <c r="P2905" s="24">
        <v>42566</v>
      </c>
      <c r="Q2905">
        <v>30.01</v>
      </c>
      <c r="S2905" s="24">
        <v>44358</v>
      </c>
      <c r="T2905">
        <v>70.03</v>
      </c>
      <c r="U2905" s="2">
        <f t="shared" si="229"/>
        <v>1.8597997138769529E-3</v>
      </c>
    </row>
    <row r="2906" spans="1:21" x14ac:dyDescent="0.4">
      <c r="A2906" t="s">
        <v>3120</v>
      </c>
      <c r="B2906">
        <v>20.81</v>
      </c>
      <c r="C2906">
        <v>20.93</v>
      </c>
      <c r="D2906">
        <v>20.95</v>
      </c>
      <c r="E2906">
        <v>20.78</v>
      </c>
      <c r="F2906" t="s">
        <v>2865</v>
      </c>
      <c r="G2906" s="2">
        <v>-7.1999999999999998E-3</v>
      </c>
      <c r="I2906" t="s">
        <v>3120</v>
      </c>
      <c r="J2906" s="24" t="str">
        <f t="shared" si="225"/>
        <v>05</v>
      </c>
      <c r="K2906" s="24" t="str">
        <f t="shared" si="226"/>
        <v>01</v>
      </c>
      <c r="L2906" s="24" t="str">
        <f t="shared" si="227"/>
        <v>2013</v>
      </c>
      <c r="M2906" s="24">
        <f t="shared" si="228"/>
        <v>41395</v>
      </c>
      <c r="N2906">
        <v>20.81</v>
      </c>
      <c r="P2906" s="24">
        <v>42569</v>
      </c>
      <c r="Q2906">
        <v>30.12</v>
      </c>
      <c r="S2906" s="24">
        <v>44361</v>
      </c>
      <c r="T2906">
        <v>70.650000000000006</v>
      </c>
      <c r="U2906" s="2">
        <f t="shared" si="229"/>
        <v>8.8533485649007204E-3</v>
      </c>
    </row>
    <row r="2907" spans="1:21" x14ac:dyDescent="0.4">
      <c r="A2907" t="s">
        <v>3119</v>
      </c>
      <c r="B2907">
        <v>20.96</v>
      </c>
      <c r="C2907">
        <v>20.93</v>
      </c>
      <c r="D2907">
        <v>20.98</v>
      </c>
      <c r="E2907">
        <v>20.83</v>
      </c>
      <c r="F2907" t="s">
        <v>3118</v>
      </c>
      <c r="G2907" s="2">
        <v>1.9E-3</v>
      </c>
      <c r="I2907" t="s">
        <v>3119</v>
      </c>
      <c r="J2907" s="24" t="str">
        <f t="shared" si="225"/>
        <v>04</v>
      </c>
      <c r="K2907" s="24" t="str">
        <f t="shared" si="226"/>
        <v>30</v>
      </c>
      <c r="L2907" s="24" t="str">
        <f t="shared" si="227"/>
        <v>2013</v>
      </c>
      <c r="M2907" s="24">
        <f t="shared" si="228"/>
        <v>41394</v>
      </c>
      <c r="N2907">
        <v>20.96</v>
      </c>
      <c r="P2907" s="24">
        <v>42570</v>
      </c>
      <c r="Q2907">
        <v>30.07</v>
      </c>
      <c r="S2907" s="24">
        <v>44362</v>
      </c>
      <c r="T2907">
        <v>70.34</v>
      </c>
      <c r="U2907" s="2">
        <f t="shared" si="229"/>
        <v>-4.3878273177636595E-3</v>
      </c>
    </row>
    <row r="2908" spans="1:21" x14ac:dyDescent="0.4">
      <c r="A2908" t="s">
        <v>3117</v>
      </c>
      <c r="B2908">
        <v>20.92</v>
      </c>
      <c r="C2908">
        <v>20.84</v>
      </c>
      <c r="D2908">
        <v>20.97</v>
      </c>
      <c r="E2908">
        <v>20.81</v>
      </c>
      <c r="F2908" t="s">
        <v>662</v>
      </c>
      <c r="G2908" s="2">
        <v>7.1999999999999998E-3</v>
      </c>
      <c r="I2908" t="s">
        <v>3117</v>
      </c>
      <c r="J2908" s="24" t="str">
        <f t="shared" si="225"/>
        <v>04</v>
      </c>
      <c r="K2908" s="24" t="str">
        <f t="shared" si="226"/>
        <v>29</v>
      </c>
      <c r="L2908" s="24" t="str">
        <f t="shared" si="227"/>
        <v>2013</v>
      </c>
      <c r="M2908" s="24">
        <f t="shared" si="228"/>
        <v>41393</v>
      </c>
      <c r="N2908">
        <v>20.92</v>
      </c>
      <c r="P2908" s="24">
        <v>42571</v>
      </c>
      <c r="Q2908">
        <v>30.29</v>
      </c>
      <c r="S2908" s="24">
        <v>44363</v>
      </c>
      <c r="T2908">
        <v>70.03</v>
      </c>
      <c r="U2908" s="2">
        <f t="shared" si="229"/>
        <v>-4.4071651976116399E-3</v>
      </c>
    </row>
    <row r="2909" spans="1:21" x14ac:dyDescent="0.4">
      <c r="A2909" t="s">
        <v>3116</v>
      </c>
      <c r="B2909">
        <v>20.77</v>
      </c>
      <c r="C2909">
        <v>20.79</v>
      </c>
      <c r="D2909">
        <v>20.82</v>
      </c>
      <c r="E2909">
        <v>20.71</v>
      </c>
      <c r="F2909" t="s">
        <v>2300</v>
      </c>
      <c r="G2909" s="2">
        <v>-1.9E-3</v>
      </c>
      <c r="I2909" t="s">
        <v>3116</v>
      </c>
      <c r="J2909" s="24" t="str">
        <f t="shared" si="225"/>
        <v>04</v>
      </c>
      <c r="K2909" s="24" t="str">
        <f t="shared" si="226"/>
        <v>26</v>
      </c>
      <c r="L2909" s="24" t="str">
        <f t="shared" si="227"/>
        <v>2013</v>
      </c>
      <c r="M2909" s="24">
        <f t="shared" si="228"/>
        <v>41390</v>
      </c>
      <c r="N2909">
        <v>20.77</v>
      </c>
      <c r="P2909" s="24">
        <v>42572</v>
      </c>
      <c r="Q2909">
        <v>30.16</v>
      </c>
      <c r="S2909" s="24">
        <v>44364</v>
      </c>
      <c r="T2909">
        <v>70.77</v>
      </c>
      <c r="U2909" s="2">
        <f t="shared" si="229"/>
        <v>1.0566899900042781E-2</v>
      </c>
    </row>
    <row r="2910" spans="1:21" x14ac:dyDescent="0.4">
      <c r="A2910" t="s">
        <v>3115</v>
      </c>
      <c r="B2910">
        <v>20.81</v>
      </c>
      <c r="C2910">
        <v>20.79</v>
      </c>
      <c r="D2910">
        <v>20.89</v>
      </c>
      <c r="E2910">
        <v>20.78</v>
      </c>
      <c r="F2910" t="s">
        <v>3114</v>
      </c>
      <c r="G2910" s="2">
        <v>4.3E-3</v>
      </c>
      <c r="I2910" t="s">
        <v>3115</v>
      </c>
      <c r="J2910" s="24" t="str">
        <f t="shared" si="225"/>
        <v>04</v>
      </c>
      <c r="K2910" s="24" t="str">
        <f t="shared" si="226"/>
        <v>25</v>
      </c>
      <c r="L2910" s="24" t="str">
        <f t="shared" si="227"/>
        <v>2013</v>
      </c>
      <c r="M2910" s="24">
        <f t="shared" si="228"/>
        <v>41389</v>
      </c>
      <c r="N2910">
        <v>20.81</v>
      </c>
      <c r="P2910" s="24">
        <v>42573</v>
      </c>
      <c r="Q2910">
        <v>30.27</v>
      </c>
      <c r="S2910" s="24">
        <v>44365</v>
      </c>
      <c r="T2910">
        <v>70.2</v>
      </c>
      <c r="U2910" s="2">
        <f t="shared" si="229"/>
        <v>-8.0542602797795126E-3</v>
      </c>
    </row>
    <row r="2911" spans="1:21" x14ac:dyDescent="0.4">
      <c r="A2911" t="s">
        <v>3113</v>
      </c>
      <c r="B2911">
        <v>20.72</v>
      </c>
      <c r="C2911">
        <v>20.76</v>
      </c>
      <c r="D2911">
        <v>20.82</v>
      </c>
      <c r="E2911">
        <v>20.71</v>
      </c>
      <c r="F2911" t="s">
        <v>2510</v>
      </c>
      <c r="G2911" s="2">
        <v>-2.8999999999999998E-3</v>
      </c>
      <c r="I2911" t="s">
        <v>3113</v>
      </c>
      <c r="J2911" s="24" t="str">
        <f t="shared" si="225"/>
        <v>04</v>
      </c>
      <c r="K2911" s="24" t="str">
        <f t="shared" si="226"/>
        <v>24</v>
      </c>
      <c r="L2911" s="24" t="str">
        <f t="shared" si="227"/>
        <v>2013</v>
      </c>
      <c r="M2911" s="24">
        <f t="shared" si="228"/>
        <v>41388</v>
      </c>
      <c r="N2911">
        <v>20.72</v>
      </c>
      <c r="P2911" s="24">
        <v>42576</v>
      </c>
      <c r="Q2911">
        <v>30.23</v>
      </c>
      <c r="S2911" s="24">
        <v>44368</v>
      </c>
      <c r="T2911">
        <v>70.87</v>
      </c>
      <c r="U2911" s="2">
        <f t="shared" si="229"/>
        <v>9.5441595441596583E-3</v>
      </c>
    </row>
    <row r="2912" spans="1:21" x14ac:dyDescent="0.4">
      <c r="A2912" t="s">
        <v>3112</v>
      </c>
      <c r="B2912">
        <v>20.78</v>
      </c>
      <c r="C2912">
        <v>20.68</v>
      </c>
      <c r="D2912">
        <v>20.8</v>
      </c>
      <c r="E2912">
        <v>20.56</v>
      </c>
      <c r="F2912" t="s">
        <v>1220</v>
      </c>
      <c r="G2912" s="2">
        <v>1.0699999999999999E-2</v>
      </c>
      <c r="I2912" t="s">
        <v>3112</v>
      </c>
      <c r="J2912" s="24" t="str">
        <f t="shared" si="225"/>
        <v>04</v>
      </c>
      <c r="K2912" s="24" t="str">
        <f t="shared" si="226"/>
        <v>23</v>
      </c>
      <c r="L2912" s="24" t="str">
        <f t="shared" si="227"/>
        <v>2013</v>
      </c>
      <c r="M2912" s="24">
        <f t="shared" si="228"/>
        <v>41387</v>
      </c>
      <c r="N2912">
        <v>20.78</v>
      </c>
      <c r="P2912" s="24">
        <v>42577</v>
      </c>
      <c r="Q2912">
        <v>30.19</v>
      </c>
      <c r="S2912" s="24">
        <v>44369</v>
      </c>
      <c r="T2912">
        <v>71.5</v>
      </c>
      <c r="U2912" s="2">
        <f t="shared" si="229"/>
        <v>8.8895160152391295E-3</v>
      </c>
    </row>
    <row r="2913" spans="1:21" x14ac:dyDescent="0.4">
      <c r="A2913" t="s">
        <v>3111</v>
      </c>
      <c r="B2913">
        <v>20.56</v>
      </c>
      <c r="C2913">
        <v>20.48</v>
      </c>
      <c r="D2913">
        <v>20.6</v>
      </c>
      <c r="E2913">
        <v>20.36</v>
      </c>
      <c r="F2913" t="s">
        <v>186</v>
      </c>
      <c r="G2913" s="2">
        <v>6.8999999999999999E-3</v>
      </c>
      <c r="I2913" t="s">
        <v>3111</v>
      </c>
      <c r="J2913" s="24" t="str">
        <f t="shared" si="225"/>
        <v>04</v>
      </c>
      <c r="K2913" s="24" t="str">
        <f t="shared" si="226"/>
        <v>22</v>
      </c>
      <c r="L2913" s="24" t="str">
        <f t="shared" si="227"/>
        <v>2013</v>
      </c>
      <c r="M2913" s="24">
        <f t="shared" si="228"/>
        <v>41386</v>
      </c>
      <c r="N2913">
        <v>20.56</v>
      </c>
      <c r="P2913" s="24">
        <v>42578</v>
      </c>
      <c r="Q2913">
        <v>30.26</v>
      </c>
      <c r="S2913" s="24">
        <v>44370</v>
      </c>
      <c r="T2913">
        <v>71.510000000000005</v>
      </c>
      <c r="U2913" s="2">
        <f t="shared" si="229"/>
        <v>1.3986013986011514E-4</v>
      </c>
    </row>
    <row r="2914" spans="1:21" x14ac:dyDescent="0.4">
      <c r="A2914" t="s">
        <v>3110</v>
      </c>
      <c r="B2914">
        <v>20.420000000000002</v>
      </c>
      <c r="C2914">
        <v>20.260000000000002</v>
      </c>
      <c r="D2914">
        <v>20.440000000000001</v>
      </c>
      <c r="E2914">
        <v>20.25</v>
      </c>
      <c r="F2914" t="s">
        <v>278</v>
      </c>
      <c r="G2914" s="2">
        <v>1.04E-2</v>
      </c>
      <c r="I2914" t="s">
        <v>3110</v>
      </c>
      <c r="J2914" s="24" t="str">
        <f t="shared" si="225"/>
        <v>04</v>
      </c>
      <c r="K2914" s="24" t="str">
        <f t="shared" si="226"/>
        <v>19</v>
      </c>
      <c r="L2914" s="24" t="str">
        <f t="shared" si="227"/>
        <v>2013</v>
      </c>
      <c r="M2914" s="24">
        <f t="shared" si="228"/>
        <v>41383</v>
      </c>
      <c r="N2914">
        <v>20.420000000000002</v>
      </c>
      <c r="P2914" s="24">
        <v>42579</v>
      </c>
      <c r="Q2914">
        <v>30.35</v>
      </c>
      <c r="S2914" s="24">
        <v>44371</v>
      </c>
      <c r="T2914">
        <v>71.87</v>
      </c>
      <c r="U2914" s="2">
        <f t="shared" si="229"/>
        <v>5.0342609425255702E-3</v>
      </c>
    </row>
    <row r="2915" spans="1:21" x14ac:dyDescent="0.4">
      <c r="A2915" t="s">
        <v>3109</v>
      </c>
      <c r="B2915">
        <v>20.21</v>
      </c>
      <c r="C2915">
        <v>20.43</v>
      </c>
      <c r="D2915">
        <v>20.43</v>
      </c>
      <c r="E2915">
        <v>20.149999999999999</v>
      </c>
      <c r="F2915" t="s">
        <v>280</v>
      </c>
      <c r="G2915" s="2">
        <v>-8.8000000000000005E-3</v>
      </c>
      <c r="I2915" t="s">
        <v>3109</v>
      </c>
      <c r="J2915" s="24" t="str">
        <f t="shared" si="225"/>
        <v>04</v>
      </c>
      <c r="K2915" s="24" t="str">
        <f t="shared" si="226"/>
        <v>18</v>
      </c>
      <c r="L2915" s="24" t="str">
        <f t="shared" si="227"/>
        <v>2013</v>
      </c>
      <c r="M2915" s="24">
        <f t="shared" si="228"/>
        <v>41382</v>
      </c>
      <c r="N2915">
        <v>20.21</v>
      </c>
      <c r="P2915" s="24">
        <v>42580</v>
      </c>
      <c r="Q2915">
        <v>30.41</v>
      </c>
      <c r="S2915" s="24">
        <v>44372</v>
      </c>
      <c r="T2915">
        <v>71.89</v>
      </c>
      <c r="U2915" s="2">
        <f t="shared" si="229"/>
        <v>2.782802281897645E-4</v>
      </c>
    </row>
    <row r="2916" spans="1:21" x14ac:dyDescent="0.4">
      <c r="A2916" t="s">
        <v>3108</v>
      </c>
      <c r="B2916">
        <v>20.39</v>
      </c>
      <c r="C2916">
        <v>20.52</v>
      </c>
      <c r="D2916">
        <v>20.53</v>
      </c>
      <c r="E2916">
        <v>20.28</v>
      </c>
      <c r="F2916" t="s">
        <v>689</v>
      </c>
      <c r="G2916" s="2">
        <v>-1.4999999999999999E-2</v>
      </c>
      <c r="I2916" t="s">
        <v>3108</v>
      </c>
      <c r="J2916" s="24" t="str">
        <f t="shared" si="225"/>
        <v>04</v>
      </c>
      <c r="K2916" s="24" t="str">
        <f t="shared" si="226"/>
        <v>17</v>
      </c>
      <c r="L2916" s="24" t="str">
        <f t="shared" si="227"/>
        <v>2013</v>
      </c>
      <c r="M2916" s="24">
        <f t="shared" si="228"/>
        <v>41381</v>
      </c>
      <c r="N2916">
        <v>20.39</v>
      </c>
      <c r="P2916" s="24">
        <v>42583</v>
      </c>
      <c r="Q2916">
        <v>30.5</v>
      </c>
      <c r="S2916" s="24">
        <v>44375</v>
      </c>
      <c r="T2916">
        <v>72.56</v>
      </c>
      <c r="U2916" s="2">
        <f t="shared" si="229"/>
        <v>9.3197941299207887E-3</v>
      </c>
    </row>
    <row r="2917" spans="1:21" x14ac:dyDescent="0.4">
      <c r="A2917" t="s">
        <v>3107</v>
      </c>
      <c r="B2917">
        <v>20.7</v>
      </c>
      <c r="C2917">
        <v>20.51</v>
      </c>
      <c r="D2917">
        <v>20.7</v>
      </c>
      <c r="E2917">
        <v>20.5</v>
      </c>
      <c r="F2917" t="s">
        <v>918</v>
      </c>
      <c r="G2917" s="2">
        <v>1.6199999999999999E-2</v>
      </c>
      <c r="I2917" t="s">
        <v>3107</v>
      </c>
      <c r="J2917" s="24" t="str">
        <f t="shared" si="225"/>
        <v>04</v>
      </c>
      <c r="K2917" s="24" t="str">
        <f t="shared" si="226"/>
        <v>16</v>
      </c>
      <c r="L2917" s="24" t="str">
        <f t="shared" si="227"/>
        <v>2013</v>
      </c>
      <c r="M2917" s="24">
        <f t="shared" si="228"/>
        <v>41380</v>
      </c>
      <c r="N2917">
        <v>20.7</v>
      </c>
      <c r="P2917" s="24">
        <v>42584</v>
      </c>
      <c r="Q2917">
        <v>30.3</v>
      </c>
      <c r="S2917" s="24">
        <v>44376</v>
      </c>
      <c r="T2917">
        <v>72.81</v>
      </c>
      <c r="U2917" s="2">
        <f t="shared" si="229"/>
        <v>3.4454244762955888E-3</v>
      </c>
    </row>
    <row r="2918" spans="1:21" x14ac:dyDescent="0.4">
      <c r="A2918" t="s">
        <v>3106</v>
      </c>
      <c r="B2918">
        <v>20.37</v>
      </c>
      <c r="C2918">
        <v>20.75</v>
      </c>
      <c r="D2918">
        <v>20.77</v>
      </c>
      <c r="E2918">
        <v>20.37</v>
      </c>
      <c r="F2918" t="s">
        <v>1271</v>
      </c>
      <c r="G2918" s="2">
        <v>-2.2599999999999999E-2</v>
      </c>
      <c r="I2918" t="s">
        <v>3106</v>
      </c>
      <c r="J2918" s="24" t="str">
        <f t="shared" si="225"/>
        <v>04</v>
      </c>
      <c r="K2918" s="24" t="str">
        <f t="shared" si="226"/>
        <v>15</v>
      </c>
      <c r="L2918" s="24" t="str">
        <f t="shared" si="227"/>
        <v>2013</v>
      </c>
      <c r="M2918" s="24">
        <f t="shared" si="228"/>
        <v>41379</v>
      </c>
      <c r="N2918">
        <v>20.37</v>
      </c>
      <c r="P2918" s="24">
        <v>42585</v>
      </c>
      <c r="Q2918">
        <v>30.33</v>
      </c>
      <c r="S2918" s="24">
        <v>44377</v>
      </c>
      <c r="T2918">
        <v>72.73</v>
      </c>
      <c r="U2918" s="2">
        <f t="shared" si="229"/>
        <v>-1.0987501716797077E-3</v>
      </c>
    </row>
    <row r="2919" spans="1:21" x14ac:dyDescent="0.4">
      <c r="A2919" t="s">
        <v>3105</v>
      </c>
      <c r="B2919">
        <v>20.84</v>
      </c>
      <c r="C2919">
        <v>20.81</v>
      </c>
      <c r="D2919">
        <v>20.85</v>
      </c>
      <c r="E2919">
        <v>20.72</v>
      </c>
      <c r="F2919" t="s">
        <v>530</v>
      </c>
      <c r="G2919" s="2">
        <v>-1.4E-3</v>
      </c>
      <c r="I2919" t="s">
        <v>3105</v>
      </c>
      <c r="J2919" s="24" t="str">
        <f t="shared" si="225"/>
        <v>04</v>
      </c>
      <c r="K2919" s="24" t="str">
        <f t="shared" si="226"/>
        <v>12</v>
      </c>
      <c r="L2919" s="24" t="str">
        <f t="shared" si="227"/>
        <v>2013</v>
      </c>
      <c r="M2919" s="24">
        <f t="shared" si="228"/>
        <v>41376</v>
      </c>
      <c r="N2919">
        <v>20.84</v>
      </c>
      <c r="P2919" s="24">
        <v>42586</v>
      </c>
      <c r="Q2919">
        <v>30.39</v>
      </c>
      <c r="S2919" s="24">
        <v>44378</v>
      </c>
      <c r="T2919">
        <v>72.989999999999995</v>
      </c>
      <c r="U2919" s="2">
        <f t="shared" si="229"/>
        <v>3.5748659425269835E-3</v>
      </c>
    </row>
    <row r="2920" spans="1:21" x14ac:dyDescent="0.4">
      <c r="A2920" t="s">
        <v>3104</v>
      </c>
      <c r="B2920">
        <v>20.87</v>
      </c>
      <c r="C2920">
        <v>20.79</v>
      </c>
      <c r="D2920">
        <v>20.92</v>
      </c>
      <c r="E2920">
        <v>20.77</v>
      </c>
      <c r="F2920" t="s">
        <v>588</v>
      </c>
      <c r="G2920" s="2">
        <v>3.3999999999999998E-3</v>
      </c>
      <c r="I2920" t="s">
        <v>3104</v>
      </c>
      <c r="J2920" s="24" t="str">
        <f t="shared" si="225"/>
        <v>04</v>
      </c>
      <c r="K2920" s="24" t="str">
        <f t="shared" si="226"/>
        <v>11</v>
      </c>
      <c r="L2920" s="24" t="str">
        <f t="shared" si="227"/>
        <v>2013</v>
      </c>
      <c r="M2920" s="24">
        <f t="shared" si="228"/>
        <v>41375</v>
      </c>
      <c r="N2920">
        <v>20.87</v>
      </c>
      <c r="P2920" s="24">
        <v>42587</v>
      </c>
      <c r="Q2920">
        <v>30.59</v>
      </c>
      <c r="S2920" s="24">
        <v>44379</v>
      </c>
      <c r="T2920">
        <v>73.89</v>
      </c>
      <c r="U2920" s="2">
        <f t="shared" si="229"/>
        <v>1.2330456226880449E-2</v>
      </c>
    </row>
    <row r="2921" spans="1:21" x14ac:dyDescent="0.4">
      <c r="A2921" t="s">
        <v>3103</v>
      </c>
      <c r="B2921">
        <v>20.8</v>
      </c>
      <c r="C2921">
        <v>20.57</v>
      </c>
      <c r="D2921">
        <v>20.81</v>
      </c>
      <c r="E2921">
        <v>20.56</v>
      </c>
      <c r="F2921" t="s">
        <v>335</v>
      </c>
      <c r="G2921" s="2">
        <v>1.41E-2</v>
      </c>
      <c r="I2921" t="s">
        <v>3103</v>
      </c>
      <c r="J2921" s="24" t="str">
        <f t="shared" si="225"/>
        <v>04</v>
      </c>
      <c r="K2921" s="24" t="str">
        <f t="shared" si="226"/>
        <v>10</v>
      </c>
      <c r="L2921" s="24" t="str">
        <f t="shared" si="227"/>
        <v>2013</v>
      </c>
      <c r="M2921" s="24">
        <f t="shared" si="228"/>
        <v>41374</v>
      </c>
      <c r="N2921">
        <v>20.8</v>
      </c>
      <c r="P2921" s="24">
        <v>42590</v>
      </c>
      <c r="Q2921">
        <v>30.53</v>
      </c>
      <c r="S2921" s="24">
        <v>44380</v>
      </c>
      <c r="T2921">
        <v>73.89</v>
      </c>
      <c r="U2921" s="2">
        <f t="shared" si="229"/>
        <v>0</v>
      </c>
    </row>
    <row r="2922" spans="1:21" x14ac:dyDescent="0.4">
      <c r="A2922" t="s">
        <v>3102</v>
      </c>
      <c r="B2922">
        <v>20.51</v>
      </c>
      <c r="C2922">
        <v>20.49</v>
      </c>
      <c r="D2922">
        <v>20.58</v>
      </c>
      <c r="E2922">
        <v>20.420000000000002</v>
      </c>
      <c r="F2922" t="s">
        <v>1028</v>
      </c>
      <c r="G2922" s="2">
        <v>3.3999999999999998E-3</v>
      </c>
      <c r="I2922" t="s">
        <v>3102</v>
      </c>
      <c r="J2922" s="24" t="str">
        <f t="shared" si="225"/>
        <v>04</v>
      </c>
      <c r="K2922" s="24" t="str">
        <f t="shared" si="226"/>
        <v>09</v>
      </c>
      <c r="L2922" s="24" t="str">
        <f t="shared" si="227"/>
        <v>2013</v>
      </c>
      <c r="M2922" s="24">
        <f t="shared" si="228"/>
        <v>41373</v>
      </c>
      <c r="N2922">
        <v>20.51</v>
      </c>
      <c r="P2922" s="24">
        <v>42591</v>
      </c>
      <c r="Q2922">
        <v>30.57</v>
      </c>
      <c r="S2922" s="24">
        <v>44381</v>
      </c>
      <c r="T2922">
        <v>73.89</v>
      </c>
      <c r="U2922" s="2">
        <f t="shared" si="229"/>
        <v>0</v>
      </c>
    </row>
    <row r="2923" spans="1:21" x14ac:dyDescent="0.4">
      <c r="A2923" t="s">
        <v>3101</v>
      </c>
      <c r="B2923">
        <v>20.440000000000001</v>
      </c>
      <c r="C2923">
        <v>20.32</v>
      </c>
      <c r="D2923">
        <v>20.45</v>
      </c>
      <c r="E2923">
        <v>20.27</v>
      </c>
      <c r="F2923" t="s">
        <v>364</v>
      </c>
      <c r="G2923" s="2">
        <v>5.8999999999999999E-3</v>
      </c>
      <c r="I2923" t="s">
        <v>3101</v>
      </c>
      <c r="J2923" s="24" t="str">
        <f t="shared" si="225"/>
        <v>04</v>
      </c>
      <c r="K2923" s="24" t="str">
        <f t="shared" si="226"/>
        <v>08</v>
      </c>
      <c r="L2923" s="24" t="str">
        <f t="shared" si="227"/>
        <v>2013</v>
      </c>
      <c r="M2923" s="24">
        <f t="shared" si="228"/>
        <v>41372</v>
      </c>
      <c r="N2923">
        <v>20.440000000000001</v>
      </c>
      <c r="P2923" s="24">
        <v>42592</v>
      </c>
      <c r="Q2923">
        <v>30.53</v>
      </c>
      <c r="S2923" s="24">
        <v>44382</v>
      </c>
      <c r="T2923">
        <v>73.89</v>
      </c>
      <c r="U2923" s="2">
        <f t="shared" si="229"/>
        <v>0</v>
      </c>
    </row>
    <row r="2924" spans="1:21" x14ac:dyDescent="0.4">
      <c r="A2924" t="s">
        <v>3100</v>
      </c>
      <c r="B2924">
        <v>20.32</v>
      </c>
      <c r="C2924">
        <v>20.190000000000001</v>
      </c>
      <c r="D2924">
        <v>20.329999999999998</v>
      </c>
      <c r="E2924">
        <v>20.149999999999999</v>
      </c>
      <c r="F2924" t="s">
        <v>1071</v>
      </c>
      <c r="G2924" s="2">
        <v>-5.8999999999999999E-3</v>
      </c>
      <c r="I2924" t="s">
        <v>3100</v>
      </c>
      <c r="J2924" s="24" t="str">
        <f t="shared" si="225"/>
        <v>04</v>
      </c>
      <c r="K2924" s="24" t="str">
        <f t="shared" si="226"/>
        <v>05</v>
      </c>
      <c r="L2924" s="24" t="str">
        <f t="shared" si="227"/>
        <v>2013</v>
      </c>
      <c r="M2924" s="24">
        <f t="shared" si="228"/>
        <v>41369</v>
      </c>
      <c r="N2924">
        <v>20.32</v>
      </c>
      <c r="P2924" s="24">
        <v>42593</v>
      </c>
      <c r="Q2924">
        <v>30.66</v>
      </c>
      <c r="S2924" s="24">
        <v>44383</v>
      </c>
      <c r="T2924">
        <v>74.28</v>
      </c>
      <c r="U2924" s="2">
        <f t="shared" si="229"/>
        <v>5.2781161185546654E-3</v>
      </c>
    </row>
    <row r="2925" spans="1:21" x14ac:dyDescent="0.4">
      <c r="A2925" t="s">
        <v>3099</v>
      </c>
      <c r="B2925">
        <v>20.440000000000001</v>
      </c>
      <c r="C2925">
        <v>20.420000000000002</v>
      </c>
      <c r="D2925">
        <v>20.49</v>
      </c>
      <c r="E2925">
        <v>20.350000000000001</v>
      </c>
      <c r="F2925" t="s">
        <v>974</v>
      </c>
      <c r="G2925" s="2">
        <v>2.5000000000000001E-3</v>
      </c>
      <c r="I2925" t="s">
        <v>3099</v>
      </c>
      <c r="J2925" s="24" t="str">
        <f t="shared" si="225"/>
        <v>04</v>
      </c>
      <c r="K2925" s="24" t="str">
        <f t="shared" si="226"/>
        <v>04</v>
      </c>
      <c r="L2925" s="24" t="str">
        <f t="shared" si="227"/>
        <v>2013</v>
      </c>
      <c r="M2925" s="24">
        <f t="shared" si="228"/>
        <v>41368</v>
      </c>
      <c r="N2925">
        <v>20.440000000000001</v>
      </c>
      <c r="P2925" s="24">
        <v>42594</v>
      </c>
      <c r="Q2925">
        <v>30.62</v>
      </c>
      <c r="S2925" s="24">
        <v>44384</v>
      </c>
      <c r="T2925">
        <v>74.66</v>
      </c>
      <c r="U2925" s="2">
        <f t="shared" si="229"/>
        <v>5.1157781367796584E-3</v>
      </c>
    </row>
    <row r="2926" spans="1:21" x14ac:dyDescent="0.4">
      <c r="A2926" t="s">
        <v>3098</v>
      </c>
      <c r="B2926">
        <v>20.39</v>
      </c>
      <c r="C2926">
        <v>20.59</v>
      </c>
      <c r="D2926">
        <v>20.61</v>
      </c>
      <c r="E2926">
        <v>20.329999999999998</v>
      </c>
      <c r="F2926" t="s">
        <v>588</v>
      </c>
      <c r="G2926" s="2">
        <v>-8.8000000000000005E-3</v>
      </c>
      <c r="I2926" t="s">
        <v>3098</v>
      </c>
      <c r="J2926" s="24" t="str">
        <f t="shared" si="225"/>
        <v>04</v>
      </c>
      <c r="K2926" s="24" t="str">
        <f t="shared" si="226"/>
        <v>03</v>
      </c>
      <c r="L2926" s="24" t="str">
        <f t="shared" si="227"/>
        <v>2013</v>
      </c>
      <c r="M2926" s="24">
        <f t="shared" si="228"/>
        <v>41367</v>
      </c>
      <c r="N2926">
        <v>20.39</v>
      </c>
      <c r="P2926" s="24">
        <v>42597</v>
      </c>
      <c r="Q2926">
        <v>30.7</v>
      </c>
      <c r="S2926" s="24">
        <v>44385</v>
      </c>
      <c r="T2926">
        <v>74.13</v>
      </c>
      <c r="U2926" s="2">
        <f t="shared" si="229"/>
        <v>-7.0988481114385715E-3</v>
      </c>
    </row>
    <row r="2927" spans="1:21" x14ac:dyDescent="0.4">
      <c r="A2927" t="s">
        <v>3097</v>
      </c>
      <c r="B2927">
        <v>20.57</v>
      </c>
      <c r="C2927">
        <v>20.52</v>
      </c>
      <c r="D2927">
        <v>20.61</v>
      </c>
      <c r="E2927">
        <v>20.5</v>
      </c>
      <c r="F2927" t="s">
        <v>1122</v>
      </c>
      <c r="G2927" s="2">
        <v>5.8999999999999999E-3</v>
      </c>
      <c r="I2927" t="s">
        <v>3097</v>
      </c>
      <c r="J2927" s="24" t="str">
        <f t="shared" si="225"/>
        <v>04</v>
      </c>
      <c r="K2927" s="24" t="str">
        <f t="shared" si="226"/>
        <v>02</v>
      </c>
      <c r="L2927" s="24" t="str">
        <f t="shared" si="227"/>
        <v>2013</v>
      </c>
      <c r="M2927" s="24">
        <f t="shared" si="228"/>
        <v>41366</v>
      </c>
      <c r="N2927">
        <v>20.57</v>
      </c>
      <c r="P2927" s="24">
        <v>42598</v>
      </c>
      <c r="Q2927">
        <v>30.49</v>
      </c>
      <c r="S2927" s="24">
        <v>44386</v>
      </c>
      <c r="T2927">
        <v>74.61</v>
      </c>
      <c r="U2927" s="2">
        <f t="shared" si="229"/>
        <v>6.4751112909753328E-3</v>
      </c>
    </row>
    <row r="2928" spans="1:21" x14ac:dyDescent="0.4">
      <c r="A2928" t="s">
        <v>3096</v>
      </c>
      <c r="B2928">
        <v>20.45</v>
      </c>
      <c r="C2928">
        <v>20.54</v>
      </c>
      <c r="D2928">
        <v>20.57</v>
      </c>
      <c r="E2928">
        <v>20.399999999999999</v>
      </c>
      <c r="F2928" t="s">
        <v>2319</v>
      </c>
      <c r="G2928" s="2">
        <v>-4.4000000000000003E-3</v>
      </c>
      <c r="I2928" t="s">
        <v>3096</v>
      </c>
      <c r="J2928" s="24" t="str">
        <f t="shared" si="225"/>
        <v>04</v>
      </c>
      <c r="K2928" s="24" t="str">
        <f t="shared" si="226"/>
        <v>01</v>
      </c>
      <c r="L2928" s="24" t="str">
        <f t="shared" si="227"/>
        <v>2013</v>
      </c>
      <c r="M2928" s="24">
        <f t="shared" si="228"/>
        <v>41365</v>
      </c>
      <c r="N2928">
        <v>20.45</v>
      </c>
      <c r="P2928" s="24">
        <v>42599</v>
      </c>
      <c r="Q2928">
        <v>30.54</v>
      </c>
      <c r="S2928" s="24">
        <v>44389</v>
      </c>
      <c r="T2928">
        <v>74.84</v>
      </c>
      <c r="U2928" s="2">
        <f t="shared" si="229"/>
        <v>3.0826966894519359E-3</v>
      </c>
    </row>
    <row r="2929" spans="1:21" x14ac:dyDescent="0.4">
      <c r="A2929" t="s">
        <v>3095</v>
      </c>
      <c r="B2929">
        <v>20.54</v>
      </c>
      <c r="C2929">
        <v>20.46</v>
      </c>
      <c r="D2929">
        <v>20.57</v>
      </c>
      <c r="E2929">
        <v>20.440000000000001</v>
      </c>
      <c r="F2929" t="s">
        <v>66</v>
      </c>
      <c r="G2929" s="2">
        <v>2.8999999999999998E-3</v>
      </c>
      <c r="I2929" t="s">
        <v>3095</v>
      </c>
      <c r="J2929" s="24" t="str">
        <f t="shared" si="225"/>
        <v>03</v>
      </c>
      <c r="K2929" s="24" t="str">
        <f t="shared" si="226"/>
        <v>28</v>
      </c>
      <c r="L2929" s="24" t="str">
        <f t="shared" si="227"/>
        <v>2013</v>
      </c>
      <c r="M2929" s="24">
        <f t="shared" si="228"/>
        <v>41361</v>
      </c>
      <c r="N2929">
        <v>20.54</v>
      </c>
      <c r="P2929" s="24">
        <v>42600</v>
      </c>
      <c r="Q2929">
        <v>30.56</v>
      </c>
      <c r="S2929" s="24">
        <v>44390</v>
      </c>
      <c r="T2929">
        <v>74.819999999999993</v>
      </c>
      <c r="U2929" s="2">
        <f t="shared" si="229"/>
        <v>-2.6723677177997729E-4</v>
      </c>
    </row>
    <row r="2930" spans="1:21" x14ac:dyDescent="0.4">
      <c r="A2930" t="s">
        <v>3094</v>
      </c>
      <c r="B2930">
        <v>20.48</v>
      </c>
      <c r="C2930">
        <v>20.37</v>
      </c>
      <c r="D2930">
        <v>20.49</v>
      </c>
      <c r="E2930">
        <v>20.32</v>
      </c>
      <c r="F2930" t="s">
        <v>1239</v>
      </c>
      <c r="G2930" s="2">
        <v>-5.0000000000000001E-4</v>
      </c>
      <c r="I2930" t="s">
        <v>3094</v>
      </c>
      <c r="J2930" s="24" t="str">
        <f t="shared" si="225"/>
        <v>03</v>
      </c>
      <c r="K2930" s="24" t="str">
        <f t="shared" si="226"/>
        <v>27</v>
      </c>
      <c r="L2930" s="24" t="str">
        <f t="shared" si="227"/>
        <v>2013</v>
      </c>
      <c r="M2930" s="24">
        <f t="shared" si="228"/>
        <v>41360</v>
      </c>
      <c r="N2930">
        <v>20.48</v>
      </c>
      <c r="P2930" s="24">
        <v>42601</v>
      </c>
      <c r="Q2930">
        <v>30.56</v>
      </c>
      <c r="S2930" s="24">
        <v>44391</v>
      </c>
      <c r="T2930">
        <v>75.06</v>
      </c>
      <c r="U2930" s="2">
        <f t="shared" si="229"/>
        <v>3.2076984763433902E-3</v>
      </c>
    </row>
    <row r="2931" spans="1:21" x14ac:dyDescent="0.4">
      <c r="A2931" t="s">
        <v>3093</v>
      </c>
      <c r="B2931">
        <v>20.49</v>
      </c>
      <c r="C2931">
        <v>20.39</v>
      </c>
      <c r="D2931">
        <v>20.49</v>
      </c>
      <c r="E2931">
        <v>20.38</v>
      </c>
      <c r="F2931" t="s">
        <v>1355</v>
      </c>
      <c r="G2931" s="2">
        <v>8.8999999999999999E-3</v>
      </c>
      <c r="I2931" t="s">
        <v>3093</v>
      </c>
      <c r="J2931" s="24" t="str">
        <f t="shared" si="225"/>
        <v>03</v>
      </c>
      <c r="K2931" s="24" t="str">
        <f t="shared" si="226"/>
        <v>26</v>
      </c>
      <c r="L2931" s="24" t="str">
        <f t="shared" si="227"/>
        <v>2013</v>
      </c>
      <c r="M2931" s="24">
        <f t="shared" si="228"/>
        <v>41359</v>
      </c>
      <c r="N2931">
        <v>20.49</v>
      </c>
      <c r="P2931" s="24">
        <v>42604</v>
      </c>
      <c r="Q2931">
        <v>30.56</v>
      </c>
      <c r="S2931" s="24">
        <v>44392</v>
      </c>
      <c r="T2931">
        <v>74.64</v>
      </c>
      <c r="U2931" s="2">
        <f t="shared" si="229"/>
        <v>-5.5955235811351312E-3</v>
      </c>
    </row>
    <row r="2932" spans="1:21" x14ac:dyDescent="0.4">
      <c r="A2932" t="s">
        <v>3092</v>
      </c>
      <c r="B2932">
        <v>20.309999999999999</v>
      </c>
      <c r="C2932">
        <v>20.46</v>
      </c>
      <c r="D2932">
        <v>20.48</v>
      </c>
      <c r="E2932">
        <v>20.23</v>
      </c>
      <c r="F2932" t="s">
        <v>921</v>
      </c>
      <c r="G2932" s="2">
        <v>-7.3000000000000001E-3</v>
      </c>
      <c r="I2932" t="s">
        <v>3092</v>
      </c>
      <c r="J2932" s="24" t="str">
        <f t="shared" si="225"/>
        <v>03</v>
      </c>
      <c r="K2932" s="24" t="str">
        <f t="shared" si="226"/>
        <v>25</v>
      </c>
      <c r="L2932" s="24" t="str">
        <f t="shared" si="227"/>
        <v>2013</v>
      </c>
      <c r="M2932" s="24">
        <f t="shared" si="228"/>
        <v>41358</v>
      </c>
      <c r="N2932">
        <v>20.309999999999999</v>
      </c>
      <c r="P2932" s="24">
        <v>42605</v>
      </c>
      <c r="Q2932">
        <v>30.63</v>
      </c>
      <c r="S2932" s="24">
        <v>44393</v>
      </c>
      <c r="T2932">
        <v>74.12</v>
      </c>
      <c r="U2932" s="2">
        <f t="shared" si="229"/>
        <v>-6.9667738478027541E-3</v>
      </c>
    </row>
    <row r="2933" spans="1:21" x14ac:dyDescent="0.4">
      <c r="A2933" t="s">
        <v>3091</v>
      </c>
      <c r="B2933">
        <v>20.46</v>
      </c>
      <c r="C2933">
        <v>20.37</v>
      </c>
      <c r="D2933">
        <v>20.47</v>
      </c>
      <c r="E2933">
        <v>20.350000000000001</v>
      </c>
      <c r="F2933" t="s">
        <v>1255</v>
      </c>
      <c r="G2933" s="2">
        <v>8.3999999999999995E-3</v>
      </c>
      <c r="I2933" t="s">
        <v>3091</v>
      </c>
      <c r="J2933" s="24" t="str">
        <f t="shared" si="225"/>
        <v>03</v>
      </c>
      <c r="K2933" s="24" t="str">
        <f t="shared" si="226"/>
        <v>22</v>
      </c>
      <c r="L2933" s="24" t="str">
        <f t="shared" si="227"/>
        <v>2013</v>
      </c>
      <c r="M2933" s="24">
        <f t="shared" si="228"/>
        <v>41355</v>
      </c>
      <c r="N2933">
        <v>20.46</v>
      </c>
      <c r="P2933" s="24">
        <v>42606</v>
      </c>
      <c r="Q2933">
        <v>30.45</v>
      </c>
      <c r="S2933" s="24">
        <v>44396</v>
      </c>
      <c r="T2933">
        <v>73.290000000000006</v>
      </c>
      <c r="U2933" s="2">
        <f t="shared" si="229"/>
        <v>-1.1198057204533152E-2</v>
      </c>
    </row>
    <row r="2934" spans="1:21" x14ac:dyDescent="0.4">
      <c r="A2934" t="s">
        <v>3090</v>
      </c>
      <c r="B2934">
        <v>20.29</v>
      </c>
      <c r="C2934">
        <v>20.34</v>
      </c>
      <c r="D2934">
        <v>20.41</v>
      </c>
      <c r="E2934">
        <v>20.260000000000002</v>
      </c>
      <c r="F2934" t="s">
        <v>981</v>
      </c>
      <c r="G2934" s="2">
        <v>-9.2999999999999992E-3</v>
      </c>
      <c r="I2934" t="s">
        <v>3090</v>
      </c>
      <c r="J2934" s="24" t="str">
        <f t="shared" si="225"/>
        <v>03</v>
      </c>
      <c r="K2934" s="24" t="str">
        <f t="shared" si="226"/>
        <v>21</v>
      </c>
      <c r="L2934" s="24" t="str">
        <f t="shared" si="227"/>
        <v>2013</v>
      </c>
      <c r="M2934" s="24">
        <f t="shared" si="228"/>
        <v>41354</v>
      </c>
      <c r="N2934">
        <v>20.29</v>
      </c>
      <c r="P2934" s="24">
        <v>42607</v>
      </c>
      <c r="Q2934">
        <v>30.4</v>
      </c>
      <c r="S2934" s="24">
        <v>44397</v>
      </c>
      <c r="T2934">
        <v>74.22</v>
      </c>
      <c r="U2934" s="2">
        <f t="shared" si="229"/>
        <v>1.2689316414244756E-2</v>
      </c>
    </row>
    <row r="2935" spans="1:21" x14ac:dyDescent="0.4">
      <c r="A2935" t="s">
        <v>3089</v>
      </c>
      <c r="B2935">
        <v>20.48</v>
      </c>
      <c r="C2935">
        <v>20.45</v>
      </c>
      <c r="D2935">
        <v>20.51</v>
      </c>
      <c r="E2935">
        <v>20.41</v>
      </c>
      <c r="F2935" t="s">
        <v>2300</v>
      </c>
      <c r="G2935" s="2">
        <v>7.4000000000000003E-3</v>
      </c>
      <c r="I2935" t="s">
        <v>3089</v>
      </c>
      <c r="J2935" s="24" t="str">
        <f t="shared" si="225"/>
        <v>03</v>
      </c>
      <c r="K2935" s="24" t="str">
        <f t="shared" si="226"/>
        <v>20</v>
      </c>
      <c r="L2935" s="24" t="str">
        <f t="shared" si="227"/>
        <v>2013</v>
      </c>
      <c r="M2935" s="24">
        <f t="shared" si="228"/>
        <v>41353</v>
      </c>
      <c r="N2935">
        <v>20.48</v>
      </c>
      <c r="P2935" s="24">
        <v>42608</v>
      </c>
      <c r="Q2935">
        <v>30.38</v>
      </c>
      <c r="S2935" s="24">
        <v>44398</v>
      </c>
      <c r="T2935">
        <v>74.67</v>
      </c>
      <c r="U2935" s="2">
        <f t="shared" si="229"/>
        <v>6.0630557801131246E-3</v>
      </c>
    </row>
    <row r="2936" spans="1:21" x14ac:dyDescent="0.4">
      <c r="A2936" t="s">
        <v>3088</v>
      </c>
      <c r="B2936">
        <v>20.329999999999998</v>
      </c>
      <c r="C2936">
        <v>20.41</v>
      </c>
      <c r="D2936">
        <v>20.43</v>
      </c>
      <c r="E2936">
        <v>20.18</v>
      </c>
      <c r="F2936" t="s">
        <v>1144</v>
      </c>
      <c r="G2936" s="2">
        <v>-2E-3</v>
      </c>
      <c r="I2936" t="s">
        <v>3088</v>
      </c>
      <c r="J2936" s="24" t="str">
        <f t="shared" si="225"/>
        <v>03</v>
      </c>
      <c r="K2936" s="24" t="str">
        <f t="shared" si="226"/>
        <v>19</v>
      </c>
      <c r="L2936" s="24" t="str">
        <f t="shared" si="227"/>
        <v>2013</v>
      </c>
      <c r="M2936" s="24">
        <f t="shared" si="228"/>
        <v>41352</v>
      </c>
      <c r="N2936">
        <v>20.329999999999998</v>
      </c>
      <c r="P2936" s="24">
        <v>42611</v>
      </c>
      <c r="Q2936">
        <v>30.48</v>
      </c>
      <c r="S2936" s="24">
        <v>44399</v>
      </c>
      <c r="T2936">
        <v>75.28</v>
      </c>
      <c r="U2936" s="2">
        <f t="shared" si="229"/>
        <v>8.1692781572251238E-3</v>
      </c>
    </row>
    <row r="2937" spans="1:21" x14ac:dyDescent="0.4">
      <c r="A2937" t="s">
        <v>3087</v>
      </c>
      <c r="B2937">
        <v>20.37</v>
      </c>
      <c r="C2937">
        <v>20.25</v>
      </c>
      <c r="D2937">
        <v>20.440000000000001</v>
      </c>
      <c r="E2937">
        <v>20.239999999999998</v>
      </c>
      <c r="F2937" t="s">
        <v>2518</v>
      </c>
      <c r="G2937" s="2">
        <v>-3.3999999999999998E-3</v>
      </c>
      <c r="I2937" t="s">
        <v>3087</v>
      </c>
      <c r="J2937" s="24" t="str">
        <f t="shared" si="225"/>
        <v>03</v>
      </c>
      <c r="K2937" s="24" t="str">
        <f t="shared" si="226"/>
        <v>18</v>
      </c>
      <c r="L2937" s="24" t="str">
        <f t="shared" si="227"/>
        <v>2013</v>
      </c>
      <c r="M2937" s="24">
        <f t="shared" si="228"/>
        <v>41351</v>
      </c>
      <c r="N2937">
        <v>20.37</v>
      </c>
      <c r="P2937" s="24">
        <v>42612</v>
      </c>
      <c r="Q2937">
        <v>30.38</v>
      </c>
      <c r="S2937" s="24">
        <v>44400</v>
      </c>
      <c r="T2937">
        <v>76.33</v>
      </c>
      <c r="U2937" s="2">
        <f t="shared" si="229"/>
        <v>1.3947927736450483E-2</v>
      </c>
    </row>
    <row r="2938" spans="1:21" x14ac:dyDescent="0.4">
      <c r="A2938" t="s">
        <v>3086</v>
      </c>
      <c r="B2938">
        <v>20.440000000000001</v>
      </c>
      <c r="C2938">
        <v>20.47</v>
      </c>
      <c r="D2938">
        <v>20.49</v>
      </c>
      <c r="E2938">
        <v>20.399999999999999</v>
      </c>
      <c r="F2938" t="s">
        <v>1186</v>
      </c>
      <c r="G2938" s="2">
        <v>-2.3999999999999998E-3</v>
      </c>
      <c r="I2938" t="s">
        <v>3086</v>
      </c>
      <c r="J2938" s="24" t="str">
        <f t="shared" si="225"/>
        <v>03</v>
      </c>
      <c r="K2938" s="24" t="str">
        <f t="shared" si="226"/>
        <v>15</v>
      </c>
      <c r="L2938" s="24" t="str">
        <f t="shared" si="227"/>
        <v>2013</v>
      </c>
      <c r="M2938" s="24">
        <f t="shared" si="228"/>
        <v>41348</v>
      </c>
      <c r="N2938">
        <v>20.440000000000001</v>
      </c>
      <c r="P2938" s="24">
        <v>42613</v>
      </c>
      <c r="Q2938">
        <v>30.3</v>
      </c>
      <c r="S2938" s="24">
        <v>44403</v>
      </c>
      <c r="T2938">
        <v>76.38</v>
      </c>
      <c r="U2938" s="2">
        <f t="shared" si="229"/>
        <v>6.5505043888380854E-4</v>
      </c>
    </row>
    <row r="2939" spans="1:21" x14ac:dyDescent="0.4">
      <c r="A2939" t="s">
        <v>3085</v>
      </c>
      <c r="B2939">
        <v>20.49</v>
      </c>
      <c r="C2939">
        <v>20.46</v>
      </c>
      <c r="D2939">
        <v>20.49</v>
      </c>
      <c r="E2939">
        <v>20.43</v>
      </c>
      <c r="F2939" t="s">
        <v>2462</v>
      </c>
      <c r="G2939" s="2">
        <v>4.8999999999999998E-3</v>
      </c>
      <c r="I2939" t="s">
        <v>3085</v>
      </c>
      <c r="J2939" s="24" t="str">
        <f t="shared" si="225"/>
        <v>03</v>
      </c>
      <c r="K2939" s="24" t="str">
        <f t="shared" si="226"/>
        <v>14</v>
      </c>
      <c r="L2939" s="24" t="str">
        <f t="shared" si="227"/>
        <v>2013</v>
      </c>
      <c r="M2939" s="24">
        <f t="shared" si="228"/>
        <v>41347</v>
      </c>
      <c r="N2939">
        <v>20.49</v>
      </c>
      <c r="P2939" s="24">
        <v>42614</v>
      </c>
      <c r="Q2939">
        <v>30.35</v>
      </c>
      <c r="S2939" s="24">
        <v>44404</v>
      </c>
      <c r="T2939">
        <v>75.709999999999994</v>
      </c>
      <c r="U2939" s="2">
        <f t="shared" si="229"/>
        <v>-8.7719298245614308E-3</v>
      </c>
    </row>
    <row r="2940" spans="1:21" x14ac:dyDescent="0.4">
      <c r="A2940" t="s">
        <v>3084</v>
      </c>
      <c r="B2940">
        <v>20.39</v>
      </c>
      <c r="C2940">
        <v>20.38</v>
      </c>
      <c r="D2940">
        <v>20.43</v>
      </c>
      <c r="E2940">
        <v>20.309999999999999</v>
      </c>
      <c r="F2940" t="s">
        <v>1137</v>
      </c>
      <c r="G2940" s="2">
        <v>1E-3</v>
      </c>
      <c r="I2940" t="s">
        <v>3084</v>
      </c>
      <c r="J2940" s="24" t="str">
        <f t="shared" si="225"/>
        <v>03</v>
      </c>
      <c r="K2940" s="24" t="str">
        <f t="shared" si="226"/>
        <v>13</v>
      </c>
      <c r="L2940" s="24" t="str">
        <f t="shared" si="227"/>
        <v>2013</v>
      </c>
      <c r="M2940" s="24">
        <f t="shared" si="228"/>
        <v>41346</v>
      </c>
      <c r="N2940">
        <v>20.39</v>
      </c>
      <c r="P2940" s="24">
        <v>42615</v>
      </c>
      <c r="Q2940">
        <v>30.48</v>
      </c>
      <c r="S2940" s="24">
        <v>44405</v>
      </c>
      <c r="T2940">
        <v>75.77</v>
      </c>
      <c r="U2940" s="2">
        <f t="shared" si="229"/>
        <v>7.9249768854849911E-4</v>
      </c>
    </row>
    <row r="2941" spans="1:21" x14ac:dyDescent="0.4">
      <c r="A2941" t="s">
        <v>3083</v>
      </c>
      <c r="B2941">
        <v>20.37</v>
      </c>
      <c r="C2941">
        <v>20.420000000000002</v>
      </c>
      <c r="D2941">
        <v>20.43</v>
      </c>
      <c r="E2941">
        <v>20.32</v>
      </c>
      <c r="F2941" t="s">
        <v>1279</v>
      </c>
      <c r="G2941" s="2">
        <v>-3.3999999999999998E-3</v>
      </c>
      <c r="I2941" t="s">
        <v>3083</v>
      </c>
      <c r="J2941" s="24" t="str">
        <f t="shared" si="225"/>
        <v>03</v>
      </c>
      <c r="K2941" s="24" t="str">
        <f t="shared" si="226"/>
        <v>12</v>
      </c>
      <c r="L2941" s="24" t="str">
        <f t="shared" si="227"/>
        <v>2013</v>
      </c>
      <c r="M2941" s="24">
        <f t="shared" si="228"/>
        <v>41345</v>
      </c>
      <c r="N2941">
        <v>20.37</v>
      </c>
      <c r="P2941" s="24">
        <v>42619</v>
      </c>
      <c r="Q2941">
        <v>30.59</v>
      </c>
      <c r="S2941" s="24">
        <v>44406</v>
      </c>
      <c r="T2941">
        <v>75.94</v>
      </c>
      <c r="U2941" s="2">
        <f t="shared" si="229"/>
        <v>2.2436320443448565E-3</v>
      </c>
    </row>
    <row r="2942" spans="1:21" x14ac:dyDescent="0.4">
      <c r="A2942" t="s">
        <v>3082</v>
      </c>
      <c r="B2942">
        <v>20.440000000000001</v>
      </c>
      <c r="C2942">
        <v>20.350000000000001</v>
      </c>
      <c r="D2942">
        <v>20.440000000000001</v>
      </c>
      <c r="E2942">
        <v>20.329999999999998</v>
      </c>
      <c r="F2942" t="s">
        <v>1386</v>
      </c>
      <c r="G2942" s="2">
        <v>3.8999999999999998E-3</v>
      </c>
      <c r="I2942" t="s">
        <v>3082</v>
      </c>
      <c r="J2942" s="24" t="str">
        <f t="shared" si="225"/>
        <v>03</v>
      </c>
      <c r="K2942" s="24" t="str">
        <f t="shared" si="226"/>
        <v>11</v>
      </c>
      <c r="L2942" s="24" t="str">
        <f t="shared" si="227"/>
        <v>2013</v>
      </c>
      <c r="M2942" s="24">
        <f t="shared" si="228"/>
        <v>41344</v>
      </c>
      <c r="N2942">
        <v>20.440000000000001</v>
      </c>
      <c r="P2942" s="24">
        <v>42620</v>
      </c>
      <c r="Q2942">
        <v>30.58</v>
      </c>
      <c r="S2942" s="24">
        <v>44407</v>
      </c>
      <c r="T2942">
        <v>75.48</v>
      </c>
      <c r="U2942" s="2">
        <f t="shared" si="229"/>
        <v>-6.0574137476954171E-3</v>
      </c>
    </row>
    <row r="2943" spans="1:21" x14ac:dyDescent="0.4">
      <c r="A2943" t="s">
        <v>3081</v>
      </c>
      <c r="B2943">
        <v>20.36</v>
      </c>
      <c r="C2943">
        <v>20.38</v>
      </c>
      <c r="D2943">
        <v>20.399999999999999</v>
      </c>
      <c r="E2943">
        <v>20.260000000000002</v>
      </c>
      <c r="F2943" t="s">
        <v>1475</v>
      </c>
      <c r="G2943" s="2">
        <v>3.0000000000000001E-3</v>
      </c>
      <c r="I2943" t="s">
        <v>3081</v>
      </c>
      <c r="J2943" s="24" t="str">
        <f t="shared" si="225"/>
        <v>03</v>
      </c>
      <c r="K2943" s="24" t="str">
        <f t="shared" si="226"/>
        <v>08</v>
      </c>
      <c r="L2943" s="24" t="str">
        <f t="shared" si="227"/>
        <v>2013</v>
      </c>
      <c r="M2943" s="24">
        <f t="shared" si="228"/>
        <v>41341</v>
      </c>
      <c r="N2943">
        <v>20.36</v>
      </c>
      <c r="P2943" s="24">
        <v>42621</v>
      </c>
      <c r="Q2943">
        <v>30.41</v>
      </c>
      <c r="S2943" s="24">
        <v>44410</v>
      </c>
      <c r="T2943">
        <v>75.36</v>
      </c>
      <c r="U2943" s="2">
        <f t="shared" si="229"/>
        <v>-1.5898251192369983E-3</v>
      </c>
    </row>
    <row r="2944" spans="1:21" x14ac:dyDescent="0.4">
      <c r="A2944" t="s">
        <v>3080</v>
      </c>
      <c r="B2944">
        <v>20.3</v>
      </c>
      <c r="C2944">
        <v>20.29</v>
      </c>
      <c r="D2944">
        <v>20.32</v>
      </c>
      <c r="E2944">
        <v>20.260000000000002</v>
      </c>
      <c r="F2944" t="s">
        <v>545</v>
      </c>
      <c r="G2944" s="2">
        <v>1.5E-3</v>
      </c>
      <c r="I2944" t="s">
        <v>3080</v>
      </c>
      <c r="J2944" s="24" t="str">
        <f t="shared" si="225"/>
        <v>03</v>
      </c>
      <c r="K2944" s="24" t="str">
        <f t="shared" si="226"/>
        <v>07</v>
      </c>
      <c r="L2944" s="24" t="str">
        <f t="shared" si="227"/>
        <v>2013</v>
      </c>
      <c r="M2944" s="24">
        <f t="shared" si="228"/>
        <v>41340</v>
      </c>
      <c r="N2944">
        <v>20.3</v>
      </c>
      <c r="P2944" s="24">
        <v>42622</v>
      </c>
      <c r="Q2944">
        <v>29.66</v>
      </c>
      <c r="S2944" s="24">
        <v>44411</v>
      </c>
      <c r="T2944">
        <v>75.930000000000007</v>
      </c>
      <c r="U2944" s="2">
        <f t="shared" si="229"/>
        <v>7.5636942675161301E-3</v>
      </c>
    </row>
    <row r="2945" spans="1:21" x14ac:dyDescent="0.4">
      <c r="A2945" t="s">
        <v>3079</v>
      </c>
      <c r="B2945">
        <v>20.27</v>
      </c>
      <c r="C2945">
        <v>20.329999999999998</v>
      </c>
      <c r="D2945">
        <v>20.34</v>
      </c>
      <c r="E2945">
        <v>20.23</v>
      </c>
      <c r="F2945" t="s">
        <v>558</v>
      </c>
      <c r="G2945" s="2">
        <v>5.0000000000000001E-4</v>
      </c>
      <c r="I2945" t="s">
        <v>3079</v>
      </c>
      <c r="J2945" s="24" t="str">
        <f t="shared" si="225"/>
        <v>03</v>
      </c>
      <c r="K2945" s="24" t="str">
        <f t="shared" si="226"/>
        <v>06</v>
      </c>
      <c r="L2945" s="24" t="str">
        <f t="shared" si="227"/>
        <v>2013</v>
      </c>
      <c r="M2945" s="24">
        <f t="shared" si="228"/>
        <v>41339</v>
      </c>
      <c r="N2945">
        <v>20.27</v>
      </c>
      <c r="P2945" s="24">
        <v>42625</v>
      </c>
      <c r="Q2945">
        <v>30.11</v>
      </c>
      <c r="S2945" s="24">
        <v>44412</v>
      </c>
      <c r="T2945">
        <v>75.97</v>
      </c>
      <c r="U2945" s="2">
        <f t="shared" si="229"/>
        <v>5.2680100092183935E-4</v>
      </c>
    </row>
    <row r="2946" spans="1:21" x14ac:dyDescent="0.4">
      <c r="A2946" t="s">
        <v>3078</v>
      </c>
      <c r="B2946">
        <v>20.260000000000002</v>
      </c>
      <c r="C2946">
        <v>20.149999999999999</v>
      </c>
      <c r="D2946">
        <v>20.3</v>
      </c>
      <c r="E2946">
        <v>20.149999999999999</v>
      </c>
      <c r="F2946" t="s">
        <v>543</v>
      </c>
      <c r="G2946" s="2">
        <v>1.0500000000000001E-2</v>
      </c>
      <c r="I2946" t="s">
        <v>3078</v>
      </c>
      <c r="J2946" s="24" t="str">
        <f t="shared" si="225"/>
        <v>03</v>
      </c>
      <c r="K2946" s="24" t="str">
        <f t="shared" si="226"/>
        <v>05</v>
      </c>
      <c r="L2946" s="24" t="str">
        <f t="shared" si="227"/>
        <v>2013</v>
      </c>
      <c r="M2946" s="24">
        <f t="shared" si="228"/>
        <v>41338</v>
      </c>
      <c r="N2946">
        <v>20.260000000000002</v>
      </c>
      <c r="P2946" s="24">
        <v>42626</v>
      </c>
      <c r="Q2946">
        <v>29.75</v>
      </c>
      <c r="S2946" s="24">
        <v>44413</v>
      </c>
      <c r="T2946">
        <v>76.39</v>
      </c>
      <c r="U2946" s="2">
        <f t="shared" si="229"/>
        <v>5.5284980913519188E-3</v>
      </c>
    </row>
    <row r="2947" spans="1:21" x14ac:dyDescent="0.4">
      <c r="A2947" t="s">
        <v>3077</v>
      </c>
      <c r="B2947">
        <v>20.05</v>
      </c>
      <c r="C2947">
        <v>19.91</v>
      </c>
      <c r="D2947">
        <v>20.05</v>
      </c>
      <c r="E2947">
        <v>19.88</v>
      </c>
      <c r="F2947" t="s">
        <v>2264</v>
      </c>
      <c r="G2947" s="2">
        <v>5.0000000000000001E-3</v>
      </c>
      <c r="I2947" t="s">
        <v>3077</v>
      </c>
      <c r="J2947" s="24" t="str">
        <f t="shared" ref="J2947:J3010" si="230">LEFT(I2947,2)</f>
        <v>03</v>
      </c>
      <c r="K2947" s="24" t="str">
        <f t="shared" ref="K2947:K3010" si="231">MID(I2947,4,2)</f>
        <v>04</v>
      </c>
      <c r="L2947" s="24" t="str">
        <f t="shared" ref="L2947:L3010" si="232">RIGHT(I2947,4)</f>
        <v>2013</v>
      </c>
      <c r="M2947" s="24">
        <f t="shared" ref="M2947:M3010" si="233">DATE(L2947,J2947,K2947)</f>
        <v>41337</v>
      </c>
      <c r="N2947">
        <v>20.05</v>
      </c>
      <c r="P2947" s="24">
        <v>42627</v>
      </c>
      <c r="Q2947">
        <v>29.83</v>
      </c>
      <c r="S2947" s="24">
        <v>44414</v>
      </c>
      <c r="T2947">
        <v>76.22</v>
      </c>
      <c r="U2947" s="2">
        <f t="shared" si="229"/>
        <v>-2.2254221756774495E-3</v>
      </c>
    </row>
    <row r="2948" spans="1:21" x14ac:dyDescent="0.4">
      <c r="A2948" t="s">
        <v>3076</v>
      </c>
      <c r="B2948">
        <v>19.95</v>
      </c>
      <c r="C2948">
        <v>19.809999999999999</v>
      </c>
      <c r="D2948">
        <v>19.97</v>
      </c>
      <c r="E2948">
        <v>19.73</v>
      </c>
      <c r="F2948" t="s">
        <v>3075</v>
      </c>
      <c r="G2948" s="2">
        <v>4.4999999999999997E-3</v>
      </c>
      <c r="I2948" t="s">
        <v>3076</v>
      </c>
      <c r="J2948" s="24" t="str">
        <f t="shared" si="230"/>
        <v>03</v>
      </c>
      <c r="K2948" s="24" t="str">
        <f t="shared" si="231"/>
        <v>01</v>
      </c>
      <c r="L2948" s="24" t="str">
        <f t="shared" si="232"/>
        <v>2013</v>
      </c>
      <c r="M2948" s="24">
        <f t="shared" si="233"/>
        <v>41334</v>
      </c>
      <c r="N2948">
        <v>19.95</v>
      </c>
      <c r="P2948" s="24">
        <v>42628</v>
      </c>
      <c r="Q2948">
        <v>30.17</v>
      </c>
      <c r="S2948" s="24">
        <v>44415</v>
      </c>
      <c r="T2948">
        <v>76.22</v>
      </c>
      <c r="U2948" s="2">
        <f t="shared" ref="U2948:U3011" si="234">T2948/T2947-1</f>
        <v>0</v>
      </c>
    </row>
    <row r="2949" spans="1:21" x14ac:dyDescent="0.4">
      <c r="A2949" t="s">
        <v>3074</v>
      </c>
      <c r="B2949">
        <v>19.86</v>
      </c>
      <c r="C2949">
        <v>19.91</v>
      </c>
      <c r="D2949">
        <v>20.04</v>
      </c>
      <c r="E2949">
        <v>19.86</v>
      </c>
      <c r="F2949" t="s">
        <v>3073</v>
      </c>
      <c r="G2949" s="2">
        <v>-2.5000000000000001E-3</v>
      </c>
      <c r="I2949" t="s">
        <v>3074</v>
      </c>
      <c r="J2949" s="24" t="str">
        <f t="shared" si="230"/>
        <v>02</v>
      </c>
      <c r="K2949" s="24" t="str">
        <f t="shared" si="231"/>
        <v>28</v>
      </c>
      <c r="L2949" s="24" t="str">
        <f t="shared" si="232"/>
        <v>2013</v>
      </c>
      <c r="M2949" s="24">
        <f t="shared" si="233"/>
        <v>41333</v>
      </c>
      <c r="N2949">
        <v>19.86</v>
      </c>
      <c r="P2949" s="24">
        <v>42629</v>
      </c>
      <c r="Q2949">
        <v>30.08</v>
      </c>
      <c r="S2949" s="24">
        <v>44416</v>
      </c>
      <c r="T2949">
        <v>76.22</v>
      </c>
      <c r="U2949" s="2">
        <f t="shared" si="234"/>
        <v>0</v>
      </c>
    </row>
    <row r="2950" spans="1:21" x14ac:dyDescent="0.4">
      <c r="A2950" t="s">
        <v>3072</v>
      </c>
      <c r="B2950">
        <v>19.91</v>
      </c>
      <c r="C2950">
        <v>19.690000000000001</v>
      </c>
      <c r="D2950">
        <v>19.98</v>
      </c>
      <c r="E2950">
        <v>19.66</v>
      </c>
      <c r="F2950" t="s">
        <v>504</v>
      </c>
      <c r="G2950" s="2">
        <v>1.12E-2</v>
      </c>
      <c r="I2950" t="s">
        <v>3072</v>
      </c>
      <c r="J2950" s="24" t="str">
        <f t="shared" si="230"/>
        <v>02</v>
      </c>
      <c r="K2950" s="24" t="str">
        <f t="shared" si="231"/>
        <v>27</v>
      </c>
      <c r="L2950" s="24" t="str">
        <f t="shared" si="232"/>
        <v>2013</v>
      </c>
      <c r="M2950" s="24">
        <f t="shared" si="233"/>
        <v>41332</v>
      </c>
      <c r="N2950">
        <v>19.91</v>
      </c>
      <c r="P2950" s="24">
        <v>42632</v>
      </c>
      <c r="Q2950">
        <v>30.06</v>
      </c>
      <c r="S2950" s="24">
        <v>44417</v>
      </c>
      <c r="T2950">
        <v>76.16</v>
      </c>
      <c r="U2950" s="2">
        <f t="shared" si="234"/>
        <v>-7.8719496195223115E-4</v>
      </c>
    </row>
    <row r="2951" spans="1:21" x14ac:dyDescent="0.4">
      <c r="A2951" t="s">
        <v>3071</v>
      </c>
      <c r="B2951">
        <v>19.690000000000001</v>
      </c>
      <c r="C2951">
        <v>19.62</v>
      </c>
      <c r="D2951">
        <v>19.71</v>
      </c>
      <c r="E2951">
        <v>19.52</v>
      </c>
      <c r="F2951" t="s">
        <v>1259</v>
      </c>
      <c r="G2951" s="2">
        <v>7.1999999999999998E-3</v>
      </c>
      <c r="I2951" t="s">
        <v>3071</v>
      </c>
      <c r="J2951" s="24" t="str">
        <f t="shared" si="230"/>
        <v>02</v>
      </c>
      <c r="K2951" s="24" t="str">
        <f t="shared" si="231"/>
        <v>26</v>
      </c>
      <c r="L2951" s="24" t="str">
        <f t="shared" si="232"/>
        <v>2013</v>
      </c>
      <c r="M2951" s="24">
        <f t="shared" si="233"/>
        <v>41331</v>
      </c>
      <c r="N2951">
        <v>19.690000000000001</v>
      </c>
      <c r="P2951" s="24">
        <v>42633</v>
      </c>
      <c r="Q2951">
        <v>30.1</v>
      </c>
      <c r="S2951" s="24">
        <v>44418</v>
      </c>
      <c r="T2951">
        <v>75.87</v>
      </c>
      <c r="U2951" s="2">
        <f t="shared" si="234"/>
        <v>-3.8077731092436284E-3</v>
      </c>
    </row>
    <row r="2952" spans="1:21" x14ac:dyDescent="0.4">
      <c r="A2952" t="s">
        <v>3070</v>
      </c>
      <c r="B2952">
        <v>19.55</v>
      </c>
      <c r="C2952">
        <v>19.98</v>
      </c>
      <c r="D2952">
        <v>20.02</v>
      </c>
      <c r="E2952">
        <v>19.55</v>
      </c>
      <c r="F2952" t="s">
        <v>513</v>
      </c>
      <c r="G2952" s="2">
        <v>-1.66E-2</v>
      </c>
      <c r="I2952" t="s">
        <v>3070</v>
      </c>
      <c r="J2952" s="24" t="str">
        <f t="shared" si="230"/>
        <v>02</v>
      </c>
      <c r="K2952" s="24" t="str">
        <f t="shared" si="231"/>
        <v>25</v>
      </c>
      <c r="L2952" s="24" t="str">
        <f t="shared" si="232"/>
        <v>2013</v>
      </c>
      <c r="M2952" s="24">
        <f t="shared" si="233"/>
        <v>41330</v>
      </c>
      <c r="N2952">
        <v>19.55</v>
      </c>
      <c r="P2952" s="24">
        <v>42634</v>
      </c>
      <c r="Q2952">
        <v>30.41</v>
      </c>
      <c r="S2952" s="24">
        <v>44419</v>
      </c>
      <c r="T2952">
        <v>75.819999999999993</v>
      </c>
      <c r="U2952" s="2">
        <f t="shared" si="234"/>
        <v>-6.5902201133527516E-4</v>
      </c>
    </row>
    <row r="2953" spans="1:21" x14ac:dyDescent="0.4">
      <c r="A2953" t="s">
        <v>3069</v>
      </c>
      <c r="B2953">
        <v>19.88</v>
      </c>
      <c r="C2953">
        <v>19.8</v>
      </c>
      <c r="D2953">
        <v>19.88</v>
      </c>
      <c r="E2953">
        <v>19.739999999999998</v>
      </c>
      <c r="F2953" t="s">
        <v>2462</v>
      </c>
      <c r="G2953" s="2">
        <v>9.1000000000000004E-3</v>
      </c>
      <c r="I2953" t="s">
        <v>3069</v>
      </c>
      <c r="J2953" s="24" t="str">
        <f t="shared" si="230"/>
        <v>02</v>
      </c>
      <c r="K2953" s="24" t="str">
        <f t="shared" si="231"/>
        <v>22</v>
      </c>
      <c r="L2953" s="24" t="str">
        <f t="shared" si="232"/>
        <v>2013</v>
      </c>
      <c r="M2953" s="24">
        <f t="shared" si="233"/>
        <v>41327</v>
      </c>
      <c r="N2953">
        <v>19.88</v>
      </c>
      <c r="P2953" s="24">
        <v>42635</v>
      </c>
      <c r="Q2953">
        <v>30.62</v>
      </c>
      <c r="S2953" s="24">
        <v>44420</v>
      </c>
      <c r="T2953">
        <v>76.25</v>
      </c>
      <c r="U2953" s="2">
        <f t="shared" si="234"/>
        <v>5.6713268266948003E-3</v>
      </c>
    </row>
    <row r="2954" spans="1:21" x14ac:dyDescent="0.4">
      <c r="A2954" t="s">
        <v>3068</v>
      </c>
      <c r="B2954">
        <v>19.7</v>
      </c>
      <c r="C2954">
        <v>19.78</v>
      </c>
      <c r="D2954">
        <v>19.78</v>
      </c>
      <c r="E2954">
        <v>19.64</v>
      </c>
      <c r="F2954" t="s">
        <v>1103</v>
      </c>
      <c r="G2954" s="2">
        <v>-7.1000000000000004E-3</v>
      </c>
      <c r="I2954" t="s">
        <v>3068</v>
      </c>
      <c r="J2954" s="24" t="str">
        <f t="shared" si="230"/>
        <v>02</v>
      </c>
      <c r="K2954" s="24" t="str">
        <f t="shared" si="231"/>
        <v>21</v>
      </c>
      <c r="L2954" s="24" t="str">
        <f t="shared" si="232"/>
        <v>2013</v>
      </c>
      <c r="M2954" s="24">
        <f t="shared" si="233"/>
        <v>41326</v>
      </c>
      <c r="N2954">
        <v>19.7</v>
      </c>
      <c r="P2954" s="24">
        <v>42636</v>
      </c>
      <c r="Q2954">
        <v>30.45</v>
      </c>
      <c r="S2954" s="24">
        <v>44421</v>
      </c>
      <c r="T2954">
        <v>76.53</v>
      </c>
      <c r="U2954" s="2">
        <f t="shared" si="234"/>
        <v>3.6721311475409468E-3</v>
      </c>
    </row>
    <row r="2955" spans="1:21" x14ac:dyDescent="0.4">
      <c r="A2955" t="s">
        <v>3067</v>
      </c>
      <c r="B2955">
        <v>19.84</v>
      </c>
      <c r="C2955">
        <v>20.079999999999998</v>
      </c>
      <c r="D2955">
        <v>20.09</v>
      </c>
      <c r="E2955">
        <v>19.84</v>
      </c>
      <c r="F2955" t="s">
        <v>104</v>
      </c>
      <c r="G2955" s="2">
        <v>-1.29E-2</v>
      </c>
      <c r="I2955" t="s">
        <v>3067</v>
      </c>
      <c r="J2955" s="24" t="str">
        <f t="shared" si="230"/>
        <v>02</v>
      </c>
      <c r="K2955" s="24" t="str">
        <f t="shared" si="231"/>
        <v>20</v>
      </c>
      <c r="L2955" s="24" t="str">
        <f t="shared" si="232"/>
        <v>2013</v>
      </c>
      <c r="M2955" s="24">
        <f t="shared" si="233"/>
        <v>41325</v>
      </c>
      <c r="N2955">
        <v>19.84</v>
      </c>
      <c r="P2955" s="24">
        <v>42639</v>
      </c>
      <c r="Q2955">
        <v>30.12</v>
      </c>
      <c r="S2955" s="24">
        <v>44424</v>
      </c>
      <c r="T2955">
        <v>76.84</v>
      </c>
      <c r="U2955" s="2">
        <f t="shared" si="234"/>
        <v>4.0506990722593006E-3</v>
      </c>
    </row>
    <row r="2956" spans="1:21" x14ac:dyDescent="0.4">
      <c r="A2956" t="s">
        <v>3066</v>
      </c>
      <c r="B2956">
        <v>20.100000000000001</v>
      </c>
      <c r="C2956">
        <v>19.989999999999998</v>
      </c>
      <c r="D2956">
        <v>20.100000000000001</v>
      </c>
      <c r="E2956">
        <v>19.98</v>
      </c>
      <c r="F2956" t="s">
        <v>847</v>
      </c>
      <c r="G2956" s="2">
        <v>7.4999999999999997E-3</v>
      </c>
      <c r="I2956" t="s">
        <v>3066</v>
      </c>
      <c r="J2956" s="24" t="str">
        <f t="shared" si="230"/>
        <v>02</v>
      </c>
      <c r="K2956" s="24" t="str">
        <f t="shared" si="231"/>
        <v>19</v>
      </c>
      <c r="L2956" s="24" t="str">
        <f t="shared" si="232"/>
        <v>2013</v>
      </c>
      <c r="M2956" s="24">
        <f t="shared" si="233"/>
        <v>41324</v>
      </c>
      <c r="N2956">
        <v>20.100000000000001</v>
      </c>
      <c r="P2956" s="24">
        <v>42640</v>
      </c>
      <c r="Q2956">
        <v>30.34</v>
      </c>
      <c r="S2956" s="24">
        <v>44425</v>
      </c>
      <c r="T2956">
        <v>76.209999999999994</v>
      </c>
      <c r="U2956" s="2">
        <f t="shared" si="234"/>
        <v>-8.1988547631443032E-3</v>
      </c>
    </row>
    <row r="2957" spans="1:21" x14ac:dyDescent="0.4">
      <c r="A2957" t="s">
        <v>3065</v>
      </c>
      <c r="B2957">
        <v>19.95</v>
      </c>
      <c r="C2957">
        <v>19.96</v>
      </c>
      <c r="D2957">
        <v>20</v>
      </c>
      <c r="E2957">
        <v>19.88</v>
      </c>
      <c r="F2957" t="s">
        <v>530</v>
      </c>
      <c r="G2957" s="2">
        <v>5.0000000000000001E-4</v>
      </c>
      <c r="I2957" t="s">
        <v>3065</v>
      </c>
      <c r="J2957" s="24" t="str">
        <f t="shared" si="230"/>
        <v>02</v>
      </c>
      <c r="K2957" s="24" t="str">
        <f t="shared" si="231"/>
        <v>15</v>
      </c>
      <c r="L2957" s="24" t="str">
        <f t="shared" si="232"/>
        <v>2013</v>
      </c>
      <c r="M2957" s="24">
        <f t="shared" si="233"/>
        <v>41320</v>
      </c>
      <c r="N2957">
        <v>19.95</v>
      </c>
      <c r="P2957" s="24">
        <v>42641</v>
      </c>
      <c r="Q2957">
        <v>30.41</v>
      </c>
      <c r="S2957" s="24">
        <v>44426</v>
      </c>
      <c r="T2957">
        <v>75.42</v>
      </c>
      <c r="U2957" s="2">
        <f t="shared" si="234"/>
        <v>-1.0366093688492173E-2</v>
      </c>
    </row>
    <row r="2958" spans="1:21" x14ac:dyDescent="0.4">
      <c r="A2958" t="s">
        <v>3064</v>
      </c>
      <c r="B2958">
        <v>19.940000000000001</v>
      </c>
      <c r="C2958">
        <v>19.88</v>
      </c>
      <c r="D2958">
        <v>19.97</v>
      </c>
      <c r="E2958">
        <v>19.850000000000001</v>
      </c>
      <c r="F2958" t="s">
        <v>2020</v>
      </c>
      <c r="G2958" s="2">
        <v>1E-3</v>
      </c>
      <c r="I2958" t="s">
        <v>3064</v>
      </c>
      <c r="J2958" s="24" t="str">
        <f t="shared" si="230"/>
        <v>02</v>
      </c>
      <c r="K2958" s="24" t="str">
        <f t="shared" si="231"/>
        <v>14</v>
      </c>
      <c r="L2958" s="24" t="str">
        <f t="shared" si="232"/>
        <v>2013</v>
      </c>
      <c r="M2958" s="24">
        <f t="shared" si="233"/>
        <v>41319</v>
      </c>
      <c r="N2958">
        <v>19.940000000000001</v>
      </c>
      <c r="P2958" s="24">
        <v>42642</v>
      </c>
      <c r="Q2958">
        <v>30.14</v>
      </c>
      <c r="S2958" s="24">
        <v>44427</v>
      </c>
      <c r="T2958">
        <v>75.88</v>
      </c>
      <c r="U2958" s="2">
        <f t="shared" si="234"/>
        <v>6.099177936886635E-3</v>
      </c>
    </row>
    <row r="2959" spans="1:21" x14ac:dyDescent="0.4">
      <c r="A2959" t="s">
        <v>3063</v>
      </c>
      <c r="B2959">
        <v>19.920000000000002</v>
      </c>
      <c r="C2959">
        <v>19.95</v>
      </c>
      <c r="D2959">
        <v>19.989999999999998</v>
      </c>
      <c r="E2959">
        <v>19.86</v>
      </c>
      <c r="F2959" t="s">
        <v>176</v>
      </c>
      <c r="G2959" s="2">
        <v>1E-3</v>
      </c>
      <c r="I2959" t="s">
        <v>3063</v>
      </c>
      <c r="J2959" s="24" t="str">
        <f t="shared" si="230"/>
        <v>02</v>
      </c>
      <c r="K2959" s="24" t="str">
        <f t="shared" si="231"/>
        <v>13</v>
      </c>
      <c r="L2959" s="24" t="str">
        <f t="shared" si="232"/>
        <v>2013</v>
      </c>
      <c r="M2959" s="24">
        <f t="shared" si="233"/>
        <v>41318</v>
      </c>
      <c r="N2959">
        <v>19.920000000000002</v>
      </c>
      <c r="P2959" s="24">
        <v>42643</v>
      </c>
      <c r="Q2959">
        <v>30.33</v>
      </c>
      <c r="S2959" s="24">
        <v>44428</v>
      </c>
      <c r="T2959">
        <v>76.66</v>
      </c>
      <c r="U2959" s="2">
        <f t="shared" si="234"/>
        <v>1.0279388508170895E-2</v>
      </c>
    </row>
    <row r="2960" spans="1:21" x14ac:dyDescent="0.4">
      <c r="A2960" t="s">
        <v>3062</v>
      </c>
      <c r="B2960">
        <v>19.899999999999999</v>
      </c>
      <c r="C2960">
        <v>19.920000000000002</v>
      </c>
      <c r="D2960">
        <v>19.95</v>
      </c>
      <c r="E2960">
        <v>19.89</v>
      </c>
      <c r="F2960" t="s">
        <v>862</v>
      </c>
      <c r="G2960" s="2">
        <v>-5.0000000000000001E-4</v>
      </c>
      <c r="I2960" t="s">
        <v>3062</v>
      </c>
      <c r="J2960" s="24" t="str">
        <f t="shared" si="230"/>
        <v>02</v>
      </c>
      <c r="K2960" s="24" t="str">
        <f t="shared" si="231"/>
        <v>12</v>
      </c>
      <c r="L2960" s="24" t="str">
        <f t="shared" si="232"/>
        <v>2013</v>
      </c>
      <c r="M2960" s="24">
        <f t="shared" si="233"/>
        <v>41317</v>
      </c>
      <c r="N2960">
        <v>19.899999999999999</v>
      </c>
      <c r="P2960" s="24">
        <v>42646</v>
      </c>
      <c r="Q2960">
        <v>30.25</v>
      </c>
      <c r="S2960" s="24">
        <v>44431</v>
      </c>
      <c r="T2960">
        <v>77.489999999999995</v>
      </c>
      <c r="U2960" s="2">
        <f t="shared" si="234"/>
        <v>1.0827028437255359E-2</v>
      </c>
    </row>
    <row r="2961" spans="1:21" x14ac:dyDescent="0.4">
      <c r="A2961" t="s">
        <v>3061</v>
      </c>
      <c r="B2961">
        <v>19.91</v>
      </c>
      <c r="C2961">
        <v>19.91</v>
      </c>
      <c r="D2961">
        <v>19.93</v>
      </c>
      <c r="E2961">
        <v>19.87</v>
      </c>
      <c r="F2961" t="s">
        <v>511</v>
      </c>
      <c r="G2961" s="2">
        <v>-5.0000000000000001E-4</v>
      </c>
      <c r="I2961" t="s">
        <v>3061</v>
      </c>
      <c r="J2961" s="24" t="str">
        <f t="shared" si="230"/>
        <v>02</v>
      </c>
      <c r="K2961" s="24" t="str">
        <f t="shared" si="231"/>
        <v>11</v>
      </c>
      <c r="L2961" s="24" t="str">
        <f t="shared" si="232"/>
        <v>2013</v>
      </c>
      <c r="M2961" s="24">
        <f t="shared" si="233"/>
        <v>41316</v>
      </c>
      <c r="N2961">
        <v>19.91</v>
      </c>
      <c r="P2961" s="24">
        <v>42647</v>
      </c>
      <c r="Q2961">
        <v>30.13</v>
      </c>
      <c r="S2961" s="24">
        <v>44432</v>
      </c>
      <c r="T2961">
        <v>77.52</v>
      </c>
      <c r="U2961" s="2">
        <f t="shared" si="234"/>
        <v>3.8714672861006605E-4</v>
      </c>
    </row>
    <row r="2962" spans="1:21" x14ac:dyDescent="0.4">
      <c r="A2962" t="s">
        <v>3060</v>
      </c>
      <c r="B2962">
        <v>19.920000000000002</v>
      </c>
      <c r="C2962">
        <v>19.850000000000001</v>
      </c>
      <c r="D2962">
        <v>19.940000000000001</v>
      </c>
      <c r="E2962">
        <v>19.829999999999998</v>
      </c>
      <c r="F2962" t="s">
        <v>530</v>
      </c>
      <c r="G2962" s="2">
        <v>6.6E-3</v>
      </c>
      <c r="I2962" t="s">
        <v>3060</v>
      </c>
      <c r="J2962" s="24" t="str">
        <f t="shared" si="230"/>
        <v>02</v>
      </c>
      <c r="K2962" s="24" t="str">
        <f t="shared" si="231"/>
        <v>08</v>
      </c>
      <c r="L2962" s="24" t="str">
        <f t="shared" si="232"/>
        <v>2013</v>
      </c>
      <c r="M2962" s="24">
        <f t="shared" si="233"/>
        <v>41313</v>
      </c>
      <c r="N2962">
        <v>19.920000000000002</v>
      </c>
      <c r="P2962" s="24">
        <v>42648</v>
      </c>
      <c r="Q2962">
        <v>30.18</v>
      </c>
      <c r="S2962" s="24">
        <v>44433</v>
      </c>
      <c r="T2962">
        <v>77.59</v>
      </c>
      <c r="U2962" s="2">
        <f t="shared" si="234"/>
        <v>9.02992776057987E-4</v>
      </c>
    </row>
    <row r="2963" spans="1:21" x14ac:dyDescent="0.4">
      <c r="A2963" t="s">
        <v>3059</v>
      </c>
      <c r="B2963">
        <v>19.79</v>
      </c>
      <c r="C2963">
        <v>19.809999999999999</v>
      </c>
      <c r="D2963">
        <v>19.82</v>
      </c>
      <c r="E2963">
        <v>19.63</v>
      </c>
      <c r="F2963" t="s">
        <v>1220</v>
      </c>
      <c r="G2963" s="2">
        <v>-5.0000000000000001E-4</v>
      </c>
      <c r="I2963" t="s">
        <v>3059</v>
      </c>
      <c r="J2963" s="24" t="str">
        <f t="shared" si="230"/>
        <v>02</v>
      </c>
      <c r="K2963" s="24" t="str">
        <f t="shared" si="231"/>
        <v>07</v>
      </c>
      <c r="L2963" s="24" t="str">
        <f t="shared" si="232"/>
        <v>2013</v>
      </c>
      <c r="M2963" s="24">
        <f t="shared" si="233"/>
        <v>41312</v>
      </c>
      <c r="N2963">
        <v>19.79</v>
      </c>
      <c r="P2963" s="24">
        <v>42649</v>
      </c>
      <c r="Q2963">
        <v>30.22</v>
      </c>
      <c r="S2963" s="24">
        <v>44434</v>
      </c>
      <c r="T2963">
        <v>77.16</v>
      </c>
      <c r="U2963" s="2">
        <f t="shared" si="234"/>
        <v>-5.5419512823818851E-3</v>
      </c>
    </row>
    <row r="2964" spans="1:21" x14ac:dyDescent="0.4">
      <c r="A2964" t="s">
        <v>3058</v>
      </c>
      <c r="B2964">
        <v>19.8</v>
      </c>
      <c r="C2964">
        <v>19.75</v>
      </c>
      <c r="D2964">
        <v>19.829999999999998</v>
      </c>
      <c r="E2964">
        <v>19.73</v>
      </c>
      <c r="F2964" t="s">
        <v>2462</v>
      </c>
      <c r="G2964" s="2">
        <v>5.0000000000000001E-4</v>
      </c>
      <c r="I2964" t="s">
        <v>3058</v>
      </c>
      <c r="J2964" s="24" t="str">
        <f t="shared" si="230"/>
        <v>02</v>
      </c>
      <c r="K2964" s="24" t="str">
        <f t="shared" si="231"/>
        <v>06</v>
      </c>
      <c r="L2964" s="24" t="str">
        <f t="shared" si="232"/>
        <v>2013</v>
      </c>
      <c r="M2964" s="24">
        <f t="shared" si="233"/>
        <v>41311</v>
      </c>
      <c r="N2964">
        <v>19.8</v>
      </c>
      <c r="P2964" s="24">
        <v>42650</v>
      </c>
      <c r="Q2964">
        <v>30.1</v>
      </c>
      <c r="S2964" s="24">
        <v>44435</v>
      </c>
      <c r="T2964">
        <v>77.88</v>
      </c>
      <c r="U2964" s="2">
        <f t="shared" si="234"/>
        <v>9.3312597200621017E-3</v>
      </c>
    </row>
    <row r="2965" spans="1:21" x14ac:dyDescent="0.4">
      <c r="A2965" t="s">
        <v>3057</v>
      </c>
      <c r="B2965">
        <v>19.79</v>
      </c>
      <c r="C2965">
        <v>19.670000000000002</v>
      </c>
      <c r="D2965">
        <v>19.850000000000001</v>
      </c>
      <c r="E2965">
        <v>19.66</v>
      </c>
      <c r="F2965" t="s">
        <v>1255</v>
      </c>
      <c r="G2965" s="2">
        <v>1.0699999999999999E-2</v>
      </c>
      <c r="I2965" t="s">
        <v>3057</v>
      </c>
      <c r="J2965" s="24" t="str">
        <f t="shared" si="230"/>
        <v>02</v>
      </c>
      <c r="K2965" s="24" t="str">
        <f t="shared" si="231"/>
        <v>05</v>
      </c>
      <c r="L2965" s="24" t="str">
        <f t="shared" si="232"/>
        <v>2013</v>
      </c>
      <c r="M2965" s="24">
        <f t="shared" si="233"/>
        <v>41310</v>
      </c>
      <c r="N2965">
        <v>19.79</v>
      </c>
      <c r="P2965" s="24">
        <v>42653</v>
      </c>
      <c r="Q2965">
        <v>30.24</v>
      </c>
      <c r="S2965" s="24">
        <v>44438</v>
      </c>
      <c r="T2965">
        <v>78.75</v>
      </c>
      <c r="U2965" s="2">
        <f t="shared" si="234"/>
        <v>1.1171032357473187E-2</v>
      </c>
    </row>
    <row r="2966" spans="1:21" x14ac:dyDescent="0.4">
      <c r="A2966" t="s">
        <v>3056</v>
      </c>
      <c r="B2966">
        <v>19.579999999999998</v>
      </c>
      <c r="C2966">
        <v>19.71</v>
      </c>
      <c r="D2966">
        <v>19.739999999999998</v>
      </c>
      <c r="E2966">
        <v>19.559999999999999</v>
      </c>
      <c r="F2966" t="s">
        <v>1253</v>
      </c>
      <c r="G2966" s="2">
        <v>-1.1599999999999999E-2</v>
      </c>
      <c r="I2966" t="s">
        <v>3056</v>
      </c>
      <c r="J2966" s="24" t="str">
        <f t="shared" si="230"/>
        <v>02</v>
      </c>
      <c r="K2966" s="24" t="str">
        <f t="shared" si="231"/>
        <v>04</v>
      </c>
      <c r="L2966" s="24" t="str">
        <f t="shared" si="232"/>
        <v>2013</v>
      </c>
      <c r="M2966" s="24">
        <f t="shared" si="233"/>
        <v>41309</v>
      </c>
      <c r="N2966">
        <v>19.579999999999998</v>
      </c>
      <c r="P2966" s="24">
        <v>42654</v>
      </c>
      <c r="Q2966">
        <v>29.87</v>
      </c>
      <c r="S2966" s="24">
        <v>44439</v>
      </c>
      <c r="T2966">
        <v>78.59</v>
      </c>
      <c r="U2966" s="2">
        <f t="shared" si="234"/>
        <v>-2.0317460317459402E-3</v>
      </c>
    </row>
    <row r="2967" spans="1:21" x14ac:dyDescent="0.4">
      <c r="A2967" t="s">
        <v>3055</v>
      </c>
      <c r="B2967">
        <v>19.809999999999999</v>
      </c>
      <c r="C2967">
        <v>19.760000000000002</v>
      </c>
      <c r="D2967">
        <v>19.84</v>
      </c>
      <c r="E2967">
        <v>19.71</v>
      </c>
      <c r="F2967" t="s">
        <v>1003</v>
      </c>
      <c r="G2967" s="2">
        <v>9.1999999999999998E-3</v>
      </c>
      <c r="I2967" t="s">
        <v>3055</v>
      </c>
      <c r="J2967" s="24" t="str">
        <f t="shared" si="230"/>
        <v>02</v>
      </c>
      <c r="K2967" s="24" t="str">
        <f t="shared" si="231"/>
        <v>01</v>
      </c>
      <c r="L2967" s="24" t="str">
        <f t="shared" si="232"/>
        <v>2013</v>
      </c>
      <c r="M2967" s="24">
        <f t="shared" si="233"/>
        <v>41306</v>
      </c>
      <c r="N2967">
        <v>19.809999999999999</v>
      </c>
      <c r="P2967" s="24">
        <v>42655</v>
      </c>
      <c r="Q2967">
        <v>29.93</v>
      </c>
      <c r="S2967" s="24">
        <v>44440</v>
      </c>
      <c r="T2967">
        <v>78.790000000000006</v>
      </c>
      <c r="U2967" s="2">
        <f t="shared" si="234"/>
        <v>2.5448530347371712E-3</v>
      </c>
    </row>
    <row r="2968" spans="1:21" x14ac:dyDescent="0.4">
      <c r="A2968" t="s">
        <v>3054</v>
      </c>
      <c r="B2968">
        <v>19.63</v>
      </c>
      <c r="C2968">
        <v>19.68</v>
      </c>
      <c r="D2968">
        <v>19.75</v>
      </c>
      <c r="E2968">
        <v>19.62</v>
      </c>
      <c r="F2968" t="s">
        <v>2518</v>
      </c>
      <c r="G2968" s="2">
        <v>-3.0000000000000001E-3</v>
      </c>
      <c r="I2968" t="s">
        <v>3054</v>
      </c>
      <c r="J2968" s="24" t="str">
        <f t="shared" si="230"/>
        <v>01</v>
      </c>
      <c r="K2968" s="24" t="str">
        <f t="shared" si="231"/>
        <v>31</v>
      </c>
      <c r="L2968" s="24" t="str">
        <f t="shared" si="232"/>
        <v>2013</v>
      </c>
      <c r="M2968" s="24">
        <f t="shared" si="233"/>
        <v>41305</v>
      </c>
      <c r="N2968">
        <v>19.63</v>
      </c>
      <c r="P2968" s="24">
        <v>42656</v>
      </c>
      <c r="Q2968">
        <v>29.84</v>
      </c>
      <c r="S2968" s="24">
        <v>44441</v>
      </c>
      <c r="T2968">
        <v>78.760000000000005</v>
      </c>
      <c r="U2968" s="2">
        <f t="shared" si="234"/>
        <v>-3.8075897956590943E-4</v>
      </c>
    </row>
    <row r="2969" spans="1:21" x14ac:dyDescent="0.4">
      <c r="A2969" t="s">
        <v>3053</v>
      </c>
      <c r="B2969">
        <v>19.690000000000001</v>
      </c>
      <c r="C2969">
        <v>19.760000000000002</v>
      </c>
      <c r="D2969">
        <v>19.8</v>
      </c>
      <c r="E2969">
        <v>19.670000000000002</v>
      </c>
      <c r="F2969" t="s">
        <v>904</v>
      </c>
      <c r="G2969" s="2">
        <v>-3.5000000000000001E-3</v>
      </c>
      <c r="I2969" t="s">
        <v>3053</v>
      </c>
      <c r="J2969" s="24" t="str">
        <f t="shared" si="230"/>
        <v>01</v>
      </c>
      <c r="K2969" s="24" t="str">
        <f t="shared" si="231"/>
        <v>30</v>
      </c>
      <c r="L2969" s="24" t="str">
        <f t="shared" si="232"/>
        <v>2013</v>
      </c>
      <c r="M2969" s="24">
        <f t="shared" si="233"/>
        <v>41304</v>
      </c>
      <c r="N2969">
        <v>19.690000000000001</v>
      </c>
      <c r="P2969" s="24">
        <v>42657</v>
      </c>
      <c r="Q2969">
        <v>29.85</v>
      </c>
      <c r="S2969" s="24">
        <v>44442</v>
      </c>
      <c r="T2969">
        <v>78.98</v>
      </c>
      <c r="U2969" s="2">
        <f t="shared" si="234"/>
        <v>2.7932960893854997E-3</v>
      </c>
    </row>
    <row r="2970" spans="1:21" x14ac:dyDescent="0.4">
      <c r="A2970" t="s">
        <v>3052</v>
      </c>
      <c r="B2970">
        <v>19.760000000000002</v>
      </c>
      <c r="C2970">
        <v>19.649999999999999</v>
      </c>
      <c r="D2970">
        <v>19.79</v>
      </c>
      <c r="E2970">
        <v>19.61</v>
      </c>
      <c r="F2970" t="s">
        <v>2426</v>
      </c>
      <c r="G2970" s="2">
        <v>3.0000000000000001E-3</v>
      </c>
      <c r="I2970" t="s">
        <v>3052</v>
      </c>
      <c r="J2970" s="24" t="str">
        <f t="shared" si="230"/>
        <v>01</v>
      </c>
      <c r="K2970" s="24" t="str">
        <f t="shared" si="231"/>
        <v>29</v>
      </c>
      <c r="L2970" s="24" t="str">
        <f t="shared" si="232"/>
        <v>2013</v>
      </c>
      <c r="M2970" s="24">
        <f t="shared" si="233"/>
        <v>41303</v>
      </c>
      <c r="N2970">
        <v>19.760000000000002</v>
      </c>
      <c r="P2970" s="24">
        <v>42660</v>
      </c>
      <c r="Q2970">
        <v>29.74</v>
      </c>
      <c r="S2970" s="24">
        <v>44446</v>
      </c>
      <c r="T2970">
        <v>79</v>
      </c>
      <c r="U2970" s="2">
        <f t="shared" si="234"/>
        <v>2.5322866548482814E-4</v>
      </c>
    </row>
    <row r="2971" spans="1:21" x14ac:dyDescent="0.4">
      <c r="A2971" t="s">
        <v>3051</v>
      </c>
      <c r="B2971">
        <v>19.7</v>
      </c>
      <c r="C2971">
        <v>19.75</v>
      </c>
      <c r="D2971">
        <v>19.75</v>
      </c>
      <c r="E2971">
        <v>19.64</v>
      </c>
      <c r="F2971" t="s">
        <v>162</v>
      </c>
      <c r="G2971" s="2">
        <v>-1E-3</v>
      </c>
      <c r="I2971" t="s">
        <v>3051</v>
      </c>
      <c r="J2971" s="24" t="str">
        <f t="shared" si="230"/>
        <v>01</v>
      </c>
      <c r="K2971" s="24" t="str">
        <f t="shared" si="231"/>
        <v>28</v>
      </c>
      <c r="L2971" s="24" t="str">
        <f t="shared" si="232"/>
        <v>2013</v>
      </c>
      <c r="M2971" s="24">
        <f t="shared" si="233"/>
        <v>41302</v>
      </c>
      <c r="N2971">
        <v>19.7</v>
      </c>
      <c r="P2971" s="24">
        <v>42661</v>
      </c>
      <c r="Q2971">
        <v>29.95</v>
      </c>
      <c r="S2971" s="24">
        <v>44447</v>
      </c>
      <c r="T2971">
        <v>78.819999999999993</v>
      </c>
      <c r="U2971" s="2">
        <f t="shared" si="234"/>
        <v>-2.2784810126582622E-3</v>
      </c>
    </row>
    <row r="2972" spans="1:21" x14ac:dyDescent="0.4">
      <c r="A2972" t="s">
        <v>3050</v>
      </c>
      <c r="B2972">
        <v>19.72</v>
      </c>
      <c r="C2972">
        <v>19.68</v>
      </c>
      <c r="D2972">
        <v>19.739999999999998</v>
      </c>
      <c r="E2972">
        <v>19.64</v>
      </c>
      <c r="F2972" t="s">
        <v>539</v>
      </c>
      <c r="G2972" s="2">
        <v>4.5999999999999999E-3</v>
      </c>
      <c r="I2972" t="s">
        <v>3050</v>
      </c>
      <c r="J2972" s="24" t="str">
        <f t="shared" si="230"/>
        <v>01</v>
      </c>
      <c r="K2972" s="24" t="str">
        <f t="shared" si="231"/>
        <v>25</v>
      </c>
      <c r="L2972" s="24" t="str">
        <f t="shared" si="232"/>
        <v>2013</v>
      </c>
      <c r="M2972" s="24">
        <f t="shared" si="233"/>
        <v>41299</v>
      </c>
      <c r="N2972">
        <v>19.72</v>
      </c>
      <c r="P2972" s="24">
        <v>42662</v>
      </c>
      <c r="Q2972">
        <v>29.99</v>
      </c>
      <c r="S2972" s="24">
        <v>44448</v>
      </c>
      <c r="T2972">
        <v>78.36</v>
      </c>
      <c r="U2972" s="2">
        <f t="shared" si="234"/>
        <v>-5.8360822126363177E-3</v>
      </c>
    </row>
    <row r="2973" spans="1:21" x14ac:dyDescent="0.4">
      <c r="A2973" t="s">
        <v>3049</v>
      </c>
      <c r="B2973">
        <v>19.63</v>
      </c>
      <c r="C2973">
        <v>19.61</v>
      </c>
      <c r="D2973">
        <v>19.739999999999998</v>
      </c>
      <c r="E2973">
        <v>19.579999999999998</v>
      </c>
      <c r="F2973" t="s">
        <v>974</v>
      </c>
      <c r="G2973" s="2">
        <v>-3.5999999999999999E-3</v>
      </c>
      <c r="I2973" t="s">
        <v>3049</v>
      </c>
      <c r="J2973" s="24" t="str">
        <f t="shared" si="230"/>
        <v>01</v>
      </c>
      <c r="K2973" s="24" t="str">
        <f t="shared" si="231"/>
        <v>24</v>
      </c>
      <c r="L2973" s="24" t="str">
        <f t="shared" si="232"/>
        <v>2013</v>
      </c>
      <c r="M2973" s="24">
        <f t="shared" si="233"/>
        <v>41298</v>
      </c>
      <c r="N2973">
        <v>19.63</v>
      </c>
      <c r="P2973" s="24">
        <v>42663</v>
      </c>
      <c r="Q2973">
        <v>29.93</v>
      </c>
      <c r="S2973" s="24">
        <v>44449</v>
      </c>
      <c r="T2973">
        <v>77.73</v>
      </c>
      <c r="U2973" s="2">
        <f t="shared" si="234"/>
        <v>-8.0398162327717237E-3</v>
      </c>
    </row>
    <row r="2974" spans="1:21" x14ac:dyDescent="0.4">
      <c r="A2974" t="s">
        <v>3048</v>
      </c>
      <c r="B2974">
        <v>19.7</v>
      </c>
      <c r="C2974">
        <v>19.670000000000002</v>
      </c>
      <c r="D2974">
        <v>19.72</v>
      </c>
      <c r="E2974">
        <v>19.64</v>
      </c>
      <c r="F2974" t="s">
        <v>3047</v>
      </c>
      <c r="G2974" s="2">
        <v>3.5999999999999999E-3</v>
      </c>
      <c r="I2974" t="s">
        <v>3048</v>
      </c>
      <c r="J2974" s="24" t="str">
        <f t="shared" si="230"/>
        <v>01</v>
      </c>
      <c r="K2974" s="24" t="str">
        <f t="shared" si="231"/>
        <v>23</v>
      </c>
      <c r="L2974" s="24" t="str">
        <f t="shared" si="232"/>
        <v>2013</v>
      </c>
      <c r="M2974" s="24">
        <f t="shared" si="233"/>
        <v>41297</v>
      </c>
      <c r="N2974">
        <v>19.7</v>
      </c>
      <c r="P2974" s="24">
        <v>42664</v>
      </c>
      <c r="Q2974">
        <v>30.04</v>
      </c>
      <c r="S2974" s="24">
        <v>44452</v>
      </c>
      <c r="T2974">
        <v>77.63</v>
      </c>
      <c r="U2974" s="2">
        <f t="shared" si="234"/>
        <v>-1.28650456709134E-3</v>
      </c>
    </row>
    <row r="2975" spans="1:21" x14ac:dyDescent="0.4">
      <c r="A2975" t="s">
        <v>3046</v>
      </c>
      <c r="B2975">
        <v>19.63</v>
      </c>
      <c r="C2975">
        <v>19.579999999999998</v>
      </c>
      <c r="D2975">
        <v>19.63</v>
      </c>
      <c r="E2975">
        <v>19.510000000000002</v>
      </c>
      <c r="F2975" t="s">
        <v>234</v>
      </c>
      <c r="G2975" s="2">
        <v>2.5999999999999999E-3</v>
      </c>
      <c r="I2975" t="s">
        <v>3046</v>
      </c>
      <c r="J2975" s="24" t="str">
        <f t="shared" si="230"/>
        <v>01</v>
      </c>
      <c r="K2975" s="24" t="str">
        <f t="shared" si="231"/>
        <v>22</v>
      </c>
      <c r="L2975" s="24" t="str">
        <f t="shared" si="232"/>
        <v>2013</v>
      </c>
      <c r="M2975" s="24">
        <f t="shared" si="233"/>
        <v>41296</v>
      </c>
      <c r="N2975">
        <v>19.63</v>
      </c>
      <c r="P2975" s="24">
        <v>42667</v>
      </c>
      <c r="Q2975">
        <v>30.23</v>
      </c>
      <c r="S2975" s="24">
        <v>44453</v>
      </c>
      <c r="T2975">
        <v>77.52</v>
      </c>
      <c r="U2975" s="2">
        <f t="shared" si="234"/>
        <v>-1.416977972433342E-3</v>
      </c>
    </row>
    <row r="2976" spans="1:21" x14ac:dyDescent="0.4">
      <c r="A2976" t="s">
        <v>3045</v>
      </c>
      <c r="B2976">
        <v>19.579999999999998</v>
      </c>
      <c r="C2976">
        <v>19.53</v>
      </c>
      <c r="D2976">
        <v>19.59</v>
      </c>
      <c r="E2976">
        <v>19.45</v>
      </c>
      <c r="F2976" t="s">
        <v>823</v>
      </c>
      <c r="G2976" s="2">
        <v>1.5E-3</v>
      </c>
      <c r="I2976" t="s">
        <v>3045</v>
      </c>
      <c r="J2976" s="24" t="str">
        <f t="shared" si="230"/>
        <v>01</v>
      </c>
      <c r="K2976" s="24" t="str">
        <f t="shared" si="231"/>
        <v>18</v>
      </c>
      <c r="L2976" s="24" t="str">
        <f t="shared" si="232"/>
        <v>2013</v>
      </c>
      <c r="M2976" s="24">
        <f t="shared" si="233"/>
        <v>41292</v>
      </c>
      <c r="N2976">
        <v>19.579999999999998</v>
      </c>
      <c r="P2976" s="24">
        <v>42668</v>
      </c>
      <c r="Q2976">
        <v>30.07</v>
      </c>
      <c r="S2976" s="24">
        <v>44454</v>
      </c>
      <c r="T2976">
        <v>78.06</v>
      </c>
      <c r="U2976" s="2">
        <f t="shared" si="234"/>
        <v>6.9659442724459009E-3</v>
      </c>
    </row>
    <row r="2977" spans="1:21" x14ac:dyDescent="0.4">
      <c r="A2977" t="s">
        <v>3044</v>
      </c>
      <c r="B2977">
        <v>19.55</v>
      </c>
      <c r="C2977">
        <v>19.53</v>
      </c>
      <c r="D2977">
        <v>19.62</v>
      </c>
      <c r="E2977">
        <v>19.48</v>
      </c>
      <c r="F2977" t="s">
        <v>1135</v>
      </c>
      <c r="G2977" s="2">
        <v>6.1999999999999998E-3</v>
      </c>
      <c r="I2977" t="s">
        <v>3044</v>
      </c>
      <c r="J2977" s="24" t="str">
        <f t="shared" si="230"/>
        <v>01</v>
      </c>
      <c r="K2977" s="24" t="str">
        <f t="shared" si="231"/>
        <v>17</v>
      </c>
      <c r="L2977" s="24" t="str">
        <f t="shared" si="232"/>
        <v>2013</v>
      </c>
      <c r="M2977" s="24">
        <f t="shared" si="233"/>
        <v>41291</v>
      </c>
      <c r="N2977">
        <v>19.55</v>
      </c>
      <c r="P2977" s="24">
        <v>42669</v>
      </c>
      <c r="Q2977">
        <v>29.93</v>
      </c>
      <c r="S2977" s="24">
        <v>44455</v>
      </c>
      <c r="T2977">
        <v>78.099999999999994</v>
      </c>
      <c r="U2977" s="2">
        <f t="shared" si="234"/>
        <v>5.12426338713734E-4</v>
      </c>
    </row>
    <row r="2978" spans="1:21" x14ac:dyDescent="0.4">
      <c r="A2978" t="s">
        <v>3043</v>
      </c>
      <c r="B2978">
        <v>19.43</v>
      </c>
      <c r="C2978">
        <v>19.39</v>
      </c>
      <c r="D2978">
        <v>19.47</v>
      </c>
      <c r="E2978">
        <v>19.37</v>
      </c>
      <c r="F2978" t="s">
        <v>445</v>
      </c>
      <c r="G2978" s="2">
        <v>1.5E-3</v>
      </c>
      <c r="I2978" t="s">
        <v>3043</v>
      </c>
      <c r="J2978" s="24" t="str">
        <f t="shared" si="230"/>
        <v>01</v>
      </c>
      <c r="K2978" s="24" t="str">
        <f t="shared" si="231"/>
        <v>16</v>
      </c>
      <c r="L2978" s="24" t="str">
        <f t="shared" si="232"/>
        <v>2013</v>
      </c>
      <c r="M2978" s="24">
        <f t="shared" si="233"/>
        <v>41290</v>
      </c>
      <c r="N2978">
        <v>19.43</v>
      </c>
      <c r="P2978" s="24">
        <v>42670</v>
      </c>
      <c r="Q2978">
        <v>29.79</v>
      </c>
      <c r="S2978" s="24">
        <v>44456</v>
      </c>
      <c r="T2978">
        <v>77.19</v>
      </c>
      <c r="U2978" s="2">
        <f t="shared" si="234"/>
        <v>-1.1651728553137009E-2</v>
      </c>
    </row>
    <row r="2979" spans="1:21" x14ac:dyDescent="0.4">
      <c r="A2979" t="s">
        <v>3042</v>
      </c>
      <c r="B2979">
        <v>19.399999999999999</v>
      </c>
      <c r="C2979">
        <v>19.350000000000001</v>
      </c>
      <c r="D2979">
        <v>19.43</v>
      </c>
      <c r="E2979">
        <v>19.32</v>
      </c>
      <c r="F2979" t="s">
        <v>2395</v>
      </c>
      <c r="G2979" s="2">
        <v>-2.0999999999999999E-3</v>
      </c>
      <c r="I2979" t="s">
        <v>3042</v>
      </c>
      <c r="J2979" s="24" t="str">
        <f t="shared" si="230"/>
        <v>01</v>
      </c>
      <c r="K2979" s="24" t="str">
        <f t="shared" si="231"/>
        <v>15</v>
      </c>
      <c r="L2979" s="24" t="str">
        <f t="shared" si="232"/>
        <v>2013</v>
      </c>
      <c r="M2979" s="24">
        <f t="shared" si="233"/>
        <v>41289</v>
      </c>
      <c r="N2979">
        <v>19.399999999999999</v>
      </c>
      <c r="P2979" s="24">
        <v>42671</v>
      </c>
      <c r="Q2979">
        <v>29.72</v>
      </c>
      <c r="S2979" s="24">
        <v>44459</v>
      </c>
      <c r="T2979">
        <v>75.75</v>
      </c>
      <c r="U2979" s="2">
        <f t="shared" si="234"/>
        <v>-1.8655266226195066E-2</v>
      </c>
    </row>
    <row r="2980" spans="1:21" x14ac:dyDescent="0.4">
      <c r="A2980" t="s">
        <v>3041</v>
      </c>
      <c r="B2980">
        <v>19.440000000000001</v>
      </c>
      <c r="C2980">
        <v>19.45</v>
      </c>
      <c r="D2980">
        <v>19.48</v>
      </c>
      <c r="E2980">
        <v>19.399999999999999</v>
      </c>
      <c r="F2980" t="s">
        <v>2518</v>
      </c>
      <c r="G2980" s="2">
        <v>-2.5999999999999999E-3</v>
      </c>
      <c r="I2980" t="s">
        <v>3041</v>
      </c>
      <c r="J2980" s="24" t="str">
        <f t="shared" si="230"/>
        <v>01</v>
      </c>
      <c r="K2980" s="24" t="str">
        <f t="shared" si="231"/>
        <v>14</v>
      </c>
      <c r="L2980" s="24" t="str">
        <f t="shared" si="232"/>
        <v>2013</v>
      </c>
      <c r="M2980" s="24">
        <f t="shared" si="233"/>
        <v>41288</v>
      </c>
      <c r="N2980">
        <v>19.440000000000001</v>
      </c>
      <c r="P2980" s="24">
        <v>42674</v>
      </c>
      <c r="Q2980">
        <v>29.7</v>
      </c>
      <c r="S2980" s="24">
        <v>44460</v>
      </c>
      <c r="T2980">
        <v>75.86</v>
      </c>
      <c r="U2980" s="2">
        <f t="shared" si="234"/>
        <v>1.4521452145215274E-3</v>
      </c>
    </row>
    <row r="2981" spans="1:21" x14ac:dyDescent="0.4">
      <c r="A2981" t="s">
        <v>3040</v>
      </c>
      <c r="B2981">
        <v>19.489999999999998</v>
      </c>
      <c r="C2981">
        <v>19.47</v>
      </c>
      <c r="D2981">
        <v>19.5</v>
      </c>
      <c r="E2981">
        <v>19.43</v>
      </c>
      <c r="F2981" t="s">
        <v>539</v>
      </c>
      <c r="G2981" s="2">
        <v>5.0000000000000001E-4</v>
      </c>
      <c r="I2981" t="s">
        <v>3040</v>
      </c>
      <c r="J2981" s="24" t="str">
        <f t="shared" si="230"/>
        <v>01</v>
      </c>
      <c r="K2981" s="24" t="str">
        <f t="shared" si="231"/>
        <v>11</v>
      </c>
      <c r="L2981" s="24" t="str">
        <f t="shared" si="232"/>
        <v>2013</v>
      </c>
      <c r="M2981" s="24">
        <f t="shared" si="233"/>
        <v>41285</v>
      </c>
      <c r="N2981">
        <v>19.489999999999998</v>
      </c>
      <c r="P2981" s="24">
        <v>42675</v>
      </c>
      <c r="Q2981">
        <v>29.45</v>
      </c>
      <c r="S2981" s="24">
        <v>44461</v>
      </c>
      <c r="T2981">
        <v>76.52</v>
      </c>
      <c r="U2981" s="2">
        <f t="shared" si="234"/>
        <v>8.7002372791984417E-3</v>
      </c>
    </row>
    <row r="2982" spans="1:21" x14ac:dyDescent="0.4">
      <c r="A2982" t="s">
        <v>3039</v>
      </c>
      <c r="B2982">
        <v>19.48</v>
      </c>
      <c r="C2982">
        <v>19.45</v>
      </c>
      <c r="D2982">
        <v>19.48</v>
      </c>
      <c r="E2982">
        <v>19.329999999999998</v>
      </c>
      <c r="F2982" t="s">
        <v>599</v>
      </c>
      <c r="G2982" s="2">
        <v>6.7000000000000002E-3</v>
      </c>
      <c r="I2982" t="s">
        <v>3039</v>
      </c>
      <c r="J2982" s="24" t="str">
        <f t="shared" si="230"/>
        <v>01</v>
      </c>
      <c r="K2982" s="24" t="str">
        <f t="shared" si="231"/>
        <v>10</v>
      </c>
      <c r="L2982" s="24" t="str">
        <f t="shared" si="232"/>
        <v>2013</v>
      </c>
      <c r="M2982" s="24">
        <f t="shared" si="233"/>
        <v>41284</v>
      </c>
      <c r="N2982">
        <v>19.48</v>
      </c>
      <c r="P2982" s="24">
        <v>42676</v>
      </c>
      <c r="Q2982">
        <v>29.25</v>
      </c>
      <c r="S2982" s="24">
        <v>44462</v>
      </c>
      <c r="T2982">
        <v>77.23</v>
      </c>
      <c r="U2982" s="2">
        <f t="shared" si="234"/>
        <v>9.2786199686356596E-3</v>
      </c>
    </row>
    <row r="2983" spans="1:21" x14ac:dyDescent="0.4">
      <c r="A2983" t="s">
        <v>3038</v>
      </c>
      <c r="B2983">
        <v>19.350000000000001</v>
      </c>
      <c r="C2983">
        <v>19.329999999999998</v>
      </c>
      <c r="D2983">
        <v>19.399999999999999</v>
      </c>
      <c r="E2983">
        <v>19.32</v>
      </c>
      <c r="F2983" t="s">
        <v>3037</v>
      </c>
      <c r="G2983" s="2">
        <v>2.5999999999999999E-3</v>
      </c>
      <c r="I2983" t="s">
        <v>3038</v>
      </c>
      <c r="J2983" s="24" t="str">
        <f t="shared" si="230"/>
        <v>01</v>
      </c>
      <c r="K2983" s="24" t="str">
        <f t="shared" si="231"/>
        <v>09</v>
      </c>
      <c r="L2983" s="24" t="str">
        <f t="shared" si="232"/>
        <v>2013</v>
      </c>
      <c r="M2983" s="24">
        <f t="shared" si="233"/>
        <v>41283</v>
      </c>
      <c r="N2983">
        <v>19.350000000000001</v>
      </c>
      <c r="P2983" s="24">
        <v>42677</v>
      </c>
      <c r="Q2983">
        <v>29.07</v>
      </c>
      <c r="S2983" s="24">
        <v>44463</v>
      </c>
      <c r="T2983">
        <v>77.260000000000005</v>
      </c>
      <c r="U2983" s="2">
        <f t="shared" si="234"/>
        <v>3.8845008416421578E-4</v>
      </c>
    </row>
    <row r="2984" spans="1:21" x14ac:dyDescent="0.4">
      <c r="A2984" t="s">
        <v>3036</v>
      </c>
      <c r="B2984">
        <v>19.3</v>
      </c>
      <c r="C2984">
        <v>19.3</v>
      </c>
      <c r="D2984">
        <v>19.34</v>
      </c>
      <c r="E2984">
        <v>19.21</v>
      </c>
      <c r="F2984" t="s">
        <v>696</v>
      </c>
      <c r="G2984" s="2">
        <v>-1.6000000000000001E-3</v>
      </c>
      <c r="I2984" t="s">
        <v>3036</v>
      </c>
      <c r="J2984" s="24" t="str">
        <f t="shared" si="230"/>
        <v>01</v>
      </c>
      <c r="K2984" s="24" t="str">
        <f t="shared" si="231"/>
        <v>08</v>
      </c>
      <c r="L2984" s="24" t="str">
        <f t="shared" si="232"/>
        <v>2013</v>
      </c>
      <c r="M2984" s="24">
        <f t="shared" si="233"/>
        <v>41282</v>
      </c>
      <c r="N2984">
        <v>19.3</v>
      </c>
      <c r="P2984" s="24">
        <v>42678</v>
      </c>
      <c r="Q2984">
        <v>29.05</v>
      </c>
      <c r="S2984" s="24">
        <v>44466</v>
      </c>
      <c r="T2984">
        <v>76.55</v>
      </c>
      <c r="U2984" s="2">
        <f t="shared" si="234"/>
        <v>-9.1897488998189392E-3</v>
      </c>
    </row>
    <row r="2985" spans="1:21" x14ac:dyDescent="0.4">
      <c r="A2985" t="s">
        <v>3035</v>
      </c>
      <c r="B2985">
        <v>19.329999999999998</v>
      </c>
      <c r="C2985">
        <v>19.309999999999999</v>
      </c>
      <c r="D2985">
        <v>19.350000000000001</v>
      </c>
      <c r="E2985">
        <v>19.260000000000002</v>
      </c>
      <c r="F2985" t="s">
        <v>48</v>
      </c>
      <c r="G2985" s="2">
        <v>-2.0999999999999999E-3</v>
      </c>
      <c r="I2985" t="s">
        <v>3035</v>
      </c>
      <c r="J2985" s="24" t="str">
        <f t="shared" si="230"/>
        <v>01</v>
      </c>
      <c r="K2985" s="24" t="str">
        <f t="shared" si="231"/>
        <v>07</v>
      </c>
      <c r="L2985" s="24" t="str">
        <f t="shared" si="232"/>
        <v>2013</v>
      </c>
      <c r="M2985" s="24">
        <f t="shared" si="233"/>
        <v>41281</v>
      </c>
      <c r="N2985">
        <v>19.329999999999998</v>
      </c>
      <c r="P2985" s="24">
        <v>42681</v>
      </c>
      <c r="Q2985">
        <v>29.69</v>
      </c>
      <c r="S2985" s="24">
        <v>44467</v>
      </c>
      <c r="T2985">
        <v>74.52</v>
      </c>
      <c r="U2985" s="2">
        <f t="shared" si="234"/>
        <v>-2.6518615284128022E-2</v>
      </c>
    </row>
    <row r="2986" spans="1:21" x14ac:dyDescent="0.4">
      <c r="A2986" t="s">
        <v>3034</v>
      </c>
      <c r="B2986">
        <v>19.37</v>
      </c>
      <c r="C2986">
        <v>19.36</v>
      </c>
      <c r="D2986">
        <v>19.41</v>
      </c>
      <c r="E2986">
        <v>19.3</v>
      </c>
      <c r="F2986" t="s">
        <v>3033</v>
      </c>
      <c r="G2986" s="2">
        <v>1.6000000000000001E-3</v>
      </c>
      <c r="I2986" t="s">
        <v>3034</v>
      </c>
      <c r="J2986" s="24" t="str">
        <f t="shared" si="230"/>
        <v>01</v>
      </c>
      <c r="K2986" s="24" t="str">
        <f t="shared" si="231"/>
        <v>04</v>
      </c>
      <c r="L2986" s="24" t="str">
        <f t="shared" si="232"/>
        <v>2013</v>
      </c>
      <c r="M2986" s="24">
        <f t="shared" si="233"/>
        <v>41278</v>
      </c>
      <c r="N2986">
        <v>19.37</v>
      </c>
      <c r="P2986" s="24">
        <v>42682</v>
      </c>
      <c r="Q2986">
        <v>29.86</v>
      </c>
      <c r="S2986" s="24">
        <v>44468</v>
      </c>
      <c r="T2986">
        <v>74.510000000000005</v>
      </c>
      <c r="U2986" s="2">
        <f t="shared" si="234"/>
        <v>-1.3419216317756E-4</v>
      </c>
    </row>
    <row r="2987" spans="1:21" x14ac:dyDescent="0.4">
      <c r="A2987" t="s">
        <v>3032</v>
      </c>
      <c r="B2987">
        <v>19.34</v>
      </c>
      <c r="C2987">
        <v>19.38</v>
      </c>
      <c r="D2987">
        <v>19.420000000000002</v>
      </c>
      <c r="E2987">
        <v>19.28</v>
      </c>
      <c r="F2987" t="s">
        <v>3031</v>
      </c>
      <c r="G2987" s="2">
        <v>-2.5999999999999999E-3</v>
      </c>
      <c r="I2987" t="s">
        <v>3032</v>
      </c>
      <c r="J2987" s="24" t="str">
        <f t="shared" si="230"/>
        <v>01</v>
      </c>
      <c r="K2987" s="24" t="str">
        <f t="shared" si="231"/>
        <v>03</v>
      </c>
      <c r="L2987" s="24" t="str">
        <f t="shared" si="232"/>
        <v>2013</v>
      </c>
      <c r="M2987" s="24">
        <f t="shared" si="233"/>
        <v>41277</v>
      </c>
      <c r="N2987">
        <v>19.34</v>
      </c>
      <c r="P2987" s="24">
        <v>42683</v>
      </c>
      <c r="Q2987">
        <v>29.98</v>
      </c>
      <c r="S2987" s="24">
        <v>44469</v>
      </c>
      <c r="T2987">
        <v>73.91</v>
      </c>
      <c r="U2987" s="2">
        <f t="shared" si="234"/>
        <v>-8.0526103878675315E-3</v>
      </c>
    </row>
    <row r="2988" spans="1:21" x14ac:dyDescent="0.4">
      <c r="A2988" t="s">
        <v>3030</v>
      </c>
      <c r="B2988">
        <v>19.39</v>
      </c>
      <c r="C2988">
        <v>19.239999999999998</v>
      </c>
      <c r="D2988">
        <v>19.39</v>
      </c>
      <c r="E2988">
        <v>19.2</v>
      </c>
      <c r="F2988" t="s">
        <v>1405</v>
      </c>
      <c r="G2988" s="2">
        <v>2.6499999999999999E-2</v>
      </c>
      <c r="I2988" t="s">
        <v>3030</v>
      </c>
      <c r="J2988" s="24" t="str">
        <f t="shared" si="230"/>
        <v>01</v>
      </c>
      <c r="K2988" s="24" t="str">
        <f t="shared" si="231"/>
        <v>02</v>
      </c>
      <c r="L2988" s="24" t="str">
        <f t="shared" si="232"/>
        <v>2013</v>
      </c>
      <c r="M2988" s="24">
        <f t="shared" si="233"/>
        <v>41276</v>
      </c>
      <c r="N2988">
        <v>19.39</v>
      </c>
      <c r="P2988" s="24">
        <v>42684</v>
      </c>
      <c r="Q2988">
        <v>29.8</v>
      </c>
      <c r="S2988" s="24">
        <v>44470</v>
      </c>
      <c r="T2988">
        <v>74.7</v>
      </c>
      <c r="U2988" s="2">
        <f t="shared" si="234"/>
        <v>1.0688675416046678E-2</v>
      </c>
    </row>
    <row r="2989" spans="1:21" x14ac:dyDescent="0.4">
      <c r="A2989" t="s">
        <v>3029</v>
      </c>
      <c r="B2989">
        <v>18.89</v>
      </c>
      <c r="C2989">
        <v>18.53</v>
      </c>
      <c r="D2989">
        <v>18.899999999999999</v>
      </c>
      <c r="E2989">
        <v>18.5</v>
      </c>
      <c r="F2989" t="s">
        <v>1153</v>
      </c>
      <c r="G2989" s="2">
        <v>1.83E-2</v>
      </c>
      <c r="I2989" t="s">
        <v>3029</v>
      </c>
      <c r="J2989" s="24" t="str">
        <f t="shared" si="230"/>
        <v>12</v>
      </c>
      <c r="K2989" s="24" t="str">
        <f t="shared" si="231"/>
        <v>31</v>
      </c>
      <c r="L2989" s="24" t="str">
        <f t="shared" si="232"/>
        <v>2012</v>
      </c>
      <c r="M2989" s="24">
        <f t="shared" si="233"/>
        <v>41274</v>
      </c>
      <c r="N2989">
        <v>18.89</v>
      </c>
      <c r="P2989" s="24">
        <v>42685</v>
      </c>
      <c r="Q2989">
        <v>29.77</v>
      </c>
      <c r="S2989" s="24">
        <v>44473</v>
      </c>
      <c r="T2989">
        <v>73.180000000000007</v>
      </c>
      <c r="U2989" s="2">
        <f t="shared" si="234"/>
        <v>-2.0348058902275756E-2</v>
      </c>
    </row>
    <row r="2990" spans="1:21" x14ac:dyDescent="0.4">
      <c r="A2990" t="s">
        <v>3028</v>
      </c>
      <c r="B2990">
        <v>18.55</v>
      </c>
      <c r="C2990">
        <v>18.64</v>
      </c>
      <c r="D2990">
        <v>18.739999999999998</v>
      </c>
      <c r="E2990">
        <v>18.55</v>
      </c>
      <c r="F2990" t="s">
        <v>2126</v>
      </c>
      <c r="G2990" s="2">
        <v>-1.12E-2</v>
      </c>
      <c r="I2990" t="s">
        <v>3028</v>
      </c>
      <c r="J2990" s="24" t="str">
        <f t="shared" si="230"/>
        <v>12</v>
      </c>
      <c r="K2990" s="24" t="str">
        <f t="shared" si="231"/>
        <v>28</v>
      </c>
      <c r="L2990" s="24" t="str">
        <f t="shared" si="232"/>
        <v>2012</v>
      </c>
      <c r="M2990" s="24">
        <f t="shared" si="233"/>
        <v>41271</v>
      </c>
      <c r="N2990">
        <v>18.55</v>
      </c>
      <c r="P2990" s="24">
        <v>42688</v>
      </c>
      <c r="Q2990">
        <v>29.56</v>
      </c>
      <c r="S2990" s="24">
        <v>44474</v>
      </c>
      <c r="T2990">
        <v>74.12</v>
      </c>
      <c r="U2990" s="2">
        <f t="shared" si="234"/>
        <v>1.2845039628313737E-2</v>
      </c>
    </row>
    <row r="2991" spans="1:21" x14ac:dyDescent="0.4">
      <c r="A2991" t="s">
        <v>3027</v>
      </c>
      <c r="B2991">
        <v>18.760000000000002</v>
      </c>
      <c r="C2991">
        <v>18.79</v>
      </c>
      <c r="D2991">
        <v>18.82</v>
      </c>
      <c r="E2991">
        <v>18.54</v>
      </c>
      <c r="F2991" t="s">
        <v>3026</v>
      </c>
      <c r="G2991" s="2">
        <v>-5.0000000000000001E-4</v>
      </c>
      <c r="I2991" t="s">
        <v>3027</v>
      </c>
      <c r="J2991" s="24" t="str">
        <f t="shared" si="230"/>
        <v>12</v>
      </c>
      <c r="K2991" s="24" t="str">
        <f t="shared" si="231"/>
        <v>27</v>
      </c>
      <c r="L2991" s="24" t="str">
        <f t="shared" si="232"/>
        <v>2012</v>
      </c>
      <c r="M2991" s="24">
        <f t="shared" si="233"/>
        <v>41270</v>
      </c>
      <c r="N2991">
        <v>18.760000000000002</v>
      </c>
      <c r="P2991" s="24">
        <v>42689</v>
      </c>
      <c r="Q2991">
        <v>29.8</v>
      </c>
      <c r="S2991" s="24">
        <v>44475</v>
      </c>
      <c r="T2991">
        <v>74.599999999999994</v>
      </c>
      <c r="U2991" s="2">
        <f t="shared" si="234"/>
        <v>6.4759848893685135E-3</v>
      </c>
    </row>
    <row r="2992" spans="1:21" x14ac:dyDescent="0.4">
      <c r="A2992" t="s">
        <v>3025</v>
      </c>
      <c r="B2992">
        <v>18.77</v>
      </c>
      <c r="C2992">
        <v>18.920000000000002</v>
      </c>
      <c r="D2992">
        <v>18.920000000000002</v>
      </c>
      <c r="E2992">
        <v>18.72</v>
      </c>
      <c r="F2992" t="s">
        <v>981</v>
      </c>
      <c r="G2992" s="2">
        <v>-5.7999999999999996E-3</v>
      </c>
      <c r="I2992" t="s">
        <v>3025</v>
      </c>
      <c r="J2992" s="24" t="str">
        <f t="shared" si="230"/>
        <v>12</v>
      </c>
      <c r="K2992" s="24" t="str">
        <f t="shared" si="231"/>
        <v>26</v>
      </c>
      <c r="L2992" s="24" t="str">
        <f t="shared" si="232"/>
        <v>2012</v>
      </c>
      <c r="M2992" s="24">
        <f t="shared" si="233"/>
        <v>41269</v>
      </c>
      <c r="N2992">
        <v>18.77</v>
      </c>
      <c r="P2992" s="24">
        <v>42690</v>
      </c>
      <c r="Q2992">
        <v>29.91</v>
      </c>
      <c r="S2992" s="24">
        <v>44476</v>
      </c>
      <c r="T2992">
        <v>75.3</v>
      </c>
      <c r="U2992" s="2">
        <f t="shared" si="234"/>
        <v>9.3833780160859082E-3</v>
      </c>
    </row>
    <row r="2993" spans="1:21" x14ac:dyDescent="0.4">
      <c r="A2993" t="s">
        <v>3024</v>
      </c>
      <c r="B2993">
        <v>18.88</v>
      </c>
      <c r="C2993">
        <v>18.87</v>
      </c>
      <c r="D2993">
        <v>18.91</v>
      </c>
      <c r="E2993">
        <v>18.86</v>
      </c>
      <c r="F2993" t="s">
        <v>1026</v>
      </c>
      <c r="G2993" s="2">
        <v>-2.0999999999999999E-3</v>
      </c>
      <c r="I2993" t="s">
        <v>3024</v>
      </c>
      <c r="J2993" s="24" t="str">
        <f t="shared" si="230"/>
        <v>12</v>
      </c>
      <c r="K2993" s="24" t="str">
        <f t="shared" si="231"/>
        <v>24</v>
      </c>
      <c r="L2993" s="24" t="str">
        <f t="shared" si="232"/>
        <v>2012</v>
      </c>
      <c r="M2993" s="24">
        <f t="shared" si="233"/>
        <v>41267</v>
      </c>
      <c r="N2993">
        <v>18.88</v>
      </c>
      <c r="P2993" s="24">
        <v>42691</v>
      </c>
      <c r="Q2993">
        <v>30.09</v>
      </c>
      <c r="S2993" s="24">
        <v>44477</v>
      </c>
      <c r="T2993">
        <v>75.010000000000005</v>
      </c>
      <c r="U2993" s="2">
        <f t="shared" si="234"/>
        <v>-3.8512616201857863E-3</v>
      </c>
    </row>
    <row r="2994" spans="1:21" x14ac:dyDescent="0.4">
      <c r="A2994" t="s">
        <v>3023</v>
      </c>
      <c r="B2994">
        <v>18.920000000000002</v>
      </c>
      <c r="C2994">
        <v>18.82</v>
      </c>
      <c r="D2994">
        <v>18.95</v>
      </c>
      <c r="E2994">
        <v>18.809999999999999</v>
      </c>
      <c r="F2994" t="s">
        <v>3022</v>
      </c>
      <c r="G2994" s="2">
        <v>-7.9000000000000008E-3</v>
      </c>
      <c r="I2994" t="s">
        <v>3023</v>
      </c>
      <c r="J2994" s="24" t="str">
        <f t="shared" si="230"/>
        <v>12</v>
      </c>
      <c r="K2994" s="24" t="str">
        <f t="shared" si="231"/>
        <v>21</v>
      </c>
      <c r="L2994" s="24" t="str">
        <f t="shared" si="232"/>
        <v>2012</v>
      </c>
      <c r="M2994" s="24">
        <f t="shared" si="233"/>
        <v>41264</v>
      </c>
      <c r="N2994">
        <v>18.920000000000002</v>
      </c>
      <c r="P2994" s="24">
        <v>42692</v>
      </c>
      <c r="Q2994">
        <v>30</v>
      </c>
      <c r="S2994" s="24">
        <v>44480</v>
      </c>
      <c r="T2994">
        <v>74.55</v>
      </c>
      <c r="U2994" s="2">
        <f t="shared" si="234"/>
        <v>-6.1325156645781753E-3</v>
      </c>
    </row>
    <row r="2995" spans="1:21" x14ac:dyDescent="0.4">
      <c r="A2995" t="s">
        <v>3021</v>
      </c>
      <c r="B2995">
        <v>19.07</v>
      </c>
      <c r="C2995">
        <v>19.010000000000002</v>
      </c>
      <c r="D2995">
        <v>19.07</v>
      </c>
      <c r="E2995">
        <v>18.93</v>
      </c>
      <c r="F2995" t="s">
        <v>3020</v>
      </c>
      <c r="G2995" s="2">
        <v>3.7000000000000002E-3</v>
      </c>
      <c r="I2995" t="s">
        <v>3021</v>
      </c>
      <c r="J2995" s="24" t="str">
        <f t="shared" si="230"/>
        <v>12</v>
      </c>
      <c r="K2995" s="24" t="str">
        <f t="shared" si="231"/>
        <v>20</v>
      </c>
      <c r="L2995" s="24" t="str">
        <f t="shared" si="232"/>
        <v>2012</v>
      </c>
      <c r="M2995" s="24">
        <f t="shared" si="233"/>
        <v>41263</v>
      </c>
      <c r="N2995">
        <v>19.07</v>
      </c>
      <c r="P2995" s="24">
        <v>42695</v>
      </c>
      <c r="Q2995">
        <v>30.23</v>
      </c>
      <c r="S2995" s="24">
        <v>44481</v>
      </c>
      <c r="T2995">
        <v>74.36</v>
      </c>
      <c r="U2995" s="2">
        <f t="shared" si="234"/>
        <v>-2.5486250838363533E-3</v>
      </c>
    </row>
    <row r="2996" spans="1:21" x14ac:dyDescent="0.4">
      <c r="A2996" t="s">
        <v>3019</v>
      </c>
      <c r="B2996">
        <v>19</v>
      </c>
      <c r="C2996">
        <v>19.170000000000002</v>
      </c>
      <c r="D2996">
        <v>19.170000000000002</v>
      </c>
      <c r="E2996">
        <v>19</v>
      </c>
      <c r="F2996" t="s">
        <v>1232</v>
      </c>
      <c r="G2996" s="2">
        <v>-1.35E-2</v>
      </c>
      <c r="I2996" t="s">
        <v>3019</v>
      </c>
      <c r="J2996" s="24" t="str">
        <f t="shared" si="230"/>
        <v>12</v>
      </c>
      <c r="K2996" s="24" t="str">
        <f t="shared" si="231"/>
        <v>19</v>
      </c>
      <c r="L2996" s="24" t="str">
        <f t="shared" si="232"/>
        <v>2012</v>
      </c>
      <c r="M2996" s="24">
        <f t="shared" si="233"/>
        <v>41262</v>
      </c>
      <c r="N2996">
        <v>19</v>
      </c>
      <c r="P2996" s="24">
        <v>42696</v>
      </c>
      <c r="Q2996">
        <v>30.29</v>
      </c>
      <c r="S2996" s="24">
        <v>44482</v>
      </c>
      <c r="T2996">
        <v>74.849999999999994</v>
      </c>
      <c r="U2996" s="2">
        <f t="shared" si="234"/>
        <v>6.5895642818718514E-3</v>
      </c>
    </row>
    <row r="2997" spans="1:21" x14ac:dyDescent="0.4">
      <c r="A2997" t="s">
        <v>3018</v>
      </c>
      <c r="B2997">
        <v>19.260000000000002</v>
      </c>
      <c r="C2997">
        <v>19.09</v>
      </c>
      <c r="D2997">
        <v>19.28</v>
      </c>
      <c r="E2997">
        <v>19.05</v>
      </c>
      <c r="F2997" t="s">
        <v>562</v>
      </c>
      <c r="G2997" s="2">
        <v>1.0999999999999999E-2</v>
      </c>
      <c r="I2997" t="s">
        <v>3018</v>
      </c>
      <c r="J2997" s="24" t="str">
        <f t="shared" si="230"/>
        <v>12</v>
      </c>
      <c r="K2997" s="24" t="str">
        <f t="shared" si="231"/>
        <v>18</v>
      </c>
      <c r="L2997" s="24" t="str">
        <f t="shared" si="232"/>
        <v>2012</v>
      </c>
      <c r="M2997" s="24">
        <f t="shared" si="233"/>
        <v>41261</v>
      </c>
      <c r="N2997">
        <v>19.260000000000002</v>
      </c>
      <c r="P2997" s="24">
        <v>42697</v>
      </c>
      <c r="Q2997">
        <v>30.25</v>
      </c>
      <c r="S2997" s="24">
        <v>44483</v>
      </c>
      <c r="T2997">
        <v>76.2</v>
      </c>
      <c r="U2997" s="2">
        <f t="shared" si="234"/>
        <v>1.8036072144288706E-2</v>
      </c>
    </row>
    <row r="2998" spans="1:21" x14ac:dyDescent="0.4">
      <c r="A2998" t="s">
        <v>3017</v>
      </c>
      <c r="B2998">
        <v>19.05</v>
      </c>
      <c r="C2998">
        <v>18.88</v>
      </c>
      <c r="D2998">
        <v>19.05</v>
      </c>
      <c r="E2998">
        <v>18.88</v>
      </c>
      <c r="F2998" t="s">
        <v>1053</v>
      </c>
      <c r="G2998" s="2">
        <v>1.06E-2</v>
      </c>
      <c r="I2998" t="s">
        <v>3017</v>
      </c>
      <c r="J2998" s="24" t="str">
        <f t="shared" si="230"/>
        <v>12</v>
      </c>
      <c r="K2998" s="24" t="str">
        <f t="shared" si="231"/>
        <v>17</v>
      </c>
      <c r="L2998" s="24" t="str">
        <f t="shared" si="232"/>
        <v>2012</v>
      </c>
      <c r="M2998" s="24">
        <f t="shared" si="233"/>
        <v>41260</v>
      </c>
      <c r="N2998">
        <v>19.05</v>
      </c>
      <c r="P2998" s="24">
        <v>42699</v>
      </c>
      <c r="Q2998">
        <v>30.36</v>
      </c>
      <c r="S2998" s="24">
        <v>44484</v>
      </c>
      <c r="T2998">
        <v>76.790000000000006</v>
      </c>
      <c r="U2998" s="2">
        <f t="shared" si="234"/>
        <v>7.7427821522311202E-3</v>
      </c>
    </row>
    <row r="2999" spans="1:21" x14ac:dyDescent="0.4">
      <c r="A2999" t="s">
        <v>3016</v>
      </c>
      <c r="B2999">
        <v>18.850000000000001</v>
      </c>
      <c r="C2999">
        <v>18.899999999999999</v>
      </c>
      <c r="D2999">
        <v>18.920000000000002</v>
      </c>
      <c r="E2999">
        <v>18.82</v>
      </c>
      <c r="F2999" t="s">
        <v>2889</v>
      </c>
      <c r="G2999" s="2">
        <v>-5.7999999999999996E-3</v>
      </c>
      <c r="I2999" t="s">
        <v>3016</v>
      </c>
      <c r="J2999" s="24" t="str">
        <f t="shared" si="230"/>
        <v>12</v>
      </c>
      <c r="K2999" s="24" t="str">
        <f t="shared" si="231"/>
        <v>14</v>
      </c>
      <c r="L2999" s="24" t="str">
        <f t="shared" si="232"/>
        <v>2012</v>
      </c>
      <c r="M2999" s="24">
        <f t="shared" si="233"/>
        <v>41257</v>
      </c>
      <c r="N2999">
        <v>18.850000000000001</v>
      </c>
      <c r="P2999" s="24">
        <v>42702</v>
      </c>
      <c r="Q2999">
        <v>30.24</v>
      </c>
      <c r="S2999" s="24">
        <v>44487</v>
      </c>
      <c r="T2999">
        <v>77.5</v>
      </c>
      <c r="U2999" s="2">
        <f t="shared" si="234"/>
        <v>9.2459955723400711E-3</v>
      </c>
    </row>
    <row r="3000" spans="1:21" x14ac:dyDescent="0.4">
      <c r="A3000" t="s">
        <v>3015</v>
      </c>
      <c r="B3000">
        <v>18.96</v>
      </c>
      <c r="C3000">
        <v>19.07</v>
      </c>
      <c r="D3000">
        <v>19.12</v>
      </c>
      <c r="E3000">
        <v>18.91</v>
      </c>
      <c r="F3000" t="s">
        <v>504</v>
      </c>
      <c r="G3000" s="2">
        <v>-6.7999999999999996E-3</v>
      </c>
      <c r="I3000" t="s">
        <v>3015</v>
      </c>
      <c r="J3000" s="24" t="str">
        <f t="shared" si="230"/>
        <v>12</v>
      </c>
      <c r="K3000" s="24" t="str">
        <f t="shared" si="231"/>
        <v>13</v>
      </c>
      <c r="L3000" s="24" t="str">
        <f t="shared" si="232"/>
        <v>2012</v>
      </c>
      <c r="M3000" s="24">
        <f t="shared" si="233"/>
        <v>41256</v>
      </c>
      <c r="N3000">
        <v>18.96</v>
      </c>
      <c r="P3000" s="24">
        <v>42703</v>
      </c>
      <c r="Q3000">
        <v>30.33</v>
      </c>
      <c r="S3000" s="24">
        <v>44488</v>
      </c>
      <c r="T3000">
        <v>78.06</v>
      </c>
      <c r="U3000" s="2">
        <f t="shared" si="234"/>
        <v>7.2258064516128595E-3</v>
      </c>
    </row>
    <row r="3001" spans="1:21" x14ac:dyDescent="0.4">
      <c r="A3001" t="s">
        <v>3014</v>
      </c>
      <c r="B3001">
        <v>19.09</v>
      </c>
      <c r="C3001">
        <v>19.170000000000002</v>
      </c>
      <c r="D3001">
        <v>19.22</v>
      </c>
      <c r="E3001">
        <v>19.059999999999999</v>
      </c>
      <c r="F3001" t="s">
        <v>2352</v>
      </c>
      <c r="G3001" s="2">
        <v>-1E-3</v>
      </c>
      <c r="I3001" t="s">
        <v>3014</v>
      </c>
      <c r="J3001" s="24" t="str">
        <f t="shared" si="230"/>
        <v>12</v>
      </c>
      <c r="K3001" s="24" t="str">
        <f t="shared" si="231"/>
        <v>12</v>
      </c>
      <c r="L3001" s="24" t="str">
        <f t="shared" si="232"/>
        <v>2012</v>
      </c>
      <c r="M3001" s="24">
        <f t="shared" si="233"/>
        <v>41255</v>
      </c>
      <c r="N3001">
        <v>19.09</v>
      </c>
      <c r="P3001" s="24">
        <v>42704</v>
      </c>
      <c r="Q3001">
        <v>30.06</v>
      </c>
      <c r="S3001" s="24">
        <v>44489</v>
      </c>
      <c r="T3001">
        <v>78.010000000000005</v>
      </c>
      <c r="U3001" s="2">
        <f t="shared" si="234"/>
        <v>-6.4053292339227852E-4</v>
      </c>
    </row>
    <row r="3002" spans="1:21" x14ac:dyDescent="0.4">
      <c r="A3002" t="s">
        <v>3013</v>
      </c>
      <c r="B3002">
        <v>19.11</v>
      </c>
      <c r="C3002">
        <v>19.05</v>
      </c>
      <c r="D3002">
        <v>19.2</v>
      </c>
      <c r="E3002">
        <v>19.03</v>
      </c>
      <c r="F3002" t="s">
        <v>335</v>
      </c>
      <c r="G3002" s="2">
        <v>7.9000000000000008E-3</v>
      </c>
      <c r="I3002" t="s">
        <v>3013</v>
      </c>
      <c r="J3002" s="24" t="str">
        <f t="shared" si="230"/>
        <v>12</v>
      </c>
      <c r="K3002" s="24" t="str">
        <f t="shared" si="231"/>
        <v>11</v>
      </c>
      <c r="L3002" s="24" t="str">
        <f t="shared" si="232"/>
        <v>2012</v>
      </c>
      <c r="M3002" s="24">
        <f t="shared" si="233"/>
        <v>41254</v>
      </c>
      <c r="N3002">
        <v>19.11</v>
      </c>
      <c r="P3002" s="24">
        <v>42705</v>
      </c>
      <c r="Q3002">
        <v>29.76</v>
      </c>
      <c r="S3002" s="24">
        <v>44490</v>
      </c>
      <c r="T3002">
        <v>78.55</v>
      </c>
      <c r="U3002" s="2">
        <f t="shared" si="234"/>
        <v>6.92218946288925E-3</v>
      </c>
    </row>
    <row r="3003" spans="1:21" x14ac:dyDescent="0.4">
      <c r="A3003" t="s">
        <v>3012</v>
      </c>
      <c r="B3003">
        <v>18.96</v>
      </c>
      <c r="C3003">
        <v>18.920000000000002</v>
      </c>
      <c r="D3003">
        <v>19.02</v>
      </c>
      <c r="E3003">
        <v>18.920000000000002</v>
      </c>
      <c r="F3003" t="s">
        <v>2246</v>
      </c>
      <c r="G3003" s="2">
        <v>1.1000000000000001E-3</v>
      </c>
      <c r="I3003" t="s">
        <v>3012</v>
      </c>
      <c r="J3003" s="24" t="str">
        <f t="shared" si="230"/>
        <v>12</v>
      </c>
      <c r="K3003" s="24" t="str">
        <f t="shared" si="231"/>
        <v>10</v>
      </c>
      <c r="L3003" s="24" t="str">
        <f t="shared" si="232"/>
        <v>2012</v>
      </c>
      <c r="M3003" s="24">
        <f t="shared" si="233"/>
        <v>41253</v>
      </c>
      <c r="N3003">
        <v>18.96</v>
      </c>
      <c r="P3003" s="24">
        <v>42706</v>
      </c>
      <c r="Q3003">
        <v>29.82</v>
      </c>
      <c r="S3003" s="24">
        <v>44491</v>
      </c>
      <c r="T3003">
        <v>78.19</v>
      </c>
      <c r="U3003" s="2">
        <f t="shared" si="234"/>
        <v>-4.5830681094843895E-3</v>
      </c>
    </row>
    <row r="3004" spans="1:21" x14ac:dyDescent="0.4">
      <c r="A3004" t="s">
        <v>3011</v>
      </c>
      <c r="B3004">
        <v>18.940000000000001</v>
      </c>
      <c r="C3004">
        <v>19</v>
      </c>
      <c r="D3004">
        <v>19.02</v>
      </c>
      <c r="E3004">
        <v>18.88</v>
      </c>
      <c r="F3004" t="s">
        <v>418</v>
      </c>
      <c r="G3004" s="2">
        <v>5.0000000000000001E-4</v>
      </c>
      <c r="I3004" t="s">
        <v>3011</v>
      </c>
      <c r="J3004" s="24" t="str">
        <f t="shared" si="230"/>
        <v>12</v>
      </c>
      <c r="K3004" s="24" t="str">
        <f t="shared" si="231"/>
        <v>07</v>
      </c>
      <c r="L3004" s="24" t="str">
        <f t="shared" si="232"/>
        <v>2012</v>
      </c>
      <c r="M3004" s="24">
        <f t="shared" si="233"/>
        <v>41250</v>
      </c>
      <c r="N3004">
        <v>18.940000000000001</v>
      </c>
      <c r="P3004" s="24">
        <v>42709</v>
      </c>
      <c r="Q3004">
        <v>30</v>
      </c>
      <c r="S3004" s="24">
        <v>44494</v>
      </c>
      <c r="T3004">
        <v>78.83</v>
      </c>
      <c r="U3004" s="2">
        <f t="shared" si="234"/>
        <v>8.1851899219849145E-3</v>
      </c>
    </row>
    <row r="3005" spans="1:21" x14ac:dyDescent="0.4">
      <c r="A3005" t="s">
        <v>3010</v>
      </c>
      <c r="B3005">
        <v>18.93</v>
      </c>
      <c r="C3005">
        <v>18.84</v>
      </c>
      <c r="D3005">
        <v>18.940000000000001</v>
      </c>
      <c r="E3005">
        <v>18.8</v>
      </c>
      <c r="F3005" t="s">
        <v>349</v>
      </c>
      <c r="G3005" s="2">
        <v>4.1999999999999997E-3</v>
      </c>
      <c r="I3005" t="s">
        <v>3010</v>
      </c>
      <c r="J3005" s="24" t="str">
        <f t="shared" si="230"/>
        <v>12</v>
      </c>
      <c r="K3005" s="24" t="str">
        <f t="shared" si="231"/>
        <v>06</v>
      </c>
      <c r="L3005" s="24" t="str">
        <f t="shared" si="232"/>
        <v>2012</v>
      </c>
      <c r="M3005" s="24">
        <f t="shared" si="233"/>
        <v>41249</v>
      </c>
      <c r="N3005">
        <v>18.93</v>
      </c>
      <c r="P3005" s="24">
        <v>42710</v>
      </c>
      <c r="Q3005">
        <v>30.07</v>
      </c>
      <c r="S3005" s="24">
        <v>44495</v>
      </c>
      <c r="T3005">
        <v>79.02</v>
      </c>
      <c r="U3005" s="2">
        <f t="shared" si="234"/>
        <v>2.4102499048586079E-3</v>
      </c>
    </row>
    <row r="3006" spans="1:21" x14ac:dyDescent="0.4">
      <c r="A3006" t="s">
        <v>3009</v>
      </c>
      <c r="B3006">
        <v>18.850000000000001</v>
      </c>
      <c r="C3006">
        <v>18.920000000000002</v>
      </c>
      <c r="D3006">
        <v>18.940000000000001</v>
      </c>
      <c r="E3006">
        <v>18.73</v>
      </c>
      <c r="F3006" t="s">
        <v>1295</v>
      </c>
      <c r="G3006" s="2">
        <v>-2.5999999999999999E-3</v>
      </c>
      <c r="I3006" t="s">
        <v>3009</v>
      </c>
      <c r="J3006" s="24" t="str">
        <f t="shared" si="230"/>
        <v>12</v>
      </c>
      <c r="K3006" s="24" t="str">
        <f t="shared" si="231"/>
        <v>05</v>
      </c>
      <c r="L3006" s="24" t="str">
        <f t="shared" si="232"/>
        <v>2012</v>
      </c>
      <c r="M3006" s="24">
        <f t="shared" si="233"/>
        <v>41248</v>
      </c>
      <c r="N3006">
        <v>18.850000000000001</v>
      </c>
      <c r="P3006" s="24">
        <v>42711</v>
      </c>
      <c r="Q3006">
        <v>30.43</v>
      </c>
      <c r="S3006" s="24">
        <v>44496</v>
      </c>
      <c r="T3006">
        <v>79.239999999999995</v>
      </c>
      <c r="U3006" s="2">
        <f t="shared" si="234"/>
        <v>2.7841052898001095E-3</v>
      </c>
    </row>
    <row r="3007" spans="1:21" x14ac:dyDescent="0.4">
      <c r="A3007" t="s">
        <v>3008</v>
      </c>
      <c r="B3007">
        <v>18.899999999999999</v>
      </c>
      <c r="C3007">
        <v>18.920000000000002</v>
      </c>
      <c r="D3007">
        <v>18.98</v>
      </c>
      <c r="E3007">
        <v>18.86</v>
      </c>
      <c r="F3007" t="s">
        <v>1319</v>
      </c>
      <c r="G3007" s="2">
        <v>-2.0999999999999999E-3</v>
      </c>
      <c r="I3007" t="s">
        <v>3008</v>
      </c>
      <c r="J3007" s="24" t="str">
        <f t="shared" si="230"/>
        <v>12</v>
      </c>
      <c r="K3007" s="24" t="str">
        <f t="shared" si="231"/>
        <v>04</v>
      </c>
      <c r="L3007" s="24" t="str">
        <f t="shared" si="232"/>
        <v>2012</v>
      </c>
      <c r="M3007" s="24">
        <f t="shared" si="233"/>
        <v>41247</v>
      </c>
      <c r="N3007">
        <v>18.899999999999999</v>
      </c>
      <c r="P3007" s="24">
        <v>42712</v>
      </c>
      <c r="Q3007">
        <v>30.49</v>
      </c>
      <c r="S3007" s="24">
        <v>44497</v>
      </c>
      <c r="T3007">
        <v>80.150000000000006</v>
      </c>
      <c r="U3007" s="2">
        <f t="shared" si="234"/>
        <v>1.148409893992941E-2</v>
      </c>
    </row>
    <row r="3008" spans="1:21" x14ac:dyDescent="0.4">
      <c r="A3008" t="s">
        <v>3007</v>
      </c>
      <c r="B3008">
        <v>18.940000000000001</v>
      </c>
      <c r="C3008">
        <v>19.12</v>
      </c>
      <c r="D3008">
        <v>19.13</v>
      </c>
      <c r="E3008">
        <v>18.93</v>
      </c>
      <c r="F3008" t="s">
        <v>2205</v>
      </c>
      <c r="G3008" s="2">
        <v>-4.1999999999999997E-3</v>
      </c>
      <c r="I3008" t="s">
        <v>3007</v>
      </c>
      <c r="J3008" s="24" t="str">
        <f t="shared" si="230"/>
        <v>12</v>
      </c>
      <c r="K3008" s="24" t="str">
        <f t="shared" si="231"/>
        <v>03</v>
      </c>
      <c r="L3008" s="24" t="str">
        <f t="shared" si="232"/>
        <v>2012</v>
      </c>
      <c r="M3008" s="24">
        <f t="shared" si="233"/>
        <v>41246</v>
      </c>
      <c r="N3008">
        <v>18.940000000000001</v>
      </c>
      <c r="P3008" s="24">
        <v>42713</v>
      </c>
      <c r="Q3008">
        <v>30.7</v>
      </c>
      <c r="S3008" s="24">
        <v>44498</v>
      </c>
      <c r="T3008">
        <v>80.64</v>
      </c>
      <c r="U3008" s="2">
        <f t="shared" si="234"/>
        <v>6.1135371179039666E-3</v>
      </c>
    </row>
    <row r="3009" spans="1:21" x14ac:dyDescent="0.4">
      <c r="A3009" t="s">
        <v>3006</v>
      </c>
      <c r="B3009">
        <v>19.02</v>
      </c>
      <c r="C3009">
        <v>19.04</v>
      </c>
      <c r="D3009">
        <v>19.07</v>
      </c>
      <c r="E3009">
        <v>18.97</v>
      </c>
      <c r="F3009" t="s">
        <v>2582</v>
      </c>
      <c r="G3009" s="2">
        <v>-1.1000000000000001E-3</v>
      </c>
      <c r="I3009" t="s">
        <v>3006</v>
      </c>
      <c r="J3009" s="24" t="str">
        <f t="shared" si="230"/>
        <v>11</v>
      </c>
      <c r="K3009" s="24" t="str">
        <f t="shared" si="231"/>
        <v>30</v>
      </c>
      <c r="L3009" s="24" t="str">
        <f t="shared" si="232"/>
        <v>2012</v>
      </c>
      <c r="M3009" s="24">
        <f t="shared" si="233"/>
        <v>41243</v>
      </c>
      <c r="N3009">
        <v>19.02</v>
      </c>
      <c r="P3009" s="24">
        <v>42716</v>
      </c>
      <c r="Q3009">
        <v>30.65</v>
      </c>
      <c r="S3009" s="24">
        <v>44501</v>
      </c>
      <c r="T3009">
        <v>80.59</v>
      </c>
      <c r="U3009" s="2">
        <f t="shared" si="234"/>
        <v>-6.2003968253965258E-4</v>
      </c>
    </row>
    <row r="3010" spans="1:21" x14ac:dyDescent="0.4">
      <c r="A3010" t="s">
        <v>3005</v>
      </c>
      <c r="B3010">
        <v>19.04</v>
      </c>
      <c r="C3010">
        <v>19.03</v>
      </c>
      <c r="D3010">
        <v>19.079999999999998</v>
      </c>
      <c r="E3010">
        <v>18.95</v>
      </c>
      <c r="F3010" t="s">
        <v>2829</v>
      </c>
      <c r="G3010" s="2">
        <v>4.7000000000000002E-3</v>
      </c>
      <c r="I3010" t="s">
        <v>3005</v>
      </c>
      <c r="J3010" s="24" t="str">
        <f t="shared" si="230"/>
        <v>11</v>
      </c>
      <c r="K3010" s="24" t="str">
        <f t="shared" si="231"/>
        <v>29</v>
      </c>
      <c r="L3010" s="24" t="str">
        <f t="shared" si="232"/>
        <v>2012</v>
      </c>
      <c r="M3010" s="24">
        <f t="shared" si="233"/>
        <v>41242</v>
      </c>
      <c r="N3010">
        <v>19.04</v>
      </c>
      <c r="P3010" s="24">
        <v>42717</v>
      </c>
      <c r="Q3010">
        <v>30.9</v>
      </c>
      <c r="S3010" s="24">
        <v>44502</v>
      </c>
      <c r="T3010">
        <v>80.95</v>
      </c>
      <c r="U3010" s="2">
        <f t="shared" si="234"/>
        <v>4.4670554659387296E-3</v>
      </c>
    </row>
    <row r="3011" spans="1:21" x14ac:dyDescent="0.4">
      <c r="A3011" t="s">
        <v>3004</v>
      </c>
      <c r="B3011">
        <v>18.95</v>
      </c>
      <c r="C3011">
        <v>18.72</v>
      </c>
      <c r="D3011">
        <v>18.96</v>
      </c>
      <c r="E3011">
        <v>18.64</v>
      </c>
      <c r="F3011" t="s">
        <v>755</v>
      </c>
      <c r="G3011" s="2">
        <v>7.4000000000000003E-3</v>
      </c>
      <c r="I3011" t="s">
        <v>3004</v>
      </c>
      <c r="J3011" s="24" t="str">
        <f t="shared" ref="J3011:J3074" si="235">LEFT(I3011,2)</f>
        <v>11</v>
      </c>
      <c r="K3011" s="24" t="str">
        <f t="shared" ref="K3011:K3074" si="236">MID(I3011,4,2)</f>
        <v>28</v>
      </c>
      <c r="L3011" s="24" t="str">
        <f t="shared" ref="L3011:L3074" si="237">RIGHT(I3011,4)</f>
        <v>2012</v>
      </c>
      <c r="M3011" s="24">
        <f t="shared" ref="M3011:M3074" si="238">DATE(L3011,J3011,K3011)</f>
        <v>41241</v>
      </c>
      <c r="N3011">
        <v>18.95</v>
      </c>
      <c r="P3011" s="24">
        <v>42718</v>
      </c>
      <c r="Q3011">
        <v>30.72</v>
      </c>
      <c r="S3011" s="24">
        <v>44503</v>
      </c>
      <c r="T3011">
        <v>81.52</v>
      </c>
      <c r="U3011" s="2">
        <f t="shared" si="234"/>
        <v>7.0413835701048644E-3</v>
      </c>
    </row>
    <row r="3012" spans="1:21" x14ac:dyDescent="0.4">
      <c r="A3012" t="s">
        <v>3003</v>
      </c>
      <c r="B3012">
        <v>18.809999999999999</v>
      </c>
      <c r="C3012">
        <v>18.86</v>
      </c>
      <c r="D3012">
        <v>18.93</v>
      </c>
      <c r="E3012">
        <v>18.79</v>
      </c>
      <c r="F3012" t="s">
        <v>2551</v>
      </c>
      <c r="G3012" s="2">
        <v>-4.7999999999999996E-3</v>
      </c>
      <c r="I3012" t="s">
        <v>3003</v>
      </c>
      <c r="J3012" s="24" t="str">
        <f t="shared" si="235"/>
        <v>11</v>
      </c>
      <c r="K3012" s="24" t="str">
        <f t="shared" si="236"/>
        <v>27</v>
      </c>
      <c r="L3012" s="24" t="str">
        <f t="shared" si="237"/>
        <v>2012</v>
      </c>
      <c r="M3012" s="24">
        <f t="shared" si="238"/>
        <v>41240</v>
      </c>
      <c r="N3012">
        <v>18.809999999999999</v>
      </c>
      <c r="P3012" s="24">
        <v>42719</v>
      </c>
      <c r="Q3012">
        <v>30.8</v>
      </c>
      <c r="S3012" s="24">
        <v>44504</v>
      </c>
      <c r="T3012">
        <v>82.54</v>
      </c>
      <c r="U3012" s="2">
        <f t="shared" ref="U3012:U3075" si="239">T3012/T3011-1</f>
        <v>1.2512266928361271E-2</v>
      </c>
    </row>
    <row r="3013" spans="1:21" x14ac:dyDescent="0.4">
      <c r="A3013" t="s">
        <v>3002</v>
      </c>
      <c r="B3013">
        <v>18.899999999999999</v>
      </c>
      <c r="C3013">
        <v>18.829999999999998</v>
      </c>
      <c r="D3013">
        <v>18.899999999999999</v>
      </c>
      <c r="E3013">
        <v>18.77</v>
      </c>
      <c r="F3013" t="s">
        <v>1359</v>
      </c>
      <c r="G3013" s="2">
        <v>-1.1000000000000001E-3</v>
      </c>
      <c r="I3013" t="s">
        <v>3002</v>
      </c>
      <c r="J3013" s="24" t="str">
        <f t="shared" si="235"/>
        <v>11</v>
      </c>
      <c r="K3013" s="24" t="str">
        <f t="shared" si="236"/>
        <v>26</v>
      </c>
      <c r="L3013" s="24" t="str">
        <f t="shared" si="237"/>
        <v>2012</v>
      </c>
      <c r="M3013" s="24">
        <f t="shared" si="238"/>
        <v>41239</v>
      </c>
      <c r="N3013">
        <v>18.899999999999999</v>
      </c>
      <c r="P3013" s="24">
        <v>42720</v>
      </c>
      <c r="Q3013">
        <v>30.73</v>
      </c>
      <c r="S3013" s="24">
        <v>44505</v>
      </c>
      <c r="T3013">
        <v>82.52</v>
      </c>
      <c r="U3013" s="2">
        <f t="shared" si="239"/>
        <v>-2.4230676035874588E-4</v>
      </c>
    </row>
    <row r="3014" spans="1:21" x14ac:dyDescent="0.4">
      <c r="A3014" t="s">
        <v>3001</v>
      </c>
      <c r="B3014">
        <v>18.920000000000002</v>
      </c>
      <c r="C3014">
        <v>18.77</v>
      </c>
      <c r="D3014">
        <v>18.920000000000002</v>
      </c>
      <c r="E3014">
        <v>18.739999999999998</v>
      </c>
      <c r="F3014" t="s">
        <v>3000</v>
      </c>
      <c r="G3014" s="2">
        <v>1.34E-2</v>
      </c>
      <c r="I3014" t="s">
        <v>3001</v>
      </c>
      <c r="J3014" s="24" t="str">
        <f t="shared" si="235"/>
        <v>11</v>
      </c>
      <c r="K3014" s="24" t="str">
        <f t="shared" si="236"/>
        <v>23</v>
      </c>
      <c r="L3014" s="24" t="str">
        <f t="shared" si="237"/>
        <v>2012</v>
      </c>
      <c r="M3014" s="24">
        <f t="shared" si="238"/>
        <v>41236</v>
      </c>
      <c r="N3014">
        <v>18.920000000000002</v>
      </c>
      <c r="P3014" s="24">
        <v>42723</v>
      </c>
      <c r="Q3014">
        <v>30.83</v>
      </c>
      <c r="S3014" s="24">
        <v>44508</v>
      </c>
      <c r="T3014">
        <v>82.56</v>
      </c>
      <c r="U3014" s="2">
        <f t="shared" si="239"/>
        <v>4.8473097430923318E-4</v>
      </c>
    </row>
    <row r="3015" spans="1:21" x14ac:dyDescent="0.4">
      <c r="A3015" t="s">
        <v>2999</v>
      </c>
      <c r="B3015">
        <v>18.670000000000002</v>
      </c>
      <c r="C3015">
        <v>18.64</v>
      </c>
      <c r="D3015">
        <v>18.690000000000001</v>
      </c>
      <c r="E3015">
        <v>18.62</v>
      </c>
      <c r="F3015" t="s">
        <v>1028</v>
      </c>
      <c r="G3015" s="2">
        <v>2.0999999999999999E-3</v>
      </c>
      <c r="I3015" t="s">
        <v>2999</v>
      </c>
      <c r="J3015" s="24" t="str">
        <f t="shared" si="235"/>
        <v>11</v>
      </c>
      <c r="K3015" s="24" t="str">
        <f t="shared" si="236"/>
        <v>21</v>
      </c>
      <c r="L3015" s="24" t="str">
        <f t="shared" si="237"/>
        <v>2012</v>
      </c>
      <c r="M3015" s="24">
        <f t="shared" si="238"/>
        <v>41234</v>
      </c>
      <c r="N3015">
        <v>18.670000000000002</v>
      </c>
      <c r="P3015" s="24">
        <v>42724</v>
      </c>
      <c r="Q3015">
        <v>30.94</v>
      </c>
      <c r="S3015" s="24">
        <v>44509</v>
      </c>
      <c r="T3015">
        <v>82.12</v>
      </c>
      <c r="U3015" s="2">
        <f t="shared" si="239"/>
        <v>-5.3294573643410947E-3</v>
      </c>
    </row>
    <row r="3016" spans="1:21" x14ac:dyDescent="0.4">
      <c r="A3016" t="s">
        <v>2998</v>
      </c>
      <c r="B3016">
        <v>18.63</v>
      </c>
      <c r="C3016">
        <v>18.61</v>
      </c>
      <c r="D3016">
        <v>18.66</v>
      </c>
      <c r="E3016">
        <v>18.48</v>
      </c>
      <c r="F3016" t="s">
        <v>2388</v>
      </c>
      <c r="G3016" s="2">
        <v>5.0000000000000001E-4</v>
      </c>
      <c r="I3016" t="s">
        <v>2998</v>
      </c>
      <c r="J3016" s="24" t="str">
        <f t="shared" si="235"/>
        <v>11</v>
      </c>
      <c r="K3016" s="24" t="str">
        <f t="shared" si="236"/>
        <v>20</v>
      </c>
      <c r="L3016" s="24" t="str">
        <f t="shared" si="237"/>
        <v>2012</v>
      </c>
      <c r="M3016" s="24">
        <f t="shared" si="238"/>
        <v>41233</v>
      </c>
      <c r="N3016">
        <v>18.63</v>
      </c>
      <c r="P3016" s="24">
        <v>42725</v>
      </c>
      <c r="Q3016">
        <v>30.73</v>
      </c>
      <c r="S3016" s="24">
        <v>44510</v>
      </c>
      <c r="T3016">
        <v>81.08</v>
      </c>
      <c r="U3016" s="2">
        <f t="shared" si="239"/>
        <v>-1.2664393570384846E-2</v>
      </c>
    </row>
    <row r="3017" spans="1:21" x14ac:dyDescent="0.4">
      <c r="A3017" t="s">
        <v>2997</v>
      </c>
      <c r="B3017">
        <v>18.62</v>
      </c>
      <c r="C3017">
        <v>18.440000000000001</v>
      </c>
      <c r="D3017">
        <v>18.63</v>
      </c>
      <c r="E3017">
        <v>18.440000000000001</v>
      </c>
      <c r="F3017" t="s">
        <v>2319</v>
      </c>
      <c r="G3017" s="2">
        <v>2.0299999999999999E-2</v>
      </c>
      <c r="I3017" t="s">
        <v>2997</v>
      </c>
      <c r="J3017" s="24" t="str">
        <f t="shared" si="235"/>
        <v>11</v>
      </c>
      <c r="K3017" s="24" t="str">
        <f t="shared" si="236"/>
        <v>19</v>
      </c>
      <c r="L3017" s="24" t="str">
        <f t="shared" si="237"/>
        <v>2012</v>
      </c>
      <c r="M3017" s="24">
        <f t="shared" si="238"/>
        <v>41232</v>
      </c>
      <c r="N3017">
        <v>18.62</v>
      </c>
      <c r="P3017" s="24">
        <v>42726</v>
      </c>
      <c r="Q3017">
        <v>30.65</v>
      </c>
      <c r="S3017" s="24">
        <v>44511</v>
      </c>
      <c r="T3017">
        <v>81.25</v>
      </c>
      <c r="U3017" s="2">
        <f t="shared" si="239"/>
        <v>2.0966946225950966E-3</v>
      </c>
    </row>
    <row r="3018" spans="1:21" x14ac:dyDescent="0.4">
      <c r="A3018" t="s">
        <v>2996</v>
      </c>
      <c r="B3018">
        <v>18.25</v>
      </c>
      <c r="C3018">
        <v>18.170000000000002</v>
      </c>
      <c r="D3018">
        <v>18.28</v>
      </c>
      <c r="E3018">
        <v>18.03</v>
      </c>
      <c r="F3018" t="s">
        <v>1279</v>
      </c>
      <c r="G3018" s="2">
        <v>5.4999999999999997E-3</v>
      </c>
      <c r="I3018" t="s">
        <v>2996</v>
      </c>
      <c r="J3018" s="24" t="str">
        <f t="shared" si="235"/>
        <v>11</v>
      </c>
      <c r="K3018" s="24" t="str">
        <f t="shared" si="236"/>
        <v>16</v>
      </c>
      <c r="L3018" s="24" t="str">
        <f t="shared" si="237"/>
        <v>2012</v>
      </c>
      <c r="M3018" s="24">
        <f t="shared" si="238"/>
        <v>41229</v>
      </c>
      <c r="N3018">
        <v>18.25</v>
      </c>
      <c r="P3018" s="24">
        <v>42727</v>
      </c>
      <c r="Q3018">
        <v>30.69</v>
      </c>
      <c r="S3018" s="24">
        <v>44512</v>
      </c>
      <c r="T3018">
        <v>82.19</v>
      </c>
      <c r="U3018" s="2">
        <f t="shared" si="239"/>
        <v>1.1569230769230776E-2</v>
      </c>
    </row>
    <row r="3019" spans="1:21" x14ac:dyDescent="0.4">
      <c r="A3019" t="s">
        <v>2995</v>
      </c>
      <c r="B3019">
        <v>18.149999999999999</v>
      </c>
      <c r="C3019">
        <v>18.190000000000001</v>
      </c>
      <c r="D3019">
        <v>18.239999999999998</v>
      </c>
      <c r="E3019">
        <v>18.07</v>
      </c>
      <c r="F3019" t="s">
        <v>2008</v>
      </c>
      <c r="G3019" s="2">
        <v>-2.2000000000000001E-3</v>
      </c>
      <c r="I3019" t="s">
        <v>2995</v>
      </c>
      <c r="J3019" s="24" t="str">
        <f t="shared" si="235"/>
        <v>11</v>
      </c>
      <c r="K3019" s="24" t="str">
        <f t="shared" si="236"/>
        <v>15</v>
      </c>
      <c r="L3019" s="24" t="str">
        <f t="shared" si="237"/>
        <v>2012</v>
      </c>
      <c r="M3019" s="24">
        <f t="shared" si="238"/>
        <v>41228</v>
      </c>
      <c r="N3019">
        <v>18.149999999999999</v>
      </c>
      <c r="P3019" s="24">
        <v>42731</v>
      </c>
      <c r="Q3019">
        <v>30.78</v>
      </c>
      <c r="S3019" s="24">
        <v>44515</v>
      </c>
      <c r="T3019">
        <v>82.17</v>
      </c>
      <c r="U3019" s="2">
        <f t="shared" si="239"/>
        <v>-2.4333860566971843E-4</v>
      </c>
    </row>
    <row r="3020" spans="1:21" x14ac:dyDescent="0.4">
      <c r="A3020" t="s">
        <v>2994</v>
      </c>
      <c r="B3020">
        <v>18.190000000000001</v>
      </c>
      <c r="C3020">
        <v>18.46</v>
      </c>
      <c r="D3020">
        <v>18.489999999999998</v>
      </c>
      <c r="E3020">
        <v>18.149999999999999</v>
      </c>
      <c r="F3020" t="s">
        <v>2829</v>
      </c>
      <c r="G3020" s="2">
        <v>-1.2500000000000001E-2</v>
      </c>
      <c r="I3020" t="s">
        <v>2994</v>
      </c>
      <c r="J3020" s="24" t="str">
        <f t="shared" si="235"/>
        <v>11</v>
      </c>
      <c r="K3020" s="24" t="str">
        <f t="shared" si="236"/>
        <v>14</v>
      </c>
      <c r="L3020" s="24" t="str">
        <f t="shared" si="237"/>
        <v>2012</v>
      </c>
      <c r="M3020" s="24">
        <f t="shared" si="238"/>
        <v>41227</v>
      </c>
      <c r="N3020">
        <v>18.190000000000001</v>
      </c>
      <c r="P3020" s="24">
        <v>42732</v>
      </c>
      <c r="Q3020">
        <v>30.54</v>
      </c>
      <c r="S3020" s="24">
        <v>44516</v>
      </c>
      <c r="T3020">
        <v>82.85</v>
      </c>
      <c r="U3020" s="2">
        <f t="shared" si="239"/>
        <v>8.2755263478153651E-3</v>
      </c>
    </row>
    <row r="3021" spans="1:21" x14ac:dyDescent="0.4">
      <c r="A3021" t="s">
        <v>2993</v>
      </c>
      <c r="B3021">
        <v>18.420000000000002</v>
      </c>
      <c r="C3021">
        <v>18.37</v>
      </c>
      <c r="D3021">
        <v>18.600000000000001</v>
      </c>
      <c r="E3021">
        <v>18.36</v>
      </c>
      <c r="F3021" t="s">
        <v>860</v>
      </c>
      <c r="G3021" s="2">
        <v>-2.7000000000000001E-3</v>
      </c>
      <c r="I3021" t="s">
        <v>2993</v>
      </c>
      <c r="J3021" s="24" t="str">
        <f t="shared" si="235"/>
        <v>11</v>
      </c>
      <c r="K3021" s="24" t="str">
        <f t="shared" si="236"/>
        <v>13</v>
      </c>
      <c r="L3021" s="24" t="str">
        <f t="shared" si="237"/>
        <v>2012</v>
      </c>
      <c r="M3021" s="24">
        <f t="shared" si="238"/>
        <v>41226</v>
      </c>
      <c r="N3021">
        <v>18.420000000000002</v>
      </c>
      <c r="P3021" s="24">
        <v>42733</v>
      </c>
      <c r="Q3021">
        <v>30.56</v>
      </c>
      <c r="S3021" s="24">
        <v>44517</v>
      </c>
      <c r="T3021">
        <v>82.79</v>
      </c>
      <c r="U3021" s="2">
        <f t="shared" si="239"/>
        <v>-7.2420036210008032E-4</v>
      </c>
    </row>
    <row r="3022" spans="1:21" x14ac:dyDescent="0.4">
      <c r="A3022" t="s">
        <v>2992</v>
      </c>
      <c r="B3022">
        <v>18.47</v>
      </c>
      <c r="C3022">
        <v>18.510000000000002</v>
      </c>
      <c r="D3022">
        <v>18.55</v>
      </c>
      <c r="E3022">
        <v>18.43</v>
      </c>
      <c r="F3022" t="s">
        <v>469</v>
      </c>
      <c r="G3022" s="2">
        <v>1.1000000000000001E-3</v>
      </c>
      <c r="I3022" t="s">
        <v>2992</v>
      </c>
      <c r="J3022" s="24" t="str">
        <f t="shared" si="235"/>
        <v>11</v>
      </c>
      <c r="K3022" s="24" t="str">
        <f t="shared" si="236"/>
        <v>12</v>
      </c>
      <c r="L3022" s="24" t="str">
        <f t="shared" si="237"/>
        <v>2012</v>
      </c>
      <c r="M3022" s="24">
        <f t="shared" si="238"/>
        <v>41225</v>
      </c>
      <c r="N3022">
        <v>18.47</v>
      </c>
      <c r="P3022" s="24">
        <v>42734</v>
      </c>
      <c r="Q3022">
        <v>30.37</v>
      </c>
      <c r="S3022" s="24">
        <v>44518</v>
      </c>
      <c r="T3022">
        <v>83.57</v>
      </c>
      <c r="U3022" s="2">
        <f t="shared" si="239"/>
        <v>9.4214277086603904E-3</v>
      </c>
    </row>
    <row r="3023" spans="1:21" x14ac:dyDescent="0.4">
      <c r="A3023" t="s">
        <v>2991</v>
      </c>
      <c r="B3023">
        <v>18.45</v>
      </c>
      <c r="C3023">
        <v>18.38</v>
      </c>
      <c r="D3023">
        <v>18.61</v>
      </c>
      <c r="E3023">
        <v>18.36</v>
      </c>
      <c r="F3023" t="s">
        <v>2031</v>
      </c>
      <c r="G3023" s="2">
        <v>2.7000000000000001E-3</v>
      </c>
      <c r="I3023" t="s">
        <v>2991</v>
      </c>
      <c r="J3023" s="24" t="str">
        <f t="shared" si="235"/>
        <v>11</v>
      </c>
      <c r="K3023" s="24" t="str">
        <f t="shared" si="236"/>
        <v>09</v>
      </c>
      <c r="L3023" s="24" t="str">
        <f t="shared" si="237"/>
        <v>2012</v>
      </c>
      <c r="M3023" s="24">
        <f t="shared" si="238"/>
        <v>41222</v>
      </c>
      <c r="N3023">
        <v>18.45</v>
      </c>
      <c r="P3023" s="24">
        <v>42738</v>
      </c>
      <c r="Q3023">
        <v>30.58</v>
      </c>
      <c r="S3023" s="24">
        <v>44519</v>
      </c>
      <c r="T3023">
        <v>83.95</v>
      </c>
      <c r="U3023" s="2">
        <f t="shared" si="239"/>
        <v>4.5470862749792396E-3</v>
      </c>
    </row>
    <row r="3024" spans="1:21" x14ac:dyDescent="0.4">
      <c r="A3024" t="s">
        <v>2990</v>
      </c>
      <c r="B3024">
        <v>18.399999999999999</v>
      </c>
      <c r="C3024">
        <v>18.649999999999999</v>
      </c>
      <c r="D3024">
        <v>18.71</v>
      </c>
      <c r="E3024">
        <v>18.399999999999999</v>
      </c>
      <c r="F3024" t="s">
        <v>2551</v>
      </c>
      <c r="G3024" s="2">
        <v>-1.3899999999999999E-2</v>
      </c>
      <c r="I3024" t="s">
        <v>2990</v>
      </c>
      <c r="J3024" s="24" t="str">
        <f t="shared" si="235"/>
        <v>11</v>
      </c>
      <c r="K3024" s="24" t="str">
        <f t="shared" si="236"/>
        <v>08</v>
      </c>
      <c r="L3024" s="24" t="str">
        <f t="shared" si="237"/>
        <v>2012</v>
      </c>
      <c r="M3024" s="24">
        <f t="shared" si="238"/>
        <v>41221</v>
      </c>
      <c r="N3024">
        <v>18.399999999999999</v>
      </c>
      <c r="P3024" s="24">
        <v>42739</v>
      </c>
      <c r="Q3024">
        <v>30.77</v>
      </c>
      <c r="S3024" s="24">
        <v>44522</v>
      </c>
      <c r="T3024">
        <v>83.12</v>
      </c>
      <c r="U3024" s="2">
        <f t="shared" si="239"/>
        <v>-9.8868374032161643E-3</v>
      </c>
    </row>
    <row r="3025" spans="1:21" x14ac:dyDescent="0.4">
      <c r="A3025" t="s">
        <v>2989</v>
      </c>
      <c r="B3025">
        <v>18.66</v>
      </c>
      <c r="C3025">
        <v>18.88</v>
      </c>
      <c r="D3025">
        <v>18.88</v>
      </c>
      <c r="E3025">
        <v>18.57</v>
      </c>
      <c r="F3025" t="s">
        <v>2067</v>
      </c>
      <c r="G3025" s="2">
        <v>-0.02</v>
      </c>
      <c r="I3025" t="s">
        <v>2989</v>
      </c>
      <c r="J3025" s="24" t="str">
        <f t="shared" si="235"/>
        <v>11</v>
      </c>
      <c r="K3025" s="24" t="str">
        <f t="shared" si="236"/>
        <v>07</v>
      </c>
      <c r="L3025" s="24" t="str">
        <f t="shared" si="237"/>
        <v>2012</v>
      </c>
      <c r="M3025" s="24">
        <f t="shared" si="238"/>
        <v>41220</v>
      </c>
      <c r="N3025">
        <v>18.66</v>
      </c>
      <c r="P3025" s="24">
        <v>42740</v>
      </c>
      <c r="Q3025">
        <v>30.83</v>
      </c>
      <c r="S3025" s="24">
        <v>44523</v>
      </c>
      <c r="T3025">
        <v>82.81</v>
      </c>
      <c r="U3025" s="2">
        <f t="shared" si="239"/>
        <v>-3.7295476419634266E-3</v>
      </c>
    </row>
    <row r="3026" spans="1:21" x14ac:dyDescent="0.4">
      <c r="A3026" t="s">
        <v>2988</v>
      </c>
      <c r="B3026">
        <v>19.04</v>
      </c>
      <c r="C3026">
        <v>18.96</v>
      </c>
      <c r="D3026">
        <v>19.12</v>
      </c>
      <c r="E3026">
        <v>18.95</v>
      </c>
      <c r="F3026" t="s">
        <v>1434</v>
      </c>
      <c r="G3026" s="2">
        <v>6.3E-3</v>
      </c>
      <c r="I3026" t="s">
        <v>2988</v>
      </c>
      <c r="J3026" s="24" t="str">
        <f t="shared" si="235"/>
        <v>11</v>
      </c>
      <c r="K3026" s="24" t="str">
        <f t="shared" si="236"/>
        <v>06</v>
      </c>
      <c r="L3026" s="24" t="str">
        <f t="shared" si="237"/>
        <v>2012</v>
      </c>
      <c r="M3026" s="24">
        <f t="shared" si="238"/>
        <v>41219</v>
      </c>
      <c r="N3026">
        <v>19.04</v>
      </c>
      <c r="P3026" s="24">
        <v>42741</v>
      </c>
      <c r="Q3026">
        <v>31.02</v>
      </c>
      <c r="S3026" s="24">
        <v>44524</v>
      </c>
      <c r="T3026">
        <v>83.15</v>
      </c>
      <c r="U3026" s="2">
        <f t="shared" si="239"/>
        <v>4.105784325564521E-3</v>
      </c>
    </row>
    <row r="3027" spans="1:21" x14ac:dyDescent="0.4">
      <c r="A3027" t="s">
        <v>2987</v>
      </c>
      <c r="B3027">
        <v>18.920000000000002</v>
      </c>
      <c r="C3027">
        <v>18.84</v>
      </c>
      <c r="D3027">
        <v>18.96</v>
      </c>
      <c r="E3027">
        <v>18.809999999999999</v>
      </c>
      <c r="F3027" t="s">
        <v>720</v>
      </c>
      <c r="G3027" s="2">
        <v>3.2000000000000002E-3</v>
      </c>
      <c r="I3027" t="s">
        <v>2987</v>
      </c>
      <c r="J3027" s="24" t="str">
        <f t="shared" si="235"/>
        <v>11</v>
      </c>
      <c r="K3027" s="24" t="str">
        <f t="shared" si="236"/>
        <v>05</v>
      </c>
      <c r="L3027" s="24" t="str">
        <f t="shared" si="237"/>
        <v>2012</v>
      </c>
      <c r="M3027" s="24">
        <f t="shared" si="238"/>
        <v>41218</v>
      </c>
      <c r="N3027">
        <v>18.920000000000002</v>
      </c>
      <c r="P3027" s="24">
        <v>42744</v>
      </c>
      <c r="Q3027">
        <v>31</v>
      </c>
      <c r="S3027" s="24">
        <v>44526</v>
      </c>
      <c r="T3027">
        <v>81.45</v>
      </c>
      <c r="U3027" s="2">
        <f t="shared" si="239"/>
        <v>-2.0444978953698123E-2</v>
      </c>
    </row>
    <row r="3028" spans="1:21" x14ac:dyDescent="0.4">
      <c r="A3028" t="s">
        <v>2986</v>
      </c>
      <c r="B3028">
        <v>18.86</v>
      </c>
      <c r="C3028">
        <v>19.16</v>
      </c>
      <c r="D3028">
        <v>19.16</v>
      </c>
      <c r="E3028">
        <v>18.850000000000001</v>
      </c>
      <c r="F3028" t="s">
        <v>351</v>
      </c>
      <c r="G3028" s="2">
        <v>-0.01</v>
      </c>
      <c r="I3028" t="s">
        <v>2986</v>
      </c>
      <c r="J3028" s="24" t="str">
        <f t="shared" si="235"/>
        <v>11</v>
      </c>
      <c r="K3028" s="24" t="str">
        <f t="shared" si="236"/>
        <v>02</v>
      </c>
      <c r="L3028" s="24" t="str">
        <f t="shared" si="237"/>
        <v>2012</v>
      </c>
      <c r="M3028" s="24">
        <f t="shared" si="238"/>
        <v>41215</v>
      </c>
      <c r="N3028">
        <v>18.86</v>
      </c>
      <c r="P3028" s="24">
        <v>42745</v>
      </c>
      <c r="Q3028">
        <v>30.96</v>
      </c>
      <c r="S3028" s="24">
        <v>44529</v>
      </c>
      <c r="T3028">
        <v>83.02</v>
      </c>
      <c r="U3028" s="2">
        <f t="shared" si="239"/>
        <v>1.9275629220380619E-2</v>
      </c>
    </row>
    <row r="3029" spans="1:21" x14ac:dyDescent="0.4">
      <c r="A3029" t="s">
        <v>2985</v>
      </c>
      <c r="B3029">
        <v>19.05</v>
      </c>
      <c r="C3029">
        <v>18.899999999999999</v>
      </c>
      <c r="D3029">
        <v>19.09</v>
      </c>
      <c r="E3029">
        <v>18.89</v>
      </c>
      <c r="F3029" t="s">
        <v>860</v>
      </c>
      <c r="G3029" s="2">
        <v>1.01E-2</v>
      </c>
      <c r="I3029" t="s">
        <v>2985</v>
      </c>
      <c r="J3029" s="24" t="str">
        <f t="shared" si="235"/>
        <v>11</v>
      </c>
      <c r="K3029" s="24" t="str">
        <f t="shared" si="236"/>
        <v>01</v>
      </c>
      <c r="L3029" s="24" t="str">
        <f t="shared" si="237"/>
        <v>2012</v>
      </c>
      <c r="M3029" s="24">
        <f t="shared" si="238"/>
        <v>41214</v>
      </c>
      <c r="N3029">
        <v>19.05</v>
      </c>
      <c r="P3029" s="24">
        <v>42746</v>
      </c>
      <c r="Q3029">
        <v>31.03</v>
      </c>
      <c r="S3029" s="24">
        <v>44530</v>
      </c>
      <c r="T3029">
        <v>81.72</v>
      </c>
      <c r="U3029" s="2">
        <f t="shared" si="239"/>
        <v>-1.565887737894478E-2</v>
      </c>
    </row>
    <row r="3030" spans="1:21" x14ac:dyDescent="0.4">
      <c r="A3030" t="s">
        <v>2984</v>
      </c>
      <c r="B3030">
        <v>18.86</v>
      </c>
      <c r="C3030">
        <v>18.95</v>
      </c>
      <c r="D3030">
        <v>18.95</v>
      </c>
      <c r="E3030">
        <v>18.77</v>
      </c>
      <c r="F3030" t="s">
        <v>2983</v>
      </c>
      <c r="G3030" s="2">
        <v>-1.1000000000000001E-3</v>
      </c>
      <c r="I3030" t="s">
        <v>2984</v>
      </c>
      <c r="J3030" s="24" t="str">
        <f t="shared" si="235"/>
        <v>10</v>
      </c>
      <c r="K3030" s="24" t="str">
        <f t="shared" si="236"/>
        <v>31</v>
      </c>
      <c r="L3030" s="24" t="str">
        <f t="shared" si="237"/>
        <v>2012</v>
      </c>
      <c r="M3030" s="24">
        <f t="shared" si="238"/>
        <v>41213</v>
      </c>
      <c r="N3030">
        <v>18.86</v>
      </c>
      <c r="P3030" s="24">
        <v>42747</v>
      </c>
      <c r="Q3030">
        <v>30.99</v>
      </c>
      <c r="S3030" s="24">
        <v>44531</v>
      </c>
      <c r="T3030">
        <v>80.58</v>
      </c>
      <c r="U3030" s="2">
        <f t="shared" si="239"/>
        <v>-1.3950073421439058E-2</v>
      </c>
    </row>
    <row r="3031" spans="1:21" x14ac:dyDescent="0.4">
      <c r="A3031" t="s">
        <v>2982</v>
      </c>
      <c r="B3031">
        <v>18.88</v>
      </c>
      <c r="C3031">
        <v>18.86</v>
      </c>
      <c r="D3031">
        <v>18.95</v>
      </c>
      <c r="E3031">
        <v>18.75</v>
      </c>
      <c r="F3031" t="s">
        <v>2020</v>
      </c>
      <c r="G3031" s="2">
        <v>1.1000000000000001E-3</v>
      </c>
      <c r="I3031" t="s">
        <v>2982</v>
      </c>
      <c r="J3031" s="24" t="str">
        <f t="shared" si="235"/>
        <v>10</v>
      </c>
      <c r="K3031" s="24" t="str">
        <f t="shared" si="236"/>
        <v>26</v>
      </c>
      <c r="L3031" s="24" t="str">
        <f t="shared" si="237"/>
        <v>2012</v>
      </c>
      <c r="M3031" s="24">
        <f t="shared" si="238"/>
        <v>41208</v>
      </c>
      <c r="N3031">
        <v>18.88</v>
      </c>
      <c r="P3031" s="24">
        <v>42748</v>
      </c>
      <c r="Q3031">
        <v>31.06</v>
      </c>
      <c r="S3031" s="24">
        <v>44532</v>
      </c>
      <c r="T3031">
        <v>81.349999999999994</v>
      </c>
      <c r="U3031" s="2">
        <f t="shared" si="239"/>
        <v>9.5557210225862832E-3</v>
      </c>
    </row>
    <row r="3032" spans="1:21" x14ac:dyDescent="0.4">
      <c r="A3032" t="s">
        <v>2981</v>
      </c>
      <c r="B3032">
        <v>18.86</v>
      </c>
      <c r="C3032">
        <v>18.95</v>
      </c>
      <c r="D3032">
        <v>18.98</v>
      </c>
      <c r="E3032">
        <v>18.78</v>
      </c>
      <c r="F3032" t="s">
        <v>789</v>
      </c>
      <c r="G3032" s="2">
        <v>1.6000000000000001E-3</v>
      </c>
      <c r="I3032" t="s">
        <v>2981</v>
      </c>
      <c r="J3032" s="24" t="str">
        <f t="shared" si="235"/>
        <v>10</v>
      </c>
      <c r="K3032" s="24" t="str">
        <f t="shared" si="236"/>
        <v>25</v>
      </c>
      <c r="L3032" s="24" t="str">
        <f t="shared" si="237"/>
        <v>2012</v>
      </c>
      <c r="M3032" s="24">
        <f t="shared" si="238"/>
        <v>41207</v>
      </c>
      <c r="N3032">
        <v>18.86</v>
      </c>
      <c r="P3032" s="24">
        <v>42752</v>
      </c>
      <c r="Q3032">
        <v>31</v>
      </c>
      <c r="S3032" s="24">
        <v>44533</v>
      </c>
      <c r="T3032">
        <v>80.17</v>
      </c>
      <c r="U3032" s="2">
        <f t="shared" si="239"/>
        <v>-1.4505224339274703E-2</v>
      </c>
    </row>
    <row r="3033" spans="1:21" x14ac:dyDescent="0.4">
      <c r="A3033" t="s">
        <v>2980</v>
      </c>
      <c r="B3033">
        <v>18.829999999999998</v>
      </c>
      <c r="C3033">
        <v>18.97</v>
      </c>
      <c r="D3033">
        <v>18.98</v>
      </c>
      <c r="E3033">
        <v>18.8</v>
      </c>
      <c r="F3033" t="s">
        <v>1271</v>
      </c>
      <c r="G3033" s="2">
        <v>-3.2000000000000002E-3</v>
      </c>
      <c r="I3033" t="s">
        <v>2980</v>
      </c>
      <c r="J3033" s="24" t="str">
        <f t="shared" si="235"/>
        <v>10</v>
      </c>
      <c r="K3033" s="24" t="str">
        <f t="shared" si="236"/>
        <v>24</v>
      </c>
      <c r="L3033" s="24" t="str">
        <f t="shared" si="237"/>
        <v>2012</v>
      </c>
      <c r="M3033" s="24">
        <f t="shared" si="238"/>
        <v>41206</v>
      </c>
      <c r="N3033">
        <v>18.829999999999998</v>
      </c>
      <c r="P3033" s="24">
        <v>42753</v>
      </c>
      <c r="Q3033">
        <v>31.07</v>
      </c>
      <c r="S3033" s="24">
        <v>44536</v>
      </c>
      <c r="T3033">
        <v>80.92</v>
      </c>
      <c r="U3033" s="2">
        <f t="shared" si="239"/>
        <v>9.3551203692154861E-3</v>
      </c>
    </row>
    <row r="3034" spans="1:21" x14ac:dyDescent="0.4">
      <c r="A3034" t="s">
        <v>2979</v>
      </c>
      <c r="B3034">
        <v>18.89</v>
      </c>
      <c r="C3034">
        <v>18.95</v>
      </c>
      <c r="D3034">
        <v>18.98</v>
      </c>
      <c r="E3034">
        <v>18.82</v>
      </c>
      <c r="F3034" t="s">
        <v>1346</v>
      </c>
      <c r="G3034" s="2">
        <v>-1.3100000000000001E-2</v>
      </c>
      <c r="I3034" t="s">
        <v>2979</v>
      </c>
      <c r="J3034" s="24" t="str">
        <f t="shared" si="235"/>
        <v>10</v>
      </c>
      <c r="K3034" s="24" t="str">
        <f t="shared" si="236"/>
        <v>23</v>
      </c>
      <c r="L3034" s="24" t="str">
        <f t="shared" si="237"/>
        <v>2012</v>
      </c>
      <c r="M3034" s="24">
        <f t="shared" si="238"/>
        <v>41205</v>
      </c>
      <c r="N3034">
        <v>18.89</v>
      </c>
      <c r="P3034" s="24">
        <v>42754</v>
      </c>
      <c r="Q3034">
        <v>31.02</v>
      </c>
      <c r="S3034" s="24">
        <v>44537</v>
      </c>
      <c r="T3034">
        <v>83.15</v>
      </c>
      <c r="U3034" s="2">
        <f t="shared" si="239"/>
        <v>2.7558082056351907E-2</v>
      </c>
    </row>
    <row r="3035" spans="1:21" x14ac:dyDescent="0.4">
      <c r="A3035" t="s">
        <v>2978</v>
      </c>
      <c r="B3035">
        <v>19.14</v>
      </c>
      <c r="C3035">
        <v>19.09</v>
      </c>
      <c r="D3035">
        <v>19.16</v>
      </c>
      <c r="E3035">
        <v>18.989999999999998</v>
      </c>
      <c r="F3035" t="s">
        <v>2191</v>
      </c>
      <c r="G3035" s="2">
        <v>2.0999999999999999E-3</v>
      </c>
      <c r="I3035" t="s">
        <v>2978</v>
      </c>
      <c r="J3035" s="24" t="str">
        <f t="shared" si="235"/>
        <v>10</v>
      </c>
      <c r="K3035" s="24" t="str">
        <f t="shared" si="236"/>
        <v>22</v>
      </c>
      <c r="L3035" s="24" t="str">
        <f t="shared" si="237"/>
        <v>2012</v>
      </c>
      <c r="M3035" s="24">
        <f t="shared" si="238"/>
        <v>41204</v>
      </c>
      <c r="N3035">
        <v>19.14</v>
      </c>
      <c r="P3035" s="24">
        <v>42755</v>
      </c>
      <c r="Q3035">
        <v>31.1</v>
      </c>
      <c r="S3035" s="24">
        <v>44538</v>
      </c>
      <c r="T3035">
        <v>83.6</v>
      </c>
      <c r="U3035" s="2">
        <f t="shared" si="239"/>
        <v>5.4119061936257484E-3</v>
      </c>
    </row>
    <row r="3036" spans="1:21" x14ac:dyDescent="0.4">
      <c r="A3036" t="s">
        <v>2977</v>
      </c>
      <c r="B3036">
        <v>19.100000000000001</v>
      </c>
      <c r="C3036">
        <v>19.41</v>
      </c>
      <c r="D3036">
        <v>19.41</v>
      </c>
      <c r="E3036">
        <v>19.079999999999998</v>
      </c>
      <c r="F3036" t="s">
        <v>2470</v>
      </c>
      <c r="G3036" s="2">
        <v>-1.7999999999999999E-2</v>
      </c>
      <c r="I3036" t="s">
        <v>2977</v>
      </c>
      <c r="J3036" s="24" t="str">
        <f t="shared" si="235"/>
        <v>10</v>
      </c>
      <c r="K3036" s="24" t="str">
        <f t="shared" si="236"/>
        <v>19</v>
      </c>
      <c r="L3036" s="24" t="str">
        <f t="shared" si="237"/>
        <v>2012</v>
      </c>
      <c r="M3036" s="24">
        <f t="shared" si="238"/>
        <v>41201</v>
      </c>
      <c r="N3036">
        <v>19.100000000000001</v>
      </c>
      <c r="P3036" s="24">
        <v>42758</v>
      </c>
      <c r="Q3036">
        <v>31.08</v>
      </c>
      <c r="S3036" s="24">
        <v>44539</v>
      </c>
      <c r="T3036">
        <v>82.78</v>
      </c>
      <c r="U3036" s="2">
        <f t="shared" si="239"/>
        <v>-9.8086124401912667E-3</v>
      </c>
    </row>
    <row r="3037" spans="1:21" x14ac:dyDescent="0.4">
      <c r="A3037" t="s">
        <v>2976</v>
      </c>
      <c r="B3037">
        <v>19.45</v>
      </c>
      <c r="C3037">
        <v>19.5</v>
      </c>
      <c r="D3037">
        <v>19.559999999999999</v>
      </c>
      <c r="E3037">
        <v>19.39</v>
      </c>
      <c r="F3037" t="s">
        <v>1162</v>
      </c>
      <c r="G3037" s="2">
        <v>-5.5999999999999999E-3</v>
      </c>
      <c r="I3037" t="s">
        <v>2976</v>
      </c>
      <c r="J3037" s="24" t="str">
        <f t="shared" si="235"/>
        <v>10</v>
      </c>
      <c r="K3037" s="24" t="str">
        <f t="shared" si="236"/>
        <v>18</v>
      </c>
      <c r="L3037" s="24" t="str">
        <f t="shared" si="237"/>
        <v>2012</v>
      </c>
      <c r="M3037" s="24">
        <f t="shared" si="238"/>
        <v>41200</v>
      </c>
      <c r="N3037">
        <v>19.45</v>
      </c>
      <c r="P3037" s="24">
        <v>42759</v>
      </c>
      <c r="Q3037">
        <v>31.24</v>
      </c>
      <c r="S3037" s="24">
        <v>44540</v>
      </c>
      <c r="T3037">
        <v>83.64</v>
      </c>
      <c r="U3037" s="2">
        <f t="shared" si="239"/>
        <v>1.0388982846098127E-2</v>
      </c>
    </row>
    <row r="3038" spans="1:21" x14ac:dyDescent="0.4">
      <c r="A3038" t="s">
        <v>2975</v>
      </c>
      <c r="B3038">
        <v>19.559999999999999</v>
      </c>
      <c r="C3038">
        <v>19.53</v>
      </c>
      <c r="D3038">
        <v>19.59</v>
      </c>
      <c r="E3038">
        <v>19.5</v>
      </c>
      <c r="F3038" t="s">
        <v>2974</v>
      </c>
      <c r="G3038" s="2">
        <v>5.0000000000000001E-4</v>
      </c>
      <c r="I3038" t="s">
        <v>2975</v>
      </c>
      <c r="J3038" s="24" t="str">
        <f t="shared" si="235"/>
        <v>10</v>
      </c>
      <c r="K3038" s="24" t="str">
        <f t="shared" si="236"/>
        <v>17</v>
      </c>
      <c r="L3038" s="24" t="str">
        <f t="shared" si="237"/>
        <v>2012</v>
      </c>
      <c r="M3038" s="24">
        <f t="shared" si="238"/>
        <v>41199</v>
      </c>
      <c r="N3038">
        <v>19.559999999999999</v>
      </c>
      <c r="P3038" s="24">
        <v>42760</v>
      </c>
      <c r="Q3038">
        <v>31.48</v>
      </c>
      <c r="S3038" s="24">
        <v>44543</v>
      </c>
      <c r="T3038">
        <v>82.6</v>
      </c>
      <c r="U3038" s="2">
        <f t="shared" si="239"/>
        <v>-1.2434241989478845E-2</v>
      </c>
    </row>
    <row r="3039" spans="1:21" x14ac:dyDescent="0.4">
      <c r="A3039" t="s">
        <v>2973</v>
      </c>
      <c r="B3039">
        <v>19.55</v>
      </c>
      <c r="C3039">
        <v>19.420000000000002</v>
      </c>
      <c r="D3039">
        <v>19.559999999999999</v>
      </c>
      <c r="E3039">
        <v>19.41</v>
      </c>
      <c r="F3039" t="s">
        <v>1126</v>
      </c>
      <c r="G3039" s="2">
        <v>1.14E-2</v>
      </c>
      <c r="I3039" t="s">
        <v>2973</v>
      </c>
      <c r="J3039" s="24" t="str">
        <f t="shared" si="235"/>
        <v>10</v>
      </c>
      <c r="K3039" s="24" t="str">
        <f t="shared" si="236"/>
        <v>16</v>
      </c>
      <c r="L3039" s="24" t="str">
        <f t="shared" si="237"/>
        <v>2012</v>
      </c>
      <c r="M3039" s="24">
        <f t="shared" si="238"/>
        <v>41198</v>
      </c>
      <c r="N3039">
        <v>19.55</v>
      </c>
      <c r="P3039" s="24">
        <v>42761</v>
      </c>
      <c r="Q3039">
        <v>31.47</v>
      </c>
      <c r="S3039" s="24">
        <v>44544</v>
      </c>
      <c r="T3039">
        <v>81.69</v>
      </c>
      <c r="U3039" s="2">
        <f t="shared" si="239"/>
        <v>-1.1016949152542366E-2</v>
      </c>
    </row>
    <row r="3040" spans="1:21" x14ac:dyDescent="0.4">
      <c r="A3040" t="s">
        <v>2972</v>
      </c>
      <c r="B3040">
        <v>19.329999999999998</v>
      </c>
      <c r="C3040">
        <v>19.22</v>
      </c>
      <c r="D3040">
        <v>19.350000000000001</v>
      </c>
      <c r="E3040">
        <v>19.18</v>
      </c>
      <c r="F3040" t="s">
        <v>2971</v>
      </c>
      <c r="G3040" s="2">
        <v>7.7999999999999996E-3</v>
      </c>
      <c r="I3040" t="s">
        <v>2972</v>
      </c>
      <c r="J3040" s="24" t="str">
        <f t="shared" si="235"/>
        <v>10</v>
      </c>
      <c r="K3040" s="24" t="str">
        <f t="shared" si="236"/>
        <v>15</v>
      </c>
      <c r="L3040" s="24" t="str">
        <f t="shared" si="237"/>
        <v>2012</v>
      </c>
      <c r="M3040" s="24">
        <f t="shared" si="238"/>
        <v>41197</v>
      </c>
      <c r="N3040">
        <v>19.329999999999998</v>
      </c>
      <c r="P3040" s="24">
        <v>42762</v>
      </c>
      <c r="Q3040">
        <v>31.5</v>
      </c>
      <c r="S3040" s="24">
        <v>44545</v>
      </c>
      <c r="T3040">
        <v>83.39</v>
      </c>
      <c r="U3040" s="2">
        <f t="shared" si="239"/>
        <v>2.0810380707553033E-2</v>
      </c>
    </row>
    <row r="3041" spans="1:21" x14ac:dyDescent="0.4">
      <c r="A3041" t="s">
        <v>2970</v>
      </c>
      <c r="B3041">
        <v>19.18</v>
      </c>
      <c r="C3041">
        <v>19.239999999999998</v>
      </c>
      <c r="D3041">
        <v>19.309999999999999</v>
      </c>
      <c r="E3041">
        <v>19.149999999999999</v>
      </c>
      <c r="F3041" t="s">
        <v>2969</v>
      </c>
      <c r="G3041" s="2">
        <v>-1.6000000000000001E-3</v>
      </c>
      <c r="I3041" t="s">
        <v>2970</v>
      </c>
      <c r="J3041" s="24" t="str">
        <f t="shared" si="235"/>
        <v>10</v>
      </c>
      <c r="K3041" s="24" t="str">
        <f t="shared" si="236"/>
        <v>12</v>
      </c>
      <c r="L3041" s="24" t="str">
        <f t="shared" si="237"/>
        <v>2012</v>
      </c>
      <c r="M3041" s="24">
        <f t="shared" si="238"/>
        <v>41194</v>
      </c>
      <c r="N3041">
        <v>19.18</v>
      </c>
      <c r="P3041" s="24">
        <v>42765</v>
      </c>
      <c r="Q3041">
        <v>31.3</v>
      </c>
      <c r="S3041" s="24">
        <v>44546</v>
      </c>
      <c r="T3041">
        <v>81.63</v>
      </c>
      <c r="U3041" s="2">
        <f t="shared" si="239"/>
        <v>-2.1105648159251755E-2</v>
      </c>
    </row>
    <row r="3042" spans="1:21" x14ac:dyDescent="0.4">
      <c r="A3042" t="s">
        <v>2968</v>
      </c>
      <c r="B3042">
        <v>19.21</v>
      </c>
      <c r="C3042">
        <v>19.350000000000001</v>
      </c>
      <c r="D3042">
        <v>19.36</v>
      </c>
      <c r="E3042">
        <v>19.2</v>
      </c>
      <c r="F3042" t="s">
        <v>180</v>
      </c>
      <c r="G3042" s="2">
        <v>0</v>
      </c>
      <c r="I3042" t="s">
        <v>2968</v>
      </c>
      <c r="J3042" s="24" t="str">
        <f t="shared" si="235"/>
        <v>10</v>
      </c>
      <c r="K3042" s="24" t="str">
        <f t="shared" si="236"/>
        <v>11</v>
      </c>
      <c r="L3042" s="24" t="str">
        <f t="shared" si="237"/>
        <v>2012</v>
      </c>
      <c r="M3042" s="24">
        <f t="shared" si="238"/>
        <v>41193</v>
      </c>
      <c r="N3042">
        <v>19.21</v>
      </c>
      <c r="P3042" s="24">
        <v>42766</v>
      </c>
      <c r="Q3042">
        <v>31.25</v>
      </c>
      <c r="S3042" s="24">
        <v>44547</v>
      </c>
      <c r="T3042">
        <v>81.099999999999994</v>
      </c>
      <c r="U3042" s="2">
        <f t="shared" si="239"/>
        <v>-6.492711013107888E-3</v>
      </c>
    </row>
    <row r="3043" spans="1:21" x14ac:dyDescent="0.4">
      <c r="A3043" t="s">
        <v>2967</v>
      </c>
      <c r="B3043">
        <v>19.21</v>
      </c>
      <c r="C3043">
        <v>19.329999999999998</v>
      </c>
      <c r="D3043">
        <v>19.34</v>
      </c>
      <c r="E3043">
        <v>19.190000000000001</v>
      </c>
      <c r="F3043" t="s">
        <v>519</v>
      </c>
      <c r="G3043" s="2">
        <v>-6.7000000000000002E-3</v>
      </c>
      <c r="I3043" t="s">
        <v>2967</v>
      </c>
      <c r="J3043" s="24" t="str">
        <f t="shared" si="235"/>
        <v>10</v>
      </c>
      <c r="K3043" s="24" t="str">
        <f t="shared" si="236"/>
        <v>10</v>
      </c>
      <c r="L3043" s="24" t="str">
        <f t="shared" si="237"/>
        <v>2012</v>
      </c>
      <c r="M3043" s="24">
        <f t="shared" si="238"/>
        <v>41192</v>
      </c>
      <c r="N3043">
        <v>19.21</v>
      </c>
      <c r="P3043" s="24">
        <v>42767</v>
      </c>
      <c r="Q3043">
        <v>31.31</v>
      </c>
      <c r="S3043" s="24">
        <v>44550</v>
      </c>
      <c r="T3043">
        <v>80.09</v>
      </c>
      <c r="U3043" s="2">
        <f t="shared" si="239"/>
        <v>-1.245376078914906E-2</v>
      </c>
    </row>
    <row r="3044" spans="1:21" x14ac:dyDescent="0.4">
      <c r="A3044" t="s">
        <v>2966</v>
      </c>
      <c r="B3044">
        <v>19.34</v>
      </c>
      <c r="C3044">
        <v>19.52</v>
      </c>
      <c r="D3044">
        <v>19.53</v>
      </c>
      <c r="E3044">
        <v>19.329999999999998</v>
      </c>
      <c r="F3044" t="s">
        <v>545</v>
      </c>
      <c r="G3044" s="2">
        <v>-1.0699999999999999E-2</v>
      </c>
      <c r="I3044" t="s">
        <v>2966</v>
      </c>
      <c r="J3044" s="24" t="str">
        <f t="shared" si="235"/>
        <v>10</v>
      </c>
      <c r="K3044" s="24" t="str">
        <f t="shared" si="236"/>
        <v>09</v>
      </c>
      <c r="L3044" s="24" t="str">
        <f t="shared" si="237"/>
        <v>2012</v>
      </c>
      <c r="M3044" s="24">
        <f t="shared" si="238"/>
        <v>41191</v>
      </c>
      <c r="N3044">
        <v>19.34</v>
      </c>
      <c r="P3044" s="24">
        <v>42768</v>
      </c>
      <c r="Q3044">
        <v>31.34</v>
      </c>
      <c r="S3044" s="24">
        <v>44551</v>
      </c>
      <c r="T3044">
        <v>81.73</v>
      </c>
      <c r="U3044" s="2">
        <f t="shared" si="239"/>
        <v>2.047696341615679E-2</v>
      </c>
    </row>
    <row r="3045" spans="1:21" x14ac:dyDescent="0.4">
      <c r="A3045" t="s">
        <v>2965</v>
      </c>
      <c r="B3045">
        <v>19.55</v>
      </c>
      <c r="C3045">
        <v>19.57</v>
      </c>
      <c r="D3045">
        <v>19.579999999999998</v>
      </c>
      <c r="E3045">
        <v>19.5</v>
      </c>
      <c r="F3045" t="s">
        <v>641</v>
      </c>
      <c r="G3045" s="2">
        <v>-4.1000000000000003E-3</v>
      </c>
      <c r="I3045" t="s">
        <v>2965</v>
      </c>
      <c r="J3045" s="24" t="str">
        <f t="shared" si="235"/>
        <v>10</v>
      </c>
      <c r="K3045" s="24" t="str">
        <f t="shared" si="236"/>
        <v>08</v>
      </c>
      <c r="L3045" s="24" t="str">
        <f t="shared" si="237"/>
        <v>2012</v>
      </c>
      <c r="M3045" s="24">
        <f t="shared" si="238"/>
        <v>41190</v>
      </c>
      <c r="N3045">
        <v>19.55</v>
      </c>
      <c r="P3045" s="24">
        <v>42769</v>
      </c>
      <c r="Q3045">
        <v>31.51</v>
      </c>
      <c r="S3045" s="24">
        <v>44552</v>
      </c>
      <c r="T3045">
        <v>82.79</v>
      </c>
      <c r="U3045" s="2">
        <f t="shared" si="239"/>
        <v>1.2969533830906599E-2</v>
      </c>
    </row>
    <row r="3046" spans="1:21" x14ac:dyDescent="0.4">
      <c r="A3046" t="s">
        <v>2964</v>
      </c>
      <c r="B3046">
        <v>19.63</v>
      </c>
      <c r="C3046">
        <v>19.73</v>
      </c>
      <c r="D3046">
        <v>19.77</v>
      </c>
      <c r="E3046">
        <v>19.57</v>
      </c>
      <c r="F3046" t="s">
        <v>492</v>
      </c>
      <c r="G3046" s="2">
        <v>-1.5E-3</v>
      </c>
      <c r="I3046" t="s">
        <v>2964</v>
      </c>
      <c r="J3046" s="24" t="str">
        <f t="shared" si="235"/>
        <v>10</v>
      </c>
      <c r="K3046" s="24" t="str">
        <f t="shared" si="236"/>
        <v>05</v>
      </c>
      <c r="L3046" s="24" t="str">
        <f t="shared" si="237"/>
        <v>2012</v>
      </c>
      <c r="M3046" s="24">
        <f t="shared" si="238"/>
        <v>41187</v>
      </c>
      <c r="N3046">
        <v>19.63</v>
      </c>
      <c r="P3046" s="24">
        <v>42772</v>
      </c>
      <c r="Q3046">
        <v>31.48</v>
      </c>
      <c r="S3046" s="24">
        <v>44553</v>
      </c>
      <c r="T3046">
        <v>83.4</v>
      </c>
      <c r="U3046" s="2">
        <f t="shared" si="239"/>
        <v>7.3680396183113395E-3</v>
      </c>
    </row>
    <row r="3047" spans="1:21" x14ac:dyDescent="0.4">
      <c r="A3047" t="s">
        <v>2963</v>
      </c>
      <c r="B3047">
        <v>19.66</v>
      </c>
      <c r="C3047">
        <v>19.61</v>
      </c>
      <c r="D3047">
        <v>19.68</v>
      </c>
      <c r="E3047">
        <v>19.579999999999998</v>
      </c>
      <c r="F3047" t="s">
        <v>989</v>
      </c>
      <c r="G3047" s="2">
        <v>6.1000000000000004E-3</v>
      </c>
      <c r="I3047" t="s">
        <v>2963</v>
      </c>
      <c r="J3047" s="24" t="str">
        <f t="shared" si="235"/>
        <v>10</v>
      </c>
      <c r="K3047" s="24" t="str">
        <f t="shared" si="236"/>
        <v>04</v>
      </c>
      <c r="L3047" s="24" t="str">
        <f t="shared" si="237"/>
        <v>2012</v>
      </c>
      <c r="M3047" s="24">
        <f t="shared" si="238"/>
        <v>41186</v>
      </c>
      <c r="N3047">
        <v>19.66</v>
      </c>
      <c r="P3047" s="24">
        <v>42773</v>
      </c>
      <c r="Q3047">
        <v>31.52</v>
      </c>
      <c r="S3047" s="24">
        <v>44557</v>
      </c>
      <c r="T3047">
        <v>84.81</v>
      </c>
      <c r="U3047" s="2">
        <f t="shared" si="239"/>
        <v>1.6906474820143735E-2</v>
      </c>
    </row>
    <row r="3048" spans="1:21" x14ac:dyDescent="0.4">
      <c r="A3048" t="s">
        <v>2962</v>
      </c>
      <c r="B3048">
        <v>19.54</v>
      </c>
      <c r="C3048">
        <v>19.510000000000002</v>
      </c>
      <c r="D3048">
        <v>19.579999999999998</v>
      </c>
      <c r="E3048">
        <v>19.420000000000002</v>
      </c>
      <c r="F3048" t="s">
        <v>182</v>
      </c>
      <c r="G3048" s="2">
        <v>4.1000000000000003E-3</v>
      </c>
      <c r="I3048" t="s">
        <v>2962</v>
      </c>
      <c r="J3048" s="24" t="str">
        <f t="shared" si="235"/>
        <v>10</v>
      </c>
      <c r="K3048" s="24" t="str">
        <f t="shared" si="236"/>
        <v>03</v>
      </c>
      <c r="L3048" s="24" t="str">
        <f t="shared" si="237"/>
        <v>2012</v>
      </c>
      <c r="M3048" s="24">
        <f t="shared" si="238"/>
        <v>41185</v>
      </c>
      <c r="N3048">
        <v>19.54</v>
      </c>
      <c r="P3048" s="24">
        <v>42774</v>
      </c>
      <c r="Q3048">
        <v>31.59</v>
      </c>
      <c r="S3048" s="24">
        <v>44558</v>
      </c>
      <c r="T3048">
        <v>84.5</v>
      </c>
      <c r="U3048" s="2">
        <f t="shared" si="239"/>
        <v>-3.655229336163246E-3</v>
      </c>
    </row>
    <row r="3049" spans="1:21" x14ac:dyDescent="0.4">
      <c r="A3049" t="s">
        <v>2961</v>
      </c>
      <c r="B3049">
        <v>19.46</v>
      </c>
      <c r="C3049">
        <v>19.52</v>
      </c>
      <c r="D3049">
        <v>19.559999999999999</v>
      </c>
      <c r="E3049">
        <v>19.37</v>
      </c>
      <c r="F3049" t="s">
        <v>974</v>
      </c>
      <c r="G3049" s="2">
        <v>0</v>
      </c>
      <c r="I3049" t="s">
        <v>2961</v>
      </c>
      <c r="J3049" s="24" t="str">
        <f t="shared" si="235"/>
        <v>10</v>
      </c>
      <c r="K3049" s="24" t="str">
        <f t="shared" si="236"/>
        <v>02</v>
      </c>
      <c r="L3049" s="24" t="str">
        <f t="shared" si="237"/>
        <v>2012</v>
      </c>
      <c r="M3049" s="24">
        <f t="shared" si="238"/>
        <v>41184</v>
      </c>
      <c r="N3049">
        <v>19.46</v>
      </c>
      <c r="P3049" s="24">
        <v>42775</v>
      </c>
      <c r="Q3049">
        <v>31.74</v>
      </c>
      <c r="S3049" s="24">
        <v>44559</v>
      </c>
      <c r="T3049">
        <v>84.46</v>
      </c>
      <c r="U3049" s="2">
        <f t="shared" si="239"/>
        <v>-4.7337278106518443E-4</v>
      </c>
    </row>
    <row r="3050" spans="1:21" x14ac:dyDescent="0.4">
      <c r="A3050" t="s">
        <v>2960</v>
      </c>
      <c r="B3050">
        <v>19.46</v>
      </c>
      <c r="C3050">
        <v>19.510000000000002</v>
      </c>
      <c r="D3050">
        <v>19.63</v>
      </c>
      <c r="E3050">
        <v>19.41</v>
      </c>
      <c r="F3050" t="s">
        <v>554</v>
      </c>
      <c r="G3050" s="2">
        <v>2.5999999999999999E-3</v>
      </c>
      <c r="I3050" t="s">
        <v>2960</v>
      </c>
      <c r="J3050" s="24" t="str">
        <f t="shared" si="235"/>
        <v>10</v>
      </c>
      <c r="K3050" s="24" t="str">
        <f t="shared" si="236"/>
        <v>01</v>
      </c>
      <c r="L3050" s="24" t="str">
        <f t="shared" si="237"/>
        <v>2012</v>
      </c>
      <c r="M3050" s="24">
        <f t="shared" si="238"/>
        <v>41183</v>
      </c>
      <c r="N3050">
        <v>19.46</v>
      </c>
      <c r="P3050" s="24">
        <v>42776</v>
      </c>
      <c r="Q3050">
        <v>31.86</v>
      </c>
      <c r="S3050" s="24">
        <v>44560</v>
      </c>
      <c r="T3050">
        <v>84.16</v>
      </c>
      <c r="U3050" s="2">
        <f t="shared" si="239"/>
        <v>-3.551977267345463E-3</v>
      </c>
    </row>
    <row r="3051" spans="1:21" x14ac:dyDescent="0.4">
      <c r="A3051" t="s">
        <v>2959</v>
      </c>
      <c r="B3051">
        <v>19.41</v>
      </c>
      <c r="C3051">
        <v>19.43</v>
      </c>
      <c r="D3051">
        <v>19.48</v>
      </c>
      <c r="E3051">
        <v>19.34</v>
      </c>
      <c r="F3051" t="s">
        <v>588</v>
      </c>
      <c r="G3051" s="2">
        <v>-5.1000000000000004E-3</v>
      </c>
      <c r="I3051" t="s">
        <v>2959</v>
      </c>
      <c r="J3051" s="24" t="str">
        <f t="shared" si="235"/>
        <v>09</v>
      </c>
      <c r="K3051" s="24" t="str">
        <f t="shared" si="236"/>
        <v>28</v>
      </c>
      <c r="L3051" s="24" t="str">
        <f t="shared" si="237"/>
        <v>2012</v>
      </c>
      <c r="M3051" s="24">
        <f t="shared" si="238"/>
        <v>41180</v>
      </c>
      <c r="N3051">
        <v>19.41</v>
      </c>
      <c r="P3051" s="24">
        <v>42779</v>
      </c>
      <c r="Q3051">
        <v>32.01</v>
      </c>
      <c r="S3051" s="24">
        <v>44561</v>
      </c>
      <c r="T3051">
        <v>83.67</v>
      </c>
      <c r="U3051" s="2">
        <f t="shared" si="239"/>
        <v>-5.8222433460075607E-3</v>
      </c>
    </row>
    <row r="3052" spans="1:21" x14ac:dyDescent="0.4">
      <c r="A3052" t="s">
        <v>2958</v>
      </c>
      <c r="B3052">
        <v>19.510000000000002</v>
      </c>
      <c r="C3052">
        <v>19.38</v>
      </c>
      <c r="D3052">
        <v>19.55</v>
      </c>
      <c r="E3052">
        <v>19.350000000000001</v>
      </c>
      <c r="F3052" t="s">
        <v>789</v>
      </c>
      <c r="G3052" s="2">
        <v>9.7999999999999997E-3</v>
      </c>
      <c r="I3052" t="s">
        <v>2958</v>
      </c>
      <c r="J3052" s="24" t="str">
        <f t="shared" si="235"/>
        <v>09</v>
      </c>
      <c r="K3052" s="24" t="str">
        <f t="shared" si="236"/>
        <v>27</v>
      </c>
      <c r="L3052" s="24" t="str">
        <f t="shared" si="237"/>
        <v>2012</v>
      </c>
      <c r="M3052" s="24">
        <f t="shared" si="238"/>
        <v>41179</v>
      </c>
      <c r="N3052">
        <v>19.510000000000002</v>
      </c>
      <c r="P3052" s="24">
        <v>42780</v>
      </c>
      <c r="Q3052">
        <v>32.11</v>
      </c>
      <c r="S3052" s="24">
        <v>44564</v>
      </c>
      <c r="T3052">
        <v>84.32</v>
      </c>
      <c r="U3052" s="2">
        <f t="shared" si="239"/>
        <v>7.768614796223261E-3</v>
      </c>
    </row>
    <row r="3053" spans="1:21" x14ac:dyDescent="0.4">
      <c r="A3053" t="s">
        <v>2957</v>
      </c>
      <c r="B3053">
        <v>19.32</v>
      </c>
      <c r="C3053">
        <v>19.420000000000002</v>
      </c>
      <c r="D3053">
        <v>19.43</v>
      </c>
      <c r="E3053">
        <v>19.28</v>
      </c>
      <c r="F3053" t="s">
        <v>660</v>
      </c>
      <c r="G3053" s="2">
        <v>-6.1999999999999998E-3</v>
      </c>
      <c r="I3053" t="s">
        <v>2957</v>
      </c>
      <c r="J3053" s="24" t="str">
        <f t="shared" si="235"/>
        <v>09</v>
      </c>
      <c r="K3053" s="24" t="str">
        <f t="shared" si="236"/>
        <v>26</v>
      </c>
      <c r="L3053" s="24" t="str">
        <f t="shared" si="237"/>
        <v>2012</v>
      </c>
      <c r="M3053" s="24">
        <f t="shared" si="238"/>
        <v>41178</v>
      </c>
      <c r="N3053">
        <v>19.32</v>
      </c>
      <c r="P3053" s="24">
        <v>42781</v>
      </c>
      <c r="Q3053">
        <v>32.28</v>
      </c>
      <c r="S3053" s="24">
        <v>44565</v>
      </c>
      <c r="T3053">
        <v>83.48</v>
      </c>
      <c r="U3053" s="2">
        <f t="shared" si="239"/>
        <v>-9.962049335863199E-3</v>
      </c>
    </row>
    <row r="3054" spans="1:21" x14ac:dyDescent="0.4">
      <c r="A3054" t="s">
        <v>2956</v>
      </c>
      <c r="B3054">
        <v>19.440000000000001</v>
      </c>
      <c r="C3054">
        <v>19.670000000000002</v>
      </c>
      <c r="D3054">
        <v>19.7</v>
      </c>
      <c r="E3054">
        <v>19.420000000000002</v>
      </c>
      <c r="F3054" t="s">
        <v>541</v>
      </c>
      <c r="G3054" s="2">
        <v>-1.37E-2</v>
      </c>
      <c r="I3054" t="s">
        <v>2956</v>
      </c>
      <c r="J3054" s="24" t="str">
        <f t="shared" si="235"/>
        <v>09</v>
      </c>
      <c r="K3054" s="24" t="str">
        <f t="shared" si="236"/>
        <v>25</v>
      </c>
      <c r="L3054" s="24" t="str">
        <f t="shared" si="237"/>
        <v>2012</v>
      </c>
      <c r="M3054" s="24">
        <f t="shared" si="238"/>
        <v>41177</v>
      </c>
      <c r="N3054">
        <v>19.440000000000001</v>
      </c>
      <c r="P3054" s="24">
        <v>42782</v>
      </c>
      <c r="Q3054">
        <v>32.270000000000003</v>
      </c>
      <c r="S3054" s="24">
        <v>44566</v>
      </c>
      <c r="T3054">
        <v>80.94</v>
      </c>
      <c r="U3054" s="2">
        <f t="shared" si="239"/>
        <v>-3.0426449448969883E-2</v>
      </c>
    </row>
    <row r="3055" spans="1:21" x14ac:dyDescent="0.4">
      <c r="A3055" t="s">
        <v>2955</v>
      </c>
      <c r="B3055">
        <v>19.71</v>
      </c>
      <c r="C3055">
        <v>19.670000000000002</v>
      </c>
      <c r="D3055">
        <v>19.75</v>
      </c>
      <c r="E3055">
        <v>19.64</v>
      </c>
      <c r="F3055" t="s">
        <v>2300</v>
      </c>
      <c r="G3055" s="2">
        <v>-3.0000000000000001E-3</v>
      </c>
      <c r="I3055" t="s">
        <v>2955</v>
      </c>
      <c r="J3055" s="24" t="str">
        <f t="shared" si="235"/>
        <v>09</v>
      </c>
      <c r="K3055" s="24" t="str">
        <f t="shared" si="236"/>
        <v>24</v>
      </c>
      <c r="L3055" s="24" t="str">
        <f t="shared" si="237"/>
        <v>2012</v>
      </c>
      <c r="M3055" s="24">
        <f t="shared" si="238"/>
        <v>41176</v>
      </c>
      <c r="N3055">
        <v>19.71</v>
      </c>
      <c r="P3055" s="24">
        <v>42783</v>
      </c>
      <c r="Q3055">
        <v>32.33</v>
      </c>
      <c r="S3055" s="24">
        <v>44567</v>
      </c>
      <c r="T3055">
        <v>80.709999999999994</v>
      </c>
      <c r="U3055" s="2">
        <f t="shared" si="239"/>
        <v>-2.8416110699284181E-3</v>
      </c>
    </row>
    <row r="3056" spans="1:21" x14ac:dyDescent="0.4">
      <c r="A3056" t="s">
        <v>2954</v>
      </c>
      <c r="B3056">
        <v>19.77</v>
      </c>
      <c r="C3056">
        <v>19.86</v>
      </c>
      <c r="D3056">
        <v>19.86</v>
      </c>
      <c r="E3056">
        <v>19.760000000000002</v>
      </c>
      <c r="F3056" t="s">
        <v>2592</v>
      </c>
      <c r="G3056" s="2">
        <v>-5.0000000000000001E-4</v>
      </c>
      <c r="I3056" t="s">
        <v>2954</v>
      </c>
      <c r="J3056" s="24" t="str">
        <f t="shared" si="235"/>
        <v>09</v>
      </c>
      <c r="K3056" s="24" t="str">
        <f t="shared" si="236"/>
        <v>21</v>
      </c>
      <c r="L3056" s="24" t="str">
        <f t="shared" si="237"/>
        <v>2012</v>
      </c>
      <c r="M3056" s="24">
        <f t="shared" si="238"/>
        <v>41173</v>
      </c>
      <c r="N3056">
        <v>19.77</v>
      </c>
      <c r="P3056" s="24">
        <v>42787</v>
      </c>
      <c r="Q3056">
        <v>32.49</v>
      </c>
      <c r="S3056" s="24">
        <v>44568</v>
      </c>
      <c r="T3056">
        <v>79.930000000000007</v>
      </c>
      <c r="U3056" s="2">
        <f t="shared" si="239"/>
        <v>-9.6642299591127578E-3</v>
      </c>
    </row>
    <row r="3057" spans="1:21" x14ac:dyDescent="0.4">
      <c r="A3057" t="s">
        <v>2953</v>
      </c>
      <c r="B3057">
        <v>19.78</v>
      </c>
      <c r="C3057">
        <v>19.7</v>
      </c>
      <c r="D3057">
        <v>19.78</v>
      </c>
      <c r="E3057">
        <v>19.649999999999999</v>
      </c>
      <c r="F3057" t="s">
        <v>2470</v>
      </c>
      <c r="G3057" s="2">
        <v>0</v>
      </c>
      <c r="I3057" t="s">
        <v>2953</v>
      </c>
      <c r="J3057" s="24" t="str">
        <f t="shared" si="235"/>
        <v>09</v>
      </c>
      <c r="K3057" s="24" t="str">
        <f t="shared" si="236"/>
        <v>20</v>
      </c>
      <c r="L3057" s="24" t="str">
        <f t="shared" si="237"/>
        <v>2012</v>
      </c>
      <c r="M3057" s="24">
        <f t="shared" si="238"/>
        <v>41172</v>
      </c>
      <c r="N3057">
        <v>19.78</v>
      </c>
      <c r="P3057" s="24">
        <v>42788</v>
      </c>
      <c r="Q3057">
        <v>32.49</v>
      </c>
      <c r="S3057" s="24">
        <v>44571</v>
      </c>
      <c r="T3057">
        <v>79.989999999999995</v>
      </c>
      <c r="U3057" s="2">
        <f t="shared" si="239"/>
        <v>7.506568247215295E-4</v>
      </c>
    </row>
    <row r="3058" spans="1:21" x14ac:dyDescent="0.4">
      <c r="A3058" t="s">
        <v>2952</v>
      </c>
      <c r="B3058">
        <v>19.78</v>
      </c>
      <c r="C3058">
        <v>19.8</v>
      </c>
      <c r="D3058">
        <v>19.84</v>
      </c>
      <c r="E3058">
        <v>19.739999999999998</v>
      </c>
      <c r="F3058" t="s">
        <v>550</v>
      </c>
      <c r="G3058" s="2">
        <v>-5.0000000000000001E-4</v>
      </c>
      <c r="I3058" t="s">
        <v>2952</v>
      </c>
      <c r="J3058" s="24" t="str">
        <f t="shared" si="235"/>
        <v>09</v>
      </c>
      <c r="K3058" s="24" t="str">
        <f t="shared" si="236"/>
        <v>19</v>
      </c>
      <c r="L3058" s="24" t="str">
        <f t="shared" si="237"/>
        <v>2012</v>
      </c>
      <c r="M3058" s="24">
        <f t="shared" si="238"/>
        <v>41171</v>
      </c>
      <c r="N3058">
        <v>19.78</v>
      </c>
      <c r="P3058" s="24">
        <v>42789</v>
      </c>
      <c r="Q3058">
        <v>32.46</v>
      </c>
      <c r="S3058" s="24">
        <v>44572</v>
      </c>
      <c r="T3058">
        <v>80.86</v>
      </c>
      <c r="U3058" s="2">
        <f t="shared" si="239"/>
        <v>1.0876359544943259E-2</v>
      </c>
    </row>
    <row r="3059" spans="1:21" x14ac:dyDescent="0.4">
      <c r="A3059" t="s">
        <v>2951</v>
      </c>
      <c r="B3059">
        <v>19.79</v>
      </c>
      <c r="C3059">
        <v>19.739999999999998</v>
      </c>
      <c r="D3059">
        <v>19.809999999999999</v>
      </c>
      <c r="E3059">
        <v>19.73</v>
      </c>
      <c r="F3059" t="s">
        <v>506</v>
      </c>
      <c r="G3059" s="2">
        <v>0</v>
      </c>
      <c r="I3059" t="s">
        <v>2951</v>
      </c>
      <c r="J3059" s="24" t="str">
        <f t="shared" si="235"/>
        <v>09</v>
      </c>
      <c r="K3059" s="24" t="str">
        <f t="shared" si="236"/>
        <v>18</v>
      </c>
      <c r="L3059" s="24" t="str">
        <f t="shared" si="237"/>
        <v>2012</v>
      </c>
      <c r="M3059" s="24">
        <f t="shared" si="238"/>
        <v>41170</v>
      </c>
      <c r="N3059">
        <v>19.79</v>
      </c>
      <c r="P3059" s="24">
        <v>42790</v>
      </c>
      <c r="Q3059">
        <v>32.56</v>
      </c>
      <c r="S3059" s="24">
        <v>44573</v>
      </c>
      <c r="T3059">
        <v>81.25</v>
      </c>
      <c r="U3059" s="2">
        <f t="shared" si="239"/>
        <v>4.8231511254019921E-3</v>
      </c>
    </row>
    <row r="3060" spans="1:21" x14ac:dyDescent="0.4">
      <c r="A3060" t="s">
        <v>2950</v>
      </c>
      <c r="B3060">
        <v>19.79</v>
      </c>
      <c r="C3060">
        <v>19.77</v>
      </c>
      <c r="D3060">
        <v>19.809999999999999</v>
      </c>
      <c r="E3060">
        <v>19.73</v>
      </c>
      <c r="F3060" t="s">
        <v>1129</v>
      </c>
      <c r="G3060" s="2">
        <v>5.0000000000000001E-4</v>
      </c>
      <c r="I3060" t="s">
        <v>2950</v>
      </c>
      <c r="J3060" s="24" t="str">
        <f t="shared" si="235"/>
        <v>09</v>
      </c>
      <c r="K3060" s="24" t="str">
        <f t="shared" si="236"/>
        <v>17</v>
      </c>
      <c r="L3060" s="24" t="str">
        <f t="shared" si="237"/>
        <v>2012</v>
      </c>
      <c r="M3060" s="24">
        <f t="shared" si="238"/>
        <v>41169</v>
      </c>
      <c r="N3060">
        <v>19.79</v>
      </c>
      <c r="P3060" s="24">
        <v>42793</v>
      </c>
      <c r="Q3060">
        <v>32.6</v>
      </c>
      <c r="S3060" s="24">
        <v>44574</v>
      </c>
      <c r="T3060">
        <v>79.22</v>
      </c>
      <c r="U3060" s="2">
        <f t="shared" si="239"/>
        <v>-2.4984615384615383E-2</v>
      </c>
    </row>
    <row r="3061" spans="1:21" x14ac:dyDescent="0.4">
      <c r="A3061" t="s">
        <v>2949</v>
      </c>
      <c r="B3061">
        <v>19.78</v>
      </c>
      <c r="C3061">
        <v>19.739999999999998</v>
      </c>
      <c r="D3061">
        <v>19.88</v>
      </c>
      <c r="E3061">
        <v>19.72</v>
      </c>
      <c r="F3061" t="s">
        <v>335</v>
      </c>
      <c r="G3061" s="2">
        <v>4.1000000000000003E-3</v>
      </c>
      <c r="I3061" t="s">
        <v>2949</v>
      </c>
      <c r="J3061" s="24" t="str">
        <f t="shared" si="235"/>
        <v>09</v>
      </c>
      <c r="K3061" s="24" t="str">
        <f t="shared" si="236"/>
        <v>14</v>
      </c>
      <c r="L3061" s="24" t="str">
        <f t="shared" si="237"/>
        <v>2012</v>
      </c>
      <c r="M3061" s="24">
        <f t="shared" si="238"/>
        <v>41166</v>
      </c>
      <c r="N3061">
        <v>19.78</v>
      </c>
      <c r="P3061" s="24">
        <v>42794</v>
      </c>
      <c r="Q3061">
        <v>32.53</v>
      </c>
      <c r="S3061" s="24">
        <v>44575</v>
      </c>
      <c r="T3061">
        <v>79.44</v>
      </c>
      <c r="U3061" s="2">
        <f t="shared" si="239"/>
        <v>2.777076495834363E-3</v>
      </c>
    </row>
    <row r="3062" spans="1:21" x14ac:dyDescent="0.4">
      <c r="A3062" t="s">
        <v>2948</v>
      </c>
      <c r="B3062">
        <v>19.7</v>
      </c>
      <c r="C3062">
        <v>19.420000000000002</v>
      </c>
      <c r="D3062">
        <v>19.760000000000002</v>
      </c>
      <c r="E3062">
        <v>19.41</v>
      </c>
      <c r="F3062" t="s">
        <v>1418</v>
      </c>
      <c r="G3062" s="2">
        <v>1.49E-2</v>
      </c>
      <c r="I3062" t="s">
        <v>2948</v>
      </c>
      <c r="J3062" s="24" t="str">
        <f t="shared" si="235"/>
        <v>09</v>
      </c>
      <c r="K3062" s="24" t="str">
        <f t="shared" si="236"/>
        <v>13</v>
      </c>
      <c r="L3062" s="24" t="str">
        <f t="shared" si="237"/>
        <v>2012</v>
      </c>
      <c r="M3062" s="24">
        <f t="shared" si="238"/>
        <v>41165</v>
      </c>
      <c r="N3062">
        <v>19.7</v>
      </c>
      <c r="P3062" s="24">
        <v>42795</v>
      </c>
      <c r="Q3062">
        <v>32.93</v>
      </c>
      <c r="S3062" s="24">
        <v>44579</v>
      </c>
      <c r="T3062">
        <v>77.599999999999994</v>
      </c>
      <c r="U3062" s="2">
        <f t="shared" si="239"/>
        <v>-2.3162134944612278E-2</v>
      </c>
    </row>
    <row r="3063" spans="1:21" x14ac:dyDescent="0.4">
      <c r="A3063" t="s">
        <v>2947</v>
      </c>
      <c r="B3063">
        <v>19.41</v>
      </c>
      <c r="C3063">
        <v>19.41</v>
      </c>
      <c r="D3063">
        <v>19.43</v>
      </c>
      <c r="E3063">
        <v>19.34</v>
      </c>
      <c r="F3063" t="s">
        <v>152</v>
      </c>
      <c r="G3063" s="2">
        <v>3.0999999999999999E-3</v>
      </c>
      <c r="I3063" t="s">
        <v>2947</v>
      </c>
      <c r="J3063" s="24" t="str">
        <f t="shared" si="235"/>
        <v>09</v>
      </c>
      <c r="K3063" s="24" t="str">
        <f t="shared" si="236"/>
        <v>12</v>
      </c>
      <c r="L3063" s="24" t="str">
        <f t="shared" si="237"/>
        <v>2012</v>
      </c>
      <c r="M3063" s="24">
        <f t="shared" si="238"/>
        <v>41164</v>
      </c>
      <c r="N3063">
        <v>19.41</v>
      </c>
      <c r="P3063" s="24">
        <v>42796</v>
      </c>
      <c r="Q3063">
        <v>32.76</v>
      </c>
      <c r="S3063" s="24">
        <v>44580</v>
      </c>
      <c r="T3063">
        <v>76.650000000000006</v>
      </c>
      <c r="U3063" s="2">
        <f t="shared" si="239"/>
        <v>-1.2242268041236959E-2</v>
      </c>
    </row>
    <row r="3064" spans="1:21" x14ac:dyDescent="0.4">
      <c r="A3064" t="s">
        <v>2946</v>
      </c>
      <c r="B3064">
        <v>19.350000000000001</v>
      </c>
      <c r="C3064">
        <v>19.350000000000001</v>
      </c>
      <c r="D3064">
        <v>19.43</v>
      </c>
      <c r="E3064">
        <v>19.34</v>
      </c>
      <c r="F3064" t="s">
        <v>1346</v>
      </c>
      <c r="G3064" s="2">
        <v>1E-3</v>
      </c>
      <c r="I3064" t="s">
        <v>2946</v>
      </c>
      <c r="J3064" s="24" t="str">
        <f t="shared" si="235"/>
        <v>09</v>
      </c>
      <c r="K3064" s="24" t="str">
        <f t="shared" si="236"/>
        <v>11</v>
      </c>
      <c r="L3064" s="24" t="str">
        <f t="shared" si="237"/>
        <v>2012</v>
      </c>
      <c r="M3064" s="24">
        <f t="shared" si="238"/>
        <v>41163</v>
      </c>
      <c r="N3064">
        <v>19.350000000000001</v>
      </c>
      <c r="P3064" s="24">
        <v>42797</v>
      </c>
      <c r="Q3064">
        <v>32.799999999999997</v>
      </c>
      <c r="S3064" s="24">
        <v>44581</v>
      </c>
      <c r="T3064">
        <v>75.650000000000006</v>
      </c>
      <c r="U3064" s="2">
        <f t="shared" si="239"/>
        <v>-1.3046314416177429E-2</v>
      </c>
    </row>
    <row r="3065" spans="1:21" x14ac:dyDescent="0.4">
      <c r="A3065" t="s">
        <v>2945</v>
      </c>
      <c r="B3065">
        <v>19.329999999999998</v>
      </c>
      <c r="C3065">
        <v>19.45</v>
      </c>
      <c r="D3065">
        <v>19.46</v>
      </c>
      <c r="E3065">
        <v>19.329999999999998</v>
      </c>
      <c r="F3065" t="s">
        <v>254</v>
      </c>
      <c r="G3065" s="2">
        <v>-6.7000000000000002E-3</v>
      </c>
      <c r="I3065" t="s">
        <v>2945</v>
      </c>
      <c r="J3065" s="24" t="str">
        <f t="shared" si="235"/>
        <v>09</v>
      </c>
      <c r="K3065" s="24" t="str">
        <f t="shared" si="236"/>
        <v>10</v>
      </c>
      <c r="L3065" s="24" t="str">
        <f t="shared" si="237"/>
        <v>2012</v>
      </c>
      <c r="M3065" s="24">
        <f t="shared" si="238"/>
        <v>41162</v>
      </c>
      <c r="N3065">
        <v>19.329999999999998</v>
      </c>
      <c r="P3065" s="24">
        <v>42800</v>
      </c>
      <c r="Q3065">
        <v>32.729999999999997</v>
      </c>
      <c r="S3065" s="24">
        <v>44582</v>
      </c>
      <c r="T3065">
        <v>73.709999999999994</v>
      </c>
      <c r="U3065" s="2">
        <f t="shared" si="239"/>
        <v>-2.564441506939874E-2</v>
      </c>
    </row>
    <row r="3066" spans="1:21" x14ac:dyDescent="0.4">
      <c r="A3066" t="s">
        <v>2944</v>
      </c>
      <c r="B3066">
        <v>19.46</v>
      </c>
      <c r="C3066">
        <v>19.43</v>
      </c>
      <c r="D3066">
        <v>19.46</v>
      </c>
      <c r="E3066">
        <v>19.41</v>
      </c>
      <c r="F3066" t="s">
        <v>869</v>
      </c>
      <c r="G3066" s="2">
        <v>3.5999999999999999E-3</v>
      </c>
      <c r="I3066" t="s">
        <v>2944</v>
      </c>
      <c r="J3066" s="24" t="str">
        <f t="shared" si="235"/>
        <v>09</v>
      </c>
      <c r="K3066" s="24" t="str">
        <f t="shared" si="236"/>
        <v>07</v>
      </c>
      <c r="L3066" s="24" t="str">
        <f t="shared" si="237"/>
        <v>2012</v>
      </c>
      <c r="M3066" s="24">
        <f t="shared" si="238"/>
        <v>41159</v>
      </c>
      <c r="N3066">
        <v>19.46</v>
      </c>
      <c r="P3066" s="24">
        <v>42801</v>
      </c>
      <c r="Q3066">
        <v>32.68</v>
      </c>
      <c r="S3066" s="24">
        <v>44585</v>
      </c>
      <c r="T3066">
        <v>74.19</v>
      </c>
      <c r="U3066" s="2">
        <f t="shared" si="239"/>
        <v>6.5120065120065629E-3</v>
      </c>
    </row>
    <row r="3067" spans="1:21" x14ac:dyDescent="0.4">
      <c r="A3067" t="s">
        <v>2943</v>
      </c>
      <c r="B3067">
        <v>19.39</v>
      </c>
      <c r="C3067">
        <v>19.170000000000002</v>
      </c>
      <c r="D3067">
        <v>19.399999999999999</v>
      </c>
      <c r="E3067">
        <v>19.170000000000002</v>
      </c>
      <c r="F3067" t="s">
        <v>731</v>
      </c>
      <c r="G3067" s="2">
        <v>1.84E-2</v>
      </c>
      <c r="I3067" t="s">
        <v>2943</v>
      </c>
      <c r="J3067" s="24" t="str">
        <f t="shared" si="235"/>
        <v>09</v>
      </c>
      <c r="K3067" s="24" t="str">
        <f t="shared" si="236"/>
        <v>06</v>
      </c>
      <c r="L3067" s="24" t="str">
        <f t="shared" si="237"/>
        <v>2012</v>
      </c>
      <c r="M3067" s="24">
        <f t="shared" si="238"/>
        <v>41158</v>
      </c>
      <c r="N3067">
        <v>19.39</v>
      </c>
      <c r="P3067" s="24">
        <v>42802</v>
      </c>
      <c r="Q3067">
        <v>32.65</v>
      </c>
      <c r="S3067" s="24">
        <v>44586</v>
      </c>
      <c r="T3067">
        <v>72.67</v>
      </c>
      <c r="U3067" s="2">
        <f t="shared" si="239"/>
        <v>-2.0487936379565919E-2</v>
      </c>
    </row>
    <row r="3068" spans="1:21" x14ac:dyDescent="0.4">
      <c r="A3068" t="s">
        <v>2942</v>
      </c>
      <c r="B3068">
        <v>19.04</v>
      </c>
      <c r="C3068">
        <v>19.079999999999998</v>
      </c>
      <c r="D3068">
        <v>19.13</v>
      </c>
      <c r="E3068">
        <v>19.02</v>
      </c>
      <c r="F3068" t="s">
        <v>2532</v>
      </c>
      <c r="G3068" s="2">
        <v>-2.0999999999999999E-3</v>
      </c>
      <c r="I3068" t="s">
        <v>2942</v>
      </c>
      <c r="J3068" s="24" t="str">
        <f t="shared" si="235"/>
        <v>09</v>
      </c>
      <c r="K3068" s="24" t="str">
        <f t="shared" si="236"/>
        <v>05</v>
      </c>
      <c r="L3068" s="24" t="str">
        <f t="shared" si="237"/>
        <v>2012</v>
      </c>
      <c r="M3068" s="24">
        <f t="shared" si="238"/>
        <v>41157</v>
      </c>
      <c r="N3068">
        <v>19.04</v>
      </c>
      <c r="P3068" s="24">
        <v>42803</v>
      </c>
      <c r="Q3068">
        <v>32.68</v>
      </c>
      <c r="S3068" s="24">
        <v>44587</v>
      </c>
      <c r="T3068">
        <v>72.75</v>
      </c>
      <c r="U3068" s="2">
        <f t="shared" si="239"/>
        <v>1.1008669327094989E-3</v>
      </c>
    </row>
    <row r="3069" spans="1:21" x14ac:dyDescent="0.4">
      <c r="A3069" t="s">
        <v>2941</v>
      </c>
      <c r="B3069">
        <v>19.079999999999998</v>
      </c>
      <c r="C3069">
        <v>19.079999999999998</v>
      </c>
      <c r="D3069">
        <v>19.13</v>
      </c>
      <c r="E3069">
        <v>18.95</v>
      </c>
      <c r="F3069" t="s">
        <v>1186</v>
      </c>
      <c r="G3069" s="2">
        <v>-5.0000000000000001E-4</v>
      </c>
      <c r="I3069" t="s">
        <v>2941</v>
      </c>
      <c r="J3069" s="24" t="str">
        <f t="shared" si="235"/>
        <v>09</v>
      </c>
      <c r="K3069" s="24" t="str">
        <f t="shared" si="236"/>
        <v>04</v>
      </c>
      <c r="L3069" s="24" t="str">
        <f t="shared" si="237"/>
        <v>2012</v>
      </c>
      <c r="M3069" s="24">
        <f t="shared" si="238"/>
        <v>41156</v>
      </c>
      <c r="N3069">
        <v>19.079999999999998</v>
      </c>
      <c r="P3069" s="24">
        <v>42804</v>
      </c>
      <c r="Q3069">
        <v>32.79</v>
      </c>
      <c r="S3069" s="24">
        <v>44588</v>
      </c>
      <c r="T3069">
        <v>72.17</v>
      </c>
      <c r="U3069" s="2">
        <f t="shared" si="239"/>
        <v>-7.9725085910652416E-3</v>
      </c>
    </row>
    <row r="3070" spans="1:21" x14ac:dyDescent="0.4">
      <c r="A3070" t="s">
        <v>2940</v>
      </c>
      <c r="B3070">
        <v>19.09</v>
      </c>
      <c r="C3070">
        <v>19.12</v>
      </c>
      <c r="D3070">
        <v>19.18</v>
      </c>
      <c r="E3070">
        <v>18.97</v>
      </c>
      <c r="F3070" t="s">
        <v>660</v>
      </c>
      <c r="G3070" s="2">
        <v>4.7000000000000002E-3</v>
      </c>
      <c r="I3070" t="s">
        <v>2940</v>
      </c>
      <c r="J3070" s="24" t="str">
        <f t="shared" si="235"/>
        <v>08</v>
      </c>
      <c r="K3070" s="24" t="str">
        <f t="shared" si="236"/>
        <v>31</v>
      </c>
      <c r="L3070" s="24" t="str">
        <f t="shared" si="237"/>
        <v>2012</v>
      </c>
      <c r="M3070" s="24">
        <f t="shared" si="238"/>
        <v>41152</v>
      </c>
      <c r="N3070">
        <v>19.09</v>
      </c>
      <c r="P3070" s="24">
        <v>42807</v>
      </c>
      <c r="Q3070">
        <v>32.840000000000003</v>
      </c>
      <c r="S3070" s="24">
        <v>44589</v>
      </c>
      <c r="T3070">
        <v>74.62</v>
      </c>
      <c r="U3070" s="2">
        <f t="shared" si="239"/>
        <v>3.3947623666343407E-2</v>
      </c>
    </row>
    <row r="3071" spans="1:21" x14ac:dyDescent="0.4">
      <c r="A3071" t="s">
        <v>2939</v>
      </c>
      <c r="B3071">
        <v>19</v>
      </c>
      <c r="C3071">
        <v>19.059999999999999</v>
      </c>
      <c r="D3071">
        <v>19.079999999999998</v>
      </c>
      <c r="E3071">
        <v>18.98</v>
      </c>
      <c r="F3071" t="s">
        <v>463</v>
      </c>
      <c r="G3071" s="2">
        <v>-8.3999999999999995E-3</v>
      </c>
      <c r="I3071" t="s">
        <v>2939</v>
      </c>
      <c r="J3071" s="24" t="str">
        <f t="shared" si="235"/>
        <v>08</v>
      </c>
      <c r="K3071" s="24" t="str">
        <f t="shared" si="236"/>
        <v>30</v>
      </c>
      <c r="L3071" s="24" t="str">
        <f t="shared" si="237"/>
        <v>2012</v>
      </c>
      <c r="M3071" s="24">
        <f t="shared" si="238"/>
        <v>41151</v>
      </c>
      <c r="N3071">
        <v>19</v>
      </c>
      <c r="P3071" s="24">
        <v>42808</v>
      </c>
      <c r="Q3071">
        <v>32.74</v>
      </c>
      <c r="S3071" s="24">
        <v>44592</v>
      </c>
      <c r="T3071">
        <v>76.64</v>
      </c>
      <c r="U3071" s="2">
        <f t="shared" si="239"/>
        <v>2.7070490485124665E-2</v>
      </c>
    </row>
    <row r="3072" spans="1:21" x14ac:dyDescent="0.4">
      <c r="A3072" t="s">
        <v>2938</v>
      </c>
      <c r="B3072">
        <v>19.16</v>
      </c>
      <c r="C3072">
        <v>19.170000000000002</v>
      </c>
      <c r="D3072">
        <v>19.2</v>
      </c>
      <c r="E3072">
        <v>19.11</v>
      </c>
      <c r="F3072" t="s">
        <v>2510</v>
      </c>
      <c r="G3072" s="2">
        <v>5.0000000000000001E-4</v>
      </c>
      <c r="I3072" t="s">
        <v>2938</v>
      </c>
      <c r="J3072" s="24" t="str">
        <f t="shared" si="235"/>
        <v>08</v>
      </c>
      <c r="K3072" s="24" t="str">
        <f t="shared" si="236"/>
        <v>29</v>
      </c>
      <c r="L3072" s="24" t="str">
        <f t="shared" si="237"/>
        <v>2012</v>
      </c>
      <c r="M3072" s="24">
        <f t="shared" si="238"/>
        <v>41150</v>
      </c>
      <c r="N3072">
        <v>19.16</v>
      </c>
      <c r="P3072" s="24">
        <v>42809</v>
      </c>
      <c r="Q3072">
        <v>33.020000000000003</v>
      </c>
      <c r="S3072" s="24">
        <v>44593</v>
      </c>
      <c r="T3072">
        <v>77.06</v>
      </c>
      <c r="U3072" s="2">
        <f t="shared" si="239"/>
        <v>5.4801670146138459E-3</v>
      </c>
    </row>
    <row r="3073" spans="1:21" x14ac:dyDescent="0.4">
      <c r="A3073" t="s">
        <v>2937</v>
      </c>
      <c r="B3073">
        <v>19.149999999999999</v>
      </c>
      <c r="C3073">
        <v>19.11</v>
      </c>
      <c r="D3073">
        <v>19.2</v>
      </c>
      <c r="E3073">
        <v>19.079999999999998</v>
      </c>
      <c r="F3073" t="s">
        <v>981</v>
      </c>
      <c r="G3073" s="2">
        <v>0</v>
      </c>
      <c r="I3073" t="s">
        <v>2937</v>
      </c>
      <c r="J3073" s="24" t="str">
        <f t="shared" si="235"/>
        <v>08</v>
      </c>
      <c r="K3073" s="24" t="str">
        <f t="shared" si="236"/>
        <v>28</v>
      </c>
      <c r="L3073" s="24" t="str">
        <f t="shared" si="237"/>
        <v>2012</v>
      </c>
      <c r="M3073" s="24">
        <f t="shared" si="238"/>
        <v>41149</v>
      </c>
      <c r="N3073">
        <v>19.149999999999999</v>
      </c>
      <c r="P3073" s="24">
        <v>42810</v>
      </c>
      <c r="Q3073">
        <v>32.979999999999997</v>
      </c>
      <c r="S3073" s="24">
        <v>44594</v>
      </c>
      <c r="T3073">
        <v>78.05</v>
      </c>
      <c r="U3073" s="2">
        <f t="shared" si="239"/>
        <v>1.2847132104853332E-2</v>
      </c>
    </row>
    <row r="3074" spans="1:21" x14ac:dyDescent="0.4">
      <c r="A3074" t="s">
        <v>2936</v>
      </c>
      <c r="B3074">
        <v>19.149999999999999</v>
      </c>
      <c r="C3074">
        <v>19.21</v>
      </c>
      <c r="D3074">
        <v>19.23</v>
      </c>
      <c r="E3074">
        <v>19.13</v>
      </c>
      <c r="F3074" t="s">
        <v>104</v>
      </c>
      <c r="G3074" s="2">
        <v>5.0000000000000001E-4</v>
      </c>
      <c r="I3074" t="s">
        <v>2936</v>
      </c>
      <c r="J3074" s="24" t="str">
        <f t="shared" si="235"/>
        <v>08</v>
      </c>
      <c r="K3074" s="24" t="str">
        <f t="shared" si="236"/>
        <v>27</v>
      </c>
      <c r="L3074" s="24" t="str">
        <f t="shared" si="237"/>
        <v>2012</v>
      </c>
      <c r="M3074" s="24">
        <f t="shared" si="238"/>
        <v>41148</v>
      </c>
      <c r="N3074">
        <v>19.149999999999999</v>
      </c>
      <c r="P3074" s="24">
        <v>42811</v>
      </c>
      <c r="Q3074">
        <v>32.97</v>
      </c>
      <c r="S3074" s="24">
        <v>44595</v>
      </c>
      <c r="T3074">
        <v>75.16</v>
      </c>
      <c r="U3074" s="2">
        <f t="shared" si="239"/>
        <v>-3.7027546444586834E-2</v>
      </c>
    </row>
    <row r="3075" spans="1:21" x14ac:dyDescent="0.4">
      <c r="A3075" t="s">
        <v>2935</v>
      </c>
      <c r="B3075">
        <v>19.14</v>
      </c>
      <c r="C3075">
        <v>18.98</v>
      </c>
      <c r="D3075">
        <v>19.18</v>
      </c>
      <c r="E3075">
        <v>18.97</v>
      </c>
      <c r="F3075" t="s">
        <v>184</v>
      </c>
      <c r="G3075" s="2">
        <v>5.7999999999999996E-3</v>
      </c>
      <c r="I3075" t="s">
        <v>2935</v>
      </c>
      <c r="J3075" s="24" t="str">
        <f t="shared" ref="J3075:J3138" si="240">LEFT(I3075,2)</f>
        <v>08</v>
      </c>
      <c r="K3075" s="24" t="str">
        <f t="shared" ref="K3075:K3138" si="241">MID(I3075,4,2)</f>
        <v>24</v>
      </c>
      <c r="L3075" s="24" t="str">
        <f t="shared" ref="L3075:L3138" si="242">RIGHT(I3075,4)</f>
        <v>2012</v>
      </c>
      <c r="M3075" s="24">
        <f t="shared" ref="M3075:M3138" si="243">DATE(L3075,J3075,K3075)</f>
        <v>41145</v>
      </c>
      <c r="N3075">
        <v>19.14</v>
      </c>
      <c r="P3075" s="24">
        <v>42814</v>
      </c>
      <c r="Q3075">
        <v>32.97</v>
      </c>
      <c r="S3075" s="24">
        <v>44596</v>
      </c>
      <c r="T3075">
        <v>76.099999999999994</v>
      </c>
      <c r="U3075" s="2">
        <f t="shared" si="239"/>
        <v>1.2506652474720603E-2</v>
      </c>
    </row>
    <row r="3076" spans="1:21" x14ac:dyDescent="0.4">
      <c r="A3076" t="s">
        <v>2934</v>
      </c>
      <c r="B3076">
        <v>19.03</v>
      </c>
      <c r="C3076">
        <v>19.12</v>
      </c>
      <c r="D3076">
        <v>19.12</v>
      </c>
      <c r="E3076">
        <v>18.989999999999998</v>
      </c>
      <c r="F3076" t="s">
        <v>364</v>
      </c>
      <c r="G3076" s="2">
        <v>-6.7999999999999996E-3</v>
      </c>
      <c r="I3076" t="s">
        <v>2934</v>
      </c>
      <c r="J3076" s="24" t="str">
        <f t="shared" si="240"/>
        <v>08</v>
      </c>
      <c r="K3076" s="24" t="str">
        <f t="shared" si="241"/>
        <v>23</v>
      </c>
      <c r="L3076" s="24" t="str">
        <f t="shared" si="242"/>
        <v>2012</v>
      </c>
      <c r="M3076" s="24">
        <f t="shared" si="243"/>
        <v>41144</v>
      </c>
      <c r="N3076">
        <v>19.03</v>
      </c>
      <c r="P3076" s="24">
        <v>42815</v>
      </c>
      <c r="Q3076">
        <v>32.61</v>
      </c>
      <c r="S3076" s="24">
        <v>44599</v>
      </c>
      <c r="T3076">
        <v>75.5</v>
      </c>
      <c r="U3076" s="2">
        <f t="shared" ref="U3076:U3139" si="244">T3076/T3075-1</f>
        <v>-7.8843626806832656E-3</v>
      </c>
    </row>
    <row r="3077" spans="1:21" x14ac:dyDescent="0.4">
      <c r="A3077" t="s">
        <v>2933</v>
      </c>
      <c r="B3077">
        <v>19.16</v>
      </c>
      <c r="C3077">
        <v>19.079999999999998</v>
      </c>
      <c r="D3077">
        <v>19.190000000000001</v>
      </c>
      <c r="E3077">
        <v>19.059999999999999</v>
      </c>
      <c r="F3077" t="s">
        <v>1295</v>
      </c>
      <c r="G3077" s="2">
        <v>1.6000000000000001E-3</v>
      </c>
      <c r="I3077" t="s">
        <v>2933</v>
      </c>
      <c r="J3077" s="24" t="str">
        <f t="shared" si="240"/>
        <v>08</v>
      </c>
      <c r="K3077" s="24" t="str">
        <f t="shared" si="241"/>
        <v>22</v>
      </c>
      <c r="L3077" s="24" t="str">
        <f t="shared" si="242"/>
        <v>2012</v>
      </c>
      <c r="M3077" s="24">
        <f t="shared" si="243"/>
        <v>41143</v>
      </c>
      <c r="N3077">
        <v>19.16</v>
      </c>
      <c r="P3077" s="24">
        <v>42816</v>
      </c>
      <c r="Q3077">
        <v>32.72</v>
      </c>
      <c r="S3077" s="24">
        <v>44600</v>
      </c>
      <c r="T3077">
        <v>76.2</v>
      </c>
      <c r="U3077" s="2">
        <f t="shared" si="244"/>
        <v>9.2715231788080832E-3</v>
      </c>
    </row>
    <row r="3078" spans="1:21" x14ac:dyDescent="0.4">
      <c r="A3078" t="s">
        <v>2932</v>
      </c>
      <c r="B3078">
        <v>19.13</v>
      </c>
      <c r="C3078">
        <v>19.25</v>
      </c>
      <c r="D3078">
        <v>19.309999999999999</v>
      </c>
      <c r="E3078">
        <v>19.09</v>
      </c>
      <c r="F3078" t="s">
        <v>184</v>
      </c>
      <c r="G3078" s="2">
        <v>-4.1999999999999997E-3</v>
      </c>
      <c r="I3078" t="s">
        <v>2932</v>
      </c>
      <c r="J3078" s="24" t="str">
        <f t="shared" si="240"/>
        <v>08</v>
      </c>
      <c r="K3078" s="24" t="str">
        <f t="shared" si="241"/>
        <v>21</v>
      </c>
      <c r="L3078" s="24" t="str">
        <f t="shared" si="242"/>
        <v>2012</v>
      </c>
      <c r="M3078" s="24">
        <f t="shared" si="243"/>
        <v>41142</v>
      </c>
      <c r="N3078">
        <v>19.13</v>
      </c>
      <c r="P3078" s="24">
        <v>42817</v>
      </c>
      <c r="Q3078">
        <v>32.65</v>
      </c>
      <c r="S3078" s="24">
        <v>44601</v>
      </c>
      <c r="T3078">
        <v>77.61</v>
      </c>
      <c r="U3078" s="2">
        <f t="shared" si="244"/>
        <v>1.8503937007873894E-2</v>
      </c>
    </row>
    <row r="3079" spans="1:21" x14ac:dyDescent="0.4">
      <c r="A3079" t="s">
        <v>2931</v>
      </c>
      <c r="B3079">
        <v>19.21</v>
      </c>
      <c r="C3079">
        <v>19.2</v>
      </c>
      <c r="D3079">
        <v>19.21</v>
      </c>
      <c r="E3079">
        <v>19.13</v>
      </c>
      <c r="F3079" t="s">
        <v>989</v>
      </c>
      <c r="G3079" s="2">
        <v>0</v>
      </c>
      <c r="I3079" t="s">
        <v>2931</v>
      </c>
      <c r="J3079" s="24" t="str">
        <f t="shared" si="240"/>
        <v>08</v>
      </c>
      <c r="K3079" s="24" t="str">
        <f t="shared" si="241"/>
        <v>20</v>
      </c>
      <c r="L3079" s="24" t="str">
        <f t="shared" si="242"/>
        <v>2012</v>
      </c>
      <c r="M3079" s="24">
        <f t="shared" si="243"/>
        <v>41141</v>
      </c>
      <c r="N3079">
        <v>19.21</v>
      </c>
      <c r="P3079" s="24">
        <v>42818</v>
      </c>
      <c r="Q3079">
        <v>32.54</v>
      </c>
      <c r="S3079" s="24">
        <v>44602</v>
      </c>
      <c r="T3079">
        <v>75.88</v>
      </c>
      <c r="U3079" s="2">
        <f t="shared" si="244"/>
        <v>-2.2290941888931881E-2</v>
      </c>
    </row>
    <row r="3080" spans="1:21" x14ac:dyDescent="0.4">
      <c r="A3080" t="s">
        <v>2930</v>
      </c>
      <c r="B3080">
        <v>19.21</v>
      </c>
      <c r="C3080">
        <v>19.2</v>
      </c>
      <c r="D3080">
        <v>19.22</v>
      </c>
      <c r="E3080">
        <v>19.16</v>
      </c>
      <c r="F3080" t="s">
        <v>1551</v>
      </c>
      <c r="G3080" s="2">
        <v>1.6000000000000001E-3</v>
      </c>
      <c r="I3080" t="s">
        <v>2930</v>
      </c>
      <c r="J3080" s="24" t="str">
        <f t="shared" si="240"/>
        <v>08</v>
      </c>
      <c r="K3080" s="24" t="str">
        <f t="shared" si="241"/>
        <v>17</v>
      </c>
      <c r="L3080" s="24" t="str">
        <f t="shared" si="242"/>
        <v>2012</v>
      </c>
      <c r="M3080" s="24">
        <f t="shared" si="243"/>
        <v>41138</v>
      </c>
      <c r="N3080">
        <v>19.21</v>
      </c>
      <c r="P3080" s="24">
        <v>42821</v>
      </c>
      <c r="Q3080">
        <v>32.520000000000003</v>
      </c>
      <c r="S3080" s="24">
        <v>44603</v>
      </c>
      <c r="T3080">
        <v>73.7</v>
      </c>
      <c r="U3080" s="2">
        <f t="shared" si="244"/>
        <v>-2.8729573010015774E-2</v>
      </c>
    </row>
    <row r="3081" spans="1:21" x14ac:dyDescent="0.4">
      <c r="A3081" t="s">
        <v>2929</v>
      </c>
      <c r="B3081">
        <v>19.18</v>
      </c>
      <c r="C3081">
        <v>19.059999999999999</v>
      </c>
      <c r="D3081">
        <v>19.2</v>
      </c>
      <c r="E3081">
        <v>19.02</v>
      </c>
      <c r="F3081" t="s">
        <v>862</v>
      </c>
      <c r="G3081" s="2">
        <v>7.9000000000000008E-3</v>
      </c>
      <c r="I3081" t="s">
        <v>2929</v>
      </c>
      <c r="J3081" s="24" t="str">
        <f t="shared" si="240"/>
        <v>08</v>
      </c>
      <c r="K3081" s="24" t="str">
        <f t="shared" si="241"/>
        <v>16</v>
      </c>
      <c r="L3081" s="24" t="str">
        <f t="shared" si="242"/>
        <v>2012</v>
      </c>
      <c r="M3081" s="24">
        <f t="shared" si="243"/>
        <v>41137</v>
      </c>
      <c r="N3081">
        <v>19.18</v>
      </c>
      <c r="P3081" s="24">
        <v>42822</v>
      </c>
      <c r="Q3081">
        <v>32.72</v>
      </c>
      <c r="S3081" s="24">
        <v>44606</v>
      </c>
      <c r="T3081">
        <v>73.69</v>
      </c>
      <c r="U3081" s="2">
        <f t="shared" si="244"/>
        <v>-1.3568521031215308E-4</v>
      </c>
    </row>
    <row r="3082" spans="1:21" x14ac:dyDescent="0.4">
      <c r="A3082" t="s">
        <v>2928</v>
      </c>
      <c r="B3082">
        <v>19.03</v>
      </c>
      <c r="C3082">
        <v>19</v>
      </c>
      <c r="D3082">
        <v>19.059999999999999</v>
      </c>
      <c r="E3082">
        <v>18.989999999999998</v>
      </c>
      <c r="F3082" t="s">
        <v>552</v>
      </c>
      <c r="G3082" s="2">
        <v>1.1000000000000001E-3</v>
      </c>
      <c r="I3082" t="s">
        <v>2928</v>
      </c>
      <c r="J3082" s="24" t="str">
        <f t="shared" si="240"/>
        <v>08</v>
      </c>
      <c r="K3082" s="24" t="str">
        <f t="shared" si="241"/>
        <v>15</v>
      </c>
      <c r="L3082" s="24" t="str">
        <f t="shared" si="242"/>
        <v>2012</v>
      </c>
      <c r="M3082" s="24">
        <f t="shared" si="243"/>
        <v>41136</v>
      </c>
      <c r="N3082">
        <v>19.03</v>
      </c>
      <c r="P3082" s="24">
        <v>42823</v>
      </c>
      <c r="Q3082">
        <v>32.79</v>
      </c>
      <c r="S3082" s="24">
        <v>44607</v>
      </c>
      <c r="T3082">
        <v>75.239999999999995</v>
      </c>
      <c r="U3082" s="2">
        <f t="shared" si="244"/>
        <v>2.1034061609444876E-2</v>
      </c>
    </row>
    <row r="3083" spans="1:21" x14ac:dyDescent="0.4">
      <c r="A3083" t="s">
        <v>2927</v>
      </c>
      <c r="B3083">
        <v>19.010000000000002</v>
      </c>
      <c r="C3083">
        <v>19.07</v>
      </c>
      <c r="D3083">
        <v>19.079999999999998</v>
      </c>
      <c r="E3083">
        <v>18.96</v>
      </c>
      <c r="F3083" t="s">
        <v>1186</v>
      </c>
      <c r="G3083" s="2">
        <v>1.1000000000000001E-3</v>
      </c>
      <c r="I3083" t="s">
        <v>2927</v>
      </c>
      <c r="J3083" s="24" t="str">
        <f t="shared" si="240"/>
        <v>08</v>
      </c>
      <c r="K3083" s="24" t="str">
        <f t="shared" si="241"/>
        <v>14</v>
      </c>
      <c r="L3083" s="24" t="str">
        <f t="shared" si="242"/>
        <v>2012</v>
      </c>
      <c r="M3083" s="24">
        <f t="shared" si="243"/>
        <v>41135</v>
      </c>
      <c r="N3083">
        <v>19.010000000000002</v>
      </c>
      <c r="P3083" s="24">
        <v>42824</v>
      </c>
      <c r="Q3083">
        <v>32.83</v>
      </c>
      <c r="S3083" s="24">
        <v>44608</v>
      </c>
      <c r="T3083">
        <v>75.27</v>
      </c>
      <c r="U3083" s="2">
        <f t="shared" si="244"/>
        <v>3.9872408293462058E-4</v>
      </c>
    </row>
    <row r="3084" spans="1:21" x14ac:dyDescent="0.4">
      <c r="A3084" t="s">
        <v>2926</v>
      </c>
      <c r="B3084">
        <v>18.989999999999998</v>
      </c>
      <c r="C3084">
        <v>18.95</v>
      </c>
      <c r="D3084">
        <v>18.989999999999998</v>
      </c>
      <c r="E3084">
        <v>18.899999999999999</v>
      </c>
      <c r="F3084" t="s">
        <v>229</v>
      </c>
      <c r="G3084" s="2">
        <v>5.0000000000000001E-4</v>
      </c>
      <c r="I3084" t="s">
        <v>2926</v>
      </c>
      <c r="J3084" s="24" t="str">
        <f t="shared" si="240"/>
        <v>08</v>
      </c>
      <c r="K3084" s="24" t="str">
        <f t="shared" si="241"/>
        <v>13</v>
      </c>
      <c r="L3084" s="24" t="str">
        <f t="shared" si="242"/>
        <v>2012</v>
      </c>
      <c r="M3084" s="24">
        <f t="shared" si="243"/>
        <v>41134</v>
      </c>
      <c r="N3084">
        <v>18.989999999999998</v>
      </c>
      <c r="P3084" s="24">
        <v>42825</v>
      </c>
      <c r="Q3084">
        <v>32.79</v>
      </c>
      <c r="S3084" s="24">
        <v>44609</v>
      </c>
      <c r="T3084">
        <v>73.16</v>
      </c>
      <c r="U3084" s="2">
        <f t="shared" si="244"/>
        <v>-2.8032416633452906E-2</v>
      </c>
    </row>
    <row r="3085" spans="1:21" x14ac:dyDescent="0.4">
      <c r="A3085" t="s">
        <v>2925</v>
      </c>
      <c r="B3085">
        <v>18.98</v>
      </c>
      <c r="C3085">
        <v>18.89</v>
      </c>
      <c r="D3085">
        <v>19</v>
      </c>
      <c r="E3085">
        <v>18.87</v>
      </c>
      <c r="F3085" t="s">
        <v>494</v>
      </c>
      <c r="G3085" s="2">
        <v>1.6000000000000001E-3</v>
      </c>
      <c r="I3085" t="s">
        <v>2925</v>
      </c>
      <c r="J3085" s="24" t="str">
        <f t="shared" si="240"/>
        <v>08</v>
      </c>
      <c r="K3085" s="24" t="str">
        <f t="shared" si="241"/>
        <v>10</v>
      </c>
      <c r="L3085" s="24" t="str">
        <f t="shared" si="242"/>
        <v>2012</v>
      </c>
      <c r="M3085" s="24">
        <f t="shared" si="243"/>
        <v>41131</v>
      </c>
      <c r="N3085">
        <v>18.98</v>
      </c>
      <c r="P3085" s="24">
        <v>42828</v>
      </c>
      <c r="Q3085">
        <v>32.78</v>
      </c>
      <c r="S3085" s="24">
        <v>44610</v>
      </c>
      <c r="T3085">
        <v>72.41</v>
      </c>
      <c r="U3085" s="2">
        <f t="shared" si="244"/>
        <v>-1.0251503553854513E-2</v>
      </c>
    </row>
    <row r="3086" spans="1:21" x14ac:dyDescent="0.4">
      <c r="A3086" t="s">
        <v>2924</v>
      </c>
      <c r="B3086">
        <v>18.95</v>
      </c>
      <c r="C3086">
        <v>18.91</v>
      </c>
      <c r="D3086">
        <v>18.989999999999998</v>
      </c>
      <c r="E3086">
        <v>18.89</v>
      </c>
      <c r="F3086" t="s">
        <v>899</v>
      </c>
      <c r="G3086" s="2">
        <v>5.0000000000000001E-4</v>
      </c>
      <c r="I3086" t="s">
        <v>2924</v>
      </c>
      <c r="J3086" s="24" t="str">
        <f t="shared" si="240"/>
        <v>08</v>
      </c>
      <c r="K3086" s="24" t="str">
        <f t="shared" si="241"/>
        <v>09</v>
      </c>
      <c r="L3086" s="24" t="str">
        <f t="shared" si="242"/>
        <v>2012</v>
      </c>
      <c r="M3086" s="24">
        <f t="shared" si="243"/>
        <v>41130</v>
      </c>
      <c r="N3086">
        <v>18.95</v>
      </c>
      <c r="P3086" s="24">
        <v>42829</v>
      </c>
      <c r="Q3086">
        <v>32.799999999999997</v>
      </c>
      <c r="S3086" s="24">
        <v>44614</v>
      </c>
      <c r="T3086">
        <v>71.48</v>
      </c>
      <c r="U3086" s="2">
        <f t="shared" si="244"/>
        <v>-1.2843529899185135E-2</v>
      </c>
    </row>
    <row r="3087" spans="1:21" x14ac:dyDescent="0.4">
      <c r="A3087" t="s">
        <v>2923</v>
      </c>
      <c r="B3087">
        <v>18.940000000000001</v>
      </c>
      <c r="C3087">
        <v>18.89</v>
      </c>
      <c r="D3087">
        <v>18.97</v>
      </c>
      <c r="E3087">
        <v>18.88</v>
      </c>
      <c r="F3087" t="s">
        <v>550</v>
      </c>
      <c r="G3087" s="2">
        <v>0</v>
      </c>
      <c r="I3087" t="s">
        <v>2923</v>
      </c>
      <c r="J3087" s="24" t="str">
        <f t="shared" si="240"/>
        <v>08</v>
      </c>
      <c r="K3087" s="24" t="str">
        <f t="shared" si="241"/>
        <v>08</v>
      </c>
      <c r="L3087" s="24" t="str">
        <f t="shared" si="242"/>
        <v>2012</v>
      </c>
      <c r="M3087" s="24">
        <f t="shared" si="243"/>
        <v>41129</v>
      </c>
      <c r="N3087">
        <v>18.940000000000001</v>
      </c>
      <c r="P3087" s="24">
        <v>42830</v>
      </c>
      <c r="Q3087">
        <v>32.72</v>
      </c>
      <c r="S3087" s="24">
        <v>44615</v>
      </c>
      <c r="T3087">
        <v>69.81</v>
      </c>
      <c r="U3087" s="2">
        <f t="shared" si="244"/>
        <v>-2.3363178511471738E-2</v>
      </c>
    </row>
    <row r="3088" spans="1:21" x14ac:dyDescent="0.4">
      <c r="A3088" t="s">
        <v>2922</v>
      </c>
      <c r="B3088">
        <v>18.940000000000001</v>
      </c>
      <c r="C3088">
        <v>18.93</v>
      </c>
      <c r="D3088">
        <v>19.010000000000002</v>
      </c>
      <c r="E3088">
        <v>18.93</v>
      </c>
      <c r="F3088" t="s">
        <v>463</v>
      </c>
      <c r="G3088" s="2">
        <v>4.1999999999999997E-3</v>
      </c>
      <c r="I3088" t="s">
        <v>2922</v>
      </c>
      <c r="J3088" s="24" t="str">
        <f t="shared" si="240"/>
        <v>08</v>
      </c>
      <c r="K3088" s="24" t="str">
        <f t="shared" si="241"/>
        <v>07</v>
      </c>
      <c r="L3088" s="24" t="str">
        <f t="shared" si="242"/>
        <v>2012</v>
      </c>
      <c r="M3088" s="24">
        <f t="shared" si="243"/>
        <v>41128</v>
      </c>
      <c r="N3088">
        <v>18.940000000000001</v>
      </c>
      <c r="P3088" s="24">
        <v>42831</v>
      </c>
      <c r="Q3088">
        <v>32.770000000000003</v>
      </c>
      <c r="S3088" s="24">
        <v>44616</v>
      </c>
      <c r="T3088">
        <v>71.95</v>
      </c>
      <c r="U3088" s="2">
        <f t="shared" si="244"/>
        <v>3.065463400658941E-2</v>
      </c>
    </row>
    <row r="3089" spans="1:21" x14ac:dyDescent="0.4">
      <c r="A3089" t="s">
        <v>2921</v>
      </c>
      <c r="B3089">
        <v>18.86</v>
      </c>
      <c r="C3089">
        <v>18.89</v>
      </c>
      <c r="D3089">
        <v>18.93</v>
      </c>
      <c r="E3089">
        <v>18.86</v>
      </c>
      <c r="F3089" t="s">
        <v>178</v>
      </c>
      <c r="G3089" s="2">
        <v>2.0999999999999999E-3</v>
      </c>
      <c r="I3089" t="s">
        <v>2921</v>
      </c>
      <c r="J3089" s="24" t="str">
        <f t="shared" si="240"/>
        <v>08</v>
      </c>
      <c r="K3089" s="24" t="str">
        <f t="shared" si="241"/>
        <v>06</v>
      </c>
      <c r="L3089" s="24" t="str">
        <f t="shared" si="242"/>
        <v>2012</v>
      </c>
      <c r="M3089" s="24">
        <f t="shared" si="243"/>
        <v>41127</v>
      </c>
      <c r="N3089">
        <v>18.86</v>
      </c>
      <c r="P3089" s="24">
        <v>42832</v>
      </c>
      <c r="Q3089">
        <v>32.75</v>
      </c>
      <c r="S3089" s="24">
        <v>44617</v>
      </c>
      <c r="T3089">
        <v>73.13</v>
      </c>
      <c r="U3089" s="2">
        <f t="shared" si="244"/>
        <v>1.6400277970813004E-2</v>
      </c>
    </row>
    <row r="3090" spans="1:21" x14ac:dyDescent="0.4">
      <c r="A3090" t="s">
        <v>2920</v>
      </c>
      <c r="B3090">
        <v>18.82</v>
      </c>
      <c r="C3090">
        <v>18.760000000000002</v>
      </c>
      <c r="D3090">
        <v>18.87</v>
      </c>
      <c r="E3090">
        <v>18.73</v>
      </c>
      <c r="F3090" t="s">
        <v>2592</v>
      </c>
      <c r="G3090" s="2">
        <v>1.89E-2</v>
      </c>
      <c r="I3090" t="s">
        <v>2920</v>
      </c>
      <c r="J3090" s="24" t="str">
        <f t="shared" si="240"/>
        <v>08</v>
      </c>
      <c r="K3090" s="24" t="str">
        <f t="shared" si="241"/>
        <v>03</v>
      </c>
      <c r="L3090" s="24" t="str">
        <f t="shared" si="242"/>
        <v>2012</v>
      </c>
      <c r="M3090" s="24">
        <f t="shared" si="243"/>
        <v>41124</v>
      </c>
      <c r="N3090">
        <v>18.82</v>
      </c>
      <c r="P3090" s="24">
        <v>42835</v>
      </c>
      <c r="Q3090">
        <v>32.76</v>
      </c>
      <c r="S3090" s="24">
        <v>44620</v>
      </c>
      <c r="T3090">
        <v>73.25</v>
      </c>
      <c r="U3090" s="2">
        <f t="shared" si="244"/>
        <v>1.6409134418160498E-3</v>
      </c>
    </row>
    <row r="3091" spans="1:21" x14ac:dyDescent="0.4">
      <c r="A3091" t="s">
        <v>2919</v>
      </c>
      <c r="B3091">
        <v>18.47</v>
      </c>
      <c r="C3091">
        <v>18.47</v>
      </c>
      <c r="D3091">
        <v>18.600000000000001</v>
      </c>
      <c r="E3091">
        <v>18.36</v>
      </c>
      <c r="F3091" t="s">
        <v>2189</v>
      </c>
      <c r="G3091" s="2">
        <v>-7.4999999999999997E-3</v>
      </c>
      <c r="I3091" t="s">
        <v>2919</v>
      </c>
      <c r="J3091" s="24" t="str">
        <f t="shared" si="240"/>
        <v>08</v>
      </c>
      <c r="K3091" s="24" t="str">
        <f t="shared" si="241"/>
        <v>02</v>
      </c>
      <c r="L3091" s="24" t="str">
        <f t="shared" si="242"/>
        <v>2012</v>
      </c>
      <c r="M3091" s="24">
        <f t="shared" si="243"/>
        <v>41123</v>
      </c>
      <c r="N3091">
        <v>18.47</v>
      </c>
      <c r="P3091" s="24">
        <v>42836</v>
      </c>
      <c r="Q3091">
        <v>32.72</v>
      </c>
      <c r="S3091" s="24">
        <v>44621</v>
      </c>
      <c r="T3091">
        <v>72.08</v>
      </c>
      <c r="U3091" s="2">
        <f t="shared" si="244"/>
        <v>-1.5972696245733831E-2</v>
      </c>
    </row>
    <row r="3092" spans="1:21" x14ac:dyDescent="0.4">
      <c r="A3092" t="s">
        <v>2918</v>
      </c>
      <c r="B3092">
        <v>18.61</v>
      </c>
      <c r="C3092">
        <v>18.73</v>
      </c>
      <c r="D3092">
        <v>18.760000000000002</v>
      </c>
      <c r="E3092">
        <v>18.559999999999999</v>
      </c>
      <c r="F3092" t="s">
        <v>953</v>
      </c>
      <c r="G3092" s="2">
        <v>-2.0999999999999999E-3</v>
      </c>
      <c r="I3092" t="s">
        <v>2918</v>
      </c>
      <c r="J3092" s="24" t="str">
        <f t="shared" si="240"/>
        <v>08</v>
      </c>
      <c r="K3092" s="24" t="str">
        <f t="shared" si="241"/>
        <v>01</v>
      </c>
      <c r="L3092" s="24" t="str">
        <f t="shared" si="242"/>
        <v>2012</v>
      </c>
      <c r="M3092" s="24">
        <f t="shared" si="243"/>
        <v>41122</v>
      </c>
      <c r="N3092">
        <v>18.61</v>
      </c>
      <c r="P3092" s="24">
        <v>42837</v>
      </c>
      <c r="Q3092">
        <v>32.590000000000003</v>
      </c>
      <c r="S3092" s="24">
        <v>44622</v>
      </c>
      <c r="T3092">
        <v>73.39</v>
      </c>
      <c r="U3092" s="2">
        <f t="shared" si="244"/>
        <v>1.8174250832408534E-2</v>
      </c>
    </row>
    <row r="3093" spans="1:21" x14ac:dyDescent="0.4">
      <c r="A3093" t="s">
        <v>2917</v>
      </c>
      <c r="B3093">
        <v>18.649999999999999</v>
      </c>
      <c r="C3093">
        <v>18.73</v>
      </c>
      <c r="D3093">
        <v>18.78</v>
      </c>
      <c r="E3093">
        <v>18.649999999999999</v>
      </c>
      <c r="F3093" t="s">
        <v>2916</v>
      </c>
      <c r="G3093" s="2">
        <v>-5.8999999999999999E-3</v>
      </c>
      <c r="I3093" t="s">
        <v>2917</v>
      </c>
      <c r="J3093" s="24" t="str">
        <f t="shared" si="240"/>
        <v>07</v>
      </c>
      <c r="K3093" s="24" t="str">
        <f t="shared" si="241"/>
        <v>31</v>
      </c>
      <c r="L3093" s="24" t="str">
        <f t="shared" si="242"/>
        <v>2012</v>
      </c>
      <c r="M3093" s="24">
        <f t="shared" si="243"/>
        <v>41121</v>
      </c>
      <c r="N3093">
        <v>18.649999999999999</v>
      </c>
      <c r="P3093" s="24">
        <v>42838</v>
      </c>
      <c r="Q3093">
        <v>32.42</v>
      </c>
      <c r="S3093" s="24">
        <v>44623</v>
      </c>
      <c r="T3093">
        <v>72.59</v>
      </c>
      <c r="U3093" s="2">
        <f t="shared" si="244"/>
        <v>-1.0900667665894481E-2</v>
      </c>
    </row>
    <row r="3094" spans="1:21" x14ac:dyDescent="0.4">
      <c r="A3094" t="s">
        <v>2915</v>
      </c>
      <c r="B3094">
        <v>18.760000000000002</v>
      </c>
      <c r="C3094">
        <v>18.75</v>
      </c>
      <c r="D3094">
        <v>18.850000000000001</v>
      </c>
      <c r="E3094">
        <v>18.71</v>
      </c>
      <c r="F3094" t="s">
        <v>2246</v>
      </c>
      <c r="G3094" s="2">
        <v>0</v>
      </c>
      <c r="I3094" t="s">
        <v>2915</v>
      </c>
      <c r="J3094" s="24" t="str">
        <f t="shared" si="240"/>
        <v>07</v>
      </c>
      <c r="K3094" s="24" t="str">
        <f t="shared" si="241"/>
        <v>30</v>
      </c>
      <c r="L3094" s="24" t="str">
        <f t="shared" si="242"/>
        <v>2012</v>
      </c>
      <c r="M3094" s="24">
        <f t="shared" si="243"/>
        <v>41120</v>
      </c>
      <c r="N3094">
        <v>18.760000000000002</v>
      </c>
      <c r="P3094" s="24">
        <v>42842</v>
      </c>
      <c r="Q3094">
        <v>32.71</v>
      </c>
      <c r="S3094" s="24">
        <v>44624</v>
      </c>
      <c r="T3094">
        <v>71.66</v>
      </c>
      <c r="U3094" s="2">
        <f t="shared" si="244"/>
        <v>-1.2811682049869266E-2</v>
      </c>
    </row>
    <row r="3095" spans="1:21" x14ac:dyDescent="0.4">
      <c r="A3095" t="s">
        <v>2914</v>
      </c>
      <c r="B3095">
        <v>18.760000000000002</v>
      </c>
      <c r="C3095">
        <v>18.489999999999998</v>
      </c>
      <c r="D3095">
        <v>18.79</v>
      </c>
      <c r="E3095">
        <v>18.48</v>
      </c>
      <c r="F3095" t="s">
        <v>823</v>
      </c>
      <c r="G3095" s="2">
        <v>1.9599999999999999E-2</v>
      </c>
      <c r="I3095" t="s">
        <v>2914</v>
      </c>
      <c r="J3095" s="24" t="str">
        <f t="shared" si="240"/>
        <v>07</v>
      </c>
      <c r="K3095" s="24" t="str">
        <f t="shared" si="241"/>
        <v>27</v>
      </c>
      <c r="L3095" s="24" t="str">
        <f t="shared" si="242"/>
        <v>2012</v>
      </c>
      <c r="M3095" s="24">
        <f t="shared" si="243"/>
        <v>41117</v>
      </c>
      <c r="N3095">
        <v>18.760000000000002</v>
      </c>
      <c r="P3095" s="24">
        <v>42843</v>
      </c>
      <c r="Q3095">
        <v>32.64</v>
      </c>
      <c r="S3095" s="24">
        <v>44627</v>
      </c>
      <c r="T3095">
        <v>68.95</v>
      </c>
      <c r="U3095" s="2">
        <f t="shared" si="244"/>
        <v>-3.7817471392687652E-2</v>
      </c>
    </row>
    <row r="3096" spans="1:21" x14ac:dyDescent="0.4">
      <c r="A3096" t="s">
        <v>2913</v>
      </c>
      <c r="B3096">
        <v>18.399999999999999</v>
      </c>
      <c r="C3096">
        <v>18.36</v>
      </c>
      <c r="D3096">
        <v>18.440000000000001</v>
      </c>
      <c r="E3096">
        <v>18.28</v>
      </c>
      <c r="F3096" t="s">
        <v>757</v>
      </c>
      <c r="G3096" s="2">
        <v>1.49E-2</v>
      </c>
      <c r="I3096" t="s">
        <v>2913</v>
      </c>
      <c r="J3096" s="24" t="str">
        <f t="shared" si="240"/>
        <v>07</v>
      </c>
      <c r="K3096" s="24" t="str">
        <f t="shared" si="241"/>
        <v>26</v>
      </c>
      <c r="L3096" s="24" t="str">
        <f t="shared" si="242"/>
        <v>2012</v>
      </c>
      <c r="M3096" s="24">
        <f t="shared" si="243"/>
        <v>41116</v>
      </c>
      <c r="N3096">
        <v>18.399999999999999</v>
      </c>
      <c r="P3096" s="24">
        <v>42844</v>
      </c>
      <c r="Q3096">
        <v>32.630000000000003</v>
      </c>
      <c r="S3096" s="24">
        <v>44628</v>
      </c>
      <c r="T3096">
        <v>68.56</v>
      </c>
      <c r="U3096" s="2">
        <f t="shared" si="244"/>
        <v>-5.6562726613488268E-3</v>
      </c>
    </row>
    <row r="3097" spans="1:21" x14ac:dyDescent="0.4">
      <c r="A3097" t="s">
        <v>2912</v>
      </c>
      <c r="B3097">
        <v>18.13</v>
      </c>
      <c r="C3097">
        <v>18.149999999999999</v>
      </c>
      <c r="D3097">
        <v>18.2</v>
      </c>
      <c r="E3097">
        <v>18.02</v>
      </c>
      <c r="F3097" t="s">
        <v>558</v>
      </c>
      <c r="G3097" s="2">
        <v>-1.6999999999999999E-3</v>
      </c>
      <c r="I3097" t="s">
        <v>2912</v>
      </c>
      <c r="J3097" s="24" t="str">
        <f t="shared" si="240"/>
        <v>07</v>
      </c>
      <c r="K3097" s="24" t="str">
        <f t="shared" si="241"/>
        <v>25</v>
      </c>
      <c r="L3097" s="24" t="str">
        <f t="shared" si="242"/>
        <v>2012</v>
      </c>
      <c r="M3097" s="24">
        <f t="shared" si="243"/>
        <v>41115</v>
      </c>
      <c r="N3097">
        <v>18.13</v>
      </c>
      <c r="P3097" s="24">
        <v>42845</v>
      </c>
      <c r="Q3097">
        <v>32.880000000000003</v>
      </c>
      <c r="S3097" s="24">
        <v>44629</v>
      </c>
      <c r="T3097">
        <v>71.12</v>
      </c>
      <c r="U3097" s="2">
        <f t="shared" si="244"/>
        <v>3.7339556592765444E-2</v>
      </c>
    </row>
    <row r="3098" spans="1:21" x14ac:dyDescent="0.4">
      <c r="A3098" t="s">
        <v>2911</v>
      </c>
      <c r="B3098">
        <v>18.16</v>
      </c>
      <c r="C3098">
        <v>18.32</v>
      </c>
      <c r="D3098">
        <v>18.329999999999998</v>
      </c>
      <c r="E3098">
        <v>18.04</v>
      </c>
      <c r="F3098" t="s">
        <v>176</v>
      </c>
      <c r="G3098" s="2">
        <v>-8.6999999999999994E-3</v>
      </c>
      <c r="I3098" t="s">
        <v>2911</v>
      </c>
      <c r="J3098" s="24" t="str">
        <f t="shared" si="240"/>
        <v>07</v>
      </c>
      <c r="K3098" s="24" t="str">
        <f t="shared" si="241"/>
        <v>24</v>
      </c>
      <c r="L3098" s="24" t="str">
        <f t="shared" si="242"/>
        <v>2012</v>
      </c>
      <c r="M3098" s="24">
        <f t="shared" si="243"/>
        <v>41114</v>
      </c>
      <c r="N3098">
        <v>18.16</v>
      </c>
      <c r="P3098" s="24">
        <v>42846</v>
      </c>
      <c r="Q3098">
        <v>32.840000000000003</v>
      </c>
      <c r="S3098" s="24">
        <v>44630</v>
      </c>
      <c r="T3098">
        <v>70.59</v>
      </c>
      <c r="U3098" s="2">
        <f t="shared" si="244"/>
        <v>-7.452193475815494E-3</v>
      </c>
    </row>
    <row r="3099" spans="1:21" x14ac:dyDescent="0.4">
      <c r="A3099" t="s">
        <v>2910</v>
      </c>
      <c r="B3099">
        <v>18.32</v>
      </c>
      <c r="C3099">
        <v>18.23</v>
      </c>
      <c r="D3099">
        <v>18.36</v>
      </c>
      <c r="E3099">
        <v>18.14</v>
      </c>
      <c r="F3099" t="s">
        <v>36</v>
      </c>
      <c r="G3099" s="2">
        <v>-9.7000000000000003E-3</v>
      </c>
      <c r="I3099" t="s">
        <v>2910</v>
      </c>
      <c r="J3099" s="24" t="str">
        <f t="shared" si="240"/>
        <v>07</v>
      </c>
      <c r="K3099" s="24" t="str">
        <f t="shared" si="241"/>
        <v>23</v>
      </c>
      <c r="L3099" s="24" t="str">
        <f t="shared" si="242"/>
        <v>2012</v>
      </c>
      <c r="M3099" s="24">
        <f t="shared" si="243"/>
        <v>41113</v>
      </c>
      <c r="N3099">
        <v>18.32</v>
      </c>
      <c r="P3099" s="24">
        <v>42849</v>
      </c>
      <c r="Q3099">
        <v>33.17</v>
      </c>
      <c r="S3099" s="24">
        <v>44631</v>
      </c>
      <c r="T3099">
        <v>69.319999999999993</v>
      </c>
      <c r="U3099" s="2">
        <f t="shared" si="244"/>
        <v>-1.799121688624461E-2</v>
      </c>
    </row>
    <row r="3100" spans="1:21" x14ac:dyDescent="0.4">
      <c r="A3100" t="s">
        <v>2909</v>
      </c>
      <c r="B3100">
        <v>18.5</v>
      </c>
      <c r="C3100">
        <v>18.600000000000001</v>
      </c>
      <c r="D3100">
        <v>18.61</v>
      </c>
      <c r="E3100">
        <v>18.48</v>
      </c>
      <c r="F3100" t="s">
        <v>280</v>
      </c>
      <c r="G3100" s="2">
        <v>-9.5999999999999992E-3</v>
      </c>
      <c r="I3100" t="s">
        <v>2909</v>
      </c>
      <c r="J3100" s="24" t="str">
        <f t="shared" si="240"/>
        <v>07</v>
      </c>
      <c r="K3100" s="24" t="str">
        <f t="shared" si="241"/>
        <v>20</v>
      </c>
      <c r="L3100" s="24" t="str">
        <f t="shared" si="242"/>
        <v>2012</v>
      </c>
      <c r="M3100" s="24">
        <f t="shared" si="243"/>
        <v>41110</v>
      </c>
      <c r="N3100">
        <v>18.5</v>
      </c>
      <c r="P3100" s="24">
        <v>42850</v>
      </c>
      <c r="Q3100">
        <v>33.380000000000003</v>
      </c>
      <c r="S3100" s="24">
        <v>44634</v>
      </c>
      <c r="T3100">
        <v>68.33</v>
      </c>
      <c r="U3100" s="2">
        <f t="shared" si="244"/>
        <v>-1.4281592613964111E-2</v>
      </c>
    </row>
    <row r="3101" spans="1:21" x14ac:dyDescent="0.4">
      <c r="A3101" t="s">
        <v>2908</v>
      </c>
      <c r="B3101">
        <v>18.68</v>
      </c>
      <c r="C3101">
        <v>18.63</v>
      </c>
      <c r="D3101">
        <v>18.73</v>
      </c>
      <c r="E3101">
        <v>18.57</v>
      </c>
      <c r="F3101" t="s">
        <v>1269</v>
      </c>
      <c r="G3101" s="2">
        <v>6.4999999999999997E-3</v>
      </c>
      <c r="I3101" t="s">
        <v>2908</v>
      </c>
      <c r="J3101" s="24" t="str">
        <f t="shared" si="240"/>
        <v>07</v>
      </c>
      <c r="K3101" s="24" t="str">
        <f t="shared" si="241"/>
        <v>19</v>
      </c>
      <c r="L3101" s="24" t="str">
        <f t="shared" si="242"/>
        <v>2012</v>
      </c>
      <c r="M3101" s="24">
        <f t="shared" si="243"/>
        <v>41109</v>
      </c>
      <c r="N3101">
        <v>18.68</v>
      </c>
      <c r="P3101" s="24">
        <v>42851</v>
      </c>
      <c r="Q3101">
        <v>33.36</v>
      </c>
      <c r="S3101" s="24">
        <v>44635</v>
      </c>
      <c r="T3101">
        <v>70.41</v>
      </c>
      <c r="U3101" s="2">
        <f t="shared" si="244"/>
        <v>3.0440509293136131E-2</v>
      </c>
    </row>
    <row r="3102" spans="1:21" x14ac:dyDescent="0.4">
      <c r="A3102" t="s">
        <v>2907</v>
      </c>
      <c r="B3102">
        <v>18.559999999999999</v>
      </c>
      <c r="C3102">
        <v>18.37</v>
      </c>
      <c r="D3102">
        <v>18.59</v>
      </c>
      <c r="E3102">
        <v>18.37</v>
      </c>
      <c r="F3102" t="s">
        <v>1271</v>
      </c>
      <c r="G3102" s="2">
        <v>8.0999999999999996E-3</v>
      </c>
      <c r="I3102" t="s">
        <v>2907</v>
      </c>
      <c r="J3102" s="24" t="str">
        <f t="shared" si="240"/>
        <v>07</v>
      </c>
      <c r="K3102" s="24" t="str">
        <f t="shared" si="241"/>
        <v>18</v>
      </c>
      <c r="L3102" s="24" t="str">
        <f t="shared" si="242"/>
        <v>2012</v>
      </c>
      <c r="M3102" s="24">
        <f t="shared" si="243"/>
        <v>41108</v>
      </c>
      <c r="N3102">
        <v>18.559999999999999</v>
      </c>
      <c r="P3102" s="24">
        <v>42852</v>
      </c>
      <c r="Q3102">
        <v>33.44</v>
      </c>
      <c r="S3102" s="24">
        <v>44636</v>
      </c>
      <c r="T3102">
        <v>72.56</v>
      </c>
      <c r="U3102" s="2">
        <f t="shared" si="244"/>
        <v>3.0535435307484704E-2</v>
      </c>
    </row>
    <row r="3103" spans="1:21" x14ac:dyDescent="0.4">
      <c r="A3103" t="s">
        <v>2906</v>
      </c>
      <c r="B3103">
        <v>18.41</v>
      </c>
      <c r="C3103">
        <v>18.38</v>
      </c>
      <c r="D3103">
        <v>18.45</v>
      </c>
      <c r="E3103">
        <v>18.18</v>
      </c>
      <c r="F3103" t="s">
        <v>1490</v>
      </c>
      <c r="G3103" s="2">
        <v>6.0000000000000001E-3</v>
      </c>
      <c r="I3103" t="s">
        <v>2906</v>
      </c>
      <c r="J3103" s="24" t="str">
        <f t="shared" si="240"/>
        <v>07</v>
      </c>
      <c r="K3103" s="24" t="str">
        <f t="shared" si="241"/>
        <v>17</v>
      </c>
      <c r="L3103" s="24" t="str">
        <f t="shared" si="242"/>
        <v>2012</v>
      </c>
      <c r="M3103" s="24">
        <f t="shared" si="243"/>
        <v>41107</v>
      </c>
      <c r="N3103">
        <v>18.41</v>
      </c>
      <c r="P3103" s="24">
        <v>42853</v>
      </c>
      <c r="Q3103">
        <v>33.44</v>
      </c>
      <c r="S3103" s="24">
        <v>44637</v>
      </c>
      <c r="T3103">
        <v>73.53</v>
      </c>
      <c r="U3103" s="2">
        <f t="shared" si="244"/>
        <v>1.336824696802652E-2</v>
      </c>
    </row>
    <row r="3104" spans="1:21" x14ac:dyDescent="0.4">
      <c r="A3104" t="s">
        <v>2905</v>
      </c>
      <c r="B3104">
        <v>18.3</v>
      </c>
      <c r="C3104">
        <v>18.3</v>
      </c>
      <c r="D3104">
        <v>18.37</v>
      </c>
      <c r="E3104">
        <v>18.239999999999998</v>
      </c>
      <c r="F3104" t="s">
        <v>536</v>
      </c>
      <c r="G3104" s="2">
        <v>-2.2000000000000001E-3</v>
      </c>
      <c r="I3104" t="s">
        <v>2905</v>
      </c>
      <c r="J3104" s="24" t="str">
        <f t="shared" si="240"/>
        <v>07</v>
      </c>
      <c r="K3104" s="24" t="str">
        <f t="shared" si="241"/>
        <v>16</v>
      </c>
      <c r="L3104" s="24" t="str">
        <f t="shared" si="242"/>
        <v>2012</v>
      </c>
      <c r="M3104" s="24">
        <f t="shared" si="243"/>
        <v>41106</v>
      </c>
      <c r="N3104">
        <v>18.3</v>
      </c>
      <c r="P3104" s="24">
        <v>42856</v>
      </c>
      <c r="Q3104">
        <v>33.57</v>
      </c>
      <c r="S3104" s="24">
        <v>44638</v>
      </c>
      <c r="T3104">
        <v>74.959999999999994</v>
      </c>
      <c r="U3104" s="2">
        <f t="shared" si="244"/>
        <v>1.9447844417244564E-2</v>
      </c>
    </row>
    <row r="3105" spans="1:21" x14ac:dyDescent="0.4">
      <c r="A3105" t="s">
        <v>2904</v>
      </c>
      <c r="B3105">
        <v>18.34</v>
      </c>
      <c r="C3105">
        <v>18.100000000000001</v>
      </c>
      <c r="D3105">
        <v>18.36</v>
      </c>
      <c r="E3105">
        <v>18.100000000000001</v>
      </c>
      <c r="F3105" t="s">
        <v>2270</v>
      </c>
      <c r="G3105" s="2">
        <v>1.44E-2</v>
      </c>
      <c r="I3105" t="s">
        <v>2904</v>
      </c>
      <c r="J3105" s="24" t="str">
        <f t="shared" si="240"/>
        <v>07</v>
      </c>
      <c r="K3105" s="24" t="str">
        <f t="shared" si="241"/>
        <v>13</v>
      </c>
      <c r="L3105" s="24" t="str">
        <f t="shared" si="242"/>
        <v>2012</v>
      </c>
      <c r="M3105" s="24">
        <f t="shared" si="243"/>
        <v>41103</v>
      </c>
      <c r="N3105">
        <v>18.34</v>
      </c>
      <c r="P3105" s="24">
        <v>42857</v>
      </c>
      <c r="Q3105">
        <v>33.64</v>
      </c>
      <c r="S3105" s="24">
        <v>44641</v>
      </c>
      <c r="T3105">
        <v>74.819999999999993</v>
      </c>
      <c r="U3105" s="2">
        <f t="shared" si="244"/>
        <v>-1.867662753468502E-3</v>
      </c>
    </row>
    <row r="3106" spans="1:21" x14ac:dyDescent="0.4">
      <c r="A3106" t="s">
        <v>2903</v>
      </c>
      <c r="B3106">
        <v>18.079999999999998</v>
      </c>
      <c r="C3106">
        <v>18.03</v>
      </c>
      <c r="D3106">
        <v>18.149999999999999</v>
      </c>
      <c r="E3106">
        <v>17.93</v>
      </c>
      <c r="F3106" t="s">
        <v>994</v>
      </c>
      <c r="G3106" s="2">
        <v>-3.3E-3</v>
      </c>
      <c r="I3106" t="s">
        <v>2903</v>
      </c>
      <c r="J3106" s="24" t="str">
        <f t="shared" si="240"/>
        <v>07</v>
      </c>
      <c r="K3106" s="24" t="str">
        <f t="shared" si="241"/>
        <v>12</v>
      </c>
      <c r="L3106" s="24" t="str">
        <f t="shared" si="242"/>
        <v>2012</v>
      </c>
      <c r="M3106" s="24">
        <f t="shared" si="243"/>
        <v>41102</v>
      </c>
      <c r="N3106">
        <v>18.079999999999998</v>
      </c>
      <c r="P3106" s="24">
        <v>42858</v>
      </c>
      <c r="Q3106">
        <v>33.54</v>
      </c>
      <c r="S3106" s="24">
        <v>44642</v>
      </c>
      <c r="T3106">
        <v>76.08</v>
      </c>
      <c r="U3106" s="2">
        <f t="shared" si="244"/>
        <v>1.6840417000802077E-2</v>
      </c>
    </row>
    <row r="3107" spans="1:21" x14ac:dyDescent="0.4">
      <c r="A3107" t="s">
        <v>2902</v>
      </c>
      <c r="B3107">
        <v>18.14</v>
      </c>
      <c r="C3107">
        <v>18.18</v>
      </c>
      <c r="D3107">
        <v>18.21</v>
      </c>
      <c r="E3107">
        <v>18.02</v>
      </c>
      <c r="F3107" t="s">
        <v>108</v>
      </c>
      <c r="G3107" s="2">
        <v>-1.1000000000000001E-3</v>
      </c>
      <c r="I3107" t="s">
        <v>2902</v>
      </c>
      <c r="J3107" s="24" t="str">
        <f t="shared" si="240"/>
        <v>07</v>
      </c>
      <c r="K3107" s="24" t="str">
        <f t="shared" si="241"/>
        <v>11</v>
      </c>
      <c r="L3107" s="24" t="str">
        <f t="shared" si="242"/>
        <v>2012</v>
      </c>
      <c r="M3107" s="24">
        <f t="shared" si="243"/>
        <v>41101</v>
      </c>
      <c r="N3107">
        <v>18.14</v>
      </c>
      <c r="P3107" s="24">
        <v>42859</v>
      </c>
      <c r="Q3107">
        <v>33.590000000000003</v>
      </c>
      <c r="S3107" s="24">
        <v>44643</v>
      </c>
      <c r="T3107">
        <v>74.95</v>
      </c>
      <c r="U3107" s="2">
        <f t="shared" si="244"/>
        <v>-1.4852786540483609E-2</v>
      </c>
    </row>
    <row r="3108" spans="1:21" x14ac:dyDescent="0.4">
      <c r="A3108" t="s">
        <v>2901</v>
      </c>
      <c r="B3108">
        <v>18.16</v>
      </c>
      <c r="C3108">
        <v>18.41</v>
      </c>
      <c r="D3108">
        <v>18.440000000000001</v>
      </c>
      <c r="E3108">
        <v>18.100000000000001</v>
      </c>
      <c r="F3108" t="s">
        <v>1357</v>
      </c>
      <c r="G3108" s="2">
        <v>-8.6999999999999994E-3</v>
      </c>
      <c r="I3108" t="s">
        <v>2901</v>
      </c>
      <c r="J3108" s="24" t="str">
        <f t="shared" si="240"/>
        <v>07</v>
      </c>
      <c r="K3108" s="24" t="str">
        <f t="shared" si="241"/>
        <v>10</v>
      </c>
      <c r="L3108" s="24" t="str">
        <f t="shared" si="242"/>
        <v>2012</v>
      </c>
      <c r="M3108" s="24">
        <f t="shared" si="243"/>
        <v>41100</v>
      </c>
      <c r="N3108">
        <v>18.16</v>
      </c>
      <c r="P3108" s="24">
        <v>42860</v>
      </c>
      <c r="Q3108">
        <v>33.72</v>
      </c>
      <c r="S3108" s="24">
        <v>44644</v>
      </c>
      <c r="T3108">
        <v>76.260000000000005</v>
      </c>
      <c r="U3108" s="2">
        <f t="shared" si="244"/>
        <v>1.7478318879252885E-2</v>
      </c>
    </row>
    <row r="3109" spans="1:21" x14ac:dyDescent="0.4">
      <c r="A3109" t="s">
        <v>2900</v>
      </c>
      <c r="B3109">
        <v>18.32</v>
      </c>
      <c r="C3109">
        <v>18.29</v>
      </c>
      <c r="D3109">
        <v>18.329999999999998</v>
      </c>
      <c r="E3109">
        <v>18.239999999999998</v>
      </c>
      <c r="F3109" t="s">
        <v>1033</v>
      </c>
      <c r="G3109" s="2">
        <v>-5.0000000000000001E-4</v>
      </c>
      <c r="I3109" t="s">
        <v>2900</v>
      </c>
      <c r="J3109" s="24" t="str">
        <f t="shared" si="240"/>
        <v>07</v>
      </c>
      <c r="K3109" s="24" t="str">
        <f t="shared" si="241"/>
        <v>09</v>
      </c>
      <c r="L3109" s="24" t="str">
        <f t="shared" si="242"/>
        <v>2012</v>
      </c>
      <c r="M3109" s="24">
        <f t="shared" si="243"/>
        <v>41099</v>
      </c>
      <c r="N3109">
        <v>18.32</v>
      </c>
      <c r="P3109" s="24">
        <v>42863</v>
      </c>
      <c r="Q3109">
        <v>33.75</v>
      </c>
      <c r="S3109" s="24">
        <v>44645</v>
      </c>
      <c r="T3109">
        <v>76.260000000000005</v>
      </c>
      <c r="U3109" s="2">
        <f t="shared" si="244"/>
        <v>0</v>
      </c>
    </row>
    <row r="3110" spans="1:21" x14ac:dyDescent="0.4">
      <c r="A3110" t="s">
        <v>2899</v>
      </c>
      <c r="B3110">
        <v>18.329999999999998</v>
      </c>
      <c r="C3110">
        <v>18.329999999999998</v>
      </c>
      <c r="D3110">
        <v>18.37</v>
      </c>
      <c r="E3110">
        <v>18.23</v>
      </c>
      <c r="F3110" t="s">
        <v>641</v>
      </c>
      <c r="G3110" s="2">
        <v>-9.1999999999999998E-3</v>
      </c>
      <c r="I3110" t="s">
        <v>2899</v>
      </c>
      <c r="J3110" s="24" t="str">
        <f t="shared" si="240"/>
        <v>07</v>
      </c>
      <c r="K3110" s="24" t="str">
        <f t="shared" si="241"/>
        <v>06</v>
      </c>
      <c r="L3110" s="24" t="str">
        <f t="shared" si="242"/>
        <v>2012</v>
      </c>
      <c r="M3110" s="24">
        <f t="shared" si="243"/>
        <v>41096</v>
      </c>
      <c r="N3110">
        <v>18.329999999999998</v>
      </c>
      <c r="P3110" s="24">
        <v>42864</v>
      </c>
      <c r="Q3110">
        <v>33.78</v>
      </c>
      <c r="S3110" s="24">
        <v>44648</v>
      </c>
      <c r="T3110">
        <v>77.33</v>
      </c>
      <c r="U3110" s="2">
        <f t="shared" si="244"/>
        <v>1.403094676108041E-2</v>
      </c>
    </row>
    <row r="3111" spans="1:21" x14ac:dyDescent="0.4">
      <c r="A3111" t="s">
        <v>2898</v>
      </c>
      <c r="B3111">
        <v>18.5</v>
      </c>
      <c r="C3111">
        <v>18.489999999999998</v>
      </c>
      <c r="D3111">
        <v>18.579999999999998</v>
      </c>
      <c r="E3111">
        <v>18.43</v>
      </c>
      <c r="F3111" t="s">
        <v>418</v>
      </c>
      <c r="G3111" s="2">
        <v>-1.1000000000000001E-3</v>
      </c>
      <c r="I3111" t="s">
        <v>2898</v>
      </c>
      <c r="J3111" s="24" t="str">
        <f t="shared" si="240"/>
        <v>07</v>
      </c>
      <c r="K3111" s="24" t="str">
        <f t="shared" si="241"/>
        <v>05</v>
      </c>
      <c r="L3111" s="24" t="str">
        <f t="shared" si="242"/>
        <v>2012</v>
      </c>
      <c r="M3111" s="24">
        <f t="shared" si="243"/>
        <v>41095</v>
      </c>
      <c r="N3111">
        <v>18.5</v>
      </c>
      <c r="P3111" s="24">
        <v>42865</v>
      </c>
      <c r="Q3111">
        <v>33.82</v>
      </c>
      <c r="S3111" s="24">
        <v>44649</v>
      </c>
      <c r="T3111">
        <v>78.48</v>
      </c>
      <c r="U3111" s="2">
        <f t="shared" si="244"/>
        <v>1.4871330660804372E-2</v>
      </c>
    </row>
    <row r="3112" spans="1:21" x14ac:dyDescent="0.4">
      <c r="A3112" t="s">
        <v>2897</v>
      </c>
      <c r="B3112">
        <v>18.52</v>
      </c>
      <c r="C3112">
        <v>18.38</v>
      </c>
      <c r="D3112">
        <v>18.53</v>
      </c>
      <c r="E3112">
        <v>18.38</v>
      </c>
      <c r="F3112" t="s">
        <v>184</v>
      </c>
      <c r="G3112" s="2">
        <v>7.6E-3</v>
      </c>
      <c r="I3112" t="s">
        <v>2897</v>
      </c>
      <c r="J3112" s="24" t="str">
        <f t="shared" si="240"/>
        <v>07</v>
      </c>
      <c r="K3112" s="24" t="str">
        <f t="shared" si="241"/>
        <v>03</v>
      </c>
      <c r="L3112" s="24" t="str">
        <f t="shared" si="242"/>
        <v>2012</v>
      </c>
      <c r="M3112" s="24">
        <f t="shared" si="243"/>
        <v>41093</v>
      </c>
      <c r="N3112">
        <v>18.52</v>
      </c>
      <c r="P3112" s="24">
        <v>42866</v>
      </c>
      <c r="Q3112">
        <v>33.770000000000003</v>
      </c>
      <c r="S3112" s="24">
        <v>44650</v>
      </c>
      <c r="T3112">
        <v>77.709999999999994</v>
      </c>
      <c r="U3112" s="2">
        <f t="shared" si="244"/>
        <v>-9.8114169215087754E-3</v>
      </c>
    </row>
    <row r="3113" spans="1:21" x14ac:dyDescent="0.4">
      <c r="A3113" t="s">
        <v>2896</v>
      </c>
      <c r="B3113">
        <v>18.38</v>
      </c>
      <c r="C3113">
        <v>18.38</v>
      </c>
      <c r="D3113">
        <v>18.39</v>
      </c>
      <c r="E3113">
        <v>18.260000000000002</v>
      </c>
      <c r="F3113" t="s">
        <v>2158</v>
      </c>
      <c r="G3113" s="2">
        <v>2.7000000000000001E-3</v>
      </c>
      <c r="I3113" t="s">
        <v>2896</v>
      </c>
      <c r="J3113" s="24" t="str">
        <f t="shared" si="240"/>
        <v>07</v>
      </c>
      <c r="K3113" s="24" t="str">
        <f t="shared" si="241"/>
        <v>02</v>
      </c>
      <c r="L3113" s="24" t="str">
        <f t="shared" si="242"/>
        <v>2012</v>
      </c>
      <c r="M3113" s="24">
        <f t="shared" si="243"/>
        <v>41092</v>
      </c>
      <c r="N3113">
        <v>18.38</v>
      </c>
      <c r="P3113" s="24">
        <v>42867</v>
      </c>
      <c r="Q3113">
        <v>33.78</v>
      </c>
      <c r="S3113" s="24">
        <v>44651</v>
      </c>
      <c r="T3113">
        <v>76.38</v>
      </c>
      <c r="U3113" s="2">
        <f t="shared" si="244"/>
        <v>-1.7114914425427896E-2</v>
      </c>
    </row>
    <row r="3114" spans="1:21" x14ac:dyDescent="0.4">
      <c r="A3114" t="s">
        <v>2895</v>
      </c>
      <c r="B3114">
        <v>18.329999999999998</v>
      </c>
      <c r="C3114">
        <v>18.2</v>
      </c>
      <c r="D3114">
        <v>18.34</v>
      </c>
      <c r="E3114">
        <v>18.14</v>
      </c>
      <c r="F3114" t="s">
        <v>1429</v>
      </c>
      <c r="G3114" s="2">
        <v>2.46E-2</v>
      </c>
      <c r="I3114" t="s">
        <v>2895</v>
      </c>
      <c r="J3114" s="24" t="str">
        <f t="shared" si="240"/>
        <v>06</v>
      </c>
      <c r="K3114" s="24" t="str">
        <f t="shared" si="241"/>
        <v>29</v>
      </c>
      <c r="L3114" s="24" t="str">
        <f t="shared" si="242"/>
        <v>2012</v>
      </c>
      <c r="M3114" s="24">
        <f t="shared" si="243"/>
        <v>41089</v>
      </c>
      <c r="N3114">
        <v>18.329999999999998</v>
      </c>
      <c r="P3114" s="24">
        <v>42870</v>
      </c>
      <c r="Q3114">
        <v>33.92</v>
      </c>
      <c r="S3114" s="24">
        <v>44652</v>
      </c>
      <c r="T3114">
        <v>76.45</v>
      </c>
      <c r="U3114" s="2">
        <f t="shared" si="244"/>
        <v>9.1647028017804999E-4</v>
      </c>
    </row>
    <row r="3115" spans="1:21" x14ac:dyDescent="0.4">
      <c r="A3115" t="s">
        <v>2894</v>
      </c>
      <c r="B3115">
        <v>17.89</v>
      </c>
      <c r="C3115">
        <v>17.850000000000001</v>
      </c>
      <c r="D3115">
        <v>17.899999999999999</v>
      </c>
      <c r="E3115">
        <v>17.7</v>
      </c>
      <c r="F3115" t="s">
        <v>639</v>
      </c>
      <c r="G3115" s="2">
        <v>-3.8999999999999998E-3</v>
      </c>
      <c r="I3115" t="s">
        <v>2894</v>
      </c>
      <c r="J3115" s="24" t="str">
        <f t="shared" si="240"/>
        <v>06</v>
      </c>
      <c r="K3115" s="24" t="str">
        <f t="shared" si="241"/>
        <v>28</v>
      </c>
      <c r="L3115" s="24" t="str">
        <f t="shared" si="242"/>
        <v>2012</v>
      </c>
      <c r="M3115" s="24">
        <f t="shared" si="243"/>
        <v>41088</v>
      </c>
      <c r="N3115">
        <v>17.89</v>
      </c>
      <c r="P3115" s="24">
        <v>42871</v>
      </c>
      <c r="Q3115">
        <v>33.950000000000003</v>
      </c>
      <c r="S3115" s="24">
        <v>44655</v>
      </c>
      <c r="T3115">
        <v>77.8</v>
      </c>
      <c r="U3115" s="2">
        <f t="shared" si="244"/>
        <v>1.7658600392413293E-2</v>
      </c>
    </row>
    <row r="3116" spans="1:21" x14ac:dyDescent="0.4">
      <c r="A3116" t="s">
        <v>2893</v>
      </c>
      <c r="B3116">
        <v>17.96</v>
      </c>
      <c r="C3116">
        <v>17.86</v>
      </c>
      <c r="D3116">
        <v>17.989999999999998</v>
      </c>
      <c r="E3116">
        <v>17.86</v>
      </c>
      <c r="F3116" t="s">
        <v>668</v>
      </c>
      <c r="G3116" s="2">
        <v>8.3999999999999995E-3</v>
      </c>
      <c r="I3116" t="s">
        <v>2893</v>
      </c>
      <c r="J3116" s="24" t="str">
        <f t="shared" si="240"/>
        <v>06</v>
      </c>
      <c r="K3116" s="24" t="str">
        <f t="shared" si="241"/>
        <v>27</v>
      </c>
      <c r="L3116" s="24" t="str">
        <f t="shared" si="242"/>
        <v>2012</v>
      </c>
      <c r="M3116" s="24">
        <f t="shared" si="243"/>
        <v>41087</v>
      </c>
      <c r="N3116">
        <v>17.96</v>
      </c>
      <c r="P3116" s="24">
        <v>42872</v>
      </c>
      <c r="Q3116">
        <v>33.33</v>
      </c>
      <c r="S3116" s="24">
        <v>44656</v>
      </c>
      <c r="T3116">
        <v>76.39</v>
      </c>
      <c r="U3116" s="2">
        <f t="shared" si="244"/>
        <v>-1.812339331619528E-2</v>
      </c>
    </row>
    <row r="3117" spans="1:21" x14ac:dyDescent="0.4">
      <c r="A3117" t="s">
        <v>2892</v>
      </c>
      <c r="B3117">
        <v>17.809999999999999</v>
      </c>
      <c r="C3117">
        <v>17.79</v>
      </c>
      <c r="D3117">
        <v>17.86</v>
      </c>
      <c r="E3117">
        <v>17.690000000000001</v>
      </c>
      <c r="F3117" t="s">
        <v>2891</v>
      </c>
      <c r="G3117" s="2">
        <v>3.8999999999999998E-3</v>
      </c>
      <c r="I3117" t="s">
        <v>2892</v>
      </c>
      <c r="J3117" s="24" t="str">
        <f t="shared" si="240"/>
        <v>06</v>
      </c>
      <c r="K3117" s="24" t="str">
        <f t="shared" si="241"/>
        <v>26</v>
      </c>
      <c r="L3117" s="24" t="str">
        <f t="shared" si="242"/>
        <v>2012</v>
      </c>
      <c r="M3117" s="24">
        <f t="shared" si="243"/>
        <v>41086</v>
      </c>
      <c r="N3117">
        <v>17.809999999999999</v>
      </c>
      <c r="P3117" s="24">
        <v>42873</v>
      </c>
      <c r="Q3117">
        <v>33.53</v>
      </c>
      <c r="S3117" s="24">
        <v>44657</v>
      </c>
      <c r="T3117">
        <v>74.78</v>
      </c>
      <c r="U3117" s="2">
        <f t="shared" si="244"/>
        <v>-2.1076057075533394E-2</v>
      </c>
    </row>
    <row r="3118" spans="1:21" x14ac:dyDescent="0.4">
      <c r="A3118" t="s">
        <v>2890</v>
      </c>
      <c r="B3118">
        <v>17.739999999999998</v>
      </c>
      <c r="C3118">
        <v>17.829999999999998</v>
      </c>
      <c r="D3118">
        <v>17.829999999999998</v>
      </c>
      <c r="E3118">
        <v>17.690000000000001</v>
      </c>
      <c r="F3118" t="s">
        <v>2889</v>
      </c>
      <c r="G3118" s="2">
        <v>-1.44E-2</v>
      </c>
      <c r="I3118" t="s">
        <v>2890</v>
      </c>
      <c r="J3118" s="24" t="str">
        <f t="shared" si="240"/>
        <v>06</v>
      </c>
      <c r="K3118" s="24" t="str">
        <f t="shared" si="241"/>
        <v>25</v>
      </c>
      <c r="L3118" s="24" t="str">
        <f t="shared" si="242"/>
        <v>2012</v>
      </c>
      <c r="M3118" s="24">
        <f t="shared" si="243"/>
        <v>41085</v>
      </c>
      <c r="N3118">
        <v>17.739999999999998</v>
      </c>
      <c r="P3118" s="24">
        <v>42874</v>
      </c>
      <c r="Q3118">
        <v>33.729999999999997</v>
      </c>
      <c r="S3118" s="24">
        <v>44658</v>
      </c>
      <c r="T3118">
        <v>75.2</v>
      </c>
      <c r="U3118" s="2">
        <f t="shared" si="244"/>
        <v>5.616474993313636E-3</v>
      </c>
    </row>
    <row r="3119" spans="1:21" x14ac:dyDescent="0.4">
      <c r="A3119" t="s">
        <v>2888</v>
      </c>
      <c r="B3119">
        <v>18</v>
      </c>
      <c r="C3119">
        <v>17.95</v>
      </c>
      <c r="D3119">
        <v>18.03</v>
      </c>
      <c r="E3119">
        <v>17.89</v>
      </c>
      <c r="F3119" t="s">
        <v>1222</v>
      </c>
      <c r="G3119" s="2">
        <v>7.3000000000000001E-3</v>
      </c>
      <c r="I3119" t="s">
        <v>2888</v>
      </c>
      <c r="J3119" s="24" t="str">
        <f t="shared" si="240"/>
        <v>06</v>
      </c>
      <c r="K3119" s="24" t="str">
        <f t="shared" si="241"/>
        <v>22</v>
      </c>
      <c r="L3119" s="24" t="str">
        <f t="shared" si="242"/>
        <v>2012</v>
      </c>
      <c r="M3119" s="24">
        <f t="shared" si="243"/>
        <v>41082</v>
      </c>
      <c r="N3119">
        <v>18</v>
      </c>
      <c r="P3119" s="24">
        <v>42877</v>
      </c>
      <c r="Q3119">
        <v>33.94</v>
      </c>
      <c r="S3119" s="24">
        <v>44659</v>
      </c>
      <c r="T3119">
        <v>74.47</v>
      </c>
      <c r="U3119" s="2">
        <f t="shared" si="244"/>
        <v>-9.7074468085106558E-3</v>
      </c>
    </row>
    <row r="3120" spans="1:21" x14ac:dyDescent="0.4">
      <c r="A3120" t="s">
        <v>2887</v>
      </c>
      <c r="B3120">
        <v>17.87</v>
      </c>
      <c r="C3120">
        <v>18.27</v>
      </c>
      <c r="D3120">
        <v>18.29</v>
      </c>
      <c r="E3120">
        <v>17.850000000000001</v>
      </c>
      <c r="F3120" t="s">
        <v>104</v>
      </c>
      <c r="G3120" s="2">
        <v>-2.24E-2</v>
      </c>
      <c r="I3120" t="s">
        <v>2887</v>
      </c>
      <c r="J3120" s="24" t="str">
        <f t="shared" si="240"/>
        <v>06</v>
      </c>
      <c r="K3120" s="24" t="str">
        <f t="shared" si="241"/>
        <v>21</v>
      </c>
      <c r="L3120" s="24" t="str">
        <f t="shared" si="242"/>
        <v>2012</v>
      </c>
      <c r="M3120" s="24">
        <f t="shared" si="243"/>
        <v>41081</v>
      </c>
      <c r="N3120">
        <v>17.87</v>
      </c>
      <c r="P3120" s="24">
        <v>42878</v>
      </c>
      <c r="Q3120">
        <v>33.97</v>
      </c>
      <c r="S3120" s="24">
        <v>44662</v>
      </c>
      <c r="T3120">
        <v>72.540000000000006</v>
      </c>
      <c r="U3120" s="2">
        <f t="shared" si="244"/>
        <v>-2.5916476433463065E-2</v>
      </c>
    </row>
    <row r="3121" spans="1:21" x14ac:dyDescent="0.4">
      <c r="A3121" t="s">
        <v>2886</v>
      </c>
      <c r="B3121">
        <v>18.28</v>
      </c>
      <c r="C3121">
        <v>18.309999999999999</v>
      </c>
      <c r="D3121">
        <v>18.350000000000001</v>
      </c>
      <c r="E3121">
        <v>18.149999999999999</v>
      </c>
      <c r="F3121" t="s">
        <v>2246</v>
      </c>
      <c r="G3121" s="2">
        <v>-2.2000000000000001E-3</v>
      </c>
      <c r="I3121" t="s">
        <v>2886</v>
      </c>
      <c r="J3121" s="24" t="str">
        <f t="shared" si="240"/>
        <v>06</v>
      </c>
      <c r="K3121" s="24" t="str">
        <f t="shared" si="241"/>
        <v>20</v>
      </c>
      <c r="L3121" s="24" t="str">
        <f t="shared" si="242"/>
        <v>2012</v>
      </c>
      <c r="M3121" s="24">
        <f t="shared" si="243"/>
        <v>41080</v>
      </c>
      <c r="N3121">
        <v>18.28</v>
      </c>
      <c r="P3121" s="24">
        <v>42879</v>
      </c>
      <c r="Q3121">
        <v>34.1</v>
      </c>
      <c r="S3121" s="24">
        <v>44663</v>
      </c>
      <c r="T3121">
        <v>72.2</v>
      </c>
      <c r="U3121" s="2">
        <f t="shared" si="244"/>
        <v>-4.6870692031982797E-3</v>
      </c>
    </row>
    <row r="3122" spans="1:21" x14ac:dyDescent="0.4">
      <c r="A3122" t="s">
        <v>2885</v>
      </c>
      <c r="B3122">
        <v>18.32</v>
      </c>
      <c r="C3122">
        <v>18.260000000000002</v>
      </c>
      <c r="D3122">
        <v>18.39</v>
      </c>
      <c r="E3122">
        <v>18.25</v>
      </c>
      <c r="F3122" t="s">
        <v>335</v>
      </c>
      <c r="G3122" s="2">
        <v>4.8999999999999998E-3</v>
      </c>
      <c r="I3122" t="s">
        <v>2885</v>
      </c>
      <c r="J3122" s="24" t="str">
        <f t="shared" si="240"/>
        <v>06</v>
      </c>
      <c r="K3122" s="24" t="str">
        <f t="shared" si="241"/>
        <v>19</v>
      </c>
      <c r="L3122" s="24" t="str">
        <f t="shared" si="242"/>
        <v>2012</v>
      </c>
      <c r="M3122" s="24">
        <f t="shared" si="243"/>
        <v>41079</v>
      </c>
      <c r="N3122">
        <v>18.32</v>
      </c>
      <c r="P3122" s="24">
        <v>42880</v>
      </c>
      <c r="Q3122">
        <v>34.340000000000003</v>
      </c>
      <c r="S3122" s="24">
        <v>44664</v>
      </c>
      <c r="T3122">
        <v>73.31</v>
      </c>
      <c r="U3122" s="2">
        <f t="shared" si="244"/>
        <v>1.5373961218836607E-2</v>
      </c>
    </row>
    <row r="3123" spans="1:21" x14ac:dyDescent="0.4">
      <c r="A3123" t="s">
        <v>2884</v>
      </c>
      <c r="B3123">
        <v>18.23</v>
      </c>
      <c r="C3123">
        <v>18.079999999999998</v>
      </c>
      <c r="D3123">
        <v>18.28</v>
      </c>
      <c r="E3123">
        <v>18.059999999999999</v>
      </c>
      <c r="F3123" t="s">
        <v>327</v>
      </c>
      <c r="G3123" s="2">
        <v>5.0000000000000001E-3</v>
      </c>
      <c r="I3123" t="s">
        <v>2884</v>
      </c>
      <c r="J3123" s="24" t="str">
        <f t="shared" si="240"/>
        <v>06</v>
      </c>
      <c r="K3123" s="24" t="str">
        <f t="shared" si="241"/>
        <v>18</v>
      </c>
      <c r="L3123" s="24" t="str">
        <f t="shared" si="242"/>
        <v>2012</v>
      </c>
      <c r="M3123" s="24">
        <f t="shared" si="243"/>
        <v>41078</v>
      </c>
      <c r="N3123">
        <v>18.23</v>
      </c>
      <c r="P3123" s="24">
        <v>42881</v>
      </c>
      <c r="Q3123">
        <v>34.36</v>
      </c>
      <c r="S3123" s="24">
        <v>44665</v>
      </c>
      <c r="T3123">
        <v>71.760000000000005</v>
      </c>
      <c r="U3123" s="2">
        <f t="shared" si="244"/>
        <v>-2.1143090983494761E-2</v>
      </c>
    </row>
    <row r="3124" spans="1:21" x14ac:dyDescent="0.4">
      <c r="A3124" t="s">
        <v>2883</v>
      </c>
      <c r="B3124">
        <v>18.14</v>
      </c>
      <c r="C3124">
        <v>18.04</v>
      </c>
      <c r="D3124">
        <v>18.170000000000002</v>
      </c>
      <c r="E3124">
        <v>18.02</v>
      </c>
      <c r="F3124" t="s">
        <v>48</v>
      </c>
      <c r="G3124" s="2">
        <v>8.8999999999999999E-3</v>
      </c>
      <c r="I3124" t="s">
        <v>2883</v>
      </c>
      <c r="J3124" s="24" t="str">
        <f t="shared" si="240"/>
        <v>06</v>
      </c>
      <c r="K3124" s="24" t="str">
        <f t="shared" si="241"/>
        <v>15</v>
      </c>
      <c r="L3124" s="24" t="str">
        <f t="shared" si="242"/>
        <v>2012</v>
      </c>
      <c r="M3124" s="24">
        <f t="shared" si="243"/>
        <v>41075</v>
      </c>
      <c r="N3124">
        <v>18.14</v>
      </c>
      <c r="P3124" s="24">
        <v>42885</v>
      </c>
      <c r="Q3124">
        <v>34.36</v>
      </c>
      <c r="S3124" s="24">
        <v>44669</v>
      </c>
      <c r="T3124">
        <v>71.900000000000006</v>
      </c>
      <c r="U3124" s="2">
        <f t="shared" si="244"/>
        <v>1.9509476031214223E-3</v>
      </c>
    </row>
    <row r="3125" spans="1:21" x14ac:dyDescent="0.4">
      <c r="A3125" t="s">
        <v>2882</v>
      </c>
      <c r="B3125">
        <v>17.98</v>
      </c>
      <c r="C3125">
        <v>17.850000000000001</v>
      </c>
      <c r="D3125">
        <v>18.04</v>
      </c>
      <c r="E3125">
        <v>17.8</v>
      </c>
      <c r="F3125" t="s">
        <v>1220</v>
      </c>
      <c r="G3125" s="2">
        <v>9.4999999999999998E-3</v>
      </c>
      <c r="I3125" t="s">
        <v>2882</v>
      </c>
      <c r="J3125" s="24" t="str">
        <f t="shared" si="240"/>
        <v>06</v>
      </c>
      <c r="K3125" s="24" t="str">
        <f t="shared" si="241"/>
        <v>14</v>
      </c>
      <c r="L3125" s="24" t="str">
        <f t="shared" si="242"/>
        <v>2012</v>
      </c>
      <c r="M3125" s="24">
        <f t="shared" si="243"/>
        <v>41074</v>
      </c>
      <c r="N3125">
        <v>17.98</v>
      </c>
      <c r="P3125" s="24">
        <v>42886</v>
      </c>
      <c r="Q3125">
        <v>34.380000000000003</v>
      </c>
      <c r="S3125" s="24">
        <v>44670</v>
      </c>
      <c r="T3125">
        <v>73.290000000000006</v>
      </c>
      <c r="U3125" s="2">
        <f t="shared" si="244"/>
        <v>1.9332406119610512E-2</v>
      </c>
    </row>
    <row r="3126" spans="1:21" x14ac:dyDescent="0.4">
      <c r="A3126" t="s">
        <v>2881</v>
      </c>
      <c r="B3126">
        <v>17.809999999999999</v>
      </c>
      <c r="C3126">
        <v>17.89</v>
      </c>
      <c r="D3126">
        <v>17.98</v>
      </c>
      <c r="E3126">
        <v>17.760000000000002</v>
      </c>
      <c r="F3126" t="s">
        <v>2134</v>
      </c>
      <c r="G3126" s="2">
        <v>-6.7000000000000002E-3</v>
      </c>
      <c r="I3126" t="s">
        <v>2881</v>
      </c>
      <c r="J3126" s="24" t="str">
        <f t="shared" si="240"/>
        <v>06</v>
      </c>
      <c r="K3126" s="24" t="str">
        <f t="shared" si="241"/>
        <v>13</v>
      </c>
      <c r="L3126" s="24" t="str">
        <f t="shared" si="242"/>
        <v>2012</v>
      </c>
      <c r="M3126" s="24">
        <f t="shared" si="243"/>
        <v>41073</v>
      </c>
      <c r="N3126">
        <v>17.809999999999999</v>
      </c>
      <c r="P3126" s="24">
        <v>42887</v>
      </c>
      <c r="Q3126">
        <v>34.58</v>
      </c>
      <c r="S3126" s="24">
        <v>44671</v>
      </c>
      <c r="T3126">
        <v>72.66</v>
      </c>
      <c r="U3126" s="2">
        <f t="shared" si="244"/>
        <v>-8.5959885386820423E-3</v>
      </c>
    </row>
    <row r="3127" spans="1:21" x14ac:dyDescent="0.4">
      <c r="A3127" t="s">
        <v>2880</v>
      </c>
      <c r="B3127">
        <v>17.93</v>
      </c>
      <c r="C3127">
        <v>17.809999999999999</v>
      </c>
      <c r="D3127">
        <v>17.940000000000001</v>
      </c>
      <c r="E3127">
        <v>17.71</v>
      </c>
      <c r="F3127" t="s">
        <v>536</v>
      </c>
      <c r="G3127" s="2">
        <v>1.01E-2</v>
      </c>
      <c r="I3127" t="s">
        <v>2880</v>
      </c>
      <c r="J3127" s="24" t="str">
        <f t="shared" si="240"/>
        <v>06</v>
      </c>
      <c r="K3127" s="24" t="str">
        <f t="shared" si="241"/>
        <v>12</v>
      </c>
      <c r="L3127" s="24" t="str">
        <f t="shared" si="242"/>
        <v>2012</v>
      </c>
      <c r="M3127" s="24">
        <f t="shared" si="243"/>
        <v>41072</v>
      </c>
      <c r="N3127">
        <v>17.93</v>
      </c>
      <c r="P3127" s="24">
        <v>42888</v>
      </c>
      <c r="Q3127">
        <v>34.81</v>
      </c>
      <c r="S3127" s="24">
        <v>44672</v>
      </c>
      <c r="T3127">
        <v>71.31</v>
      </c>
      <c r="U3127" s="2">
        <f t="shared" si="244"/>
        <v>-1.8579686209743929E-2</v>
      </c>
    </row>
    <row r="3128" spans="1:21" x14ac:dyDescent="0.4">
      <c r="A3128" t="s">
        <v>2879</v>
      </c>
      <c r="B3128">
        <v>17.75</v>
      </c>
      <c r="C3128">
        <v>18.09</v>
      </c>
      <c r="D3128">
        <v>18.11</v>
      </c>
      <c r="E3128">
        <v>17.73</v>
      </c>
      <c r="F3128" t="s">
        <v>696</v>
      </c>
      <c r="G3128" s="2">
        <v>-1.2200000000000001E-2</v>
      </c>
      <c r="I3128" t="s">
        <v>2879</v>
      </c>
      <c r="J3128" s="24" t="str">
        <f t="shared" si="240"/>
        <v>06</v>
      </c>
      <c r="K3128" s="24" t="str">
        <f t="shared" si="241"/>
        <v>11</v>
      </c>
      <c r="L3128" s="24" t="str">
        <f t="shared" si="242"/>
        <v>2012</v>
      </c>
      <c r="M3128" s="24">
        <f t="shared" si="243"/>
        <v>41071</v>
      </c>
      <c r="N3128">
        <v>17.75</v>
      </c>
      <c r="P3128" s="24">
        <v>42891</v>
      </c>
      <c r="Q3128">
        <v>34.799999999999997</v>
      </c>
      <c r="S3128" s="24">
        <v>44673</v>
      </c>
      <c r="T3128">
        <v>69.22</v>
      </c>
      <c r="U3128" s="2">
        <f t="shared" si="244"/>
        <v>-2.930865236292246E-2</v>
      </c>
    </row>
    <row r="3129" spans="1:21" x14ac:dyDescent="0.4">
      <c r="A3129" t="s">
        <v>2878</v>
      </c>
      <c r="B3129">
        <v>17.97</v>
      </c>
      <c r="C3129">
        <v>17.79</v>
      </c>
      <c r="D3129">
        <v>17.97</v>
      </c>
      <c r="E3129">
        <v>17.739999999999998</v>
      </c>
      <c r="F3129" t="s">
        <v>519</v>
      </c>
      <c r="G3129" s="2">
        <v>6.7000000000000002E-3</v>
      </c>
      <c r="I3129" t="s">
        <v>2878</v>
      </c>
      <c r="J3129" s="24" t="str">
        <f t="shared" si="240"/>
        <v>06</v>
      </c>
      <c r="K3129" s="24" t="str">
        <f t="shared" si="241"/>
        <v>08</v>
      </c>
      <c r="L3129" s="24" t="str">
        <f t="shared" si="242"/>
        <v>2012</v>
      </c>
      <c r="M3129" s="24">
        <f t="shared" si="243"/>
        <v>41068</v>
      </c>
      <c r="N3129">
        <v>17.97</v>
      </c>
      <c r="P3129" s="24">
        <v>42892</v>
      </c>
      <c r="Q3129">
        <v>34.69</v>
      </c>
      <c r="S3129" s="24">
        <v>44676</v>
      </c>
      <c r="T3129">
        <v>69.95</v>
      </c>
      <c r="U3129" s="2">
        <f t="shared" si="244"/>
        <v>1.0546084946547296E-2</v>
      </c>
    </row>
    <row r="3130" spans="1:21" x14ac:dyDescent="0.4">
      <c r="A3130" t="s">
        <v>2877</v>
      </c>
      <c r="B3130">
        <v>17.850000000000001</v>
      </c>
      <c r="C3130">
        <v>18.02</v>
      </c>
      <c r="D3130">
        <v>18.02</v>
      </c>
      <c r="E3130">
        <v>17.82</v>
      </c>
      <c r="F3130" t="s">
        <v>418</v>
      </c>
      <c r="G3130" s="2">
        <v>5.9999999999999995E-4</v>
      </c>
      <c r="I3130" t="s">
        <v>2877</v>
      </c>
      <c r="J3130" s="24" t="str">
        <f t="shared" si="240"/>
        <v>06</v>
      </c>
      <c r="K3130" s="24" t="str">
        <f t="shared" si="241"/>
        <v>07</v>
      </c>
      <c r="L3130" s="24" t="str">
        <f t="shared" si="242"/>
        <v>2012</v>
      </c>
      <c r="M3130" s="24">
        <f t="shared" si="243"/>
        <v>41067</v>
      </c>
      <c r="N3130">
        <v>17.850000000000001</v>
      </c>
      <c r="P3130" s="24">
        <v>42893</v>
      </c>
      <c r="Q3130">
        <v>34.770000000000003</v>
      </c>
      <c r="S3130" s="24">
        <v>44677</v>
      </c>
      <c r="T3130">
        <v>67.34</v>
      </c>
      <c r="U3130" s="2">
        <f t="shared" si="244"/>
        <v>-3.7312365975696871E-2</v>
      </c>
    </row>
    <row r="3131" spans="1:21" x14ac:dyDescent="0.4">
      <c r="A3131" t="s">
        <v>2876</v>
      </c>
      <c r="B3131">
        <v>17.84</v>
      </c>
      <c r="C3131">
        <v>17.57</v>
      </c>
      <c r="D3131">
        <v>17.84</v>
      </c>
      <c r="E3131">
        <v>17.559999999999999</v>
      </c>
      <c r="F3131" t="s">
        <v>2875</v>
      </c>
      <c r="G3131" s="2">
        <v>2.18E-2</v>
      </c>
      <c r="I3131" t="s">
        <v>2876</v>
      </c>
      <c r="J3131" s="24" t="str">
        <f t="shared" si="240"/>
        <v>06</v>
      </c>
      <c r="K3131" s="24" t="str">
        <f t="shared" si="241"/>
        <v>06</v>
      </c>
      <c r="L3131" s="24" t="str">
        <f t="shared" si="242"/>
        <v>2012</v>
      </c>
      <c r="M3131" s="24">
        <f t="shared" si="243"/>
        <v>41066</v>
      </c>
      <c r="N3131">
        <v>17.84</v>
      </c>
      <c r="P3131" s="24">
        <v>42894</v>
      </c>
      <c r="Q3131">
        <v>34.729999999999997</v>
      </c>
      <c r="S3131" s="24">
        <v>44678</v>
      </c>
      <c r="T3131">
        <v>67.48</v>
      </c>
      <c r="U3131" s="2">
        <f t="shared" si="244"/>
        <v>2.0790020790020236E-3</v>
      </c>
    </row>
    <row r="3132" spans="1:21" x14ac:dyDescent="0.4">
      <c r="A3132" t="s">
        <v>2874</v>
      </c>
      <c r="B3132">
        <v>17.46</v>
      </c>
      <c r="C3132">
        <v>17.329999999999998</v>
      </c>
      <c r="D3132">
        <v>17.489999999999998</v>
      </c>
      <c r="E3132">
        <v>17.32</v>
      </c>
      <c r="F3132" t="s">
        <v>1028</v>
      </c>
      <c r="G3132" s="2">
        <v>4.0000000000000001E-3</v>
      </c>
      <c r="I3132" t="s">
        <v>2874</v>
      </c>
      <c r="J3132" s="24" t="str">
        <f t="shared" si="240"/>
        <v>06</v>
      </c>
      <c r="K3132" s="24" t="str">
        <f t="shared" si="241"/>
        <v>05</v>
      </c>
      <c r="L3132" s="24" t="str">
        <f t="shared" si="242"/>
        <v>2012</v>
      </c>
      <c r="M3132" s="24">
        <f t="shared" si="243"/>
        <v>41065</v>
      </c>
      <c r="N3132">
        <v>17.46</v>
      </c>
      <c r="P3132" s="24">
        <v>42895</v>
      </c>
      <c r="Q3132">
        <v>34.39</v>
      </c>
      <c r="S3132" s="24">
        <v>44679</v>
      </c>
      <c r="T3132">
        <v>69.86</v>
      </c>
      <c r="U3132" s="2">
        <f t="shared" si="244"/>
        <v>3.5269709543568339E-2</v>
      </c>
    </row>
    <row r="3133" spans="1:21" x14ac:dyDescent="0.4">
      <c r="A3133" t="s">
        <v>2873</v>
      </c>
      <c r="B3133">
        <v>17.39</v>
      </c>
      <c r="C3133">
        <v>17.350000000000001</v>
      </c>
      <c r="D3133">
        <v>17.420000000000002</v>
      </c>
      <c r="E3133">
        <v>17.22</v>
      </c>
      <c r="F3133" t="s">
        <v>2191</v>
      </c>
      <c r="G3133" s="2">
        <v>2.8999999999999998E-3</v>
      </c>
      <c r="I3133" t="s">
        <v>2873</v>
      </c>
      <c r="J3133" s="24" t="str">
        <f t="shared" si="240"/>
        <v>06</v>
      </c>
      <c r="K3133" s="24" t="str">
        <f t="shared" si="241"/>
        <v>04</v>
      </c>
      <c r="L3133" s="24" t="str">
        <f t="shared" si="242"/>
        <v>2012</v>
      </c>
      <c r="M3133" s="24">
        <f t="shared" si="243"/>
        <v>41064</v>
      </c>
      <c r="N3133">
        <v>17.39</v>
      </c>
      <c r="P3133" s="24">
        <v>42898</v>
      </c>
      <c r="Q3133">
        <v>34.28</v>
      </c>
      <c r="S3133" s="24">
        <v>44680</v>
      </c>
      <c r="T3133">
        <v>66.78</v>
      </c>
      <c r="U3133" s="2">
        <f t="shared" si="244"/>
        <v>-4.4088176352705344E-2</v>
      </c>
    </row>
    <row r="3134" spans="1:21" x14ac:dyDescent="0.4">
      <c r="A3134" t="s">
        <v>2872</v>
      </c>
      <c r="B3134">
        <v>17.34</v>
      </c>
      <c r="C3134">
        <v>17.48</v>
      </c>
      <c r="D3134">
        <v>17.54</v>
      </c>
      <c r="E3134">
        <v>17.34</v>
      </c>
      <c r="F3134" t="s">
        <v>2158</v>
      </c>
      <c r="G3134" s="2">
        <v>-2.4199999999999999E-2</v>
      </c>
      <c r="I3134" t="s">
        <v>2872</v>
      </c>
      <c r="J3134" s="24" t="str">
        <f t="shared" si="240"/>
        <v>06</v>
      </c>
      <c r="K3134" s="24" t="str">
        <f t="shared" si="241"/>
        <v>01</v>
      </c>
      <c r="L3134" s="24" t="str">
        <f t="shared" si="242"/>
        <v>2012</v>
      </c>
      <c r="M3134" s="24">
        <f t="shared" si="243"/>
        <v>41061</v>
      </c>
      <c r="N3134">
        <v>17.34</v>
      </c>
      <c r="P3134" s="24">
        <v>42899</v>
      </c>
      <c r="Q3134">
        <v>34.5</v>
      </c>
      <c r="S3134" s="24">
        <v>44683</v>
      </c>
      <c r="T3134">
        <v>67.650000000000006</v>
      </c>
      <c r="U3134" s="2">
        <f t="shared" si="244"/>
        <v>1.3027852650494331E-2</v>
      </c>
    </row>
    <row r="3135" spans="1:21" x14ac:dyDescent="0.4">
      <c r="A3135" t="s">
        <v>2871</v>
      </c>
      <c r="B3135">
        <v>17.77</v>
      </c>
      <c r="C3135">
        <v>17.84</v>
      </c>
      <c r="D3135">
        <v>17.88</v>
      </c>
      <c r="E3135">
        <v>17.63</v>
      </c>
      <c r="F3135" t="s">
        <v>2870</v>
      </c>
      <c r="G3135" s="2">
        <v>-3.3999999999999998E-3</v>
      </c>
      <c r="I3135" t="s">
        <v>2871</v>
      </c>
      <c r="J3135" s="24" t="str">
        <f t="shared" si="240"/>
        <v>05</v>
      </c>
      <c r="K3135" s="24" t="str">
        <f t="shared" si="241"/>
        <v>31</v>
      </c>
      <c r="L3135" s="24" t="str">
        <f t="shared" si="242"/>
        <v>2012</v>
      </c>
      <c r="M3135" s="24">
        <f t="shared" si="243"/>
        <v>41060</v>
      </c>
      <c r="N3135">
        <v>17.77</v>
      </c>
      <c r="P3135" s="24">
        <v>42900</v>
      </c>
      <c r="Q3135">
        <v>34.46</v>
      </c>
      <c r="S3135" s="24">
        <v>44684</v>
      </c>
      <c r="T3135">
        <v>67.87</v>
      </c>
      <c r="U3135" s="2">
        <f t="shared" si="244"/>
        <v>3.2520325203251321E-3</v>
      </c>
    </row>
    <row r="3136" spans="1:21" x14ac:dyDescent="0.4">
      <c r="A3136" t="s">
        <v>2869</v>
      </c>
      <c r="B3136">
        <v>17.829999999999998</v>
      </c>
      <c r="C3136">
        <v>17.91</v>
      </c>
      <c r="D3136">
        <v>17.920000000000002</v>
      </c>
      <c r="E3136">
        <v>17.8</v>
      </c>
      <c r="F3136" t="s">
        <v>1071</v>
      </c>
      <c r="G3136" s="2">
        <v>-1.2699999999999999E-2</v>
      </c>
      <c r="I3136" t="s">
        <v>2869</v>
      </c>
      <c r="J3136" s="24" t="str">
        <f t="shared" si="240"/>
        <v>05</v>
      </c>
      <c r="K3136" s="24" t="str">
        <f t="shared" si="241"/>
        <v>30</v>
      </c>
      <c r="L3136" s="24" t="str">
        <f t="shared" si="242"/>
        <v>2012</v>
      </c>
      <c r="M3136" s="24">
        <f t="shared" si="243"/>
        <v>41059</v>
      </c>
      <c r="N3136">
        <v>17.829999999999998</v>
      </c>
      <c r="P3136" s="24">
        <v>42901</v>
      </c>
      <c r="Q3136">
        <v>34.4</v>
      </c>
      <c r="S3136" s="24">
        <v>44685</v>
      </c>
      <c r="T3136">
        <v>70.09</v>
      </c>
      <c r="U3136" s="2">
        <f t="shared" si="244"/>
        <v>3.2709591866804111E-2</v>
      </c>
    </row>
    <row r="3137" spans="1:21" x14ac:dyDescent="0.4">
      <c r="A3137" t="s">
        <v>2868</v>
      </c>
      <c r="B3137">
        <v>18.059999999999999</v>
      </c>
      <c r="C3137">
        <v>18.010000000000002</v>
      </c>
      <c r="D3137">
        <v>18.11</v>
      </c>
      <c r="E3137">
        <v>17.95</v>
      </c>
      <c r="F3137" t="s">
        <v>227</v>
      </c>
      <c r="G3137" s="2">
        <v>1.12E-2</v>
      </c>
      <c r="I3137" t="s">
        <v>2868</v>
      </c>
      <c r="J3137" s="24" t="str">
        <f t="shared" si="240"/>
        <v>05</v>
      </c>
      <c r="K3137" s="24" t="str">
        <f t="shared" si="241"/>
        <v>29</v>
      </c>
      <c r="L3137" s="24" t="str">
        <f t="shared" si="242"/>
        <v>2012</v>
      </c>
      <c r="M3137" s="24">
        <f t="shared" si="243"/>
        <v>41058</v>
      </c>
      <c r="N3137">
        <v>18.059999999999999</v>
      </c>
      <c r="P3137" s="24">
        <v>42902</v>
      </c>
      <c r="Q3137">
        <v>34.409999999999997</v>
      </c>
      <c r="S3137" s="24">
        <v>44686</v>
      </c>
      <c r="T3137">
        <v>66.760000000000005</v>
      </c>
      <c r="U3137" s="2">
        <f t="shared" si="244"/>
        <v>-4.7510343843629621E-2</v>
      </c>
    </row>
    <row r="3138" spans="1:21" x14ac:dyDescent="0.4">
      <c r="A3138" t="s">
        <v>2867</v>
      </c>
      <c r="B3138">
        <v>17.86</v>
      </c>
      <c r="C3138">
        <v>17.93</v>
      </c>
      <c r="D3138">
        <v>17.96</v>
      </c>
      <c r="E3138">
        <v>17.82</v>
      </c>
      <c r="F3138" t="s">
        <v>668</v>
      </c>
      <c r="G3138" s="2">
        <v>-5.0000000000000001E-3</v>
      </c>
      <c r="I3138" t="s">
        <v>2867</v>
      </c>
      <c r="J3138" s="24" t="str">
        <f t="shared" si="240"/>
        <v>05</v>
      </c>
      <c r="K3138" s="24" t="str">
        <f t="shared" si="241"/>
        <v>25</v>
      </c>
      <c r="L3138" s="24" t="str">
        <f t="shared" si="242"/>
        <v>2012</v>
      </c>
      <c r="M3138" s="24">
        <f t="shared" si="243"/>
        <v>41054</v>
      </c>
      <c r="N3138">
        <v>17.86</v>
      </c>
      <c r="P3138" s="24">
        <v>42905</v>
      </c>
      <c r="Q3138">
        <v>34.78</v>
      </c>
      <c r="S3138" s="24">
        <v>44687</v>
      </c>
      <c r="T3138">
        <v>66.2</v>
      </c>
      <c r="U3138" s="2">
        <f t="shared" si="244"/>
        <v>-8.3882564409826221E-3</v>
      </c>
    </row>
    <row r="3139" spans="1:21" x14ac:dyDescent="0.4">
      <c r="A3139" t="s">
        <v>2866</v>
      </c>
      <c r="B3139">
        <v>17.95</v>
      </c>
      <c r="C3139">
        <v>17.98</v>
      </c>
      <c r="D3139">
        <v>17.989999999999998</v>
      </c>
      <c r="E3139">
        <v>17.809999999999999</v>
      </c>
      <c r="F3139" t="s">
        <v>2865</v>
      </c>
      <c r="G3139" s="2">
        <v>1.6999999999999999E-3</v>
      </c>
      <c r="I3139" t="s">
        <v>2866</v>
      </c>
      <c r="J3139" s="24" t="str">
        <f t="shared" ref="J3139:J3202" si="245">LEFT(I3139,2)</f>
        <v>05</v>
      </c>
      <c r="K3139" s="24" t="str">
        <f t="shared" ref="K3139:K3202" si="246">MID(I3139,4,2)</f>
        <v>24</v>
      </c>
      <c r="L3139" s="24" t="str">
        <f t="shared" ref="L3139:L3202" si="247">RIGHT(I3139,4)</f>
        <v>2012</v>
      </c>
      <c r="M3139" s="24">
        <f t="shared" ref="M3139:M3202" si="248">DATE(L3139,J3139,K3139)</f>
        <v>41053</v>
      </c>
      <c r="N3139">
        <v>17.95</v>
      </c>
      <c r="P3139" s="24">
        <v>42906</v>
      </c>
      <c r="Q3139">
        <v>34.549999999999997</v>
      </c>
      <c r="S3139" s="24">
        <v>44690</v>
      </c>
      <c r="T3139">
        <v>63.58</v>
      </c>
      <c r="U3139" s="2">
        <f t="shared" si="244"/>
        <v>-3.9577039274924508E-2</v>
      </c>
    </row>
    <row r="3140" spans="1:21" x14ac:dyDescent="0.4">
      <c r="A3140" t="s">
        <v>2864</v>
      </c>
      <c r="B3140">
        <v>17.920000000000002</v>
      </c>
      <c r="C3140">
        <v>17.760000000000002</v>
      </c>
      <c r="D3140">
        <v>17.95</v>
      </c>
      <c r="E3140">
        <v>17.62</v>
      </c>
      <c r="F3140" t="s">
        <v>955</v>
      </c>
      <c r="G3140" s="2">
        <v>2.2000000000000001E-3</v>
      </c>
      <c r="I3140" t="s">
        <v>2864</v>
      </c>
      <c r="J3140" s="24" t="str">
        <f t="shared" si="245"/>
        <v>05</v>
      </c>
      <c r="K3140" s="24" t="str">
        <f t="shared" si="246"/>
        <v>23</v>
      </c>
      <c r="L3140" s="24" t="str">
        <f t="shared" si="247"/>
        <v>2012</v>
      </c>
      <c r="M3140" s="24">
        <f t="shared" si="248"/>
        <v>41052</v>
      </c>
      <c r="N3140">
        <v>17.920000000000002</v>
      </c>
      <c r="P3140" s="24">
        <v>42907</v>
      </c>
      <c r="Q3140">
        <v>34.659999999999997</v>
      </c>
      <c r="S3140" s="24">
        <v>44691</v>
      </c>
      <c r="T3140">
        <v>64.17</v>
      </c>
      <c r="U3140" s="2">
        <f t="shared" ref="U3140:U3203" si="249">T3140/T3139-1</f>
        <v>9.2796476879521972E-3</v>
      </c>
    </row>
    <row r="3141" spans="1:21" x14ac:dyDescent="0.4">
      <c r="A3141" t="s">
        <v>2863</v>
      </c>
      <c r="B3141">
        <v>17.88</v>
      </c>
      <c r="C3141">
        <v>17.920000000000002</v>
      </c>
      <c r="D3141">
        <v>18.010000000000002</v>
      </c>
      <c r="E3141">
        <v>17.78</v>
      </c>
      <c r="F3141" t="s">
        <v>178</v>
      </c>
      <c r="G3141" s="2">
        <v>5.9999999999999995E-4</v>
      </c>
      <c r="I3141" t="s">
        <v>2863</v>
      </c>
      <c r="J3141" s="24" t="str">
        <f t="shared" si="245"/>
        <v>05</v>
      </c>
      <c r="K3141" s="24" t="str">
        <f t="shared" si="246"/>
        <v>22</v>
      </c>
      <c r="L3141" s="24" t="str">
        <f t="shared" si="247"/>
        <v>2012</v>
      </c>
      <c r="M3141" s="24">
        <f t="shared" si="248"/>
        <v>41051</v>
      </c>
      <c r="N3141">
        <v>17.88</v>
      </c>
      <c r="P3141" s="24">
        <v>42908</v>
      </c>
      <c r="Q3141">
        <v>34.659999999999997</v>
      </c>
      <c r="S3141" s="24">
        <v>44692</v>
      </c>
      <c r="T3141">
        <v>62.34</v>
      </c>
      <c r="U3141" s="2">
        <f t="shared" si="249"/>
        <v>-2.8517999064983646E-2</v>
      </c>
    </row>
    <row r="3142" spans="1:21" x14ac:dyDescent="0.4">
      <c r="A3142" t="s">
        <v>2862</v>
      </c>
      <c r="B3142">
        <v>17.87</v>
      </c>
      <c r="C3142">
        <v>17.55</v>
      </c>
      <c r="D3142">
        <v>17.88</v>
      </c>
      <c r="E3142">
        <v>17.55</v>
      </c>
      <c r="F3142" t="s">
        <v>1225</v>
      </c>
      <c r="G3142" s="2">
        <v>0.02</v>
      </c>
      <c r="I3142" t="s">
        <v>2862</v>
      </c>
      <c r="J3142" s="24" t="str">
        <f t="shared" si="245"/>
        <v>05</v>
      </c>
      <c r="K3142" s="24" t="str">
        <f t="shared" si="246"/>
        <v>21</v>
      </c>
      <c r="L3142" s="24" t="str">
        <f t="shared" si="247"/>
        <v>2012</v>
      </c>
      <c r="M3142" s="24">
        <f t="shared" si="248"/>
        <v>41050</v>
      </c>
      <c r="N3142">
        <v>17.87</v>
      </c>
      <c r="P3142" s="24">
        <v>42909</v>
      </c>
      <c r="Q3142">
        <v>34.75</v>
      </c>
      <c r="S3142" s="24">
        <v>44693</v>
      </c>
      <c r="T3142">
        <v>62.13</v>
      </c>
      <c r="U3142" s="2">
        <f t="shared" si="249"/>
        <v>-3.3686236766121702E-3</v>
      </c>
    </row>
    <row r="3143" spans="1:21" x14ac:dyDescent="0.4">
      <c r="A3143" t="s">
        <v>2861</v>
      </c>
      <c r="B3143">
        <v>17.52</v>
      </c>
      <c r="C3143">
        <v>17.739999999999998</v>
      </c>
      <c r="D3143">
        <v>17.78</v>
      </c>
      <c r="E3143">
        <v>17.489999999999998</v>
      </c>
      <c r="F3143" t="s">
        <v>504</v>
      </c>
      <c r="G3143" s="2">
        <v>-7.9000000000000008E-3</v>
      </c>
      <c r="I3143" t="s">
        <v>2861</v>
      </c>
      <c r="J3143" s="24" t="str">
        <f t="shared" si="245"/>
        <v>05</v>
      </c>
      <c r="K3143" s="24" t="str">
        <f t="shared" si="246"/>
        <v>18</v>
      </c>
      <c r="L3143" s="24" t="str">
        <f t="shared" si="247"/>
        <v>2012</v>
      </c>
      <c r="M3143" s="24">
        <f t="shared" si="248"/>
        <v>41047</v>
      </c>
      <c r="N3143">
        <v>17.52</v>
      </c>
      <c r="P3143" s="24">
        <v>42912</v>
      </c>
      <c r="Q3143">
        <v>34.69</v>
      </c>
      <c r="S3143" s="24">
        <v>44694</v>
      </c>
      <c r="T3143">
        <v>64.17</v>
      </c>
      <c r="U3143" s="2">
        <f t="shared" si="249"/>
        <v>3.2834379526798685E-2</v>
      </c>
    </row>
    <row r="3144" spans="1:21" x14ac:dyDescent="0.4">
      <c r="A3144" t="s">
        <v>2860</v>
      </c>
      <c r="B3144">
        <v>17.66</v>
      </c>
      <c r="C3144">
        <v>17.96</v>
      </c>
      <c r="D3144">
        <v>17.98</v>
      </c>
      <c r="E3144">
        <v>17.66</v>
      </c>
      <c r="F3144" t="s">
        <v>2264</v>
      </c>
      <c r="G3144" s="2">
        <v>-1.67E-2</v>
      </c>
      <c r="I3144" t="s">
        <v>2860</v>
      </c>
      <c r="J3144" s="24" t="str">
        <f t="shared" si="245"/>
        <v>05</v>
      </c>
      <c r="K3144" s="24" t="str">
        <f t="shared" si="246"/>
        <v>17</v>
      </c>
      <c r="L3144" s="24" t="str">
        <f t="shared" si="247"/>
        <v>2012</v>
      </c>
      <c r="M3144" s="24">
        <f t="shared" si="248"/>
        <v>41046</v>
      </c>
      <c r="N3144">
        <v>17.66</v>
      </c>
      <c r="P3144" s="24">
        <v>42913</v>
      </c>
      <c r="Q3144">
        <v>34.18</v>
      </c>
      <c r="S3144" s="24">
        <v>44697</v>
      </c>
      <c r="T3144">
        <v>63.56</v>
      </c>
      <c r="U3144" s="2">
        <f t="shared" si="249"/>
        <v>-9.5059996883278819E-3</v>
      </c>
    </row>
    <row r="3145" spans="1:21" x14ac:dyDescent="0.4">
      <c r="A3145" t="s">
        <v>2859</v>
      </c>
      <c r="B3145">
        <v>17.96</v>
      </c>
      <c r="C3145">
        <v>18.079999999999998</v>
      </c>
      <c r="D3145">
        <v>18.14</v>
      </c>
      <c r="E3145">
        <v>17.940000000000001</v>
      </c>
      <c r="F3145" t="s">
        <v>2858</v>
      </c>
      <c r="G3145" s="2">
        <v>-2.8E-3</v>
      </c>
      <c r="I3145" t="s">
        <v>2859</v>
      </c>
      <c r="J3145" s="24" t="str">
        <f t="shared" si="245"/>
        <v>05</v>
      </c>
      <c r="K3145" s="24" t="str">
        <f t="shared" si="246"/>
        <v>16</v>
      </c>
      <c r="L3145" s="24" t="str">
        <f t="shared" si="247"/>
        <v>2012</v>
      </c>
      <c r="M3145" s="24">
        <f t="shared" si="248"/>
        <v>41045</v>
      </c>
      <c r="N3145">
        <v>17.96</v>
      </c>
      <c r="P3145" s="24">
        <v>42914</v>
      </c>
      <c r="Q3145">
        <v>34.5</v>
      </c>
      <c r="S3145" s="24">
        <v>44698</v>
      </c>
      <c r="T3145">
        <v>65.17</v>
      </c>
      <c r="U3145" s="2">
        <f t="shared" si="249"/>
        <v>2.5330396475770955E-2</v>
      </c>
    </row>
    <row r="3146" spans="1:21" x14ac:dyDescent="0.4">
      <c r="A3146" t="s">
        <v>2857</v>
      </c>
      <c r="B3146">
        <v>18.010000000000002</v>
      </c>
      <c r="C3146">
        <v>18.07</v>
      </c>
      <c r="D3146">
        <v>18.2</v>
      </c>
      <c r="E3146">
        <v>17.98</v>
      </c>
      <c r="F3146" t="s">
        <v>1564</v>
      </c>
      <c r="G3146" s="2">
        <v>-3.8999999999999998E-3</v>
      </c>
      <c r="I3146" t="s">
        <v>2857</v>
      </c>
      <c r="J3146" s="24" t="str">
        <f t="shared" si="245"/>
        <v>05</v>
      </c>
      <c r="K3146" s="24" t="str">
        <f t="shared" si="246"/>
        <v>15</v>
      </c>
      <c r="L3146" s="24" t="str">
        <f t="shared" si="247"/>
        <v>2012</v>
      </c>
      <c r="M3146" s="24">
        <f t="shared" si="248"/>
        <v>41044</v>
      </c>
      <c r="N3146">
        <v>18.010000000000002</v>
      </c>
      <c r="P3146" s="24">
        <v>42915</v>
      </c>
      <c r="Q3146">
        <v>34.06</v>
      </c>
      <c r="S3146" s="24">
        <v>44699</v>
      </c>
      <c r="T3146">
        <v>62.04</v>
      </c>
      <c r="U3146" s="2">
        <f t="shared" si="249"/>
        <v>-4.8028233849930935E-2</v>
      </c>
    </row>
    <row r="3147" spans="1:21" x14ac:dyDescent="0.4">
      <c r="A3147" t="s">
        <v>2856</v>
      </c>
      <c r="B3147">
        <v>18.079999999999998</v>
      </c>
      <c r="C3147">
        <v>18.09</v>
      </c>
      <c r="D3147">
        <v>18.190000000000001</v>
      </c>
      <c r="E3147">
        <v>18.04</v>
      </c>
      <c r="F3147" t="s">
        <v>1232</v>
      </c>
      <c r="G3147" s="2">
        <v>-9.2999999999999992E-3</v>
      </c>
      <c r="I3147" t="s">
        <v>2856</v>
      </c>
      <c r="J3147" s="24" t="str">
        <f t="shared" si="245"/>
        <v>05</v>
      </c>
      <c r="K3147" s="24" t="str">
        <f t="shared" si="246"/>
        <v>14</v>
      </c>
      <c r="L3147" s="24" t="str">
        <f t="shared" si="247"/>
        <v>2012</v>
      </c>
      <c r="M3147" s="24">
        <f t="shared" si="248"/>
        <v>41043</v>
      </c>
      <c r="N3147">
        <v>18.079999999999998</v>
      </c>
      <c r="P3147" s="24">
        <v>42916</v>
      </c>
      <c r="Q3147">
        <v>34.119999999999997</v>
      </c>
      <c r="S3147" s="24">
        <v>44700</v>
      </c>
      <c r="T3147">
        <v>61.72</v>
      </c>
      <c r="U3147" s="2">
        <f t="shared" si="249"/>
        <v>-5.1579626047710825E-3</v>
      </c>
    </row>
    <row r="3148" spans="1:21" x14ac:dyDescent="0.4">
      <c r="A3148" t="s">
        <v>2855</v>
      </c>
      <c r="B3148">
        <v>18.25</v>
      </c>
      <c r="C3148">
        <v>18.18</v>
      </c>
      <c r="D3148">
        <v>18.399999999999999</v>
      </c>
      <c r="E3148">
        <v>18.18</v>
      </c>
      <c r="F3148" t="s">
        <v>475</v>
      </c>
      <c r="G3148" s="2">
        <v>-5.0000000000000001E-4</v>
      </c>
      <c r="I3148" t="s">
        <v>2855</v>
      </c>
      <c r="J3148" s="24" t="str">
        <f t="shared" si="245"/>
        <v>05</v>
      </c>
      <c r="K3148" s="24" t="str">
        <f t="shared" si="246"/>
        <v>11</v>
      </c>
      <c r="L3148" s="24" t="str">
        <f t="shared" si="247"/>
        <v>2012</v>
      </c>
      <c r="M3148" s="24">
        <f t="shared" si="248"/>
        <v>41040</v>
      </c>
      <c r="N3148">
        <v>18.25</v>
      </c>
      <c r="P3148" s="24">
        <v>42919</v>
      </c>
      <c r="Q3148">
        <v>34.049999999999997</v>
      </c>
      <c r="S3148" s="24">
        <v>44701</v>
      </c>
      <c r="T3148">
        <v>61.63</v>
      </c>
      <c r="U3148" s="2">
        <f t="shared" si="249"/>
        <v>-1.4581983149707378E-3</v>
      </c>
    </row>
    <row r="3149" spans="1:21" x14ac:dyDescent="0.4">
      <c r="A3149" t="s">
        <v>2854</v>
      </c>
      <c r="B3149">
        <v>18.260000000000002</v>
      </c>
      <c r="C3149">
        <v>18.36</v>
      </c>
      <c r="D3149">
        <v>18.38</v>
      </c>
      <c r="E3149">
        <v>18.23</v>
      </c>
      <c r="F3149" t="s">
        <v>463</v>
      </c>
      <c r="G3149" s="2">
        <v>1.6000000000000001E-3</v>
      </c>
      <c r="I3149" t="s">
        <v>2854</v>
      </c>
      <c r="J3149" s="24" t="str">
        <f t="shared" si="245"/>
        <v>05</v>
      </c>
      <c r="K3149" s="24" t="str">
        <f t="shared" si="246"/>
        <v>10</v>
      </c>
      <c r="L3149" s="24" t="str">
        <f t="shared" si="247"/>
        <v>2012</v>
      </c>
      <c r="M3149" s="24">
        <f t="shared" si="248"/>
        <v>41039</v>
      </c>
      <c r="N3149">
        <v>18.260000000000002</v>
      </c>
      <c r="P3149" s="24">
        <v>42921</v>
      </c>
      <c r="Q3149">
        <v>34.200000000000003</v>
      </c>
      <c r="S3149" s="24">
        <v>44704</v>
      </c>
      <c r="T3149">
        <v>62.85</v>
      </c>
      <c r="U3149" s="2">
        <f t="shared" si="249"/>
        <v>1.9795554113256619E-2</v>
      </c>
    </row>
    <row r="3150" spans="1:21" x14ac:dyDescent="0.4">
      <c r="A3150" t="s">
        <v>2853</v>
      </c>
      <c r="B3150">
        <v>18.23</v>
      </c>
      <c r="C3150">
        <v>18.16</v>
      </c>
      <c r="D3150">
        <v>18.37</v>
      </c>
      <c r="E3150">
        <v>18.100000000000001</v>
      </c>
      <c r="F3150" t="s">
        <v>2852</v>
      </c>
      <c r="G3150" s="2">
        <v>-7.1000000000000004E-3</v>
      </c>
      <c r="I3150" t="s">
        <v>2853</v>
      </c>
      <c r="J3150" s="24" t="str">
        <f t="shared" si="245"/>
        <v>05</v>
      </c>
      <c r="K3150" s="24" t="str">
        <f t="shared" si="246"/>
        <v>09</v>
      </c>
      <c r="L3150" s="24" t="str">
        <f t="shared" si="247"/>
        <v>2012</v>
      </c>
      <c r="M3150" s="24">
        <f t="shared" si="248"/>
        <v>41038</v>
      </c>
      <c r="N3150">
        <v>18.23</v>
      </c>
      <c r="P3150" s="24">
        <v>42922</v>
      </c>
      <c r="Q3150">
        <v>33.909999999999997</v>
      </c>
      <c r="S3150" s="24">
        <v>44705</v>
      </c>
      <c r="T3150">
        <v>61.71</v>
      </c>
      <c r="U3150" s="2">
        <f t="shared" si="249"/>
        <v>-1.8138424821002364E-2</v>
      </c>
    </row>
    <row r="3151" spans="1:21" x14ac:dyDescent="0.4">
      <c r="A3151" t="s">
        <v>2851</v>
      </c>
      <c r="B3151">
        <v>18.36</v>
      </c>
      <c r="C3151">
        <v>18.329999999999998</v>
      </c>
      <c r="D3151">
        <v>18.39</v>
      </c>
      <c r="E3151">
        <v>18.11</v>
      </c>
      <c r="F3151" t="s">
        <v>833</v>
      </c>
      <c r="G3151" s="2">
        <v>-3.8E-3</v>
      </c>
      <c r="I3151" t="s">
        <v>2851</v>
      </c>
      <c r="J3151" s="24" t="str">
        <f t="shared" si="245"/>
        <v>05</v>
      </c>
      <c r="K3151" s="24" t="str">
        <f t="shared" si="246"/>
        <v>08</v>
      </c>
      <c r="L3151" s="24" t="str">
        <f t="shared" si="247"/>
        <v>2012</v>
      </c>
      <c r="M3151" s="24">
        <f t="shared" si="248"/>
        <v>41037</v>
      </c>
      <c r="N3151">
        <v>18.36</v>
      </c>
      <c r="P3151" s="24">
        <v>42923</v>
      </c>
      <c r="Q3151">
        <v>34.18</v>
      </c>
      <c r="S3151" s="24">
        <v>44706</v>
      </c>
      <c r="T3151">
        <v>62.4</v>
      </c>
      <c r="U3151" s="2">
        <f t="shared" si="249"/>
        <v>1.1181332036946934E-2</v>
      </c>
    </row>
    <row r="3152" spans="1:21" x14ac:dyDescent="0.4">
      <c r="A3152" t="s">
        <v>2850</v>
      </c>
      <c r="B3152">
        <v>18.43</v>
      </c>
      <c r="C3152">
        <v>18.350000000000001</v>
      </c>
      <c r="D3152">
        <v>18.48</v>
      </c>
      <c r="E3152">
        <v>18.350000000000001</v>
      </c>
      <c r="F3152" t="s">
        <v>180</v>
      </c>
      <c r="G3152" s="2">
        <v>0</v>
      </c>
      <c r="I3152" t="s">
        <v>2850</v>
      </c>
      <c r="J3152" s="24" t="str">
        <f t="shared" si="245"/>
        <v>05</v>
      </c>
      <c r="K3152" s="24" t="str">
        <f t="shared" si="246"/>
        <v>07</v>
      </c>
      <c r="L3152" s="24" t="str">
        <f t="shared" si="247"/>
        <v>2012</v>
      </c>
      <c r="M3152" s="24">
        <f t="shared" si="248"/>
        <v>41036</v>
      </c>
      <c r="N3152">
        <v>18.43</v>
      </c>
      <c r="P3152" s="24">
        <v>42926</v>
      </c>
      <c r="Q3152">
        <v>34.29</v>
      </c>
      <c r="S3152" s="24">
        <v>44707</v>
      </c>
      <c r="T3152">
        <v>64.010000000000005</v>
      </c>
      <c r="U3152" s="2">
        <f t="shared" si="249"/>
        <v>2.5801282051282071E-2</v>
      </c>
    </row>
    <row r="3153" spans="1:21" x14ac:dyDescent="0.4">
      <c r="A3153" t="s">
        <v>2849</v>
      </c>
      <c r="B3153">
        <v>18.43</v>
      </c>
      <c r="C3153">
        <v>18.64</v>
      </c>
      <c r="D3153">
        <v>18.649999999999999</v>
      </c>
      <c r="E3153">
        <v>18.420000000000002</v>
      </c>
      <c r="F3153" t="s">
        <v>364</v>
      </c>
      <c r="G3153" s="2">
        <v>-1.6E-2</v>
      </c>
      <c r="I3153" t="s">
        <v>2849</v>
      </c>
      <c r="J3153" s="24" t="str">
        <f t="shared" si="245"/>
        <v>05</v>
      </c>
      <c r="K3153" s="24" t="str">
        <f t="shared" si="246"/>
        <v>04</v>
      </c>
      <c r="L3153" s="24" t="str">
        <f t="shared" si="247"/>
        <v>2012</v>
      </c>
      <c r="M3153" s="24">
        <f t="shared" si="248"/>
        <v>41033</v>
      </c>
      <c r="N3153">
        <v>18.43</v>
      </c>
      <c r="P3153" s="24">
        <v>42927</v>
      </c>
      <c r="Q3153">
        <v>34.29</v>
      </c>
      <c r="S3153" s="24">
        <v>44708</v>
      </c>
      <c r="T3153">
        <v>66.14</v>
      </c>
      <c r="U3153" s="2">
        <f t="shared" si="249"/>
        <v>3.3276050617091046E-2</v>
      </c>
    </row>
    <row r="3154" spans="1:21" x14ac:dyDescent="0.4">
      <c r="A3154" t="s">
        <v>2848</v>
      </c>
      <c r="B3154">
        <v>18.73</v>
      </c>
      <c r="C3154">
        <v>18.88</v>
      </c>
      <c r="D3154">
        <v>18.89</v>
      </c>
      <c r="E3154">
        <v>18.71</v>
      </c>
      <c r="F3154" t="s">
        <v>1218</v>
      </c>
      <c r="G3154" s="2">
        <v>-7.4000000000000003E-3</v>
      </c>
      <c r="I3154" t="s">
        <v>2848</v>
      </c>
      <c r="J3154" s="24" t="str">
        <f t="shared" si="245"/>
        <v>05</v>
      </c>
      <c r="K3154" s="24" t="str">
        <f t="shared" si="246"/>
        <v>03</v>
      </c>
      <c r="L3154" s="24" t="str">
        <f t="shared" si="247"/>
        <v>2012</v>
      </c>
      <c r="M3154" s="24">
        <f t="shared" si="248"/>
        <v>41032</v>
      </c>
      <c r="N3154">
        <v>18.73</v>
      </c>
      <c r="P3154" s="24">
        <v>42928</v>
      </c>
      <c r="Q3154">
        <v>34.61</v>
      </c>
      <c r="S3154" s="24">
        <v>44712</v>
      </c>
      <c r="T3154">
        <v>65.900000000000006</v>
      </c>
      <c r="U3154" s="2">
        <f t="shared" si="249"/>
        <v>-3.6286664650739819E-3</v>
      </c>
    </row>
    <row r="3155" spans="1:21" x14ac:dyDescent="0.4">
      <c r="A3155" t="s">
        <v>2847</v>
      </c>
      <c r="B3155">
        <v>18.87</v>
      </c>
      <c r="C3155">
        <v>18.78</v>
      </c>
      <c r="D3155">
        <v>18.88</v>
      </c>
      <c r="E3155">
        <v>18.75</v>
      </c>
      <c r="F3155" t="s">
        <v>2510</v>
      </c>
      <c r="G3155" s="2">
        <v>5.0000000000000001E-4</v>
      </c>
      <c r="I3155" t="s">
        <v>2847</v>
      </c>
      <c r="J3155" s="24" t="str">
        <f t="shared" si="245"/>
        <v>05</v>
      </c>
      <c r="K3155" s="24" t="str">
        <f t="shared" si="246"/>
        <v>02</v>
      </c>
      <c r="L3155" s="24" t="str">
        <f t="shared" si="247"/>
        <v>2012</v>
      </c>
      <c r="M3155" s="24">
        <f t="shared" si="248"/>
        <v>41031</v>
      </c>
      <c r="N3155">
        <v>18.87</v>
      </c>
      <c r="P3155" s="24">
        <v>42929</v>
      </c>
      <c r="Q3155">
        <v>34.67</v>
      </c>
      <c r="S3155" s="24">
        <v>44713</v>
      </c>
      <c r="T3155">
        <v>65.41</v>
      </c>
      <c r="U3155" s="2">
        <f t="shared" si="249"/>
        <v>-7.4355083459789473E-3</v>
      </c>
    </row>
    <row r="3156" spans="1:21" x14ac:dyDescent="0.4">
      <c r="A3156" t="s">
        <v>2846</v>
      </c>
      <c r="B3156">
        <v>18.86</v>
      </c>
      <c r="C3156">
        <v>18.79</v>
      </c>
      <c r="D3156">
        <v>19</v>
      </c>
      <c r="E3156">
        <v>18.760000000000002</v>
      </c>
      <c r="F3156" t="s">
        <v>2532</v>
      </c>
      <c r="G3156" s="2">
        <v>3.7000000000000002E-3</v>
      </c>
      <c r="I3156" t="s">
        <v>2846</v>
      </c>
      <c r="J3156" s="24" t="str">
        <f t="shared" si="245"/>
        <v>05</v>
      </c>
      <c r="K3156" s="24" t="str">
        <f t="shared" si="246"/>
        <v>01</v>
      </c>
      <c r="L3156" s="24" t="str">
        <f t="shared" si="247"/>
        <v>2012</v>
      </c>
      <c r="M3156" s="24">
        <f t="shared" si="248"/>
        <v>41030</v>
      </c>
      <c r="N3156">
        <v>18.86</v>
      </c>
      <c r="P3156" s="24">
        <v>42930</v>
      </c>
      <c r="Q3156">
        <v>34.880000000000003</v>
      </c>
      <c r="S3156" s="24">
        <v>44714</v>
      </c>
      <c r="T3156">
        <v>67.11</v>
      </c>
      <c r="U3156" s="2">
        <f t="shared" si="249"/>
        <v>2.5989909799724931E-2</v>
      </c>
    </row>
    <row r="3157" spans="1:21" x14ac:dyDescent="0.4">
      <c r="A3157" t="s">
        <v>2845</v>
      </c>
      <c r="B3157">
        <v>18.79</v>
      </c>
      <c r="C3157">
        <v>18.84</v>
      </c>
      <c r="D3157">
        <v>18.850000000000001</v>
      </c>
      <c r="E3157">
        <v>18.75</v>
      </c>
      <c r="F3157" t="s">
        <v>46</v>
      </c>
      <c r="G3157" s="2">
        <v>-4.1999999999999997E-3</v>
      </c>
      <c r="I3157" t="s">
        <v>2845</v>
      </c>
      <c r="J3157" s="24" t="str">
        <f t="shared" si="245"/>
        <v>04</v>
      </c>
      <c r="K3157" s="24" t="str">
        <f t="shared" si="246"/>
        <v>30</v>
      </c>
      <c r="L3157" s="24" t="str">
        <f t="shared" si="247"/>
        <v>2012</v>
      </c>
      <c r="M3157" s="24">
        <f t="shared" si="248"/>
        <v>41029</v>
      </c>
      <c r="N3157">
        <v>18.79</v>
      </c>
      <c r="P3157" s="24">
        <v>42933</v>
      </c>
      <c r="Q3157">
        <v>34.89</v>
      </c>
      <c r="S3157" s="24">
        <v>44715</v>
      </c>
      <c r="T3157">
        <v>65.489999999999995</v>
      </c>
      <c r="U3157" s="2">
        <f t="shared" si="249"/>
        <v>-2.4139472507823001E-2</v>
      </c>
    </row>
    <row r="3158" spans="1:21" x14ac:dyDescent="0.4">
      <c r="A3158" t="s">
        <v>2844</v>
      </c>
      <c r="B3158">
        <v>18.87</v>
      </c>
      <c r="C3158">
        <v>18.88</v>
      </c>
      <c r="D3158">
        <v>18.93</v>
      </c>
      <c r="E3158">
        <v>18.809999999999999</v>
      </c>
      <c r="F3158" t="s">
        <v>2843</v>
      </c>
      <c r="G3158" s="2">
        <v>2.7000000000000001E-3</v>
      </c>
      <c r="I3158" t="s">
        <v>2844</v>
      </c>
      <c r="J3158" s="24" t="str">
        <f t="shared" si="245"/>
        <v>04</v>
      </c>
      <c r="K3158" s="24" t="str">
        <f t="shared" si="246"/>
        <v>27</v>
      </c>
      <c r="L3158" s="24" t="str">
        <f t="shared" si="247"/>
        <v>2012</v>
      </c>
      <c r="M3158" s="24">
        <f t="shared" si="248"/>
        <v>41026</v>
      </c>
      <c r="N3158">
        <v>18.87</v>
      </c>
      <c r="P3158" s="24">
        <v>42934</v>
      </c>
      <c r="Q3158">
        <v>35</v>
      </c>
      <c r="S3158" s="24">
        <v>44718</v>
      </c>
      <c r="T3158">
        <v>65.790000000000006</v>
      </c>
      <c r="U3158" s="2">
        <f t="shared" si="249"/>
        <v>4.580852038479355E-3</v>
      </c>
    </row>
    <row r="3159" spans="1:21" x14ac:dyDescent="0.4">
      <c r="A3159" t="s">
        <v>2842</v>
      </c>
      <c r="B3159">
        <v>18.82</v>
      </c>
      <c r="C3159">
        <v>18.68</v>
      </c>
      <c r="D3159">
        <v>18.84</v>
      </c>
      <c r="E3159">
        <v>18.68</v>
      </c>
      <c r="F3159" t="s">
        <v>48</v>
      </c>
      <c r="G3159" s="2">
        <v>6.4000000000000003E-3</v>
      </c>
      <c r="I3159" t="s">
        <v>2842</v>
      </c>
      <c r="J3159" s="24" t="str">
        <f t="shared" si="245"/>
        <v>04</v>
      </c>
      <c r="K3159" s="24" t="str">
        <f t="shared" si="246"/>
        <v>26</v>
      </c>
      <c r="L3159" s="24" t="str">
        <f t="shared" si="247"/>
        <v>2012</v>
      </c>
      <c r="M3159" s="24">
        <f t="shared" si="248"/>
        <v>41025</v>
      </c>
      <c r="N3159">
        <v>18.82</v>
      </c>
      <c r="P3159" s="24">
        <v>42935</v>
      </c>
      <c r="Q3159">
        <v>35.19</v>
      </c>
      <c r="S3159" s="24">
        <v>44719</v>
      </c>
      <c r="T3159">
        <v>66.37</v>
      </c>
      <c r="U3159" s="2">
        <f t="shared" si="249"/>
        <v>8.8159294725642656E-3</v>
      </c>
    </row>
    <row r="3160" spans="1:21" x14ac:dyDescent="0.4">
      <c r="A3160" t="s">
        <v>2841</v>
      </c>
      <c r="B3160">
        <v>18.7</v>
      </c>
      <c r="C3160">
        <v>18.59</v>
      </c>
      <c r="D3160">
        <v>18.71</v>
      </c>
      <c r="E3160">
        <v>18.59</v>
      </c>
      <c r="F3160" t="s">
        <v>104</v>
      </c>
      <c r="G3160" s="2">
        <v>1.7999999999999999E-2</v>
      </c>
      <c r="I3160" t="s">
        <v>2841</v>
      </c>
      <c r="J3160" s="24" t="str">
        <f t="shared" si="245"/>
        <v>04</v>
      </c>
      <c r="K3160" s="24" t="str">
        <f t="shared" si="246"/>
        <v>25</v>
      </c>
      <c r="L3160" s="24" t="str">
        <f t="shared" si="247"/>
        <v>2012</v>
      </c>
      <c r="M3160" s="24">
        <f t="shared" si="248"/>
        <v>41024</v>
      </c>
      <c r="N3160">
        <v>18.7</v>
      </c>
      <c r="P3160" s="24">
        <v>42936</v>
      </c>
      <c r="Q3160">
        <v>35.200000000000003</v>
      </c>
      <c r="S3160" s="24">
        <v>44720</v>
      </c>
      <c r="T3160">
        <v>65.78</v>
      </c>
      <c r="U3160" s="2">
        <f t="shared" si="249"/>
        <v>-8.8895585354828999E-3</v>
      </c>
    </row>
    <row r="3161" spans="1:21" x14ac:dyDescent="0.4">
      <c r="A3161" t="s">
        <v>2840</v>
      </c>
      <c r="B3161">
        <v>18.37</v>
      </c>
      <c r="C3161">
        <v>18.36</v>
      </c>
      <c r="D3161">
        <v>18.43</v>
      </c>
      <c r="E3161">
        <v>18.309999999999999</v>
      </c>
      <c r="F3161" t="s">
        <v>953</v>
      </c>
      <c r="G3161" s="2">
        <v>1.1000000000000001E-3</v>
      </c>
      <c r="I3161" t="s">
        <v>2840</v>
      </c>
      <c r="J3161" s="24" t="str">
        <f t="shared" si="245"/>
        <v>04</v>
      </c>
      <c r="K3161" s="24" t="str">
        <f t="shared" si="246"/>
        <v>24</v>
      </c>
      <c r="L3161" s="24" t="str">
        <f t="shared" si="247"/>
        <v>2012</v>
      </c>
      <c r="M3161" s="24">
        <f t="shared" si="248"/>
        <v>41023</v>
      </c>
      <c r="N3161">
        <v>18.37</v>
      </c>
      <c r="P3161" s="24">
        <v>42937</v>
      </c>
      <c r="Q3161">
        <v>35.200000000000003</v>
      </c>
      <c r="S3161" s="24">
        <v>44721</v>
      </c>
      <c r="T3161">
        <v>63.99</v>
      </c>
      <c r="U3161" s="2">
        <f t="shared" si="249"/>
        <v>-2.7211918516266365E-2</v>
      </c>
    </row>
    <row r="3162" spans="1:21" x14ac:dyDescent="0.4">
      <c r="A3162" t="s">
        <v>2839</v>
      </c>
      <c r="B3162">
        <v>18.350000000000001</v>
      </c>
      <c r="C3162">
        <v>18.329999999999998</v>
      </c>
      <c r="D3162">
        <v>18.37</v>
      </c>
      <c r="E3162">
        <v>18.25</v>
      </c>
      <c r="F3162" t="s">
        <v>1068</v>
      </c>
      <c r="G3162" s="2">
        <v>-8.0999999999999996E-3</v>
      </c>
      <c r="I3162" t="s">
        <v>2839</v>
      </c>
      <c r="J3162" s="24" t="str">
        <f t="shared" si="245"/>
        <v>04</v>
      </c>
      <c r="K3162" s="24" t="str">
        <f t="shared" si="246"/>
        <v>23</v>
      </c>
      <c r="L3162" s="24" t="str">
        <f t="shared" si="247"/>
        <v>2012</v>
      </c>
      <c r="M3162" s="24">
        <f t="shared" si="248"/>
        <v>41022</v>
      </c>
      <c r="N3162">
        <v>18.350000000000001</v>
      </c>
      <c r="P3162" s="24">
        <v>42940</v>
      </c>
      <c r="Q3162">
        <v>35.21</v>
      </c>
      <c r="S3162" s="24">
        <v>44722</v>
      </c>
      <c r="T3162">
        <v>61.61</v>
      </c>
      <c r="U3162" s="2">
        <f t="shared" si="249"/>
        <v>-3.719331145491489E-2</v>
      </c>
    </row>
    <row r="3163" spans="1:21" x14ac:dyDescent="0.4">
      <c r="A3163" t="s">
        <v>2838</v>
      </c>
      <c r="B3163">
        <v>18.5</v>
      </c>
      <c r="C3163">
        <v>18.559999999999999</v>
      </c>
      <c r="D3163">
        <v>18.63</v>
      </c>
      <c r="E3163">
        <v>18.5</v>
      </c>
      <c r="F3163" t="s">
        <v>994</v>
      </c>
      <c r="G3163" s="2">
        <v>1.1000000000000001E-3</v>
      </c>
      <c r="I3163" t="s">
        <v>2838</v>
      </c>
      <c r="J3163" s="24" t="str">
        <f t="shared" si="245"/>
        <v>04</v>
      </c>
      <c r="K3163" s="24" t="str">
        <f t="shared" si="246"/>
        <v>20</v>
      </c>
      <c r="L3163" s="24" t="str">
        <f t="shared" si="247"/>
        <v>2012</v>
      </c>
      <c r="M3163" s="24">
        <f t="shared" si="248"/>
        <v>41019</v>
      </c>
      <c r="N3163">
        <v>18.5</v>
      </c>
      <c r="P3163" s="24">
        <v>42941</v>
      </c>
      <c r="Q3163">
        <v>35.200000000000003</v>
      </c>
      <c r="S3163" s="24">
        <v>44725</v>
      </c>
      <c r="T3163">
        <v>58.95</v>
      </c>
      <c r="U3163" s="2">
        <f t="shared" si="249"/>
        <v>-4.3174809284207027E-2</v>
      </c>
    </row>
    <row r="3164" spans="1:21" x14ac:dyDescent="0.4">
      <c r="A3164" t="s">
        <v>2837</v>
      </c>
      <c r="B3164">
        <v>18.48</v>
      </c>
      <c r="C3164">
        <v>18.61</v>
      </c>
      <c r="D3164">
        <v>18.68</v>
      </c>
      <c r="E3164">
        <v>18.399999999999999</v>
      </c>
      <c r="F3164" t="s">
        <v>1235</v>
      </c>
      <c r="G3164" s="2">
        <v>-7.4999999999999997E-3</v>
      </c>
      <c r="I3164" t="s">
        <v>2837</v>
      </c>
      <c r="J3164" s="24" t="str">
        <f t="shared" si="245"/>
        <v>04</v>
      </c>
      <c r="K3164" s="24" t="str">
        <f t="shared" si="246"/>
        <v>19</v>
      </c>
      <c r="L3164" s="24" t="str">
        <f t="shared" si="247"/>
        <v>2012</v>
      </c>
      <c r="M3164" s="24">
        <f t="shared" si="248"/>
        <v>41018</v>
      </c>
      <c r="N3164">
        <v>18.48</v>
      </c>
      <c r="P3164" s="24">
        <v>42942</v>
      </c>
      <c r="Q3164">
        <v>35.25</v>
      </c>
      <c r="S3164" s="24">
        <v>44726</v>
      </c>
      <c r="T3164">
        <v>59.03</v>
      </c>
      <c r="U3164" s="2">
        <f t="shared" si="249"/>
        <v>1.3570822731128196E-3</v>
      </c>
    </row>
    <row r="3165" spans="1:21" x14ac:dyDescent="0.4">
      <c r="A3165" t="s">
        <v>2836</v>
      </c>
      <c r="B3165">
        <v>18.62</v>
      </c>
      <c r="C3165">
        <v>18.61</v>
      </c>
      <c r="D3165">
        <v>18.690000000000001</v>
      </c>
      <c r="E3165">
        <v>18.600000000000001</v>
      </c>
      <c r="F3165" t="s">
        <v>1222</v>
      </c>
      <c r="G3165" s="2">
        <v>-3.2000000000000002E-3</v>
      </c>
      <c r="I3165" t="s">
        <v>2836</v>
      </c>
      <c r="J3165" s="24" t="str">
        <f t="shared" si="245"/>
        <v>04</v>
      </c>
      <c r="K3165" s="24" t="str">
        <f t="shared" si="246"/>
        <v>18</v>
      </c>
      <c r="L3165" s="24" t="str">
        <f t="shared" si="247"/>
        <v>2012</v>
      </c>
      <c r="M3165" s="24">
        <f t="shared" si="248"/>
        <v>41017</v>
      </c>
      <c r="N3165">
        <v>18.62</v>
      </c>
      <c r="P3165" s="24">
        <v>42943</v>
      </c>
      <c r="Q3165">
        <v>35.15</v>
      </c>
      <c r="S3165" s="24">
        <v>44727</v>
      </c>
      <c r="T3165">
        <v>60.37</v>
      </c>
      <c r="U3165" s="2">
        <f t="shared" si="249"/>
        <v>2.2700321870235518E-2</v>
      </c>
    </row>
    <row r="3166" spans="1:21" x14ac:dyDescent="0.4">
      <c r="A3166" t="s">
        <v>2835</v>
      </c>
      <c r="B3166">
        <v>18.68</v>
      </c>
      <c r="C3166">
        <v>18.489999999999998</v>
      </c>
      <c r="D3166">
        <v>18.71</v>
      </c>
      <c r="E3166">
        <v>18.46</v>
      </c>
      <c r="F3166" t="s">
        <v>2834</v>
      </c>
      <c r="G3166" s="2">
        <v>1.6899999999999998E-2</v>
      </c>
      <c r="I3166" t="s">
        <v>2835</v>
      </c>
      <c r="J3166" s="24" t="str">
        <f t="shared" si="245"/>
        <v>04</v>
      </c>
      <c r="K3166" s="24" t="str">
        <f t="shared" si="246"/>
        <v>17</v>
      </c>
      <c r="L3166" s="24" t="str">
        <f t="shared" si="247"/>
        <v>2012</v>
      </c>
      <c r="M3166" s="24">
        <f t="shared" si="248"/>
        <v>41016</v>
      </c>
      <c r="N3166">
        <v>18.68</v>
      </c>
      <c r="P3166" s="24">
        <v>42944</v>
      </c>
      <c r="Q3166">
        <v>35.11</v>
      </c>
      <c r="S3166" s="24">
        <v>44728</v>
      </c>
      <c r="T3166">
        <v>58.13</v>
      </c>
      <c r="U3166" s="2">
        <f t="shared" si="249"/>
        <v>-3.7104522113632465E-2</v>
      </c>
    </row>
    <row r="3167" spans="1:21" x14ac:dyDescent="0.4">
      <c r="A3167" t="s">
        <v>2833</v>
      </c>
      <c r="B3167">
        <v>18.37</v>
      </c>
      <c r="C3167">
        <v>18.54</v>
      </c>
      <c r="D3167">
        <v>18.55</v>
      </c>
      <c r="E3167">
        <v>18.350000000000001</v>
      </c>
      <c r="F3167" t="s">
        <v>2300</v>
      </c>
      <c r="G3167" s="2">
        <v>-4.8999999999999998E-3</v>
      </c>
      <c r="I3167" t="s">
        <v>2833</v>
      </c>
      <c r="J3167" s="24" t="str">
        <f t="shared" si="245"/>
        <v>04</v>
      </c>
      <c r="K3167" s="24" t="str">
        <f t="shared" si="246"/>
        <v>16</v>
      </c>
      <c r="L3167" s="24" t="str">
        <f t="shared" si="247"/>
        <v>2012</v>
      </c>
      <c r="M3167" s="24">
        <f t="shared" si="248"/>
        <v>41015</v>
      </c>
      <c r="N3167">
        <v>18.37</v>
      </c>
      <c r="P3167" s="24">
        <v>42947</v>
      </c>
      <c r="Q3167">
        <v>35.01</v>
      </c>
      <c r="S3167" s="24">
        <v>44729</v>
      </c>
      <c r="T3167">
        <v>58.56</v>
      </c>
      <c r="U3167" s="2">
        <f t="shared" si="249"/>
        <v>7.3972131429553833E-3</v>
      </c>
    </row>
    <row r="3168" spans="1:21" x14ac:dyDescent="0.4">
      <c r="A3168" t="s">
        <v>2832</v>
      </c>
      <c r="B3168">
        <v>18.46</v>
      </c>
      <c r="C3168">
        <v>18.600000000000001</v>
      </c>
      <c r="D3168">
        <v>18.61</v>
      </c>
      <c r="E3168">
        <v>18.440000000000001</v>
      </c>
      <c r="F3168" t="s">
        <v>1026</v>
      </c>
      <c r="G3168" s="2">
        <v>-1.0200000000000001E-2</v>
      </c>
      <c r="I3168" t="s">
        <v>2832</v>
      </c>
      <c r="J3168" s="24" t="str">
        <f t="shared" si="245"/>
        <v>04</v>
      </c>
      <c r="K3168" s="24" t="str">
        <f t="shared" si="246"/>
        <v>13</v>
      </c>
      <c r="L3168" s="24" t="str">
        <f t="shared" si="247"/>
        <v>2012</v>
      </c>
      <c r="M3168" s="24">
        <f t="shared" si="248"/>
        <v>41012</v>
      </c>
      <c r="N3168">
        <v>18.46</v>
      </c>
      <c r="P3168" s="24">
        <v>42948</v>
      </c>
      <c r="Q3168">
        <v>35.07</v>
      </c>
      <c r="S3168" s="24">
        <v>44733</v>
      </c>
      <c r="T3168">
        <v>60.12</v>
      </c>
      <c r="U3168" s="2">
        <f t="shared" si="249"/>
        <v>2.6639344262294973E-2</v>
      </c>
    </row>
    <row r="3169" spans="1:21" x14ac:dyDescent="0.4">
      <c r="A3169" t="s">
        <v>2831</v>
      </c>
      <c r="B3169">
        <v>18.649999999999999</v>
      </c>
      <c r="C3169">
        <v>18.45</v>
      </c>
      <c r="D3169">
        <v>18.66</v>
      </c>
      <c r="E3169">
        <v>18.440000000000001</v>
      </c>
      <c r="F3169" t="s">
        <v>227</v>
      </c>
      <c r="G3169" s="2">
        <v>1.1900000000000001E-2</v>
      </c>
      <c r="I3169" t="s">
        <v>2831</v>
      </c>
      <c r="J3169" s="24" t="str">
        <f t="shared" si="245"/>
        <v>04</v>
      </c>
      <c r="K3169" s="24" t="str">
        <f t="shared" si="246"/>
        <v>12</v>
      </c>
      <c r="L3169" s="24" t="str">
        <f t="shared" si="247"/>
        <v>2012</v>
      </c>
      <c r="M3169" s="24">
        <f t="shared" si="248"/>
        <v>41011</v>
      </c>
      <c r="N3169">
        <v>18.649999999999999</v>
      </c>
      <c r="P3169" s="24">
        <v>42949</v>
      </c>
      <c r="Q3169">
        <v>35.119999999999997</v>
      </c>
      <c r="S3169" s="24">
        <v>44734</v>
      </c>
      <c r="T3169">
        <v>60.1</v>
      </c>
      <c r="U3169" s="2">
        <f t="shared" si="249"/>
        <v>-3.3266799733855379E-4</v>
      </c>
    </row>
    <row r="3170" spans="1:21" x14ac:dyDescent="0.4">
      <c r="A3170" t="s">
        <v>2830</v>
      </c>
      <c r="B3170">
        <v>18.43</v>
      </c>
      <c r="C3170">
        <v>18.510000000000002</v>
      </c>
      <c r="D3170">
        <v>18.52</v>
      </c>
      <c r="E3170">
        <v>18.41</v>
      </c>
      <c r="F3170" t="s">
        <v>2829</v>
      </c>
      <c r="G3170" s="2">
        <v>5.4999999999999997E-3</v>
      </c>
      <c r="I3170" t="s">
        <v>2830</v>
      </c>
      <c r="J3170" s="24" t="str">
        <f t="shared" si="245"/>
        <v>04</v>
      </c>
      <c r="K3170" s="24" t="str">
        <f t="shared" si="246"/>
        <v>11</v>
      </c>
      <c r="L3170" s="24" t="str">
        <f t="shared" si="247"/>
        <v>2012</v>
      </c>
      <c r="M3170" s="24">
        <f t="shared" si="248"/>
        <v>41010</v>
      </c>
      <c r="N3170">
        <v>18.43</v>
      </c>
      <c r="P3170" s="24">
        <v>42950</v>
      </c>
      <c r="Q3170">
        <v>35.06</v>
      </c>
      <c r="S3170" s="24">
        <v>44735</v>
      </c>
      <c r="T3170">
        <v>61.09</v>
      </c>
      <c r="U3170" s="2">
        <f t="shared" si="249"/>
        <v>1.6472545757071577E-2</v>
      </c>
    </row>
    <row r="3171" spans="1:21" x14ac:dyDescent="0.4">
      <c r="A3171" t="s">
        <v>2828</v>
      </c>
      <c r="B3171">
        <v>18.329999999999998</v>
      </c>
      <c r="C3171">
        <v>18.579999999999998</v>
      </c>
      <c r="D3171">
        <v>18.62</v>
      </c>
      <c r="E3171">
        <v>18.3</v>
      </c>
      <c r="F3171" t="s">
        <v>2827</v>
      </c>
      <c r="G3171" s="2">
        <v>-1.5599999999999999E-2</v>
      </c>
      <c r="I3171" t="s">
        <v>2828</v>
      </c>
      <c r="J3171" s="24" t="str">
        <f t="shared" si="245"/>
        <v>04</v>
      </c>
      <c r="K3171" s="24" t="str">
        <f t="shared" si="246"/>
        <v>10</v>
      </c>
      <c r="L3171" s="24" t="str">
        <f t="shared" si="247"/>
        <v>2012</v>
      </c>
      <c r="M3171" s="24">
        <f t="shared" si="248"/>
        <v>41009</v>
      </c>
      <c r="N3171">
        <v>18.329999999999998</v>
      </c>
      <c r="P3171" s="24">
        <v>42951</v>
      </c>
      <c r="Q3171">
        <v>35.11</v>
      </c>
      <c r="S3171" s="24">
        <v>44736</v>
      </c>
      <c r="T3171">
        <v>63.21</v>
      </c>
      <c r="U3171" s="2">
        <f t="shared" si="249"/>
        <v>3.4702897364544016E-2</v>
      </c>
    </row>
    <row r="3172" spans="1:21" x14ac:dyDescent="0.4">
      <c r="A3172" t="s">
        <v>2826</v>
      </c>
      <c r="B3172">
        <v>18.62</v>
      </c>
      <c r="C3172">
        <v>18.559999999999999</v>
      </c>
      <c r="D3172">
        <v>18.68</v>
      </c>
      <c r="E3172">
        <v>18.559999999999999</v>
      </c>
      <c r="F3172" t="s">
        <v>364</v>
      </c>
      <c r="G3172" s="2">
        <v>-8.9999999999999993E-3</v>
      </c>
      <c r="I3172" t="s">
        <v>2826</v>
      </c>
      <c r="J3172" s="24" t="str">
        <f t="shared" si="245"/>
        <v>04</v>
      </c>
      <c r="K3172" s="24" t="str">
        <f t="shared" si="246"/>
        <v>09</v>
      </c>
      <c r="L3172" s="24" t="str">
        <f t="shared" si="247"/>
        <v>2012</v>
      </c>
      <c r="M3172" s="24">
        <f t="shared" si="248"/>
        <v>41008</v>
      </c>
      <c r="N3172">
        <v>18.62</v>
      </c>
      <c r="P3172" s="24">
        <v>42954</v>
      </c>
      <c r="Q3172">
        <v>35.229999999999997</v>
      </c>
      <c r="S3172" s="24">
        <v>44739</v>
      </c>
      <c r="T3172">
        <v>62.79</v>
      </c>
      <c r="U3172" s="2">
        <f t="shared" si="249"/>
        <v>-6.6445182724252927E-3</v>
      </c>
    </row>
    <row r="3173" spans="1:21" x14ac:dyDescent="0.4">
      <c r="A3173" t="s">
        <v>2825</v>
      </c>
      <c r="B3173">
        <v>18.79</v>
      </c>
      <c r="C3173">
        <v>18.7</v>
      </c>
      <c r="D3173">
        <v>18.809999999999999</v>
      </c>
      <c r="E3173">
        <v>18.690000000000001</v>
      </c>
      <c r="F3173" t="s">
        <v>150</v>
      </c>
      <c r="G3173" s="2">
        <v>1.6000000000000001E-3</v>
      </c>
      <c r="I3173" t="s">
        <v>2825</v>
      </c>
      <c r="J3173" s="24" t="str">
        <f t="shared" si="245"/>
        <v>04</v>
      </c>
      <c r="K3173" s="24" t="str">
        <f t="shared" si="246"/>
        <v>05</v>
      </c>
      <c r="L3173" s="24" t="str">
        <f t="shared" si="247"/>
        <v>2012</v>
      </c>
      <c r="M3173" s="24">
        <f t="shared" si="248"/>
        <v>41004</v>
      </c>
      <c r="N3173">
        <v>18.79</v>
      </c>
      <c r="P3173" s="24">
        <v>42955</v>
      </c>
      <c r="Q3173">
        <v>35.15</v>
      </c>
      <c r="S3173" s="24">
        <v>44740</v>
      </c>
      <c r="T3173">
        <v>60.93</v>
      </c>
      <c r="U3173" s="2">
        <f t="shared" si="249"/>
        <v>-2.9622551361681793E-2</v>
      </c>
    </row>
    <row r="3174" spans="1:21" x14ac:dyDescent="0.4">
      <c r="A3174" t="s">
        <v>2824</v>
      </c>
      <c r="B3174">
        <v>18.760000000000002</v>
      </c>
      <c r="C3174">
        <v>18.78</v>
      </c>
      <c r="D3174">
        <v>18.809999999999999</v>
      </c>
      <c r="E3174">
        <v>18.68</v>
      </c>
      <c r="F3174" t="s">
        <v>2294</v>
      </c>
      <c r="G3174" s="2">
        <v>-8.5000000000000006E-3</v>
      </c>
      <c r="I3174" t="s">
        <v>2824</v>
      </c>
      <c r="J3174" s="24" t="str">
        <f t="shared" si="245"/>
        <v>04</v>
      </c>
      <c r="K3174" s="24" t="str">
        <f t="shared" si="246"/>
        <v>04</v>
      </c>
      <c r="L3174" s="24" t="str">
        <f t="shared" si="247"/>
        <v>2012</v>
      </c>
      <c r="M3174" s="24">
        <f t="shared" si="248"/>
        <v>41003</v>
      </c>
      <c r="N3174">
        <v>18.760000000000002</v>
      </c>
      <c r="P3174" s="24">
        <v>42956</v>
      </c>
      <c r="Q3174">
        <v>35.159999999999997</v>
      </c>
      <c r="S3174" s="24">
        <v>44741</v>
      </c>
      <c r="T3174">
        <v>61.08</v>
      </c>
      <c r="U3174" s="2">
        <f t="shared" si="249"/>
        <v>2.4618414574100189E-3</v>
      </c>
    </row>
    <row r="3175" spans="1:21" x14ac:dyDescent="0.4">
      <c r="A3175" t="s">
        <v>2823</v>
      </c>
      <c r="B3175">
        <v>18.920000000000002</v>
      </c>
      <c r="C3175">
        <v>18.940000000000001</v>
      </c>
      <c r="D3175">
        <v>18.989999999999998</v>
      </c>
      <c r="E3175">
        <v>18.829999999999998</v>
      </c>
      <c r="F3175" t="s">
        <v>1915</v>
      </c>
      <c r="G3175" s="2">
        <v>-1.6000000000000001E-3</v>
      </c>
      <c r="I3175" t="s">
        <v>2823</v>
      </c>
      <c r="J3175" s="24" t="str">
        <f t="shared" si="245"/>
        <v>04</v>
      </c>
      <c r="K3175" s="24" t="str">
        <f t="shared" si="246"/>
        <v>03</v>
      </c>
      <c r="L3175" s="24" t="str">
        <f t="shared" si="247"/>
        <v>2012</v>
      </c>
      <c r="M3175" s="24">
        <f t="shared" si="248"/>
        <v>41002</v>
      </c>
      <c r="N3175">
        <v>18.920000000000002</v>
      </c>
      <c r="P3175" s="24">
        <v>42957</v>
      </c>
      <c r="Q3175">
        <v>34.619999999999997</v>
      </c>
      <c r="S3175" s="24">
        <v>44742</v>
      </c>
      <c r="T3175">
        <v>60.35</v>
      </c>
      <c r="U3175" s="2">
        <f t="shared" si="249"/>
        <v>-1.1951538965291331E-2</v>
      </c>
    </row>
    <row r="3176" spans="1:21" x14ac:dyDescent="0.4">
      <c r="A3176" t="s">
        <v>2822</v>
      </c>
      <c r="B3176">
        <v>18.95</v>
      </c>
      <c r="C3176">
        <v>18.8</v>
      </c>
      <c r="D3176">
        <v>19</v>
      </c>
      <c r="E3176">
        <v>18.760000000000002</v>
      </c>
      <c r="F3176" t="s">
        <v>2821</v>
      </c>
      <c r="G3176" s="2">
        <v>8.5000000000000006E-3</v>
      </c>
      <c r="I3176" t="s">
        <v>2822</v>
      </c>
      <c r="J3176" s="24" t="str">
        <f t="shared" si="245"/>
        <v>04</v>
      </c>
      <c r="K3176" s="24" t="str">
        <f t="shared" si="246"/>
        <v>02</v>
      </c>
      <c r="L3176" s="24" t="str">
        <f t="shared" si="247"/>
        <v>2012</v>
      </c>
      <c r="M3176" s="24">
        <f t="shared" si="248"/>
        <v>41001</v>
      </c>
      <c r="N3176">
        <v>18.95</v>
      </c>
      <c r="P3176" s="24">
        <v>42958</v>
      </c>
      <c r="Q3176">
        <v>34.74</v>
      </c>
      <c r="S3176" s="24">
        <v>44743</v>
      </c>
      <c r="T3176">
        <v>60.81</v>
      </c>
      <c r="U3176" s="2">
        <f t="shared" si="249"/>
        <v>7.6222038111020129E-3</v>
      </c>
    </row>
    <row r="3177" spans="1:21" x14ac:dyDescent="0.4">
      <c r="A3177" t="s">
        <v>2820</v>
      </c>
      <c r="B3177">
        <v>18.79</v>
      </c>
      <c r="C3177">
        <v>18.84</v>
      </c>
      <c r="D3177">
        <v>18.84</v>
      </c>
      <c r="E3177">
        <v>18.73</v>
      </c>
      <c r="F3177" t="s">
        <v>2819</v>
      </c>
      <c r="G3177" s="2">
        <v>2.7000000000000001E-3</v>
      </c>
      <c r="I3177" t="s">
        <v>2820</v>
      </c>
      <c r="J3177" s="24" t="str">
        <f t="shared" si="245"/>
        <v>03</v>
      </c>
      <c r="K3177" s="24" t="str">
        <f t="shared" si="246"/>
        <v>30</v>
      </c>
      <c r="L3177" s="24" t="str">
        <f t="shared" si="247"/>
        <v>2012</v>
      </c>
      <c r="M3177" s="24">
        <f t="shared" si="248"/>
        <v>40998</v>
      </c>
      <c r="N3177">
        <v>18.79</v>
      </c>
      <c r="P3177" s="24">
        <v>42961</v>
      </c>
      <c r="Q3177">
        <v>35.130000000000003</v>
      </c>
      <c r="S3177" s="24">
        <v>44747</v>
      </c>
      <c r="T3177">
        <v>61.68</v>
      </c>
      <c r="U3177" s="2">
        <f t="shared" si="249"/>
        <v>1.4306857424765562E-2</v>
      </c>
    </row>
    <row r="3178" spans="1:21" x14ac:dyDescent="0.4">
      <c r="A3178" t="s">
        <v>2818</v>
      </c>
      <c r="B3178">
        <v>18.739999999999998</v>
      </c>
      <c r="C3178">
        <v>18.64</v>
      </c>
      <c r="D3178">
        <v>18.760000000000002</v>
      </c>
      <c r="E3178">
        <v>18.61</v>
      </c>
      <c r="F3178" t="s">
        <v>860</v>
      </c>
      <c r="G3178" s="2">
        <v>-5.0000000000000001E-4</v>
      </c>
      <c r="I3178" t="s">
        <v>2818</v>
      </c>
      <c r="J3178" s="24" t="str">
        <f t="shared" si="245"/>
        <v>03</v>
      </c>
      <c r="K3178" s="24" t="str">
        <f t="shared" si="246"/>
        <v>29</v>
      </c>
      <c r="L3178" s="24" t="str">
        <f t="shared" si="247"/>
        <v>2012</v>
      </c>
      <c r="M3178" s="24">
        <f t="shared" si="248"/>
        <v>40997</v>
      </c>
      <c r="N3178">
        <v>18.739999999999998</v>
      </c>
      <c r="P3178" s="24">
        <v>42962</v>
      </c>
      <c r="Q3178">
        <v>35.130000000000003</v>
      </c>
      <c r="S3178" s="24">
        <v>44748</v>
      </c>
      <c r="T3178">
        <v>62.07</v>
      </c>
      <c r="U3178" s="2">
        <f t="shared" si="249"/>
        <v>6.3229571984435573E-3</v>
      </c>
    </row>
    <row r="3179" spans="1:21" x14ac:dyDescent="0.4">
      <c r="A3179" t="s">
        <v>2817</v>
      </c>
      <c r="B3179">
        <v>18.75</v>
      </c>
      <c r="C3179">
        <v>18.850000000000001</v>
      </c>
      <c r="D3179">
        <v>18.87</v>
      </c>
      <c r="E3179">
        <v>18.649999999999999</v>
      </c>
      <c r="F3179" t="s">
        <v>2294</v>
      </c>
      <c r="G3179" s="2">
        <v>-4.7999999999999996E-3</v>
      </c>
      <c r="I3179" t="s">
        <v>2817</v>
      </c>
      <c r="J3179" s="24" t="str">
        <f t="shared" si="245"/>
        <v>03</v>
      </c>
      <c r="K3179" s="24" t="str">
        <f t="shared" si="246"/>
        <v>28</v>
      </c>
      <c r="L3179" s="24" t="str">
        <f t="shared" si="247"/>
        <v>2012</v>
      </c>
      <c r="M3179" s="24">
        <f t="shared" si="248"/>
        <v>40996</v>
      </c>
      <c r="N3179">
        <v>18.75</v>
      </c>
      <c r="P3179" s="24">
        <v>42963</v>
      </c>
      <c r="Q3179">
        <v>35.22</v>
      </c>
      <c r="S3179" s="24">
        <v>44749</v>
      </c>
      <c r="T3179">
        <v>63.35</v>
      </c>
      <c r="U3179" s="2">
        <f t="shared" si="249"/>
        <v>2.0621878524246906E-2</v>
      </c>
    </row>
    <row r="3180" spans="1:21" x14ac:dyDescent="0.4">
      <c r="A3180" t="s">
        <v>2816</v>
      </c>
      <c r="B3180">
        <v>18.84</v>
      </c>
      <c r="C3180">
        <v>18.89</v>
      </c>
      <c r="D3180">
        <v>18.899999999999999</v>
      </c>
      <c r="E3180">
        <v>18.829999999999998</v>
      </c>
      <c r="F3180" t="s">
        <v>418</v>
      </c>
      <c r="G3180" s="2">
        <v>-1.1000000000000001E-3</v>
      </c>
      <c r="I3180" t="s">
        <v>2816</v>
      </c>
      <c r="J3180" s="24" t="str">
        <f t="shared" si="245"/>
        <v>03</v>
      </c>
      <c r="K3180" s="24" t="str">
        <f t="shared" si="246"/>
        <v>27</v>
      </c>
      <c r="L3180" s="24" t="str">
        <f t="shared" si="247"/>
        <v>2012</v>
      </c>
      <c r="M3180" s="24">
        <f t="shared" si="248"/>
        <v>40995</v>
      </c>
      <c r="N3180">
        <v>18.84</v>
      </c>
      <c r="P3180" s="24">
        <v>42964</v>
      </c>
      <c r="Q3180">
        <v>34.67</v>
      </c>
      <c r="S3180" s="24">
        <v>44750</v>
      </c>
      <c r="T3180">
        <v>63.41</v>
      </c>
      <c r="U3180" s="2">
        <f t="shared" si="249"/>
        <v>9.4711917916323607E-4</v>
      </c>
    </row>
    <row r="3181" spans="1:21" x14ac:dyDescent="0.4">
      <c r="A3181" t="s">
        <v>2815</v>
      </c>
      <c r="B3181">
        <v>18.86</v>
      </c>
      <c r="C3181">
        <v>18.73</v>
      </c>
      <c r="D3181">
        <v>18.86</v>
      </c>
      <c r="E3181">
        <v>18.7</v>
      </c>
      <c r="F3181" t="s">
        <v>689</v>
      </c>
      <c r="G3181" s="2">
        <v>1.0200000000000001E-2</v>
      </c>
      <c r="I3181" t="s">
        <v>2815</v>
      </c>
      <c r="J3181" s="24" t="str">
        <f t="shared" si="245"/>
        <v>03</v>
      </c>
      <c r="K3181" s="24" t="str">
        <f t="shared" si="246"/>
        <v>26</v>
      </c>
      <c r="L3181" s="24" t="str">
        <f t="shared" si="247"/>
        <v>2012</v>
      </c>
      <c r="M3181" s="24">
        <f t="shared" si="248"/>
        <v>40994</v>
      </c>
      <c r="N3181">
        <v>18.86</v>
      </c>
      <c r="P3181" s="24">
        <v>42965</v>
      </c>
      <c r="Q3181">
        <v>34.61</v>
      </c>
      <c r="S3181" s="24">
        <v>44753</v>
      </c>
      <c r="T3181">
        <v>62.3</v>
      </c>
      <c r="U3181" s="2">
        <f t="shared" si="249"/>
        <v>-1.7505125374546626E-2</v>
      </c>
    </row>
    <row r="3182" spans="1:21" x14ac:dyDescent="0.4">
      <c r="A3182" t="s">
        <v>2814</v>
      </c>
      <c r="B3182">
        <v>18.670000000000002</v>
      </c>
      <c r="C3182">
        <v>18.66</v>
      </c>
      <c r="D3182">
        <v>18.690000000000001</v>
      </c>
      <c r="E3182">
        <v>18.55</v>
      </c>
      <c r="F3182" t="s">
        <v>513</v>
      </c>
      <c r="G3182" s="2">
        <v>1.6000000000000001E-3</v>
      </c>
      <c r="I3182" t="s">
        <v>2814</v>
      </c>
      <c r="J3182" s="24" t="str">
        <f t="shared" si="245"/>
        <v>03</v>
      </c>
      <c r="K3182" s="24" t="str">
        <f t="shared" si="246"/>
        <v>23</v>
      </c>
      <c r="L3182" s="24" t="str">
        <f t="shared" si="247"/>
        <v>2012</v>
      </c>
      <c r="M3182" s="24">
        <f t="shared" si="248"/>
        <v>40991</v>
      </c>
      <c r="N3182">
        <v>18.670000000000002</v>
      </c>
      <c r="P3182" s="24">
        <v>42968</v>
      </c>
      <c r="Q3182">
        <v>34.659999999999997</v>
      </c>
      <c r="S3182" s="24">
        <v>44754</v>
      </c>
      <c r="T3182">
        <v>61.44</v>
      </c>
      <c r="U3182" s="2">
        <f t="shared" si="249"/>
        <v>-1.3804173354735161E-2</v>
      </c>
    </row>
    <row r="3183" spans="1:21" x14ac:dyDescent="0.4">
      <c r="A3183" t="s">
        <v>2813</v>
      </c>
      <c r="B3183">
        <v>18.64</v>
      </c>
      <c r="C3183">
        <v>18.61</v>
      </c>
      <c r="D3183">
        <v>18.670000000000002</v>
      </c>
      <c r="E3183">
        <v>18.579999999999998</v>
      </c>
      <c r="F3183" t="s">
        <v>156</v>
      </c>
      <c r="G3183" s="2">
        <v>-5.3E-3</v>
      </c>
      <c r="I3183" t="s">
        <v>2813</v>
      </c>
      <c r="J3183" s="24" t="str">
        <f t="shared" si="245"/>
        <v>03</v>
      </c>
      <c r="K3183" s="24" t="str">
        <f t="shared" si="246"/>
        <v>22</v>
      </c>
      <c r="L3183" s="24" t="str">
        <f t="shared" si="247"/>
        <v>2012</v>
      </c>
      <c r="M3183" s="24">
        <f t="shared" si="248"/>
        <v>40990</v>
      </c>
      <c r="N3183">
        <v>18.64</v>
      </c>
      <c r="P3183" s="24">
        <v>42969</v>
      </c>
      <c r="Q3183">
        <v>35.06</v>
      </c>
      <c r="S3183" s="24">
        <v>44755</v>
      </c>
      <c r="T3183">
        <v>61.22</v>
      </c>
      <c r="U3183" s="2">
        <f t="shared" si="249"/>
        <v>-3.5807291666666297E-3</v>
      </c>
    </row>
    <row r="3184" spans="1:21" x14ac:dyDescent="0.4">
      <c r="A3184" t="s">
        <v>2812</v>
      </c>
      <c r="B3184">
        <v>18.739999999999998</v>
      </c>
      <c r="C3184">
        <v>18.760000000000002</v>
      </c>
      <c r="D3184">
        <v>18.8</v>
      </c>
      <c r="E3184">
        <v>18.71</v>
      </c>
      <c r="F3184" t="s">
        <v>981</v>
      </c>
      <c r="G3184" s="2">
        <v>-1.1000000000000001E-3</v>
      </c>
      <c r="I3184" t="s">
        <v>2812</v>
      </c>
      <c r="J3184" s="24" t="str">
        <f t="shared" si="245"/>
        <v>03</v>
      </c>
      <c r="K3184" s="24" t="str">
        <f t="shared" si="246"/>
        <v>21</v>
      </c>
      <c r="L3184" s="24" t="str">
        <f t="shared" si="247"/>
        <v>2012</v>
      </c>
      <c r="M3184" s="24">
        <f t="shared" si="248"/>
        <v>40989</v>
      </c>
      <c r="N3184">
        <v>18.739999999999998</v>
      </c>
      <c r="P3184" s="24">
        <v>42970</v>
      </c>
      <c r="Q3184">
        <v>34.909999999999997</v>
      </c>
      <c r="S3184" s="24">
        <v>44756</v>
      </c>
      <c r="T3184">
        <v>61.35</v>
      </c>
      <c r="U3184" s="2">
        <f t="shared" si="249"/>
        <v>2.1234890558641251E-3</v>
      </c>
    </row>
    <row r="3185" spans="1:21" x14ac:dyDescent="0.4">
      <c r="A3185" t="s">
        <v>2811</v>
      </c>
      <c r="B3185">
        <v>18.760000000000002</v>
      </c>
      <c r="C3185">
        <v>18.73</v>
      </c>
      <c r="D3185">
        <v>18.77</v>
      </c>
      <c r="E3185">
        <v>18.68</v>
      </c>
      <c r="F3185" t="s">
        <v>974</v>
      </c>
      <c r="G3185" s="2">
        <v>-3.7000000000000002E-3</v>
      </c>
      <c r="I3185" t="s">
        <v>2811</v>
      </c>
      <c r="J3185" s="24" t="str">
        <f t="shared" si="245"/>
        <v>03</v>
      </c>
      <c r="K3185" s="24" t="str">
        <f t="shared" si="246"/>
        <v>20</v>
      </c>
      <c r="L3185" s="24" t="str">
        <f t="shared" si="247"/>
        <v>2012</v>
      </c>
      <c r="M3185" s="24">
        <f t="shared" si="248"/>
        <v>40988</v>
      </c>
      <c r="N3185">
        <v>18.760000000000002</v>
      </c>
      <c r="P3185" s="24">
        <v>42971</v>
      </c>
      <c r="Q3185">
        <v>34.840000000000003</v>
      </c>
      <c r="S3185" s="24">
        <v>44757</v>
      </c>
      <c r="T3185">
        <v>62.51</v>
      </c>
      <c r="U3185" s="2">
        <f t="shared" si="249"/>
        <v>1.8907905460472607E-2</v>
      </c>
    </row>
    <row r="3186" spans="1:21" x14ac:dyDescent="0.4">
      <c r="A3186" t="s">
        <v>2810</v>
      </c>
      <c r="B3186">
        <v>18.829999999999998</v>
      </c>
      <c r="C3186">
        <v>18.73</v>
      </c>
      <c r="D3186">
        <v>18.850000000000001</v>
      </c>
      <c r="E3186">
        <v>18.72</v>
      </c>
      <c r="F3186" t="s">
        <v>953</v>
      </c>
      <c r="G3186" s="2">
        <v>4.7999999999999996E-3</v>
      </c>
      <c r="I3186" t="s">
        <v>2810</v>
      </c>
      <c r="J3186" s="24" t="str">
        <f t="shared" si="245"/>
        <v>03</v>
      </c>
      <c r="K3186" s="24" t="str">
        <f t="shared" si="246"/>
        <v>19</v>
      </c>
      <c r="L3186" s="24" t="str">
        <f t="shared" si="247"/>
        <v>2012</v>
      </c>
      <c r="M3186" s="24">
        <f t="shared" si="248"/>
        <v>40987</v>
      </c>
      <c r="N3186">
        <v>18.829999999999998</v>
      </c>
      <c r="P3186" s="24">
        <v>42972</v>
      </c>
      <c r="Q3186">
        <v>34.880000000000003</v>
      </c>
      <c r="S3186" s="24">
        <v>44760</v>
      </c>
      <c r="T3186">
        <v>61.92</v>
      </c>
      <c r="U3186" s="2">
        <f t="shared" si="249"/>
        <v>-9.4384898416253193E-3</v>
      </c>
    </row>
    <row r="3187" spans="1:21" x14ac:dyDescent="0.4">
      <c r="A3187" t="s">
        <v>2809</v>
      </c>
      <c r="B3187">
        <v>18.739999999999998</v>
      </c>
      <c r="C3187">
        <v>18.739999999999998</v>
      </c>
      <c r="D3187">
        <v>18.75</v>
      </c>
      <c r="E3187">
        <v>18.7</v>
      </c>
      <c r="F3187" t="s">
        <v>2808</v>
      </c>
      <c r="G3187" s="2">
        <v>1.6000000000000001E-3</v>
      </c>
      <c r="I3187" t="s">
        <v>2809</v>
      </c>
      <c r="J3187" s="24" t="str">
        <f t="shared" si="245"/>
        <v>03</v>
      </c>
      <c r="K3187" s="24" t="str">
        <f t="shared" si="246"/>
        <v>16</v>
      </c>
      <c r="L3187" s="24" t="str">
        <f t="shared" si="247"/>
        <v>2012</v>
      </c>
      <c r="M3187" s="24">
        <f t="shared" si="248"/>
        <v>40984</v>
      </c>
      <c r="N3187">
        <v>18.739999999999998</v>
      </c>
      <c r="P3187" s="24">
        <v>42975</v>
      </c>
      <c r="Q3187">
        <v>34.94</v>
      </c>
      <c r="S3187" s="24">
        <v>44761</v>
      </c>
      <c r="T3187">
        <v>63.85</v>
      </c>
      <c r="U3187" s="2">
        <f t="shared" si="249"/>
        <v>3.116925064599485E-2</v>
      </c>
    </row>
    <row r="3188" spans="1:21" x14ac:dyDescent="0.4">
      <c r="A3188" t="s">
        <v>2807</v>
      </c>
      <c r="B3188">
        <v>18.71</v>
      </c>
      <c r="C3188">
        <v>18.670000000000002</v>
      </c>
      <c r="D3188">
        <v>18.72</v>
      </c>
      <c r="E3188">
        <v>18.62</v>
      </c>
      <c r="F3188" t="s">
        <v>46</v>
      </c>
      <c r="G3188" s="2">
        <v>3.2000000000000002E-3</v>
      </c>
      <c r="I3188" t="s">
        <v>2807</v>
      </c>
      <c r="J3188" s="24" t="str">
        <f t="shared" si="245"/>
        <v>03</v>
      </c>
      <c r="K3188" s="24" t="str">
        <f t="shared" si="246"/>
        <v>15</v>
      </c>
      <c r="L3188" s="24" t="str">
        <f t="shared" si="247"/>
        <v>2012</v>
      </c>
      <c r="M3188" s="24">
        <f t="shared" si="248"/>
        <v>40983</v>
      </c>
      <c r="N3188">
        <v>18.71</v>
      </c>
      <c r="P3188" s="24">
        <v>42976</v>
      </c>
      <c r="Q3188">
        <v>35.020000000000003</v>
      </c>
      <c r="S3188" s="24">
        <v>44762</v>
      </c>
      <c r="T3188">
        <v>64.680000000000007</v>
      </c>
      <c r="U3188" s="2">
        <f t="shared" si="249"/>
        <v>1.2999216914643785E-2</v>
      </c>
    </row>
    <row r="3189" spans="1:21" x14ac:dyDescent="0.4">
      <c r="A3189" t="s">
        <v>2806</v>
      </c>
      <c r="B3189">
        <v>18.649999999999999</v>
      </c>
      <c r="C3189">
        <v>18.66</v>
      </c>
      <c r="D3189">
        <v>18.7</v>
      </c>
      <c r="E3189">
        <v>18.59</v>
      </c>
      <c r="F3189" t="s">
        <v>2532</v>
      </c>
      <c r="G3189" s="2">
        <v>5.0000000000000001E-4</v>
      </c>
      <c r="I3189" t="s">
        <v>2806</v>
      </c>
      <c r="J3189" s="24" t="str">
        <f t="shared" si="245"/>
        <v>03</v>
      </c>
      <c r="K3189" s="24" t="str">
        <f t="shared" si="246"/>
        <v>14</v>
      </c>
      <c r="L3189" s="24" t="str">
        <f t="shared" si="247"/>
        <v>2012</v>
      </c>
      <c r="M3189" s="24">
        <f t="shared" si="248"/>
        <v>40982</v>
      </c>
      <c r="N3189">
        <v>18.649999999999999</v>
      </c>
      <c r="P3189" s="24">
        <v>42977</v>
      </c>
      <c r="Q3189">
        <v>35.26</v>
      </c>
      <c r="S3189" s="24">
        <v>44763</v>
      </c>
      <c r="T3189">
        <v>65.709999999999994</v>
      </c>
      <c r="U3189" s="2">
        <f t="shared" si="249"/>
        <v>1.5924551638837103E-2</v>
      </c>
    </row>
    <row r="3190" spans="1:21" x14ac:dyDescent="0.4">
      <c r="A3190" t="s">
        <v>2805</v>
      </c>
      <c r="B3190">
        <v>18.64</v>
      </c>
      <c r="C3190">
        <v>18.46</v>
      </c>
      <c r="D3190">
        <v>18.64</v>
      </c>
      <c r="E3190">
        <v>18.420000000000002</v>
      </c>
      <c r="F3190" t="s">
        <v>1567</v>
      </c>
      <c r="G3190" s="2">
        <v>1.47E-2</v>
      </c>
      <c r="I3190" t="s">
        <v>2805</v>
      </c>
      <c r="J3190" s="24" t="str">
        <f t="shared" si="245"/>
        <v>03</v>
      </c>
      <c r="K3190" s="24" t="str">
        <f t="shared" si="246"/>
        <v>13</v>
      </c>
      <c r="L3190" s="24" t="str">
        <f t="shared" si="247"/>
        <v>2012</v>
      </c>
      <c r="M3190" s="24">
        <f t="shared" si="248"/>
        <v>40981</v>
      </c>
      <c r="N3190">
        <v>18.64</v>
      </c>
      <c r="P3190" s="24">
        <v>42978</v>
      </c>
      <c r="Q3190">
        <v>35.51</v>
      </c>
      <c r="S3190" s="24">
        <v>44764</v>
      </c>
      <c r="T3190">
        <v>64.67</v>
      </c>
      <c r="U3190" s="2">
        <f t="shared" si="249"/>
        <v>-1.5827119159945058E-2</v>
      </c>
    </row>
    <row r="3191" spans="1:21" x14ac:dyDescent="0.4">
      <c r="A3191" t="s">
        <v>2804</v>
      </c>
      <c r="B3191">
        <v>18.37</v>
      </c>
      <c r="C3191">
        <v>18.350000000000001</v>
      </c>
      <c r="D3191">
        <v>18.38</v>
      </c>
      <c r="E3191">
        <v>18.309999999999999</v>
      </c>
      <c r="F3191" t="s">
        <v>445</v>
      </c>
      <c r="G3191" s="2">
        <v>1.6000000000000001E-3</v>
      </c>
      <c r="I3191" t="s">
        <v>2804</v>
      </c>
      <c r="J3191" s="24" t="str">
        <f t="shared" si="245"/>
        <v>03</v>
      </c>
      <c r="K3191" s="24" t="str">
        <f t="shared" si="246"/>
        <v>12</v>
      </c>
      <c r="L3191" s="24" t="str">
        <f t="shared" si="247"/>
        <v>2012</v>
      </c>
      <c r="M3191" s="24">
        <f t="shared" si="248"/>
        <v>40980</v>
      </c>
      <c r="N3191">
        <v>18.37</v>
      </c>
      <c r="P3191" s="24">
        <v>42979</v>
      </c>
      <c r="Q3191">
        <v>35.520000000000003</v>
      </c>
      <c r="S3191" s="24">
        <v>44767</v>
      </c>
      <c r="T3191">
        <v>64.41</v>
      </c>
      <c r="U3191" s="2">
        <f t="shared" si="249"/>
        <v>-4.0204113190042134E-3</v>
      </c>
    </row>
    <row r="3192" spans="1:21" x14ac:dyDescent="0.4">
      <c r="A3192" t="s">
        <v>2803</v>
      </c>
      <c r="B3192">
        <v>18.34</v>
      </c>
      <c r="C3192">
        <v>18.34</v>
      </c>
      <c r="D3192">
        <v>18.39</v>
      </c>
      <c r="E3192">
        <v>18.309999999999999</v>
      </c>
      <c r="F3192" t="s">
        <v>1182</v>
      </c>
      <c r="G3192" s="2">
        <v>2.7000000000000001E-3</v>
      </c>
      <c r="I3192" t="s">
        <v>2803</v>
      </c>
      <c r="J3192" s="24" t="str">
        <f t="shared" si="245"/>
        <v>03</v>
      </c>
      <c r="K3192" s="24" t="str">
        <f t="shared" si="246"/>
        <v>09</v>
      </c>
      <c r="L3192" s="24" t="str">
        <f t="shared" si="247"/>
        <v>2012</v>
      </c>
      <c r="M3192" s="24">
        <f t="shared" si="248"/>
        <v>40977</v>
      </c>
      <c r="N3192">
        <v>18.34</v>
      </c>
      <c r="P3192" s="24">
        <v>42983</v>
      </c>
      <c r="Q3192">
        <v>35.32</v>
      </c>
      <c r="S3192" s="24">
        <v>44768</v>
      </c>
      <c r="T3192">
        <v>63.23</v>
      </c>
      <c r="U3192" s="2">
        <f t="shared" si="249"/>
        <v>-1.832013662474774E-2</v>
      </c>
    </row>
    <row r="3193" spans="1:21" x14ac:dyDescent="0.4">
      <c r="A3193" t="s">
        <v>2802</v>
      </c>
      <c r="B3193">
        <v>18.29</v>
      </c>
      <c r="C3193">
        <v>18.22</v>
      </c>
      <c r="D3193">
        <v>18.329999999999998</v>
      </c>
      <c r="E3193">
        <v>18.190000000000001</v>
      </c>
      <c r="F3193" t="s">
        <v>519</v>
      </c>
      <c r="G3193" s="2">
        <v>9.4000000000000004E-3</v>
      </c>
      <c r="I3193" t="s">
        <v>2802</v>
      </c>
      <c r="J3193" s="24" t="str">
        <f t="shared" si="245"/>
        <v>03</v>
      </c>
      <c r="K3193" s="24" t="str">
        <f t="shared" si="246"/>
        <v>08</v>
      </c>
      <c r="L3193" s="24" t="str">
        <f t="shared" si="247"/>
        <v>2012</v>
      </c>
      <c r="M3193" s="24">
        <f t="shared" si="248"/>
        <v>40976</v>
      </c>
      <c r="N3193">
        <v>18.29</v>
      </c>
      <c r="P3193" s="24">
        <v>42984</v>
      </c>
      <c r="Q3193">
        <v>35.43</v>
      </c>
      <c r="S3193" s="24">
        <v>44769</v>
      </c>
      <c r="T3193">
        <v>65.680000000000007</v>
      </c>
      <c r="U3193" s="2">
        <f t="shared" si="249"/>
        <v>3.8747430017396889E-2</v>
      </c>
    </row>
    <row r="3194" spans="1:21" x14ac:dyDescent="0.4">
      <c r="A3194" t="s">
        <v>2801</v>
      </c>
      <c r="B3194">
        <v>18.12</v>
      </c>
      <c r="C3194">
        <v>18.07</v>
      </c>
      <c r="D3194">
        <v>18.149999999999999</v>
      </c>
      <c r="E3194">
        <v>18.04</v>
      </c>
      <c r="F3194" t="s">
        <v>234</v>
      </c>
      <c r="G3194" s="2">
        <v>5.4999999999999997E-3</v>
      </c>
      <c r="I3194" t="s">
        <v>2801</v>
      </c>
      <c r="J3194" s="24" t="str">
        <f t="shared" si="245"/>
        <v>03</v>
      </c>
      <c r="K3194" s="24" t="str">
        <f t="shared" si="246"/>
        <v>07</v>
      </c>
      <c r="L3194" s="24" t="str">
        <f t="shared" si="247"/>
        <v>2012</v>
      </c>
      <c r="M3194" s="24">
        <f t="shared" si="248"/>
        <v>40975</v>
      </c>
      <c r="N3194">
        <v>18.12</v>
      </c>
      <c r="P3194" s="24">
        <v>42985</v>
      </c>
      <c r="Q3194">
        <v>35.54</v>
      </c>
      <c r="S3194" s="24">
        <v>44770</v>
      </c>
      <c r="T3194">
        <v>66.64</v>
      </c>
      <c r="U3194" s="2">
        <f t="shared" si="249"/>
        <v>1.4616321559074219E-2</v>
      </c>
    </row>
    <row r="3195" spans="1:21" x14ac:dyDescent="0.4">
      <c r="A3195" t="s">
        <v>2800</v>
      </c>
      <c r="B3195">
        <v>18.02</v>
      </c>
      <c r="C3195">
        <v>18.059999999999999</v>
      </c>
      <c r="D3195">
        <v>18.079999999999998</v>
      </c>
      <c r="E3195">
        <v>17.97</v>
      </c>
      <c r="F3195" t="s">
        <v>1117</v>
      </c>
      <c r="G3195" s="2">
        <v>-1.3100000000000001E-2</v>
      </c>
      <c r="I3195" t="s">
        <v>2800</v>
      </c>
      <c r="J3195" s="24" t="str">
        <f t="shared" si="245"/>
        <v>03</v>
      </c>
      <c r="K3195" s="24" t="str">
        <f t="shared" si="246"/>
        <v>06</v>
      </c>
      <c r="L3195" s="24" t="str">
        <f t="shared" si="247"/>
        <v>2012</v>
      </c>
      <c r="M3195" s="24">
        <f t="shared" si="248"/>
        <v>40974</v>
      </c>
      <c r="N3195">
        <v>18.02</v>
      </c>
      <c r="P3195" s="24">
        <v>42986</v>
      </c>
      <c r="Q3195">
        <v>35.42</v>
      </c>
      <c r="S3195" s="24">
        <v>44771</v>
      </c>
      <c r="T3195">
        <v>68.069999999999993</v>
      </c>
      <c r="U3195" s="2">
        <f t="shared" si="249"/>
        <v>2.1458583433373146E-2</v>
      </c>
    </row>
    <row r="3196" spans="1:21" x14ac:dyDescent="0.4">
      <c r="A3196" t="s">
        <v>2799</v>
      </c>
      <c r="B3196">
        <v>18.260000000000002</v>
      </c>
      <c r="C3196">
        <v>18.3</v>
      </c>
      <c r="D3196">
        <v>18.329999999999998</v>
      </c>
      <c r="E3196">
        <v>18.190000000000001</v>
      </c>
      <c r="F3196" t="s">
        <v>989</v>
      </c>
      <c r="G3196" s="2">
        <v>-3.8E-3</v>
      </c>
      <c r="I3196" t="s">
        <v>2799</v>
      </c>
      <c r="J3196" s="24" t="str">
        <f t="shared" si="245"/>
        <v>03</v>
      </c>
      <c r="K3196" s="24" t="str">
        <f t="shared" si="246"/>
        <v>05</v>
      </c>
      <c r="L3196" s="24" t="str">
        <f t="shared" si="247"/>
        <v>2012</v>
      </c>
      <c r="M3196" s="24">
        <f t="shared" si="248"/>
        <v>40973</v>
      </c>
      <c r="N3196">
        <v>18.260000000000002</v>
      </c>
      <c r="P3196" s="24">
        <v>42989</v>
      </c>
      <c r="Q3196">
        <v>35.75</v>
      </c>
      <c r="S3196" s="24">
        <v>44774</v>
      </c>
      <c r="T3196">
        <v>67.8</v>
      </c>
      <c r="U3196" s="2">
        <f t="shared" si="249"/>
        <v>-3.9665050683119762E-3</v>
      </c>
    </row>
    <row r="3197" spans="1:21" x14ac:dyDescent="0.4">
      <c r="A3197" t="s">
        <v>2798</v>
      </c>
      <c r="B3197">
        <v>18.329999999999998</v>
      </c>
      <c r="C3197">
        <v>18.34</v>
      </c>
      <c r="D3197">
        <v>18.37</v>
      </c>
      <c r="E3197">
        <v>18.28</v>
      </c>
      <c r="F3197" t="s">
        <v>2510</v>
      </c>
      <c r="G3197" s="2">
        <v>-1.6000000000000001E-3</v>
      </c>
      <c r="I3197" t="s">
        <v>2798</v>
      </c>
      <c r="J3197" s="24" t="str">
        <f t="shared" si="245"/>
        <v>03</v>
      </c>
      <c r="K3197" s="24" t="str">
        <f t="shared" si="246"/>
        <v>02</v>
      </c>
      <c r="L3197" s="24" t="str">
        <f t="shared" si="247"/>
        <v>2012</v>
      </c>
      <c r="M3197" s="24">
        <f t="shared" si="248"/>
        <v>40970</v>
      </c>
      <c r="N3197">
        <v>18.329999999999998</v>
      </c>
      <c r="P3197" s="24">
        <v>42990</v>
      </c>
      <c r="Q3197">
        <v>35.82</v>
      </c>
      <c r="S3197" s="24">
        <v>44775</v>
      </c>
      <c r="T3197">
        <v>67.41</v>
      </c>
      <c r="U3197" s="2">
        <f t="shared" si="249"/>
        <v>-5.7522123893805066E-3</v>
      </c>
    </row>
    <row r="3198" spans="1:21" x14ac:dyDescent="0.4">
      <c r="A3198" t="s">
        <v>2797</v>
      </c>
      <c r="B3198">
        <v>18.36</v>
      </c>
      <c r="C3198">
        <v>18.329999999999998</v>
      </c>
      <c r="D3198">
        <v>18.399999999999999</v>
      </c>
      <c r="E3198">
        <v>18.29</v>
      </c>
      <c r="F3198" t="s">
        <v>152</v>
      </c>
      <c r="G3198" s="2">
        <v>5.4999999999999997E-3</v>
      </c>
      <c r="I3198" t="s">
        <v>2797</v>
      </c>
      <c r="J3198" s="24" t="str">
        <f t="shared" si="245"/>
        <v>03</v>
      </c>
      <c r="K3198" s="24" t="str">
        <f t="shared" si="246"/>
        <v>01</v>
      </c>
      <c r="L3198" s="24" t="str">
        <f t="shared" si="247"/>
        <v>2012</v>
      </c>
      <c r="M3198" s="24">
        <f t="shared" si="248"/>
        <v>40969</v>
      </c>
      <c r="N3198">
        <v>18.36</v>
      </c>
      <c r="P3198" s="24">
        <v>42991</v>
      </c>
      <c r="Q3198">
        <v>35.799999999999997</v>
      </c>
      <c r="S3198" s="24">
        <v>44776</v>
      </c>
      <c r="T3198">
        <v>68.97</v>
      </c>
      <c r="U3198" s="2">
        <f t="shared" si="249"/>
        <v>2.3141967067200842E-2</v>
      </c>
    </row>
    <row r="3199" spans="1:21" x14ac:dyDescent="0.4">
      <c r="A3199" t="s">
        <v>2796</v>
      </c>
      <c r="B3199">
        <v>18.260000000000002</v>
      </c>
      <c r="C3199">
        <v>18.39</v>
      </c>
      <c r="D3199">
        <v>18.43</v>
      </c>
      <c r="E3199">
        <v>18.25</v>
      </c>
      <c r="F3199" t="s">
        <v>946</v>
      </c>
      <c r="G3199" s="2">
        <v>-5.4000000000000003E-3</v>
      </c>
      <c r="I3199" t="s">
        <v>2796</v>
      </c>
      <c r="J3199" s="24" t="str">
        <f t="shared" si="245"/>
        <v>02</v>
      </c>
      <c r="K3199" s="24" t="str">
        <f t="shared" si="246"/>
        <v>29</v>
      </c>
      <c r="L3199" s="24" t="str">
        <f t="shared" si="247"/>
        <v>2012</v>
      </c>
      <c r="M3199" s="24">
        <f t="shared" si="248"/>
        <v>40968</v>
      </c>
      <c r="N3199">
        <v>18.260000000000002</v>
      </c>
      <c r="P3199" s="24">
        <v>42992</v>
      </c>
      <c r="Q3199">
        <v>35.770000000000003</v>
      </c>
      <c r="S3199" s="24">
        <v>44777</v>
      </c>
      <c r="T3199">
        <v>69.23</v>
      </c>
      <c r="U3199" s="2">
        <f t="shared" si="249"/>
        <v>3.7697549659272411E-3</v>
      </c>
    </row>
    <row r="3200" spans="1:21" x14ac:dyDescent="0.4">
      <c r="A3200" t="s">
        <v>2795</v>
      </c>
      <c r="B3200">
        <v>18.36</v>
      </c>
      <c r="C3200">
        <v>18.29</v>
      </c>
      <c r="D3200">
        <v>18.36</v>
      </c>
      <c r="E3200">
        <v>18.27</v>
      </c>
      <c r="F3200" t="s">
        <v>539</v>
      </c>
      <c r="G3200" s="2">
        <v>4.8999999999999998E-3</v>
      </c>
      <c r="I3200" t="s">
        <v>2795</v>
      </c>
      <c r="J3200" s="24" t="str">
        <f t="shared" si="245"/>
        <v>02</v>
      </c>
      <c r="K3200" s="24" t="str">
        <f t="shared" si="246"/>
        <v>28</v>
      </c>
      <c r="L3200" s="24" t="str">
        <f t="shared" si="247"/>
        <v>2012</v>
      </c>
      <c r="M3200" s="24">
        <f t="shared" si="248"/>
        <v>40967</v>
      </c>
      <c r="N3200">
        <v>18.36</v>
      </c>
      <c r="P3200" s="24">
        <v>42993</v>
      </c>
      <c r="Q3200">
        <v>35.799999999999997</v>
      </c>
      <c r="S3200" s="24">
        <v>44778</v>
      </c>
      <c r="T3200">
        <v>68.88</v>
      </c>
      <c r="U3200" s="2">
        <f t="shared" si="249"/>
        <v>-5.0556117290193603E-3</v>
      </c>
    </row>
    <row r="3201" spans="1:21" x14ac:dyDescent="0.4">
      <c r="A3201" t="s">
        <v>2794</v>
      </c>
      <c r="B3201">
        <v>18.27</v>
      </c>
      <c r="C3201">
        <v>18.170000000000002</v>
      </c>
      <c r="D3201">
        <v>18.34</v>
      </c>
      <c r="E3201">
        <v>18.13</v>
      </c>
      <c r="F3201" t="s">
        <v>1937</v>
      </c>
      <c r="G3201" s="2">
        <v>0</v>
      </c>
      <c r="I3201" t="s">
        <v>2794</v>
      </c>
      <c r="J3201" s="24" t="str">
        <f t="shared" si="245"/>
        <v>02</v>
      </c>
      <c r="K3201" s="24" t="str">
        <f t="shared" si="246"/>
        <v>27</v>
      </c>
      <c r="L3201" s="24" t="str">
        <f t="shared" si="247"/>
        <v>2012</v>
      </c>
      <c r="M3201" s="24">
        <f t="shared" si="248"/>
        <v>40966</v>
      </c>
      <c r="N3201">
        <v>18.27</v>
      </c>
      <c r="P3201" s="24">
        <v>42996</v>
      </c>
      <c r="Q3201">
        <v>35.82</v>
      </c>
      <c r="S3201" s="24">
        <v>44781</v>
      </c>
      <c r="T3201">
        <v>68.63</v>
      </c>
      <c r="U3201" s="2">
        <f t="shared" si="249"/>
        <v>-3.6295005807200909E-3</v>
      </c>
    </row>
    <row r="3202" spans="1:21" x14ac:dyDescent="0.4">
      <c r="A3202" t="s">
        <v>2793</v>
      </c>
      <c r="B3202">
        <v>18.27</v>
      </c>
      <c r="C3202">
        <v>18.23</v>
      </c>
      <c r="D3202">
        <v>18.3</v>
      </c>
      <c r="E3202">
        <v>18.23</v>
      </c>
      <c r="F3202" t="s">
        <v>364</v>
      </c>
      <c r="G3202" s="2">
        <v>3.8E-3</v>
      </c>
      <c r="I3202" t="s">
        <v>2793</v>
      </c>
      <c r="J3202" s="24" t="str">
        <f t="shared" si="245"/>
        <v>02</v>
      </c>
      <c r="K3202" s="24" t="str">
        <f t="shared" si="246"/>
        <v>24</v>
      </c>
      <c r="L3202" s="24" t="str">
        <f t="shared" si="247"/>
        <v>2012</v>
      </c>
      <c r="M3202" s="24">
        <f t="shared" si="248"/>
        <v>40963</v>
      </c>
      <c r="N3202">
        <v>18.27</v>
      </c>
      <c r="P3202" s="24">
        <v>42997</v>
      </c>
      <c r="Q3202">
        <v>35.840000000000003</v>
      </c>
      <c r="S3202" s="24">
        <v>44782</v>
      </c>
      <c r="T3202">
        <v>68.08</v>
      </c>
      <c r="U3202" s="2">
        <f t="shared" si="249"/>
        <v>-8.0139880518723672E-3</v>
      </c>
    </row>
    <row r="3203" spans="1:21" x14ac:dyDescent="0.4">
      <c r="A3203" t="s">
        <v>2792</v>
      </c>
      <c r="B3203">
        <v>18.2</v>
      </c>
      <c r="C3203">
        <v>18.100000000000001</v>
      </c>
      <c r="D3203">
        <v>18.21</v>
      </c>
      <c r="E3203">
        <v>18.07</v>
      </c>
      <c r="F3203" t="s">
        <v>475</v>
      </c>
      <c r="G3203" s="2">
        <v>4.4000000000000003E-3</v>
      </c>
      <c r="I3203" t="s">
        <v>2792</v>
      </c>
      <c r="J3203" s="24" t="str">
        <f t="shared" ref="J3203:J3266" si="250">LEFT(I3203,2)</f>
        <v>02</v>
      </c>
      <c r="K3203" s="24" t="str">
        <f t="shared" ref="K3203:K3266" si="251">MID(I3203,4,2)</f>
        <v>23</v>
      </c>
      <c r="L3203" s="24" t="str">
        <f t="shared" ref="L3203:L3266" si="252">RIGHT(I3203,4)</f>
        <v>2012</v>
      </c>
      <c r="M3203" s="24">
        <f t="shared" ref="M3203:M3266" si="253">DATE(L3203,J3203,K3203)</f>
        <v>40962</v>
      </c>
      <c r="N3203">
        <v>18.2</v>
      </c>
      <c r="P3203" s="24">
        <v>42998</v>
      </c>
      <c r="Q3203">
        <v>35.81</v>
      </c>
      <c r="S3203" s="24">
        <v>44783</v>
      </c>
      <c r="T3203">
        <v>69.95</v>
      </c>
      <c r="U3203" s="2">
        <f t="shared" si="249"/>
        <v>2.7467685076380866E-2</v>
      </c>
    </row>
    <row r="3204" spans="1:21" x14ac:dyDescent="0.4">
      <c r="A3204" t="s">
        <v>2791</v>
      </c>
      <c r="B3204">
        <v>18.12</v>
      </c>
      <c r="C3204">
        <v>18.11</v>
      </c>
      <c r="D3204">
        <v>18.170000000000002</v>
      </c>
      <c r="E3204">
        <v>18.079999999999998</v>
      </c>
      <c r="F3204" t="s">
        <v>66</v>
      </c>
      <c r="G3204" s="2">
        <v>-5.9999999999999995E-4</v>
      </c>
      <c r="I3204" t="s">
        <v>2791</v>
      </c>
      <c r="J3204" s="24" t="str">
        <f t="shared" si="250"/>
        <v>02</v>
      </c>
      <c r="K3204" s="24" t="str">
        <f t="shared" si="251"/>
        <v>22</v>
      </c>
      <c r="L3204" s="24" t="str">
        <f t="shared" si="252"/>
        <v>2012</v>
      </c>
      <c r="M3204" s="24">
        <f t="shared" si="253"/>
        <v>40961</v>
      </c>
      <c r="N3204">
        <v>18.12</v>
      </c>
      <c r="P3204" s="24">
        <v>42999</v>
      </c>
      <c r="Q3204">
        <v>35.68</v>
      </c>
      <c r="S3204" s="24">
        <v>44784</v>
      </c>
      <c r="T3204">
        <v>69.63</v>
      </c>
      <c r="U3204" s="2">
        <f t="shared" ref="U3204:U3267" si="254">T3204/T3203-1</f>
        <v>-4.5746962115797984E-3</v>
      </c>
    </row>
    <row r="3205" spans="1:21" x14ac:dyDescent="0.4">
      <c r="A3205" t="s">
        <v>2790</v>
      </c>
      <c r="B3205">
        <v>18.13</v>
      </c>
      <c r="C3205">
        <v>18.16</v>
      </c>
      <c r="D3205">
        <v>18.190000000000001</v>
      </c>
      <c r="E3205">
        <v>18.07</v>
      </c>
      <c r="F3205" t="s">
        <v>1146</v>
      </c>
      <c r="G3205" s="2">
        <v>1.6999999999999999E-3</v>
      </c>
      <c r="I3205" t="s">
        <v>2790</v>
      </c>
      <c r="J3205" s="24" t="str">
        <f t="shared" si="250"/>
        <v>02</v>
      </c>
      <c r="K3205" s="24" t="str">
        <f t="shared" si="251"/>
        <v>21</v>
      </c>
      <c r="L3205" s="24" t="str">
        <f t="shared" si="252"/>
        <v>2012</v>
      </c>
      <c r="M3205" s="24">
        <f t="shared" si="253"/>
        <v>40960</v>
      </c>
      <c r="N3205">
        <v>18.13</v>
      </c>
      <c r="P3205" s="24">
        <v>43000</v>
      </c>
      <c r="Q3205">
        <v>35.67</v>
      </c>
      <c r="S3205" s="24">
        <v>44785</v>
      </c>
      <c r="T3205">
        <v>71.03</v>
      </c>
      <c r="U3205" s="2">
        <f t="shared" si="254"/>
        <v>2.0106276030446679E-2</v>
      </c>
    </row>
    <row r="3206" spans="1:21" x14ac:dyDescent="0.4">
      <c r="A3206" t="s">
        <v>2789</v>
      </c>
      <c r="B3206">
        <v>18.100000000000001</v>
      </c>
      <c r="C3206">
        <v>18.14</v>
      </c>
      <c r="D3206">
        <v>18.14</v>
      </c>
      <c r="E3206">
        <v>18.059999999999999</v>
      </c>
      <c r="F3206" t="s">
        <v>1129</v>
      </c>
      <c r="G3206" s="2">
        <v>5.9999999999999995E-4</v>
      </c>
      <c r="I3206" t="s">
        <v>2789</v>
      </c>
      <c r="J3206" s="24" t="str">
        <f t="shared" si="250"/>
        <v>02</v>
      </c>
      <c r="K3206" s="24" t="str">
        <f t="shared" si="251"/>
        <v>17</v>
      </c>
      <c r="L3206" s="24" t="str">
        <f t="shared" si="252"/>
        <v>2012</v>
      </c>
      <c r="M3206" s="24">
        <f t="shared" si="253"/>
        <v>40956</v>
      </c>
      <c r="N3206">
        <v>18.100000000000001</v>
      </c>
      <c r="P3206" s="24">
        <v>43003</v>
      </c>
      <c r="Q3206">
        <v>35.450000000000003</v>
      </c>
      <c r="S3206" s="24">
        <v>44788</v>
      </c>
      <c r="T3206">
        <v>71.430000000000007</v>
      </c>
      <c r="U3206" s="2">
        <f t="shared" si="254"/>
        <v>5.6314233422498639E-3</v>
      </c>
    </row>
    <row r="3207" spans="1:21" x14ac:dyDescent="0.4">
      <c r="A3207" t="s">
        <v>2788</v>
      </c>
      <c r="B3207">
        <v>18.09</v>
      </c>
      <c r="C3207">
        <v>17.940000000000001</v>
      </c>
      <c r="D3207">
        <v>18.11</v>
      </c>
      <c r="E3207">
        <v>17.899999999999999</v>
      </c>
      <c r="F3207" t="s">
        <v>178</v>
      </c>
      <c r="G3207" s="2">
        <v>8.3999999999999995E-3</v>
      </c>
      <c r="I3207" t="s">
        <v>2788</v>
      </c>
      <c r="J3207" s="24" t="str">
        <f t="shared" si="250"/>
        <v>02</v>
      </c>
      <c r="K3207" s="24" t="str">
        <f t="shared" si="251"/>
        <v>16</v>
      </c>
      <c r="L3207" s="24" t="str">
        <f t="shared" si="252"/>
        <v>2012</v>
      </c>
      <c r="M3207" s="24">
        <f t="shared" si="253"/>
        <v>40955</v>
      </c>
      <c r="N3207">
        <v>18.09</v>
      </c>
      <c r="P3207" s="24">
        <v>43004</v>
      </c>
      <c r="Q3207">
        <v>35.369999999999997</v>
      </c>
      <c r="S3207" s="24">
        <v>44789</v>
      </c>
      <c r="T3207">
        <v>71.38</v>
      </c>
      <c r="U3207" s="2">
        <f t="shared" si="254"/>
        <v>-6.9998600028020608E-4</v>
      </c>
    </row>
    <row r="3208" spans="1:21" x14ac:dyDescent="0.4">
      <c r="A3208" t="s">
        <v>2787</v>
      </c>
      <c r="B3208">
        <v>17.940000000000001</v>
      </c>
      <c r="C3208">
        <v>18.09</v>
      </c>
      <c r="D3208">
        <v>18.13</v>
      </c>
      <c r="E3208">
        <v>17.899999999999999</v>
      </c>
      <c r="F3208" t="s">
        <v>86</v>
      </c>
      <c r="G3208" s="2">
        <v>-5.4999999999999997E-3</v>
      </c>
      <c r="I3208" t="s">
        <v>2787</v>
      </c>
      <c r="J3208" s="24" t="str">
        <f t="shared" si="250"/>
        <v>02</v>
      </c>
      <c r="K3208" s="24" t="str">
        <f t="shared" si="251"/>
        <v>15</v>
      </c>
      <c r="L3208" s="24" t="str">
        <f t="shared" si="252"/>
        <v>2012</v>
      </c>
      <c r="M3208" s="24">
        <f t="shared" si="253"/>
        <v>40954</v>
      </c>
      <c r="N3208">
        <v>17.940000000000001</v>
      </c>
      <c r="P3208" s="24">
        <v>43005</v>
      </c>
      <c r="Q3208">
        <v>35.549999999999997</v>
      </c>
      <c r="S3208" s="24">
        <v>44790</v>
      </c>
      <c r="T3208">
        <v>70.84</v>
      </c>
      <c r="U3208" s="2">
        <f t="shared" si="254"/>
        <v>-7.5651442981226058E-3</v>
      </c>
    </row>
    <row r="3209" spans="1:21" x14ac:dyDescent="0.4">
      <c r="A3209" t="s">
        <v>2786</v>
      </c>
      <c r="B3209">
        <v>18.04</v>
      </c>
      <c r="C3209">
        <v>17.97</v>
      </c>
      <c r="D3209">
        <v>18.05</v>
      </c>
      <c r="E3209">
        <v>17.93</v>
      </c>
      <c r="F3209" t="s">
        <v>104</v>
      </c>
      <c r="G3209" s="2">
        <v>1.1000000000000001E-3</v>
      </c>
      <c r="I3209" t="s">
        <v>2786</v>
      </c>
      <c r="J3209" s="24" t="str">
        <f t="shared" si="250"/>
        <v>02</v>
      </c>
      <c r="K3209" s="24" t="str">
        <f t="shared" si="251"/>
        <v>14</v>
      </c>
      <c r="L3209" s="24" t="str">
        <f t="shared" si="252"/>
        <v>2012</v>
      </c>
      <c r="M3209" s="24">
        <f t="shared" si="253"/>
        <v>40953</v>
      </c>
      <c r="N3209">
        <v>18.04</v>
      </c>
      <c r="P3209" s="24">
        <v>43006</v>
      </c>
      <c r="Q3209">
        <v>35.590000000000003</v>
      </c>
      <c r="S3209" s="24">
        <v>44791</v>
      </c>
      <c r="T3209">
        <v>70.959999999999994</v>
      </c>
      <c r="U3209" s="2">
        <f t="shared" si="254"/>
        <v>1.6939582156971777E-3</v>
      </c>
    </row>
    <row r="3210" spans="1:21" x14ac:dyDescent="0.4">
      <c r="A3210" t="s">
        <v>2785</v>
      </c>
      <c r="B3210">
        <v>18.02</v>
      </c>
      <c r="C3210">
        <v>18.010000000000002</v>
      </c>
      <c r="D3210">
        <v>18.04</v>
      </c>
      <c r="E3210">
        <v>17.940000000000001</v>
      </c>
      <c r="F3210" t="s">
        <v>2529</v>
      </c>
      <c r="G3210" s="2">
        <v>6.7000000000000002E-3</v>
      </c>
      <c r="I3210" t="s">
        <v>2785</v>
      </c>
      <c r="J3210" s="24" t="str">
        <f t="shared" si="250"/>
        <v>02</v>
      </c>
      <c r="K3210" s="24" t="str">
        <f t="shared" si="251"/>
        <v>13</v>
      </c>
      <c r="L3210" s="24" t="str">
        <f t="shared" si="252"/>
        <v>2012</v>
      </c>
      <c r="M3210" s="24">
        <f t="shared" si="253"/>
        <v>40952</v>
      </c>
      <c r="N3210">
        <v>18.02</v>
      </c>
      <c r="P3210" s="24">
        <v>43007</v>
      </c>
      <c r="Q3210">
        <v>35.76</v>
      </c>
      <c r="S3210" s="24">
        <v>44792</v>
      </c>
      <c r="T3210">
        <v>69.680000000000007</v>
      </c>
      <c r="U3210" s="2">
        <f t="shared" si="254"/>
        <v>-1.8038331454340306E-2</v>
      </c>
    </row>
    <row r="3211" spans="1:21" x14ac:dyDescent="0.4">
      <c r="A3211" t="s">
        <v>2784</v>
      </c>
      <c r="B3211">
        <v>17.899999999999999</v>
      </c>
      <c r="C3211">
        <v>17.850000000000001</v>
      </c>
      <c r="D3211">
        <v>17.899999999999999</v>
      </c>
      <c r="E3211">
        <v>17.82</v>
      </c>
      <c r="F3211" t="s">
        <v>66</v>
      </c>
      <c r="G3211" s="2">
        <v>-5.5999999999999999E-3</v>
      </c>
      <c r="I3211" t="s">
        <v>2784</v>
      </c>
      <c r="J3211" s="24" t="str">
        <f t="shared" si="250"/>
        <v>02</v>
      </c>
      <c r="K3211" s="24" t="str">
        <f t="shared" si="251"/>
        <v>10</v>
      </c>
      <c r="L3211" s="24" t="str">
        <f t="shared" si="252"/>
        <v>2012</v>
      </c>
      <c r="M3211" s="24">
        <f t="shared" si="253"/>
        <v>40949</v>
      </c>
      <c r="N3211">
        <v>17.899999999999999</v>
      </c>
      <c r="P3211" s="24">
        <v>43010</v>
      </c>
      <c r="Q3211">
        <v>35.86</v>
      </c>
      <c r="S3211" s="24">
        <v>44795</v>
      </c>
      <c r="T3211">
        <v>67.989999999999995</v>
      </c>
      <c r="U3211" s="2">
        <f t="shared" si="254"/>
        <v>-2.4253731343283791E-2</v>
      </c>
    </row>
    <row r="3212" spans="1:21" x14ac:dyDescent="0.4">
      <c r="A3212" t="s">
        <v>2783</v>
      </c>
      <c r="B3212">
        <v>18</v>
      </c>
      <c r="C3212">
        <v>17.95</v>
      </c>
      <c r="D3212">
        <v>18.02</v>
      </c>
      <c r="E3212">
        <v>17.899999999999999</v>
      </c>
      <c r="F3212" t="s">
        <v>2462</v>
      </c>
      <c r="G3212" s="2">
        <v>3.3E-3</v>
      </c>
      <c r="I3212" t="s">
        <v>2783</v>
      </c>
      <c r="J3212" s="24" t="str">
        <f t="shared" si="250"/>
        <v>02</v>
      </c>
      <c r="K3212" s="24" t="str">
        <f t="shared" si="251"/>
        <v>09</v>
      </c>
      <c r="L3212" s="24" t="str">
        <f t="shared" si="252"/>
        <v>2012</v>
      </c>
      <c r="M3212" s="24">
        <f t="shared" si="253"/>
        <v>40948</v>
      </c>
      <c r="N3212">
        <v>18</v>
      </c>
      <c r="P3212" s="24">
        <v>43011</v>
      </c>
      <c r="Q3212">
        <v>35.93</v>
      </c>
      <c r="S3212" s="24">
        <v>44796</v>
      </c>
      <c r="T3212">
        <v>67.760000000000005</v>
      </c>
      <c r="U3212" s="2">
        <f t="shared" si="254"/>
        <v>-3.3828504191791842E-3</v>
      </c>
    </row>
    <row r="3213" spans="1:21" x14ac:dyDescent="0.4">
      <c r="A3213" t="s">
        <v>2782</v>
      </c>
      <c r="B3213">
        <v>17.940000000000001</v>
      </c>
      <c r="C3213">
        <v>17.93</v>
      </c>
      <c r="D3213">
        <v>17.96</v>
      </c>
      <c r="E3213">
        <v>17.84</v>
      </c>
      <c r="F3213" t="s">
        <v>349</v>
      </c>
      <c r="G3213" s="2">
        <v>1.6999999999999999E-3</v>
      </c>
      <c r="I3213" t="s">
        <v>2782</v>
      </c>
      <c r="J3213" s="24" t="str">
        <f t="shared" si="250"/>
        <v>02</v>
      </c>
      <c r="K3213" s="24" t="str">
        <f t="shared" si="251"/>
        <v>08</v>
      </c>
      <c r="L3213" s="24" t="str">
        <f t="shared" si="252"/>
        <v>2012</v>
      </c>
      <c r="M3213" s="24">
        <f t="shared" si="253"/>
        <v>40947</v>
      </c>
      <c r="N3213">
        <v>17.940000000000001</v>
      </c>
      <c r="P3213" s="24">
        <v>43012</v>
      </c>
      <c r="Q3213">
        <v>35.99</v>
      </c>
      <c r="S3213" s="24">
        <v>44797</v>
      </c>
      <c r="T3213">
        <v>67.959999999999994</v>
      </c>
      <c r="U3213" s="2">
        <f t="shared" si="254"/>
        <v>2.9515938606845538E-3</v>
      </c>
    </row>
    <row r="3214" spans="1:21" x14ac:dyDescent="0.4">
      <c r="A3214" t="s">
        <v>2781</v>
      </c>
      <c r="B3214">
        <v>17.91</v>
      </c>
      <c r="C3214">
        <v>17.82</v>
      </c>
      <c r="D3214">
        <v>17.940000000000001</v>
      </c>
      <c r="E3214">
        <v>17.77</v>
      </c>
      <c r="F3214" t="s">
        <v>1026</v>
      </c>
      <c r="G3214" s="2">
        <v>2.8E-3</v>
      </c>
      <c r="I3214" t="s">
        <v>2781</v>
      </c>
      <c r="J3214" s="24" t="str">
        <f t="shared" si="250"/>
        <v>02</v>
      </c>
      <c r="K3214" s="24" t="str">
        <f t="shared" si="251"/>
        <v>07</v>
      </c>
      <c r="L3214" s="24" t="str">
        <f t="shared" si="252"/>
        <v>2012</v>
      </c>
      <c r="M3214" s="24">
        <f t="shared" si="253"/>
        <v>40946</v>
      </c>
      <c r="N3214">
        <v>17.91</v>
      </c>
      <c r="P3214" s="24">
        <v>43013</v>
      </c>
      <c r="Q3214">
        <v>36.229999999999997</v>
      </c>
      <c r="S3214" s="24">
        <v>44798</v>
      </c>
      <c r="T3214">
        <v>69.08</v>
      </c>
      <c r="U3214" s="2">
        <f t="shared" si="254"/>
        <v>1.648028251912903E-2</v>
      </c>
    </row>
    <row r="3215" spans="1:21" x14ac:dyDescent="0.4">
      <c r="A3215" t="s">
        <v>2780</v>
      </c>
      <c r="B3215">
        <v>17.86</v>
      </c>
      <c r="C3215">
        <v>17.79</v>
      </c>
      <c r="D3215">
        <v>17.86</v>
      </c>
      <c r="E3215">
        <v>17.78</v>
      </c>
      <c r="F3215" t="s">
        <v>662</v>
      </c>
      <c r="G3215" s="2">
        <v>-5.9999999999999995E-4</v>
      </c>
      <c r="I3215" t="s">
        <v>2780</v>
      </c>
      <c r="J3215" s="24" t="str">
        <f t="shared" si="250"/>
        <v>02</v>
      </c>
      <c r="K3215" s="24" t="str">
        <f t="shared" si="251"/>
        <v>06</v>
      </c>
      <c r="L3215" s="24" t="str">
        <f t="shared" si="252"/>
        <v>2012</v>
      </c>
      <c r="M3215" s="24">
        <f t="shared" si="253"/>
        <v>40945</v>
      </c>
      <c r="N3215">
        <v>17.86</v>
      </c>
      <c r="P3215" s="24">
        <v>43014</v>
      </c>
      <c r="Q3215">
        <v>36.24</v>
      </c>
      <c r="S3215" s="24">
        <v>44799</v>
      </c>
      <c r="T3215">
        <v>66.3</v>
      </c>
      <c r="U3215" s="2">
        <f t="shared" si="254"/>
        <v>-4.024319629415174E-2</v>
      </c>
    </row>
    <row r="3216" spans="1:21" x14ac:dyDescent="0.4">
      <c r="A3216" t="s">
        <v>2779</v>
      </c>
      <c r="B3216">
        <v>17.87</v>
      </c>
      <c r="C3216">
        <v>17.82</v>
      </c>
      <c r="D3216">
        <v>17.87</v>
      </c>
      <c r="E3216">
        <v>17.78</v>
      </c>
      <c r="F3216" t="s">
        <v>932</v>
      </c>
      <c r="G3216" s="2">
        <v>1.1900000000000001E-2</v>
      </c>
      <c r="I3216" t="s">
        <v>2779</v>
      </c>
      <c r="J3216" s="24" t="str">
        <f t="shared" si="250"/>
        <v>02</v>
      </c>
      <c r="K3216" s="24" t="str">
        <f t="shared" si="251"/>
        <v>03</v>
      </c>
      <c r="L3216" s="24" t="str">
        <f t="shared" si="252"/>
        <v>2012</v>
      </c>
      <c r="M3216" s="24">
        <f t="shared" si="253"/>
        <v>40942</v>
      </c>
      <c r="N3216">
        <v>17.87</v>
      </c>
      <c r="P3216" s="24">
        <v>43017</v>
      </c>
      <c r="Q3216">
        <v>36.22</v>
      </c>
      <c r="S3216" s="24">
        <v>44802</v>
      </c>
      <c r="T3216">
        <v>65.599999999999994</v>
      </c>
      <c r="U3216" s="2">
        <f t="shared" si="254"/>
        <v>-1.0558069381598867E-2</v>
      </c>
    </row>
    <row r="3217" spans="1:21" x14ac:dyDescent="0.4">
      <c r="A3217" t="s">
        <v>2778</v>
      </c>
      <c r="B3217">
        <v>17.66</v>
      </c>
      <c r="C3217">
        <v>17.670000000000002</v>
      </c>
      <c r="D3217">
        <v>17.690000000000001</v>
      </c>
      <c r="E3217">
        <v>17.59</v>
      </c>
      <c r="F3217" t="s">
        <v>833</v>
      </c>
      <c r="G3217" s="2">
        <v>2.3E-3</v>
      </c>
      <c r="I3217" t="s">
        <v>2778</v>
      </c>
      <c r="J3217" s="24" t="str">
        <f t="shared" si="250"/>
        <v>02</v>
      </c>
      <c r="K3217" s="24" t="str">
        <f t="shared" si="251"/>
        <v>02</v>
      </c>
      <c r="L3217" s="24" t="str">
        <f t="shared" si="252"/>
        <v>2012</v>
      </c>
      <c r="M3217" s="24">
        <f t="shared" si="253"/>
        <v>40941</v>
      </c>
      <c r="N3217">
        <v>17.66</v>
      </c>
      <c r="P3217" s="24">
        <v>43018</v>
      </c>
      <c r="Q3217">
        <v>36.270000000000003</v>
      </c>
      <c r="S3217" s="24">
        <v>44803</v>
      </c>
      <c r="T3217">
        <v>64.930000000000007</v>
      </c>
      <c r="U3217" s="2">
        <f t="shared" si="254"/>
        <v>-1.0213414634146156E-2</v>
      </c>
    </row>
    <row r="3218" spans="1:21" x14ac:dyDescent="0.4">
      <c r="A3218" t="s">
        <v>2777</v>
      </c>
      <c r="B3218">
        <v>17.62</v>
      </c>
      <c r="C3218">
        <v>17.62</v>
      </c>
      <c r="D3218">
        <v>17.7</v>
      </c>
      <c r="E3218">
        <v>17.579999999999998</v>
      </c>
      <c r="F3218" t="s">
        <v>2529</v>
      </c>
      <c r="G3218" s="2">
        <v>6.8999999999999999E-3</v>
      </c>
      <c r="I3218" t="s">
        <v>2777</v>
      </c>
      <c r="J3218" s="24" t="str">
        <f t="shared" si="250"/>
        <v>02</v>
      </c>
      <c r="K3218" s="24" t="str">
        <f t="shared" si="251"/>
        <v>01</v>
      </c>
      <c r="L3218" s="24" t="str">
        <f t="shared" si="252"/>
        <v>2012</v>
      </c>
      <c r="M3218" s="24">
        <f t="shared" si="253"/>
        <v>40940</v>
      </c>
      <c r="N3218">
        <v>17.62</v>
      </c>
      <c r="P3218" s="24">
        <v>43019</v>
      </c>
      <c r="Q3218">
        <v>36.369999999999997</v>
      </c>
      <c r="S3218" s="24">
        <v>44804</v>
      </c>
      <c r="T3218">
        <v>64.39</v>
      </c>
      <c r="U3218" s="2">
        <f t="shared" si="254"/>
        <v>-8.3166486985986054E-3</v>
      </c>
    </row>
    <row r="3219" spans="1:21" x14ac:dyDescent="0.4">
      <c r="A3219" t="s">
        <v>2776</v>
      </c>
      <c r="B3219">
        <v>17.5</v>
      </c>
      <c r="C3219">
        <v>17.59</v>
      </c>
      <c r="D3219">
        <v>17.62</v>
      </c>
      <c r="E3219">
        <v>17.43</v>
      </c>
      <c r="F3219" t="s">
        <v>506</v>
      </c>
      <c r="G3219" s="2">
        <v>-1.1000000000000001E-3</v>
      </c>
      <c r="I3219" t="s">
        <v>2776</v>
      </c>
      <c r="J3219" s="24" t="str">
        <f t="shared" si="250"/>
        <v>01</v>
      </c>
      <c r="K3219" s="24" t="str">
        <f t="shared" si="251"/>
        <v>31</v>
      </c>
      <c r="L3219" s="24" t="str">
        <f t="shared" si="252"/>
        <v>2012</v>
      </c>
      <c r="M3219" s="24">
        <f t="shared" si="253"/>
        <v>40939</v>
      </c>
      <c r="N3219">
        <v>17.5</v>
      </c>
      <c r="P3219" s="24">
        <v>43020</v>
      </c>
      <c r="Q3219">
        <v>36.380000000000003</v>
      </c>
      <c r="S3219" s="24">
        <v>44805</v>
      </c>
      <c r="T3219">
        <v>64.55</v>
      </c>
      <c r="U3219" s="2">
        <f t="shared" si="254"/>
        <v>2.4848578971889967E-3</v>
      </c>
    </row>
    <row r="3220" spans="1:21" x14ac:dyDescent="0.4">
      <c r="A3220" t="s">
        <v>2775</v>
      </c>
      <c r="B3220">
        <v>17.52</v>
      </c>
      <c r="C3220">
        <v>17.38</v>
      </c>
      <c r="D3220">
        <v>17.52</v>
      </c>
      <c r="E3220">
        <v>17.34</v>
      </c>
      <c r="F3220" t="s">
        <v>2774</v>
      </c>
      <c r="G3220" s="2">
        <v>-1.1000000000000001E-3</v>
      </c>
      <c r="I3220" t="s">
        <v>2775</v>
      </c>
      <c r="J3220" s="24" t="str">
        <f t="shared" si="250"/>
        <v>01</v>
      </c>
      <c r="K3220" s="24" t="str">
        <f t="shared" si="251"/>
        <v>30</v>
      </c>
      <c r="L3220" s="24" t="str">
        <f t="shared" si="252"/>
        <v>2012</v>
      </c>
      <c r="M3220" s="24">
        <f t="shared" si="253"/>
        <v>40938</v>
      </c>
      <c r="N3220">
        <v>17.52</v>
      </c>
      <c r="P3220" s="24">
        <v>43021</v>
      </c>
      <c r="Q3220">
        <v>36.46</v>
      </c>
      <c r="S3220" s="24">
        <v>44806</v>
      </c>
      <c r="T3220">
        <v>63.74</v>
      </c>
      <c r="U3220" s="2">
        <f t="shared" si="254"/>
        <v>-1.254841208365598E-2</v>
      </c>
    </row>
    <row r="3221" spans="1:21" x14ac:dyDescent="0.4">
      <c r="A3221" t="s">
        <v>2773</v>
      </c>
      <c r="B3221">
        <v>17.54</v>
      </c>
      <c r="C3221">
        <v>17.489999999999998</v>
      </c>
      <c r="D3221">
        <v>17.579999999999998</v>
      </c>
      <c r="E3221">
        <v>17.48</v>
      </c>
      <c r="F3221" t="s">
        <v>364</v>
      </c>
      <c r="G3221" s="2">
        <v>-5.9999999999999995E-4</v>
      </c>
      <c r="I3221" t="s">
        <v>2773</v>
      </c>
      <c r="J3221" s="24" t="str">
        <f t="shared" si="250"/>
        <v>01</v>
      </c>
      <c r="K3221" s="24" t="str">
        <f t="shared" si="251"/>
        <v>27</v>
      </c>
      <c r="L3221" s="24" t="str">
        <f t="shared" si="252"/>
        <v>2012</v>
      </c>
      <c r="M3221" s="24">
        <f t="shared" si="253"/>
        <v>40935</v>
      </c>
      <c r="N3221">
        <v>17.54</v>
      </c>
      <c r="P3221" s="24">
        <v>43024</v>
      </c>
      <c r="Q3221">
        <v>36.51</v>
      </c>
      <c r="S3221" s="24">
        <v>44810</v>
      </c>
      <c r="T3221">
        <v>63.45</v>
      </c>
      <c r="U3221" s="2">
        <f t="shared" si="254"/>
        <v>-4.5497332914966604E-3</v>
      </c>
    </row>
    <row r="3222" spans="1:21" x14ac:dyDescent="0.4">
      <c r="A3222" t="s">
        <v>2772</v>
      </c>
      <c r="B3222">
        <v>17.55</v>
      </c>
      <c r="C3222">
        <v>17.68</v>
      </c>
      <c r="D3222">
        <v>17.73</v>
      </c>
      <c r="E3222">
        <v>17.489999999999998</v>
      </c>
      <c r="F3222" t="s">
        <v>1108</v>
      </c>
      <c r="G3222" s="2">
        <v>-4.0000000000000001E-3</v>
      </c>
      <c r="I3222" t="s">
        <v>2772</v>
      </c>
      <c r="J3222" s="24" t="str">
        <f t="shared" si="250"/>
        <v>01</v>
      </c>
      <c r="K3222" s="24" t="str">
        <f t="shared" si="251"/>
        <v>26</v>
      </c>
      <c r="L3222" s="24" t="str">
        <f t="shared" si="252"/>
        <v>2012</v>
      </c>
      <c r="M3222" s="24">
        <f t="shared" si="253"/>
        <v>40934</v>
      </c>
      <c r="N3222">
        <v>17.55</v>
      </c>
      <c r="P3222" s="24">
        <v>43025</v>
      </c>
      <c r="Q3222">
        <v>36.56</v>
      </c>
      <c r="S3222" s="24">
        <v>44811</v>
      </c>
      <c r="T3222">
        <v>64.7</v>
      </c>
      <c r="U3222" s="2">
        <f t="shared" si="254"/>
        <v>1.970055161544515E-2</v>
      </c>
    </row>
    <row r="3223" spans="1:21" x14ac:dyDescent="0.4">
      <c r="A3223" t="s">
        <v>2771</v>
      </c>
      <c r="B3223">
        <v>17.62</v>
      </c>
      <c r="C3223">
        <v>17.43</v>
      </c>
      <c r="D3223">
        <v>17.66</v>
      </c>
      <c r="E3223">
        <v>17.39</v>
      </c>
      <c r="F3223" t="s">
        <v>104</v>
      </c>
      <c r="G3223" s="2">
        <v>1.15E-2</v>
      </c>
      <c r="I3223" t="s">
        <v>2771</v>
      </c>
      <c r="J3223" s="24" t="str">
        <f t="shared" si="250"/>
        <v>01</v>
      </c>
      <c r="K3223" s="24" t="str">
        <f t="shared" si="251"/>
        <v>25</v>
      </c>
      <c r="L3223" s="24" t="str">
        <f t="shared" si="252"/>
        <v>2012</v>
      </c>
      <c r="M3223" s="24">
        <f t="shared" si="253"/>
        <v>40933</v>
      </c>
      <c r="N3223">
        <v>17.62</v>
      </c>
      <c r="P3223" s="24">
        <v>43026</v>
      </c>
      <c r="Q3223">
        <v>36.590000000000003</v>
      </c>
      <c r="S3223" s="24">
        <v>44812</v>
      </c>
      <c r="T3223">
        <v>65.14</v>
      </c>
      <c r="U3223" s="2">
        <f t="shared" si="254"/>
        <v>6.8006182380215829E-3</v>
      </c>
    </row>
    <row r="3224" spans="1:21" x14ac:dyDescent="0.4">
      <c r="A3224" t="s">
        <v>2770</v>
      </c>
      <c r="B3224">
        <v>17.420000000000002</v>
      </c>
      <c r="C3224">
        <v>17.34</v>
      </c>
      <c r="D3224">
        <v>17.43</v>
      </c>
      <c r="E3224">
        <v>17.34</v>
      </c>
      <c r="F3224" t="s">
        <v>1255</v>
      </c>
      <c r="G3224" s="2">
        <v>-5.9999999999999995E-4</v>
      </c>
      <c r="I3224" t="s">
        <v>2770</v>
      </c>
      <c r="J3224" s="24" t="str">
        <f t="shared" si="250"/>
        <v>01</v>
      </c>
      <c r="K3224" s="24" t="str">
        <f t="shared" si="251"/>
        <v>24</v>
      </c>
      <c r="L3224" s="24" t="str">
        <f t="shared" si="252"/>
        <v>2012</v>
      </c>
      <c r="M3224" s="24">
        <f t="shared" si="253"/>
        <v>40932</v>
      </c>
      <c r="N3224">
        <v>17.420000000000002</v>
      </c>
      <c r="P3224" s="24">
        <v>43027</v>
      </c>
      <c r="Q3224">
        <v>36.56</v>
      </c>
      <c r="S3224" s="24">
        <v>44813</v>
      </c>
      <c r="T3224">
        <v>66.39</v>
      </c>
      <c r="U3224" s="2">
        <f t="shared" si="254"/>
        <v>1.9189438133251357E-2</v>
      </c>
    </row>
    <row r="3225" spans="1:21" x14ac:dyDescent="0.4">
      <c r="A3225" t="s">
        <v>2769</v>
      </c>
      <c r="B3225">
        <v>17.43</v>
      </c>
      <c r="C3225">
        <v>17.41</v>
      </c>
      <c r="D3225">
        <v>17.5</v>
      </c>
      <c r="E3225">
        <v>17.36</v>
      </c>
      <c r="F3225" t="s">
        <v>1355</v>
      </c>
      <c r="G3225" s="2">
        <v>0</v>
      </c>
      <c r="I3225" t="s">
        <v>2769</v>
      </c>
      <c r="J3225" s="24" t="str">
        <f t="shared" si="250"/>
        <v>01</v>
      </c>
      <c r="K3225" s="24" t="str">
        <f t="shared" si="251"/>
        <v>23</v>
      </c>
      <c r="L3225" s="24" t="str">
        <f t="shared" si="252"/>
        <v>2012</v>
      </c>
      <c r="M3225" s="24">
        <f t="shared" si="253"/>
        <v>40931</v>
      </c>
      <c r="N3225">
        <v>17.43</v>
      </c>
      <c r="P3225" s="24">
        <v>43028</v>
      </c>
      <c r="Q3225">
        <v>36.69</v>
      </c>
      <c r="S3225" s="24">
        <v>44816</v>
      </c>
      <c r="T3225">
        <v>67.209999999999994</v>
      </c>
      <c r="U3225" s="2">
        <f t="shared" si="254"/>
        <v>1.2351257719535935E-2</v>
      </c>
    </row>
    <row r="3226" spans="1:21" x14ac:dyDescent="0.4">
      <c r="A3226" t="s">
        <v>2768</v>
      </c>
      <c r="B3226">
        <v>17.43</v>
      </c>
      <c r="C3226">
        <v>17.41</v>
      </c>
      <c r="D3226">
        <v>17.43</v>
      </c>
      <c r="E3226">
        <v>17.37</v>
      </c>
      <c r="F3226" t="s">
        <v>1053</v>
      </c>
      <c r="G3226" s="2">
        <v>-1.1000000000000001E-3</v>
      </c>
      <c r="I3226" t="s">
        <v>2768</v>
      </c>
      <c r="J3226" s="24" t="str">
        <f t="shared" si="250"/>
        <v>01</v>
      </c>
      <c r="K3226" s="24" t="str">
        <f t="shared" si="251"/>
        <v>20</v>
      </c>
      <c r="L3226" s="24" t="str">
        <f t="shared" si="252"/>
        <v>2012</v>
      </c>
      <c r="M3226" s="24">
        <f t="shared" si="253"/>
        <v>40928</v>
      </c>
      <c r="N3226">
        <v>17.43</v>
      </c>
      <c r="P3226" s="24">
        <v>43031</v>
      </c>
      <c r="Q3226">
        <v>36.5</v>
      </c>
      <c r="S3226" s="24">
        <v>44817</v>
      </c>
      <c r="T3226">
        <v>63.73</v>
      </c>
      <c r="U3226" s="2">
        <f t="shared" si="254"/>
        <v>-5.1778009224817678E-2</v>
      </c>
    </row>
    <row r="3227" spans="1:21" x14ac:dyDescent="0.4">
      <c r="A3227" t="s">
        <v>2767</v>
      </c>
      <c r="B3227">
        <v>17.45</v>
      </c>
      <c r="C3227">
        <v>17.41</v>
      </c>
      <c r="D3227">
        <v>17.46</v>
      </c>
      <c r="E3227">
        <v>17.37</v>
      </c>
      <c r="F3227" t="s">
        <v>2134</v>
      </c>
      <c r="G3227" s="2">
        <v>4.5999999999999999E-3</v>
      </c>
      <c r="I3227" t="s">
        <v>2767</v>
      </c>
      <c r="J3227" s="24" t="str">
        <f t="shared" si="250"/>
        <v>01</v>
      </c>
      <c r="K3227" s="24" t="str">
        <f t="shared" si="251"/>
        <v>19</v>
      </c>
      <c r="L3227" s="24" t="str">
        <f t="shared" si="252"/>
        <v>2012</v>
      </c>
      <c r="M3227" s="24">
        <f t="shared" si="253"/>
        <v>40927</v>
      </c>
      <c r="N3227">
        <v>17.45</v>
      </c>
      <c r="P3227" s="24">
        <v>43032</v>
      </c>
      <c r="Q3227">
        <v>36.54</v>
      </c>
      <c r="S3227" s="24">
        <v>44818</v>
      </c>
      <c r="T3227">
        <v>64.040000000000006</v>
      </c>
      <c r="U3227" s="2">
        <f t="shared" si="254"/>
        <v>4.8642711438884323E-3</v>
      </c>
    </row>
    <row r="3228" spans="1:21" x14ac:dyDescent="0.4">
      <c r="A3228" t="s">
        <v>2766</v>
      </c>
      <c r="B3228">
        <v>17.37</v>
      </c>
      <c r="C3228">
        <v>17.2</v>
      </c>
      <c r="D3228">
        <v>17.37</v>
      </c>
      <c r="E3228">
        <v>17.18</v>
      </c>
      <c r="F3228" t="s">
        <v>2296</v>
      </c>
      <c r="G3228" s="2">
        <v>1.0500000000000001E-2</v>
      </c>
      <c r="I3228" t="s">
        <v>2766</v>
      </c>
      <c r="J3228" s="24" t="str">
        <f t="shared" si="250"/>
        <v>01</v>
      </c>
      <c r="K3228" s="24" t="str">
        <f t="shared" si="251"/>
        <v>18</v>
      </c>
      <c r="L3228" s="24" t="str">
        <f t="shared" si="252"/>
        <v>2012</v>
      </c>
      <c r="M3228" s="24">
        <f t="shared" si="253"/>
        <v>40926</v>
      </c>
      <c r="N3228">
        <v>17.37</v>
      </c>
      <c r="P3228" s="24">
        <v>43033</v>
      </c>
      <c r="Q3228">
        <v>36.380000000000003</v>
      </c>
      <c r="S3228" s="24">
        <v>44819</v>
      </c>
      <c r="T3228">
        <v>63.03</v>
      </c>
      <c r="U3228" s="2">
        <f t="shared" si="254"/>
        <v>-1.5771392879450397E-2</v>
      </c>
    </row>
    <row r="3229" spans="1:21" x14ac:dyDescent="0.4">
      <c r="A3229" t="s">
        <v>2765</v>
      </c>
      <c r="B3229">
        <v>17.190000000000001</v>
      </c>
      <c r="C3229">
        <v>17.239999999999998</v>
      </c>
      <c r="D3229">
        <v>17.28</v>
      </c>
      <c r="E3229">
        <v>17.16</v>
      </c>
      <c r="F3229" t="s">
        <v>2224</v>
      </c>
      <c r="G3229" s="2">
        <v>4.7000000000000002E-3</v>
      </c>
      <c r="I3229" t="s">
        <v>2765</v>
      </c>
      <c r="J3229" s="24" t="str">
        <f t="shared" si="250"/>
        <v>01</v>
      </c>
      <c r="K3229" s="24" t="str">
        <f t="shared" si="251"/>
        <v>17</v>
      </c>
      <c r="L3229" s="24" t="str">
        <f t="shared" si="252"/>
        <v>2012</v>
      </c>
      <c r="M3229" s="24">
        <f t="shared" si="253"/>
        <v>40925</v>
      </c>
      <c r="N3229">
        <v>17.190000000000001</v>
      </c>
      <c r="P3229" s="24">
        <v>43034</v>
      </c>
      <c r="Q3229">
        <v>36.4</v>
      </c>
      <c r="S3229" s="24">
        <v>44820</v>
      </c>
      <c r="T3229">
        <v>62.55</v>
      </c>
      <c r="U3229" s="2">
        <f t="shared" si="254"/>
        <v>-7.6154212279867517E-3</v>
      </c>
    </row>
    <row r="3230" spans="1:21" x14ac:dyDescent="0.4">
      <c r="A3230" t="s">
        <v>2764</v>
      </c>
      <c r="B3230">
        <v>17.11</v>
      </c>
      <c r="C3230">
        <v>17.05</v>
      </c>
      <c r="D3230">
        <v>17.11</v>
      </c>
      <c r="E3230">
        <v>16.96</v>
      </c>
      <c r="F3230" t="s">
        <v>511</v>
      </c>
      <c r="G3230" s="2">
        <v>-2.8999999999999998E-3</v>
      </c>
      <c r="I3230" t="s">
        <v>2764</v>
      </c>
      <c r="J3230" s="24" t="str">
        <f t="shared" si="250"/>
        <v>01</v>
      </c>
      <c r="K3230" s="24" t="str">
        <f t="shared" si="251"/>
        <v>13</v>
      </c>
      <c r="L3230" s="24" t="str">
        <f t="shared" si="252"/>
        <v>2012</v>
      </c>
      <c r="M3230" s="24">
        <f t="shared" si="253"/>
        <v>40921</v>
      </c>
      <c r="N3230">
        <v>17.11</v>
      </c>
      <c r="P3230" s="24">
        <v>43035</v>
      </c>
      <c r="Q3230">
        <v>36.97</v>
      </c>
      <c r="S3230" s="24">
        <v>44823</v>
      </c>
      <c r="T3230">
        <v>63.08</v>
      </c>
      <c r="U3230" s="2">
        <f t="shared" si="254"/>
        <v>8.4732214228617764E-3</v>
      </c>
    </row>
    <row r="3231" spans="1:21" x14ac:dyDescent="0.4">
      <c r="A3231" t="s">
        <v>2763</v>
      </c>
      <c r="B3231">
        <v>17.16</v>
      </c>
      <c r="C3231">
        <v>17.16</v>
      </c>
      <c r="D3231">
        <v>17.170000000000002</v>
      </c>
      <c r="E3231">
        <v>17.04</v>
      </c>
      <c r="F3231" t="s">
        <v>2246</v>
      </c>
      <c r="G3231" s="2">
        <v>1.1999999999999999E-3</v>
      </c>
      <c r="I3231" t="s">
        <v>2763</v>
      </c>
      <c r="J3231" s="24" t="str">
        <f t="shared" si="250"/>
        <v>01</v>
      </c>
      <c r="K3231" s="24" t="str">
        <f t="shared" si="251"/>
        <v>12</v>
      </c>
      <c r="L3231" s="24" t="str">
        <f t="shared" si="252"/>
        <v>2012</v>
      </c>
      <c r="M3231" s="24">
        <f t="shared" si="253"/>
        <v>40920</v>
      </c>
      <c r="N3231">
        <v>17.16</v>
      </c>
      <c r="P3231" s="24">
        <v>43038</v>
      </c>
      <c r="Q3231">
        <v>36.9</v>
      </c>
      <c r="S3231" s="24">
        <v>44824</v>
      </c>
      <c r="T3231">
        <v>62.48</v>
      </c>
      <c r="U3231" s="2">
        <f t="shared" si="254"/>
        <v>-9.5117311350666478E-3</v>
      </c>
    </row>
    <row r="3232" spans="1:21" x14ac:dyDescent="0.4">
      <c r="A3232" t="s">
        <v>2762</v>
      </c>
      <c r="B3232">
        <v>17.14</v>
      </c>
      <c r="C3232">
        <v>17.100000000000001</v>
      </c>
      <c r="D3232">
        <v>17.149999999999999</v>
      </c>
      <c r="E3232">
        <v>17.059999999999999</v>
      </c>
      <c r="F3232" t="s">
        <v>526</v>
      </c>
      <c r="G3232" s="2">
        <v>-1.1999999999999999E-3</v>
      </c>
      <c r="I3232" t="s">
        <v>2762</v>
      </c>
      <c r="J3232" s="24" t="str">
        <f t="shared" si="250"/>
        <v>01</v>
      </c>
      <c r="K3232" s="24" t="str">
        <f t="shared" si="251"/>
        <v>11</v>
      </c>
      <c r="L3232" s="24" t="str">
        <f t="shared" si="252"/>
        <v>2012</v>
      </c>
      <c r="M3232" s="24">
        <f t="shared" si="253"/>
        <v>40919</v>
      </c>
      <c r="N3232">
        <v>17.14</v>
      </c>
      <c r="P3232" s="24">
        <v>43039</v>
      </c>
      <c r="Q3232">
        <v>36.94</v>
      </c>
      <c r="S3232" s="24">
        <v>44825</v>
      </c>
      <c r="T3232">
        <v>61.36</v>
      </c>
      <c r="U3232" s="2">
        <f t="shared" si="254"/>
        <v>-1.7925736235595346E-2</v>
      </c>
    </row>
    <row r="3233" spans="1:21" x14ac:dyDescent="0.4">
      <c r="A3233" t="s">
        <v>2761</v>
      </c>
      <c r="B3233">
        <v>17.16</v>
      </c>
      <c r="C3233">
        <v>17.190000000000001</v>
      </c>
      <c r="D3233">
        <v>17.23</v>
      </c>
      <c r="E3233">
        <v>17.13</v>
      </c>
      <c r="F3233" t="s">
        <v>1279</v>
      </c>
      <c r="G3233" s="2">
        <v>7.6E-3</v>
      </c>
      <c r="I3233" t="s">
        <v>2761</v>
      </c>
      <c r="J3233" s="24" t="str">
        <f t="shared" si="250"/>
        <v>01</v>
      </c>
      <c r="K3233" s="24" t="str">
        <f t="shared" si="251"/>
        <v>10</v>
      </c>
      <c r="L3233" s="24" t="str">
        <f t="shared" si="252"/>
        <v>2012</v>
      </c>
      <c r="M3233" s="24">
        <f t="shared" si="253"/>
        <v>40918</v>
      </c>
      <c r="N3233">
        <v>17.16</v>
      </c>
      <c r="P3233" s="24">
        <v>43040</v>
      </c>
      <c r="Q3233">
        <v>36.94</v>
      </c>
      <c r="S3233" s="24">
        <v>44826</v>
      </c>
      <c r="T3233">
        <v>60.74</v>
      </c>
      <c r="U3233" s="2">
        <f t="shared" si="254"/>
        <v>-1.0104302477183746E-2</v>
      </c>
    </row>
    <row r="3234" spans="1:21" x14ac:dyDescent="0.4">
      <c r="A3234" t="s">
        <v>2760</v>
      </c>
      <c r="B3234">
        <v>17.03</v>
      </c>
      <c r="C3234">
        <v>17.04</v>
      </c>
      <c r="D3234">
        <v>17.059999999999999</v>
      </c>
      <c r="E3234">
        <v>16.97</v>
      </c>
      <c r="F3234" t="s">
        <v>1407</v>
      </c>
      <c r="G3234" s="2">
        <v>0</v>
      </c>
      <c r="I3234" t="s">
        <v>2760</v>
      </c>
      <c r="J3234" s="24" t="str">
        <f t="shared" si="250"/>
        <v>01</v>
      </c>
      <c r="K3234" s="24" t="str">
        <f t="shared" si="251"/>
        <v>09</v>
      </c>
      <c r="L3234" s="24" t="str">
        <f t="shared" si="252"/>
        <v>2012</v>
      </c>
      <c r="M3234" s="24">
        <f t="shared" si="253"/>
        <v>40917</v>
      </c>
      <c r="N3234">
        <v>17.03</v>
      </c>
      <c r="P3234" s="24">
        <v>43041</v>
      </c>
      <c r="Q3234">
        <v>36.96</v>
      </c>
      <c r="S3234" s="24">
        <v>44827</v>
      </c>
      <c r="T3234">
        <v>59.8</v>
      </c>
      <c r="U3234" s="2">
        <f t="shared" si="254"/>
        <v>-1.5475798485347414E-2</v>
      </c>
    </row>
    <row r="3235" spans="1:21" x14ac:dyDescent="0.4">
      <c r="A3235" t="s">
        <v>2759</v>
      </c>
      <c r="B3235">
        <v>17.03</v>
      </c>
      <c r="C3235">
        <v>17.059999999999999</v>
      </c>
      <c r="D3235">
        <v>17.079999999999998</v>
      </c>
      <c r="E3235">
        <v>16.98</v>
      </c>
      <c r="F3235" t="s">
        <v>1186</v>
      </c>
      <c r="G3235" s="2">
        <v>-1.8E-3</v>
      </c>
      <c r="I3235" t="s">
        <v>2759</v>
      </c>
      <c r="J3235" s="24" t="str">
        <f t="shared" si="250"/>
        <v>01</v>
      </c>
      <c r="K3235" s="24" t="str">
        <f t="shared" si="251"/>
        <v>06</v>
      </c>
      <c r="L3235" s="24" t="str">
        <f t="shared" si="252"/>
        <v>2012</v>
      </c>
      <c r="M3235" s="24">
        <f t="shared" si="253"/>
        <v>40914</v>
      </c>
      <c r="N3235">
        <v>17.03</v>
      </c>
      <c r="P3235" s="24">
        <v>43042</v>
      </c>
      <c r="Q3235">
        <v>37.19</v>
      </c>
      <c r="S3235" s="24">
        <v>44830</v>
      </c>
      <c r="T3235">
        <v>59.28</v>
      </c>
      <c r="U3235" s="2">
        <f t="shared" si="254"/>
        <v>-8.6956521739129933E-3</v>
      </c>
    </row>
    <row r="3236" spans="1:21" x14ac:dyDescent="0.4">
      <c r="A3236" t="s">
        <v>2758</v>
      </c>
      <c r="B3236">
        <v>17.059999999999999</v>
      </c>
      <c r="C3236">
        <v>16.95</v>
      </c>
      <c r="D3236">
        <v>17.079999999999998</v>
      </c>
      <c r="E3236">
        <v>16.89</v>
      </c>
      <c r="F3236" t="s">
        <v>981</v>
      </c>
      <c r="G3236" s="2">
        <v>1.8E-3</v>
      </c>
      <c r="I3236" t="s">
        <v>2758</v>
      </c>
      <c r="J3236" s="24" t="str">
        <f t="shared" si="250"/>
        <v>01</v>
      </c>
      <c r="K3236" s="24" t="str">
        <f t="shared" si="251"/>
        <v>05</v>
      </c>
      <c r="L3236" s="24" t="str">
        <f t="shared" si="252"/>
        <v>2012</v>
      </c>
      <c r="M3236" s="24">
        <f t="shared" si="253"/>
        <v>40913</v>
      </c>
      <c r="N3236">
        <v>17.059999999999999</v>
      </c>
      <c r="P3236" s="24">
        <v>43045</v>
      </c>
      <c r="Q3236">
        <v>37.28</v>
      </c>
      <c r="S3236" s="24">
        <v>44831</v>
      </c>
      <c r="T3236">
        <v>59.28</v>
      </c>
      <c r="U3236" s="2">
        <f t="shared" si="254"/>
        <v>0</v>
      </c>
    </row>
    <row r="3237" spans="1:21" x14ac:dyDescent="0.4">
      <c r="A3237" t="s">
        <v>2757</v>
      </c>
      <c r="B3237">
        <v>17.03</v>
      </c>
      <c r="C3237">
        <v>16.98</v>
      </c>
      <c r="D3237">
        <v>17.04</v>
      </c>
      <c r="E3237">
        <v>16.920000000000002</v>
      </c>
      <c r="F3237" t="s">
        <v>1225</v>
      </c>
      <c r="G3237" s="2">
        <v>1.1999999999999999E-3</v>
      </c>
      <c r="I3237" t="s">
        <v>2757</v>
      </c>
      <c r="J3237" s="24" t="str">
        <f t="shared" si="250"/>
        <v>01</v>
      </c>
      <c r="K3237" s="24" t="str">
        <f t="shared" si="251"/>
        <v>04</v>
      </c>
      <c r="L3237" s="24" t="str">
        <f t="shared" si="252"/>
        <v>2012</v>
      </c>
      <c r="M3237" s="24">
        <f t="shared" si="253"/>
        <v>40912</v>
      </c>
      <c r="N3237">
        <v>17.03</v>
      </c>
      <c r="P3237" s="24">
        <v>43046</v>
      </c>
      <c r="Q3237">
        <v>37.32</v>
      </c>
      <c r="S3237" s="24">
        <v>44832</v>
      </c>
      <c r="T3237">
        <v>60.38</v>
      </c>
      <c r="U3237" s="2">
        <f t="shared" si="254"/>
        <v>1.8556005398110642E-2</v>
      </c>
    </row>
    <row r="3238" spans="1:21" x14ac:dyDescent="0.4">
      <c r="A3238" t="s">
        <v>2756</v>
      </c>
      <c r="B3238">
        <v>17.010000000000002</v>
      </c>
      <c r="C3238">
        <v>17.09</v>
      </c>
      <c r="D3238">
        <v>17.13</v>
      </c>
      <c r="E3238">
        <v>17.010000000000002</v>
      </c>
      <c r="F3238" t="s">
        <v>1085</v>
      </c>
      <c r="G3238" s="2">
        <v>1.1900000000000001E-2</v>
      </c>
      <c r="I3238" t="s">
        <v>2756</v>
      </c>
      <c r="J3238" s="24" t="str">
        <f t="shared" si="250"/>
        <v>01</v>
      </c>
      <c r="K3238" s="24" t="str">
        <f t="shared" si="251"/>
        <v>03</v>
      </c>
      <c r="L3238" s="24" t="str">
        <f t="shared" si="252"/>
        <v>2012</v>
      </c>
      <c r="M3238" s="24">
        <f t="shared" si="253"/>
        <v>40911</v>
      </c>
      <c r="N3238">
        <v>17.010000000000002</v>
      </c>
      <c r="P3238" s="24">
        <v>43047</v>
      </c>
      <c r="Q3238">
        <v>37.43</v>
      </c>
      <c r="S3238" s="24">
        <v>44833</v>
      </c>
      <c r="T3238">
        <v>58.83</v>
      </c>
      <c r="U3238" s="2">
        <f t="shared" si="254"/>
        <v>-2.5670751904604217E-2</v>
      </c>
    </row>
    <row r="3239" spans="1:21" x14ac:dyDescent="0.4">
      <c r="A3239" t="s">
        <v>2755</v>
      </c>
      <c r="B3239">
        <v>16.809999999999999</v>
      </c>
      <c r="C3239">
        <v>16.87</v>
      </c>
      <c r="D3239">
        <v>16.899999999999999</v>
      </c>
      <c r="E3239">
        <v>16.809999999999999</v>
      </c>
      <c r="F3239" t="s">
        <v>955</v>
      </c>
      <c r="G3239" s="2">
        <v>-3.5999999999999999E-3</v>
      </c>
      <c r="I3239" t="s">
        <v>2755</v>
      </c>
      <c r="J3239" s="24" t="str">
        <f t="shared" si="250"/>
        <v>12</v>
      </c>
      <c r="K3239" s="24" t="str">
        <f t="shared" si="251"/>
        <v>30</v>
      </c>
      <c r="L3239" s="24" t="str">
        <f t="shared" si="252"/>
        <v>2011</v>
      </c>
      <c r="M3239" s="24">
        <f t="shared" si="253"/>
        <v>40907</v>
      </c>
      <c r="N3239">
        <v>16.809999999999999</v>
      </c>
      <c r="P3239" s="24">
        <v>43048</v>
      </c>
      <c r="Q3239">
        <v>37.24</v>
      </c>
      <c r="S3239" s="24">
        <v>44834</v>
      </c>
      <c r="T3239">
        <v>57.85</v>
      </c>
      <c r="U3239" s="2">
        <f t="shared" si="254"/>
        <v>-1.66581676015638E-2</v>
      </c>
    </row>
    <row r="3240" spans="1:21" x14ac:dyDescent="0.4">
      <c r="A3240" t="s">
        <v>2754</v>
      </c>
      <c r="B3240">
        <v>16.87</v>
      </c>
      <c r="C3240">
        <v>16.78</v>
      </c>
      <c r="D3240">
        <v>16.89</v>
      </c>
      <c r="E3240">
        <v>16.760000000000002</v>
      </c>
      <c r="F3240" t="s">
        <v>2356</v>
      </c>
      <c r="G3240" s="2">
        <v>7.7999999999999996E-3</v>
      </c>
      <c r="I3240" t="s">
        <v>2754</v>
      </c>
      <c r="J3240" s="24" t="str">
        <f t="shared" si="250"/>
        <v>12</v>
      </c>
      <c r="K3240" s="24" t="str">
        <f t="shared" si="251"/>
        <v>29</v>
      </c>
      <c r="L3240" s="24" t="str">
        <f t="shared" si="252"/>
        <v>2011</v>
      </c>
      <c r="M3240" s="24">
        <f t="shared" si="253"/>
        <v>40906</v>
      </c>
      <c r="N3240">
        <v>16.87</v>
      </c>
      <c r="P3240" s="24">
        <v>43049</v>
      </c>
      <c r="Q3240">
        <v>37.24</v>
      </c>
      <c r="S3240" s="24">
        <v>44837</v>
      </c>
      <c r="T3240">
        <v>59.21</v>
      </c>
      <c r="U3240" s="2">
        <f t="shared" si="254"/>
        <v>2.3509075194468432E-2</v>
      </c>
    </row>
    <row r="3241" spans="1:21" x14ac:dyDescent="0.4">
      <c r="A3241" t="s">
        <v>2753</v>
      </c>
      <c r="B3241">
        <v>16.739999999999998</v>
      </c>
      <c r="C3241">
        <v>16.920000000000002</v>
      </c>
      <c r="D3241">
        <v>16.93</v>
      </c>
      <c r="E3241">
        <v>16.71</v>
      </c>
      <c r="F3241" t="s">
        <v>932</v>
      </c>
      <c r="G3241" s="2">
        <v>-1.06E-2</v>
      </c>
      <c r="I3241" t="s">
        <v>2753</v>
      </c>
      <c r="J3241" s="24" t="str">
        <f t="shared" si="250"/>
        <v>12</v>
      </c>
      <c r="K3241" s="24" t="str">
        <f t="shared" si="251"/>
        <v>28</v>
      </c>
      <c r="L3241" s="24" t="str">
        <f t="shared" si="252"/>
        <v>2011</v>
      </c>
      <c r="M3241" s="24">
        <f t="shared" si="253"/>
        <v>40905</v>
      </c>
      <c r="N3241">
        <v>16.739999999999998</v>
      </c>
      <c r="P3241" s="24">
        <v>43052</v>
      </c>
      <c r="Q3241">
        <v>37.28</v>
      </c>
      <c r="S3241" s="24">
        <v>44838</v>
      </c>
      <c r="T3241">
        <v>61.1</v>
      </c>
      <c r="U3241" s="2">
        <f t="shared" si="254"/>
        <v>3.1920283735855426E-2</v>
      </c>
    </row>
    <row r="3242" spans="1:21" x14ac:dyDescent="0.4">
      <c r="A3242" t="s">
        <v>2752</v>
      </c>
      <c r="B3242">
        <v>16.920000000000002</v>
      </c>
      <c r="C3242">
        <v>16.850000000000001</v>
      </c>
      <c r="D3242">
        <v>16.96</v>
      </c>
      <c r="E3242">
        <v>16.850000000000001</v>
      </c>
      <c r="F3242" t="s">
        <v>184</v>
      </c>
      <c r="G3242" s="2">
        <v>2.3999999999999998E-3</v>
      </c>
      <c r="I3242" t="s">
        <v>2752</v>
      </c>
      <c r="J3242" s="24" t="str">
        <f t="shared" si="250"/>
        <v>12</v>
      </c>
      <c r="K3242" s="24" t="str">
        <f t="shared" si="251"/>
        <v>27</v>
      </c>
      <c r="L3242" s="24" t="str">
        <f t="shared" si="252"/>
        <v>2011</v>
      </c>
      <c r="M3242" s="24">
        <f t="shared" si="253"/>
        <v>40904</v>
      </c>
      <c r="N3242">
        <v>16.920000000000002</v>
      </c>
      <c r="P3242" s="24">
        <v>43053</v>
      </c>
      <c r="Q3242">
        <v>37.21</v>
      </c>
      <c r="S3242" s="24">
        <v>44839</v>
      </c>
      <c r="T3242">
        <v>61.03</v>
      </c>
      <c r="U3242" s="2">
        <f t="shared" si="254"/>
        <v>-1.1456628477904962E-3</v>
      </c>
    </row>
    <row r="3243" spans="1:21" x14ac:dyDescent="0.4">
      <c r="A3243" t="s">
        <v>2751</v>
      </c>
      <c r="B3243">
        <v>16.88</v>
      </c>
      <c r="C3243">
        <v>16.8</v>
      </c>
      <c r="D3243">
        <v>16.88</v>
      </c>
      <c r="E3243">
        <v>16.75</v>
      </c>
      <c r="F3243" t="s">
        <v>192</v>
      </c>
      <c r="G3243" s="2">
        <v>8.9999999999999993E-3</v>
      </c>
      <c r="I3243" t="s">
        <v>2751</v>
      </c>
      <c r="J3243" s="24" t="str">
        <f t="shared" si="250"/>
        <v>12</v>
      </c>
      <c r="K3243" s="24" t="str">
        <f t="shared" si="251"/>
        <v>23</v>
      </c>
      <c r="L3243" s="24" t="str">
        <f t="shared" si="252"/>
        <v>2011</v>
      </c>
      <c r="M3243" s="24">
        <f t="shared" si="253"/>
        <v>40900</v>
      </c>
      <c r="N3243">
        <v>16.88</v>
      </c>
      <c r="P3243" s="24">
        <v>43054</v>
      </c>
      <c r="Q3243">
        <v>36.96</v>
      </c>
      <c r="S3243" s="24">
        <v>44840</v>
      </c>
      <c r="T3243">
        <v>60.55</v>
      </c>
      <c r="U3243" s="2">
        <f t="shared" si="254"/>
        <v>-7.8649844338850583E-3</v>
      </c>
    </row>
    <row r="3244" spans="1:21" x14ac:dyDescent="0.4">
      <c r="A3244" t="s">
        <v>2750</v>
      </c>
      <c r="B3244">
        <v>16.73</v>
      </c>
      <c r="C3244">
        <v>16.690000000000001</v>
      </c>
      <c r="D3244">
        <v>16.739999999999998</v>
      </c>
      <c r="E3244">
        <v>16.649999999999999</v>
      </c>
      <c r="F3244" t="s">
        <v>639</v>
      </c>
      <c r="G3244" s="2">
        <v>0</v>
      </c>
      <c r="I3244" t="s">
        <v>2750</v>
      </c>
      <c r="J3244" s="24" t="str">
        <f t="shared" si="250"/>
        <v>12</v>
      </c>
      <c r="K3244" s="24" t="str">
        <f t="shared" si="251"/>
        <v>22</v>
      </c>
      <c r="L3244" s="24" t="str">
        <f t="shared" si="252"/>
        <v>2011</v>
      </c>
      <c r="M3244" s="24">
        <f t="shared" si="253"/>
        <v>40899</v>
      </c>
      <c r="N3244">
        <v>16.73</v>
      </c>
      <c r="P3244" s="24">
        <v>43055</v>
      </c>
      <c r="Q3244">
        <v>37.31</v>
      </c>
      <c r="S3244" s="24">
        <v>44841</v>
      </c>
      <c r="T3244">
        <v>58.37</v>
      </c>
      <c r="U3244" s="2">
        <f t="shared" si="254"/>
        <v>-3.6003303055326175E-2</v>
      </c>
    </row>
    <row r="3245" spans="1:21" x14ac:dyDescent="0.4">
      <c r="A3245" t="s">
        <v>2749</v>
      </c>
      <c r="B3245">
        <v>16.73</v>
      </c>
      <c r="C3245">
        <v>16.73</v>
      </c>
      <c r="D3245">
        <v>16.739999999999998</v>
      </c>
      <c r="E3245">
        <v>16.55</v>
      </c>
      <c r="F3245" t="s">
        <v>1026</v>
      </c>
      <c r="G3245" s="2">
        <v>-1.1999999999999999E-3</v>
      </c>
      <c r="I3245" t="s">
        <v>2749</v>
      </c>
      <c r="J3245" s="24" t="str">
        <f t="shared" si="250"/>
        <v>12</v>
      </c>
      <c r="K3245" s="24" t="str">
        <f t="shared" si="251"/>
        <v>21</v>
      </c>
      <c r="L3245" s="24" t="str">
        <f t="shared" si="252"/>
        <v>2011</v>
      </c>
      <c r="M3245" s="24">
        <f t="shared" si="253"/>
        <v>40898</v>
      </c>
      <c r="N3245">
        <v>16.73</v>
      </c>
      <c r="P3245" s="24">
        <v>43056</v>
      </c>
      <c r="Q3245">
        <v>37.159999999999997</v>
      </c>
      <c r="S3245" s="24">
        <v>44844</v>
      </c>
      <c r="T3245">
        <v>57.79</v>
      </c>
      <c r="U3245" s="2">
        <f t="shared" si="254"/>
        <v>-9.9366112729141198E-3</v>
      </c>
    </row>
    <row r="3246" spans="1:21" x14ac:dyDescent="0.4">
      <c r="A3246" t="s">
        <v>2748</v>
      </c>
      <c r="B3246">
        <v>16.75</v>
      </c>
      <c r="C3246">
        <v>16.510000000000002</v>
      </c>
      <c r="D3246">
        <v>16.760000000000002</v>
      </c>
      <c r="E3246">
        <v>16.510000000000002</v>
      </c>
      <c r="F3246" t="s">
        <v>946</v>
      </c>
      <c r="G3246" s="2">
        <v>2.76E-2</v>
      </c>
      <c r="I3246" t="s">
        <v>2748</v>
      </c>
      <c r="J3246" s="24" t="str">
        <f t="shared" si="250"/>
        <v>12</v>
      </c>
      <c r="K3246" s="24" t="str">
        <f t="shared" si="251"/>
        <v>20</v>
      </c>
      <c r="L3246" s="24" t="str">
        <f t="shared" si="252"/>
        <v>2011</v>
      </c>
      <c r="M3246" s="24">
        <f t="shared" si="253"/>
        <v>40897</v>
      </c>
      <c r="N3246">
        <v>16.75</v>
      </c>
      <c r="P3246" s="24">
        <v>43059</v>
      </c>
      <c r="Q3246">
        <v>37.21</v>
      </c>
      <c r="S3246" s="24">
        <v>44845</v>
      </c>
      <c r="T3246">
        <v>57.11</v>
      </c>
      <c r="U3246" s="2">
        <f t="shared" si="254"/>
        <v>-1.1766741650804602E-2</v>
      </c>
    </row>
    <row r="3247" spans="1:21" x14ac:dyDescent="0.4">
      <c r="A3247" t="s">
        <v>2747</v>
      </c>
      <c r="B3247">
        <v>16.3</v>
      </c>
      <c r="C3247">
        <v>16.48</v>
      </c>
      <c r="D3247">
        <v>16.52</v>
      </c>
      <c r="E3247">
        <v>16.25</v>
      </c>
      <c r="F3247" t="s">
        <v>1235</v>
      </c>
      <c r="G3247" s="2">
        <v>-6.7000000000000002E-3</v>
      </c>
      <c r="I3247" t="s">
        <v>2747</v>
      </c>
      <c r="J3247" s="24" t="str">
        <f t="shared" si="250"/>
        <v>12</v>
      </c>
      <c r="K3247" s="24" t="str">
        <f t="shared" si="251"/>
        <v>19</v>
      </c>
      <c r="L3247" s="24" t="str">
        <f t="shared" si="252"/>
        <v>2011</v>
      </c>
      <c r="M3247" s="24">
        <f t="shared" si="253"/>
        <v>40896</v>
      </c>
      <c r="N3247">
        <v>16.3</v>
      </c>
      <c r="P3247" s="24">
        <v>43060</v>
      </c>
      <c r="Q3247">
        <v>37.53</v>
      </c>
      <c r="S3247" s="24">
        <v>44846</v>
      </c>
      <c r="T3247">
        <v>57.01</v>
      </c>
      <c r="U3247" s="2">
        <f t="shared" si="254"/>
        <v>-1.7510068289267045E-3</v>
      </c>
    </row>
    <row r="3248" spans="1:21" x14ac:dyDescent="0.4">
      <c r="A3248" t="s">
        <v>2746</v>
      </c>
      <c r="B3248">
        <v>16.41</v>
      </c>
      <c r="C3248">
        <v>16.489999999999998</v>
      </c>
      <c r="D3248">
        <v>16.59</v>
      </c>
      <c r="E3248">
        <v>16.37</v>
      </c>
      <c r="F3248" t="s">
        <v>543</v>
      </c>
      <c r="G3248" s="2">
        <v>1.8E-3</v>
      </c>
      <c r="I3248" t="s">
        <v>2746</v>
      </c>
      <c r="J3248" s="24" t="str">
        <f t="shared" si="250"/>
        <v>12</v>
      </c>
      <c r="K3248" s="24" t="str">
        <f t="shared" si="251"/>
        <v>16</v>
      </c>
      <c r="L3248" s="24" t="str">
        <f t="shared" si="252"/>
        <v>2011</v>
      </c>
      <c r="M3248" s="24">
        <f t="shared" si="253"/>
        <v>40893</v>
      </c>
      <c r="N3248">
        <v>16.41</v>
      </c>
      <c r="P3248" s="24">
        <v>43061</v>
      </c>
      <c r="Q3248">
        <v>37.5</v>
      </c>
      <c r="S3248" s="24">
        <v>44847</v>
      </c>
      <c r="T3248">
        <v>58.44</v>
      </c>
      <c r="U3248" s="2">
        <f t="shared" si="254"/>
        <v>2.5083318716014658E-2</v>
      </c>
    </row>
    <row r="3249" spans="1:21" x14ac:dyDescent="0.4">
      <c r="A3249" t="s">
        <v>2745</v>
      </c>
      <c r="B3249">
        <v>16.38</v>
      </c>
      <c r="C3249">
        <v>16.510000000000002</v>
      </c>
      <c r="D3249">
        <v>16.52</v>
      </c>
      <c r="E3249">
        <v>16.36</v>
      </c>
      <c r="F3249" t="s">
        <v>1271</v>
      </c>
      <c r="G3249" s="2">
        <v>1.1999999999999999E-3</v>
      </c>
      <c r="I3249" t="s">
        <v>2745</v>
      </c>
      <c r="J3249" s="24" t="str">
        <f t="shared" si="250"/>
        <v>12</v>
      </c>
      <c r="K3249" s="24" t="str">
        <f t="shared" si="251"/>
        <v>15</v>
      </c>
      <c r="L3249" s="24" t="str">
        <f t="shared" si="252"/>
        <v>2011</v>
      </c>
      <c r="M3249" s="24">
        <f t="shared" si="253"/>
        <v>40892</v>
      </c>
      <c r="N3249">
        <v>16.38</v>
      </c>
      <c r="P3249" s="24">
        <v>43063</v>
      </c>
      <c r="Q3249">
        <v>37.630000000000003</v>
      </c>
      <c r="S3249" s="24">
        <v>44848</v>
      </c>
      <c r="T3249">
        <v>56.73</v>
      </c>
      <c r="U3249" s="2">
        <f t="shared" si="254"/>
        <v>-2.9260780287474364E-2</v>
      </c>
    </row>
    <row r="3250" spans="1:21" x14ac:dyDescent="0.4">
      <c r="A3250" t="s">
        <v>2744</v>
      </c>
      <c r="B3250">
        <v>16.36</v>
      </c>
      <c r="C3250">
        <v>16.5</v>
      </c>
      <c r="D3250">
        <v>16.53</v>
      </c>
      <c r="E3250">
        <v>16.309999999999999</v>
      </c>
      <c r="F3250" t="s">
        <v>989</v>
      </c>
      <c r="G3250" s="2">
        <v>-1.21E-2</v>
      </c>
      <c r="I3250" t="s">
        <v>2744</v>
      </c>
      <c r="J3250" s="24" t="str">
        <f t="shared" si="250"/>
        <v>12</v>
      </c>
      <c r="K3250" s="24" t="str">
        <f t="shared" si="251"/>
        <v>14</v>
      </c>
      <c r="L3250" s="24" t="str">
        <f t="shared" si="252"/>
        <v>2011</v>
      </c>
      <c r="M3250" s="24">
        <f t="shared" si="253"/>
        <v>40891</v>
      </c>
      <c r="N3250">
        <v>16.36</v>
      </c>
      <c r="P3250" s="24">
        <v>43066</v>
      </c>
      <c r="Q3250">
        <v>37.65</v>
      </c>
      <c r="S3250" s="24">
        <v>44851</v>
      </c>
      <c r="T3250">
        <v>58.62</v>
      </c>
      <c r="U3250" s="2">
        <f t="shared" si="254"/>
        <v>3.3315705975674348E-2</v>
      </c>
    </row>
    <row r="3251" spans="1:21" x14ac:dyDescent="0.4">
      <c r="A3251" t="s">
        <v>2743</v>
      </c>
      <c r="B3251">
        <v>16.559999999999999</v>
      </c>
      <c r="C3251">
        <v>16.82</v>
      </c>
      <c r="D3251">
        <v>16.88</v>
      </c>
      <c r="E3251">
        <v>16.489999999999998</v>
      </c>
      <c r="F3251" t="s">
        <v>918</v>
      </c>
      <c r="G3251" s="2">
        <v>-1.0800000000000001E-2</v>
      </c>
      <c r="I3251" t="s">
        <v>2743</v>
      </c>
      <c r="J3251" s="24" t="str">
        <f t="shared" si="250"/>
        <v>12</v>
      </c>
      <c r="K3251" s="24" t="str">
        <f t="shared" si="251"/>
        <v>13</v>
      </c>
      <c r="L3251" s="24" t="str">
        <f t="shared" si="252"/>
        <v>2011</v>
      </c>
      <c r="M3251" s="24">
        <f t="shared" si="253"/>
        <v>40890</v>
      </c>
      <c r="N3251">
        <v>16.559999999999999</v>
      </c>
      <c r="P3251" s="24">
        <v>43067</v>
      </c>
      <c r="Q3251">
        <v>37.880000000000003</v>
      </c>
      <c r="S3251" s="24">
        <v>44852</v>
      </c>
      <c r="T3251">
        <v>59.22</v>
      </c>
      <c r="U3251" s="2">
        <f t="shared" si="254"/>
        <v>1.0235414534288667E-2</v>
      </c>
    </row>
    <row r="3252" spans="1:21" x14ac:dyDescent="0.4">
      <c r="A3252" t="s">
        <v>2742</v>
      </c>
      <c r="B3252">
        <v>16.739999999999998</v>
      </c>
      <c r="C3252">
        <v>16.809999999999999</v>
      </c>
      <c r="D3252">
        <v>16.82</v>
      </c>
      <c r="E3252">
        <v>16.59</v>
      </c>
      <c r="F3252" t="s">
        <v>660</v>
      </c>
      <c r="G3252" s="2">
        <v>-1.18E-2</v>
      </c>
      <c r="I3252" t="s">
        <v>2742</v>
      </c>
      <c r="J3252" s="24" t="str">
        <f t="shared" si="250"/>
        <v>12</v>
      </c>
      <c r="K3252" s="24" t="str">
        <f t="shared" si="251"/>
        <v>12</v>
      </c>
      <c r="L3252" s="24" t="str">
        <f t="shared" si="252"/>
        <v>2011</v>
      </c>
      <c r="M3252" s="24">
        <f t="shared" si="253"/>
        <v>40889</v>
      </c>
      <c r="N3252">
        <v>16.739999999999998</v>
      </c>
      <c r="P3252" s="24">
        <v>43068</v>
      </c>
      <c r="Q3252">
        <v>37.61</v>
      </c>
      <c r="S3252" s="24">
        <v>44853</v>
      </c>
      <c r="T3252">
        <v>58.77</v>
      </c>
      <c r="U3252" s="2">
        <f t="shared" si="254"/>
        <v>-7.5987841945287515E-3</v>
      </c>
    </row>
    <row r="3253" spans="1:21" x14ac:dyDescent="0.4">
      <c r="A3253" t="s">
        <v>2741</v>
      </c>
      <c r="B3253">
        <v>16.940000000000001</v>
      </c>
      <c r="C3253">
        <v>16.739999999999998</v>
      </c>
      <c r="D3253">
        <v>16.98</v>
      </c>
      <c r="E3253">
        <v>16.73</v>
      </c>
      <c r="F3253" t="s">
        <v>150</v>
      </c>
      <c r="G3253" s="2">
        <v>1.5599999999999999E-2</v>
      </c>
      <c r="I3253" t="s">
        <v>2741</v>
      </c>
      <c r="J3253" s="24" t="str">
        <f t="shared" si="250"/>
        <v>12</v>
      </c>
      <c r="K3253" s="24" t="str">
        <f t="shared" si="251"/>
        <v>09</v>
      </c>
      <c r="L3253" s="24" t="str">
        <f t="shared" si="252"/>
        <v>2011</v>
      </c>
      <c r="M3253" s="24">
        <f t="shared" si="253"/>
        <v>40886</v>
      </c>
      <c r="N3253">
        <v>16.940000000000001</v>
      </c>
      <c r="P3253" s="24">
        <v>43069</v>
      </c>
      <c r="Q3253">
        <v>37.950000000000003</v>
      </c>
      <c r="S3253" s="24">
        <v>44854</v>
      </c>
      <c r="T3253">
        <v>58.33</v>
      </c>
      <c r="U3253" s="2">
        <f t="shared" si="254"/>
        <v>-7.4868129998298949E-3</v>
      </c>
    </row>
    <row r="3254" spans="1:21" x14ac:dyDescent="0.4">
      <c r="A3254" t="s">
        <v>2740</v>
      </c>
      <c r="B3254">
        <v>16.68</v>
      </c>
      <c r="C3254">
        <v>16.89</v>
      </c>
      <c r="D3254">
        <v>16.96</v>
      </c>
      <c r="E3254">
        <v>16.64</v>
      </c>
      <c r="F3254" t="s">
        <v>541</v>
      </c>
      <c r="G3254" s="2">
        <v>-1.8800000000000001E-2</v>
      </c>
      <c r="I3254" t="s">
        <v>2740</v>
      </c>
      <c r="J3254" s="24" t="str">
        <f t="shared" si="250"/>
        <v>12</v>
      </c>
      <c r="K3254" s="24" t="str">
        <f t="shared" si="251"/>
        <v>08</v>
      </c>
      <c r="L3254" s="24" t="str">
        <f t="shared" si="252"/>
        <v>2011</v>
      </c>
      <c r="M3254" s="24">
        <f t="shared" si="253"/>
        <v>40885</v>
      </c>
      <c r="N3254">
        <v>16.68</v>
      </c>
      <c r="P3254" s="24">
        <v>43070</v>
      </c>
      <c r="Q3254">
        <v>37.840000000000003</v>
      </c>
      <c r="S3254" s="24">
        <v>44855</v>
      </c>
      <c r="T3254">
        <v>59.79</v>
      </c>
      <c r="U3254" s="2">
        <f t="shared" si="254"/>
        <v>2.5030001714383632E-2</v>
      </c>
    </row>
    <row r="3255" spans="1:21" x14ac:dyDescent="0.4">
      <c r="A3255" t="s">
        <v>2739</v>
      </c>
      <c r="B3255">
        <v>17</v>
      </c>
      <c r="C3255">
        <v>16.91</v>
      </c>
      <c r="D3255">
        <v>17.059999999999999</v>
      </c>
      <c r="E3255">
        <v>16.78</v>
      </c>
      <c r="F3255" t="s">
        <v>486</v>
      </c>
      <c r="G3255" s="2">
        <v>1.8E-3</v>
      </c>
      <c r="I3255" t="s">
        <v>2739</v>
      </c>
      <c r="J3255" s="24" t="str">
        <f t="shared" si="250"/>
        <v>12</v>
      </c>
      <c r="K3255" s="24" t="str">
        <f t="shared" si="251"/>
        <v>07</v>
      </c>
      <c r="L3255" s="24" t="str">
        <f t="shared" si="252"/>
        <v>2011</v>
      </c>
      <c r="M3255" s="24">
        <f t="shared" si="253"/>
        <v>40884</v>
      </c>
      <c r="N3255">
        <v>17</v>
      </c>
      <c r="P3255" s="24">
        <v>43073</v>
      </c>
      <c r="Q3255">
        <v>37.6</v>
      </c>
      <c r="S3255" s="24">
        <v>44858</v>
      </c>
      <c r="T3255">
        <v>60.51</v>
      </c>
      <c r="U3255" s="2">
        <f t="shared" si="254"/>
        <v>1.2042147516307056E-2</v>
      </c>
    </row>
    <row r="3256" spans="1:21" x14ac:dyDescent="0.4">
      <c r="A3256" t="s">
        <v>2738</v>
      </c>
      <c r="B3256">
        <v>16.97</v>
      </c>
      <c r="C3256">
        <v>16.97</v>
      </c>
      <c r="D3256">
        <v>17.07</v>
      </c>
      <c r="E3256">
        <v>16.91</v>
      </c>
      <c r="F3256" t="s">
        <v>610</v>
      </c>
      <c r="G3256" s="2">
        <v>5.9999999999999995E-4</v>
      </c>
      <c r="I3256" t="s">
        <v>2738</v>
      </c>
      <c r="J3256" s="24" t="str">
        <f t="shared" si="250"/>
        <v>12</v>
      </c>
      <c r="K3256" s="24" t="str">
        <f t="shared" si="251"/>
        <v>06</v>
      </c>
      <c r="L3256" s="24" t="str">
        <f t="shared" si="252"/>
        <v>2011</v>
      </c>
      <c r="M3256" s="24">
        <f t="shared" si="253"/>
        <v>40883</v>
      </c>
      <c r="N3256">
        <v>16.97</v>
      </c>
      <c r="P3256" s="24">
        <v>43074</v>
      </c>
      <c r="Q3256">
        <v>37.53</v>
      </c>
      <c r="S3256" s="24">
        <v>44859</v>
      </c>
      <c r="T3256">
        <v>61.73</v>
      </c>
      <c r="U3256" s="2">
        <f t="shared" si="254"/>
        <v>2.0161956701371553E-2</v>
      </c>
    </row>
    <row r="3257" spans="1:21" x14ac:dyDescent="0.4">
      <c r="A3257" t="s">
        <v>2737</v>
      </c>
      <c r="B3257">
        <v>16.96</v>
      </c>
      <c r="C3257">
        <v>17.07</v>
      </c>
      <c r="D3257">
        <v>17.09</v>
      </c>
      <c r="E3257">
        <v>16.88</v>
      </c>
      <c r="F3257" t="s">
        <v>1085</v>
      </c>
      <c r="G3257" s="2">
        <v>8.8999999999999999E-3</v>
      </c>
      <c r="I3257" t="s">
        <v>2737</v>
      </c>
      <c r="J3257" s="24" t="str">
        <f t="shared" si="250"/>
        <v>12</v>
      </c>
      <c r="K3257" s="24" t="str">
        <f t="shared" si="251"/>
        <v>05</v>
      </c>
      <c r="L3257" s="24" t="str">
        <f t="shared" si="252"/>
        <v>2011</v>
      </c>
      <c r="M3257" s="24">
        <f t="shared" si="253"/>
        <v>40882</v>
      </c>
      <c r="N3257">
        <v>16.96</v>
      </c>
      <c r="P3257" s="24">
        <v>43075</v>
      </c>
      <c r="Q3257">
        <v>37.61</v>
      </c>
      <c r="S3257" s="24">
        <v>44860</v>
      </c>
      <c r="T3257">
        <v>60.44</v>
      </c>
      <c r="U3257" s="2">
        <f t="shared" si="254"/>
        <v>-2.0897456666126635E-2</v>
      </c>
    </row>
    <row r="3258" spans="1:21" x14ac:dyDescent="0.4">
      <c r="A3258" t="s">
        <v>2736</v>
      </c>
      <c r="B3258">
        <v>16.809999999999999</v>
      </c>
      <c r="C3258">
        <v>17.02</v>
      </c>
      <c r="D3258">
        <v>17.04</v>
      </c>
      <c r="E3258">
        <v>16.809999999999999</v>
      </c>
      <c r="F3258" t="s">
        <v>1053</v>
      </c>
      <c r="G3258" s="2">
        <v>-2.3999999999999998E-3</v>
      </c>
      <c r="I3258" t="s">
        <v>2736</v>
      </c>
      <c r="J3258" s="24" t="str">
        <f t="shared" si="250"/>
        <v>12</v>
      </c>
      <c r="K3258" s="24" t="str">
        <f t="shared" si="251"/>
        <v>02</v>
      </c>
      <c r="L3258" s="24" t="str">
        <f t="shared" si="252"/>
        <v>2011</v>
      </c>
      <c r="M3258" s="24">
        <f t="shared" si="253"/>
        <v>40879</v>
      </c>
      <c r="N3258">
        <v>16.809999999999999</v>
      </c>
      <c r="P3258" s="24">
        <v>43076</v>
      </c>
      <c r="Q3258">
        <v>37.770000000000003</v>
      </c>
      <c r="S3258" s="24">
        <v>44861</v>
      </c>
      <c r="T3258">
        <v>59.51</v>
      </c>
      <c r="U3258" s="2">
        <f t="shared" si="254"/>
        <v>-1.5387160820648615E-2</v>
      </c>
    </row>
    <row r="3259" spans="1:21" x14ac:dyDescent="0.4">
      <c r="A3259" t="s">
        <v>2735</v>
      </c>
      <c r="B3259">
        <v>16.850000000000001</v>
      </c>
      <c r="C3259">
        <v>16.8</v>
      </c>
      <c r="D3259">
        <v>16.940000000000001</v>
      </c>
      <c r="E3259">
        <v>16.79</v>
      </c>
      <c r="F3259" t="s">
        <v>1022</v>
      </c>
      <c r="G3259" s="2">
        <v>1.1999999999999999E-3</v>
      </c>
      <c r="I3259" t="s">
        <v>2735</v>
      </c>
      <c r="J3259" s="24" t="str">
        <f t="shared" si="250"/>
        <v>12</v>
      </c>
      <c r="K3259" s="24" t="str">
        <f t="shared" si="251"/>
        <v>01</v>
      </c>
      <c r="L3259" s="24" t="str">
        <f t="shared" si="252"/>
        <v>2011</v>
      </c>
      <c r="M3259" s="24">
        <f t="shared" si="253"/>
        <v>40878</v>
      </c>
      <c r="N3259">
        <v>16.850000000000001</v>
      </c>
      <c r="P3259" s="24">
        <v>43077</v>
      </c>
      <c r="Q3259">
        <v>37.950000000000003</v>
      </c>
      <c r="S3259" s="24">
        <v>44862</v>
      </c>
      <c r="T3259">
        <v>61.06</v>
      </c>
      <c r="U3259" s="2">
        <f t="shared" si="254"/>
        <v>2.6046042681902248E-2</v>
      </c>
    </row>
    <row r="3260" spans="1:21" x14ac:dyDescent="0.4">
      <c r="A3260" t="s">
        <v>2734</v>
      </c>
      <c r="B3260">
        <v>16.829999999999998</v>
      </c>
      <c r="C3260">
        <v>16.649999999999999</v>
      </c>
      <c r="D3260">
        <v>16.850000000000001</v>
      </c>
      <c r="E3260">
        <v>16.63</v>
      </c>
      <c r="F3260" t="s">
        <v>1941</v>
      </c>
      <c r="G3260" s="2">
        <v>3.8199999999999998E-2</v>
      </c>
      <c r="I3260" t="s">
        <v>2734</v>
      </c>
      <c r="J3260" s="24" t="str">
        <f t="shared" si="250"/>
        <v>11</v>
      </c>
      <c r="K3260" s="24" t="str">
        <f t="shared" si="251"/>
        <v>30</v>
      </c>
      <c r="L3260" s="24" t="str">
        <f t="shared" si="252"/>
        <v>2011</v>
      </c>
      <c r="M3260" s="24">
        <f t="shared" si="253"/>
        <v>40877</v>
      </c>
      <c r="N3260">
        <v>16.829999999999998</v>
      </c>
      <c r="P3260" s="24">
        <v>43080</v>
      </c>
      <c r="Q3260">
        <v>38.11</v>
      </c>
      <c r="S3260" s="24">
        <v>44865</v>
      </c>
      <c r="T3260">
        <v>60.41</v>
      </c>
      <c r="U3260" s="2">
        <f t="shared" si="254"/>
        <v>-1.0645266950540577E-2</v>
      </c>
    </row>
    <row r="3261" spans="1:21" x14ac:dyDescent="0.4">
      <c r="A3261" t="s">
        <v>2733</v>
      </c>
      <c r="B3261">
        <v>16.21</v>
      </c>
      <c r="C3261">
        <v>16.260000000000002</v>
      </c>
      <c r="D3261">
        <v>16.350000000000001</v>
      </c>
      <c r="E3261">
        <v>16.18</v>
      </c>
      <c r="F3261" t="s">
        <v>64</v>
      </c>
      <c r="G3261" s="2">
        <v>5.9999999999999995E-4</v>
      </c>
      <c r="I3261" t="s">
        <v>2733</v>
      </c>
      <c r="J3261" s="24" t="str">
        <f t="shared" si="250"/>
        <v>11</v>
      </c>
      <c r="K3261" s="24" t="str">
        <f t="shared" si="251"/>
        <v>29</v>
      </c>
      <c r="L3261" s="24" t="str">
        <f t="shared" si="252"/>
        <v>2011</v>
      </c>
      <c r="M3261" s="24">
        <f t="shared" si="253"/>
        <v>40876</v>
      </c>
      <c r="N3261">
        <v>16.21</v>
      </c>
      <c r="P3261" s="24">
        <v>43081</v>
      </c>
      <c r="Q3261">
        <v>38.119999999999997</v>
      </c>
      <c r="S3261" s="24">
        <v>44866</v>
      </c>
      <c r="T3261">
        <v>59.78</v>
      </c>
      <c r="U3261" s="2">
        <f t="shared" si="254"/>
        <v>-1.0428736964078755E-2</v>
      </c>
    </row>
    <row r="3262" spans="1:21" x14ac:dyDescent="0.4">
      <c r="A3262" t="s">
        <v>2732</v>
      </c>
      <c r="B3262">
        <v>16.2</v>
      </c>
      <c r="C3262">
        <v>16.12</v>
      </c>
      <c r="D3262">
        <v>16.239999999999998</v>
      </c>
      <c r="E3262">
        <v>16.079999999999998</v>
      </c>
      <c r="F3262" t="s">
        <v>992</v>
      </c>
      <c r="G3262" s="2">
        <v>3.0499999999999999E-2</v>
      </c>
      <c r="I3262" t="s">
        <v>2732</v>
      </c>
      <c r="J3262" s="24" t="str">
        <f t="shared" si="250"/>
        <v>11</v>
      </c>
      <c r="K3262" s="24" t="str">
        <f t="shared" si="251"/>
        <v>28</v>
      </c>
      <c r="L3262" s="24" t="str">
        <f t="shared" si="252"/>
        <v>2011</v>
      </c>
      <c r="M3262" s="24">
        <f t="shared" si="253"/>
        <v>40875</v>
      </c>
      <c r="N3262">
        <v>16.2</v>
      </c>
      <c r="P3262" s="24">
        <v>43082</v>
      </c>
      <c r="Q3262">
        <v>38.159999999999997</v>
      </c>
      <c r="S3262" s="24">
        <v>44867</v>
      </c>
      <c r="T3262">
        <v>57.79</v>
      </c>
      <c r="U3262" s="2">
        <f t="shared" si="254"/>
        <v>-3.3288725326196089E-2</v>
      </c>
    </row>
    <row r="3263" spans="1:21" x14ac:dyDescent="0.4">
      <c r="A3263" t="s">
        <v>2731</v>
      </c>
      <c r="B3263">
        <v>15.72</v>
      </c>
      <c r="C3263">
        <v>15.73</v>
      </c>
      <c r="D3263">
        <v>15.9</v>
      </c>
      <c r="E3263">
        <v>15.72</v>
      </c>
      <c r="F3263" t="s">
        <v>2730</v>
      </c>
      <c r="G3263" s="2">
        <v>-3.8E-3</v>
      </c>
      <c r="I3263" t="s">
        <v>2731</v>
      </c>
      <c r="J3263" s="24" t="str">
        <f t="shared" si="250"/>
        <v>11</v>
      </c>
      <c r="K3263" s="24" t="str">
        <f t="shared" si="251"/>
        <v>25</v>
      </c>
      <c r="L3263" s="24" t="str">
        <f t="shared" si="252"/>
        <v>2011</v>
      </c>
      <c r="M3263" s="24">
        <f t="shared" si="253"/>
        <v>40872</v>
      </c>
      <c r="N3263">
        <v>15.72</v>
      </c>
      <c r="P3263" s="24">
        <v>43083</v>
      </c>
      <c r="Q3263">
        <v>38.06</v>
      </c>
      <c r="S3263" s="24">
        <v>44868</v>
      </c>
      <c r="T3263">
        <v>56.73</v>
      </c>
      <c r="U3263" s="2">
        <f t="shared" si="254"/>
        <v>-1.83422737497837E-2</v>
      </c>
    </row>
    <row r="3264" spans="1:21" x14ac:dyDescent="0.4">
      <c r="A3264" t="s">
        <v>2729</v>
      </c>
      <c r="B3264">
        <v>15.78</v>
      </c>
      <c r="C3264">
        <v>15.98</v>
      </c>
      <c r="D3264">
        <v>16.010000000000002</v>
      </c>
      <c r="E3264">
        <v>15.78</v>
      </c>
      <c r="F3264" t="s">
        <v>992</v>
      </c>
      <c r="G3264" s="2">
        <v>-2.1700000000000001E-2</v>
      </c>
      <c r="I3264" t="s">
        <v>2729</v>
      </c>
      <c r="J3264" s="24" t="str">
        <f t="shared" si="250"/>
        <v>11</v>
      </c>
      <c r="K3264" s="24" t="str">
        <f t="shared" si="251"/>
        <v>23</v>
      </c>
      <c r="L3264" s="24" t="str">
        <f t="shared" si="252"/>
        <v>2011</v>
      </c>
      <c r="M3264" s="24">
        <f t="shared" si="253"/>
        <v>40870</v>
      </c>
      <c r="N3264">
        <v>15.78</v>
      </c>
      <c r="P3264" s="24">
        <v>43084</v>
      </c>
      <c r="Q3264">
        <v>38.39</v>
      </c>
      <c r="S3264" s="24">
        <v>44869</v>
      </c>
      <c r="T3264">
        <v>57.6</v>
      </c>
      <c r="U3264" s="2">
        <f t="shared" si="254"/>
        <v>1.5335801163405716E-2</v>
      </c>
    </row>
    <row r="3265" spans="1:21" x14ac:dyDescent="0.4">
      <c r="A3265" t="s">
        <v>2728</v>
      </c>
      <c r="B3265">
        <v>16.13</v>
      </c>
      <c r="C3265">
        <v>16.100000000000001</v>
      </c>
      <c r="D3265">
        <v>16.22</v>
      </c>
      <c r="E3265">
        <v>16.010000000000002</v>
      </c>
      <c r="F3265" t="s">
        <v>1388</v>
      </c>
      <c r="G3265" s="2">
        <v>-5.9999999999999995E-4</v>
      </c>
      <c r="I3265" t="s">
        <v>2728</v>
      </c>
      <c r="J3265" s="24" t="str">
        <f t="shared" si="250"/>
        <v>11</v>
      </c>
      <c r="K3265" s="24" t="str">
        <f t="shared" si="251"/>
        <v>22</v>
      </c>
      <c r="L3265" s="24" t="str">
        <f t="shared" si="252"/>
        <v>2011</v>
      </c>
      <c r="M3265" s="24">
        <f t="shared" si="253"/>
        <v>40869</v>
      </c>
      <c r="N3265">
        <v>16.13</v>
      </c>
      <c r="P3265" s="24">
        <v>43087</v>
      </c>
      <c r="Q3265">
        <v>38.630000000000003</v>
      </c>
      <c r="S3265" s="24">
        <v>44872</v>
      </c>
      <c r="T3265">
        <v>58.2</v>
      </c>
      <c r="U3265" s="2">
        <f t="shared" si="254"/>
        <v>1.0416666666666741E-2</v>
      </c>
    </row>
    <row r="3266" spans="1:21" x14ac:dyDescent="0.4">
      <c r="A3266" t="s">
        <v>2727</v>
      </c>
      <c r="B3266">
        <v>16.14</v>
      </c>
      <c r="C3266">
        <v>16.2</v>
      </c>
      <c r="D3266">
        <v>16.23</v>
      </c>
      <c r="E3266">
        <v>16</v>
      </c>
      <c r="F3266" t="s">
        <v>1150</v>
      </c>
      <c r="G3266" s="2">
        <v>-1.8800000000000001E-2</v>
      </c>
      <c r="I3266" t="s">
        <v>2727</v>
      </c>
      <c r="J3266" s="24" t="str">
        <f t="shared" si="250"/>
        <v>11</v>
      </c>
      <c r="K3266" s="24" t="str">
        <f t="shared" si="251"/>
        <v>21</v>
      </c>
      <c r="L3266" s="24" t="str">
        <f t="shared" si="252"/>
        <v>2011</v>
      </c>
      <c r="M3266" s="24">
        <f t="shared" si="253"/>
        <v>40868</v>
      </c>
      <c r="N3266">
        <v>16.14</v>
      </c>
      <c r="P3266" s="24">
        <v>43088</v>
      </c>
      <c r="Q3266">
        <v>38.36</v>
      </c>
      <c r="S3266" s="24">
        <v>44873</v>
      </c>
      <c r="T3266">
        <v>58.5</v>
      </c>
      <c r="U3266" s="2">
        <f t="shared" si="254"/>
        <v>5.1546391752577136E-3</v>
      </c>
    </row>
    <row r="3267" spans="1:21" x14ac:dyDescent="0.4">
      <c r="A3267" t="s">
        <v>2726</v>
      </c>
      <c r="B3267">
        <v>16.45</v>
      </c>
      <c r="C3267">
        <v>16.559999999999999</v>
      </c>
      <c r="D3267">
        <v>16.559999999999999</v>
      </c>
      <c r="E3267">
        <v>16.39</v>
      </c>
      <c r="F3267" t="s">
        <v>2725</v>
      </c>
      <c r="G3267" s="2">
        <v>-2.3999999999999998E-3</v>
      </c>
      <c r="I3267" t="s">
        <v>2726</v>
      </c>
      <c r="J3267" s="24" t="str">
        <f t="shared" ref="J3267:J3330" si="255">LEFT(I3267,2)</f>
        <v>11</v>
      </c>
      <c r="K3267" s="24" t="str">
        <f t="shared" ref="K3267:K3330" si="256">MID(I3267,4,2)</f>
        <v>18</v>
      </c>
      <c r="L3267" s="24" t="str">
        <f t="shared" ref="L3267:L3330" si="257">RIGHT(I3267,4)</f>
        <v>2011</v>
      </c>
      <c r="M3267" s="24">
        <f t="shared" ref="M3267:M3330" si="258">DATE(L3267,J3267,K3267)</f>
        <v>40865</v>
      </c>
      <c r="N3267">
        <v>16.45</v>
      </c>
      <c r="P3267" s="24">
        <v>43089</v>
      </c>
      <c r="Q3267">
        <v>38.31</v>
      </c>
      <c r="S3267" s="24">
        <v>44874</v>
      </c>
      <c r="T3267">
        <v>57.13</v>
      </c>
      <c r="U3267" s="2">
        <f t="shared" si="254"/>
        <v>-2.3418803418803424E-2</v>
      </c>
    </row>
    <row r="3268" spans="1:21" x14ac:dyDescent="0.4">
      <c r="A3268" t="s">
        <v>2724</v>
      </c>
      <c r="B3268">
        <v>16.489999999999998</v>
      </c>
      <c r="C3268">
        <v>16.77</v>
      </c>
      <c r="D3268">
        <v>16.77</v>
      </c>
      <c r="E3268">
        <v>16.38</v>
      </c>
      <c r="F3268" t="s">
        <v>2033</v>
      </c>
      <c r="G3268" s="2">
        <v>-1.8499999999999999E-2</v>
      </c>
      <c r="I3268" t="s">
        <v>2724</v>
      </c>
      <c r="J3268" s="24" t="str">
        <f t="shared" si="255"/>
        <v>11</v>
      </c>
      <c r="K3268" s="24" t="str">
        <f t="shared" si="256"/>
        <v>17</v>
      </c>
      <c r="L3268" s="24" t="str">
        <f t="shared" si="257"/>
        <v>2011</v>
      </c>
      <c r="M3268" s="24">
        <f t="shared" si="258"/>
        <v>40864</v>
      </c>
      <c r="N3268">
        <v>16.489999999999998</v>
      </c>
      <c r="P3268" s="24">
        <v>43090</v>
      </c>
      <c r="Q3268">
        <v>38.270000000000003</v>
      </c>
      <c r="S3268" s="24">
        <v>44875</v>
      </c>
      <c r="T3268">
        <v>61.37</v>
      </c>
      <c r="U3268" s="2">
        <f t="shared" ref="U3268:U3331" si="259">T3268/T3267-1</f>
        <v>7.4216698757220367E-2</v>
      </c>
    </row>
    <row r="3269" spans="1:21" x14ac:dyDescent="0.4">
      <c r="A3269" t="s">
        <v>2723</v>
      </c>
      <c r="B3269">
        <v>16.8</v>
      </c>
      <c r="C3269">
        <v>16.88</v>
      </c>
      <c r="D3269">
        <v>17.079999999999998</v>
      </c>
      <c r="E3269">
        <v>16.78</v>
      </c>
      <c r="F3269" t="s">
        <v>641</v>
      </c>
      <c r="G3269" s="2">
        <v>-1.41E-2</v>
      </c>
      <c r="I3269" t="s">
        <v>2723</v>
      </c>
      <c r="J3269" s="24" t="str">
        <f t="shared" si="255"/>
        <v>11</v>
      </c>
      <c r="K3269" s="24" t="str">
        <f t="shared" si="256"/>
        <v>16</v>
      </c>
      <c r="L3269" s="24" t="str">
        <f t="shared" si="257"/>
        <v>2011</v>
      </c>
      <c r="M3269" s="24">
        <f t="shared" si="258"/>
        <v>40863</v>
      </c>
      <c r="N3269">
        <v>16.8</v>
      </c>
      <c r="P3269" s="24">
        <v>43091</v>
      </c>
      <c r="Q3269">
        <v>38.229999999999997</v>
      </c>
      <c r="S3269" s="24">
        <v>44876</v>
      </c>
      <c r="T3269">
        <v>62.41</v>
      </c>
      <c r="U3269" s="2">
        <f t="shared" si="259"/>
        <v>1.694639074466342E-2</v>
      </c>
    </row>
    <row r="3270" spans="1:21" x14ac:dyDescent="0.4">
      <c r="A3270" t="s">
        <v>2722</v>
      </c>
      <c r="B3270">
        <v>17.04</v>
      </c>
      <c r="C3270">
        <v>16.87</v>
      </c>
      <c r="D3270">
        <v>17.12</v>
      </c>
      <c r="E3270">
        <v>16.829999999999998</v>
      </c>
      <c r="F3270" t="s">
        <v>2470</v>
      </c>
      <c r="G3270" s="2">
        <v>7.7000000000000002E-3</v>
      </c>
      <c r="I3270" t="s">
        <v>2722</v>
      </c>
      <c r="J3270" s="24" t="str">
        <f t="shared" si="255"/>
        <v>11</v>
      </c>
      <c r="K3270" s="24" t="str">
        <f t="shared" si="256"/>
        <v>15</v>
      </c>
      <c r="L3270" s="24" t="str">
        <f t="shared" si="257"/>
        <v>2011</v>
      </c>
      <c r="M3270" s="24">
        <f t="shared" si="258"/>
        <v>40862</v>
      </c>
      <c r="N3270">
        <v>17.04</v>
      </c>
      <c r="P3270" s="24">
        <v>43095</v>
      </c>
      <c r="Q3270">
        <v>38.14</v>
      </c>
      <c r="S3270" s="24">
        <v>44879</v>
      </c>
      <c r="T3270">
        <v>61.74</v>
      </c>
      <c r="U3270" s="2">
        <f t="shared" si="259"/>
        <v>-1.0735459061047781E-2</v>
      </c>
    </row>
    <row r="3271" spans="1:21" x14ac:dyDescent="0.4">
      <c r="A3271" t="s">
        <v>2721</v>
      </c>
      <c r="B3271">
        <v>16.91</v>
      </c>
      <c r="C3271">
        <v>16.97</v>
      </c>
      <c r="D3271">
        <v>17.03</v>
      </c>
      <c r="E3271">
        <v>16.86</v>
      </c>
      <c r="F3271" t="s">
        <v>2720</v>
      </c>
      <c r="G3271" s="2">
        <v>-7.0000000000000001E-3</v>
      </c>
      <c r="I3271" t="s">
        <v>2721</v>
      </c>
      <c r="J3271" s="24" t="str">
        <f t="shared" si="255"/>
        <v>11</v>
      </c>
      <c r="K3271" s="24" t="str">
        <f t="shared" si="256"/>
        <v>14</v>
      </c>
      <c r="L3271" s="24" t="str">
        <f t="shared" si="257"/>
        <v>2011</v>
      </c>
      <c r="M3271" s="24">
        <f t="shared" si="258"/>
        <v>40861</v>
      </c>
      <c r="N3271">
        <v>16.91</v>
      </c>
      <c r="P3271" s="24">
        <v>43096</v>
      </c>
      <c r="Q3271">
        <v>38.200000000000003</v>
      </c>
      <c r="S3271" s="24">
        <v>44880</v>
      </c>
      <c r="T3271">
        <v>62.43</v>
      </c>
      <c r="U3271" s="2">
        <f t="shared" si="259"/>
        <v>1.1175898931000905E-2</v>
      </c>
    </row>
    <row r="3272" spans="1:21" x14ac:dyDescent="0.4">
      <c r="A3272" t="s">
        <v>2719</v>
      </c>
      <c r="B3272">
        <v>17.03</v>
      </c>
      <c r="C3272">
        <v>16.899999999999999</v>
      </c>
      <c r="D3272">
        <v>17.079999999999998</v>
      </c>
      <c r="E3272">
        <v>16.89</v>
      </c>
      <c r="F3272" t="s">
        <v>2654</v>
      </c>
      <c r="G3272" s="2">
        <v>1.8499999999999999E-2</v>
      </c>
      <c r="I3272" t="s">
        <v>2719</v>
      </c>
      <c r="J3272" s="24" t="str">
        <f t="shared" si="255"/>
        <v>11</v>
      </c>
      <c r="K3272" s="24" t="str">
        <f t="shared" si="256"/>
        <v>11</v>
      </c>
      <c r="L3272" s="24" t="str">
        <f t="shared" si="257"/>
        <v>2011</v>
      </c>
      <c r="M3272" s="24">
        <f t="shared" si="258"/>
        <v>40858</v>
      </c>
      <c r="N3272">
        <v>17.03</v>
      </c>
      <c r="P3272" s="24">
        <v>43097</v>
      </c>
      <c r="Q3272">
        <v>38.270000000000003</v>
      </c>
      <c r="S3272" s="24">
        <v>44881</v>
      </c>
      <c r="T3272">
        <v>61.82</v>
      </c>
      <c r="U3272" s="2">
        <f t="shared" si="259"/>
        <v>-9.7709434566715103E-3</v>
      </c>
    </row>
    <row r="3273" spans="1:21" x14ac:dyDescent="0.4">
      <c r="A3273" t="s">
        <v>2718</v>
      </c>
      <c r="B3273">
        <v>16.72</v>
      </c>
      <c r="C3273">
        <v>16.809999999999999</v>
      </c>
      <c r="D3273">
        <v>16.809999999999999</v>
      </c>
      <c r="E3273">
        <v>16.55</v>
      </c>
      <c r="F3273" t="s">
        <v>2510</v>
      </c>
      <c r="G3273" s="2">
        <v>7.7999999999999996E-3</v>
      </c>
      <c r="I3273" t="s">
        <v>2718</v>
      </c>
      <c r="J3273" s="24" t="str">
        <f t="shared" si="255"/>
        <v>11</v>
      </c>
      <c r="K3273" s="24" t="str">
        <f t="shared" si="256"/>
        <v>10</v>
      </c>
      <c r="L3273" s="24" t="str">
        <f t="shared" si="257"/>
        <v>2011</v>
      </c>
      <c r="M3273" s="24">
        <f t="shared" si="258"/>
        <v>40857</v>
      </c>
      <c r="N3273">
        <v>16.72</v>
      </c>
      <c r="P3273" s="24">
        <v>43098</v>
      </c>
      <c r="Q3273">
        <v>38.090000000000003</v>
      </c>
      <c r="S3273" s="24">
        <v>44882</v>
      </c>
      <c r="T3273">
        <v>61.54</v>
      </c>
      <c r="U3273" s="2">
        <f t="shared" si="259"/>
        <v>-4.5292785506308997E-3</v>
      </c>
    </row>
    <row r="3274" spans="1:21" x14ac:dyDescent="0.4">
      <c r="A3274" t="s">
        <v>2717</v>
      </c>
      <c r="B3274">
        <v>16.59</v>
      </c>
      <c r="C3274">
        <v>16.809999999999999</v>
      </c>
      <c r="D3274">
        <v>16.89</v>
      </c>
      <c r="E3274">
        <v>16.55</v>
      </c>
      <c r="F3274" t="s">
        <v>1218</v>
      </c>
      <c r="G3274" s="2">
        <v>-3.5499999999999997E-2</v>
      </c>
      <c r="I3274" t="s">
        <v>2717</v>
      </c>
      <c r="J3274" s="24" t="str">
        <f t="shared" si="255"/>
        <v>11</v>
      </c>
      <c r="K3274" s="24" t="str">
        <f t="shared" si="256"/>
        <v>09</v>
      </c>
      <c r="L3274" s="24" t="str">
        <f t="shared" si="257"/>
        <v>2011</v>
      </c>
      <c r="M3274" s="24">
        <f t="shared" si="258"/>
        <v>40856</v>
      </c>
      <c r="N3274">
        <v>16.59</v>
      </c>
      <c r="P3274" s="24">
        <v>43102</v>
      </c>
      <c r="Q3274">
        <v>38.44</v>
      </c>
      <c r="S3274" s="24">
        <v>44883</v>
      </c>
      <c r="T3274">
        <v>61.61</v>
      </c>
      <c r="U3274" s="2">
        <f t="shared" si="259"/>
        <v>1.1374715632108678E-3</v>
      </c>
    </row>
    <row r="3275" spans="1:21" x14ac:dyDescent="0.4">
      <c r="A3275" t="s">
        <v>2716</v>
      </c>
      <c r="B3275">
        <v>17.2</v>
      </c>
      <c r="C3275">
        <v>17.09</v>
      </c>
      <c r="D3275">
        <v>17.22</v>
      </c>
      <c r="E3275">
        <v>16.93</v>
      </c>
      <c r="F3275" t="s">
        <v>46</v>
      </c>
      <c r="G3275" s="2">
        <v>1.18E-2</v>
      </c>
      <c r="I3275" t="s">
        <v>2716</v>
      </c>
      <c r="J3275" s="24" t="str">
        <f t="shared" si="255"/>
        <v>11</v>
      </c>
      <c r="K3275" s="24" t="str">
        <f t="shared" si="256"/>
        <v>08</v>
      </c>
      <c r="L3275" s="24" t="str">
        <f t="shared" si="257"/>
        <v>2011</v>
      </c>
      <c r="M3275" s="24">
        <f t="shared" si="258"/>
        <v>40855</v>
      </c>
      <c r="N3275">
        <v>17.2</v>
      </c>
      <c r="P3275" s="24">
        <v>43103</v>
      </c>
      <c r="Q3275">
        <v>38.76</v>
      </c>
      <c r="S3275" s="24">
        <v>44886</v>
      </c>
      <c r="T3275">
        <v>61.01</v>
      </c>
      <c r="U3275" s="2">
        <f t="shared" si="259"/>
        <v>-9.7386787859113921E-3</v>
      </c>
    </row>
    <row r="3276" spans="1:21" x14ac:dyDescent="0.4">
      <c r="A3276" t="s">
        <v>2715</v>
      </c>
      <c r="B3276">
        <v>17</v>
      </c>
      <c r="C3276">
        <v>16.89</v>
      </c>
      <c r="D3276">
        <v>17.010000000000002</v>
      </c>
      <c r="E3276">
        <v>16.73</v>
      </c>
      <c r="F3276" t="s">
        <v>534</v>
      </c>
      <c r="G3276" s="2">
        <v>5.3E-3</v>
      </c>
      <c r="I3276" t="s">
        <v>2715</v>
      </c>
      <c r="J3276" s="24" t="str">
        <f t="shared" si="255"/>
        <v>11</v>
      </c>
      <c r="K3276" s="24" t="str">
        <f t="shared" si="256"/>
        <v>07</v>
      </c>
      <c r="L3276" s="24" t="str">
        <f t="shared" si="257"/>
        <v>2011</v>
      </c>
      <c r="M3276" s="24">
        <f t="shared" si="258"/>
        <v>40854</v>
      </c>
      <c r="N3276">
        <v>17</v>
      </c>
      <c r="P3276" s="24">
        <v>43104</v>
      </c>
      <c r="Q3276">
        <v>38.9</v>
      </c>
      <c r="S3276" s="24">
        <v>44887</v>
      </c>
      <c r="T3276">
        <v>61.89</v>
      </c>
      <c r="U3276" s="2">
        <f t="shared" si="259"/>
        <v>1.4423864940173781E-2</v>
      </c>
    </row>
    <row r="3277" spans="1:21" x14ac:dyDescent="0.4">
      <c r="A3277" t="s">
        <v>2714</v>
      </c>
      <c r="B3277">
        <v>16.91</v>
      </c>
      <c r="C3277">
        <v>16.89</v>
      </c>
      <c r="D3277">
        <v>16.940000000000001</v>
      </c>
      <c r="E3277">
        <v>16.72</v>
      </c>
      <c r="F3277" t="s">
        <v>1026</v>
      </c>
      <c r="G3277" s="2">
        <v>-4.7000000000000002E-3</v>
      </c>
      <c r="I3277" t="s">
        <v>2714</v>
      </c>
      <c r="J3277" s="24" t="str">
        <f t="shared" si="255"/>
        <v>11</v>
      </c>
      <c r="K3277" s="24" t="str">
        <f t="shared" si="256"/>
        <v>04</v>
      </c>
      <c r="L3277" s="24" t="str">
        <f t="shared" si="257"/>
        <v>2011</v>
      </c>
      <c r="M3277" s="24">
        <f t="shared" si="258"/>
        <v>40851</v>
      </c>
      <c r="N3277">
        <v>16.91</v>
      </c>
      <c r="P3277" s="24">
        <v>43105</v>
      </c>
      <c r="Q3277">
        <v>39.270000000000003</v>
      </c>
      <c r="S3277" s="24">
        <v>44888</v>
      </c>
      <c r="T3277">
        <v>62.49</v>
      </c>
      <c r="U3277" s="2">
        <f t="shared" si="259"/>
        <v>9.6946194861851076E-3</v>
      </c>
    </row>
    <row r="3278" spans="1:21" x14ac:dyDescent="0.4">
      <c r="A3278" t="s">
        <v>2713</v>
      </c>
      <c r="B3278">
        <v>16.989999999999998</v>
      </c>
      <c r="C3278">
        <v>16.86</v>
      </c>
      <c r="D3278">
        <v>17.03</v>
      </c>
      <c r="E3278">
        <v>16.649999999999999</v>
      </c>
      <c r="F3278" t="s">
        <v>1436</v>
      </c>
      <c r="G3278" s="2">
        <v>1.9199999999999998E-2</v>
      </c>
      <c r="I3278" t="s">
        <v>2713</v>
      </c>
      <c r="J3278" s="24" t="str">
        <f t="shared" si="255"/>
        <v>11</v>
      </c>
      <c r="K3278" s="24" t="str">
        <f t="shared" si="256"/>
        <v>03</v>
      </c>
      <c r="L3278" s="24" t="str">
        <f t="shared" si="257"/>
        <v>2011</v>
      </c>
      <c r="M3278" s="24">
        <f t="shared" si="258"/>
        <v>40850</v>
      </c>
      <c r="N3278">
        <v>16.989999999999998</v>
      </c>
      <c r="P3278" s="24">
        <v>43108</v>
      </c>
      <c r="Q3278">
        <v>39.36</v>
      </c>
      <c r="S3278" s="24">
        <v>44890</v>
      </c>
      <c r="T3278">
        <v>62.28</v>
      </c>
      <c r="U3278" s="2">
        <f t="shared" si="259"/>
        <v>-3.3605376860297298E-3</v>
      </c>
    </row>
    <row r="3279" spans="1:21" x14ac:dyDescent="0.4">
      <c r="A3279" t="s">
        <v>2712</v>
      </c>
      <c r="B3279">
        <v>16.670000000000002</v>
      </c>
      <c r="C3279">
        <v>16.68</v>
      </c>
      <c r="D3279">
        <v>16.739999999999998</v>
      </c>
      <c r="E3279">
        <v>16.53</v>
      </c>
      <c r="F3279" t="s">
        <v>2582</v>
      </c>
      <c r="G3279" s="2">
        <v>1.34E-2</v>
      </c>
      <c r="I3279" t="s">
        <v>2712</v>
      </c>
      <c r="J3279" s="24" t="str">
        <f t="shared" si="255"/>
        <v>11</v>
      </c>
      <c r="K3279" s="24" t="str">
        <f t="shared" si="256"/>
        <v>02</v>
      </c>
      <c r="L3279" s="24" t="str">
        <f t="shared" si="257"/>
        <v>2011</v>
      </c>
      <c r="M3279" s="24">
        <f t="shared" si="258"/>
        <v>40849</v>
      </c>
      <c r="N3279">
        <v>16.670000000000002</v>
      </c>
      <c r="P3279" s="24">
        <v>43109</v>
      </c>
      <c r="Q3279">
        <v>39.46</v>
      </c>
      <c r="S3279" s="24">
        <v>44893</v>
      </c>
      <c r="T3279">
        <v>61.22</v>
      </c>
      <c r="U3279" s="2">
        <f t="shared" si="259"/>
        <v>-1.7019910083493905E-2</v>
      </c>
    </row>
    <row r="3280" spans="1:21" x14ac:dyDescent="0.4">
      <c r="A3280" t="s">
        <v>2711</v>
      </c>
      <c r="B3280">
        <v>16.45</v>
      </c>
      <c r="C3280">
        <v>16.41</v>
      </c>
      <c r="D3280">
        <v>16.63</v>
      </c>
      <c r="E3280">
        <v>16.38</v>
      </c>
      <c r="F3280" t="s">
        <v>1148</v>
      </c>
      <c r="G3280" s="2">
        <v>-2.4899999999999999E-2</v>
      </c>
      <c r="I3280" t="s">
        <v>2711</v>
      </c>
      <c r="J3280" s="24" t="str">
        <f t="shared" si="255"/>
        <v>11</v>
      </c>
      <c r="K3280" s="24" t="str">
        <f t="shared" si="256"/>
        <v>01</v>
      </c>
      <c r="L3280" s="24" t="str">
        <f t="shared" si="257"/>
        <v>2011</v>
      </c>
      <c r="M3280" s="24">
        <f t="shared" si="258"/>
        <v>40848</v>
      </c>
      <c r="N3280">
        <v>16.45</v>
      </c>
      <c r="P3280" s="24">
        <v>43110</v>
      </c>
      <c r="Q3280">
        <v>39.35</v>
      </c>
      <c r="S3280" s="24">
        <v>44894</v>
      </c>
      <c r="T3280">
        <v>60.79</v>
      </c>
      <c r="U3280" s="2">
        <f t="shared" si="259"/>
        <v>-7.0238484155504821E-3</v>
      </c>
    </row>
    <row r="3281" spans="1:21" x14ac:dyDescent="0.4">
      <c r="A3281" t="s">
        <v>2710</v>
      </c>
      <c r="B3281">
        <v>16.87</v>
      </c>
      <c r="C3281">
        <v>17.07</v>
      </c>
      <c r="D3281">
        <v>17.100000000000001</v>
      </c>
      <c r="E3281">
        <v>16.86</v>
      </c>
      <c r="F3281" t="s">
        <v>1033</v>
      </c>
      <c r="G3281" s="2">
        <v>-2.1999999999999999E-2</v>
      </c>
      <c r="I3281" t="s">
        <v>2710</v>
      </c>
      <c r="J3281" s="24" t="str">
        <f t="shared" si="255"/>
        <v>10</v>
      </c>
      <c r="K3281" s="24" t="str">
        <f t="shared" si="256"/>
        <v>31</v>
      </c>
      <c r="L3281" s="24" t="str">
        <f t="shared" si="257"/>
        <v>2011</v>
      </c>
      <c r="M3281" s="24">
        <f t="shared" si="258"/>
        <v>40847</v>
      </c>
      <c r="N3281">
        <v>16.87</v>
      </c>
      <c r="P3281" s="24">
        <v>43111</v>
      </c>
      <c r="Q3281">
        <v>39.590000000000003</v>
      </c>
      <c r="S3281" s="24">
        <v>44895</v>
      </c>
      <c r="T3281">
        <v>63.47</v>
      </c>
      <c r="U3281" s="2">
        <f t="shared" si="259"/>
        <v>4.408619838789285E-2</v>
      </c>
    </row>
    <row r="3282" spans="1:21" x14ac:dyDescent="0.4">
      <c r="A3282" t="s">
        <v>2709</v>
      </c>
      <c r="B3282">
        <v>17.25</v>
      </c>
      <c r="C3282">
        <v>17.14</v>
      </c>
      <c r="D3282">
        <v>17.260000000000002</v>
      </c>
      <c r="E3282">
        <v>17.11</v>
      </c>
      <c r="F3282" t="s">
        <v>2395</v>
      </c>
      <c r="G3282" s="2">
        <v>2.8999999999999998E-3</v>
      </c>
      <c r="I3282" t="s">
        <v>2709</v>
      </c>
      <c r="J3282" s="24" t="str">
        <f t="shared" si="255"/>
        <v>10</v>
      </c>
      <c r="K3282" s="24" t="str">
        <f t="shared" si="256"/>
        <v>28</v>
      </c>
      <c r="L3282" s="24" t="str">
        <f t="shared" si="257"/>
        <v>2011</v>
      </c>
      <c r="M3282" s="24">
        <f t="shared" si="258"/>
        <v>40844</v>
      </c>
      <c r="N3282">
        <v>17.25</v>
      </c>
      <c r="P3282" s="24">
        <v>43112</v>
      </c>
      <c r="Q3282">
        <v>39.869999999999997</v>
      </c>
      <c r="S3282" s="24">
        <v>44896</v>
      </c>
      <c r="T3282">
        <v>63.56</v>
      </c>
      <c r="U3282" s="2">
        <f t="shared" si="259"/>
        <v>1.4179927524815561E-3</v>
      </c>
    </row>
    <row r="3283" spans="1:21" x14ac:dyDescent="0.4">
      <c r="A3283" t="s">
        <v>2708</v>
      </c>
      <c r="B3283">
        <v>17.2</v>
      </c>
      <c r="C3283">
        <v>17.07</v>
      </c>
      <c r="D3283">
        <v>17.309999999999999</v>
      </c>
      <c r="E3283">
        <v>16.95</v>
      </c>
      <c r="F3283" t="s">
        <v>1355</v>
      </c>
      <c r="G3283" s="2">
        <v>3.1199999999999999E-2</v>
      </c>
      <c r="I3283" t="s">
        <v>2708</v>
      </c>
      <c r="J3283" s="24" t="str">
        <f t="shared" si="255"/>
        <v>10</v>
      </c>
      <c r="K3283" s="24" t="str">
        <f t="shared" si="256"/>
        <v>27</v>
      </c>
      <c r="L3283" s="24" t="str">
        <f t="shared" si="257"/>
        <v>2011</v>
      </c>
      <c r="M3283" s="24">
        <f t="shared" si="258"/>
        <v>40843</v>
      </c>
      <c r="N3283">
        <v>17.2</v>
      </c>
      <c r="P3283" s="24">
        <v>43116</v>
      </c>
      <c r="Q3283">
        <v>39.78</v>
      </c>
      <c r="S3283" s="24">
        <v>44897</v>
      </c>
      <c r="T3283">
        <v>63.37</v>
      </c>
      <c r="U3283" s="2">
        <f t="shared" si="259"/>
        <v>-2.9893014474513535E-3</v>
      </c>
    </row>
    <row r="3284" spans="1:21" x14ac:dyDescent="0.4">
      <c r="A3284" t="s">
        <v>2707</v>
      </c>
      <c r="B3284">
        <v>16.68</v>
      </c>
      <c r="C3284">
        <v>16.72</v>
      </c>
      <c r="D3284">
        <v>16.73</v>
      </c>
      <c r="E3284">
        <v>16.39</v>
      </c>
      <c r="F3284" t="s">
        <v>2609</v>
      </c>
      <c r="G3284" s="2">
        <v>6.6E-3</v>
      </c>
      <c r="I3284" t="s">
        <v>2707</v>
      </c>
      <c r="J3284" s="24" t="str">
        <f t="shared" si="255"/>
        <v>10</v>
      </c>
      <c r="K3284" s="24" t="str">
        <f t="shared" si="256"/>
        <v>26</v>
      </c>
      <c r="L3284" s="24" t="str">
        <f t="shared" si="257"/>
        <v>2011</v>
      </c>
      <c r="M3284" s="24">
        <f t="shared" si="258"/>
        <v>40842</v>
      </c>
      <c r="N3284">
        <v>16.68</v>
      </c>
      <c r="P3284" s="24">
        <v>43117</v>
      </c>
      <c r="Q3284">
        <v>40.229999999999997</v>
      </c>
      <c r="S3284" s="24">
        <v>44900</v>
      </c>
      <c r="T3284">
        <v>62.16</v>
      </c>
      <c r="U3284" s="2">
        <f t="shared" si="259"/>
        <v>-1.9094208616064368E-2</v>
      </c>
    </row>
    <row r="3285" spans="1:21" x14ac:dyDescent="0.4">
      <c r="A3285" t="s">
        <v>2706</v>
      </c>
      <c r="B3285">
        <v>16.57</v>
      </c>
      <c r="C3285">
        <v>16.8</v>
      </c>
      <c r="D3285">
        <v>16.809999999999999</v>
      </c>
      <c r="E3285">
        <v>16.52</v>
      </c>
      <c r="F3285" t="s">
        <v>1441</v>
      </c>
      <c r="G3285" s="2">
        <v>-1.89E-2</v>
      </c>
      <c r="I3285" t="s">
        <v>2706</v>
      </c>
      <c r="J3285" s="24" t="str">
        <f t="shared" si="255"/>
        <v>10</v>
      </c>
      <c r="K3285" s="24" t="str">
        <f t="shared" si="256"/>
        <v>25</v>
      </c>
      <c r="L3285" s="24" t="str">
        <f t="shared" si="257"/>
        <v>2011</v>
      </c>
      <c r="M3285" s="24">
        <f t="shared" si="258"/>
        <v>40841</v>
      </c>
      <c r="N3285">
        <v>16.57</v>
      </c>
      <c r="P3285" s="24">
        <v>43118</v>
      </c>
      <c r="Q3285">
        <v>40.22</v>
      </c>
      <c r="S3285" s="24">
        <v>44901</v>
      </c>
      <c r="T3285">
        <v>60.92</v>
      </c>
      <c r="U3285" s="2">
        <f t="shared" si="259"/>
        <v>-1.9948519948519872E-2</v>
      </c>
    </row>
    <row r="3286" spans="1:21" x14ac:dyDescent="0.4">
      <c r="A3286" t="s">
        <v>2705</v>
      </c>
      <c r="B3286">
        <v>16.89</v>
      </c>
      <c r="C3286">
        <v>16.68</v>
      </c>
      <c r="D3286">
        <v>16.920000000000002</v>
      </c>
      <c r="E3286">
        <v>16.670000000000002</v>
      </c>
      <c r="F3286" t="s">
        <v>2347</v>
      </c>
      <c r="G3286" s="2">
        <v>1.5599999999999999E-2</v>
      </c>
      <c r="I3286" t="s">
        <v>2705</v>
      </c>
      <c r="J3286" s="24" t="str">
        <f t="shared" si="255"/>
        <v>10</v>
      </c>
      <c r="K3286" s="24" t="str">
        <f t="shared" si="256"/>
        <v>24</v>
      </c>
      <c r="L3286" s="24" t="str">
        <f t="shared" si="257"/>
        <v>2011</v>
      </c>
      <c r="M3286" s="24">
        <f t="shared" si="258"/>
        <v>40840</v>
      </c>
      <c r="N3286">
        <v>16.89</v>
      </c>
      <c r="P3286" s="24">
        <v>43119</v>
      </c>
      <c r="Q3286">
        <v>40.409999999999997</v>
      </c>
      <c r="S3286" s="24">
        <v>44902</v>
      </c>
      <c r="T3286">
        <v>60.69</v>
      </c>
      <c r="U3286" s="2">
        <f t="shared" si="259"/>
        <v>-3.7754432042023112E-3</v>
      </c>
    </row>
    <row r="3287" spans="1:21" x14ac:dyDescent="0.4">
      <c r="A3287" t="s">
        <v>2704</v>
      </c>
      <c r="B3287">
        <v>16.63</v>
      </c>
      <c r="C3287">
        <v>16.55</v>
      </c>
      <c r="D3287">
        <v>16.670000000000002</v>
      </c>
      <c r="E3287">
        <v>16.489999999999998</v>
      </c>
      <c r="F3287" t="s">
        <v>622</v>
      </c>
      <c r="G3287" s="2">
        <v>1.7100000000000001E-2</v>
      </c>
      <c r="I3287" t="s">
        <v>2704</v>
      </c>
      <c r="J3287" s="24" t="str">
        <f t="shared" si="255"/>
        <v>10</v>
      </c>
      <c r="K3287" s="24" t="str">
        <f t="shared" si="256"/>
        <v>21</v>
      </c>
      <c r="L3287" s="24" t="str">
        <f t="shared" si="257"/>
        <v>2011</v>
      </c>
      <c r="M3287" s="24">
        <f t="shared" si="258"/>
        <v>40837</v>
      </c>
      <c r="N3287">
        <v>16.63</v>
      </c>
      <c r="P3287" s="24">
        <v>43122</v>
      </c>
      <c r="Q3287">
        <v>40.71</v>
      </c>
      <c r="S3287" s="24">
        <v>44903</v>
      </c>
      <c r="T3287">
        <v>61.38</v>
      </c>
      <c r="U3287" s="2">
        <f t="shared" si="259"/>
        <v>1.1369253583786598E-2</v>
      </c>
    </row>
    <row r="3288" spans="1:21" x14ac:dyDescent="0.4">
      <c r="A3288" t="s">
        <v>2703</v>
      </c>
      <c r="B3288">
        <v>16.350000000000001</v>
      </c>
      <c r="C3288">
        <v>16.37</v>
      </c>
      <c r="D3288">
        <v>16.399999999999999</v>
      </c>
      <c r="E3288">
        <v>16.13</v>
      </c>
      <c r="F3288" t="s">
        <v>660</v>
      </c>
      <c r="G3288" s="2">
        <v>1.8E-3</v>
      </c>
      <c r="I3288" t="s">
        <v>2703</v>
      </c>
      <c r="J3288" s="24" t="str">
        <f t="shared" si="255"/>
        <v>10</v>
      </c>
      <c r="K3288" s="24" t="str">
        <f t="shared" si="256"/>
        <v>20</v>
      </c>
      <c r="L3288" s="24" t="str">
        <f t="shared" si="257"/>
        <v>2011</v>
      </c>
      <c r="M3288" s="24">
        <f t="shared" si="258"/>
        <v>40836</v>
      </c>
      <c r="N3288">
        <v>16.350000000000001</v>
      </c>
      <c r="P3288" s="24">
        <v>43123</v>
      </c>
      <c r="Q3288">
        <v>40.869999999999997</v>
      </c>
      <c r="S3288" s="24">
        <v>44904</v>
      </c>
      <c r="T3288">
        <v>60.95</v>
      </c>
      <c r="U3288" s="2">
        <f t="shared" si="259"/>
        <v>-7.0055392636038105E-3</v>
      </c>
    </row>
    <row r="3289" spans="1:21" x14ac:dyDescent="0.4">
      <c r="A3289" t="s">
        <v>2702</v>
      </c>
      <c r="B3289">
        <v>16.32</v>
      </c>
      <c r="C3289">
        <v>16.53</v>
      </c>
      <c r="D3289">
        <v>16.57</v>
      </c>
      <c r="E3289">
        <v>16.27</v>
      </c>
      <c r="F3289" t="s">
        <v>176</v>
      </c>
      <c r="G3289" s="2">
        <v>-1.5100000000000001E-2</v>
      </c>
      <c r="I3289" t="s">
        <v>2702</v>
      </c>
      <c r="J3289" s="24" t="str">
        <f t="shared" si="255"/>
        <v>10</v>
      </c>
      <c r="K3289" s="24" t="str">
        <f t="shared" si="256"/>
        <v>19</v>
      </c>
      <c r="L3289" s="24" t="str">
        <f t="shared" si="257"/>
        <v>2011</v>
      </c>
      <c r="M3289" s="24">
        <f t="shared" si="258"/>
        <v>40835</v>
      </c>
      <c r="N3289">
        <v>16.32</v>
      </c>
      <c r="P3289" s="24">
        <v>43124</v>
      </c>
      <c r="Q3289">
        <v>40.770000000000003</v>
      </c>
      <c r="S3289" s="24">
        <v>44907</v>
      </c>
      <c r="T3289">
        <v>61.75</v>
      </c>
      <c r="U3289" s="2">
        <f t="shared" si="259"/>
        <v>1.3125512715340459E-2</v>
      </c>
    </row>
    <row r="3290" spans="1:21" x14ac:dyDescent="0.4">
      <c r="A3290" t="s">
        <v>2701</v>
      </c>
      <c r="B3290">
        <v>16.57</v>
      </c>
      <c r="C3290">
        <v>16.329999999999998</v>
      </c>
      <c r="D3290">
        <v>16.66</v>
      </c>
      <c r="E3290">
        <v>16.149999999999999</v>
      </c>
      <c r="F3290" t="s">
        <v>720</v>
      </c>
      <c r="G3290" s="2">
        <v>1.47E-2</v>
      </c>
      <c r="I3290" t="s">
        <v>2701</v>
      </c>
      <c r="J3290" s="24" t="str">
        <f t="shared" si="255"/>
        <v>10</v>
      </c>
      <c r="K3290" s="24" t="str">
        <f t="shared" si="256"/>
        <v>18</v>
      </c>
      <c r="L3290" s="24" t="str">
        <f t="shared" si="257"/>
        <v>2011</v>
      </c>
      <c r="M3290" s="24">
        <f t="shared" si="258"/>
        <v>40834</v>
      </c>
      <c r="N3290">
        <v>16.57</v>
      </c>
      <c r="P3290" s="24">
        <v>43125</v>
      </c>
      <c r="Q3290">
        <v>40.83</v>
      </c>
      <c r="S3290" s="24">
        <v>44908</v>
      </c>
      <c r="T3290">
        <v>62.35</v>
      </c>
      <c r="U3290" s="2">
        <f t="shared" si="259"/>
        <v>9.7165991902834481E-3</v>
      </c>
    </row>
    <row r="3291" spans="1:21" x14ac:dyDescent="0.4">
      <c r="A3291" t="s">
        <v>2700</v>
      </c>
      <c r="B3291">
        <v>16.329999999999998</v>
      </c>
      <c r="C3291">
        <v>16.57</v>
      </c>
      <c r="D3291">
        <v>16.579999999999998</v>
      </c>
      <c r="E3291">
        <v>16.28</v>
      </c>
      <c r="F3291" t="s">
        <v>948</v>
      </c>
      <c r="G3291" s="2">
        <v>-1.8599999999999998E-2</v>
      </c>
      <c r="I3291" t="s">
        <v>2700</v>
      </c>
      <c r="J3291" s="24" t="str">
        <f t="shared" si="255"/>
        <v>10</v>
      </c>
      <c r="K3291" s="24" t="str">
        <f t="shared" si="256"/>
        <v>17</v>
      </c>
      <c r="L3291" s="24" t="str">
        <f t="shared" si="257"/>
        <v>2011</v>
      </c>
      <c r="M3291" s="24">
        <f t="shared" si="258"/>
        <v>40833</v>
      </c>
      <c r="N3291">
        <v>16.329999999999998</v>
      </c>
      <c r="P3291" s="24">
        <v>43126</v>
      </c>
      <c r="Q3291">
        <v>41.39</v>
      </c>
      <c r="S3291" s="24">
        <v>44909</v>
      </c>
      <c r="T3291">
        <v>61.92</v>
      </c>
      <c r="U3291" s="2">
        <f t="shared" si="259"/>
        <v>-6.8965517241379448E-3</v>
      </c>
    </row>
    <row r="3292" spans="1:21" x14ac:dyDescent="0.4">
      <c r="A3292" t="s">
        <v>2699</v>
      </c>
      <c r="B3292">
        <v>16.64</v>
      </c>
      <c r="C3292">
        <v>16.559999999999999</v>
      </c>
      <c r="D3292">
        <v>16.649999999999999</v>
      </c>
      <c r="E3292">
        <v>16.47</v>
      </c>
      <c r="F3292" t="s">
        <v>757</v>
      </c>
      <c r="G3292" s="2">
        <v>1.77E-2</v>
      </c>
      <c r="I3292" t="s">
        <v>2699</v>
      </c>
      <c r="J3292" s="24" t="str">
        <f t="shared" si="255"/>
        <v>10</v>
      </c>
      <c r="K3292" s="24" t="str">
        <f t="shared" si="256"/>
        <v>14</v>
      </c>
      <c r="L3292" s="24" t="str">
        <f t="shared" si="257"/>
        <v>2011</v>
      </c>
      <c r="M3292" s="24">
        <f t="shared" si="258"/>
        <v>40830</v>
      </c>
      <c r="N3292">
        <v>16.64</v>
      </c>
      <c r="P3292" s="24">
        <v>43129</v>
      </c>
      <c r="Q3292">
        <v>41.12</v>
      </c>
      <c r="S3292" s="24">
        <v>44910</v>
      </c>
      <c r="T3292">
        <v>59.99</v>
      </c>
      <c r="U3292" s="2">
        <f t="shared" si="259"/>
        <v>-3.116925064599485E-2</v>
      </c>
    </row>
    <row r="3293" spans="1:21" x14ac:dyDescent="0.4">
      <c r="A3293" t="s">
        <v>2698</v>
      </c>
      <c r="B3293">
        <v>16.350000000000001</v>
      </c>
      <c r="C3293">
        <v>16.21</v>
      </c>
      <c r="D3293">
        <v>16.38</v>
      </c>
      <c r="E3293">
        <v>16.170000000000002</v>
      </c>
      <c r="F3293" t="s">
        <v>2224</v>
      </c>
      <c r="G3293" s="2">
        <v>2.5000000000000001E-3</v>
      </c>
      <c r="I3293" t="s">
        <v>2698</v>
      </c>
      <c r="J3293" s="24" t="str">
        <f t="shared" si="255"/>
        <v>10</v>
      </c>
      <c r="K3293" s="24" t="str">
        <f t="shared" si="256"/>
        <v>13</v>
      </c>
      <c r="L3293" s="24" t="str">
        <f t="shared" si="257"/>
        <v>2011</v>
      </c>
      <c r="M3293" s="24">
        <f t="shared" si="258"/>
        <v>40829</v>
      </c>
      <c r="N3293">
        <v>16.350000000000001</v>
      </c>
      <c r="P3293" s="24">
        <v>43130</v>
      </c>
      <c r="Q3293">
        <v>40.71</v>
      </c>
      <c r="S3293" s="24">
        <v>44911</v>
      </c>
      <c r="T3293">
        <v>59.2</v>
      </c>
      <c r="U3293" s="2">
        <f t="shared" si="259"/>
        <v>-1.3168861476912763E-2</v>
      </c>
    </row>
    <row r="3294" spans="1:21" x14ac:dyDescent="0.4">
      <c r="A3294" t="s">
        <v>2697</v>
      </c>
      <c r="B3294">
        <v>16.309999999999999</v>
      </c>
      <c r="C3294">
        <v>16.32</v>
      </c>
      <c r="D3294">
        <v>16.489999999999998</v>
      </c>
      <c r="E3294">
        <v>16.29</v>
      </c>
      <c r="F3294" t="s">
        <v>1255</v>
      </c>
      <c r="G3294" s="2">
        <v>7.4000000000000003E-3</v>
      </c>
      <c r="I3294" t="s">
        <v>2697</v>
      </c>
      <c r="J3294" s="24" t="str">
        <f t="shared" si="255"/>
        <v>10</v>
      </c>
      <c r="K3294" s="24" t="str">
        <f t="shared" si="256"/>
        <v>12</v>
      </c>
      <c r="L3294" s="24" t="str">
        <f t="shared" si="257"/>
        <v>2011</v>
      </c>
      <c r="M3294" s="24">
        <f t="shared" si="258"/>
        <v>40828</v>
      </c>
      <c r="N3294">
        <v>16.309999999999999</v>
      </c>
      <c r="P3294" s="24">
        <v>43131</v>
      </c>
      <c r="Q3294">
        <v>40.81</v>
      </c>
      <c r="S3294" s="24">
        <v>44914</v>
      </c>
      <c r="T3294">
        <v>58.67</v>
      </c>
      <c r="U3294" s="2">
        <f t="shared" si="259"/>
        <v>-8.9527027027027639E-3</v>
      </c>
    </row>
    <row r="3295" spans="1:21" x14ac:dyDescent="0.4">
      <c r="A3295" t="s">
        <v>2696</v>
      </c>
      <c r="B3295">
        <v>16.190000000000001</v>
      </c>
      <c r="C3295">
        <v>16.079999999999998</v>
      </c>
      <c r="D3295">
        <v>16.239999999999998</v>
      </c>
      <c r="E3295">
        <v>16.07</v>
      </c>
      <c r="F3295" t="s">
        <v>2695</v>
      </c>
      <c r="G3295" s="2">
        <v>1.9E-3</v>
      </c>
      <c r="I3295" t="s">
        <v>2696</v>
      </c>
      <c r="J3295" s="24" t="str">
        <f t="shared" si="255"/>
        <v>10</v>
      </c>
      <c r="K3295" s="24" t="str">
        <f t="shared" si="256"/>
        <v>11</v>
      </c>
      <c r="L3295" s="24" t="str">
        <f t="shared" si="257"/>
        <v>2011</v>
      </c>
      <c r="M3295" s="24">
        <f t="shared" si="258"/>
        <v>40827</v>
      </c>
      <c r="N3295">
        <v>16.190000000000001</v>
      </c>
      <c r="P3295" s="24">
        <v>43132</v>
      </c>
      <c r="Q3295">
        <v>40.700000000000003</v>
      </c>
      <c r="S3295" s="24">
        <v>44915</v>
      </c>
      <c r="T3295">
        <v>58.65</v>
      </c>
      <c r="U3295" s="2">
        <f t="shared" si="259"/>
        <v>-3.4088972217494184E-4</v>
      </c>
    </row>
    <row r="3296" spans="1:21" x14ac:dyDescent="0.4">
      <c r="A3296" t="s">
        <v>2694</v>
      </c>
      <c r="B3296">
        <v>16.16</v>
      </c>
      <c r="C3296">
        <v>15.93</v>
      </c>
      <c r="D3296">
        <v>16.16</v>
      </c>
      <c r="E3296">
        <v>15.92</v>
      </c>
      <c r="F3296" t="s">
        <v>86</v>
      </c>
      <c r="G3296" s="2">
        <v>3.2599999999999997E-2</v>
      </c>
      <c r="I3296" t="s">
        <v>2694</v>
      </c>
      <c r="J3296" s="24" t="str">
        <f t="shared" si="255"/>
        <v>10</v>
      </c>
      <c r="K3296" s="24" t="str">
        <f t="shared" si="256"/>
        <v>10</v>
      </c>
      <c r="L3296" s="24" t="str">
        <f t="shared" si="257"/>
        <v>2011</v>
      </c>
      <c r="M3296" s="24">
        <f t="shared" si="258"/>
        <v>40826</v>
      </c>
      <c r="N3296">
        <v>16.16</v>
      </c>
      <c r="P3296" s="24">
        <v>43133</v>
      </c>
      <c r="Q3296">
        <v>39.880000000000003</v>
      </c>
      <c r="S3296" s="24">
        <v>44916</v>
      </c>
      <c r="T3296">
        <v>59.51</v>
      </c>
      <c r="U3296" s="2">
        <f t="shared" si="259"/>
        <v>1.4663256606990638E-2</v>
      </c>
    </row>
    <row r="3297" spans="1:21" x14ac:dyDescent="0.4">
      <c r="A3297" t="s">
        <v>2693</v>
      </c>
      <c r="B3297">
        <v>15.65</v>
      </c>
      <c r="C3297">
        <v>15.79</v>
      </c>
      <c r="D3297">
        <v>15.83</v>
      </c>
      <c r="E3297">
        <v>15.58</v>
      </c>
      <c r="F3297" t="s">
        <v>2692</v>
      </c>
      <c r="G3297" s="2">
        <v>-5.1000000000000004E-3</v>
      </c>
      <c r="I3297" t="s">
        <v>2693</v>
      </c>
      <c r="J3297" s="24" t="str">
        <f t="shared" si="255"/>
        <v>10</v>
      </c>
      <c r="K3297" s="24" t="str">
        <f t="shared" si="256"/>
        <v>07</v>
      </c>
      <c r="L3297" s="24" t="str">
        <f t="shared" si="257"/>
        <v>2011</v>
      </c>
      <c r="M3297" s="24">
        <f t="shared" si="258"/>
        <v>40823</v>
      </c>
      <c r="N3297">
        <v>15.65</v>
      </c>
      <c r="P3297" s="24">
        <v>43136</v>
      </c>
      <c r="Q3297">
        <v>38.24</v>
      </c>
      <c r="S3297" s="24">
        <v>44917</v>
      </c>
      <c r="T3297">
        <v>58.47</v>
      </c>
      <c r="U3297" s="2">
        <f t="shared" si="259"/>
        <v>-1.7476054444631184E-2</v>
      </c>
    </row>
    <row r="3298" spans="1:21" x14ac:dyDescent="0.4">
      <c r="A3298" t="s">
        <v>2691</v>
      </c>
      <c r="B3298">
        <v>15.73</v>
      </c>
      <c r="C3298">
        <v>15.43</v>
      </c>
      <c r="D3298">
        <v>15.74</v>
      </c>
      <c r="E3298">
        <v>15.38</v>
      </c>
      <c r="F3298" t="s">
        <v>2334</v>
      </c>
      <c r="G3298" s="2">
        <v>1.7500000000000002E-2</v>
      </c>
      <c r="I3298" t="s">
        <v>2691</v>
      </c>
      <c r="J3298" s="24" t="str">
        <f t="shared" si="255"/>
        <v>10</v>
      </c>
      <c r="K3298" s="24" t="str">
        <f t="shared" si="256"/>
        <v>06</v>
      </c>
      <c r="L3298" s="24" t="str">
        <f t="shared" si="257"/>
        <v>2011</v>
      </c>
      <c r="M3298" s="24">
        <f t="shared" si="258"/>
        <v>40822</v>
      </c>
      <c r="N3298">
        <v>15.73</v>
      </c>
      <c r="P3298" s="24">
        <v>43137</v>
      </c>
      <c r="Q3298">
        <v>39.15</v>
      </c>
      <c r="S3298" s="24">
        <v>44918</v>
      </c>
      <c r="T3298">
        <v>58.77</v>
      </c>
      <c r="U3298" s="2">
        <f t="shared" si="259"/>
        <v>5.1308363263211643E-3</v>
      </c>
    </row>
    <row r="3299" spans="1:21" x14ac:dyDescent="0.4">
      <c r="A3299" t="s">
        <v>2690</v>
      </c>
      <c r="B3299">
        <v>15.46</v>
      </c>
      <c r="C3299">
        <v>15.18</v>
      </c>
      <c r="D3299">
        <v>15.49</v>
      </c>
      <c r="E3299">
        <v>15.07</v>
      </c>
      <c r="F3299" t="s">
        <v>1348</v>
      </c>
      <c r="G3299" s="2">
        <v>1.9800000000000002E-2</v>
      </c>
      <c r="I3299" t="s">
        <v>2690</v>
      </c>
      <c r="J3299" s="24" t="str">
        <f t="shared" si="255"/>
        <v>10</v>
      </c>
      <c r="K3299" s="24" t="str">
        <f t="shared" si="256"/>
        <v>05</v>
      </c>
      <c r="L3299" s="24" t="str">
        <f t="shared" si="257"/>
        <v>2011</v>
      </c>
      <c r="M3299" s="24">
        <f t="shared" si="258"/>
        <v>40821</v>
      </c>
      <c r="N3299">
        <v>15.46</v>
      </c>
      <c r="P3299" s="24">
        <v>43138</v>
      </c>
      <c r="Q3299">
        <v>38.840000000000003</v>
      </c>
      <c r="S3299" s="24">
        <v>44922</v>
      </c>
      <c r="T3299">
        <v>58.35</v>
      </c>
      <c r="U3299" s="2">
        <f t="shared" si="259"/>
        <v>-7.1465033180194704E-3</v>
      </c>
    </row>
    <row r="3300" spans="1:21" x14ac:dyDescent="0.4">
      <c r="A3300" t="s">
        <v>2689</v>
      </c>
      <c r="B3300">
        <v>15.16</v>
      </c>
      <c r="C3300">
        <v>14.68</v>
      </c>
      <c r="D3300">
        <v>15.19</v>
      </c>
      <c r="E3300">
        <v>14.56</v>
      </c>
      <c r="F3300" t="s">
        <v>1751</v>
      </c>
      <c r="G3300" s="2">
        <v>1.95E-2</v>
      </c>
      <c r="I3300" t="s">
        <v>2689</v>
      </c>
      <c r="J3300" s="24" t="str">
        <f t="shared" si="255"/>
        <v>10</v>
      </c>
      <c r="K3300" s="24" t="str">
        <f t="shared" si="256"/>
        <v>04</v>
      </c>
      <c r="L3300" s="24" t="str">
        <f t="shared" si="257"/>
        <v>2011</v>
      </c>
      <c r="M3300" s="24">
        <f t="shared" si="258"/>
        <v>40820</v>
      </c>
      <c r="N3300">
        <v>15.16</v>
      </c>
      <c r="P3300" s="24">
        <v>43139</v>
      </c>
      <c r="Q3300">
        <v>37.299999999999997</v>
      </c>
      <c r="S3300" s="24">
        <v>44923</v>
      </c>
      <c r="T3300">
        <v>57.58</v>
      </c>
      <c r="U3300" s="2">
        <f t="shared" si="259"/>
        <v>-1.3196229648671842E-2</v>
      </c>
    </row>
    <row r="3301" spans="1:21" x14ac:dyDescent="0.4">
      <c r="A3301" t="s">
        <v>2688</v>
      </c>
      <c r="B3301">
        <v>14.87</v>
      </c>
      <c r="C3301">
        <v>15.19</v>
      </c>
      <c r="D3301">
        <v>15.35</v>
      </c>
      <c r="E3301">
        <v>14.87</v>
      </c>
      <c r="F3301" t="s">
        <v>2687</v>
      </c>
      <c r="G3301" s="2">
        <v>-2.6200000000000001E-2</v>
      </c>
      <c r="I3301" t="s">
        <v>2688</v>
      </c>
      <c r="J3301" s="24" t="str">
        <f t="shared" si="255"/>
        <v>10</v>
      </c>
      <c r="K3301" s="24" t="str">
        <f t="shared" si="256"/>
        <v>03</v>
      </c>
      <c r="L3301" s="24" t="str">
        <f t="shared" si="257"/>
        <v>2011</v>
      </c>
      <c r="M3301" s="24">
        <f t="shared" si="258"/>
        <v>40819</v>
      </c>
      <c r="N3301">
        <v>14.87</v>
      </c>
      <c r="P3301" s="24">
        <v>43140</v>
      </c>
      <c r="Q3301">
        <v>37.979999999999997</v>
      </c>
      <c r="S3301" s="24">
        <v>44924</v>
      </c>
      <c r="T3301">
        <v>58.6</v>
      </c>
      <c r="U3301" s="2">
        <f t="shared" si="259"/>
        <v>1.7714484195901381E-2</v>
      </c>
    </row>
    <row r="3302" spans="1:21" x14ac:dyDescent="0.4">
      <c r="A3302" t="s">
        <v>2686</v>
      </c>
      <c r="B3302">
        <v>15.27</v>
      </c>
      <c r="C3302">
        <v>15.46</v>
      </c>
      <c r="D3302">
        <v>15.58</v>
      </c>
      <c r="E3302">
        <v>15.26</v>
      </c>
      <c r="F3302" t="s">
        <v>2685</v>
      </c>
      <c r="G3302" s="2">
        <v>-2.4899999999999999E-2</v>
      </c>
      <c r="I3302" t="s">
        <v>2686</v>
      </c>
      <c r="J3302" s="24" t="str">
        <f t="shared" si="255"/>
        <v>09</v>
      </c>
      <c r="K3302" s="24" t="str">
        <f t="shared" si="256"/>
        <v>30</v>
      </c>
      <c r="L3302" s="24" t="str">
        <f t="shared" si="257"/>
        <v>2011</v>
      </c>
      <c r="M3302" s="24">
        <f t="shared" si="258"/>
        <v>40816</v>
      </c>
      <c r="N3302">
        <v>15.27</v>
      </c>
      <c r="P3302" s="24">
        <v>43143</v>
      </c>
      <c r="Q3302">
        <v>38.56</v>
      </c>
      <c r="S3302" s="24">
        <v>44925</v>
      </c>
      <c r="T3302">
        <v>58.5</v>
      </c>
      <c r="U3302" s="2">
        <f t="shared" si="259"/>
        <v>-1.7064846416382506E-3</v>
      </c>
    </row>
    <row r="3303" spans="1:21" x14ac:dyDescent="0.4">
      <c r="A3303" t="s">
        <v>2684</v>
      </c>
      <c r="B3303">
        <v>15.66</v>
      </c>
      <c r="C3303">
        <v>15.9</v>
      </c>
      <c r="D3303">
        <v>15.94</v>
      </c>
      <c r="E3303">
        <v>15.4</v>
      </c>
      <c r="F3303" t="s">
        <v>2148</v>
      </c>
      <c r="G3303" s="2">
        <v>5.9999999999999995E-4</v>
      </c>
      <c r="I3303" t="s">
        <v>2684</v>
      </c>
      <c r="J3303" s="24" t="str">
        <f t="shared" si="255"/>
        <v>09</v>
      </c>
      <c r="K3303" s="24" t="str">
        <f t="shared" si="256"/>
        <v>29</v>
      </c>
      <c r="L3303" s="24" t="str">
        <f t="shared" si="257"/>
        <v>2011</v>
      </c>
      <c r="M3303" s="24">
        <f t="shared" si="258"/>
        <v>40815</v>
      </c>
      <c r="N3303">
        <v>15.66</v>
      </c>
      <c r="P3303" s="24">
        <v>43144</v>
      </c>
      <c r="Q3303">
        <v>38.68</v>
      </c>
      <c r="S3303" s="24">
        <v>44929</v>
      </c>
      <c r="T3303">
        <v>57.77</v>
      </c>
      <c r="U3303" s="2">
        <f t="shared" si="259"/>
        <v>-1.2478632478632457E-2</v>
      </c>
    </row>
    <row r="3304" spans="1:21" x14ac:dyDescent="0.4">
      <c r="A3304" t="s">
        <v>2683</v>
      </c>
      <c r="B3304">
        <v>15.65</v>
      </c>
      <c r="C3304">
        <v>16</v>
      </c>
      <c r="D3304">
        <v>16.079999999999998</v>
      </c>
      <c r="E3304">
        <v>15.63</v>
      </c>
      <c r="F3304" t="s">
        <v>1945</v>
      </c>
      <c r="G3304" s="2">
        <v>-1.9400000000000001E-2</v>
      </c>
      <c r="I3304" t="s">
        <v>2683</v>
      </c>
      <c r="J3304" s="24" t="str">
        <f t="shared" si="255"/>
        <v>09</v>
      </c>
      <c r="K3304" s="24" t="str">
        <f t="shared" si="256"/>
        <v>28</v>
      </c>
      <c r="L3304" s="24" t="str">
        <f t="shared" si="257"/>
        <v>2011</v>
      </c>
      <c r="M3304" s="24">
        <f t="shared" si="258"/>
        <v>40814</v>
      </c>
      <c r="N3304">
        <v>15.65</v>
      </c>
      <c r="P3304" s="24">
        <v>43145</v>
      </c>
      <c r="Q3304">
        <v>39.270000000000003</v>
      </c>
      <c r="S3304" s="24">
        <v>44930</v>
      </c>
      <c r="T3304">
        <v>57.93</v>
      </c>
      <c r="U3304" s="2">
        <f t="shared" si="259"/>
        <v>2.7696036004847269E-3</v>
      </c>
    </row>
    <row r="3305" spans="1:21" x14ac:dyDescent="0.4">
      <c r="A3305" t="s">
        <v>2682</v>
      </c>
      <c r="B3305">
        <v>15.96</v>
      </c>
      <c r="C3305">
        <v>16.079999999999998</v>
      </c>
      <c r="D3305">
        <v>16.21</v>
      </c>
      <c r="E3305">
        <v>15.87</v>
      </c>
      <c r="F3305" t="s">
        <v>2189</v>
      </c>
      <c r="G3305" s="2">
        <v>1.2E-2</v>
      </c>
      <c r="I3305" t="s">
        <v>2682</v>
      </c>
      <c r="J3305" s="24" t="str">
        <f t="shared" si="255"/>
        <v>09</v>
      </c>
      <c r="K3305" s="24" t="str">
        <f t="shared" si="256"/>
        <v>27</v>
      </c>
      <c r="L3305" s="24" t="str">
        <f t="shared" si="257"/>
        <v>2011</v>
      </c>
      <c r="M3305" s="24">
        <f t="shared" si="258"/>
        <v>40813</v>
      </c>
      <c r="N3305">
        <v>15.96</v>
      </c>
      <c r="P3305" s="24">
        <v>43146</v>
      </c>
      <c r="Q3305">
        <v>39.869999999999997</v>
      </c>
      <c r="S3305" s="24">
        <v>44931</v>
      </c>
      <c r="T3305">
        <v>57.25</v>
      </c>
      <c r="U3305" s="2">
        <f t="shared" si="259"/>
        <v>-1.1738304850681835E-2</v>
      </c>
    </row>
    <row r="3306" spans="1:21" x14ac:dyDescent="0.4">
      <c r="A3306" t="s">
        <v>2681</v>
      </c>
      <c r="B3306">
        <v>15.77</v>
      </c>
      <c r="C3306">
        <v>15.6</v>
      </c>
      <c r="D3306">
        <v>15.79</v>
      </c>
      <c r="E3306">
        <v>15.33</v>
      </c>
      <c r="F3306" t="s">
        <v>504</v>
      </c>
      <c r="G3306" s="2">
        <v>1.61E-2</v>
      </c>
      <c r="I3306" t="s">
        <v>2681</v>
      </c>
      <c r="J3306" s="24" t="str">
        <f t="shared" si="255"/>
        <v>09</v>
      </c>
      <c r="K3306" s="24" t="str">
        <f t="shared" si="256"/>
        <v>26</v>
      </c>
      <c r="L3306" s="24" t="str">
        <f t="shared" si="257"/>
        <v>2011</v>
      </c>
      <c r="M3306" s="24">
        <f t="shared" si="258"/>
        <v>40812</v>
      </c>
      <c r="N3306">
        <v>15.77</v>
      </c>
      <c r="P3306" s="24">
        <v>43147</v>
      </c>
      <c r="Q3306">
        <v>39.85</v>
      </c>
      <c r="S3306" s="24">
        <v>44932</v>
      </c>
      <c r="T3306">
        <v>58.55</v>
      </c>
      <c r="U3306" s="2">
        <f t="shared" si="259"/>
        <v>2.2707423580786035E-2</v>
      </c>
    </row>
    <row r="3307" spans="1:21" x14ac:dyDescent="0.4">
      <c r="A3307" t="s">
        <v>2680</v>
      </c>
      <c r="B3307">
        <v>15.52</v>
      </c>
      <c r="C3307">
        <v>15.35</v>
      </c>
      <c r="D3307">
        <v>15.61</v>
      </c>
      <c r="E3307">
        <v>15.32</v>
      </c>
      <c r="F3307" t="s">
        <v>1990</v>
      </c>
      <c r="G3307" s="2">
        <v>3.8999999999999998E-3</v>
      </c>
      <c r="I3307" t="s">
        <v>2680</v>
      </c>
      <c r="J3307" s="24" t="str">
        <f t="shared" si="255"/>
        <v>09</v>
      </c>
      <c r="K3307" s="24" t="str">
        <f t="shared" si="256"/>
        <v>23</v>
      </c>
      <c r="L3307" s="24" t="str">
        <f t="shared" si="257"/>
        <v>2011</v>
      </c>
      <c r="M3307" s="24">
        <f t="shared" si="258"/>
        <v>40809</v>
      </c>
      <c r="N3307">
        <v>15.52</v>
      </c>
      <c r="P3307" s="24">
        <v>43151</v>
      </c>
      <c r="Q3307">
        <v>39.74</v>
      </c>
      <c r="S3307" s="24">
        <v>44935</v>
      </c>
      <c r="T3307">
        <v>58.53</v>
      </c>
      <c r="U3307" s="2">
        <f t="shared" si="259"/>
        <v>-3.4158838599485097E-4</v>
      </c>
    </row>
    <row r="3308" spans="1:21" x14ac:dyDescent="0.4">
      <c r="A3308" t="s">
        <v>2679</v>
      </c>
      <c r="B3308">
        <v>15.46</v>
      </c>
      <c r="C3308">
        <v>15.49</v>
      </c>
      <c r="D3308">
        <v>15.62</v>
      </c>
      <c r="E3308">
        <v>15.24</v>
      </c>
      <c r="F3308" t="s">
        <v>1857</v>
      </c>
      <c r="G3308" s="2">
        <v>-3.0700000000000002E-2</v>
      </c>
      <c r="I3308" t="s">
        <v>2679</v>
      </c>
      <c r="J3308" s="24" t="str">
        <f t="shared" si="255"/>
        <v>09</v>
      </c>
      <c r="K3308" s="24" t="str">
        <f t="shared" si="256"/>
        <v>22</v>
      </c>
      <c r="L3308" s="24" t="str">
        <f t="shared" si="257"/>
        <v>2011</v>
      </c>
      <c r="M3308" s="24">
        <f t="shared" si="258"/>
        <v>40808</v>
      </c>
      <c r="N3308">
        <v>15.46</v>
      </c>
      <c r="P3308" s="24">
        <v>43152</v>
      </c>
      <c r="Q3308">
        <v>39.6</v>
      </c>
      <c r="S3308" s="24">
        <v>44936</v>
      </c>
      <c r="T3308">
        <v>58.89</v>
      </c>
      <c r="U3308" s="2">
        <f t="shared" si="259"/>
        <v>6.150691952844678E-3</v>
      </c>
    </row>
    <row r="3309" spans="1:21" x14ac:dyDescent="0.4">
      <c r="A3309" t="s">
        <v>2678</v>
      </c>
      <c r="B3309">
        <v>15.95</v>
      </c>
      <c r="C3309">
        <v>16.41</v>
      </c>
      <c r="D3309">
        <v>16.46</v>
      </c>
      <c r="E3309">
        <v>15.95</v>
      </c>
      <c r="F3309" t="s">
        <v>2559</v>
      </c>
      <c r="G3309" s="2">
        <v>-2.63E-2</v>
      </c>
      <c r="I3309" t="s">
        <v>2678</v>
      </c>
      <c r="J3309" s="24" t="str">
        <f t="shared" si="255"/>
        <v>09</v>
      </c>
      <c r="K3309" s="24" t="str">
        <f t="shared" si="256"/>
        <v>21</v>
      </c>
      <c r="L3309" s="24" t="str">
        <f t="shared" si="257"/>
        <v>2011</v>
      </c>
      <c r="M3309" s="24">
        <f t="shared" si="258"/>
        <v>40807</v>
      </c>
      <c r="N3309">
        <v>15.95</v>
      </c>
      <c r="P3309" s="24">
        <v>43153</v>
      </c>
      <c r="Q3309">
        <v>39.659999999999997</v>
      </c>
      <c r="S3309" s="24">
        <v>44937</v>
      </c>
      <c r="T3309">
        <v>59.69</v>
      </c>
      <c r="U3309" s="2">
        <f t="shared" si="259"/>
        <v>1.3584649346238598E-2</v>
      </c>
    </row>
    <row r="3310" spans="1:21" x14ac:dyDescent="0.4">
      <c r="A3310" t="s">
        <v>2677</v>
      </c>
      <c r="B3310">
        <v>16.38</v>
      </c>
      <c r="C3310">
        <v>16.48</v>
      </c>
      <c r="D3310">
        <v>16.63</v>
      </c>
      <c r="E3310">
        <v>16.37</v>
      </c>
      <c r="F3310" t="s">
        <v>2676</v>
      </c>
      <c r="G3310" s="2">
        <v>-1.1999999999999999E-3</v>
      </c>
      <c r="I3310" t="s">
        <v>2677</v>
      </c>
      <c r="J3310" s="24" t="str">
        <f t="shared" si="255"/>
        <v>09</v>
      </c>
      <c r="K3310" s="24" t="str">
        <f t="shared" si="256"/>
        <v>20</v>
      </c>
      <c r="L3310" s="24" t="str">
        <f t="shared" si="257"/>
        <v>2011</v>
      </c>
      <c r="M3310" s="24">
        <f t="shared" si="258"/>
        <v>40806</v>
      </c>
      <c r="N3310">
        <v>16.38</v>
      </c>
      <c r="P3310" s="24">
        <v>43154</v>
      </c>
      <c r="Q3310">
        <v>40.32</v>
      </c>
      <c r="S3310" s="24">
        <v>44938</v>
      </c>
      <c r="T3310">
        <v>59.89</v>
      </c>
      <c r="U3310" s="2">
        <f t="shared" si="259"/>
        <v>3.3506449991624887E-3</v>
      </c>
    </row>
    <row r="3311" spans="1:21" x14ac:dyDescent="0.4">
      <c r="A3311" t="s">
        <v>2675</v>
      </c>
      <c r="B3311">
        <v>16.399999999999999</v>
      </c>
      <c r="C3311">
        <v>16.25</v>
      </c>
      <c r="D3311">
        <v>16.48</v>
      </c>
      <c r="E3311">
        <v>16.16</v>
      </c>
      <c r="F3311" t="s">
        <v>2674</v>
      </c>
      <c r="G3311" s="2">
        <v>-6.1000000000000004E-3</v>
      </c>
      <c r="I3311" t="s">
        <v>2675</v>
      </c>
      <c r="J3311" s="24" t="str">
        <f t="shared" si="255"/>
        <v>09</v>
      </c>
      <c r="K3311" s="24" t="str">
        <f t="shared" si="256"/>
        <v>19</v>
      </c>
      <c r="L3311" s="24" t="str">
        <f t="shared" si="257"/>
        <v>2011</v>
      </c>
      <c r="M3311" s="24">
        <f t="shared" si="258"/>
        <v>40805</v>
      </c>
      <c r="N3311">
        <v>16.399999999999999</v>
      </c>
      <c r="P3311" s="24">
        <v>43157</v>
      </c>
      <c r="Q3311">
        <v>40.81</v>
      </c>
      <c r="S3311" s="24">
        <v>44939</v>
      </c>
      <c r="T3311">
        <v>60.14</v>
      </c>
      <c r="U3311" s="2">
        <f t="shared" si="259"/>
        <v>4.1743195859074156E-3</v>
      </c>
    </row>
    <row r="3312" spans="1:21" x14ac:dyDescent="0.4">
      <c r="A3312" t="s">
        <v>2673</v>
      </c>
      <c r="B3312">
        <v>16.5</v>
      </c>
      <c r="C3312">
        <v>16.43</v>
      </c>
      <c r="D3312">
        <v>16.54</v>
      </c>
      <c r="E3312">
        <v>16.34</v>
      </c>
      <c r="F3312" t="s">
        <v>1346</v>
      </c>
      <c r="G3312" s="2">
        <v>6.7000000000000002E-3</v>
      </c>
      <c r="I3312" t="s">
        <v>2673</v>
      </c>
      <c r="J3312" s="24" t="str">
        <f t="shared" si="255"/>
        <v>09</v>
      </c>
      <c r="K3312" s="24" t="str">
        <f t="shared" si="256"/>
        <v>16</v>
      </c>
      <c r="L3312" s="24" t="str">
        <f t="shared" si="257"/>
        <v>2011</v>
      </c>
      <c r="M3312" s="24">
        <f t="shared" si="258"/>
        <v>40802</v>
      </c>
      <c r="N3312">
        <v>16.5</v>
      </c>
      <c r="P3312" s="24">
        <v>43158</v>
      </c>
      <c r="Q3312">
        <v>40.33</v>
      </c>
      <c r="S3312" s="24">
        <v>44943</v>
      </c>
      <c r="T3312">
        <v>60.18</v>
      </c>
      <c r="U3312" s="2">
        <f t="shared" si="259"/>
        <v>6.6511473229136087E-4</v>
      </c>
    </row>
    <row r="3313" spans="1:21" x14ac:dyDescent="0.4">
      <c r="A3313" t="s">
        <v>2672</v>
      </c>
      <c r="B3313">
        <v>16.39</v>
      </c>
      <c r="C3313">
        <v>16.309999999999999</v>
      </c>
      <c r="D3313">
        <v>16.399999999999999</v>
      </c>
      <c r="E3313">
        <v>16.14</v>
      </c>
      <c r="F3313" t="s">
        <v>1979</v>
      </c>
      <c r="G3313" s="2">
        <v>1.61E-2</v>
      </c>
      <c r="I3313" t="s">
        <v>2672</v>
      </c>
      <c r="J3313" s="24" t="str">
        <f t="shared" si="255"/>
        <v>09</v>
      </c>
      <c r="K3313" s="24" t="str">
        <f t="shared" si="256"/>
        <v>15</v>
      </c>
      <c r="L3313" s="24" t="str">
        <f t="shared" si="257"/>
        <v>2011</v>
      </c>
      <c r="M3313" s="24">
        <f t="shared" si="258"/>
        <v>40801</v>
      </c>
      <c r="N3313">
        <v>16.39</v>
      </c>
      <c r="P3313" s="24">
        <v>43159</v>
      </c>
      <c r="Q3313">
        <v>39.97</v>
      </c>
      <c r="S3313" s="24">
        <v>44944</v>
      </c>
      <c r="T3313">
        <v>59.37</v>
      </c>
      <c r="U3313" s="2">
        <f t="shared" si="259"/>
        <v>-1.3459621136590272E-2</v>
      </c>
    </row>
    <row r="3314" spans="1:21" x14ac:dyDescent="0.4">
      <c r="A3314" t="s">
        <v>2671</v>
      </c>
      <c r="B3314">
        <v>16.13</v>
      </c>
      <c r="C3314">
        <v>16</v>
      </c>
      <c r="D3314">
        <v>16.309999999999999</v>
      </c>
      <c r="E3314">
        <v>15.78</v>
      </c>
      <c r="F3314" t="s">
        <v>755</v>
      </c>
      <c r="G3314" s="2">
        <v>1.4500000000000001E-2</v>
      </c>
      <c r="I3314" t="s">
        <v>2671</v>
      </c>
      <c r="J3314" s="24" t="str">
        <f t="shared" si="255"/>
        <v>09</v>
      </c>
      <c r="K3314" s="24" t="str">
        <f t="shared" si="256"/>
        <v>14</v>
      </c>
      <c r="L3314" s="24" t="str">
        <f t="shared" si="257"/>
        <v>2011</v>
      </c>
      <c r="M3314" s="24">
        <f t="shared" si="258"/>
        <v>40800</v>
      </c>
      <c r="N3314">
        <v>16.13</v>
      </c>
      <c r="P3314" s="24">
        <v>43160</v>
      </c>
      <c r="Q3314">
        <v>39.36</v>
      </c>
      <c r="S3314" s="24">
        <v>44945</v>
      </c>
      <c r="T3314">
        <v>59.08</v>
      </c>
      <c r="U3314" s="2">
        <f t="shared" si="259"/>
        <v>-4.8846218628937343E-3</v>
      </c>
    </row>
    <row r="3315" spans="1:21" x14ac:dyDescent="0.4">
      <c r="A3315" t="s">
        <v>2670</v>
      </c>
      <c r="B3315">
        <v>15.9</v>
      </c>
      <c r="C3315">
        <v>15.78</v>
      </c>
      <c r="D3315">
        <v>15.95</v>
      </c>
      <c r="E3315">
        <v>15.69</v>
      </c>
      <c r="F3315" t="s">
        <v>2669</v>
      </c>
      <c r="G3315" s="2">
        <v>1.0200000000000001E-2</v>
      </c>
      <c r="I3315" t="s">
        <v>2670</v>
      </c>
      <c r="J3315" s="24" t="str">
        <f t="shared" si="255"/>
        <v>09</v>
      </c>
      <c r="K3315" s="24" t="str">
        <f t="shared" si="256"/>
        <v>13</v>
      </c>
      <c r="L3315" s="24" t="str">
        <f t="shared" si="257"/>
        <v>2011</v>
      </c>
      <c r="M3315" s="24">
        <f t="shared" si="258"/>
        <v>40799</v>
      </c>
      <c r="N3315">
        <v>15.9</v>
      </c>
      <c r="P3315" s="24">
        <v>43161</v>
      </c>
      <c r="Q3315">
        <v>39.6</v>
      </c>
      <c r="S3315" s="24">
        <v>44946</v>
      </c>
      <c r="T3315">
        <v>60.22</v>
      </c>
      <c r="U3315" s="2">
        <f t="shared" si="259"/>
        <v>1.9295870006770466E-2</v>
      </c>
    </row>
    <row r="3316" spans="1:21" x14ac:dyDescent="0.4">
      <c r="A3316" t="s">
        <v>2668</v>
      </c>
      <c r="B3316">
        <v>15.74</v>
      </c>
      <c r="C3316">
        <v>15.44</v>
      </c>
      <c r="D3316">
        <v>15.75</v>
      </c>
      <c r="E3316">
        <v>15.39</v>
      </c>
      <c r="F3316" t="s">
        <v>513</v>
      </c>
      <c r="G3316" s="2">
        <v>6.4000000000000003E-3</v>
      </c>
      <c r="I3316" t="s">
        <v>2668</v>
      </c>
      <c r="J3316" s="24" t="str">
        <f t="shared" si="255"/>
        <v>09</v>
      </c>
      <c r="K3316" s="24" t="str">
        <f t="shared" si="256"/>
        <v>12</v>
      </c>
      <c r="L3316" s="24" t="str">
        <f t="shared" si="257"/>
        <v>2011</v>
      </c>
      <c r="M3316" s="24">
        <f t="shared" si="258"/>
        <v>40798</v>
      </c>
      <c r="N3316">
        <v>15.74</v>
      </c>
      <c r="P3316" s="24">
        <v>43164</v>
      </c>
      <c r="Q3316">
        <v>40.04</v>
      </c>
      <c r="S3316" s="24">
        <v>44949</v>
      </c>
      <c r="T3316">
        <v>60.97</v>
      </c>
      <c r="U3316" s="2">
        <f t="shared" si="259"/>
        <v>1.2454334108269682E-2</v>
      </c>
    </row>
    <row r="3317" spans="1:21" x14ac:dyDescent="0.4">
      <c r="A3317" t="s">
        <v>2667</v>
      </c>
      <c r="B3317">
        <v>15.64</v>
      </c>
      <c r="C3317">
        <v>15.88</v>
      </c>
      <c r="D3317">
        <v>15.93</v>
      </c>
      <c r="E3317">
        <v>15.54</v>
      </c>
      <c r="F3317" t="s">
        <v>280</v>
      </c>
      <c r="G3317" s="2">
        <v>-2.5499999999999998E-2</v>
      </c>
      <c r="I3317" t="s">
        <v>2667</v>
      </c>
      <c r="J3317" s="24" t="str">
        <f t="shared" si="255"/>
        <v>09</v>
      </c>
      <c r="K3317" s="24" t="str">
        <f t="shared" si="256"/>
        <v>09</v>
      </c>
      <c r="L3317" s="24" t="str">
        <f t="shared" si="257"/>
        <v>2011</v>
      </c>
      <c r="M3317" s="24">
        <f t="shared" si="258"/>
        <v>40795</v>
      </c>
      <c r="N3317">
        <v>15.64</v>
      </c>
      <c r="P3317" s="24">
        <v>43165</v>
      </c>
      <c r="Q3317">
        <v>40.15</v>
      </c>
      <c r="S3317" s="24">
        <v>44950</v>
      </c>
      <c r="T3317">
        <v>60.93</v>
      </c>
      <c r="U3317" s="2">
        <f t="shared" si="259"/>
        <v>-6.5606035755283454E-4</v>
      </c>
    </row>
    <row r="3318" spans="1:21" x14ac:dyDescent="0.4">
      <c r="A3318" t="s">
        <v>2666</v>
      </c>
      <c r="B3318">
        <v>16.05</v>
      </c>
      <c r="C3318">
        <v>16.09</v>
      </c>
      <c r="D3318">
        <v>16.29</v>
      </c>
      <c r="E3318">
        <v>16.02</v>
      </c>
      <c r="F3318" t="s">
        <v>796</v>
      </c>
      <c r="G3318" s="2">
        <v>-8.6E-3</v>
      </c>
      <c r="I3318" t="s">
        <v>2666</v>
      </c>
      <c r="J3318" s="24" t="str">
        <f t="shared" si="255"/>
        <v>09</v>
      </c>
      <c r="K3318" s="24" t="str">
        <f t="shared" si="256"/>
        <v>08</v>
      </c>
      <c r="L3318" s="24" t="str">
        <f t="shared" si="257"/>
        <v>2011</v>
      </c>
      <c r="M3318" s="24">
        <f t="shared" si="258"/>
        <v>40794</v>
      </c>
      <c r="N3318">
        <v>16.05</v>
      </c>
      <c r="P3318" s="24">
        <v>43166</v>
      </c>
      <c r="Q3318">
        <v>40.26</v>
      </c>
      <c r="S3318" s="24">
        <v>44951</v>
      </c>
      <c r="T3318">
        <v>60.85</v>
      </c>
      <c r="U3318" s="2">
        <f t="shared" si="259"/>
        <v>-1.312982110618699E-3</v>
      </c>
    </row>
    <row r="3319" spans="1:21" x14ac:dyDescent="0.4">
      <c r="A3319" t="s">
        <v>2665</v>
      </c>
      <c r="B3319">
        <v>16.190000000000001</v>
      </c>
      <c r="C3319">
        <v>16.010000000000002</v>
      </c>
      <c r="D3319">
        <v>16.190000000000001</v>
      </c>
      <c r="E3319">
        <v>15.97</v>
      </c>
      <c r="F3319" t="s">
        <v>46</v>
      </c>
      <c r="G3319" s="2">
        <v>2.53E-2</v>
      </c>
      <c r="I3319" t="s">
        <v>2665</v>
      </c>
      <c r="J3319" s="24" t="str">
        <f t="shared" si="255"/>
        <v>09</v>
      </c>
      <c r="K3319" s="24" t="str">
        <f t="shared" si="256"/>
        <v>07</v>
      </c>
      <c r="L3319" s="24" t="str">
        <f t="shared" si="257"/>
        <v>2011</v>
      </c>
      <c r="M3319" s="24">
        <f t="shared" si="258"/>
        <v>40793</v>
      </c>
      <c r="N3319">
        <v>16.190000000000001</v>
      </c>
      <c r="P3319" s="24">
        <v>43167</v>
      </c>
      <c r="Q3319">
        <v>40.49</v>
      </c>
      <c r="S3319" s="24">
        <v>44952</v>
      </c>
      <c r="T3319">
        <v>61.65</v>
      </c>
      <c r="U3319" s="2">
        <f t="shared" si="259"/>
        <v>1.3147082990961234E-2</v>
      </c>
    </row>
    <row r="3320" spans="1:21" x14ac:dyDescent="0.4">
      <c r="A3320" t="s">
        <v>2664</v>
      </c>
      <c r="B3320">
        <v>15.79</v>
      </c>
      <c r="C3320">
        <v>15.43</v>
      </c>
      <c r="D3320">
        <v>15.81</v>
      </c>
      <c r="E3320">
        <v>15.42</v>
      </c>
      <c r="F3320" t="s">
        <v>2462</v>
      </c>
      <c r="G3320" s="2">
        <v>-3.2000000000000002E-3</v>
      </c>
      <c r="I3320" t="s">
        <v>2664</v>
      </c>
      <c r="J3320" s="24" t="str">
        <f t="shared" si="255"/>
        <v>09</v>
      </c>
      <c r="K3320" s="24" t="str">
        <f t="shared" si="256"/>
        <v>06</v>
      </c>
      <c r="L3320" s="24" t="str">
        <f t="shared" si="257"/>
        <v>2011</v>
      </c>
      <c r="M3320" s="24">
        <f t="shared" si="258"/>
        <v>40792</v>
      </c>
      <c r="N3320">
        <v>15.79</v>
      </c>
      <c r="P3320" s="24">
        <v>43168</v>
      </c>
      <c r="Q3320">
        <v>41.22</v>
      </c>
      <c r="S3320" s="24">
        <v>44953</v>
      </c>
      <c r="T3320">
        <v>61.84</v>
      </c>
      <c r="U3320" s="2">
        <f t="shared" si="259"/>
        <v>3.0819140308191439E-3</v>
      </c>
    </row>
    <row r="3321" spans="1:21" x14ac:dyDescent="0.4">
      <c r="A3321" t="s">
        <v>2663</v>
      </c>
      <c r="B3321">
        <v>15.84</v>
      </c>
      <c r="C3321">
        <v>15.95</v>
      </c>
      <c r="D3321">
        <v>16.010000000000002</v>
      </c>
      <c r="E3321">
        <v>15.8</v>
      </c>
      <c r="F3321" t="s">
        <v>1371</v>
      </c>
      <c r="G3321" s="2">
        <v>-2.4E-2</v>
      </c>
      <c r="I3321" t="s">
        <v>2663</v>
      </c>
      <c r="J3321" s="24" t="str">
        <f t="shared" si="255"/>
        <v>09</v>
      </c>
      <c r="K3321" s="24" t="str">
        <f t="shared" si="256"/>
        <v>02</v>
      </c>
      <c r="L3321" s="24" t="str">
        <f t="shared" si="257"/>
        <v>2011</v>
      </c>
      <c r="M3321" s="24">
        <f t="shared" si="258"/>
        <v>40788</v>
      </c>
      <c r="N3321">
        <v>15.84</v>
      </c>
      <c r="P3321" s="24">
        <v>43171</v>
      </c>
      <c r="Q3321">
        <v>41.22</v>
      </c>
      <c r="S3321" s="24">
        <v>44956</v>
      </c>
      <c r="T3321">
        <v>60.89</v>
      </c>
      <c r="U3321" s="2">
        <f t="shared" si="259"/>
        <v>-1.5362225097024673E-2</v>
      </c>
    </row>
    <row r="3322" spans="1:21" x14ac:dyDescent="0.4">
      <c r="A3322" t="s">
        <v>2662</v>
      </c>
      <c r="B3322">
        <v>16.23</v>
      </c>
      <c r="C3322">
        <v>16.41</v>
      </c>
      <c r="D3322">
        <v>16.55</v>
      </c>
      <c r="E3322">
        <v>16.22</v>
      </c>
      <c r="F3322" t="s">
        <v>1952</v>
      </c>
      <c r="G3322" s="2">
        <v>-1.04E-2</v>
      </c>
      <c r="I3322" t="s">
        <v>2662</v>
      </c>
      <c r="J3322" s="24" t="str">
        <f t="shared" si="255"/>
        <v>09</v>
      </c>
      <c r="K3322" s="24" t="str">
        <f t="shared" si="256"/>
        <v>01</v>
      </c>
      <c r="L3322" s="24" t="str">
        <f t="shared" si="257"/>
        <v>2011</v>
      </c>
      <c r="M3322" s="24">
        <f t="shared" si="258"/>
        <v>40787</v>
      </c>
      <c r="N3322">
        <v>16.23</v>
      </c>
      <c r="P3322" s="24">
        <v>43172</v>
      </c>
      <c r="Q3322">
        <v>40.909999999999997</v>
      </c>
      <c r="S3322" s="24">
        <v>44957</v>
      </c>
      <c r="T3322">
        <v>61.78</v>
      </c>
      <c r="U3322" s="2">
        <f t="shared" si="259"/>
        <v>1.4616521596321208E-2</v>
      </c>
    </row>
    <row r="3323" spans="1:21" x14ac:dyDescent="0.4">
      <c r="A3323" t="s">
        <v>2661</v>
      </c>
      <c r="B3323">
        <v>16.399999999999999</v>
      </c>
      <c r="C3323">
        <v>16.46</v>
      </c>
      <c r="D3323">
        <v>16.579999999999998</v>
      </c>
      <c r="E3323">
        <v>16.28</v>
      </c>
      <c r="F3323" t="s">
        <v>1418</v>
      </c>
      <c r="G3323" s="2">
        <v>3.0999999999999999E-3</v>
      </c>
      <c r="I3323" t="s">
        <v>2661</v>
      </c>
      <c r="J3323" s="24" t="str">
        <f t="shared" si="255"/>
        <v>08</v>
      </c>
      <c r="K3323" s="24" t="str">
        <f t="shared" si="256"/>
        <v>31</v>
      </c>
      <c r="L3323" s="24" t="str">
        <f t="shared" si="257"/>
        <v>2011</v>
      </c>
      <c r="M3323" s="24">
        <f t="shared" si="258"/>
        <v>40786</v>
      </c>
      <c r="N3323">
        <v>16.399999999999999</v>
      </c>
      <c r="P3323" s="24">
        <v>43173</v>
      </c>
      <c r="Q3323">
        <v>40.79</v>
      </c>
      <c r="S3323" s="24">
        <v>44958</v>
      </c>
      <c r="T3323">
        <v>62.47</v>
      </c>
      <c r="U3323" s="2">
        <f t="shared" si="259"/>
        <v>1.1168662997733891E-2</v>
      </c>
    </row>
    <row r="3324" spans="1:21" x14ac:dyDescent="0.4">
      <c r="A3324" t="s">
        <v>2660</v>
      </c>
      <c r="B3324">
        <v>16.350000000000001</v>
      </c>
      <c r="C3324">
        <v>16.21</v>
      </c>
      <c r="D3324">
        <v>16.440000000000001</v>
      </c>
      <c r="E3324">
        <v>16.11</v>
      </c>
      <c r="F3324" t="s">
        <v>1369</v>
      </c>
      <c r="G3324" s="2">
        <v>6.1999999999999998E-3</v>
      </c>
      <c r="I3324" t="s">
        <v>2660</v>
      </c>
      <c r="J3324" s="24" t="str">
        <f t="shared" si="255"/>
        <v>08</v>
      </c>
      <c r="K3324" s="24" t="str">
        <f t="shared" si="256"/>
        <v>30</v>
      </c>
      <c r="L3324" s="24" t="str">
        <f t="shared" si="257"/>
        <v>2011</v>
      </c>
      <c r="M3324" s="24">
        <f t="shared" si="258"/>
        <v>40785</v>
      </c>
      <c r="N3324">
        <v>16.350000000000001</v>
      </c>
      <c r="P3324" s="24">
        <v>43174</v>
      </c>
      <c r="Q3324">
        <v>40.770000000000003</v>
      </c>
      <c r="S3324" s="24">
        <v>44959</v>
      </c>
      <c r="T3324">
        <v>63.22</v>
      </c>
      <c r="U3324" s="2">
        <f t="shared" si="259"/>
        <v>1.2005762766127637E-2</v>
      </c>
    </row>
    <row r="3325" spans="1:21" x14ac:dyDescent="0.4">
      <c r="A3325" t="s">
        <v>2659</v>
      </c>
      <c r="B3325">
        <v>16.25</v>
      </c>
      <c r="C3325">
        <v>16.04</v>
      </c>
      <c r="D3325">
        <v>16.27</v>
      </c>
      <c r="E3325">
        <v>16.02</v>
      </c>
      <c r="F3325" t="s">
        <v>1153</v>
      </c>
      <c r="G3325" s="2">
        <v>2.52E-2</v>
      </c>
      <c r="I3325" t="s">
        <v>2659</v>
      </c>
      <c r="J3325" s="24" t="str">
        <f t="shared" si="255"/>
        <v>08</v>
      </c>
      <c r="K3325" s="24" t="str">
        <f t="shared" si="256"/>
        <v>29</v>
      </c>
      <c r="L3325" s="24" t="str">
        <f t="shared" si="257"/>
        <v>2011</v>
      </c>
      <c r="M3325" s="24">
        <f t="shared" si="258"/>
        <v>40784</v>
      </c>
      <c r="N3325">
        <v>16.25</v>
      </c>
      <c r="P3325" s="24">
        <v>43175</v>
      </c>
      <c r="Q3325">
        <v>40.76</v>
      </c>
      <c r="S3325" s="24">
        <v>44960</v>
      </c>
      <c r="T3325">
        <v>62.77</v>
      </c>
      <c r="U3325" s="2">
        <f t="shared" si="259"/>
        <v>-7.1180006327110634E-3</v>
      </c>
    </row>
    <row r="3326" spans="1:21" x14ac:dyDescent="0.4">
      <c r="A3326" t="s">
        <v>2658</v>
      </c>
      <c r="B3326">
        <v>15.85</v>
      </c>
      <c r="C3326">
        <v>15.48</v>
      </c>
      <c r="D3326">
        <v>15.89</v>
      </c>
      <c r="E3326">
        <v>15.27</v>
      </c>
      <c r="F3326" t="s">
        <v>156</v>
      </c>
      <c r="G3326" s="2">
        <v>1.8599999999999998E-2</v>
      </c>
      <c r="I3326" t="s">
        <v>2658</v>
      </c>
      <c r="J3326" s="24" t="str">
        <f t="shared" si="255"/>
        <v>08</v>
      </c>
      <c r="K3326" s="24" t="str">
        <f t="shared" si="256"/>
        <v>26</v>
      </c>
      <c r="L3326" s="24" t="str">
        <f t="shared" si="257"/>
        <v>2011</v>
      </c>
      <c r="M3326" s="24">
        <f t="shared" si="258"/>
        <v>40781</v>
      </c>
      <c r="N3326">
        <v>15.85</v>
      </c>
      <c r="P3326" s="24">
        <v>43178</v>
      </c>
      <c r="Q3326">
        <v>40.130000000000003</v>
      </c>
      <c r="S3326" s="24">
        <v>44963</v>
      </c>
      <c r="T3326">
        <v>62.42</v>
      </c>
      <c r="U3326" s="2">
        <f t="shared" si="259"/>
        <v>-5.5759120599012668E-3</v>
      </c>
    </row>
    <row r="3327" spans="1:21" x14ac:dyDescent="0.4">
      <c r="A3327" t="s">
        <v>2657</v>
      </c>
      <c r="B3327">
        <v>15.56</v>
      </c>
      <c r="C3327">
        <v>15.85</v>
      </c>
      <c r="D3327">
        <v>15.91</v>
      </c>
      <c r="E3327">
        <v>15.5</v>
      </c>
      <c r="F3327" t="s">
        <v>1915</v>
      </c>
      <c r="G3327" s="2">
        <v>-1.5800000000000002E-2</v>
      </c>
      <c r="I3327" t="s">
        <v>2657</v>
      </c>
      <c r="J3327" s="24" t="str">
        <f t="shared" si="255"/>
        <v>08</v>
      </c>
      <c r="K3327" s="24" t="str">
        <f t="shared" si="256"/>
        <v>25</v>
      </c>
      <c r="L3327" s="24" t="str">
        <f t="shared" si="257"/>
        <v>2011</v>
      </c>
      <c r="M3327" s="24">
        <f t="shared" si="258"/>
        <v>40780</v>
      </c>
      <c r="N3327">
        <v>15.56</v>
      </c>
      <c r="P3327" s="24">
        <v>43179</v>
      </c>
      <c r="Q3327">
        <v>40.270000000000003</v>
      </c>
      <c r="S3327" s="24">
        <v>44964</v>
      </c>
      <c r="T3327">
        <v>63.43</v>
      </c>
      <c r="U3327" s="2">
        <f t="shared" si="259"/>
        <v>1.6180711310477269E-2</v>
      </c>
    </row>
    <row r="3328" spans="1:21" x14ac:dyDescent="0.4">
      <c r="A3328" t="s">
        <v>2656</v>
      </c>
      <c r="B3328">
        <v>15.81</v>
      </c>
      <c r="C3328">
        <v>15.61</v>
      </c>
      <c r="D3328">
        <v>15.82</v>
      </c>
      <c r="E3328">
        <v>15.53</v>
      </c>
      <c r="F3328" t="s">
        <v>1214</v>
      </c>
      <c r="G3328" s="2">
        <v>1.15E-2</v>
      </c>
      <c r="I3328" t="s">
        <v>2656</v>
      </c>
      <c r="J3328" s="24" t="str">
        <f t="shared" si="255"/>
        <v>08</v>
      </c>
      <c r="K3328" s="24" t="str">
        <f t="shared" si="256"/>
        <v>24</v>
      </c>
      <c r="L3328" s="24" t="str">
        <f t="shared" si="257"/>
        <v>2011</v>
      </c>
      <c r="M3328" s="24">
        <f t="shared" si="258"/>
        <v>40779</v>
      </c>
      <c r="N3328">
        <v>15.81</v>
      </c>
      <c r="P3328" s="24">
        <v>43180</v>
      </c>
      <c r="Q3328">
        <v>40.08</v>
      </c>
      <c r="S3328" s="24">
        <v>44965</v>
      </c>
      <c r="T3328">
        <v>62.68</v>
      </c>
      <c r="U3328" s="2">
        <f t="shared" si="259"/>
        <v>-1.1824058016711381E-2</v>
      </c>
    </row>
    <row r="3329" spans="1:21" x14ac:dyDescent="0.4">
      <c r="A3329" t="s">
        <v>2655</v>
      </c>
      <c r="B3329">
        <v>15.63</v>
      </c>
      <c r="C3329">
        <v>15.14</v>
      </c>
      <c r="D3329">
        <v>15.63</v>
      </c>
      <c r="E3329">
        <v>15.1</v>
      </c>
      <c r="F3329" t="s">
        <v>2654</v>
      </c>
      <c r="G3329" s="2">
        <v>3.5799999999999998E-2</v>
      </c>
      <c r="I3329" t="s">
        <v>2655</v>
      </c>
      <c r="J3329" s="24" t="str">
        <f t="shared" si="255"/>
        <v>08</v>
      </c>
      <c r="K3329" s="24" t="str">
        <f t="shared" si="256"/>
        <v>23</v>
      </c>
      <c r="L3329" s="24" t="str">
        <f t="shared" si="257"/>
        <v>2011</v>
      </c>
      <c r="M3329" s="24">
        <f t="shared" si="258"/>
        <v>40778</v>
      </c>
      <c r="N3329">
        <v>15.63</v>
      </c>
      <c r="P3329" s="24">
        <v>43181</v>
      </c>
      <c r="Q3329">
        <v>38.9</v>
      </c>
      <c r="S3329" s="24">
        <v>44966</v>
      </c>
      <c r="T3329">
        <v>62.25</v>
      </c>
      <c r="U3329" s="2">
        <f t="shared" si="259"/>
        <v>-6.8602425015954482E-3</v>
      </c>
    </row>
    <row r="3330" spans="1:21" x14ac:dyDescent="0.4">
      <c r="A3330" t="s">
        <v>2653</v>
      </c>
      <c r="B3330">
        <v>15.09</v>
      </c>
      <c r="C3330">
        <v>15.36</v>
      </c>
      <c r="D3330">
        <v>15.38</v>
      </c>
      <c r="E3330">
        <v>15.05</v>
      </c>
      <c r="F3330" t="s">
        <v>1148</v>
      </c>
      <c r="G3330" s="2">
        <v>2.7000000000000001E-3</v>
      </c>
      <c r="I3330" t="s">
        <v>2653</v>
      </c>
      <c r="J3330" s="24" t="str">
        <f t="shared" si="255"/>
        <v>08</v>
      </c>
      <c r="K3330" s="24" t="str">
        <f t="shared" si="256"/>
        <v>22</v>
      </c>
      <c r="L3330" s="24" t="str">
        <f t="shared" si="257"/>
        <v>2011</v>
      </c>
      <c r="M3330" s="24">
        <f t="shared" si="258"/>
        <v>40777</v>
      </c>
      <c r="N3330">
        <v>15.09</v>
      </c>
      <c r="P3330" s="24">
        <v>43182</v>
      </c>
      <c r="Q3330">
        <v>38.020000000000003</v>
      </c>
      <c r="S3330" s="24">
        <v>44967</v>
      </c>
      <c r="T3330">
        <v>62.4</v>
      </c>
      <c r="U3330" s="2">
        <f t="shared" si="259"/>
        <v>2.4096385542169418E-3</v>
      </c>
    </row>
    <row r="3331" spans="1:21" x14ac:dyDescent="0.4">
      <c r="A3331" t="s">
        <v>2652</v>
      </c>
      <c r="B3331">
        <v>15.05</v>
      </c>
      <c r="C3331">
        <v>15.09</v>
      </c>
      <c r="D3331">
        <v>15.48</v>
      </c>
      <c r="E3331">
        <v>15.02</v>
      </c>
      <c r="F3331" t="s">
        <v>2279</v>
      </c>
      <c r="G3331" s="2">
        <v>-1.7000000000000001E-2</v>
      </c>
      <c r="I3331" t="s">
        <v>2652</v>
      </c>
      <c r="J3331" s="24" t="str">
        <f t="shared" ref="J3331:J3394" si="260">LEFT(I3331,2)</f>
        <v>08</v>
      </c>
      <c r="K3331" s="24" t="str">
        <f t="shared" ref="K3331:K3394" si="261">MID(I3331,4,2)</f>
        <v>19</v>
      </c>
      <c r="L3331" s="24" t="str">
        <f t="shared" ref="L3331:L3394" si="262">RIGHT(I3331,4)</f>
        <v>2011</v>
      </c>
      <c r="M3331" s="24">
        <f t="shared" ref="M3331:M3394" si="263">DATE(L3331,J3331,K3331)</f>
        <v>40774</v>
      </c>
      <c r="N3331">
        <v>15.05</v>
      </c>
      <c r="P3331" s="24">
        <v>43185</v>
      </c>
      <c r="Q3331">
        <v>39.22</v>
      </c>
      <c r="S3331" s="24">
        <v>44970</v>
      </c>
      <c r="T3331">
        <v>63.05</v>
      </c>
      <c r="U3331" s="2">
        <f t="shared" si="259"/>
        <v>1.0416666666666741E-2</v>
      </c>
    </row>
    <row r="3332" spans="1:21" x14ac:dyDescent="0.4">
      <c r="A3332" t="s">
        <v>2651</v>
      </c>
      <c r="B3332">
        <v>15.31</v>
      </c>
      <c r="C3332">
        <v>15.6</v>
      </c>
      <c r="D3332">
        <v>15.61</v>
      </c>
      <c r="E3332">
        <v>15.15</v>
      </c>
      <c r="F3332" t="s">
        <v>2036</v>
      </c>
      <c r="G3332" s="2">
        <v>-4.4299999999999999E-2</v>
      </c>
      <c r="I3332" t="s">
        <v>2651</v>
      </c>
      <c r="J3332" s="24" t="str">
        <f t="shared" si="260"/>
        <v>08</v>
      </c>
      <c r="K3332" s="24" t="str">
        <f t="shared" si="261"/>
        <v>18</v>
      </c>
      <c r="L3332" s="24" t="str">
        <f t="shared" si="262"/>
        <v>2011</v>
      </c>
      <c r="M3332" s="24">
        <f t="shared" si="263"/>
        <v>40773</v>
      </c>
      <c r="N3332">
        <v>15.31</v>
      </c>
      <c r="P3332" s="24">
        <v>43186</v>
      </c>
      <c r="Q3332">
        <v>38.270000000000003</v>
      </c>
      <c r="S3332" s="24">
        <v>44971</v>
      </c>
      <c r="T3332">
        <v>63.14</v>
      </c>
      <c r="U3332" s="2">
        <f t="shared" ref="U3332:U3395" si="264">T3332/T3331-1</f>
        <v>1.4274385408405976E-3</v>
      </c>
    </row>
    <row r="3333" spans="1:21" x14ac:dyDescent="0.4">
      <c r="A3333" t="s">
        <v>2650</v>
      </c>
      <c r="B3333">
        <v>16.02</v>
      </c>
      <c r="C3333">
        <v>16.079999999999998</v>
      </c>
      <c r="D3333">
        <v>16.22</v>
      </c>
      <c r="E3333">
        <v>15.89</v>
      </c>
      <c r="F3333" t="s">
        <v>2075</v>
      </c>
      <c r="G3333" s="2">
        <v>-5.9999999999999995E-4</v>
      </c>
      <c r="I3333" t="s">
        <v>2650</v>
      </c>
      <c r="J3333" s="24" t="str">
        <f t="shared" si="260"/>
        <v>08</v>
      </c>
      <c r="K3333" s="24" t="str">
        <f t="shared" si="261"/>
        <v>17</v>
      </c>
      <c r="L3333" s="24" t="str">
        <f t="shared" si="262"/>
        <v>2011</v>
      </c>
      <c r="M3333" s="24">
        <f t="shared" si="263"/>
        <v>40772</v>
      </c>
      <c r="N3333">
        <v>16.02</v>
      </c>
      <c r="P3333" s="24">
        <v>43187</v>
      </c>
      <c r="Q3333">
        <v>38.07</v>
      </c>
      <c r="S3333" s="24">
        <v>44972</v>
      </c>
      <c r="T3333">
        <v>63.32</v>
      </c>
      <c r="U3333" s="2">
        <f t="shared" si="264"/>
        <v>2.8508077288564859E-3</v>
      </c>
    </row>
    <row r="3334" spans="1:21" x14ac:dyDescent="0.4">
      <c r="A3334" t="s">
        <v>2649</v>
      </c>
      <c r="B3334">
        <v>16.03</v>
      </c>
      <c r="C3334">
        <v>16.010000000000002</v>
      </c>
      <c r="D3334">
        <v>16.170000000000002</v>
      </c>
      <c r="E3334">
        <v>15.86</v>
      </c>
      <c r="F3334" t="s">
        <v>1133</v>
      </c>
      <c r="G3334" s="2">
        <v>-8.6999999999999994E-3</v>
      </c>
      <c r="I3334" t="s">
        <v>2649</v>
      </c>
      <c r="J3334" s="24" t="str">
        <f t="shared" si="260"/>
        <v>08</v>
      </c>
      <c r="K3334" s="24" t="str">
        <f t="shared" si="261"/>
        <v>16</v>
      </c>
      <c r="L3334" s="24" t="str">
        <f t="shared" si="262"/>
        <v>2011</v>
      </c>
      <c r="M3334" s="24">
        <f t="shared" si="263"/>
        <v>40771</v>
      </c>
      <c r="N3334">
        <v>16.03</v>
      </c>
      <c r="P3334" s="24">
        <v>43188</v>
      </c>
      <c r="Q3334">
        <v>38.67</v>
      </c>
      <c r="S3334" s="24">
        <v>44973</v>
      </c>
      <c r="T3334">
        <v>62.33</v>
      </c>
      <c r="U3334" s="2">
        <f t="shared" si="264"/>
        <v>-1.5634870499052433E-2</v>
      </c>
    </row>
    <row r="3335" spans="1:21" x14ac:dyDescent="0.4">
      <c r="A3335" t="s">
        <v>2648</v>
      </c>
      <c r="B3335">
        <v>16.170000000000002</v>
      </c>
      <c r="C3335">
        <v>16.02</v>
      </c>
      <c r="D3335">
        <v>16.190000000000001</v>
      </c>
      <c r="E3335">
        <v>15.95</v>
      </c>
      <c r="F3335" t="s">
        <v>2553</v>
      </c>
      <c r="G3335" s="2">
        <v>1.6299999999999999E-2</v>
      </c>
      <c r="I3335" t="s">
        <v>2648</v>
      </c>
      <c r="J3335" s="24" t="str">
        <f t="shared" si="260"/>
        <v>08</v>
      </c>
      <c r="K3335" s="24" t="str">
        <f t="shared" si="261"/>
        <v>15</v>
      </c>
      <c r="L3335" s="24" t="str">
        <f t="shared" si="262"/>
        <v>2011</v>
      </c>
      <c r="M3335" s="24">
        <f t="shared" si="263"/>
        <v>40770</v>
      </c>
      <c r="N3335">
        <v>16.170000000000002</v>
      </c>
      <c r="P3335" s="24">
        <v>43192</v>
      </c>
      <c r="Q3335">
        <v>37.729999999999997</v>
      </c>
      <c r="S3335" s="24">
        <v>44974</v>
      </c>
      <c r="T3335">
        <v>62.09</v>
      </c>
      <c r="U3335" s="2">
        <f t="shared" si="264"/>
        <v>-3.8504732873414493E-3</v>
      </c>
    </row>
    <row r="3336" spans="1:21" x14ac:dyDescent="0.4">
      <c r="A3336" t="s">
        <v>2647</v>
      </c>
      <c r="B3336">
        <v>15.91</v>
      </c>
      <c r="C3336">
        <v>15.93</v>
      </c>
      <c r="D3336">
        <v>16.02</v>
      </c>
      <c r="E3336">
        <v>15.75</v>
      </c>
      <c r="F3336" t="s">
        <v>2110</v>
      </c>
      <c r="G3336" s="2">
        <v>1.34E-2</v>
      </c>
      <c r="I3336" t="s">
        <v>2647</v>
      </c>
      <c r="J3336" s="24" t="str">
        <f t="shared" si="260"/>
        <v>08</v>
      </c>
      <c r="K3336" s="24" t="str">
        <f t="shared" si="261"/>
        <v>12</v>
      </c>
      <c r="L3336" s="24" t="str">
        <f t="shared" si="262"/>
        <v>2011</v>
      </c>
      <c r="M3336" s="24">
        <f t="shared" si="263"/>
        <v>40767</v>
      </c>
      <c r="N3336">
        <v>15.91</v>
      </c>
      <c r="P3336" s="24">
        <v>43193</v>
      </c>
      <c r="Q3336">
        <v>38.19</v>
      </c>
      <c r="S3336" s="24">
        <v>44978</v>
      </c>
      <c r="T3336">
        <v>60.9</v>
      </c>
      <c r="U3336" s="2">
        <f t="shared" si="264"/>
        <v>-1.916572717023679E-2</v>
      </c>
    </row>
    <row r="3337" spans="1:21" x14ac:dyDescent="0.4">
      <c r="A3337" t="s">
        <v>2646</v>
      </c>
      <c r="B3337">
        <v>15.7</v>
      </c>
      <c r="C3337">
        <v>15.23</v>
      </c>
      <c r="D3337">
        <v>15.96</v>
      </c>
      <c r="E3337">
        <v>15.19</v>
      </c>
      <c r="F3337" t="s">
        <v>2645</v>
      </c>
      <c r="G3337" s="2">
        <v>3.9699999999999999E-2</v>
      </c>
      <c r="I3337" t="s">
        <v>2646</v>
      </c>
      <c r="J3337" s="24" t="str">
        <f t="shared" si="260"/>
        <v>08</v>
      </c>
      <c r="K3337" s="24" t="str">
        <f t="shared" si="261"/>
        <v>11</v>
      </c>
      <c r="L3337" s="24" t="str">
        <f t="shared" si="262"/>
        <v>2011</v>
      </c>
      <c r="M3337" s="24">
        <f t="shared" si="263"/>
        <v>40766</v>
      </c>
      <c r="N3337">
        <v>15.7</v>
      </c>
      <c r="P3337" s="24">
        <v>43194</v>
      </c>
      <c r="Q3337">
        <v>38.68</v>
      </c>
      <c r="S3337" s="24">
        <v>44979</v>
      </c>
      <c r="T3337">
        <v>60.86</v>
      </c>
      <c r="U3337" s="2">
        <f t="shared" si="264"/>
        <v>-6.5681444991783078E-4</v>
      </c>
    </row>
    <row r="3338" spans="1:21" x14ac:dyDescent="0.4">
      <c r="A3338" t="s">
        <v>2644</v>
      </c>
      <c r="B3338">
        <v>15.1</v>
      </c>
      <c r="C3338">
        <v>15.45</v>
      </c>
      <c r="D3338">
        <v>15.62</v>
      </c>
      <c r="E3338">
        <v>15.09</v>
      </c>
      <c r="F3338" t="s">
        <v>2643</v>
      </c>
      <c r="G3338" s="2">
        <v>-4.1300000000000003E-2</v>
      </c>
      <c r="I3338" t="s">
        <v>2644</v>
      </c>
      <c r="J3338" s="24" t="str">
        <f t="shared" si="260"/>
        <v>08</v>
      </c>
      <c r="K3338" s="24" t="str">
        <f t="shared" si="261"/>
        <v>10</v>
      </c>
      <c r="L3338" s="24" t="str">
        <f t="shared" si="262"/>
        <v>2011</v>
      </c>
      <c r="M3338" s="24">
        <f t="shared" si="263"/>
        <v>40765</v>
      </c>
      <c r="N3338">
        <v>15.1</v>
      </c>
      <c r="P3338" s="24">
        <v>43195</v>
      </c>
      <c r="Q3338">
        <v>38.92</v>
      </c>
      <c r="S3338" s="24">
        <v>44980</v>
      </c>
      <c r="T3338">
        <v>61.36</v>
      </c>
      <c r="U3338" s="2">
        <f t="shared" si="264"/>
        <v>8.215576733486607E-3</v>
      </c>
    </row>
    <row r="3339" spans="1:21" x14ac:dyDescent="0.4">
      <c r="A3339" t="s">
        <v>2642</v>
      </c>
      <c r="B3339">
        <v>15.75</v>
      </c>
      <c r="C3339">
        <v>15.33</v>
      </c>
      <c r="D3339">
        <v>15.76</v>
      </c>
      <c r="E3339">
        <v>14.84</v>
      </c>
      <c r="F3339" t="s">
        <v>2641</v>
      </c>
      <c r="G3339" s="2">
        <v>4.2999999999999997E-2</v>
      </c>
      <c r="I3339" t="s">
        <v>2642</v>
      </c>
      <c r="J3339" s="24" t="str">
        <f t="shared" si="260"/>
        <v>08</v>
      </c>
      <c r="K3339" s="24" t="str">
        <f t="shared" si="261"/>
        <v>09</v>
      </c>
      <c r="L3339" s="24" t="str">
        <f t="shared" si="262"/>
        <v>2011</v>
      </c>
      <c r="M3339" s="24">
        <f t="shared" si="263"/>
        <v>40764</v>
      </c>
      <c r="N3339">
        <v>15.75</v>
      </c>
      <c r="P3339" s="24">
        <v>43196</v>
      </c>
      <c r="Q3339">
        <v>37.99</v>
      </c>
      <c r="S3339" s="24">
        <v>44981</v>
      </c>
      <c r="T3339">
        <v>60.56</v>
      </c>
      <c r="U3339" s="2">
        <f t="shared" si="264"/>
        <v>-1.3037809647979071E-2</v>
      </c>
    </row>
    <row r="3340" spans="1:21" x14ac:dyDescent="0.4">
      <c r="A3340" t="s">
        <v>2640</v>
      </c>
      <c r="B3340">
        <v>15.1</v>
      </c>
      <c r="C3340">
        <v>15.62</v>
      </c>
      <c r="D3340">
        <v>15.82</v>
      </c>
      <c r="E3340">
        <v>15.09</v>
      </c>
      <c r="F3340" t="s">
        <v>1632</v>
      </c>
      <c r="G3340" s="2">
        <v>-5.8599999999999999E-2</v>
      </c>
      <c r="I3340" t="s">
        <v>2640</v>
      </c>
      <c r="J3340" s="24" t="str">
        <f t="shared" si="260"/>
        <v>08</v>
      </c>
      <c r="K3340" s="24" t="str">
        <f t="shared" si="261"/>
        <v>08</v>
      </c>
      <c r="L3340" s="24" t="str">
        <f t="shared" si="262"/>
        <v>2011</v>
      </c>
      <c r="M3340" s="24">
        <f t="shared" si="263"/>
        <v>40763</v>
      </c>
      <c r="N3340">
        <v>15.1</v>
      </c>
      <c r="P3340" s="24">
        <v>43199</v>
      </c>
      <c r="Q3340">
        <v>38.18</v>
      </c>
      <c r="S3340" s="24">
        <v>44984</v>
      </c>
      <c r="T3340">
        <v>60.83</v>
      </c>
      <c r="U3340" s="2">
        <f t="shared" si="264"/>
        <v>4.45838837516499E-3</v>
      </c>
    </row>
    <row r="3341" spans="1:21" x14ac:dyDescent="0.4">
      <c r="A3341" t="s">
        <v>2639</v>
      </c>
      <c r="B3341">
        <v>16.04</v>
      </c>
      <c r="C3341">
        <v>16.260000000000002</v>
      </c>
      <c r="D3341">
        <v>16.29</v>
      </c>
      <c r="E3341">
        <v>15.61</v>
      </c>
      <c r="F3341" t="s">
        <v>2638</v>
      </c>
      <c r="G3341" s="2">
        <v>-5.9999999999999995E-4</v>
      </c>
      <c r="I3341" t="s">
        <v>2639</v>
      </c>
      <c r="J3341" s="24" t="str">
        <f t="shared" si="260"/>
        <v>08</v>
      </c>
      <c r="K3341" s="24" t="str">
        <f t="shared" si="261"/>
        <v>05</v>
      </c>
      <c r="L3341" s="24" t="str">
        <f t="shared" si="262"/>
        <v>2011</v>
      </c>
      <c r="M3341" s="24">
        <f t="shared" si="263"/>
        <v>40760</v>
      </c>
      <c r="N3341">
        <v>16.04</v>
      </c>
      <c r="P3341" s="24">
        <v>43200</v>
      </c>
      <c r="Q3341">
        <v>38.86</v>
      </c>
      <c r="S3341" s="24">
        <v>44985</v>
      </c>
      <c r="T3341">
        <v>60.56</v>
      </c>
      <c r="U3341" s="2">
        <f t="shared" si="264"/>
        <v>-4.4385993753082165E-3</v>
      </c>
    </row>
    <row r="3342" spans="1:21" x14ac:dyDescent="0.4">
      <c r="A3342" t="s">
        <v>2637</v>
      </c>
      <c r="B3342">
        <v>16.05</v>
      </c>
      <c r="C3342">
        <v>16.62</v>
      </c>
      <c r="D3342">
        <v>16.63</v>
      </c>
      <c r="E3342">
        <v>16.04</v>
      </c>
      <c r="F3342" t="s">
        <v>2636</v>
      </c>
      <c r="G3342" s="2">
        <v>-4.6899999999999997E-2</v>
      </c>
      <c r="I3342" t="s">
        <v>2637</v>
      </c>
      <c r="J3342" s="24" t="str">
        <f t="shared" si="260"/>
        <v>08</v>
      </c>
      <c r="K3342" s="24" t="str">
        <f t="shared" si="261"/>
        <v>04</v>
      </c>
      <c r="L3342" s="24" t="str">
        <f t="shared" si="262"/>
        <v>2011</v>
      </c>
      <c r="M3342" s="24">
        <f t="shared" si="263"/>
        <v>40759</v>
      </c>
      <c r="N3342">
        <v>16.05</v>
      </c>
      <c r="P3342" s="24">
        <v>43201</v>
      </c>
      <c r="Q3342">
        <v>38.630000000000003</v>
      </c>
      <c r="S3342" s="24">
        <v>44986</v>
      </c>
      <c r="T3342">
        <v>60.34</v>
      </c>
      <c r="U3342" s="2">
        <f t="shared" si="264"/>
        <v>-3.6327608982826831E-3</v>
      </c>
    </row>
    <row r="3343" spans="1:21" x14ac:dyDescent="0.4">
      <c r="A3343" t="s">
        <v>2635</v>
      </c>
      <c r="B3343">
        <v>16.84</v>
      </c>
      <c r="C3343">
        <v>16.760000000000002</v>
      </c>
      <c r="D3343">
        <v>16.850000000000001</v>
      </c>
      <c r="E3343">
        <v>16.45</v>
      </c>
      <c r="F3343" t="s">
        <v>1818</v>
      </c>
      <c r="G3343" s="2">
        <v>7.7999999999999996E-3</v>
      </c>
      <c r="I3343" t="s">
        <v>2635</v>
      </c>
      <c r="J3343" s="24" t="str">
        <f t="shared" si="260"/>
        <v>08</v>
      </c>
      <c r="K3343" s="24" t="str">
        <f t="shared" si="261"/>
        <v>03</v>
      </c>
      <c r="L3343" s="24" t="str">
        <f t="shared" si="262"/>
        <v>2011</v>
      </c>
      <c r="M3343" s="24">
        <f t="shared" si="263"/>
        <v>40758</v>
      </c>
      <c r="N3343">
        <v>16.84</v>
      </c>
      <c r="P3343" s="24">
        <v>43202</v>
      </c>
      <c r="Q3343">
        <v>38.99</v>
      </c>
      <c r="S3343" s="24">
        <v>44987</v>
      </c>
      <c r="T3343">
        <v>60.77</v>
      </c>
      <c r="U3343" s="2">
        <f t="shared" si="264"/>
        <v>7.1262843884654092E-3</v>
      </c>
    </row>
    <row r="3344" spans="1:21" x14ac:dyDescent="0.4">
      <c r="A3344" t="s">
        <v>2634</v>
      </c>
      <c r="B3344">
        <v>16.71</v>
      </c>
      <c r="C3344">
        <v>17.02</v>
      </c>
      <c r="D3344">
        <v>17.12</v>
      </c>
      <c r="E3344">
        <v>16.71</v>
      </c>
      <c r="F3344" t="s">
        <v>2633</v>
      </c>
      <c r="G3344" s="2">
        <v>-2.5100000000000001E-2</v>
      </c>
      <c r="I3344" t="s">
        <v>2634</v>
      </c>
      <c r="J3344" s="24" t="str">
        <f t="shared" si="260"/>
        <v>08</v>
      </c>
      <c r="K3344" s="24" t="str">
        <f t="shared" si="261"/>
        <v>02</v>
      </c>
      <c r="L3344" s="24" t="str">
        <f t="shared" si="262"/>
        <v>2011</v>
      </c>
      <c r="M3344" s="24">
        <f t="shared" si="263"/>
        <v>40757</v>
      </c>
      <c r="N3344">
        <v>16.71</v>
      </c>
      <c r="P3344" s="24">
        <v>43203</v>
      </c>
      <c r="Q3344">
        <v>38.880000000000003</v>
      </c>
      <c r="S3344" s="24">
        <v>44988</v>
      </c>
      <c r="T3344">
        <v>61.78</v>
      </c>
      <c r="U3344" s="2">
        <f t="shared" si="264"/>
        <v>1.662004278426843E-2</v>
      </c>
    </row>
    <row r="3345" spans="1:21" x14ac:dyDescent="0.4">
      <c r="A3345" t="s">
        <v>2632</v>
      </c>
      <c r="B3345">
        <v>17.14</v>
      </c>
      <c r="C3345">
        <v>17.41</v>
      </c>
      <c r="D3345">
        <v>17.47</v>
      </c>
      <c r="E3345">
        <v>16.97</v>
      </c>
      <c r="F3345" t="s">
        <v>1463</v>
      </c>
      <c r="G3345" s="2">
        <v>-5.1999999999999998E-3</v>
      </c>
      <c r="I3345" t="s">
        <v>2632</v>
      </c>
      <c r="J3345" s="24" t="str">
        <f t="shared" si="260"/>
        <v>08</v>
      </c>
      <c r="K3345" s="24" t="str">
        <f t="shared" si="261"/>
        <v>01</v>
      </c>
      <c r="L3345" s="24" t="str">
        <f t="shared" si="262"/>
        <v>2011</v>
      </c>
      <c r="M3345" s="24">
        <f t="shared" si="263"/>
        <v>40756</v>
      </c>
      <c r="N3345">
        <v>17.14</v>
      </c>
      <c r="P3345" s="24">
        <v>43206</v>
      </c>
      <c r="Q3345">
        <v>39.19</v>
      </c>
      <c r="S3345" s="24">
        <v>44991</v>
      </c>
      <c r="T3345">
        <v>62.01</v>
      </c>
      <c r="U3345" s="2">
        <f t="shared" si="264"/>
        <v>3.7228876659112231E-3</v>
      </c>
    </row>
    <row r="3346" spans="1:21" x14ac:dyDescent="0.4">
      <c r="A3346" t="s">
        <v>2631</v>
      </c>
      <c r="B3346">
        <v>17.23</v>
      </c>
      <c r="C3346">
        <v>17.16</v>
      </c>
      <c r="D3346">
        <v>17.39</v>
      </c>
      <c r="E3346">
        <v>17.09</v>
      </c>
      <c r="F3346" t="s">
        <v>1530</v>
      </c>
      <c r="G3346" s="2">
        <v>-5.7999999999999996E-3</v>
      </c>
      <c r="I3346" t="s">
        <v>2631</v>
      </c>
      <c r="J3346" s="24" t="str">
        <f t="shared" si="260"/>
        <v>07</v>
      </c>
      <c r="K3346" s="24" t="str">
        <f t="shared" si="261"/>
        <v>29</v>
      </c>
      <c r="L3346" s="24" t="str">
        <f t="shared" si="262"/>
        <v>2011</v>
      </c>
      <c r="M3346" s="24">
        <f t="shared" si="263"/>
        <v>40753</v>
      </c>
      <c r="N3346">
        <v>17.23</v>
      </c>
      <c r="P3346" s="24">
        <v>43207</v>
      </c>
      <c r="Q3346">
        <v>39.81</v>
      </c>
      <c r="S3346" s="24">
        <v>44992</v>
      </c>
      <c r="T3346">
        <v>61.13</v>
      </c>
      <c r="U3346" s="2">
        <f t="shared" si="264"/>
        <v>-1.4191259474278239E-2</v>
      </c>
    </row>
    <row r="3347" spans="1:21" x14ac:dyDescent="0.4">
      <c r="A3347" t="s">
        <v>2630</v>
      </c>
      <c r="B3347">
        <v>17.329999999999998</v>
      </c>
      <c r="C3347">
        <v>17.350000000000001</v>
      </c>
      <c r="D3347">
        <v>17.53</v>
      </c>
      <c r="E3347">
        <v>17.3</v>
      </c>
      <c r="F3347" t="s">
        <v>618</v>
      </c>
      <c r="G3347" s="2">
        <v>-1.6999999999999999E-3</v>
      </c>
      <c r="I3347" t="s">
        <v>2630</v>
      </c>
      <c r="J3347" s="24" t="str">
        <f t="shared" si="260"/>
        <v>07</v>
      </c>
      <c r="K3347" s="24" t="str">
        <f t="shared" si="261"/>
        <v>28</v>
      </c>
      <c r="L3347" s="24" t="str">
        <f t="shared" si="262"/>
        <v>2011</v>
      </c>
      <c r="M3347" s="24">
        <f t="shared" si="263"/>
        <v>40752</v>
      </c>
      <c r="N3347">
        <v>17.329999999999998</v>
      </c>
      <c r="P3347" s="24">
        <v>43208</v>
      </c>
      <c r="Q3347">
        <v>39.869999999999997</v>
      </c>
      <c r="S3347" s="24">
        <v>44993</v>
      </c>
      <c r="T3347">
        <v>61.23</v>
      </c>
      <c r="U3347" s="2">
        <f t="shared" si="264"/>
        <v>1.6358580075248597E-3</v>
      </c>
    </row>
    <row r="3348" spans="1:21" x14ac:dyDescent="0.4">
      <c r="A3348" t="s">
        <v>2629</v>
      </c>
      <c r="B3348">
        <v>17.36</v>
      </c>
      <c r="C3348">
        <v>17.63</v>
      </c>
      <c r="D3348">
        <v>17.63</v>
      </c>
      <c r="E3348">
        <v>17.32</v>
      </c>
      <c r="F3348" t="s">
        <v>2093</v>
      </c>
      <c r="G3348" s="2">
        <v>-2.1399999999999999E-2</v>
      </c>
      <c r="I3348" t="s">
        <v>2629</v>
      </c>
      <c r="J3348" s="24" t="str">
        <f t="shared" si="260"/>
        <v>07</v>
      </c>
      <c r="K3348" s="24" t="str">
        <f t="shared" si="261"/>
        <v>27</v>
      </c>
      <c r="L3348" s="24" t="str">
        <f t="shared" si="262"/>
        <v>2011</v>
      </c>
      <c r="M3348" s="24">
        <f t="shared" si="263"/>
        <v>40751</v>
      </c>
      <c r="N3348">
        <v>17.36</v>
      </c>
      <c r="P3348" s="24">
        <v>43209</v>
      </c>
      <c r="Q3348">
        <v>39.549999999999997</v>
      </c>
      <c r="S3348" s="24">
        <v>44994</v>
      </c>
      <c r="T3348">
        <v>60.27</v>
      </c>
      <c r="U3348" s="2">
        <f t="shared" si="264"/>
        <v>-1.5678588926996473E-2</v>
      </c>
    </row>
    <row r="3349" spans="1:21" x14ac:dyDescent="0.4">
      <c r="A3349" t="s">
        <v>2628</v>
      </c>
      <c r="B3349">
        <v>17.739999999999998</v>
      </c>
      <c r="C3349">
        <v>17.77</v>
      </c>
      <c r="D3349">
        <v>17.82</v>
      </c>
      <c r="E3349">
        <v>17.7</v>
      </c>
      <c r="F3349" t="s">
        <v>660</v>
      </c>
      <c r="G3349" s="2">
        <v>-3.3999999999999998E-3</v>
      </c>
      <c r="I3349" t="s">
        <v>2628</v>
      </c>
      <c r="J3349" s="24" t="str">
        <f t="shared" si="260"/>
        <v>07</v>
      </c>
      <c r="K3349" s="24" t="str">
        <f t="shared" si="261"/>
        <v>26</v>
      </c>
      <c r="L3349" s="24" t="str">
        <f t="shared" si="262"/>
        <v>2011</v>
      </c>
      <c r="M3349" s="24">
        <f t="shared" si="263"/>
        <v>40750</v>
      </c>
      <c r="N3349">
        <v>17.739999999999998</v>
      </c>
      <c r="P3349" s="24">
        <v>43210</v>
      </c>
      <c r="Q3349">
        <v>39.119999999999997</v>
      </c>
      <c r="S3349" s="24">
        <v>44995</v>
      </c>
      <c r="T3349">
        <v>59.42</v>
      </c>
      <c r="U3349" s="2">
        <f t="shared" si="264"/>
        <v>-1.4103202256512404E-2</v>
      </c>
    </row>
    <row r="3350" spans="1:21" x14ac:dyDescent="0.4">
      <c r="A3350" t="s">
        <v>2627</v>
      </c>
      <c r="B3350">
        <v>17.8</v>
      </c>
      <c r="C3350">
        <v>17.690000000000001</v>
      </c>
      <c r="D3350">
        <v>17.87</v>
      </c>
      <c r="E3350">
        <v>17.690000000000001</v>
      </c>
      <c r="F3350" t="s">
        <v>335</v>
      </c>
      <c r="G3350" s="2">
        <v>-3.8999999999999998E-3</v>
      </c>
      <c r="I3350" t="s">
        <v>2627</v>
      </c>
      <c r="J3350" s="24" t="str">
        <f t="shared" si="260"/>
        <v>07</v>
      </c>
      <c r="K3350" s="24" t="str">
        <f t="shared" si="261"/>
        <v>25</v>
      </c>
      <c r="L3350" s="24" t="str">
        <f t="shared" si="262"/>
        <v>2011</v>
      </c>
      <c r="M3350" s="24">
        <f t="shared" si="263"/>
        <v>40749</v>
      </c>
      <c r="N3350">
        <v>17.8</v>
      </c>
      <c r="P3350" s="24">
        <v>43213</v>
      </c>
      <c r="Q3350">
        <v>39.06</v>
      </c>
      <c r="S3350" s="24">
        <v>44998</v>
      </c>
      <c r="T3350">
        <v>59.59</v>
      </c>
      <c r="U3350" s="2">
        <f t="shared" si="264"/>
        <v>2.8609895658027185E-3</v>
      </c>
    </row>
    <row r="3351" spans="1:21" x14ac:dyDescent="0.4">
      <c r="A3351" t="s">
        <v>2626</v>
      </c>
      <c r="B3351">
        <v>17.87</v>
      </c>
      <c r="C3351">
        <v>17.809999999999999</v>
      </c>
      <c r="D3351">
        <v>17.89</v>
      </c>
      <c r="E3351">
        <v>17.739999999999998</v>
      </c>
      <c r="F3351" t="s">
        <v>645</v>
      </c>
      <c r="G3351" s="2">
        <v>3.8999999999999998E-3</v>
      </c>
      <c r="I3351" t="s">
        <v>2626</v>
      </c>
      <c r="J3351" s="24" t="str">
        <f t="shared" si="260"/>
        <v>07</v>
      </c>
      <c r="K3351" s="24" t="str">
        <f t="shared" si="261"/>
        <v>22</v>
      </c>
      <c r="L3351" s="24" t="str">
        <f t="shared" si="262"/>
        <v>2011</v>
      </c>
      <c r="M3351" s="24">
        <f t="shared" si="263"/>
        <v>40746</v>
      </c>
      <c r="N3351">
        <v>17.87</v>
      </c>
      <c r="P3351" s="24">
        <v>43214</v>
      </c>
      <c r="Q3351">
        <v>38.31</v>
      </c>
      <c r="S3351" s="24">
        <v>44999</v>
      </c>
      <c r="T3351">
        <v>60.63</v>
      </c>
      <c r="U3351" s="2">
        <f t="shared" si="264"/>
        <v>1.7452592716898696E-2</v>
      </c>
    </row>
    <row r="3352" spans="1:21" x14ac:dyDescent="0.4">
      <c r="A3352" t="s">
        <v>2625</v>
      </c>
      <c r="B3352">
        <v>17.8</v>
      </c>
      <c r="C3352">
        <v>17.71</v>
      </c>
      <c r="D3352">
        <v>17.850000000000001</v>
      </c>
      <c r="E3352">
        <v>17.64</v>
      </c>
      <c r="F3352" t="s">
        <v>1299</v>
      </c>
      <c r="G3352" s="2">
        <v>1.0200000000000001E-2</v>
      </c>
      <c r="I3352" t="s">
        <v>2625</v>
      </c>
      <c r="J3352" s="24" t="str">
        <f t="shared" si="260"/>
        <v>07</v>
      </c>
      <c r="K3352" s="24" t="str">
        <f t="shared" si="261"/>
        <v>21</v>
      </c>
      <c r="L3352" s="24" t="str">
        <f t="shared" si="262"/>
        <v>2011</v>
      </c>
      <c r="M3352" s="24">
        <f t="shared" si="263"/>
        <v>40745</v>
      </c>
      <c r="N3352">
        <v>17.8</v>
      </c>
      <c r="P3352" s="24">
        <v>43215</v>
      </c>
      <c r="Q3352">
        <v>38.369999999999997</v>
      </c>
      <c r="S3352" s="24">
        <v>45000</v>
      </c>
      <c r="T3352">
        <v>60.37</v>
      </c>
      <c r="U3352" s="2">
        <f t="shared" si="264"/>
        <v>-4.2883061190830407E-3</v>
      </c>
    </row>
    <row r="3353" spans="1:21" x14ac:dyDescent="0.4">
      <c r="A3353" t="s">
        <v>2624</v>
      </c>
      <c r="B3353">
        <v>17.62</v>
      </c>
      <c r="C3353">
        <v>17.760000000000002</v>
      </c>
      <c r="D3353">
        <v>17.760000000000002</v>
      </c>
      <c r="E3353">
        <v>17.600000000000001</v>
      </c>
      <c r="F3353" t="s">
        <v>521</v>
      </c>
      <c r="G3353" s="2">
        <v>-3.3999999999999998E-3</v>
      </c>
      <c r="I3353" t="s">
        <v>2624</v>
      </c>
      <c r="J3353" s="24" t="str">
        <f t="shared" si="260"/>
        <v>07</v>
      </c>
      <c r="K3353" s="24" t="str">
        <f t="shared" si="261"/>
        <v>20</v>
      </c>
      <c r="L3353" s="24" t="str">
        <f t="shared" si="262"/>
        <v>2011</v>
      </c>
      <c r="M3353" s="24">
        <f t="shared" si="263"/>
        <v>40744</v>
      </c>
      <c r="N3353">
        <v>17.62</v>
      </c>
      <c r="P3353" s="24">
        <v>43216</v>
      </c>
      <c r="Q3353">
        <v>38.99</v>
      </c>
      <c r="S3353" s="24">
        <v>45001</v>
      </c>
      <c r="T3353">
        <v>61.49</v>
      </c>
      <c r="U3353" s="2">
        <f t="shared" si="264"/>
        <v>1.8552261056816288E-2</v>
      </c>
    </row>
    <row r="3354" spans="1:21" x14ac:dyDescent="0.4">
      <c r="A3354" t="s">
        <v>2623</v>
      </c>
      <c r="B3354">
        <v>17.68</v>
      </c>
      <c r="C3354">
        <v>17.45</v>
      </c>
      <c r="D3354">
        <v>17.690000000000001</v>
      </c>
      <c r="E3354">
        <v>17.45</v>
      </c>
      <c r="F3354" t="s">
        <v>50</v>
      </c>
      <c r="G3354" s="2">
        <v>1.9599999999999999E-2</v>
      </c>
      <c r="I3354" t="s">
        <v>2623</v>
      </c>
      <c r="J3354" s="24" t="str">
        <f t="shared" si="260"/>
        <v>07</v>
      </c>
      <c r="K3354" s="24" t="str">
        <f t="shared" si="261"/>
        <v>19</v>
      </c>
      <c r="L3354" s="24" t="str">
        <f t="shared" si="262"/>
        <v>2011</v>
      </c>
      <c r="M3354" s="24">
        <f t="shared" si="263"/>
        <v>40743</v>
      </c>
      <c r="N3354">
        <v>17.68</v>
      </c>
      <c r="P3354" s="24">
        <v>43217</v>
      </c>
      <c r="Q3354">
        <v>39.020000000000003</v>
      </c>
      <c r="S3354" s="24">
        <v>45002</v>
      </c>
      <c r="T3354">
        <v>61.05</v>
      </c>
      <c r="U3354" s="2">
        <f t="shared" si="264"/>
        <v>-7.1556350626118537E-3</v>
      </c>
    </row>
    <row r="3355" spans="1:21" x14ac:dyDescent="0.4">
      <c r="A3355" t="s">
        <v>2622</v>
      </c>
      <c r="B3355">
        <v>17.34</v>
      </c>
      <c r="C3355">
        <v>17.38</v>
      </c>
      <c r="D3355">
        <v>17.420000000000002</v>
      </c>
      <c r="E3355">
        <v>17.2</v>
      </c>
      <c r="F3355" t="s">
        <v>989</v>
      </c>
      <c r="G3355" s="2">
        <v>-6.3E-3</v>
      </c>
      <c r="I3355" t="s">
        <v>2622</v>
      </c>
      <c r="J3355" s="24" t="str">
        <f t="shared" si="260"/>
        <v>07</v>
      </c>
      <c r="K3355" s="24" t="str">
        <f t="shared" si="261"/>
        <v>18</v>
      </c>
      <c r="L3355" s="24" t="str">
        <f t="shared" si="262"/>
        <v>2011</v>
      </c>
      <c r="M3355" s="24">
        <f t="shared" si="263"/>
        <v>40742</v>
      </c>
      <c r="N3355">
        <v>17.34</v>
      </c>
      <c r="P3355" s="24">
        <v>43220</v>
      </c>
      <c r="Q3355">
        <v>38.76</v>
      </c>
      <c r="S3355" s="24">
        <v>45005</v>
      </c>
      <c r="T3355">
        <v>61.61</v>
      </c>
      <c r="U3355" s="2">
        <f t="shared" si="264"/>
        <v>9.1728091728091599E-3</v>
      </c>
    </row>
    <row r="3356" spans="1:21" x14ac:dyDescent="0.4">
      <c r="A3356" t="s">
        <v>2621</v>
      </c>
      <c r="B3356">
        <v>17.45</v>
      </c>
      <c r="C3356">
        <v>17.41</v>
      </c>
      <c r="D3356">
        <v>17.45</v>
      </c>
      <c r="E3356">
        <v>17.309999999999999</v>
      </c>
      <c r="F3356" t="s">
        <v>639</v>
      </c>
      <c r="G3356" s="2">
        <v>8.6999999999999994E-3</v>
      </c>
      <c r="I3356" t="s">
        <v>2621</v>
      </c>
      <c r="J3356" s="24" t="str">
        <f t="shared" si="260"/>
        <v>07</v>
      </c>
      <c r="K3356" s="24" t="str">
        <f t="shared" si="261"/>
        <v>15</v>
      </c>
      <c r="L3356" s="24" t="str">
        <f t="shared" si="262"/>
        <v>2011</v>
      </c>
      <c r="M3356" s="24">
        <f t="shared" si="263"/>
        <v>40739</v>
      </c>
      <c r="N3356">
        <v>17.45</v>
      </c>
      <c r="P3356" s="24">
        <v>43221</v>
      </c>
      <c r="Q3356">
        <v>39.020000000000003</v>
      </c>
      <c r="S3356" s="24">
        <v>45006</v>
      </c>
      <c r="T3356">
        <v>62.49</v>
      </c>
      <c r="U3356" s="2">
        <f t="shared" si="264"/>
        <v>1.4283395552669997E-2</v>
      </c>
    </row>
    <row r="3357" spans="1:21" x14ac:dyDescent="0.4">
      <c r="A3357" t="s">
        <v>2620</v>
      </c>
      <c r="B3357">
        <v>17.3</v>
      </c>
      <c r="C3357">
        <v>17.48</v>
      </c>
      <c r="D3357">
        <v>17.55</v>
      </c>
      <c r="E3357">
        <v>17.25</v>
      </c>
      <c r="F3357" t="s">
        <v>2064</v>
      </c>
      <c r="G3357" s="2">
        <v>-8.0000000000000002E-3</v>
      </c>
      <c r="I3357" t="s">
        <v>2620</v>
      </c>
      <c r="J3357" s="24" t="str">
        <f t="shared" si="260"/>
        <v>07</v>
      </c>
      <c r="K3357" s="24" t="str">
        <f t="shared" si="261"/>
        <v>14</v>
      </c>
      <c r="L3357" s="24" t="str">
        <f t="shared" si="262"/>
        <v>2011</v>
      </c>
      <c r="M3357" s="24">
        <f t="shared" si="263"/>
        <v>40738</v>
      </c>
      <c r="N3357">
        <v>17.3</v>
      </c>
      <c r="P3357" s="24">
        <v>43222</v>
      </c>
      <c r="Q3357">
        <v>38.81</v>
      </c>
      <c r="S3357" s="24">
        <v>45007</v>
      </c>
      <c r="T3357">
        <v>61.62</v>
      </c>
      <c r="U3357" s="2">
        <f t="shared" si="264"/>
        <v>-1.392222755640915E-2</v>
      </c>
    </row>
    <row r="3358" spans="1:21" x14ac:dyDescent="0.4">
      <c r="A3358" t="s">
        <v>2619</v>
      </c>
      <c r="B3358">
        <v>17.440000000000001</v>
      </c>
      <c r="C3358">
        <v>17.46</v>
      </c>
      <c r="D3358">
        <v>17.62</v>
      </c>
      <c r="E3358">
        <v>17.39</v>
      </c>
      <c r="F3358" t="s">
        <v>1026</v>
      </c>
      <c r="G3358" s="2">
        <v>4.0000000000000001E-3</v>
      </c>
      <c r="I3358" t="s">
        <v>2619</v>
      </c>
      <c r="J3358" s="24" t="str">
        <f t="shared" si="260"/>
        <v>07</v>
      </c>
      <c r="K3358" s="24" t="str">
        <f t="shared" si="261"/>
        <v>13</v>
      </c>
      <c r="L3358" s="24" t="str">
        <f t="shared" si="262"/>
        <v>2011</v>
      </c>
      <c r="M3358" s="24">
        <f t="shared" si="263"/>
        <v>40737</v>
      </c>
      <c r="N3358">
        <v>17.440000000000001</v>
      </c>
      <c r="P3358" s="24">
        <v>43223</v>
      </c>
      <c r="Q3358">
        <v>38.82</v>
      </c>
      <c r="S3358" s="24">
        <v>45008</v>
      </c>
      <c r="T3358">
        <v>61.75</v>
      </c>
      <c r="U3358" s="2">
        <f t="shared" si="264"/>
        <v>2.1097046413502962E-3</v>
      </c>
    </row>
    <row r="3359" spans="1:21" x14ac:dyDescent="0.4">
      <c r="A3359" t="s">
        <v>2618</v>
      </c>
      <c r="B3359">
        <v>17.37</v>
      </c>
      <c r="C3359">
        <v>17.440000000000001</v>
      </c>
      <c r="D3359">
        <v>17.53</v>
      </c>
      <c r="E3359">
        <v>17.36</v>
      </c>
      <c r="F3359" t="s">
        <v>1295</v>
      </c>
      <c r="G3359" s="2">
        <v>-5.7000000000000002E-3</v>
      </c>
      <c r="I3359" t="s">
        <v>2618</v>
      </c>
      <c r="J3359" s="24" t="str">
        <f t="shared" si="260"/>
        <v>07</v>
      </c>
      <c r="K3359" s="24" t="str">
        <f t="shared" si="261"/>
        <v>12</v>
      </c>
      <c r="L3359" s="24" t="str">
        <f t="shared" si="262"/>
        <v>2011</v>
      </c>
      <c r="M3359" s="24">
        <f t="shared" si="263"/>
        <v>40736</v>
      </c>
      <c r="N3359">
        <v>17.37</v>
      </c>
      <c r="P3359" s="24">
        <v>43224</v>
      </c>
      <c r="Q3359">
        <v>39.4</v>
      </c>
      <c r="S3359" s="24">
        <v>45009</v>
      </c>
      <c r="T3359">
        <v>62.06</v>
      </c>
      <c r="U3359" s="2">
        <f t="shared" si="264"/>
        <v>5.0202429149797112E-3</v>
      </c>
    </row>
    <row r="3360" spans="1:21" x14ac:dyDescent="0.4">
      <c r="A3360" t="s">
        <v>2617</v>
      </c>
      <c r="B3360">
        <v>17.47</v>
      </c>
      <c r="C3360">
        <v>17.57</v>
      </c>
      <c r="D3360">
        <v>17.64</v>
      </c>
      <c r="E3360">
        <v>17.43</v>
      </c>
      <c r="F3360" t="s">
        <v>610</v>
      </c>
      <c r="G3360" s="2">
        <v>-1.7399999999999999E-2</v>
      </c>
      <c r="I3360" t="s">
        <v>2617</v>
      </c>
      <c r="J3360" s="24" t="str">
        <f t="shared" si="260"/>
        <v>07</v>
      </c>
      <c r="K3360" s="24" t="str">
        <f t="shared" si="261"/>
        <v>11</v>
      </c>
      <c r="L3360" s="24" t="str">
        <f t="shared" si="262"/>
        <v>2011</v>
      </c>
      <c r="M3360" s="24">
        <f t="shared" si="263"/>
        <v>40735</v>
      </c>
      <c r="N3360">
        <v>17.47</v>
      </c>
      <c r="P3360" s="24">
        <v>43227</v>
      </c>
      <c r="Q3360">
        <v>39.61</v>
      </c>
      <c r="S3360" s="24">
        <v>45012</v>
      </c>
      <c r="T3360">
        <v>61.98</v>
      </c>
      <c r="U3360" s="2">
        <f t="shared" si="264"/>
        <v>-1.2890750886239699E-3</v>
      </c>
    </row>
    <row r="3361" spans="1:21" x14ac:dyDescent="0.4">
      <c r="A3361" t="s">
        <v>2616</v>
      </c>
      <c r="B3361">
        <v>17.78</v>
      </c>
      <c r="C3361">
        <v>17.66</v>
      </c>
      <c r="D3361">
        <v>17.78</v>
      </c>
      <c r="E3361">
        <v>17.62</v>
      </c>
      <c r="F3361" t="s">
        <v>1244</v>
      </c>
      <c r="G3361" s="2">
        <v>-5.0000000000000001E-3</v>
      </c>
      <c r="I3361" t="s">
        <v>2616</v>
      </c>
      <c r="J3361" s="24" t="str">
        <f t="shared" si="260"/>
        <v>07</v>
      </c>
      <c r="K3361" s="24" t="str">
        <f t="shared" si="261"/>
        <v>08</v>
      </c>
      <c r="L3361" s="24" t="str">
        <f t="shared" si="262"/>
        <v>2011</v>
      </c>
      <c r="M3361" s="24">
        <f t="shared" si="263"/>
        <v>40732</v>
      </c>
      <c r="N3361">
        <v>17.78</v>
      </c>
      <c r="P3361" s="24">
        <v>43228</v>
      </c>
      <c r="Q3361">
        <v>39.61</v>
      </c>
      <c r="S3361" s="24">
        <v>45013</v>
      </c>
      <c r="T3361">
        <v>61.79</v>
      </c>
      <c r="U3361" s="2">
        <f t="shared" si="264"/>
        <v>-3.0655050016134E-3</v>
      </c>
    </row>
    <row r="3362" spans="1:21" x14ac:dyDescent="0.4">
      <c r="A3362" t="s">
        <v>2615</v>
      </c>
      <c r="B3362">
        <v>17.87</v>
      </c>
      <c r="C3362">
        <v>17.84</v>
      </c>
      <c r="D3362">
        <v>17.91</v>
      </c>
      <c r="E3362">
        <v>17.8</v>
      </c>
      <c r="F3362" t="s">
        <v>796</v>
      </c>
      <c r="G3362" s="2">
        <v>1.0699999999999999E-2</v>
      </c>
      <c r="I3362" t="s">
        <v>2615</v>
      </c>
      <c r="J3362" s="24" t="str">
        <f t="shared" si="260"/>
        <v>07</v>
      </c>
      <c r="K3362" s="24" t="str">
        <f t="shared" si="261"/>
        <v>07</v>
      </c>
      <c r="L3362" s="24" t="str">
        <f t="shared" si="262"/>
        <v>2011</v>
      </c>
      <c r="M3362" s="24">
        <f t="shared" si="263"/>
        <v>40731</v>
      </c>
      <c r="N3362">
        <v>17.87</v>
      </c>
      <c r="P3362" s="24">
        <v>43229</v>
      </c>
      <c r="Q3362">
        <v>40.01</v>
      </c>
      <c r="S3362" s="24">
        <v>45014</v>
      </c>
      <c r="T3362">
        <v>62.58</v>
      </c>
      <c r="U3362" s="2">
        <f t="shared" si="264"/>
        <v>1.2785240330150494E-2</v>
      </c>
    </row>
    <row r="3363" spans="1:21" x14ac:dyDescent="0.4">
      <c r="A3363" t="s">
        <v>2614</v>
      </c>
      <c r="B3363">
        <v>17.68</v>
      </c>
      <c r="C3363">
        <v>17.59</v>
      </c>
      <c r="D3363">
        <v>17.71</v>
      </c>
      <c r="E3363">
        <v>17.55</v>
      </c>
      <c r="F3363" t="s">
        <v>2264</v>
      </c>
      <c r="G3363" s="2">
        <v>4.0000000000000001E-3</v>
      </c>
      <c r="I3363" t="s">
        <v>2614</v>
      </c>
      <c r="J3363" s="24" t="str">
        <f t="shared" si="260"/>
        <v>07</v>
      </c>
      <c r="K3363" s="24" t="str">
        <f t="shared" si="261"/>
        <v>06</v>
      </c>
      <c r="L3363" s="24" t="str">
        <f t="shared" si="262"/>
        <v>2011</v>
      </c>
      <c r="M3363" s="24">
        <f t="shared" si="263"/>
        <v>40730</v>
      </c>
      <c r="N3363">
        <v>17.68</v>
      </c>
      <c r="P3363" s="24">
        <v>43230</v>
      </c>
      <c r="Q3363">
        <v>40.4</v>
      </c>
      <c r="S3363" s="24">
        <v>45015</v>
      </c>
      <c r="T3363">
        <v>62.97</v>
      </c>
      <c r="U3363" s="2">
        <f t="shared" si="264"/>
        <v>6.2320230105465946E-3</v>
      </c>
    </row>
    <row r="3364" spans="1:21" x14ac:dyDescent="0.4">
      <c r="A3364" t="s">
        <v>2613</v>
      </c>
      <c r="B3364">
        <v>17.61</v>
      </c>
      <c r="C3364">
        <v>17.559999999999999</v>
      </c>
      <c r="D3364">
        <v>17.649999999999999</v>
      </c>
      <c r="E3364">
        <v>17.55</v>
      </c>
      <c r="F3364" t="s">
        <v>840</v>
      </c>
      <c r="G3364" s="2">
        <v>1.1000000000000001E-3</v>
      </c>
      <c r="I3364" t="s">
        <v>2613</v>
      </c>
      <c r="J3364" s="24" t="str">
        <f t="shared" si="260"/>
        <v>07</v>
      </c>
      <c r="K3364" s="24" t="str">
        <f t="shared" si="261"/>
        <v>05</v>
      </c>
      <c r="L3364" s="24" t="str">
        <f t="shared" si="262"/>
        <v>2011</v>
      </c>
      <c r="M3364" s="24">
        <f t="shared" si="263"/>
        <v>40729</v>
      </c>
      <c r="N3364">
        <v>17.61</v>
      </c>
      <c r="P3364" s="24">
        <v>43231</v>
      </c>
      <c r="Q3364">
        <v>40.47</v>
      </c>
      <c r="S3364" s="24">
        <v>45016</v>
      </c>
      <c r="T3364">
        <v>63.89</v>
      </c>
      <c r="U3364" s="2">
        <f t="shared" si="264"/>
        <v>1.4610131808797888E-2</v>
      </c>
    </row>
    <row r="3365" spans="1:21" x14ac:dyDescent="0.4">
      <c r="A3365" t="s">
        <v>2612</v>
      </c>
      <c r="B3365">
        <v>17.59</v>
      </c>
      <c r="C3365">
        <v>17.309999999999999</v>
      </c>
      <c r="D3365">
        <v>17.600000000000001</v>
      </c>
      <c r="E3365">
        <v>17.29</v>
      </c>
      <c r="F3365" t="s">
        <v>1168</v>
      </c>
      <c r="G3365" s="2">
        <v>1.5599999999999999E-2</v>
      </c>
      <c r="I3365" t="s">
        <v>2612</v>
      </c>
      <c r="J3365" s="24" t="str">
        <f t="shared" si="260"/>
        <v>07</v>
      </c>
      <c r="K3365" s="24" t="str">
        <f t="shared" si="261"/>
        <v>01</v>
      </c>
      <c r="L3365" s="24" t="str">
        <f t="shared" si="262"/>
        <v>2011</v>
      </c>
      <c r="M3365" s="24">
        <f t="shared" si="263"/>
        <v>40725</v>
      </c>
      <c r="N3365">
        <v>17.59</v>
      </c>
      <c r="P3365" s="24">
        <v>43234</v>
      </c>
      <c r="Q3365">
        <v>40.49</v>
      </c>
      <c r="S3365" s="24">
        <v>45019</v>
      </c>
      <c r="T3365">
        <v>64.33</v>
      </c>
      <c r="U3365" s="2">
        <f t="shared" si="264"/>
        <v>6.8868367506651484E-3</v>
      </c>
    </row>
    <row r="3366" spans="1:21" x14ac:dyDescent="0.4">
      <c r="A3366" t="s">
        <v>2611</v>
      </c>
      <c r="B3366">
        <v>17.32</v>
      </c>
      <c r="C3366">
        <v>17.21</v>
      </c>
      <c r="D3366">
        <v>17.350000000000001</v>
      </c>
      <c r="E3366">
        <v>17.2</v>
      </c>
      <c r="F3366" t="s">
        <v>36</v>
      </c>
      <c r="G3366" s="2">
        <v>9.9000000000000008E-3</v>
      </c>
      <c r="I3366" t="s">
        <v>2611</v>
      </c>
      <c r="J3366" s="24" t="str">
        <f t="shared" si="260"/>
        <v>06</v>
      </c>
      <c r="K3366" s="24" t="str">
        <f t="shared" si="261"/>
        <v>30</v>
      </c>
      <c r="L3366" s="24" t="str">
        <f t="shared" si="262"/>
        <v>2011</v>
      </c>
      <c r="M3366" s="24">
        <f t="shared" si="263"/>
        <v>40724</v>
      </c>
      <c r="N3366">
        <v>17.32</v>
      </c>
      <c r="P3366" s="24">
        <v>43235</v>
      </c>
      <c r="Q3366">
        <v>40.1</v>
      </c>
      <c r="S3366" s="24">
        <v>45020</v>
      </c>
      <c r="T3366">
        <v>64.010000000000005</v>
      </c>
      <c r="U3366" s="2">
        <f t="shared" si="264"/>
        <v>-4.9743510026425408E-3</v>
      </c>
    </row>
    <row r="3367" spans="1:21" x14ac:dyDescent="0.4">
      <c r="A3367" t="s">
        <v>2610</v>
      </c>
      <c r="B3367">
        <v>17.149999999999999</v>
      </c>
      <c r="C3367">
        <v>17.100000000000001</v>
      </c>
      <c r="D3367">
        <v>17.170000000000002</v>
      </c>
      <c r="E3367">
        <v>17.02</v>
      </c>
      <c r="F3367" t="s">
        <v>2609</v>
      </c>
      <c r="G3367" s="2">
        <v>7.0000000000000001E-3</v>
      </c>
      <c r="I3367" t="s">
        <v>2610</v>
      </c>
      <c r="J3367" s="24" t="str">
        <f t="shared" si="260"/>
        <v>06</v>
      </c>
      <c r="K3367" s="24" t="str">
        <f t="shared" si="261"/>
        <v>29</v>
      </c>
      <c r="L3367" s="24" t="str">
        <f t="shared" si="262"/>
        <v>2011</v>
      </c>
      <c r="M3367" s="24">
        <f t="shared" si="263"/>
        <v>40723</v>
      </c>
      <c r="N3367">
        <v>17.149999999999999</v>
      </c>
      <c r="P3367" s="24">
        <v>43236</v>
      </c>
      <c r="Q3367">
        <v>40.28</v>
      </c>
      <c r="S3367" s="24">
        <v>45021</v>
      </c>
      <c r="T3367">
        <v>63.82</v>
      </c>
      <c r="U3367" s="2">
        <f t="shared" si="264"/>
        <v>-2.968286205280446E-3</v>
      </c>
    </row>
    <row r="3368" spans="1:21" x14ac:dyDescent="0.4">
      <c r="A3368" t="s">
        <v>2608</v>
      </c>
      <c r="B3368">
        <v>17.03</v>
      </c>
      <c r="C3368">
        <v>16.850000000000001</v>
      </c>
      <c r="D3368">
        <v>17.03</v>
      </c>
      <c r="E3368">
        <v>16.82</v>
      </c>
      <c r="F3368" t="s">
        <v>755</v>
      </c>
      <c r="G3368" s="2">
        <v>1.55E-2</v>
      </c>
      <c r="I3368" t="s">
        <v>2608</v>
      </c>
      <c r="J3368" s="24" t="str">
        <f t="shared" si="260"/>
        <v>06</v>
      </c>
      <c r="K3368" s="24" t="str">
        <f t="shared" si="261"/>
        <v>28</v>
      </c>
      <c r="L3368" s="24" t="str">
        <f t="shared" si="262"/>
        <v>2011</v>
      </c>
      <c r="M3368" s="24">
        <f t="shared" si="263"/>
        <v>40722</v>
      </c>
      <c r="N3368">
        <v>17.03</v>
      </c>
      <c r="P3368" s="24">
        <v>43237</v>
      </c>
      <c r="Q3368">
        <v>40.19</v>
      </c>
      <c r="S3368" s="24">
        <v>45022</v>
      </c>
      <c r="T3368">
        <v>64.12</v>
      </c>
      <c r="U3368" s="2">
        <f t="shared" si="264"/>
        <v>4.7007207771858628E-3</v>
      </c>
    </row>
    <row r="3369" spans="1:21" x14ac:dyDescent="0.4">
      <c r="A3369" t="s">
        <v>2607</v>
      </c>
      <c r="B3369">
        <v>16.77</v>
      </c>
      <c r="C3369">
        <v>16.600000000000001</v>
      </c>
      <c r="D3369">
        <v>16.829999999999998</v>
      </c>
      <c r="E3369">
        <v>16.57</v>
      </c>
      <c r="F3369" t="s">
        <v>962</v>
      </c>
      <c r="G3369" s="2">
        <v>1.0200000000000001E-2</v>
      </c>
      <c r="I3369" t="s">
        <v>2607</v>
      </c>
      <c r="J3369" s="24" t="str">
        <f t="shared" si="260"/>
        <v>06</v>
      </c>
      <c r="K3369" s="24" t="str">
        <f t="shared" si="261"/>
        <v>27</v>
      </c>
      <c r="L3369" s="24" t="str">
        <f t="shared" si="262"/>
        <v>2011</v>
      </c>
      <c r="M3369" s="24">
        <f t="shared" si="263"/>
        <v>40721</v>
      </c>
      <c r="N3369">
        <v>16.77</v>
      </c>
      <c r="P3369" s="24">
        <v>43238</v>
      </c>
      <c r="Q3369">
        <v>40.17</v>
      </c>
      <c r="S3369" s="24">
        <v>45026</v>
      </c>
      <c r="T3369">
        <v>64.069999999999993</v>
      </c>
      <c r="U3369" s="2">
        <f t="shared" si="264"/>
        <v>-7.7978789769195256E-4</v>
      </c>
    </row>
    <row r="3370" spans="1:21" x14ac:dyDescent="0.4">
      <c r="A3370" t="s">
        <v>2606</v>
      </c>
      <c r="B3370">
        <v>16.600000000000001</v>
      </c>
      <c r="C3370">
        <v>16.79</v>
      </c>
      <c r="D3370">
        <v>16.8</v>
      </c>
      <c r="E3370">
        <v>16.57</v>
      </c>
      <c r="F3370" t="s">
        <v>492</v>
      </c>
      <c r="G3370" s="2">
        <v>-1.1900000000000001E-2</v>
      </c>
      <c r="I3370" t="s">
        <v>2606</v>
      </c>
      <c r="J3370" s="24" t="str">
        <f t="shared" si="260"/>
        <v>06</v>
      </c>
      <c r="K3370" s="24" t="str">
        <f t="shared" si="261"/>
        <v>24</v>
      </c>
      <c r="L3370" s="24" t="str">
        <f t="shared" si="262"/>
        <v>2011</v>
      </c>
      <c r="M3370" s="24">
        <f t="shared" si="263"/>
        <v>40718</v>
      </c>
      <c r="N3370">
        <v>16.600000000000001</v>
      </c>
      <c r="P3370" s="24">
        <v>43241</v>
      </c>
      <c r="Q3370">
        <v>40.47</v>
      </c>
      <c r="S3370" s="24">
        <v>45027</v>
      </c>
      <c r="T3370">
        <v>63.97</v>
      </c>
      <c r="U3370" s="2">
        <f t="shared" si="264"/>
        <v>-1.5607928827843232E-3</v>
      </c>
    </row>
    <row r="3371" spans="1:21" x14ac:dyDescent="0.4">
      <c r="A3371" t="s">
        <v>2605</v>
      </c>
      <c r="B3371">
        <v>16.8</v>
      </c>
      <c r="C3371">
        <v>16.61</v>
      </c>
      <c r="D3371">
        <v>16.809999999999999</v>
      </c>
      <c r="E3371">
        <v>16.5</v>
      </c>
      <c r="F3371" t="s">
        <v>1429</v>
      </c>
      <c r="G3371" s="2">
        <v>-4.1000000000000003E-3</v>
      </c>
      <c r="I3371" t="s">
        <v>2605</v>
      </c>
      <c r="J3371" s="24" t="str">
        <f t="shared" si="260"/>
        <v>06</v>
      </c>
      <c r="K3371" s="24" t="str">
        <f t="shared" si="261"/>
        <v>23</v>
      </c>
      <c r="L3371" s="24" t="str">
        <f t="shared" si="262"/>
        <v>2011</v>
      </c>
      <c r="M3371" s="24">
        <f t="shared" si="263"/>
        <v>40717</v>
      </c>
      <c r="N3371">
        <v>16.8</v>
      </c>
      <c r="P3371" s="24">
        <v>43242</v>
      </c>
      <c r="Q3371">
        <v>40.299999999999997</v>
      </c>
      <c r="S3371" s="24">
        <v>45028</v>
      </c>
      <c r="T3371">
        <v>63.72</v>
      </c>
      <c r="U3371" s="2">
        <f t="shared" si="264"/>
        <v>-3.9080819133968658E-3</v>
      </c>
    </row>
    <row r="3372" spans="1:21" x14ac:dyDescent="0.4">
      <c r="A3372" t="s">
        <v>2604</v>
      </c>
      <c r="B3372">
        <v>16.87</v>
      </c>
      <c r="C3372">
        <v>16.920000000000002</v>
      </c>
      <c r="D3372">
        <v>17.010000000000002</v>
      </c>
      <c r="E3372">
        <v>16.86</v>
      </c>
      <c r="F3372" t="s">
        <v>162</v>
      </c>
      <c r="G3372" s="2">
        <v>-5.8999999999999999E-3</v>
      </c>
      <c r="I3372" t="s">
        <v>2604</v>
      </c>
      <c r="J3372" s="24" t="str">
        <f t="shared" si="260"/>
        <v>06</v>
      </c>
      <c r="K3372" s="24" t="str">
        <f t="shared" si="261"/>
        <v>22</v>
      </c>
      <c r="L3372" s="24" t="str">
        <f t="shared" si="262"/>
        <v>2011</v>
      </c>
      <c r="M3372" s="24">
        <f t="shared" si="263"/>
        <v>40716</v>
      </c>
      <c r="N3372">
        <v>16.87</v>
      </c>
      <c r="P3372" s="24">
        <v>43243</v>
      </c>
      <c r="Q3372">
        <v>40.58</v>
      </c>
      <c r="S3372" s="24">
        <v>45029</v>
      </c>
      <c r="T3372">
        <v>64.73</v>
      </c>
      <c r="U3372" s="2">
        <f t="shared" si="264"/>
        <v>1.5850596359070934E-2</v>
      </c>
    </row>
    <row r="3373" spans="1:21" x14ac:dyDescent="0.4">
      <c r="A3373" t="s">
        <v>2603</v>
      </c>
      <c r="B3373">
        <v>16.97</v>
      </c>
      <c r="C3373">
        <v>16.809999999999999</v>
      </c>
      <c r="D3373">
        <v>17</v>
      </c>
      <c r="E3373">
        <v>16.77</v>
      </c>
      <c r="F3373" t="s">
        <v>858</v>
      </c>
      <c r="G3373" s="2">
        <v>1.4999999999999999E-2</v>
      </c>
      <c r="I3373" t="s">
        <v>2603</v>
      </c>
      <c r="J3373" s="24" t="str">
        <f t="shared" si="260"/>
        <v>06</v>
      </c>
      <c r="K3373" s="24" t="str">
        <f t="shared" si="261"/>
        <v>21</v>
      </c>
      <c r="L3373" s="24" t="str">
        <f t="shared" si="262"/>
        <v>2011</v>
      </c>
      <c r="M3373" s="24">
        <f t="shared" si="263"/>
        <v>40715</v>
      </c>
      <c r="N3373">
        <v>16.97</v>
      </c>
      <c r="P3373" s="24">
        <v>43244</v>
      </c>
      <c r="Q3373">
        <v>40.56</v>
      </c>
      <c r="S3373" s="24">
        <v>45030</v>
      </c>
      <c r="T3373">
        <v>64.55</v>
      </c>
      <c r="U3373" s="2">
        <f t="shared" si="264"/>
        <v>-2.7807817086359377E-3</v>
      </c>
    </row>
    <row r="3374" spans="1:21" x14ac:dyDescent="0.4">
      <c r="A3374" t="s">
        <v>2602</v>
      </c>
      <c r="B3374">
        <v>16.72</v>
      </c>
      <c r="C3374">
        <v>16.559999999999999</v>
      </c>
      <c r="D3374">
        <v>16.75</v>
      </c>
      <c r="E3374">
        <v>16.559999999999999</v>
      </c>
      <c r="F3374" t="s">
        <v>2601</v>
      </c>
      <c r="G3374" s="2">
        <v>6.0000000000000001E-3</v>
      </c>
      <c r="I3374" t="s">
        <v>2602</v>
      </c>
      <c r="J3374" s="24" t="str">
        <f t="shared" si="260"/>
        <v>06</v>
      </c>
      <c r="K3374" s="24" t="str">
        <f t="shared" si="261"/>
        <v>20</v>
      </c>
      <c r="L3374" s="24" t="str">
        <f t="shared" si="262"/>
        <v>2011</v>
      </c>
      <c r="M3374" s="24">
        <f t="shared" si="263"/>
        <v>40714</v>
      </c>
      <c r="N3374">
        <v>16.72</v>
      </c>
      <c r="P3374" s="24">
        <v>43245</v>
      </c>
      <c r="Q3374">
        <v>40.54</v>
      </c>
      <c r="S3374" s="24">
        <v>45033</v>
      </c>
      <c r="T3374">
        <v>64.55</v>
      </c>
      <c r="U3374" s="2">
        <f t="shared" si="264"/>
        <v>0</v>
      </c>
    </row>
    <row r="3375" spans="1:21" x14ac:dyDescent="0.4">
      <c r="A3375" t="s">
        <v>2600</v>
      </c>
      <c r="B3375">
        <v>16.62</v>
      </c>
      <c r="C3375">
        <v>16.739999999999998</v>
      </c>
      <c r="D3375">
        <v>16.77</v>
      </c>
      <c r="E3375">
        <v>16.579999999999998</v>
      </c>
      <c r="F3375" t="s">
        <v>869</v>
      </c>
      <c r="G3375" s="2">
        <v>1.8E-3</v>
      </c>
      <c r="I3375" t="s">
        <v>2600</v>
      </c>
      <c r="J3375" s="24" t="str">
        <f t="shared" si="260"/>
        <v>06</v>
      </c>
      <c r="K3375" s="24" t="str">
        <f t="shared" si="261"/>
        <v>17</v>
      </c>
      <c r="L3375" s="24" t="str">
        <f t="shared" si="262"/>
        <v>2011</v>
      </c>
      <c r="M3375" s="24">
        <f t="shared" si="263"/>
        <v>40711</v>
      </c>
      <c r="N3375">
        <v>16.62</v>
      </c>
      <c r="P3375" s="24">
        <v>43249</v>
      </c>
      <c r="Q3375">
        <v>40.21</v>
      </c>
      <c r="S3375" s="24">
        <v>45034</v>
      </c>
      <c r="T3375">
        <v>64.61</v>
      </c>
      <c r="U3375" s="2">
        <f t="shared" si="264"/>
        <v>9.2951200619673102E-4</v>
      </c>
    </row>
    <row r="3376" spans="1:21" x14ac:dyDescent="0.4">
      <c r="A3376" t="s">
        <v>2599</v>
      </c>
      <c r="B3376">
        <v>16.59</v>
      </c>
      <c r="C3376">
        <v>16.600000000000001</v>
      </c>
      <c r="D3376">
        <v>16.68</v>
      </c>
      <c r="E3376">
        <v>16.47</v>
      </c>
      <c r="F3376" t="s">
        <v>2395</v>
      </c>
      <c r="G3376" s="2">
        <v>-5.9999999999999995E-4</v>
      </c>
      <c r="I3376" t="s">
        <v>2599</v>
      </c>
      <c r="J3376" s="24" t="str">
        <f t="shared" si="260"/>
        <v>06</v>
      </c>
      <c r="K3376" s="24" t="str">
        <f t="shared" si="261"/>
        <v>16</v>
      </c>
      <c r="L3376" s="24" t="str">
        <f t="shared" si="262"/>
        <v>2011</v>
      </c>
      <c r="M3376" s="24">
        <f t="shared" si="263"/>
        <v>40710</v>
      </c>
      <c r="N3376">
        <v>16.59</v>
      </c>
      <c r="P3376" s="24">
        <v>43250</v>
      </c>
      <c r="Q3376">
        <v>40.630000000000003</v>
      </c>
      <c r="S3376" s="24">
        <v>45035</v>
      </c>
      <c r="T3376">
        <v>64.569999999999993</v>
      </c>
      <c r="U3376" s="2">
        <f t="shared" si="264"/>
        <v>-6.190992106486215E-4</v>
      </c>
    </row>
    <row r="3377" spans="1:21" x14ac:dyDescent="0.4">
      <c r="A3377" t="s">
        <v>2598</v>
      </c>
      <c r="B3377">
        <v>16.600000000000001</v>
      </c>
      <c r="C3377">
        <v>16.739999999999998</v>
      </c>
      <c r="D3377">
        <v>16.82</v>
      </c>
      <c r="E3377">
        <v>16.55</v>
      </c>
      <c r="F3377" t="s">
        <v>618</v>
      </c>
      <c r="G3377" s="2">
        <v>-1.66E-2</v>
      </c>
      <c r="I3377" t="s">
        <v>2598</v>
      </c>
      <c r="J3377" s="24" t="str">
        <f t="shared" si="260"/>
        <v>06</v>
      </c>
      <c r="K3377" s="24" t="str">
        <f t="shared" si="261"/>
        <v>15</v>
      </c>
      <c r="L3377" s="24" t="str">
        <f t="shared" si="262"/>
        <v>2011</v>
      </c>
      <c r="M3377" s="24">
        <f t="shared" si="263"/>
        <v>40709</v>
      </c>
      <c r="N3377">
        <v>16.600000000000001</v>
      </c>
      <c r="P3377" s="24">
        <v>43251</v>
      </c>
      <c r="Q3377">
        <v>40.43</v>
      </c>
      <c r="S3377" s="24">
        <v>45036</v>
      </c>
      <c r="T3377">
        <v>64.239999999999995</v>
      </c>
      <c r="U3377" s="2">
        <f t="shared" si="264"/>
        <v>-5.110732538330498E-3</v>
      </c>
    </row>
    <row r="3378" spans="1:21" x14ac:dyDescent="0.4">
      <c r="A3378" t="s">
        <v>2597</v>
      </c>
      <c r="B3378">
        <v>16.88</v>
      </c>
      <c r="C3378">
        <v>16.809999999999999</v>
      </c>
      <c r="D3378">
        <v>16.93</v>
      </c>
      <c r="E3378">
        <v>16.79</v>
      </c>
      <c r="F3378" t="s">
        <v>660</v>
      </c>
      <c r="G3378" s="2">
        <v>1.38E-2</v>
      </c>
      <c r="I3378" t="s">
        <v>2597</v>
      </c>
      <c r="J3378" s="24" t="str">
        <f t="shared" si="260"/>
        <v>06</v>
      </c>
      <c r="K3378" s="24" t="str">
        <f t="shared" si="261"/>
        <v>14</v>
      </c>
      <c r="L3378" s="24" t="str">
        <f t="shared" si="262"/>
        <v>2011</v>
      </c>
      <c r="M3378" s="24">
        <f t="shared" si="263"/>
        <v>40708</v>
      </c>
      <c r="N3378">
        <v>16.88</v>
      </c>
      <c r="P3378" s="24">
        <v>43252</v>
      </c>
      <c r="Q3378">
        <v>40.97</v>
      </c>
      <c r="S3378" s="24">
        <v>45037</v>
      </c>
      <c r="T3378">
        <v>64.25</v>
      </c>
      <c r="U3378" s="2">
        <f t="shared" si="264"/>
        <v>1.5566625155671865E-4</v>
      </c>
    </row>
    <row r="3379" spans="1:21" x14ac:dyDescent="0.4">
      <c r="A3379" t="s">
        <v>2596</v>
      </c>
      <c r="B3379">
        <v>16.649999999999999</v>
      </c>
      <c r="C3379">
        <v>16.71</v>
      </c>
      <c r="D3379">
        <v>16.73</v>
      </c>
      <c r="E3379">
        <v>16.579999999999998</v>
      </c>
      <c r="F3379" t="s">
        <v>1295</v>
      </c>
      <c r="G3379" s="2">
        <v>0</v>
      </c>
      <c r="I3379" t="s">
        <v>2596</v>
      </c>
      <c r="J3379" s="24" t="str">
        <f t="shared" si="260"/>
        <v>06</v>
      </c>
      <c r="K3379" s="24" t="str">
        <f t="shared" si="261"/>
        <v>13</v>
      </c>
      <c r="L3379" s="24" t="str">
        <f t="shared" si="262"/>
        <v>2011</v>
      </c>
      <c r="M3379" s="24">
        <f t="shared" si="263"/>
        <v>40707</v>
      </c>
      <c r="N3379">
        <v>16.649999999999999</v>
      </c>
      <c r="P3379" s="24">
        <v>43255</v>
      </c>
      <c r="Q3379">
        <v>41.27</v>
      </c>
      <c r="S3379" s="24">
        <v>45040</v>
      </c>
      <c r="T3379">
        <v>64.36</v>
      </c>
      <c r="U3379" s="2">
        <f t="shared" si="264"/>
        <v>1.7120622568094213E-3</v>
      </c>
    </row>
    <row r="3380" spans="1:21" x14ac:dyDescent="0.4">
      <c r="A3380" t="s">
        <v>2595</v>
      </c>
      <c r="B3380">
        <v>16.649999999999999</v>
      </c>
      <c r="C3380">
        <v>16.829999999999998</v>
      </c>
      <c r="D3380">
        <v>16.850000000000001</v>
      </c>
      <c r="E3380">
        <v>16.649999999999999</v>
      </c>
      <c r="F3380" t="s">
        <v>1465</v>
      </c>
      <c r="G3380" s="2">
        <v>-1.54E-2</v>
      </c>
      <c r="I3380" t="s">
        <v>2595</v>
      </c>
      <c r="J3380" s="24" t="str">
        <f t="shared" si="260"/>
        <v>06</v>
      </c>
      <c r="K3380" s="24" t="str">
        <f t="shared" si="261"/>
        <v>10</v>
      </c>
      <c r="L3380" s="24" t="str">
        <f t="shared" si="262"/>
        <v>2011</v>
      </c>
      <c r="M3380" s="24">
        <f t="shared" si="263"/>
        <v>40704</v>
      </c>
      <c r="N3380">
        <v>16.649999999999999</v>
      </c>
      <c r="P3380" s="24">
        <v>43256</v>
      </c>
      <c r="Q3380">
        <v>41.38</v>
      </c>
      <c r="S3380" s="24">
        <v>45041</v>
      </c>
      <c r="T3380">
        <v>63.41</v>
      </c>
      <c r="U3380" s="2">
        <f t="shared" si="264"/>
        <v>-1.4760720944686168E-2</v>
      </c>
    </row>
    <row r="3381" spans="1:21" x14ac:dyDescent="0.4">
      <c r="A3381" t="s">
        <v>2594</v>
      </c>
      <c r="B3381">
        <v>16.91</v>
      </c>
      <c r="C3381">
        <v>16.84</v>
      </c>
      <c r="D3381">
        <v>16.98</v>
      </c>
      <c r="E3381">
        <v>16.8</v>
      </c>
      <c r="F3381" t="s">
        <v>550</v>
      </c>
      <c r="G3381" s="2">
        <v>5.8999999999999999E-3</v>
      </c>
      <c r="I3381" t="s">
        <v>2594</v>
      </c>
      <c r="J3381" s="24" t="str">
        <f t="shared" si="260"/>
        <v>06</v>
      </c>
      <c r="K3381" s="24" t="str">
        <f t="shared" si="261"/>
        <v>09</v>
      </c>
      <c r="L3381" s="24" t="str">
        <f t="shared" si="262"/>
        <v>2011</v>
      </c>
      <c r="M3381" s="24">
        <f t="shared" si="263"/>
        <v>40703</v>
      </c>
      <c r="N3381">
        <v>16.91</v>
      </c>
      <c r="P3381" s="24">
        <v>43257</v>
      </c>
      <c r="Q3381">
        <v>41.68</v>
      </c>
      <c r="S3381" s="24">
        <v>45042</v>
      </c>
      <c r="T3381">
        <v>63.21</v>
      </c>
      <c r="U3381" s="2">
        <f t="shared" si="264"/>
        <v>-3.1540766440624202E-3</v>
      </c>
    </row>
    <row r="3382" spans="1:21" x14ac:dyDescent="0.4">
      <c r="A3382" t="s">
        <v>2593</v>
      </c>
      <c r="B3382">
        <v>16.809999999999999</v>
      </c>
      <c r="C3382">
        <v>16.850000000000001</v>
      </c>
      <c r="D3382">
        <v>16.89</v>
      </c>
      <c r="E3382">
        <v>16.77</v>
      </c>
      <c r="F3382" t="s">
        <v>2592</v>
      </c>
      <c r="G3382" s="2">
        <v>-4.1000000000000003E-3</v>
      </c>
      <c r="I3382" t="s">
        <v>2593</v>
      </c>
      <c r="J3382" s="24" t="str">
        <f t="shared" si="260"/>
        <v>06</v>
      </c>
      <c r="K3382" s="24" t="str">
        <f t="shared" si="261"/>
        <v>08</v>
      </c>
      <c r="L3382" s="24" t="str">
        <f t="shared" si="262"/>
        <v>2011</v>
      </c>
      <c r="M3382" s="24">
        <f t="shared" si="263"/>
        <v>40702</v>
      </c>
      <c r="N3382">
        <v>16.809999999999999</v>
      </c>
      <c r="P3382" s="24">
        <v>43258</v>
      </c>
      <c r="Q3382">
        <v>41.48</v>
      </c>
      <c r="S3382" s="24">
        <v>45043</v>
      </c>
      <c r="T3382">
        <v>64.28</v>
      </c>
      <c r="U3382" s="2">
        <f t="shared" si="264"/>
        <v>1.6927701313083299E-2</v>
      </c>
    </row>
    <row r="3383" spans="1:21" x14ac:dyDescent="0.4">
      <c r="A3383" t="s">
        <v>2591</v>
      </c>
      <c r="B3383">
        <v>16.88</v>
      </c>
      <c r="C3383">
        <v>16.98</v>
      </c>
      <c r="D3383">
        <v>17.02</v>
      </c>
      <c r="E3383">
        <v>16.88</v>
      </c>
      <c r="F3383" t="s">
        <v>2146</v>
      </c>
      <c r="G3383" s="2">
        <v>-1.1999999999999999E-3</v>
      </c>
      <c r="I3383" t="s">
        <v>2591</v>
      </c>
      <c r="J3383" s="24" t="str">
        <f t="shared" si="260"/>
        <v>06</v>
      </c>
      <c r="K3383" s="24" t="str">
        <f t="shared" si="261"/>
        <v>07</v>
      </c>
      <c r="L3383" s="24" t="str">
        <f t="shared" si="262"/>
        <v>2011</v>
      </c>
      <c r="M3383" s="24">
        <f t="shared" si="263"/>
        <v>40701</v>
      </c>
      <c r="N3383">
        <v>16.88</v>
      </c>
      <c r="P3383" s="24">
        <v>43259</v>
      </c>
      <c r="Q3383">
        <v>41.6</v>
      </c>
      <c r="S3383" s="24">
        <v>45044</v>
      </c>
      <c r="T3383">
        <v>64.84</v>
      </c>
      <c r="U3383" s="2">
        <f t="shared" si="264"/>
        <v>8.7118855009333807E-3</v>
      </c>
    </row>
    <row r="3384" spans="1:21" x14ac:dyDescent="0.4">
      <c r="A3384" t="s">
        <v>2590</v>
      </c>
      <c r="B3384">
        <v>16.899999999999999</v>
      </c>
      <c r="C3384">
        <v>17.02</v>
      </c>
      <c r="D3384">
        <v>17.059999999999999</v>
      </c>
      <c r="E3384">
        <v>16.88</v>
      </c>
      <c r="F3384" t="s">
        <v>558</v>
      </c>
      <c r="G3384" s="2">
        <v>-8.2000000000000007E-3</v>
      </c>
      <c r="I3384" t="s">
        <v>2590</v>
      </c>
      <c r="J3384" s="24" t="str">
        <f t="shared" si="260"/>
        <v>06</v>
      </c>
      <c r="K3384" s="24" t="str">
        <f t="shared" si="261"/>
        <v>06</v>
      </c>
      <c r="L3384" s="24" t="str">
        <f t="shared" si="262"/>
        <v>2011</v>
      </c>
      <c r="M3384" s="24">
        <f t="shared" si="263"/>
        <v>40700</v>
      </c>
      <c r="N3384">
        <v>16.899999999999999</v>
      </c>
      <c r="P3384" s="24">
        <v>43262</v>
      </c>
      <c r="Q3384">
        <v>41.65</v>
      </c>
      <c r="S3384" s="24">
        <v>45047</v>
      </c>
      <c r="T3384">
        <v>64.819999999999993</v>
      </c>
      <c r="U3384" s="2">
        <f t="shared" si="264"/>
        <v>-3.0845157310321891E-4</v>
      </c>
    </row>
    <row r="3385" spans="1:21" x14ac:dyDescent="0.4">
      <c r="A3385" t="s">
        <v>2589</v>
      </c>
      <c r="B3385">
        <v>17.04</v>
      </c>
      <c r="C3385">
        <v>17.02</v>
      </c>
      <c r="D3385">
        <v>17.170000000000002</v>
      </c>
      <c r="E3385">
        <v>17.02</v>
      </c>
      <c r="F3385" t="s">
        <v>511</v>
      </c>
      <c r="G3385" s="2">
        <v>-1.0999999999999999E-2</v>
      </c>
      <c r="I3385" t="s">
        <v>2589</v>
      </c>
      <c r="J3385" s="24" t="str">
        <f t="shared" si="260"/>
        <v>06</v>
      </c>
      <c r="K3385" s="24" t="str">
        <f t="shared" si="261"/>
        <v>03</v>
      </c>
      <c r="L3385" s="24" t="str">
        <f t="shared" si="262"/>
        <v>2011</v>
      </c>
      <c r="M3385" s="24">
        <f t="shared" si="263"/>
        <v>40697</v>
      </c>
      <c r="N3385">
        <v>17.04</v>
      </c>
      <c r="P3385" s="24">
        <v>43263</v>
      </c>
      <c r="Q3385">
        <v>41.79</v>
      </c>
      <c r="S3385" s="24">
        <v>45048</v>
      </c>
      <c r="T3385">
        <v>64.150000000000006</v>
      </c>
      <c r="U3385" s="2">
        <f t="shared" si="264"/>
        <v>-1.033631595186657E-2</v>
      </c>
    </row>
    <row r="3386" spans="1:21" x14ac:dyDescent="0.4">
      <c r="A3386" t="s">
        <v>2588</v>
      </c>
      <c r="B3386">
        <v>17.23</v>
      </c>
      <c r="C3386">
        <v>17.27</v>
      </c>
      <c r="D3386">
        <v>17.3</v>
      </c>
      <c r="E3386">
        <v>17.14</v>
      </c>
      <c r="F3386" t="s">
        <v>1028</v>
      </c>
      <c r="G3386" s="2">
        <v>-5.9999999999999995E-4</v>
      </c>
      <c r="I3386" t="s">
        <v>2588</v>
      </c>
      <c r="J3386" s="24" t="str">
        <f t="shared" si="260"/>
        <v>06</v>
      </c>
      <c r="K3386" s="24" t="str">
        <f t="shared" si="261"/>
        <v>02</v>
      </c>
      <c r="L3386" s="24" t="str">
        <f t="shared" si="262"/>
        <v>2011</v>
      </c>
      <c r="M3386" s="24">
        <f t="shared" si="263"/>
        <v>40696</v>
      </c>
      <c r="N3386">
        <v>17.23</v>
      </c>
      <c r="P3386" s="24">
        <v>43264</v>
      </c>
      <c r="Q3386">
        <v>41.67</v>
      </c>
      <c r="S3386" s="24">
        <v>45049</v>
      </c>
      <c r="T3386">
        <v>63.76</v>
      </c>
      <c r="U3386" s="2">
        <f t="shared" si="264"/>
        <v>-6.0795011691349155E-3</v>
      </c>
    </row>
    <row r="3387" spans="1:21" x14ac:dyDescent="0.4">
      <c r="A3387" t="s">
        <v>2587</v>
      </c>
      <c r="B3387">
        <v>17.239999999999998</v>
      </c>
      <c r="C3387">
        <v>17.57</v>
      </c>
      <c r="D3387">
        <v>17.600000000000001</v>
      </c>
      <c r="E3387">
        <v>17.239999999999998</v>
      </c>
      <c r="F3387" t="s">
        <v>526</v>
      </c>
      <c r="G3387" s="2">
        <v>-2.1000000000000001E-2</v>
      </c>
      <c r="I3387" t="s">
        <v>2587</v>
      </c>
      <c r="J3387" s="24" t="str">
        <f t="shared" si="260"/>
        <v>06</v>
      </c>
      <c r="K3387" s="24" t="str">
        <f t="shared" si="261"/>
        <v>01</v>
      </c>
      <c r="L3387" s="24" t="str">
        <f t="shared" si="262"/>
        <v>2011</v>
      </c>
      <c r="M3387" s="24">
        <f t="shared" si="263"/>
        <v>40695</v>
      </c>
      <c r="N3387">
        <v>17.239999999999998</v>
      </c>
      <c r="P3387" s="24">
        <v>43265</v>
      </c>
      <c r="Q3387">
        <v>41.9</v>
      </c>
      <c r="S3387" s="24">
        <v>45050</v>
      </c>
      <c r="T3387">
        <v>63.35</v>
      </c>
      <c r="U3387" s="2">
        <f t="shared" si="264"/>
        <v>-6.430363864491806E-3</v>
      </c>
    </row>
    <row r="3388" spans="1:21" x14ac:dyDescent="0.4">
      <c r="A3388" t="s">
        <v>2586</v>
      </c>
      <c r="B3388">
        <v>17.61</v>
      </c>
      <c r="C3388">
        <v>17.59</v>
      </c>
      <c r="D3388">
        <v>17.61</v>
      </c>
      <c r="E3388">
        <v>17.47</v>
      </c>
      <c r="F3388" t="s">
        <v>36</v>
      </c>
      <c r="G3388" s="2">
        <v>1.09E-2</v>
      </c>
      <c r="I3388" t="s">
        <v>2586</v>
      </c>
      <c r="J3388" s="24" t="str">
        <f t="shared" si="260"/>
        <v>05</v>
      </c>
      <c r="K3388" s="24" t="str">
        <f t="shared" si="261"/>
        <v>31</v>
      </c>
      <c r="L3388" s="24" t="str">
        <f t="shared" si="262"/>
        <v>2011</v>
      </c>
      <c r="M3388" s="24">
        <f t="shared" si="263"/>
        <v>40694</v>
      </c>
      <c r="N3388">
        <v>17.61</v>
      </c>
      <c r="P3388" s="24">
        <v>43266</v>
      </c>
      <c r="Q3388">
        <v>41.84</v>
      </c>
      <c r="S3388" s="24">
        <v>45051</v>
      </c>
      <c r="T3388">
        <v>64.680000000000007</v>
      </c>
      <c r="U3388" s="2">
        <f t="shared" si="264"/>
        <v>2.0994475138121693E-2</v>
      </c>
    </row>
    <row r="3389" spans="1:21" x14ac:dyDescent="0.4">
      <c r="A3389" t="s">
        <v>2585</v>
      </c>
      <c r="B3389">
        <v>17.420000000000002</v>
      </c>
      <c r="C3389">
        <v>17.399999999999999</v>
      </c>
      <c r="D3389">
        <v>17.46</v>
      </c>
      <c r="E3389">
        <v>17.38</v>
      </c>
      <c r="F3389" t="s">
        <v>1186</v>
      </c>
      <c r="G3389" s="2">
        <v>2.8999999999999998E-3</v>
      </c>
      <c r="I3389" t="s">
        <v>2585</v>
      </c>
      <c r="J3389" s="24" t="str">
        <f t="shared" si="260"/>
        <v>05</v>
      </c>
      <c r="K3389" s="24" t="str">
        <f t="shared" si="261"/>
        <v>27</v>
      </c>
      <c r="L3389" s="24" t="str">
        <f t="shared" si="262"/>
        <v>2011</v>
      </c>
      <c r="M3389" s="24">
        <f t="shared" si="263"/>
        <v>40690</v>
      </c>
      <c r="N3389">
        <v>17.420000000000002</v>
      </c>
      <c r="P3389" s="24">
        <v>43269</v>
      </c>
      <c r="Q3389">
        <v>41.79</v>
      </c>
      <c r="S3389" s="24">
        <v>45054</v>
      </c>
      <c r="T3389">
        <v>64.760000000000005</v>
      </c>
      <c r="U3389" s="2">
        <f t="shared" si="264"/>
        <v>1.2368583797155441E-3</v>
      </c>
    </row>
    <row r="3390" spans="1:21" x14ac:dyDescent="0.4">
      <c r="A3390" t="s">
        <v>2584</v>
      </c>
      <c r="B3390">
        <v>17.37</v>
      </c>
      <c r="C3390">
        <v>17.23</v>
      </c>
      <c r="D3390">
        <v>17.399999999999999</v>
      </c>
      <c r="E3390">
        <v>17.22</v>
      </c>
      <c r="F3390" t="s">
        <v>1061</v>
      </c>
      <c r="G3390" s="2">
        <v>5.7999999999999996E-3</v>
      </c>
      <c r="I3390" t="s">
        <v>2584</v>
      </c>
      <c r="J3390" s="24" t="str">
        <f t="shared" si="260"/>
        <v>05</v>
      </c>
      <c r="K3390" s="24" t="str">
        <f t="shared" si="261"/>
        <v>26</v>
      </c>
      <c r="L3390" s="24" t="str">
        <f t="shared" si="262"/>
        <v>2011</v>
      </c>
      <c r="M3390" s="24">
        <f t="shared" si="263"/>
        <v>40689</v>
      </c>
      <c r="N3390">
        <v>17.37</v>
      </c>
      <c r="P3390" s="24">
        <v>43270</v>
      </c>
      <c r="Q3390">
        <v>41.58</v>
      </c>
      <c r="S3390" s="24">
        <v>45055</v>
      </c>
      <c r="T3390">
        <v>64.45</v>
      </c>
      <c r="U3390" s="2">
        <f t="shared" si="264"/>
        <v>-4.786905497220495E-3</v>
      </c>
    </row>
    <row r="3391" spans="1:21" x14ac:dyDescent="0.4">
      <c r="A3391" t="s">
        <v>2583</v>
      </c>
      <c r="B3391">
        <v>17.27</v>
      </c>
      <c r="C3391">
        <v>17.170000000000002</v>
      </c>
      <c r="D3391">
        <v>17.34</v>
      </c>
      <c r="E3391">
        <v>17.14</v>
      </c>
      <c r="F3391" t="s">
        <v>2582</v>
      </c>
      <c r="G3391" s="2">
        <v>2.8999999999999998E-3</v>
      </c>
      <c r="I3391" t="s">
        <v>2583</v>
      </c>
      <c r="J3391" s="24" t="str">
        <f t="shared" si="260"/>
        <v>05</v>
      </c>
      <c r="K3391" s="24" t="str">
        <f t="shared" si="261"/>
        <v>25</v>
      </c>
      <c r="L3391" s="24" t="str">
        <f t="shared" si="262"/>
        <v>2011</v>
      </c>
      <c r="M3391" s="24">
        <f t="shared" si="263"/>
        <v>40688</v>
      </c>
      <c r="N3391">
        <v>17.27</v>
      </c>
      <c r="P3391" s="24">
        <v>43271</v>
      </c>
      <c r="Q3391">
        <v>41.72</v>
      </c>
      <c r="S3391" s="24">
        <v>45056</v>
      </c>
      <c r="T3391">
        <v>64.849999999999994</v>
      </c>
      <c r="U3391" s="2">
        <f t="shared" si="264"/>
        <v>6.2063615205585343E-3</v>
      </c>
    </row>
    <row r="3392" spans="1:21" x14ac:dyDescent="0.4">
      <c r="A3392" t="s">
        <v>2581</v>
      </c>
      <c r="B3392">
        <v>17.22</v>
      </c>
      <c r="C3392">
        <v>17.3</v>
      </c>
      <c r="D3392">
        <v>17.3</v>
      </c>
      <c r="E3392">
        <v>17.190000000000001</v>
      </c>
      <c r="F3392" t="s">
        <v>1028</v>
      </c>
      <c r="G3392" s="2">
        <v>-5.9999999999999995E-4</v>
      </c>
      <c r="I3392" t="s">
        <v>2581</v>
      </c>
      <c r="J3392" s="24" t="str">
        <f t="shared" si="260"/>
        <v>05</v>
      </c>
      <c r="K3392" s="24" t="str">
        <f t="shared" si="261"/>
        <v>24</v>
      </c>
      <c r="L3392" s="24" t="str">
        <f t="shared" si="262"/>
        <v>2011</v>
      </c>
      <c r="M3392" s="24">
        <f t="shared" si="263"/>
        <v>40687</v>
      </c>
      <c r="N3392">
        <v>17.22</v>
      </c>
      <c r="P3392" s="24">
        <v>43272</v>
      </c>
      <c r="Q3392">
        <v>41.43</v>
      </c>
      <c r="S3392" s="24">
        <v>45057</v>
      </c>
      <c r="T3392">
        <v>64.91</v>
      </c>
      <c r="U3392" s="2">
        <f t="shared" si="264"/>
        <v>9.2521202775630584E-4</v>
      </c>
    </row>
    <row r="3393" spans="1:21" x14ac:dyDescent="0.4">
      <c r="A3393" t="s">
        <v>2580</v>
      </c>
      <c r="B3393">
        <v>17.23</v>
      </c>
      <c r="C3393">
        <v>17.21</v>
      </c>
      <c r="D3393">
        <v>17.27</v>
      </c>
      <c r="E3393">
        <v>17.16</v>
      </c>
      <c r="F3393" t="s">
        <v>847</v>
      </c>
      <c r="G3393" s="2">
        <v>-1.2E-2</v>
      </c>
      <c r="I3393" t="s">
        <v>2580</v>
      </c>
      <c r="J3393" s="24" t="str">
        <f t="shared" si="260"/>
        <v>05</v>
      </c>
      <c r="K3393" s="24" t="str">
        <f t="shared" si="261"/>
        <v>23</v>
      </c>
      <c r="L3393" s="24" t="str">
        <f t="shared" si="262"/>
        <v>2011</v>
      </c>
      <c r="M3393" s="24">
        <f t="shared" si="263"/>
        <v>40686</v>
      </c>
      <c r="N3393">
        <v>17.23</v>
      </c>
      <c r="P3393" s="24">
        <v>43273</v>
      </c>
      <c r="Q3393">
        <v>41.36</v>
      </c>
      <c r="S3393" s="24">
        <v>45058</v>
      </c>
      <c r="T3393">
        <v>64.88</v>
      </c>
      <c r="U3393" s="2">
        <f t="shared" si="264"/>
        <v>-4.6217840086271167E-4</v>
      </c>
    </row>
    <row r="3394" spans="1:21" x14ac:dyDescent="0.4">
      <c r="A3394" t="s">
        <v>2579</v>
      </c>
      <c r="B3394">
        <v>17.440000000000001</v>
      </c>
      <c r="C3394">
        <v>17.5</v>
      </c>
      <c r="D3394">
        <v>17.54</v>
      </c>
      <c r="E3394">
        <v>17.39</v>
      </c>
      <c r="F3394" t="s">
        <v>860</v>
      </c>
      <c r="G3394" s="2">
        <v>-5.7000000000000002E-3</v>
      </c>
      <c r="I3394" t="s">
        <v>2579</v>
      </c>
      <c r="J3394" s="24" t="str">
        <f t="shared" si="260"/>
        <v>05</v>
      </c>
      <c r="K3394" s="24" t="str">
        <f t="shared" si="261"/>
        <v>20</v>
      </c>
      <c r="L3394" s="24" t="str">
        <f t="shared" si="262"/>
        <v>2011</v>
      </c>
      <c r="M3394" s="24">
        <f t="shared" si="263"/>
        <v>40683</v>
      </c>
      <c r="N3394">
        <v>17.440000000000001</v>
      </c>
      <c r="P3394" s="24">
        <v>43276</v>
      </c>
      <c r="Q3394">
        <v>40.630000000000003</v>
      </c>
      <c r="S3394" s="24">
        <v>45061</v>
      </c>
      <c r="T3394">
        <v>64.94</v>
      </c>
      <c r="U3394" s="2">
        <f t="shared" si="264"/>
        <v>9.2478421701613911E-4</v>
      </c>
    </row>
    <row r="3395" spans="1:21" x14ac:dyDescent="0.4">
      <c r="A3395" t="s">
        <v>2578</v>
      </c>
      <c r="B3395">
        <v>17.54</v>
      </c>
      <c r="C3395">
        <v>17.579999999999998</v>
      </c>
      <c r="D3395">
        <v>17.59</v>
      </c>
      <c r="E3395">
        <v>17.45</v>
      </c>
      <c r="F3395" t="s">
        <v>1475</v>
      </c>
      <c r="G3395" s="2">
        <v>2.3E-3</v>
      </c>
      <c r="I3395" t="s">
        <v>2578</v>
      </c>
      <c r="J3395" s="24" t="str">
        <f t="shared" ref="J3395:J3458" si="265">LEFT(I3395,2)</f>
        <v>05</v>
      </c>
      <c r="K3395" s="24" t="str">
        <f t="shared" ref="K3395:K3458" si="266">MID(I3395,4,2)</f>
        <v>19</v>
      </c>
      <c r="L3395" s="24" t="str">
        <f t="shared" ref="L3395:L3458" si="267">RIGHT(I3395,4)</f>
        <v>2011</v>
      </c>
      <c r="M3395" s="24">
        <f t="shared" ref="M3395:M3458" si="268">DATE(L3395,J3395,K3395)</f>
        <v>40682</v>
      </c>
      <c r="N3395">
        <v>17.54</v>
      </c>
      <c r="P3395" s="24">
        <v>43277</v>
      </c>
      <c r="Q3395">
        <v>40.659999999999997</v>
      </c>
      <c r="S3395" s="24">
        <v>45062</v>
      </c>
      <c r="T3395">
        <v>64.709999999999994</v>
      </c>
      <c r="U3395" s="2">
        <f t="shared" si="264"/>
        <v>-3.5417308284571014E-3</v>
      </c>
    </row>
    <row r="3396" spans="1:21" x14ac:dyDescent="0.4">
      <c r="A3396" t="s">
        <v>2577</v>
      </c>
      <c r="B3396">
        <v>17.5</v>
      </c>
      <c r="C3396">
        <v>17.350000000000001</v>
      </c>
      <c r="D3396">
        <v>17.52</v>
      </c>
      <c r="E3396">
        <v>17.309999999999999</v>
      </c>
      <c r="F3396" t="s">
        <v>1137</v>
      </c>
      <c r="G3396" s="2">
        <v>8.6E-3</v>
      </c>
      <c r="I3396" t="s">
        <v>2577</v>
      </c>
      <c r="J3396" s="24" t="str">
        <f t="shared" si="265"/>
        <v>05</v>
      </c>
      <c r="K3396" s="24" t="str">
        <f t="shared" si="266"/>
        <v>18</v>
      </c>
      <c r="L3396" s="24" t="str">
        <f t="shared" si="267"/>
        <v>2011</v>
      </c>
      <c r="M3396" s="24">
        <f t="shared" si="268"/>
        <v>40681</v>
      </c>
      <c r="N3396">
        <v>17.5</v>
      </c>
      <c r="P3396" s="24">
        <v>43278</v>
      </c>
      <c r="Q3396">
        <v>40.18</v>
      </c>
      <c r="S3396" s="24">
        <v>45063</v>
      </c>
      <c r="T3396">
        <v>65.38</v>
      </c>
      <c r="U3396" s="2">
        <f t="shared" ref="U3396:U3459" si="269">T3396/T3395-1</f>
        <v>1.0353886570854565E-2</v>
      </c>
    </row>
    <row r="3397" spans="1:21" x14ac:dyDescent="0.4">
      <c r="A3397" t="s">
        <v>2576</v>
      </c>
      <c r="B3397">
        <v>17.350000000000001</v>
      </c>
      <c r="C3397">
        <v>17.28</v>
      </c>
      <c r="D3397">
        <v>17.350000000000001</v>
      </c>
      <c r="E3397">
        <v>17.190000000000001</v>
      </c>
      <c r="F3397" t="s">
        <v>2575</v>
      </c>
      <c r="G3397" s="2">
        <v>0</v>
      </c>
      <c r="I3397" t="s">
        <v>2576</v>
      </c>
      <c r="J3397" s="24" t="str">
        <f t="shared" si="265"/>
        <v>05</v>
      </c>
      <c r="K3397" s="24" t="str">
        <f t="shared" si="266"/>
        <v>17</v>
      </c>
      <c r="L3397" s="24" t="str">
        <f t="shared" si="267"/>
        <v>2011</v>
      </c>
      <c r="M3397" s="24">
        <f t="shared" si="268"/>
        <v>40680</v>
      </c>
      <c r="N3397">
        <v>17.350000000000001</v>
      </c>
      <c r="P3397" s="24">
        <v>43279</v>
      </c>
      <c r="Q3397">
        <v>40.5</v>
      </c>
      <c r="S3397" s="24">
        <v>45064</v>
      </c>
      <c r="T3397">
        <v>66.06</v>
      </c>
      <c r="U3397" s="2">
        <f t="shared" si="269"/>
        <v>1.040073416947096E-2</v>
      </c>
    </row>
    <row r="3398" spans="1:21" x14ac:dyDescent="0.4">
      <c r="A3398" t="s">
        <v>2574</v>
      </c>
      <c r="B3398">
        <v>17.350000000000001</v>
      </c>
      <c r="C3398">
        <v>17.43</v>
      </c>
      <c r="D3398">
        <v>17.55</v>
      </c>
      <c r="E3398">
        <v>17.32</v>
      </c>
      <c r="F3398" t="s">
        <v>1003</v>
      </c>
      <c r="G3398" s="2">
        <v>-8.6E-3</v>
      </c>
      <c r="I3398" t="s">
        <v>2574</v>
      </c>
      <c r="J3398" s="24" t="str">
        <f t="shared" si="265"/>
        <v>05</v>
      </c>
      <c r="K3398" s="24" t="str">
        <f t="shared" si="266"/>
        <v>16</v>
      </c>
      <c r="L3398" s="24" t="str">
        <f t="shared" si="267"/>
        <v>2011</v>
      </c>
      <c r="M3398" s="24">
        <f t="shared" si="268"/>
        <v>40679</v>
      </c>
      <c r="N3398">
        <v>17.350000000000001</v>
      </c>
      <c r="P3398" s="24">
        <v>43280</v>
      </c>
      <c r="Q3398">
        <v>40.549999999999997</v>
      </c>
      <c r="S3398" s="24">
        <v>45065</v>
      </c>
      <c r="T3398">
        <v>66.099999999999994</v>
      </c>
      <c r="U3398" s="2">
        <f t="shared" si="269"/>
        <v>6.0551014229481837E-4</v>
      </c>
    </row>
    <row r="3399" spans="1:21" x14ac:dyDescent="0.4">
      <c r="A3399" t="s">
        <v>2573</v>
      </c>
      <c r="B3399">
        <v>17.5</v>
      </c>
      <c r="C3399">
        <v>17.649999999999999</v>
      </c>
      <c r="D3399">
        <v>17.66</v>
      </c>
      <c r="E3399">
        <v>17.45</v>
      </c>
      <c r="F3399" t="s">
        <v>731</v>
      </c>
      <c r="G3399" s="2">
        <v>-7.4000000000000003E-3</v>
      </c>
      <c r="I3399" t="s">
        <v>2573</v>
      </c>
      <c r="J3399" s="24" t="str">
        <f t="shared" si="265"/>
        <v>05</v>
      </c>
      <c r="K3399" s="24" t="str">
        <f t="shared" si="266"/>
        <v>13</v>
      </c>
      <c r="L3399" s="24" t="str">
        <f t="shared" si="267"/>
        <v>2011</v>
      </c>
      <c r="M3399" s="24">
        <f t="shared" si="268"/>
        <v>40676</v>
      </c>
      <c r="N3399">
        <v>17.5</v>
      </c>
      <c r="P3399" s="24">
        <v>43283</v>
      </c>
      <c r="Q3399">
        <v>40.78</v>
      </c>
      <c r="S3399" s="24">
        <v>45068</v>
      </c>
      <c r="T3399">
        <v>66.08</v>
      </c>
      <c r="U3399" s="2">
        <f t="shared" si="269"/>
        <v>-3.0257186081683596E-4</v>
      </c>
    </row>
    <row r="3400" spans="1:21" x14ac:dyDescent="0.4">
      <c r="A3400" t="s">
        <v>2572</v>
      </c>
      <c r="B3400">
        <v>17.63</v>
      </c>
      <c r="C3400">
        <v>17.48</v>
      </c>
      <c r="D3400">
        <v>17.66</v>
      </c>
      <c r="E3400">
        <v>17.399999999999999</v>
      </c>
      <c r="F3400" t="s">
        <v>418</v>
      </c>
      <c r="G3400" s="2">
        <v>6.3E-3</v>
      </c>
      <c r="I3400" t="s">
        <v>2572</v>
      </c>
      <c r="J3400" s="24" t="str">
        <f t="shared" si="265"/>
        <v>05</v>
      </c>
      <c r="K3400" s="24" t="str">
        <f t="shared" si="266"/>
        <v>12</v>
      </c>
      <c r="L3400" s="24" t="str">
        <f t="shared" si="267"/>
        <v>2011</v>
      </c>
      <c r="M3400" s="24">
        <f t="shared" si="268"/>
        <v>40675</v>
      </c>
      <c r="N3400">
        <v>17.63</v>
      </c>
      <c r="P3400" s="24">
        <v>43284</v>
      </c>
      <c r="Q3400">
        <v>40.479999999999997</v>
      </c>
      <c r="S3400" s="24">
        <v>45069</v>
      </c>
      <c r="T3400">
        <v>65.33</v>
      </c>
      <c r="U3400" s="2">
        <f t="shared" si="269"/>
        <v>-1.1349878934624691E-2</v>
      </c>
    </row>
    <row r="3401" spans="1:21" x14ac:dyDescent="0.4">
      <c r="A3401" t="s">
        <v>2571</v>
      </c>
      <c r="B3401">
        <v>17.52</v>
      </c>
      <c r="C3401">
        <v>17.670000000000002</v>
      </c>
      <c r="D3401">
        <v>17.68</v>
      </c>
      <c r="E3401">
        <v>17.43</v>
      </c>
      <c r="F3401" t="s">
        <v>974</v>
      </c>
      <c r="G3401" s="2">
        <v>-9.5999999999999992E-3</v>
      </c>
      <c r="I3401" t="s">
        <v>2571</v>
      </c>
      <c r="J3401" s="24" t="str">
        <f t="shared" si="265"/>
        <v>05</v>
      </c>
      <c r="K3401" s="24" t="str">
        <f t="shared" si="266"/>
        <v>11</v>
      </c>
      <c r="L3401" s="24" t="str">
        <f t="shared" si="267"/>
        <v>2011</v>
      </c>
      <c r="M3401" s="24">
        <f t="shared" si="268"/>
        <v>40674</v>
      </c>
      <c r="N3401">
        <v>17.52</v>
      </c>
      <c r="P3401" s="24">
        <v>43286</v>
      </c>
      <c r="Q3401">
        <v>40.89</v>
      </c>
      <c r="S3401" s="24">
        <v>45070</v>
      </c>
      <c r="T3401">
        <v>64.94</v>
      </c>
      <c r="U3401" s="2">
        <f t="shared" si="269"/>
        <v>-5.9696923312414496E-3</v>
      </c>
    </row>
    <row r="3402" spans="1:21" x14ac:dyDescent="0.4">
      <c r="A3402" t="s">
        <v>2570</v>
      </c>
      <c r="B3402">
        <v>17.690000000000001</v>
      </c>
      <c r="C3402">
        <v>17.600000000000001</v>
      </c>
      <c r="D3402">
        <v>17.71</v>
      </c>
      <c r="E3402">
        <v>17.579999999999998</v>
      </c>
      <c r="F3402" t="s">
        <v>2067</v>
      </c>
      <c r="G3402" s="2">
        <v>8.6E-3</v>
      </c>
      <c r="I3402" t="s">
        <v>2570</v>
      </c>
      <c r="J3402" s="24" t="str">
        <f t="shared" si="265"/>
        <v>05</v>
      </c>
      <c r="K3402" s="24" t="str">
        <f t="shared" si="266"/>
        <v>10</v>
      </c>
      <c r="L3402" s="24" t="str">
        <f t="shared" si="267"/>
        <v>2011</v>
      </c>
      <c r="M3402" s="24">
        <f t="shared" si="268"/>
        <v>40673</v>
      </c>
      <c r="N3402">
        <v>17.690000000000001</v>
      </c>
      <c r="P3402" s="24">
        <v>43287</v>
      </c>
      <c r="Q3402">
        <v>41.32</v>
      </c>
      <c r="S3402" s="24">
        <v>45071</v>
      </c>
      <c r="T3402">
        <v>65.959999999999994</v>
      </c>
      <c r="U3402" s="2">
        <f t="shared" si="269"/>
        <v>1.5706806282722363E-2</v>
      </c>
    </row>
    <row r="3403" spans="1:21" x14ac:dyDescent="0.4">
      <c r="A3403" t="s">
        <v>2569</v>
      </c>
      <c r="B3403">
        <v>17.54</v>
      </c>
      <c r="C3403">
        <v>17.45</v>
      </c>
      <c r="D3403">
        <v>17.59</v>
      </c>
      <c r="E3403">
        <v>17.440000000000001</v>
      </c>
      <c r="F3403" t="s">
        <v>862</v>
      </c>
      <c r="G3403" s="2">
        <v>4.5999999999999999E-3</v>
      </c>
      <c r="I3403" t="s">
        <v>2569</v>
      </c>
      <c r="J3403" s="24" t="str">
        <f t="shared" si="265"/>
        <v>05</v>
      </c>
      <c r="K3403" s="24" t="str">
        <f t="shared" si="266"/>
        <v>09</v>
      </c>
      <c r="L3403" s="24" t="str">
        <f t="shared" si="267"/>
        <v>2011</v>
      </c>
      <c r="M3403" s="24">
        <f t="shared" si="268"/>
        <v>40672</v>
      </c>
      <c r="N3403">
        <v>17.54</v>
      </c>
      <c r="P3403" s="24">
        <v>43290</v>
      </c>
      <c r="Q3403">
        <v>41.69</v>
      </c>
      <c r="S3403" s="24">
        <v>45072</v>
      </c>
      <c r="T3403">
        <v>66.8</v>
      </c>
      <c r="U3403" s="2">
        <f t="shared" si="269"/>
        <v>1.2734990903577881E-2</v>
      </c>
    </row>
    <row r="3404" spans="1:21" x14ac:dyDescent="0.4">
      <c r="A3404" t="s">
        <v>2568</v>
      </c>
      <c r="B3404">
        <v>17.46</v>
      </c>
      <c r="C3404">
        <v>17.559999999999999</v>
      </c>
      <c r="D3404">
        <v>17.649999999999999</v>
      </c>
      <c r="E3404">
        <v>17.39</v>
      </c>
      <c r="F3404" t="s">
        <v>720</v>
      </c>
      <c r="G3404" s="2">
        <v>4.5999999999999999E-3</v>
      </c>
      <c r="I3404" t="s">
        <v>2568</v>
      </c>
      <c r="J3404" s="24" t="str">
        <f t="shared" si="265"/>
        <v>05</v>
      </c>
      <c r="K3404" s="24" t="str">
        <f t="shared" si="266"/>
        <v>06</v>
      </c>
      <c r="L3404" s="24" t="str">
        <f t="shared" si="267"/>
        <v>2011</v>
      </c>
      <c r="M3404" s="24">
        <f t="shared" si="268"/>
        <v>40669</v>
      </c>
      <c r="N3404">
        <v>17.46</v>
      </c>
      <c r="P3404" s="24">
        <v>43291</v>
      </c>
      <c r="Q3404">
        <v>41.81</v>
      </c>
      <c r="S3404" s="24">
        <v>45076</v>
      </c>
      <c r="T3404">
        <v>66.86</v>
      </c>
      <c r="U3404" s="2">
        <f t="shared" si="269"/>
        <v>8.982035928144505E-4</v>
      </c>
    </row>
    <row r="3405" spans="1:21" x14ac:dyDescent="0.4">
      <c r="A3405" t="s">
        <v>2567</v>
      </c>
      <c r="B3405">
        <v>17.38</v>
      </c>
      <c r="C3405">
        <v>17.420000000000002</v>
      </c>
      <c r="D3405">
        <v>17.559999999999999</v>
      </c>
      <c r="E3405">
        <v>17.32</v>
      </c>
      <c r="F3405" t="s">
        <v>1295</v>
      </c>
      <c r="G3405" s="2">
        <v>-7.4000000000000003E-3</v>
      </c>
      <c r="I3405" t="s">
        <v>2567</v>
      </c>
      <c r="J3405" s="24" t="str">
        <f t="shared" si="265"/>
        <v>05</v>
      </c>
      <c r="K3405" s="24" t="str">
        <f t="shared" si="266"/>
        <v>05</v>
      </c>
      <c r="L3405" s="24" t="str">
        <f t="shared" si="267"/>
        <v>2011</v>
      </c>
      <c r="M3405" s="24">
        <f t="shared" si="268"/>
        <v>40668</v>
      </c>
      <c r="N3405">
        <v>17.38</v>
      </c>
      <c r="P3405" s="24">
        <v>43292</v>
      </c>
      <c r="Q3405">
        <v>41.6</v>
      </c>
      <c r="S3405" s="24">
        <v>45077</v>
      </c>
      <c r="T3405">
        <v>66.48</v>
      </c>
      <c r="U3405" s="2">
        <f t="shared" si="269"/>
        <v>-5.6835177983846075E-3</v>
      </c>
    </row>
    <row r="3406" spans="1:21" x14ac:dyDescent="0.4">
      <c r="A3406" t="s">
        <v>2566</v>
      </c>
      <c r="B3406">
        <v>17.510000000000002</v>
      </c>
      <c r="C3406">
        <v>17.61</v>
      </c>
      <c r="D3406">
        <v>17.62</v>
      </c>
      <c r="E3406">
        <v>17.43</v>
      </c>
      <c r="F3406" t="s">
        <v>2426</v>
      </c>
      <c r="G3406" s="2">
        <v>-6.7999999999999996E-3</v>
      </c>
      <c r="I3406" t="s">
        <v>2566</v>
      </c>
      <c r="J3406" s="24" t="str">
        <f t="shared" si="265"/>
        <v>05</v>
      </c>
      <c r="K3406" s="24" t="str">
        <f t="shared" si="266"/>
        <v>04</v>
      </c>
      <c r="L3406" s="24" t="str">
        <f t="shared" si="267"/>
        <v>2011</v>
      </c>
      <c r="M3406" s="24">
        <f t="shared" si="268"/>
        <v>40667</v>
      </c>
      <c r="N3406">
        <v>17.510000000000002</v>
      </c>
      <c r="P3406" s="24">
        <v>43293</v>
      </c>
      <c r="Q3406">
        <v>42.11</v>
      </c>
      <c r="S3406" s="24">
        <v>45078</v>
      </c>
      <c r="T3406">
        <v>67.180000000000007</v>
      </c>
      <c r="U3406" s="2">
        <f t="shared" si="269"/>
        <v>1.0529482551143277E-2</v>
      </c>
    </row>
    <row r="3407" spans="1:21" x14ac:dyDescent="0.4">
      <c r="A3407" t="s">
        <v>2565</v>
      </c>
      <c r="B3407">
        <v>17.63</v>
      </c>
      <c r="C3407">
        <v>17.670000000000002</v>
      </c>
      <c r="D3407">
        <v>17.690000000000001</v>
      </c>
      <c r="E3407">
        <v>17.54</v>
      </c>
      <c r="F3407" t="s">
        <v>1295</v>
      </c>
      <c r="G3407" s="2">
        <v>-3.3999999999999998E-3</v>
      </c>
      <c r="I3407" t="s">
        <v>2565</v>
      </c>
      <c r="J3407" s="24" t="str">
        <f t="shared" si="265"/>
        <v>05</v>
      </c>
      <c r="K3407" s="24" t="str">
        <f t="shared" si="266"/>
        <v>03</v>
      </c>
      <c r="L3407" s="24" t="str">
        <f t="shared" si="267"/>
        <v>2011</v>
      </c>
      <c r="M3407" s="24">
        <f t="shared" si="268"/>
        <v>40666</v>
      </c>
      <c r="N3407">
        <v>17.63</v>
      </c>
      <c r="P3407" s="24">
        <v>43294</v>
      </c>
      <c r="Q3407">
        <v>42.17</v>
      </c>
      <c r="S3407" s="24">
        <v>45079</v>
      </c>
      <c r="T3407">
        <v>67.989999999999995</v>
      </c>
      <c r="U3407" s="2">
        <f t="shared" si="269"/>
        <v>1.205715986900846E-2</v>
      </c>
    </row>
    <row r="3408" spans="1:21" x14ac:dyDescent="0.4">
      <c r="A3408" t="s">
        <v>2564</v>
      </c>
      <c r="B3408">
        <v>17.690000000000001</v>
      </c>
      <c r="C3408">
        <v>17.79</v>
      </c>
      <c r="D3408">
        <v>17.809999999999999</v>
      </c>
      <c r="E3408">
        <v>17.66</v>
      </c>
      <c r="F3408" t="s">
        <v>521</v>
      </c>
      <c r="G3408" s="2">
        <v>-5.9999999999999995E-4</v>
      </c>
      <c r="I3408" t="s">
        <v>2564</v>
      </c>
      <c r="J3408" s="24" t="str">
        <f t="shared" si="265"/>
        <v>05</v>
      </c>
      <c r="K3408" s="24" t="str">
        <f t="shared" si="266"/>
        <v>02</v>
      </c>
      <c r="L3408" s="24" t="str">
        <f t="shared" si="267"/>
        <v>2011</v>
      </c>
      <c r="M3408" s="24">
        <f t="shared" si="268"/>
        <v>40665</v>
      </c>
      <c r="N3408">
        <v>17.690000000000001</v>
      </c>
      <c r="P3408" s="24">
        <v>43297</v>
      </c>
      <c r="Q3408">
        <v>42.09</v>
      </c>
      <c r="S3408" s="24">
        <v>45082</v>
      </c>
      <c r="T3408">
        <v>67.91</v>
      </c>
      <c r="U3408" s="2">
        <f t="shared" si="269"/>
        <v>-1.1766436240623346E-3</v>
      </c>
    </row>
    <row r="3409" spans="1:21" x14ac:dyDescent="0.4">
      <c r="A3409" t="s">
        <v>2563</v>
      </c>
      <c r="B3409">
        <v>17.7</v>
      </c>
      <c r="C3409">
        <v>17.66</v>
      </c>
      <c r="D3409">
        <v>17.73</v>
      </c>
      <c r="E3409">
        <v>17.64</v>
      </c>
      <c r="F3409" t="s">
        <v>364</v>
      </c>
      <c r="G3409" s="2">
        <v>2.3E-3</v>
      </c>
      <c r="I3409" t="s">
        <v>2563</v>
      </c>
      <c r="J3409" s="24" t="str">
        <f t="shared" si="265"/>
        <v>04</v>
      </c>
      <c r="K3409" s="24" t="str">
        <f t="shared" si="266"/>
        <v>29</v>
      </c>
      <c r="L3409" s="24" t="str">
        <f t="shared" si="267"/>
        <v>2011</v>
      </c>
      <c r="M3409" s="24">
        <f t="shared" si="268"/>
        <v>40662</v>
      </c>
      <c r="N3409">
        <v>17.7</v>
      </c>
      <c r="P3409" s="24">
        <v>43298</v>
      </c>
      <c r="Q3409">
        <v>42.36</v>
      </c>
      <c r="S3409" s="24">
        <v>45083</v>
      </c>
      <c r="T3409">
        <v>67.89</v>
      </c>
      <c r="U3409" s="2">
        <f t="shared" si="269"/>
        <v>-2.945074363127631E-4</v>
      </c>
    </row>
    <row r="3410" spans="1:21" x14ac:dyDescent="0.4">
      <c r="A3410" t="s">
        <v>2562</v>
      </c>
      <c r="B3410">
        <v>17.66</v>
      </c>
      <c r="C3410">
        <v>17.579999999999998</v>
      </c>
      <c r="D3410">
        <v>17.68</v>
      </c>
      <c r="E3410">
        <v>17.579999999999998</v>
      </c>
      <c r="F3410" t="s">
        <v>184</v>
      </c>
      <c r="G3410" s="2">
        <v>3.3999999999999998E-3</v>
      </c>
      <c r="I3410" t="s">
        <v>2562</v>
      </c>
      <c r="J3410" s="24" t="str">
        <f t="shared" si="265"/>
        <v>04</v>
      </c>
      <c r="K3410" s="24" t="str">
        <f t="shared" si="266"/>
        <v>28</v>
      </c>
      <c r="L3410" s="24" t="str">
        <f t="shared" si="267"/>
        <v>2011</v>
      </c>
      <c r="M3410" s="24">
        <f t="shared" si="268"/>
        <v>40661</v>
      </c>
      <c r="N3410">
        <v>17.66</v>
      </c>
      <c r="P3410" s="24">
        <v>43299</v>
      </c>
      <c r="Q3410">
        <v>42.39</v>
      </c>
      <c r="S3410" s="24">
        <v>45084</v>
      </c>
      <c r="T3410">
        <v>67.19</v>
      </c>
      <c r="U3410" s="2">
        <f t="shared" si="269"/>
        <v>-1.031079687730152E-2</v>
      </c>
    </row>
    <row r="3411" spans="1:21" x14ac:dyDescent="0.4">
      <c r="A3411" t="s">
        <v>2561</v>
      </c>
      <c r="B3411">
        <v>17.600000000000001</v>
      </c>
      <c r="C3411">
        <v>17.55</v>
      </c>
      <c r="D3411">
        <v>17.63</v>
      </c>
      <c r="E3411">
        <v>17.45</v>
      </c>
      <c r="F3411" t="s">
        <v>526</v>
      </c>
      <c r="G3411" s="2">
        <v>5.1000000000000004E-3</v>
      </c>
      <c r="I3411" t="s">
        <v>2561</v>
      </c>
      <c r="J3411" s="24" t="str">
        <f t="shared" si="265"/>
        <v>04</v>
      </c>
      <c r="K3411" s="24" t="str">
        <f t="shared" si="266"/>
        <v>27</v>
      </c>
      <c r="L3411" s="24" t="str">
        <f t="shared" si="267"/>
        <v>2011</v>
      </c>
      <c r="M3411" s="24">
        <f t="shared" si="268"/>
        <v>40660</v>
      </c>
      <c r="N3411">
        <v>17.600000000000001</v>
      </c>
      <c r="P3411" s="24">
        <v>43300</v>
      </c>
      <c r="Q3411">
        <v>42.21</v>
      </c>
      <c r="S3411" s="24">
        <v>45085</v>
      </c>
      <c r="T3411">
        <v>67.75</v>
      </c>
      <c r="U3411" s="2">
        <f t="shared" si="269"/>
        <v>8.3345735972615298E-3</v>
      </c>
    </row>
    <row r="3412" spans="1:21" x14ac:dyDescent="0.4">
      <c r="A3412" t="s">
        <v>2560</v>
      </c>
      <c r="B3412">
        <v>17.510000000000002</v>
      </c>
      <c r="C3412">
        <v>17.420000000000002</v>
      </c>
      <c r="D3412">
        <v>17.54</v>
      </c>
      <c r="E3412">
        <v>17.39</v>
      </c>
      <c r="F3412" t="s">
        <v>2559</v>
      </c>
      <c r="G3412" s="2">
        <v>8.6E-3</v>
      </c>
      <c r="I3412" t="s">
        <v>2560</v>
      </c>
      <c r="J3412" s="24" t="str">
        <f t="shared" si="265"/>
        <v>04</v>
      </c>
      <c r="K3412" s="24" t="str">
        <f t="shared" si="266"/>
        <v>26</v>
      </c>
      <c r="L3412" s="24" t="str">
        <f t="shared" si="267"/>
        <v>2011</v>
      </c>
      <c r="M3412" s="24">
        <f t="shared" si="268"/>
        <v>40659</v>
      </c>
      <c r="N3412">
        <v>17.510000000000002</v>
      </c>
      <c r="P3412" s="24">
        <v>43301</v>
      </c>
      <c r="Q3412">
        <v>42.21</v>
      </c>
      <c r="S3412" s="24">
        <v>45086</v>
      </c>
      <c r="T3412">
        <v>67.94</v>
      </c>
      <c r="U3412" s="2">
        <f t="shared" si="269"/>
        <v>2.8044280442804936E-3</v>
      </c>
    </row>
    <row r="3413" spans="1:21" x14ac:dyDescent="0.4">
      <c r="A3413" t="s">
        <v>2558</v>
      </c>
      <c r="B3413">
        <v>17.36</v>
      </c>
      <c r="C3413">
        <v>17.36</v>
      </c>
      <c r="D3413">
        <v>17.39</v>
      </c>
      <c r="E3413">
        <v>17.3</v>
      </c>
      <c r="F3413" t="s">
        <v>278</v>
      </c>
      <c r="G3413" s="2">
        <v>-1.1999999999999999E-3</v>
      </c>
      <c r="I3413" t="s">
        <v>2558</v>
      </c>
      <c r="J3413" s="24" t="str">
        <f t="shared" si="265"/>
        <v>04</v>
      </c>
      <c r="K3413" s="24" t="str">
        <f t="shared" si="266"/>
        <v>25</v>
      </c>
      <c r="L3413" s="24" t="str">
        <f t="shared" si="267"/>
        <v>2011</v>
      </c>
      <c r="M3413" s="24">
        <f t="shared" si="268"/>
        <v>40658</v>
      </c>
      <c r="N3413">
        <v>17.36</v>
      </c>
      <c r="P3413" s="24">
        <v>43304</v>
      </c>
      <c r="Q3413">
        <v>42.28</v>
      </c>
      <c r="S3413" s="24">
        <v>45089</v>
      </c>
      <c r="T3413">
        <v>68.680000000000007</v>
      </c>
      <c r="U3413" s="2">
        <f t="shared" si="269"/>
        <v>1.0891963497203561E-2</v>
      </c>
    </row>
    <row r="3414" spans="1:21" x14ac:dyDescent="0.4">
      <c r="A3414" t="s">
        <v>2557</v>
      </c>
      <c r="B3414">
        <v>17.38</v>
      </c>
      <c r="C3414">
        <v>17.36</v>
      </c>
      <c r="D3414">
        <v>17.39</v>
      </c>
      <c r="E3414">
        <v>17.32</v>
      </c>
      <c r="F3414" t="s">
        <v>486</v>
      </c>
      <c r="G3414" s="2">
        <v>7.0000000000000001E-3</v>
      </c>
      <c r="I3414" t="s">
        <v>2557</v>
      </c>
      <c r="J3414" s="24" t="str">
        <f t="shared" si="265"/>
        <v>04</v>
      </c>
      <c r="K3414" s="24" t="str">
        <f t="shared" si="266"/>
        <v>21</v>
      </c>
      <c r="L3414" s="24" t="str">
        <f t="shared" si="267"/>
        <v>2011</v>
      </c>
      <c r="M3414" s="24">
        <f t="shared" si="268"/>
        <v>40654</v>
      </c>
      <c r="N3414">
        <v>17.38</v>
      </c>
      <c r="P3414" s="24">
        <v>43305</v>
      </c>
      <c r="Q3414">
        <v>42.47</v>
      </c>
      <c r="S3414" s="24">
        <v>45090</v>
      </c>
      <c r="T3414">
        <v>69.13</v>
      </c>
      <c r="U3414" s="2">
        <f t="shared" si="269"/>
        <v>6.5521258008152117E-3</v>
      </c>
    </row>
    <row r="3415" spans="1:21" x14ac:dyDescent="0.4">
      <c r="A3415" t="s">
        <v>2556</v>
      </c>
      <c r="B3415">
        <v>17.260000000000002</v>
      </c>
      <c r="C3415">
        <v>17.2</v>
      </c>
      <c r="D3415">
        <v>17.27</v>
      </c>
      <c r="E3415">
        <v>17.18</v>
      </c>
      <c r="F3415" t="s">
        <v>492</v>
      </c>
      <c r="G3415" s="2">
        <v>1.6500000000000001E-2</v>
      </c>
      <c r="I3415" t="s">
        <v>2556</v>
      </c>
      <c r="J3415" s="24" t="str">
        <f t="shared" si="265"/>
        <v>04</v>
      </c>
      <c r="K3415" s="24" t="str">
        <f t="shared" si="266"/>
        <v>20</v>
      </c>
      <c r="L3415" s="24" t="str">
        <f t="shared" si="267"/>
        <v>2011</v>
      </c>
      <c r="M3415" s="24">
        <f t="shared" si="268"/>
        <v>40653</v>
      </c>
      <c r="N3415">
        <v>17.260000000000002</v>
      </c>
      <c r="P3415" s="24">
        <v>43306</v>
      </c>
      <c r="Q3415">
        <v>43.04</v>
      </c>
      <c r="S3415" s="24">
        <v>45091</v>
      </c>
      <c r="T3415">
        <v>69.17</v>
      </c>
      <c r="U3415" s="2">
        <f t="shared" si="269"/>
        <v>5.7861999132069464E-4</v>
      </c>
    </row>
    <row r="3416" spans="1:21" x14ac:dyDescent="0.4">
      <c r="A3416" t="s">
        <v>2555</v>
      </c>
      <c r="B3416">
        <v>16.98</v>
      </c>
      <c r="C3416">
        <v>16.91</v>
      </c>
      <c r="D3416">
        <v>16.989999999999998</v>
      </c>
      <c r="E3416">
        <v>16.87</v>
      </c>
      <c r="F3416" t="s">
        <v>1255</v>
      </c>
      <c r="G3416" s="2">
        <v>5.3E-3</v>
      </c>
      <c r="I3416" t="s">
        <v>2555</v>
      </c>
      <c r="J3416" s="24" t="str">
        <f t="shared" si="265"/>
        <v>04</v>
      </c>
      <c r="K3416" s="24" t="str">
        <f t="shared" si="266"/>
        <v>19</v>
      </c>
      <c r="L3416" s="24" t="str">
        <f t="shared" si="267"/>
        <v>2011</v>
      </c>
      <c r="M3416" s="24">
        <f t="shared" si="268"/>
        <v>40652</v>
      </c>
      <c r="N3416">
        <v>16.98</v>
      </c>
      <c r="P3416" s="24">
        <v>43307</v>
      </c>
      <c r="Q3416">
        <v>42.63</v>
      </c>
      <c r="S3416" s="24">
        <v>45092</v>
      </c>
      <c r="T3416">
        <v>69.95</v>
      </c>
      <c r="U3416" s="2">
        <f t="shared" si="269"/>
        <v>1.1276564984820103E-2</v>
      </c>
    </row>
    <row r="3417" spans="1:21" x14ac:dyDescent="0.4">
      <c r="A3417" t="s">
        <v>2554</v>
      </c>
      <c r="B3417">
        <v>16.89</v>
      </c>
      <c r="C3417">
        <v>16.88</v>
      </c>
      <c r="D3417">
        <v>16.91</v>
      </c>
      <c r="E3417">
        <v>16.73</v>
      </c>
      <c r="F3417" t="s">
        <v>2553</v>
      </c>
      <c r="G3417" s="2">
        <v>-9.4000000000000004E-3</v>
      </c>
      <c r="I3417" t="s">
        <v>2554</v>
      </c>
      <c r="J3417" s="24" t="str">
        <f t="shared" si="265"/>
        <v>04</v>
      </c>
      <c r="K3417" s="24" t="str">
        <f t="shared" si="266"/>
        <v>18</v>
      </c>
      <c r="L3417" s="24" t="str">
        <f t="shared" si="267"/>
        <v>2011</v>
      </c>
      <c r="M3417" s="24">
        <f t="shared" si="268"/>
        <v>40651</v>
      </c>
      <c r="N3417">
        <v>16.89</v>
      </c>
      <c r="P3417" s="24">
        <v>43308</v>
      </c>
      <c r="Q3417">
        <v>42.18</v>
      </c>
      <c r="S3417" s="24">
        <v>45093</v>
      </c>
      <c r="T3417">
        <v>69.680000000000007</v>
      </c>
      <c r="U3417" s="2">
        <f t="shared" si="269"/>
        <v>-3.8598999285203162E-3</v>
      </c>
    </row>
    <row r="3418" spans="1:21" x14ac:dyDescent="0.4">
      <c r="A3418" t="s">
        <v>2552</v>
      </c>
      <c r="B3418">
        <v>17.05</v>
      </c>
      <c r="C3418">
        <v>17.02</v>
      </c>
      <c r="D3418">
        <v>17.09</v>
      </c>
      <c r="E3418">
        <v>16.95</v>
      </c>
      <c r="F3418" t="s">
        <v>2551</v>
      </c>
      <c r="G3418" s="2">
        <v>2.3999999999999998E-3</v>
      </c>
      <c r="I3418" t="s">
        <v>2552</v>
      </c>
      <c r="J3418" s="24" t="str">
        <f t="shared" si="265"/>
        <v>04</v>
      </c>
      <c r="K3418" s="24" t="str">
        <f t="shared" si="266"/>
        <v>15</v>
      </c>
      <c r="L3418" s="24" t="str">
        <f t="shared" si="267"/>
        <v>2011</v>
      </c>
      <c r="M3418" s="24">
        <f t="shared" si="268"/>
        <v>40648</v>
      </c>
      <c r="N3418">
        <v>17.05</v>
      </c>
      <c r="P3418" s="24">
        <v>43311</v>
      </c>
      <c r="Q3418">
        <v>41.66</v>
      </c>
      <c r="S3418" s="24">
        <v>45097</v>
      </c>
      <c r="T3418">
        <v>69.510000000000005</v>
      </c>
      <c r="U3418" s="2">
        <f t="shared" si="269"/>
        <v>-2.4397244546499053E-3</v>
      </c>
    </row>
    <row r="3419" spans="1:21" x14ac:dyDescent="0.4">
      <c r="A3419" t="s">
        <v>2550</v>
      </c>
      <c r="B3419">
        <v>17.010000000000002</v>
      </c>
      <c r="C3419">
        <v>16.89</v>
      </c>
      <c r="D3419">
        <v>17.03</v>
      </c>
      <c r="E3419">
        <v>16.84</v>
      </c>
      <c r="F3419" t="s">
        <v>860</v>
      </c>
      <c r="G3419" s="2">
        <v>1.1999999999999999E-3</v>
      </c>
      <c r="I3419" t="s">
        <v>2550</v>
      </c>
      <c r="J3419" s="24" t="str">
        <f t="shared" si="265"/>
        <v>04</v>
      </c>
      <c r="K3419" s="24" t="str">
        <f t="shared" si="266"/>
        <v>14</v>
      </c>
      <c r="L3419" s="24" t="str">
        <f t="shared" si="267"/>
        <v>2011</v>
      </c>
      <c r="M3419" s="24">
        <f t="shared" si="268"/>
        <v>40647</v>
      </c>
      <c r="N3419">
        <v>17.010000000000002</v>
      </c>
      <c r="P3419" s="24">
        <v>43312</v>
      </c>
      <c r="Q3419">
        <v>41.93</v>
      </c>
      <c r="S3419" s="24">
        <v>45098</v>
      </c>
      <c r="T3419">
        <v>69.09</v>
      </c>
      <c r="U3419" s="2">
        <f t="shared" si="269"/>
        <v>-6.0422960725076136E-3</v>
      </c>
    </row>
    <row r="3420" spans="1:21" x14ac:dyDescent="0.4">
      <c r="A3420" t="s">
        <v>2549</v>
      </c>
      <c r="B3420">
        <v>16.989999999999998</v>
      </c>
      <c r="C3420">
        <v>17.010000000000002</v>
      </c>
      <c r="D3420">
        <v>17.05</v>
      </c>
      <c r="E3420">
        <v>16.91</v>
      </c>
      <c r="F3420" t="s">
        <v>668</v>
      </c>
      <c r="G3420" s="2">
        <v>2.3999999999999998E-3</v>
      </c>
      <c r="I3420" t="s">
        <v>2549</v>
      </c>
      <c r="J3420" s="24" t="str">
        <f t="shared" si="265"/>
        <v>04</v>
      </c>
      <c r="K3420" s="24" t="str">
        <f t="shared" si="266"/>
        <v>13</v>
      </c>
      <c r="L3420" s="24" t="str">
        <f t="shared" si="267"/>
        <v>2011</v>
      </c>
      <c r="M3420" s="24">
        <f t="shared" si="268"/>
        <v>40646</v>
      </c>
      <c r="N3420">
        <v>16.989999999999998</v>
      </c>
      <c r="P3420" s="24">
        <v>43313</v>
      </c>
      <c r="Q3420">
        <v>42.07</v>
      </c>
      <c r="S3420" s="24">
        <v>45099</v>
      </c>
      <c r="T3420">
        <v>69.62</v>
      </c>
      <c r="U3420" s="2">
        <f t="shared" si="269"/>
        <v>7.6711535678102294E-3</v>
      </c>
    </row>
    <row r="3421" spans="1:21" x14ac:dyDescent="0.4">
      <c r="A3421" t="s">
        <v>2548</v>
      </c>
      <c r="B3421">
        <v>16.95</v>
      </c>
      <c r="C3421">
        <v>16.989999999999998</v>
      </c>
      <c r="D3421">
        <v>17.02</v>
      </c>
      <c r="E3421">
        <v>16.89</v>
      </c>
      <c r="F3421" t="s">
        <v>641</v>
      </c>
      <c r="G3421" s="2">
        <v>-7.0000000000000001E-3</v>
      </c>
      <c r="I3421" t="s">
        <v>2548</v>
      </c>
      <c r="J3421" s="24" t="str">
        <f t="shared" si="265"/>
        <v>04</v>
      </c>
      <c r="K3421" s="24" t="str">
        <f t="shared" si="266"/>
        <v>12</v>
      </c>
      <c r="L3421" s="24" t="str">
        <f t="shared" si="267"/>
        <v>2011</v>
      </c>
      <c r="M3421" s="24">
        <f t="shared" si="268"/>
        <v>40645</v>
      </c>
      <c r="N3421">
        <v>16.95</v>
      </c>
      <c r="P3421" s="24">
        <v>43314</v>
      </c>
      <c r="Q3421">
        <v>42.42</v>
      </c>
      <c r="S3421" s="24">
        <v>45100</v>
      </c>
      <c r="T3421">
        <v>69.03</v>
      </c>
      <c r="U3421" s="2">
        <f t="shared" si="269"/>
        <v>-8.4745762711865291E-3</v>
      </c>
    </row>
    <row r="3422" spans="1:21" x14ac:dyDescent="0.4">
      <c r="A3422" t="s">
        <v>2547</v>
      </c>
      <c r="B3422">
        <v>17.07</v>
      </c>
      <c r="C3422">
        <v>17.13</v>
      </c>
      <c r="D3422">
        <v>17.18</v>
      </c>
      <c r="E3422">
        <v>17.03</v>
      </c>
      <c r="F3422" t="s">
        <v>2264</v>
      </c>
      <c r="G3422" s="2">
        <v>-2.3E-3</v>
      </c>
      <c r="I3422" t="s">
        <v>2547</v>
      </c>
      <c r="J3422" s="24" t="str">
        <f t="shared" si="265"/>
        <v>04</v>
      </c>
      <c r="K3422" s="24" t="str">
        <f t="shared" si="266"/>
        <v>11</v>
      </c>
      <c r="L3422" s="24" t="str">
        <f t="shared" si="267"/>
        <v>2011</v>
      </c>
      <c r="M3422" s="24">
        <f t="shared" si="268"/>
        <v>40644</v>
      </c>
      <c r="N3422">
        <v>17.07</v>
      </c>
      <c r="P3422" s="24">
        <v>43315</v>
      </c>
      <c r="Q3422">
        <v>42.56</v>
      </c>
      <c r="S3422" s="24">
        <v>45103</v>
      </c>
      <c r="T3422">
        <v>68.48</v>
      </c>
      <c r="U3422" s="2">
        <f t="shared" si="269"/>
        <v>-7.9675503404316173E-3</v>
      </c>
    </row>
    <row r="3423" spans="1:21" x14ac:dyDescent="0.4">
      <c r="A3423" t="s">
        <v>2546</v>
      </c>
      <c r="B3423">
        <v>17.11</v>
      </c>
      <c r="C3423">
        <v>17.239999999999998</v>
      </c>
      <c r="D3423">
        <v>17.25</v>
      </c>
      <c r="E3423">
        <v>17.04</v>
      </c>
      <c r="F3423" t="s">
        <v>335</v>
      </c>
      <c r="G3423" s="2">
        <v>-3.5000000000000001E-3</v>
      </c>
      <c r="I3423" t="s">
        <v>2546</v>
      </c>
      <c r="J3423" s="24" t="str">
        <f t="shared" si="265"/>
        <v>04</v>
      </c>
      <c r="K3423" s="24" t="str">
        <f t="shared" si="266"/>
        <v>08</v>
      </c>
      <c r="L3423" s="24" t="str">
        <f t="shared" si="267"/>
        <v>2011</v>
      </c>
      <c r="M3423" s="24">
        <f t="shared" si="268"/>
        <v>40641</v>
      </c>
      <c r="N3423">
        <v>17.11</v>
      </c>
      <c r="P3423" s="24">
        <v>43318</v>
      </c>
      <c r="Q3423">
        <v>42.74</v>
      </c>
      <c r="S3423" s="24">
        <v>45104</v>
      </c>
      <c r="T3423">
        <v>69.23</v>
      </c>
      <c r="U3423" s="2">
        <f t="shared" si="269"/>
        <v>1.0952102803738262E-2</v>
      </c>
    </row>
    <row r="3424" spans="1:21" x14ac:dyDescent="0.4">
      <c r="A3424" t="s">
        <v>2545</v>
      </c>
      <c r="B3424">
        <v>17.170000000000002</v>
      </c>
      <c r="C3424">
        <v>17.170000000000002</v>
      </c>
      <c r="D3424">
        <v>17.239999999999998</v>
      </c>
      <c r="E3424">
        <v>17.07</v>
      </c>
      <c r="F3424" t="s">
        <v>52</v>
      </c>
      <c r="G3424" s="2">
        <v>-1.1999999999999999E-3</v>
      </c>
      <c r="I3424" t="s">
        <v>2545</v>
      </c>
      <c r="J3424" s="24" t="str">
        <f t="shared" si="265"/>
        <v>04</v>
      </c>
      <c r="K3424" s="24" t="str">
        <f t="shared" si="266"/>
        <v>07</v>
      </c>
      <c r="L3424" s="24" t="str">
        <f t="shared" si="267"/>
        <v>2011</v>
      </c>
      <c r="M3424" s="24">
        <f t="shared" si="268"/>
        <v>40640</v>
      </c>
      <c r="N3424">
        <v>17.170000000000002</v>
      </c>
      <c r="P3424" s="24">
        <v>43319</v>
      </c>
      <c r="Q3424">
        <v>42.87</v>
      </c>
      <c r="S3424" s="24">
        <v>45105</v>
      </c>
      <c r="T3424">
        <v>69.31</v>
      </c>
      <c r="U3424" s="2">
        <f t="shared" si="269"/>
        <v>1.155568395204476E-3</v>
      </c>
    </row>
    <row r="3425" spans="1:21" x14ac:dyDescent="0.4">
      <c r="A3425" t="s">
        <v>2544</v>
      </c>
      <c r="B3425">
        <v>17.190000000000001</v>
      </c>
      <c r="C3425">
        <v>17.25</v>
      </c>
      <c r="D3425">
        <v>17.28</v>
      </c>
      <c r="E3425">
        <v>17.14</v>
      </c>
      <c r="F3425" t="s">
        <v>176</v>
      </c>
      <c r="G3425" s="2">
        <v>1.1999999999999999E-3</v>
      </c>
      <c r="I3425" t="s">
        <v>2544</v>
      </c>
      <c r="J3425" s="24" t="str">
        <f t="shared" si="265"/>
        <v>04</v>
      </c>
      <c r="K3425" s="24" t="str">
        <f t="shared" si="266"/>
        <v>06</v>
      </c>
      <c r="L3425" s="24" t="str">
        <f t="shared" si="267"/>
        <v>2011</v>
      </c>
      <c r="M3425" s="24">
        <f t="shared" si="268"/>
        <v>40639</v>
      </c>
      <c r="N3425">
        <v>17.190000000000001</v>
      </c>
      <c r="P3425" s="24">
        <v>43320</v>
      </c>
      <c r="Q3425">
        <v>42.9</v>
      </c>
      <c r="S3425" s="24">
        <v>45106</v>
      </c>
      <c r="T3425">
        <v>69.56</v>
      </c>
      <c r="U3425" s="2">
        <f t="shared" si="269"/>
        <v>3.6069831193190627E-3</v>
      </c>
    </row>
    <row r="3426" spans="1:21" x14ac:dyDescent="0.4">
      <c r="A3426" t="s">
        <v>2543</v>
      </c>
      <c r="B3426">
        <v>17.170000000000002</v>
      </c>
      <c r="C3426">
        <v>17.14</v>
      </c>
      <c r="D3426">
        <v>17.260000000000002</v>
      </c>
      <c r="E3426">
        <v>17.14</v>
      </c>
      <c r="F3426" t="s">
        <v>918</v>
      </c>
      <c r="G3426" s="2">
        <v>-1.1999999999999999E-3</v>
      </c>
      <c r="I3426" t="s">
        <v>2543</v>
      </c>
      <c r="J3426" s="24" t="str">
        <f t="shared" si="265"/>
        <v>04</v>
      </c>
      <c r="K3426" s="24" t="str">
        <f t="shared" si="266"/>
        <v>05</v>
      </c>
      <c r="L3426" s="24" t="str">
        <f t="shared" si="267"/>
        <v>2011</v>
      </c>
      <c r="M3426" s="24">
        <f t="shared" si="268"/>
        <v>40638</v>
      </c>
      <c r="N3426">
        <v>17.170000000000002</v>
      </c>
      <c r="P3426" s="24">
        <v>43321</v>
      </c>
      <c r="Q3426">
        <v>42.89</v>
      </c>
      <c r="S3426" s="24">
        <v>45107</v>
      </c>
      <c r="T3426">
        <v>70.48</v>
      </c>
      <c r="U3426" s="2">
        <f t="shared" si="269"/>
        <v>1.3225991949396221E-2</v>
      </c>
    </row>
    <row r="3427" spans="1:21" x14ac:dyDescent="0.4">
      <c r="A3427" t="s">
        <v>2542</v>
      </c>
      <c r="B3427">
        <v>17.190000000000001</v>
      </c>
      <c r="C3427">
        <v>17.22</v>
      </c>
      <c r="D3427">
        <v>17.239999999999998</v>
      </c>
      <c r="E3427">
        <v>17.14</v>
      </c>
      <c r="F3427" t="s">
        <v>1255</v>
      </c>
      <c r="G3427" s="2">
        <v>5.9999999999999995E-4</v>
      </c>
      <c r="I3427" t="s">
        <v>2542</v>
      </c>
      <c r="J3427" s="24" t="str">
        <f t="shared" si="265"/>
        <v>04</v>
      </c>
      <c r="K3427" s="24" t="str">
        <f t="shared" si="266"/>
        <v>04</v>
      </c>
      <c r="L3427" s="24" t="str">
        <f t="shared" si="267"/>
        <v>2011</v>
      </c>
      <c r="M3427" s="24">
        <f t="shared" si="268"/>
        <v>40637</v>
      </c>
      <c r="N3427">
        <v>17.190000000000001</v>
      </c>
      <c r="P3427" s="24">
        <v>43322</v>
      </c>
      <c r="Q3427">
        <v>42.58</v>
      </c>
      <c r="S3427" s="24">
        <v>45110</v>
      </c>
      <c r="T3427">
        <v>70.489999999999995</v>
      </c>
      <c r="U3427" s="2">
        <f t="shared" si="269"/>
        <v>1.4188422247429777E-4</v>
      </c>
    </row>
    <row r="3428" spans="1:21" x14ac:dyDescent="0.4">
      <c r="A3428" t="s">
        <v>2541</v>
      </c>
      <c r="B3428">
        <v>17.18</v>
      </c>
      <c r="C3428">
        <v>17.21</v>
      </c>
      <c r="D3428">
        <v>17.27</v>
      </c>
      <c r="E3428">
        <v>17.14</v>
      </c>
      <c r="F3428" t="s">
        <v>280</v>
      </c>
      <c r="G3428" s="2">
        <v>2.8999999999999998E-3</v>
      </c>
      <c r="I3428" t="s">
        <v>2541</v>
      </c>
      <c r="J3428" s="24" t="str">
        <f t="shared" si="265"/>
        <v>04</v>
      </c>
      <c r="K3428" s="24" t="str">
        <f t="shared" si="266"/>
        <v>01</v>
      </c>
      <c r="L3428" s="24" t="str">
        <f t="shared" si="267"/>
        <v>2011</v>
      </c>
      <c r="M3428" s="24">
        <f t="shared" si="268"/>
        <v>40634</v>
      </c>
      <c r="N3428">
        <v>17.18</v>
      </c>
      <c r="P3428" s="24">
        <v>43325</v>
      </c>
      <c r="Q3428">
        <v>42.5</v>
      </c>
      <c r="S3428" s="24">
        <v>45112</v>
      </c>
      <c r="T3428">
        <v>70.42</v>
      </c>
      <c r="U3428" s="2">
        <f t="shared" si="269"/>
        <v>-9.9304865938421027E-4</v>
      </c>
    </row>
    <row r="3429" spans="1:21" x14ac:dyDescent="0.4">
      <c r="A3429" t="s">
        <v>2540</v>
      </c>
      <c r="B3429">
        <v>17.13</v>
      </c>
      <c r="C3429">
        <v>17.11</v>
      </c>
      <c r="D3429">
        <v>17.18</v>
      </c>
      <c r="E3429">
        <v>17.11</v>
      </c>
      <c r="F3429" t="s">
        <v>50</v>
      </c>
      <c r="G3429" s="2">
        <v>0</v>
      </c>
      <c r="I3429" t="s">
        <v>2540</v>
      </c>
      <c r="J3429" s="24" t="str">
        <f t="shared" si="265"/>
        <v>03</v>
      </c>
      <c r="K3429" s="24" t="str">
        <f t="shared" si="266"/>
        <v>31</v>
      </c>
      <c r="L3429" s="24" t="str">
        <f t="shared" si="267"/>
        <v>2011</v>
      </c>
      <c r="M3429" s="24">
        <f t="shared" si="268"/>
        <v>40633</v>
      </c>
      <c r="N3429">
        <v>17.13</v>
      </c>
      <c r="P3429" s="24">
        <v>43326</v>
      </c>
      <c r="Q3429">
        <v>42.75</v>
      </c>
      <c r="S3429" s="24">
        <v>45113</v>
      </c>
      <c r="T3429">
        <v>69.87</v>
      </c>
      <c r="U3429" s="2">
        <f t="shared" si="269"/>
        <v>-7.8102811701220576E-3</v>
      </c>
    </row>
    <row r="3430" spans="1:21" x14ac:dyDescent="0.4">
      <c r="A3430" t="s">
        <v>2539</v>
      </c>
      <c r="B3430">
        <v>17.13</v>
      </c>
      <c r="C3430">
        <v>17.11</v>
      </c>
      <c r="D3430">
        <v>17.170000000000002</v>
      </c>
      <c r="E3430">
        <v>17.079999999999998</v>
      </c>
      <c r="F3430" t="s">
        <v>2538</v>
      </c>
      <c r="G3430" s="2">
        <v>5.8999999999999999E-3</v>
      </c>
      <c r="I3430" t="s">
        <v>2539</v>
      </c>
      <c r="J3430" s="24" t="str">
        <f t="shared" si="265"/>
        <v>03</v>
      </c>
      <c r="K3430" s="24" t="str">
        <f t="shared" si="266"/>
        <v>30</v>
      </c>
      <c r="L3430" s="24" t="str">
        <f t="shared" si="267"/>
        <v>2011</v>
      </c>
      <c r="M3430" s="24">
        <f t="shared" si="268"/>
        <v>40632</v>
      </c>
      <c r="N3430">
        <v>17.13</v>
      </c>
      <c r="P3430" s="24">
        <v>43327</v>
      </c>
      <c r="Q3430">
        <v>42.42</v>
      </c>
      <c r="S3430" s="24">
        <v>45114</v>
      </c>
      <c r="T3430">
        <v>69.58</v>
      </c>
      <c r="U3430" s="2">
        <f t="shared" si="269"/>
        <v>-4.1505653356234129E-3</v>
      </c>
    </row>
    <row r="3431" spans="1:21" x14ac:dyDescent="0.4">
      <c r="A3431" t="s">
        <v>2537</v>
      </c>
      <c r="B3431">
        <v>17.03</v>
      </c>
      <c r="C3431">
        <v>16.86</v>
      </c>
      <c r="D3431">
        <v>17.03</v>
      </c>
      <c r="E3431">
        <v>16.829999999999998</v>
      </c>
      <c r="F3431" t="s">
        <v>66</v>
      </c>
      <c r="G3431" s="2">
        <v>8.3000000000000001E-3</v>
      </c>
      <c r="I3431" t="s">
        <v>2537</v>
      </c>
      <c r="J3431" s="24" t="str">
        <f t="shared" si="265"/>
        <v>03</v>
      </c>
      <c r="K3431" s="24" t="str">
        <f t="shared" si="266"/>
        <v>29</v>
      </c>
      <c r="L3431" s="24" t="str">
        <f t="shared" si="267"/>
        <v>2011</v>
      </c>
      <c r="M3431" s="24">
        <f t="shared" si="268"/>
        <v>40631</v>
      </c>
      <c r="N3431">
        <v>17.03</v>
      </c>
      <c r="P3431" s="24">
        <v>43328</v>
      </c>
      <c r="Q3431">
        <v>42.65</v>
      </c>
      <c r="S3431" s="24">
        <v>45117</v>
      </c>
      <c r="T3431">
        <v>69.56</v>
      </c>
      <c r="U3431" s="2">
        <f t="shared" si="269"/>
        <v>-2.8743891922955456E-4</v>
      </c>
    </row>
    <row r="3432" spans="1:21" x14ac:dyDescent="0.4">
      <c r="A3432" t="s">
        <v>2536</v>
      </c>
      <c r="B3432">
        <v>16.89</v>
      </c>
      <c r="C3432">
        <v>16.98</v>
      </c>
      <c r="D3432">
        <v>17.010000000000002</v>
      </c>
      <c r="E3432">
        <v>16.89</v>
      </c>
      <c r="F3432" t="s">
        <v>1071</v>
      </c>
      <c r="G3432" s="2">
        <v>-3.0000000000000001E-3</v>
      </c>
      <c r="I3432" t="s">
        <v>2536</v>
      </c>
      <c r="J3432" s="24" t="str">
        <f t="shared" si="265"/>
        <v>03</v>
      </c>
      <c r="K3432" s="24" t="str">
        <f t="shared" si="266"/>
        <v>28</v>
      </c>
      <c r="L3432" s="24" t="str">
        <f t="shared" si="267"/>
        <v>2011</v>
      </c>
      <c r="M3432" s="24">
        <f t="shared" si="268"/>
        <v>40630</v>
      </c>
      <c r="N3432">
        <v>16.89</v>
      </c>
      <c r="P3432" s="24">
        <v>43329</v>
      </c>
      <c r="Q3432">
        <v>42.73</v>
      </c>
      <c r="S3432" s="24">
        <v>45118</v>
      </c>
      <c r="T3432">
        <v>69.8</v>
      </c>
      <c r="U3432" s="2">
        <f t="shared" si="269"/>
        <v>3.4502587694076325E-3</v>
      </c>
    </row>
    <row r="3433" spans="1:21" x14ac:dyDescent="0.4">
      <c r="A3433" t="s">
        <v>2535</v>
      </c>
      <c r="B3433">
        <v>16.940000000000001</v>
      </c>
      <c r="C3433">
        <v>16.95</v>
      </c>
      <c r="D3433">
        <v>17.010000000000002</v>
      </c>
      <c r="E3433">
        <v>16.899999999999999</v>
      </c>
      <c r="F3433" t="s">
        <v>506</v>
      </c>
      <c r="G3433" s="2">
        <v>0</v>
      </c>
      <c r="I3433" t="s">
        <v>2535</v>
      </c>
      <c r="J3433" s="24" t="str">
        <f t="shared" si="265"/>
        <v>03</v>
      </c>
      <c r="K3433" s="24" t="str">
        <f t="shared" si="266"/>
        <v>25</v>
      </c>
      <c r="L3433" s="24" t="str">
        <f t="shared" si="267"/>
        <v>2011</v>
      </c>
      <c r="M3433" s="24">
        <f t="shared" si="268"/>
        <v>40627</v>
      </c>
      <c r="N3433">
        <v>16.940000000000001</v>
      </c>
      <c r="P3433" s="24">
        <v>43332</v>
      </c>
      <c r="Q3433">
        <v>42.78</v>
      </c>
      <c r="S3433" s="24">
        <v>45119</v>
      </c>
      <c r="T3433">
        <v>70.36</v>
      </c>
      <c r="U3433" s="2">
        <f t="shared" si="269"/>
        <v>8.0229226361032691E-3</v>
      </c>
    </row>
    <row r="3434" spans="1:21" x14ac:dyDescent="0.4">
      <c r="A3434" t="s">
        <v>2534</v>
      </c>
      <c r="B3434">
        <v>16.940000000000001</v>
      </c>
      <c r="C3434">
        <v>16.87</v>
      </c>
      <c r="D3434">
        <v>16.96</v>
      </c>
      <c r="E3434">
        <v>16.77</v>
      </c>
      <c r="F3434" t="s">
        <v>513</v>
      </c>
      <c r="G3434" s="2">
        <v>1.0699999999999999E-2</v>
      </c>
      <c r="I3434" t="s">
        <v>2534</v>
      </c>
      <c r="J3434" s="24" t="str">
        <f t="shared" si="265"/>
        <v>03</v>
      </c>
      <c r="K3434" s="24" t="str">
        <f t="shared" si="266"/>
        <v>24</v>
      </c>
      <c r="L3434" s="24" t="str">
        <f t="shared" si="267"/>
        <v>2011</v>
      </c>
      <c r="M3434" s="24">
        <f t="shared" si="268"/>
        <v>40626</v>
      </c>
      <c r="N3434">
        <v>16.940000000000001</v>
      </c>
      <c r="P3434" s="24">
        <v>43333</v>
      </c>
      <c r="Q3434">
        <v>42.86</v>
      </c>
      <c r="S3434" s="24">
        <v>45120</v>
      </c>
      <c r="T3434">
        <v>71.069999999999993</v>
      </c>
      <c r="U3434" s="2">
        <f t="shared" si="269"/>
        <v>1.0090960773166513E-2</v>
      </c>
    </row>
    <row r="3435" spans="1:21" x14ac:dyDescent="0.4">
      <c r="A3435" t="s">
        <v>2533</v>
      </c>
      <c r="B3435">
        <v>16.760000000000002</v>
      </c>
      <c r="C3435">
        <v>16.62</v>
      </c>
      <c r="D3435">
        <v>16.8</v>
      </c>
      <c r="E3435">
        <v>16.57</v>
      </c>
      <c r="F3435" t="s">
        <v>2532</v>
      </c>
      <c r="G3435" s="2">
        <v>4.7999999999999996E-3</v>
      </c>
      <c r="I3435" t="s">
        <v>2533</v>
      </c>
      <c r="J3435" s="24" t="str">
        <f t="shared" si="265"/>
        <v>03</v>
      </c>
      <c r="K3435" s="24" t="str">
        <f t="shared" si="266"/>
        <v>23</v>
      </c>
      <c r="L3435" s="24" t="str">
        <f t="shared" si="267"/>
        <v>2011</v>
      </c>
      <c r="M3435" s="24">
        <f t="shared" si="268"/>
        <v>40625</v>
      </c>
      <c r="N3435">
        <v>16.760000000000002</v>
      </c>
      <c r="P3435" s="24">
        <v>43334</v>
      </c>
      <c r="Q3435">
        <v>42.93</v>
      </c>
      <c r="S3435" s="24">
        <v>45121</v>
      </c>
      <c r="T3435">
        <v>71.27</v>
      </c>
      <c r="U3435" s="2">
        <f t="shared" si="269"/>
        <v>2.8141269171240157E-3</v>
      </c>
    </row>
    <row r="3436" spans="1:21" x14ac:dyDescent="0.4">
      <c r="A3436" t="s">
        <v>2531</v>
      </c>
      <c r="B3436">
        <v>16.68</v>
      </c>
      <c r="C3436">
        <v>16.739999999999998</v>
      </c>
      <c r="D3436">
        <v>16.739999999999998</v>
      </c>
      <c r="E3436">
        <v>16.66</v>
      </c>
      <c r="F3436" t="s">
        <v>229</v>
      </c>
      <c r="G3436" s="2">
        <v>-2.3999999999999998E-3</v>
      </c>
      <c r="I3436" t="s">
        <v>2531</v>
      </c>
      <c r="J3436" s="24" t="str">
        <f t="shared" si="265"/>
        <v>03</v>
      </c>
      <c r="K3436" s="24" t="str">
        <f t="shared" si="266"/>
        <v>22</v>
      </c>
      <c r="L3436" s="24" t="str">
        <f t="shared" si="267"/>
        <v>2011</v>
      </c>
      <c r="M3436" s="24">
        <f t="shared" si="268"/>
        <v>40624</v>
      </c>
      <c r="N3436">
        <v>16.68</v>
      </c>
      <c r="P3436" s="24">
        <v>43335</v>
      </c>
      <c r="Q3436">
        <v>42.91</v>
      </c>
      <c r="S3436" s="24">
        <v>45124</v>
      </c>
      <c r="T3436">
        <v>71.680000000000007</v>
      </c>
      <c r="U3436" s="2">
        <f t="shared" si="269"/>
        <v>5.752771151957603E-3</v>
      </c>
    </row>
    <row r="3437" spans="1:21" x14ac:dyDescent="0.4">
      <c r="A3437" t="s">
        <v>2530</v>
      </c>
      <c r="B3437">
        <v>16.72</v>
      </c>
      <c r="C3437">
        <v>16.64</v>
      </c>
      <c r="D3437">
        <v>16.77</v>
      </c>
      <c r="E3437">
        <v>16.63</v>
      </c>
      <c r="F3437" t="s">
        <v>2529</v>
      </c>
      <c r="G3437" s="2">
        <v>1.7000000000000001E-2</v>
      </c>
      <c r="I3437" t="s">
        <v>2530</v>
      </c>
      <c r="J3437" s="24" t="str">
        <f t="shared" si="265"/>
        <v>03</v>
      </c>
      <c r="K3437" s="24" t="str">
        <f t="shared" si="266"/>
        <v>21</v>
      </c>
      <c r="L3437" s="24" t="str">
        <f t="shared" si="267"/>
        <v>2011</v>
      </c>
      <c r="M3437" s="24">
        <f t="shared" si="268"/>
        <v>40623</v>
      </c>
      <c r="N3437">
        <v>16.72</v>
      </c>
      <c r="P3437" s="24">
        <v>43336</v>
      </c>
      <c r="Q3437">
        <v>43.25</v>
      </c>
      <c r="S3437" s="24">
        <v>45125</v>
      </c>
      <c r="T3437">
        <v>72.14</v>
      </c>
      <c r="U3437" s="2">
        <f t="shared" si="269"/>
        <v>6.4174107142855874E-3</v>
      </c>
    </row>
    <row r="3438" spans="1:21" x14ac:dyDescent="0.4">
      <c r="A3438" t="s">
        <v>2528</v>
      </c>
      <c r="B3438">
        <v>16.440000000000001</v>
      </c>
      <c r="C3438">
        <v>16.600000000000001</v>
      </c>
      <c r="D3438">
        <v>16.62</v>
      </c>
      <c r="E3438">
        <v>16.41</v>
      </c>
      <c r="F3438" t="s">
        <v>946</v>
      </c>
      <c r="G3438" s="2">
        <v>1.8E-3</v>
      </c>
      <c r="I3438" t="s">
        <v>2528</v>
      </c>
      <c r="J3438" s="24" t="str">
        <f t="shared" si="265"/>
        <v>03</v>
      </c>
      <c r="K3438" s="24" t="str">
        <f t="shared" si="266"/>
        <v>18</v>
      </c>
      <c r="L3438" s="24" t="str">
        <f t="shared" si="267"/>
        <v>2011</v>
      </c>
      <c r="M3438" s="24">
        <f t="shared" si="268"/>
        <v>40620</v>
      </c>
      <c r="N3438">
        <v>16.440000000000001</v>
      </c>
      <c r="P3438" s="24">
        <v>43339</v>
      </c>
      <c r="Q3438">
        <v>43.61</v>
      </c>
      <c r="S3438" s="24">
        <v>45126</v>
      </c>
      <c r="T3438">
        <v>72.13</v>
      </c>
      <c r="U3438" s="2">
        <f t="shared" si="269"/>
        <v>-1.3861935126147085E-4</v>
      </c>
    </row>
    <row r="3439" spans="1:21" x14ac:dyDescent="0.4">
      <c r="A3439" t="s">
        <v>2527</v>
      </c>
      <c r="B3439">
        <v>16.41</v>
      </c>
      <c r="C3439">
        <v>16.46</v>
      </c>
      <c r="D3439">
        <v>16.52</v>
      </c>
      <c r="E3439">
        <v>16.36</v>
      </c>
      <c r="F3439" t="s">
        <v>1146</v>
      </c>
      <c r="G3439" s="2">
        <v>1.11E-2</v>
      </c>
      <c r="I3439" t="s">
        <v>2527</v>
      </c>
      <c r="J3439" s="24" t="str">
        <f t="shared" si="265"/>
        <v>03</v>
      </c>
      <c r="K3439" s="24" t="str">
        <f t="shared" si="266"/>
        <v>17</v>
      </c>
      <c r="L3439" s="24" t="str">
        <f t="shared" si="267"/>
        <v>2011</v>
      </c>
      <c r="M3439" s="24">
        <f t="shared" si="268"/>
        <v>40619</v>
      </c>
      <c r="N3439">
        <v>16.41</v>
      </c>
      <c r="P3439" s="24">
        <v>43340</v>
      </c>
      <c r="Q3439">
        <v>43.68</v>
      </c>
      <c r="S3439" s="24">
        <v>45127</v>
      </c>
      <c r="T3439">
        <v>71.45</v>
      </c>
      <c r="U3439" s="2">
        <f t="shared" si="269"/>
        <v>-9.427422708997546E-3</v>
      </c>
    </row>
    <row r="3440" spans="1:21" x14ac:dyDescent="0.4">
      <c r="A3440" t="s">
        <v>2526</v>
      </c>
      <c r="B3440">
        <v>16.23</v>
      </c>
      <c r="C3440">
        <v>16.5</v>
      </c>
      <c r="D3440">
        <v>16.54</v>
      </c>
      <c r="E3440">
        <v>16.11</v>
      </c>
      <c r="F3440" t="s">
        <v>2525</v>
      </c>
      <c r="G3440" s="2">
        <v>-1.9900000000000001E-2</v>
      </c>
      <c r="I3440" t="s">
        <v>2526</v>
      </c>
      <c r="J3440" s="24" t="str">
        <f t="shared" si="265"/>
        <v>03</v>
      </c>
      <c r="K3440" s="24" t="str">
        <f t="shared" si="266"/>
        <v>16</v>
      </c>
      <c r="L3440" s="24" t="str">
        <f t="shared" si="267"/>
        <v>2011</v>
      </c>
      <c r="M3440" s="24">
        <f t="shared" si="268"/>
        <v>40618</v>
      </c>
      <c r="N3440">
        <v>16.23</v>
      </c>
      <c r="P3440" s="24">
        <v>43341</v>
      </c>
      <c r="Q3440">
        <v>44.05</v>
      </c>
      <c r="S3440" s="24">
        <v>45128</v>
      </c>
      <c r="T3440">
        <v>71.52</v>
      </c>
      <c r="U3440" s="2">
        <f t="shared" si="269"/>
        <v>9.7970608817354865E-4</v>
      </c>
    </row>
    <row r="3441" spans="1:21" x14ac:dyDescent="0.4">
      <c r="A3441" t="s">
        <v>2524</v>
      </c>
      <c r="B3441">
        <v>16.559999999999999</v>
      </c>
      <c r="C3441">
        <v>16.309999999999999</v>
      </c>
      <c r="D3441">
        <v>16.64</v>
      </c>
      <c r="E3441">
        <v>16.28</v>
      </c>
      <c r="F3441" t="s">
        <v>1886</v>
      </c>
      <c r="G3441" s="2">
        <v>-1.0800000000000001E-2</v>
      </c>
      <c r="I3441" t="s">
        <v>2524</v>
      </c>
      <c r="J3441" s="24" t="str">
        <f t="shared" si="265"/>
        <v>03</v>
      </c>
      <c r="K3441" s="24" t="str">
        <f t="shared" si="266"/>
        <v>15</v>
      </c>
      <c r="L3441" s="24" t="str">
        <f t="shared" si="267"/>
        <v>2011</v>
      </c>
      <c r="M3441" s="24">
        <f t="shared" si="268"/>
        <v>40617</v>
      </c>
      <c r="N3441">
        <v>16.559999999999999</v>
      </c>
      <c r="P3441" s="24">
        <v>43342</v>
      </c>
      <c r="Q3441">
        <v>43.92</v>
      </c>
      <c r="S3441" s="24">
        <v>45131</v>
      </c>
      <c r="T3441">
        <v>71.88</v>
      </c>
      <c r="U3441" s="2">
        <f t="shared" si="269"/>
        <v>5.0335570469799418E-3</v>
      </c>
    </row>
    <row r="3442" spans="1:21" x14ac:dyDescent="0.4">
      <c r="A3442" t="s">
        <v>2523</v>
      </c>
      <c r="B3442">
        <v>16.739999999999998</v>
      </c>
      <c r="C3442">
        <v>16.73</v>
      </c>
      <c r="D3442">
        <v>16.809999999999999</v>
      </c>
      <c r="E3442">
        <v>16.62</v>
      </c>
      <c r="F3442" t="s">
        <v>1220</v>
      </c>
      <c r="G3442" s="2">
        <v>-5.8999999999999999E-3</v>
      </c>
      <c r="I3442" t="s">
        <v>2523</v>
      </c>
      <c r="J3442" s="24" t="str">
        <f t="shared" si="265"/>
        <v>03</v>
      </c>
      <c r="K3442" s="24" t="str">
        <f t="shared" si="266"/>
        <v>14</v>
      </c>
      <c r="L3442" s="24" t="str">
        <f t="shared" si="267"/>
        <v>2011</v>
      </c>
      <c r="M3442" s="24">
        <f t="shared" si="268"/>
        <v>40616</v>
      </c>
      <c r="N3442">
        <v>16.739999999999998</v>
      </c>
      <c r="P3442" s="24">
        <v>43343</v>
      </c>
      <c r="Q3442">
        <v>43.95</v>
      </c>
      <c r="S3442" s="24">
        <v>45132</v>
      </c>
      <c r="T3442">
        <v>72.2</v>
      </c>
      <c r="U3442" s="2">
        <f t="shared" si="269"/>
        <v>4.4518642181414769E-3</v>
      </c>
    </row>
    <row r="3443" spans="1:21" x14ac:dyDescent="0.4">
      <c r="A3443" t="s">
        <v>2522</v>
      </c>
      <c r="B3443">
        <v>16.84</v>
      </c>
      <c r="C3443">
        <v>16.649999999999999</v>
      </c>
      <c r="D3443">
        <v>16.89</v>
      </c>
      <c r="E3443">
        <v>16.649999999999999</v>
      </c>
      <c r="F3443" t="s">
        <v>2388</v>
      </c>
      <c r="G3443" s="2">
        <v>7.1999999999999998E-3</v>
      </c>
      <c r="I3443" t="s">
        <v>2522</v>
      </c>
      <c r="J3443" s="24" t="str">
        <f t="shared" si="265"/>
        <v>03</v>
      </c>
      <c r="K3443" s="24" t="str">
        <f t="shared" si="266"/>
        <v>11</v>
      </c>
      <c r="L3443" s="24" t="str">
        <f t="shared" si="267"/>
        <v>2011</v>
      </c>
      <c r="M3443" s="24">
        <f t="shared" si="268"/>
        <v>40613</v>
      </c>
      <c r="N3443">
        <v>16.84</v>
      </c>
      <c r="P3443" s="24">
        <v>43347</v>
      </c>
      <c r="Q3443">
        <v>43.9</v>
      </c>
      <c r="S3443" s="24">
        <v>45133</v>
      </c>
      <c r="T3443">
        <v>72.19</v>
      </c>
      <c r="U3443" s="2">
        <f t="shared" si="269"/>
        <v>-1.3850415512473013E-4</v>
      </c>
    </row>
    <row r="3444" spans="1:21" x14ac:dyDescent="0.4">
      <c r="A3444" t="s">
        <v>2521</v>
      </c>
      <c r="B3444">
        <v>16.72</v>
      </c>
      <c r="C3444">
        <v>16.84</v>
      </c>
      <c r="D3444">
        <v>16.86</v>
      </c>
      <c r="E3444">
        <v>16.7</v>
      </c>
      <c r="F3444" t="s">
        <v>1304</v>
      </c>
      <c r="G3444" s="2">
        <v>-1.7600000000000001E-2</v>
      </c>
      <c r="I3444" t="s">
        <v>2521</v>
      </c>
      <c r="J3444" s="24" t="str">
        <f t="shared" si="265"/>
        <v>03</v>
      </c>
      <c r="K3444" s="24" t="str">
        <f t="shared" si="266"/>
        <v>10</v>
      </c>
      <c r="L3444" s="24" t="str">
        <f t="shared" si="267"/>
        <v>2011</v>
      </c>
      <c r="M3444" s="24">
        <f t="shared" si="268"/>
        <v>40612</v>
      </c>
      <c r="N3444">
        <v>16.72</v>
      </c>
      <c r="P3444" s="24">
        <v>43348</v>
      </c>
      <c r="Q3444">
        <v>43.52</v>
      </c>
      <c r="S3444" s="24">
        <v>45134</v>
      </c>
      <c r="T3444">
        <v>71.709999999999994</v>
      </c>
      <c r="U3444" s="2">
        <f t="shared" si="269"/>
        <v>-6.6491203767835572E-3</v>
      </c>
    </row>
    <row r="3445" spans="1:21" x14ac:dyDescent="0.4">
      <c r="A3445" t="s">
        <v>2520</v>
      </c>
      <c r="B3445">
        <v>17.02</v>
      </c>
      <c r="C3445">
        <v>17.02</v>
      </c>
      <c r="D3445">
        <v>17.07</v>
      </c>
      <c r="E3445">
        <v>16.93</v>
      </c>
      <c r="F3445" t="s">
        <v>2319</v>
      </c>
      <c r="G3445" s="2">
        <v>-2.8999999999999998E-3</v>
      </c>
      <c r="I3445" t="s">
        <v>2520</v>
      </c>
      <c r="J3445" s="24" t="str">
        <f t="shared" si="265"/>
        <v>03</v>
      </c>
      <c r="K3445" s="24" t="str">
        <f t="shared" si="266"/>
        <v>09</v>
      </c>
      <c r="L3445" s="24" t="str">
        <f t="shared" si="267"/>
        <v>2011</v>
      </c>
      <c r="M3445" s="24">
        <f t="shared" si="268"/>
        <v>40611</v>
      </c>
      <c r="N3445">
        <v>17.02</v>
      </c>
      <c r="P3445" s="24">
        <v>43349</v>
      </c>
      <c r="Q3445">
        <v>43.36</v>
      </c>
      <c r="S3445" s="24">
        <v>45135</v>
      </c>
      <c r="T3445">
        <v>72.510000000000005</v>
      </c>
      <c r="U3445" s="2">
        <f t="shared" si="269"/>
        <v>1.115604518198321E-2</v>
      </c>
    </row>
    <row r="3446" spans="1:21" x14ac:dyDescent="0.4">
      <c r="A3446" t="s">
        <v>2519</v>
      </c>
      <c r="B3446">
        <v>17.07</v>
      </c>
      <c r="C3446">
        <v>16.989999999999998</v>
      </c>
      <c r="D3446">
        <v>17.13</v>
      </c>
      <c r="E3446">
        <v>16.89</v>
      </c>
      <c r="F3446" t="s">
        <v>2518</v>
      </c>
      <c r="G3446" s="2">
        <v>6.4999999999999997E-3</v>
      </c>
      <c r="I3446" t="s">
        <v>2519</v>
      </c>
      <c r="J3446" s="24" t="str">
        <f t="shared" si="265"/>
        <v>03</v>
      </c>
      <c r="K3446" s="24" t="str">
        <f t="shared" si="266"/>
        <v>08</v>
      </c>
      <c r="L3446" s="24" t="str">
        <f t="shared" si="267"/>
        <v>2011</v>
      </c>
      <c r="M3446" s="24">
        <f t="shared" si="268"/>
        <v>40610</v>
      </c>
      <c r="N3446">
        <v>17.07</v>
      </c>
      <c r="P3446" s="24">
        <v>43350</v>
      </c>
      <c r="Q3446">
        <v>43.28</v>
      </c>
      <c r="S3446" s="24">
        <v>45138</v>
      </c>
      <c r="T3446">
        <v>72.66</v>
      </c>
      <c r="U3446" s="2">
        <f t="shared" si="269"/>
        <v>2.0686801820437584E-3</v>
      </c>
    </row>
    <row r="3447" spans="1:21" x14ac:dyDescent="0.4">
      <c r="A3447" t="s">
        <v>2517</v>
      </c>
      <c r="B3447">
        <v>16.96</v>
      </c>
      <c r="C3447">
        <v>17.190000000000001</v>
      </c>
      <c r="D3447">
        <v>17.2</v>
      </c>
      <c r="E3447">
        <v>16.86</v>
      </c>
      <c r="F3447" t="s">
        <v>268</v>
      </c>
      <c r="G3447" s="2">
        <v>-9.2999999999999992E-3</v>
      </c>
      <c r="I3447" t="s">
        <v>2517</v>
      </c>
      <c r="J3447" s="24" t="str">
        <f t="shared" si="265"/>
        <v>03</v>
      </c>
      <c r="K3447" s="24" t="str">
        <f t="shared" si="266"/>
        <v>07</v>
      </c>
      <c r="L3447" s="24" t="str">
        <f t="shared" si="267"/>
        <v>2011</v>
      </c>
      <c r="M3447" s="24">
        <f t="shared" si="268"/>
        <v>40609</v>
      </c>
      <c r="N3447">
        <v>16.96</v>
      </c>
      <c r="P3447" s="24">
        <v>43353</v>
      </c>
      <c r="Q3447">
        <v>43.36</v>
      </c>
      <c r="S3447" s="24">
        <v>45139</v>
      </c>
      <c r="T3447">
        <v>72.42</v>
      </c>
      <c r="U3447" s="2">
        <f t="shared" si="269"/>
        <v>-3.3030553261766959E-3</v>
      </c>
    </row>
    <row r="3448" spans="1:21" x14ac:dyDescent="0.4">
      <c r="A3448" t="s">
        <v>2516</v>
      </c>
      <c r="B3448">
        <v>17.12</v>
      </c>
      <c r="C3448">
        <v>17.22</v>
      </c>
      <c r="D3448">
        <v>17.23</v>
      </c>
      <c r="E3448">
        <v>17.010000000000002</v>
      </c>
      <c r="F3448" t="s">
        <v>1499</v>
      </c>
      <c r="G3448" s="2">
        <v>-5.7999999999999996E-3</v>
      </c>
      <c r="I3448" t="s">
        <v>2516</v>
      </c>
      <c r="J3448" s="24" t="str">
        <f t="shared" si="265"/>
        <v>03</v>
      </c>
      <c r="K3448" s="24" t="str">
        <f t="shared" si="266"/>
        <v>04</v>
      </c>
      <c r="L3448" s="24" t="str">
        <f t="shared" si="267"/>
        <v>2011</v>
      </c>
      <c r="M3448" s="24">
        <f t="shared" si="268"/>
        <v>40606</v>
      </c>
      <c r="N3448">
        <v>17.12</v>
      </c>
      <c r="P3448" s="24">
        <v>43354</v>
      </c>
      <c r="Q3448">
        <v>43.61</v>
      </c>
      <c r="S3448" s="24">
        <v>45140</v>
      </c>
      <c r="T3448">
        <v>71.290000000000006</v>
      </c>
      <c r="U3448" s="2">
        <f t="shared" si="269"/>
        <v>-1.5603424468378813E-2</v>
      </c>
    </row>
    <row r="3449" spans="1:21" x14ac:dyDescent="0.4">
      <c r="A3449" t="s">
        <v>2515</v>
      </c>
      <c r="B3449">
        <v>17.22</v>
      </c>
      <c r="C3449">
        <v>17.079999999999998</v>
      </c>
      <c r="D3449">
        <v>17.25</v>
      </c>
      <c r="E3449">
        <v>17.07</v>
      </c>
      <c r="F3449" t="s">
        <v>475</v>
      </c>
      <c r="G3449" s="2">
        <v>1.77E-2</v>
      </c>
      <c r="I3449" t="s">
        <v>2515</v>
      </c>
      <c r="J3449" s="24" t="str">
        <f t="shared" si="265"/>
        <v>03</v>
      </c>
      <c r="K3449" s="24" t="str">
        <f t="shared" si="266"/>
        <v>03</v>
      </c>
      <c r="L3449" s="24" t="str">
        <f t="shared" si="267"/>
        <v>2011</v>
      </c>
      <c r="M3449" s="24">
        <f t="shared" si="268"/>
        <v>40605</v>
      </c>
      <c r="N3449">
        <v>17.22</v>
      </c>
      <c r="P3449" s="24">
        <v>43355</v>
      </c>
      <c r="Q3449">
        <v>43.58</v>
      </c>
      <c r="S3449" s="24">
        <v>45141</v>
      </c>
      <c r="T3449">
        <v>71.22</v>
      </c>
      <c r="U3449" s="2">
        <f t="shared" si="269"/>
        <v>-9.8190489549732085E-4</v>
      </c>
    </row>
    <row r="3450" spans="1:21" x14ac:dyDescent="0.4">
      <c r="A3450" t="s">
        <v>2514</v>
      </c>
      <c r="B3450">
        <v>16.920000000000002</v>
      </c>
      <c r="C3450">
        <v>16.829999999999998</v>
      </c>
      <c r="D3450">
        <v>17</v>
      </c>
      <c r="E3450">
        <v>16.829999999999998</v>
      </c>
      <c r="F3450" t="s">
        <v>1071</v>
      </c>
      <c r="G3450" s="2">
        <v>3.5999999999999999E-3</v>
      </c>
      <c r="I3450" t="s">
        <v>2514</v>
      </c>
      <c r="J3450" s="24" t="str">
        <f t="shared" si="265"/>
        <v>03</v>
      </c>
      <c r="K3450" s="24" t="str">
        <f t="shared" si="266"/>
        <v>02</v>
      </c>
      <c r="L3450" s="24" t="str">
        <f t="shared" si="267"/>
        <v>2011</v>
      </c>
      <c r="M3450" s="24">
        <f t="shared" si="268"/>
        <v>40604</v>
      </c>
      <c r="N3450">
        <v>16.920000000000002</v>
      </c>
      <c r="P3450" s="24">
        <v>43356</v>
      </c>
      <c r="Q3450">
        <v>43.94</v>
      </c>
      <c r="S3450" s="24">
        <v>45142</v>
      </c>
      <c r="T3450">
        <v>70.61</v>
      </c>
      <c r="U3450" s="2">
        <f t="shared" si="269"/>
        <v>-8.5650098286997878E-3</v>
      </c>
    </row>
    <row r="3451" spans="1:21" x14ac:dyDescent="0.4">
      <c r="A3451" t="s">
        <v>2513</v>
      </c>
      <c r="B3451">
        <v>16.86</v>
      </c>
      <c r="C3451">
        <v>17.2</v>
      </c>
      <c r="D3451">
        <v>17.21</v>
      </c>
      <c r="E3451">
        <v>16.850000000000001</v>
      </c>
      <c r="F3451" t="s">
        <v>2512</v>
      </c>
      <c r="G3451" s="2">
        <v>-1.6899999999999998E-2</v>
      </c>
      <c r="I3451" t="s">
        <v>2513</v>
      </c>
      <c r="J3451" s="24" t="str">
        <f t="shared" si="265"/>
        <v>03</v>
      </c>
      <c r="K3451" s="24" t="str">
        <f t="shared" si="266"/>
        <v>01</v>
      </c>
      <c r="L3451" s="24" t="str">
        <f t="shared" si="267"/>
        <v>2011</v>
      </c>
      <c r="M3451" s="24">
        <f t="shared" si="268"/>
        <v>40603</v>
      </c>
      <c r="N3451">
        <v>16.86</v>
      </c>
      <c r="P3451" s="24">
        <v>43357</v>
      </c>
      <c r="Q3451">
        <v>43.92</v>
      </c>
      <c r="S3451" s="24">
        <v>45145</v>
      </c>
      <c r="T3451">
        <v>71.069999999999993</v>
      </c>
      <c r="U3451" s="2">
        <f t="shared" si="269"/>
        <v>6.514657980456029E-3</v>
      </c>
    </row>
    <row r="3452" spans="1:21" x14ac:dyDescent="0.4">
      <c r="A3452" t="s">
        <v>2511</v>
      </c>
      <c r="B3452">
        <v>17.149999999999999</v>
      </c>
      <c r="C3452">
        <v>17.12</v>
      </c>
      <c r="D3452">
        <v>17.16</v>
      </c>
      <c r="E3452">
        <v>17.04</v>
      </c>
      <c r="F3452" t="s">
        <v>2510</v>
      </c>
      <c r="G3452" s="2">
        <v>5.3E-3</v>
      </c>
      <c r="I3452" t="s">
        <v>2511</v>
      </c>
      <c r="J3452" s="24" t="str">
        <f t="shared" si="265"/>
        <v>02</v>
      </c>
      <c r="K3452" s="24" t="str">
        <f t="shared" si="266"/>
        <v>28</v>
      </c>
      <c r="L3452" s="24" t="str">
        <f t="shared" si="267"/>
        <v>2011</v>
      </c>
      <c r="M3452" s="24">
        <f t="shared" si="268"/>
        <v>40602</v>
      </c>
      <c r="N3452">
        <v>17.149999999999999</v>
      </c>
      <c r="P3452" s="24">
        <v>43360</v>
      </c>
      <c r="Q3452">
        <v>43.48</v>
      </c>
      <c r="S3452" s="24">
        <v>45146</v>
      </c>
      <c r="T3452">
        <v>70.88</v>
      </c>
      <c r="U3452" s="2">
        <f t="shared" si="269"/>
        <v>-2.6734205712677372E-3</v>
      </c>
    </row>
    <row r="3453" spans="1:21" x14ac:dyDescent="0.4">
      <c r="A3453" t="s">
        <v>2509</v>
      </c>
      <c r="B3453">
        <v>17.059999999999999</v>
      </c>
      <c r="C3453">
        <v>16.95</v>
      </c>
      <c r="D3453">
        <v>17.07</v>
      </c>
      <c r="E3453">
        <v>16.940000000000001</v>
      </c>
      <c r="F3453" t="s">
        <v>2508</v>
      </c>
      <c r="G3453" s="2">
        <v>1.1900000000000001E-2</v>
      </c>
      <c r="I3453" t="s">
        <v>2509</v>
      </c>
      <c r="J3453" s="24" t="str">
        <f t="shared" si="265"/>
        <v>02</v>
      </c>
      <c r="K3453" s="24" t="str">
        <f t="shared" si="266"/>
        <v>25</v>
      </c>
      <c r="L3453" s="24" t="str">
        <f t="shared" si="267"/>
        <v>2011</v>
      </c>
      <c r="M3453" s="24">
        <f t="shared" si="268"/>
        <v>40599</v>
      </c>
      <c r="N3453">
        <v>17.059999999999999</v>
      </c>
      <c r="P3453" s="24">
        <v>43361</v>
      </c>
      <c r="Q3453">
        <v>43.79</v>
      </c>
      <c r="S3453" s="24">
        <v>45147</v>
      </c>
      <c r="T3453">
        <v>70.42</v>
      </c>
      <c r="U3453" s="2">
        <f t="shared" si="269"/>
        <v>-6.4898419864558576E-3</v>
      </c>
    </row>
    <row r="3454" spans="1:21" x14ac:dyDescent="0.4">
      <c r="A3454" t="s">
        <v>2507</v>
      </c>
      <c r="B3454">
        <v>16.86</v>
      </c>
      <c r="C3454">
        <v>16.850000000000001</v>
      </c>
      <c r="D3454">
        <v>16.920000000000002</v>
      </c>
      <c r="E3454">
        <v>16.7</v>
      </c>
      <c r="F3454" t="s">
        <v>2506</v>
      </c>
      <c r="G3454" s="2">
        <v>5.9999999999999995E-4</v>
      </c>
      <c r="I3454" t="s">
        <v>2507</v>
      </c>
      <c r="J3454" s="24" t="str">
        <f t="shared" si="265"/>
        <v>02</v>
      </c>
      <c r="K3454" s="24" t="str">
        <f t="shared" si="266"/>
        <v>24</v>
      </c>
      <c r="L3454" s="24" t="str">
        <f t="shared" si="267"/>
        <v>2011</v>
      </c>
      <c r="M3454" s="24">
        <f t="shared" si="268"/>
        <v>40598</v>
      </c>
      <c r="N3454">
        <v>16.86</v>
      </c>
      <c r="P3454" s="24">
        <v>43362</v>
      </c>
      <c r="Q3454">
        <v>43.75</v>
      </c>
      <c r="S3454" s="24">
        <v>45148</v>
      </c>
      <c r="T3454">
        <v>70.44</v>
      </c>
      <c r="U3454" s="2">
        <f t="shared" si="269"/>
        <v>2.8401022436796985E-4</v>
      </c>
    </row>
    <row r="3455" spans="1:21" x14ac:dyDescent="0.4">
      <c r="A3455" t="s">
        <v>2505</v>
      </c>
      <c r="B3455">
        <v>16.850000000000001</v>
      </c>
      <c r="C3455">
        <v>16.96</v>
      </c>
      <c r="D3455">
        <v>16.989999999999998</v>
      </c>
      <c r="E3455">
        <v>16.73</v>
      </c>
      <c r="F3455" t="s">
        <v>1496</v>
      </c>
      <c r="G3455" s="2">
        <v>-7.1000000000000004E-3</v>
      </c>
      <c r="I3455" t="s">
        <v>2505</v>
      </c>
      <c r="J3455" s="24" t="str">
        <f t="shared" si="265"/>
        <v>02</v>
      </c>
      <c r="K3455" s="24" t="str">
        <f t="shared" si="266"/>
        <v>23</v>
      </c>
      <c r="L3455" s="24" t="str">
        <f t="shared" si="267"/>
        <v>2011</v>
      </c>
      <c r="M3455" s="24">
        <f t="shared" si="268"/>
        <v>40597</v>
      </c>
      <c r="N3455">
        <v>16.850000000000001</v>
      </c>
      <c r="P3455" s="24">
        <v>43363</v>
      </c>
      <c r="Q3455">
        <v>44.15</v>
      </c>
      <c r="S3455" s="24">
        <v>45149</v>
      </c>
      <c r="T3455">
        <v>70.37</v>
      </c>
      <c r="U3455" s="2">
        <f t="shared" si="269"/>
        <v>-9.9375354911968028E-4</v>
      </c>
    </row>
    <row r="3456" spans="1:21" x14ac:dyDescent="0.4">
      <c r="A3456" t="s">
        <v>2504</v>
      </c>
      <c r="B3456">
        <v>16.97</v>
      </c>
      <c r="C3456">
        <v>17.13</v>
      </c>
      <c r="D3456">
        <v>17.239999999999998</v>
      </c>
      <c r="E3456">
        <v>16.93</v>
      </c>
      <c r="F3456" t="s">
        <v>1876</v>
      </c>
      <c r="G3456" s="2">
        <v>-2.1299999999999999E-2</v>
      </c>
      <c r="I3456" t="s">
        <v>2504</v>
      </c>
      <c r="J3456" s="24" t="str">
        <f t="shared" si="265"/>
        <v>02</v>
      </c>
      <c r="K3456" s="24" t="str">
        <f t="shared" si="266"/>
        <v>22</v>
      </c>
      <c r="L3456" s="24" t="str">
        <f t="shared" si="267"/>
        <v>2011</v>
      </c>
      <c r="M3456" s="24">
        <f t="shared" si="268"/>
        <v>40596</v>
      </c>
      <c r="N3456">
        <v>16.97</v>
      </c>
      <c r="P3456" s="24">
        <v>43364</v>
      </c>
      <c r="Q3456">
        <v>44.06</v>
      </c>
      <c r="S3456" s="24">
        <v>45152</v>
      </c>
      <c r="T3456">
        <v>71</v>
      </c>
      <c r="U3456" s="2">
        <f t="shared" si="269"/>
        <v>8.9526786983089579E-3</v>
      </c>
    </row>
    <row r="3457" spans="1:21" x14ac:dyDescent="0.4">
      <c r="A3457" t="s">
        <v>2503</v>
      </c>
      <c r="B3457">
        <v>17.34</v>
      </c>
      <c r="C3457">
        <v>17.34</v>
      </c>
      <c r="D3457">
        <v>17.37</v>
      </c>
      <c r="E3457">
        <v>17.28</v>
      </c>
      <c r="F3457" t="s">
        <v>1028</v>
      </c>
      <c r="G3457" s="2">
        <v>5.9999999999999995E-4</v>
      </c>
      <c r="I3457" t="s">
        <v>2503</v>
      </c>
      <c r="J3457" s="24" t="str">
        <f t="shared" si="265"/>
        <v>02</v>
      </c>
      <c r="K3457" s="24" t="str">
        <f t="shared" si="266"/>
        <v>18</v>
      </c>
      <c r="L3457" s="24" t="str">
        <f t="shared" si="267"/>
        <v>2011</v>
      </c>
      <c r="M3457" s="24">
        <f t="shared" si="268"/>
        <v>40592</v>
      </c>
      <c r="N3457">
        <v>17.34</v>
      </c>
      <c r="P3457" s="24">
        <v>43367</v>
      </c>
      <c r="Q3457">
        <v>44.06</v>
      </c>
      <c r="S3457" s="24">
        <v>45153</v>
      </c>
      <c r="T3457">
        <v>70.290000000000006</v>
      </c>
      <c r="U3457" s="2">
        <f t="shared" si="269"/>
        <v>-9.9999999999998979E-3</v>
      </c>
    </row>
    <row r="3458" spans="1:21" x14ac:dyDescent="0.4">
      <c r="A3458" t="s">
        <v>2502</v>
      </c>
      <c r="B3458">
        <v>17.329999999999998</v>
      </c>
      <c r="C3458">
        <v>17.25</v>
      </c>
      <c r="D3458">
        <v>17.350000000000001</v>
      </c>
      <c r="E3458">
        <v>17.21</v>
      </c>
      <c r="F3458" t="s">
        <v>2027</v>
      </c>
      <c r="G3458" s="2">
        <v>2.3E-3</v>
      </c>
      <c r="I3458" t="s">
        <v>2502</v>
      </c>
      <c r="J3458" s="24" t="str">
        <f t="shared" si="265"/>
        <v>02</v>
      </c>
      <c r="K3458" s="24" t="str">
        <f t="shared" si="266"/>
        <v>17</v>
      </c>
      <c r="L3458" s="24" t="str">
        <f t="shared" si="267"/>
        <v>2011</v>
      </c>
      <c r="M3458" s="24">
        <f t="shared" si="268"/>
        <v>40591</v>
      </c>
      <c r="N3458">
        <v>17.329999999999998</v>
      </c>
      <c r="P3458" s="24">
        <v>43368</v>
      </c>
      <c r="Q3458">
        <v>44.08</v>
      </c>
      <c r="S3458" s="24">
        <v>45154</v>
      </c>
      <c r="T3458">
        <v>69.73</v>
      </c>
      <c r="U3458" s="2">
        <f t="shared" si="269"/>
        <v>-7.9669938824868947E-3</v>
      </c>
    </row>
    <row r="3459" spans="1:21" x14ac:dyDescent="0.4">
      <c r="A3459" t="s">
        <v>2501</v>
      </c>
      <c r="B3459">
        <v>17.29</v>
      </c>
      <c r="C3459">
        <v>17.239999999999998</v>
      </c>
      <c r="D3459">
        <v>17.32</v>
      </c>
      <c r="E3459">
        <v>17.21</v>
      </c>
      <c r="F3459" t="s">
        <v>562</v>
      </c>
      <c r="G3459" s="2">
        <v>5.7999999999999996E-3</v>
      </c>
      <c r="I3459" t="s">
        <v>2501</v>
      </c>
      <c r="J3459" s="24" t="str">
        <f t="shared" ref="J3459:J3522" si="270">LEFT(I3459,2)</f>
        <v>02</v>
      </c>
      <c r="K3459" s="24" t="str">
        <f t="shared" ref="K3459:K3522" si="271">MID(I3459,4,2)</f>
        <v>16</v>
      </c>
      <c r="L3459" s="24" t="str">
        <f t="shared" ref="L3459:L3522" si="272">RIGHT(I3459,4)</f>
        <v>2011</v>
      </c>
      <c r="M3459" s="24">
        <f t="shared" ref="M3459:M3522" si="273">DATE(L3459,J3459,K3459)</f>
        <v>40590</v>
      </c>
      <c r="N3459">
        <v>17.29</v>
      </c>
      <c r="P3459" s="24">
        <v>43369</v>
      </c>
      <c r="Q3459">
        <v>43.91</v>
      </c>
      <c r="S3459" s="24">
        <v>45155</v>
      </c>
      <c r="T3459">
        <v>69.28</v>
      </c>
      <c r="U3459" s="2">
        <f t="shared" si="269"/>
        <v>-6.4534633586691426E-3</v>
      </c>
    </row>
    <row r="3460" spans="1:21" x14ac:dyDescent="0.4">
      <c r="A3460" t="s">
        <v>2500</v>
      </c>
      <c r="B3460">
        <v>17.190000000000001</v>
      </c>
      <c r="C3460">
        <v>17.190000000000001</v>
      </c>
      <c r="D3460">
        <v>17.21</v>
      </c>
      <c r="E3460">
        <v>17.14</v>
      </c>
      <c r="F3460" t="s">
        <v>1955</v>
      </c>
      <c r="G3460" s="2">
        <v>-2.8999999999999998E-3</v>
      </c>
      <c r="I3460" t="s">
        <v>2500</v>
      </c>
      <c r="J3460" s="24" t="str">
        <f t="shared" si="270"/>
        <v>02</v>
      </c>
      <c r="K3460" s="24" t="str">
        <f t="shared" si="271"/>
        <v>15</v>
      </c>
      <c r="L3460" s="24" t="str">
        <f t="shared" si="272"/>
        <v>2011</v>
      </c>
      <c r="M3460" s="24">
        <f t="shared" si="273"/>
        <v>40589</v>
      </c>
      <c r="N3460">
        <v>17.190000000000001</v>
      </c>
      <c r="P3460" s="24">
        <v>43370</v>
      </c>
      <c r="Q3460">
        <v>44.14</v>
      </c>
      <c r="S3460" s="24">
        <v>45156</v>
      </c>
      <c r="T3460">
        <v>69.3</v>
      </c>
      <c r="U3460" s="2">
        <f t="shared" ref="U3460:U3523" si="274">T3460/T3459-1</f>
        <v>2.8868360277134464E-4</v>
      </c>
    </row>
    <row r="3461" spans="1:21" x14ac:dyDescent="0.4">
      <c r="A3461" t="s">
        <v>2499</v>
      </c>
      <c r="B3461">
        <v>17.239999999999998</v>
      </c>
      <c r="C3461">
        <v>17.21</v>
      </c>
      <c r="D3461">
        <v>17.25</v>
      </c>
      <c r="E3461">
        <v>17.190000000000001</v>
      </c>
      <c r="F3461" t="s">
        <v>989</v>
      </c>
      <c r="G3461" s="2">
        <v>1.6999999999999999E-3</v>
      </c>
      <c r="I3461" t="s">
        <v>2499</v>
      </c>
      <c r="J3461" s="24" t="str">
        <f t="shared" si="270"/>
        <v>02</v>
      </c>
      <c r="K3461" s="24" t="str">
        <f t="shared" si="271"/>
        <v>14</v>
      </c>
      <c r="L3461" s="24" t="str">
        <f t="shared" si="272"/>
        <v>2011</v>
      </c>
      <c r="M3461" s="24">
        <f t="shared" si="273"/>
        <v>40588</v>
      </c>
      <c r="N3461">
        <v>17.239999999999998</v>
      </c>
      <c r="P3461" s="24">
        <v>43371</v>
      </c>
      <c r="Q3461">
        <v>44.18</v>
      </c>
      <c r="S3461" s="24">
        <v>45159</v>
      </c>
      <c r="T3461">
        <v>70.069999999999993</v>
      </c>
      <c r="U3461" s="2">
        <f t="shared" si="274"/>
        <v>1.1111111111111072E-2</v>
      </c>
    </row>
    <row r="3462" spans="1:21" x14ac:dyDescent="0.4">
      <c r="A3462" t="s">
        <v>2498</v>
      </c>
      <c r="B3462">
        <v>17.21</v>
      </c>
      <c r="C3462">
        <v>17.05</v>
      </c>
      <c r="D3462">
        <v>17.22</v>
      </c>
      <c r="E3462">
        <v>17.05</v>
      </c>
      <c r="F3462" t="s">
        <v>1269</v>
      </c>
      <c r="G3462" s="2">
        <v>6.4000000000000003E-3</v>
      </c>
      <c r="I3462" t="s">
        <v>2498</v>
      </c>
      <c r="J3462" s="24" t="str">
        <f t="shared" si="270"/>
        <v>02</v>
      </c>
      <c r="K3462" s="24" t="str">
        <f t="shared" si="271"/>
        <v>11</v>
      </c>
      <c r="L3462" s="24" t="str">
        <f t="shared" si="272"/>
        <v>2011</v>
      </c>
      <c r="M3462" s="24">
        <f t="shared" si="273"/>
        <v>40585</v>
      </c>
      <c r="N3462">
        <v>17.21</v>
      </c>
      <c r="P3462" s="24">
        <v>43374</v>
      </c>
      <c r="Q3462">
        <v>44.31</v>
      </c>
      <c r="S3462" s="24">
        <v>45160</v>
      </c>
      <c r="T3462">
        <v>69.94</v>
      </c>
      <c r="U3462" s="2">
        <f t="shared" si="274"/>
        <v>-1.8552875695732052E-3</v>
      </c>
    </row>
    <row r="3463" spans="1:21" x14ac:dyDescent="0.4">
      <c r="A3463" t="s">
        <v>2497</v>
      </c>
      <c r="B3463">
        <v>17.100000000000001</v>
      </c>
      <c r="C3463">
        <v>16.989999999999998</v>
      </c>
      <c r="D3463">
        <v>17.12</v>
      </c>
      <c r="E3463">
        <v>16.97</v>
      </c>
      <c r="F3463" t="s">
        <v>1246</v>
      </c>
      <c r="G3463" s="2">
        <v>1.1999999999999999E-3</v>
      </c>
      <c r="I3463" t="s">
        <v>2497</v>
      </c>
      <c r="J3463" s="24" t="str">
        <f t="shared" si="270"/>
        <v>02</v>
      </c>
      <c r="K3463" s="24" t="str">
        <f t="shared" si="271"/>
        <v>10</v>
      </c>
      <c r="L3463" s="24" t="str">
        <f t="shared" si="272"/>
        <v>2011</v>
      </c>
      <c r="M3463" s="24">
        <f t="shared" si="273"/>
        <v>40584</v>
      </c>
      <c r="N3463">
        <v>17.100000000000001</v>
      </c>
      <c r="P3463" s="24">
        <v>43375</v>
      </c>
      <c r="Q3463">
        <v>44.21</v>
      </c>
      <c r="S3463" s="24">
        <v>45161</v>
      </c>
      <c r="T3463">
        <v>70.819999999999993</v>
      </c>
      <c r="U3463" s="2">
        <f t="shared" si="274"/>
        <v>1.2582213325707636E-2</v>
      </c>
    </row>
    <row r="3464" spans="1:21" x14ac:dyDescent="0.4">
      <c r="A3464" t="s">
        <v>2496</v>
      </c>
      <c r="B3464">
        <v>17.079999999999998</v>
      </c>
      <c r="C3464">
        <v>17.059999999999999</v>
      </c>
      <c r="D3464">
        <v>17.13</v>
      </c>
      <c r="E3464">
        <v>17.02</v>
      </c>
      <c r="F3464" t="s">
        <v>2495</v>
      </c>
      <c r="G3464" s="2">
        <v>-1.8E-3</v>
      </c>
      <c r="I3464" t="s">
        <v>2496</v>
      </c>
      <c r="J3464" s="24" t="str">
        <f t="shared" si="270"/>
        <v>02</v>
      </c>
      <c r="K3464" s="24" t="str">
        <f t="shared" si="271"/>
        <v>09</v>
      </c>
      <c r="L3464" s="24" t="str">
        <f t="shared" si="272"/>
        <v>2011</v>
      </c>
      <c r="M3464" s="24">
        <f t="shared" si="273"/>
        <v>40583</v>
      </c>
      <c r="N3464">
        <v>17.079999999999998</v>
      </c>
      <c r="P3464" s="24">
        <v>43376</v>
      </c>
      <c r="Q3464">
        <v>44.24</v>
      </c>
      <c r="S3464" s="24">
        <v>45162</v>
      </c>
      <c r="T3464">
        <v>69.709999999999994</v>
      </c>
      <c r="U3464" s="2">
        <f t="shared" si="274"/>
        <v>-1.5673538548432675E-2</v>
      </c>
    </row>
    <row r="3465" spans="1:21" x14ac:dyDescent="0.4">
      <c r="A3465" t="s">
        <v>2494</v>
      </c>
      <c r="B3465">
        <v>17.11</v>
      </c>
      <c r="C3465">
        <v>17.03</v>
      </c>
      <c r="D3465">
        <v>17.11</v>
      </c>
      <c r="E3465">
        <v>17</v>
      </c>
      <c r="F3465" t="s">
        <v>1299</v>
      </c>
      <c r="G3465" s="2">
        <v>5.8999999999999999E-3</v>
      </c>
      <c r="I3465" t="s">
        <v>2494</v>
      </c>
      <c r="J3465" s="24" t="str">
        <f t="shared" si="270"/>
        <v>02</v>
      </c>
      <c r="K3465" s="24" t="str">
        <f t="shared" si="271"/>
        <v>08</v>
      </c>
      <c r="L3465" s="24" t="str">
        <f t="shared" si="272"/>
        <v>2011</v>
      </c>
      <c r="M3465" s="24">
        <f t="shared" si="273"/>
        <v>40582</v>
      </c>
      <c r="N3465">
        <v>17.11</v>
      </c>
      <c r="P3465" s="24">
        <v>43377</v>
      </c>
      <c r="Q3465">
        <v>43.63</v>
      </c>
      <c r="S3465" s="24">
        <v>45163</v>
      </c>
      <c r="T3465">
        <v>70.25</v>
      </c>
      <c r="U3465" s="2">
        <f t="shared" si="274"/>
        <v>7.7463778510975523E-3</v>
      </c>
    </row>
    <row r="3466" spans="1:21" x14ac:dyDescent="0.4">
      <c r="A3466" t="s">
        <v>2493</v>
      </c>
      <c r="B3466">
        <v>17.010000000000002</v>
      </c>
      <c r="C3466">
        <v>16.97</v>
      </c>
      <c r="D3466">
        <v>17.09</v>
      </c>
      <c r="E3466">
        <v>16.96</v>
      </c>
      <c r="F3466" t="s">
        <v>955</v>
      </c>
      <c r="G3466" s="2">
        <v>4.7000000000000002E-3</v>
      </c>
      <c r="I3466" t="s">
        <v>2493</v>
      </c>
      <c r="J3466" s="24" t="str">
        <f t="shared" si="270"/>
        <v>02</v>
      </c>
      <c r="K3466" s="24" t="str">
        <f t="shared" si="271"/>
        <v>07</v>
      </c>
      <c r="L3466" s="24" t="str">
        <f t="shared" si="272"/>
        <v>2011</v>
      </c>
      <c r="M3466" s="24">
        <f t="shared" si="273"/>
        <v>40581</v>
      </c>
      <c r="N3466">
        <v>17.010000000000002</v>
      </c>
      <c r="P3466" s="24">
        <v>43378</v>
      </c>
      <c r="Q3466">
        <v>43.29</v>
      </c>
      <c r="S3466" s="24">
        <v>45166</v>
      </c>
      <c r="T3466">
        <v>70.680000000000007</v>
      </c>
      <c r="U3466" s="2">
        <f t="shared" si="274"/>
        <v>6.1209964412811679E-3</v>
      </c>
    </row>
    <row r="3467" spans="1:21" x14ac:dyDescent="0.4">
      <c r="A3467" t="s">
        <v>2492</v>
      </c>
      <c r="B3467">
        <v>16.93</v>
      </c>
      <c r="C3467">
        <v>16.87</v>
      </c>
      <c r="D3467">
        <v>16.93</v>
      </c>
      <c r="E3467">
        <v>16.809999999999999</v>
      </c>
      <c r="F3467" t="s">
        <v>562</v>
      </c>
      <c r="G3467" s="2">
        <v>4.7000000000000002E-3</v>
      </c>
      <c r="I3467" t="s">
        <v>2492</v>
      </c>
      <c r="J3467" s="24" t="str">
        <f t="shared" si="270"/>
        <v>02</v>
      </c>
      <c r="K3467" s="24" t="str">
        <f t="shared" si="271"/>
        <v>04</v>
      </c>
      <c r="L3467" s="24" t="str">
        <f t="shared" si="272"/>
        <v>2011</v>
      </c>
      <c r="M3467" s="24">
        <f t="shared" si="273"/>
        <v>40578</v>
      </c>
      <c r="N3467">
        <v>16.93</v>
      </c>
      <c r="P3467" s="24">
        <v>43381</v>
      </c>
      <c r="Q3467">
        <v>43.09</v>
      </c>
      <c r="S3467" s="24">
        <v>45167</v>
      </c>
      <c r="T3467">
        <v>71.87</v>
      </c>
      <c r="U3467" s="2">
        <f t="shared" si="274"/>
        <v>1.6836445953593682E-2</v>
      </c>
    </row>
    <row r="3468" spans="1:21" x14ac:dyDescent="0.4">
      <c r="A3468" t="s">
        <v>2491</v>
      </c>
      <c r="B3468">
        <v>16.850000000000001</v>
      </c>
      <c r="C3468">
        <v>16.8</v>
      </c>
      <c r="D3468">
        <v>16.87</v>
      </c>
      <c r="E3468">
        <v>16.71</v>
      </c>
      <c r="F3468" t="s">
        <v>2457</v>
      </c>
      <c r="G3468" s="2">
        <v>1.8E-3</v>
      </c>
      <c r="I3468" t="s">
        <v>2491</v>
      </c>
      <c r="J3468" s="24" t="str">
        <f t="shared" si="270"/>
        <v>02</v>
      </c>
      <c r="K3468" s="24" t="str">
        <f t="shared" si="271"/>
        <v>03</v>
      </c>
      <c r="L3468" s="24" t="str">
        <f t="shared" si="272"/>
        <v>2011</v>
      </c>
      <c r="M3468" s="24">
        <f t="shared" si="273"/>
        <v>40577</v>
      </c>
      <c r="N3468">
        <v>16.850000000000001</v>
      </c>
      <c r="P3468" s="24">
        <v>43382</v>
      </c>
      <c r="Q3468">
        <v>43.09</v>
      </c>
      <c r="S3468" s="24">
        <v>45168</v>
      </c>
      <c r="T3468">
        <v>72.28</v>
      </c>
      <c r="U3468" s="2">
        <f t="shared" si="274"/>
        <v>5.7047446778906163E-3</v>
      </c>
    </row>
    <row r="3469" spans="1:21" x14ac:dyDescent="0.4">
      <c r="A3469" t="s">
        <v>2490</v>
      </c>
      <c r="B3469">
        <v>16.82</v>
      </c>
      <c r="C3469">
        <v>16.8</v>
      </c>
      <c r="D3469">
        <v>16.850000000000001</v>
      </c>
      <c r="E3469">
        <v>16.78</v>
      </c>
      <c r="F3469" t="s">
        <v>552</v>
      </c>
      <c r="G3469" s="2">
        <v>-1.1999999999999999E-3</v>
      </c>
      <c r="I3469" t="s">
        <v>2490</v>
      </c>
      <c r="J3469" s="24" t="str">
        <f t="shared" si="270"/>
        <v>02</v>
      </c>
      <c r="K3469" s="24" t="str">
        <f t="shared" si="271"/>
        <v>02</v>
      </c>
      <c r="L3469" s="24" t="str">
        <f t="shared" si="272"/>
        <v>2011</v>
      </c>
      <c r="M3469" s="24">
        <f t="shared" si="273"/>
        <v>40576</v>
      </c>
      <c r="N3469">
        <v>16.82</v>
      </c>
      <c r="P3469" s="24">
        <v>43383</v>
      </c>
      <c r="Q3469">
        <v>41.42</v>
      </c>
      <c r="S3469" s="24">
        <v>45169</v>
      </c>
      <c r="T3469">
        <v>72.180000000000007</v>
      </c>
      <c r="U3469" s="2">
        <f t="shared" si="274"/>
        <v>-1.3835085777531564E-3</v>
      </c>
    </row>
    <row r="3470" spans="1:21" x14ac:dyDescent="0.4">
      <c r="A3470" t="s">
        <v>2489</v>
      </c>
      <c r="B3470">
        <v>16.84</v>
      </c>
      <c r="C3470">
        <v>16.71</v>
      </c>
      <c r="D3470">
        <v>16.87</v>
      </c>
      <c r="E3470">
        <v>16.7</v>
      </c>
      <c r="F3470" t="s">
        <v>1331</v>
      </c>
      <c r="G3470" s="2">
        <v>1.38E-2</v>
      </c>
      <c r="I3470" t="s">
        <v>2489</v>
      </c>
      <c r="J3470" s="24" t="str">
        <f t="shared" si="270"/>
        <v>02</v>
      </c>
      <c r="K3470" s="24" t="str">
        <f t="shared" si="271"/>
        <v>01</v>
      </c>
      <c r="L3470" s="24" t="str">
        <f t="shared" si="272"/>
        <v>2011</v>
      </c>
      <c r="M3470" s="24">
        <f t="shared" si="273"/>
        <v>40575</v>
      </c>
      <c r="N3470">
        <v>16.84</v>
      </c>
      <c r="P3470" s="24">
        <v>43384</v>
      </c>
      <c r="Q3470">
        <v>40.71</v>
      </c>
      <c r="S3470" s="24">
        <v>45170</v>
      </c>
      <c r="T3470">
        <v>72.290000000000006</v>
      </c>
      <c r="U3470" s="2">
        <f t="shared" si="274"/>
        <v>1.5239678581324689E-3</v>
      </c>
    </row>
    <row r="3471" spans="1:21" x14ac:dyDescent="0.4">
      <c r="A3471" t="s">
        <v>2488</v>
      </c>
      <c r="B3471">
        <v>16.61</v>
      </c>
      <c r="C3471">
        <v>16.52</v>
      </c>
      <c r="D3471">
        <v>16.62</v>
      </c>
      <c r="E3471">
        <v>16.47</v>
      </c>
      <c r="F3471" t="s">
        <v>1317</v>
      </c>
      <c r="G3471" s="2">
        <v>7.9000000000000008E-3</v>
      </c>
      <c r="I3471" t="s">
        <v>2488</v>
      </c>
      <c r="J3471" s="24" t="str">
        <f t="shared" si="270"/>
        <v>01</v>
      </c>
      <c r="K3471" s="24" t="str">
        <f t="shared" si="271"/>
        <v>31</v>
      </c>
      <c r="L3471" s="24" t="str">
        <f t="shared" si="272"/>
        <v>2011</v>
      </c>
      <c r="M3471" s="24">
        <f t="shared" si="273"/>
        <v>40574</v>
      </c>
      <c r="N3471">
        <v>16.61</v>
      </c>
      <c r="P3471" s="24">
        <v>43385</v>
      </c>
      <c r="Q3471">
        <v>41.58</v>
      </c>
      <c r="S3471" s="24">
        <v>45174</v>
      </c>
      <c r="T3471">
        <v>72.2</v>
      </c>
      <c r="U3471" s="2">
        <f t="shared" si="274"/>
        <v>-1.2449854751694911E-3</v>
      </c>
    </row>
    <row r="3472" spans="1:21" x14ac:dyDescent="0.4">
      <c r="A3472" t="s">
        <v>2487</v>
      </c>
      <c r="B3472">
        <v>16.48</v>
      </c>
      <c r="C3472">
        <v>16.82</v>
      </c>
      <c r="D3472">
        <v>16.82</v>
      </c>
      <c r="E3472">
        <v>16.45</v>
      </c>
      <c r="F3472" t="s">
        <v>1970</v>
      </c>
      <c r="G3472" s="2">
        <v>-1.9E-2</v>
      </c>
      <c r="I3472" t="s">
        <v>2487</v>
      </c>
      <c r="J3472" s="24" t="str">
        <f t="shared" si="270"/>
        <v>01</v>
      </c>
      <c r="K3472" s="24" t="str">
        <f t="shared" si="271"/>
        <v>28</v>
      </c>
      <c r="L3472" s="24" t="str">
        <f t="shared" si="272"/>
        <v>2011</v>
      </c>
      <c r="M3472" s="24">
        <f t="shared" si="273"/>
        <v>40571</v>
      </c>
      <c r="N3472">
        <v>16.48</v>
      </c>
      <c r="P3472" s="24">
        <v>43388</v>
      </c>
      <c r="Q3472">
        <v>41.19</v>
      </c>
      <c r="S3472" s="24">
        <v>45175</v>
      </c>
      <c r="T3472">
        <v>71.44</v>
      </c>
      <c r="U3472" s="2">
        <f t="shared" si="274"/>
        <v>-1.0526315789473717E-2</v>
      </c>
    </row>
    <row r="3473" spans="1:21" x14ac:dyDescent="0.4">
      <c r="A3473" t="s">
        <v>2486</v>
      </c>
      <c r="B3473">
        <v>16.8</v>
      </c>
      <c r="C3473">
        <v>16.79</v>
      </c>
      <c r="D3473">
        <v>16.84</v>
      </c>
      <c r="E3473">
        <v>16.739999999999998</v>
      </c>
      <c r="F3473" t="s">
        <v>696</v>
      </c>
      <c r="G3473" s="2">
        <v>1.1999999999999999E-3</v>
      </c>
      <c r="I3473" t="s">
        <v>2486</v>
      </c>
      <c r="J3473" s="24" t="str">
        <f t="shared" si="270"/>
        <v>01</v>
      </c>
      <c r="K3473" s="24" t="str">
        <f t="shared" si="271"/>
        <v>27</v>
      </c>
      <c r="L3473" s="24" t="str">
        <f t="shared" si="272"/>
        <v>2011</v>
      </c>
      <c r="M3473" s="24">
        <f t="shared" si="273"/>
        <v>40570</v>
      </c>
      <c r="N3473">
        <v>16.8</v>
      </c>
      <c r="P3473" s="24">
        <v>43389</v>
      </c>
      <c r="Q3473">
        <v>42.28</v>
      </c>
      <c r="S3473" s="24">
        <v>45176</v>
      </c>
      <c r="T3473">
        <v>71.13</v>
      </c>
      <c r="U3473" s="2">
        <f t="shared" si="274"/>
        <v>-4.3393057110862054E-3</v>
      </c>
    </row>
    <row r="3474" spans="1:21" x14ac:dyDescent="0.4">
      <c r="A3474" t="s">
        <v>2485</v>
      </c>
      <c r="B3474">
        <v>16.78</v>
      </c>
      <c r="C3474">
        <v>16.739999999999998</v>
      </c>
      <c r="D3474">
        <v>16.829999999999998</v>
      </c>
      <c r="E3474">
        <v>16.7</v>
      </c>
      <c r="F3474" t="s">
        <v>2126</v>
      </c>
      <c r="G3474" s="2">
        <v>4.7999999999999996E-3</v>
      </c>
      <c r="I3474" t="s">
        <v>2485</v>
      </c>
      <c r="J3474" s="24" t="str">
        <f t="shared" si="270"/>
        <v>01</v>
      </c>
      <c r="K3474" s="24" t="str">
        <f t="shared" si="271"/>
        <v>26</v>
      </c>
      <c r="L3474" s="24" t="str">
        <f t="shared" si="272"/>
        <v>2011</v>
      </c>
      <c r="M3474" s="24">
        <f t="shared" si="273"/>
        <v>40569</v>
      </c>
      <c r="N3474">
        <v>16.78</v>
      </c>
      <c r="P3474" s="24">
        <v>43390</v>
      </c>
      <c r="Q3474">
        <v>42.26</v>
      </c>
      <c r="S3474" s="24">
        <v>45177</v>
      </c>
      <c r="T3474">
        <v>71.23</v>
      </c>
      <c r="U3474" s="2">
        <f t="shared" si="274"/>
        <v>1.4058765640379001E-3</v>
      </c>
    </row>
    <row r="3475" spans="1:21" x14ac:dyDescent="0.4">
      <c r="A3475" t="s">
        <v>2484</v>
      </c>
      <c r="B3475">
        <v>16.7</v>
      </c>
      <c r="C3475">
        <v>16.649999999999999</v>
      </c>
      <c r="D3475">
        <v>16.7</v>
      </c>
      <c r="E3475">
        <v>16.57</v>
      </c>
      <c r="F3475" t="s">
        <v>1166</v>
      </c>
      <c r="G3475" s="2">
        <v>5.9999999999999995E-4</v>
      </c>
      <c r="I3475" t="s">
        <v>2484</v>
      </c>
      <c r="J3475" s="24" t="str">
        <f t="shared" si="270"/>
        <v>01</v>
      </c>
      <c r="K3475" s="24" t="str">
        <f t="shared" si="271"/>
        <v>25</v>
      </c>
      <c r="L3475" s="24" t="str">
        <f t="shared" si="272"/>
        <v>2011</v>
      </c>
      <c r="M3475" s="24">
        <f t="shared" si="273"/>
        <v>40568</v>
      </c>
      <c r="N3475">
        <v>16.7</v>
      </c>
      <c r="P3475" s="24">
        <v>43391</v>
      </c>
      <c r="Q3475">
        <v>41.49</v>
      </c>
      <c r="S3475" s="24">
        <v>45180</v>
      </c>
      <c r="T3475">
        <v>71.69</v>
      </c>
      <c r="U3475" s="2">
        <f t="shared" si="274"/>
        <v>6.4579531096446985E-3</v>
      </c>
    </row>
    <row r="3476" spans="1:21" x14ac:dyDescent="0.4">
      <c r="A3476" t="s">
        <v>2483</v>
      </c>
      <c r="B3476">
        <v>16.690000000000001</v>
      </c>
      <c r="C3476">
        <v>16.54</v>
      </c>
      <c r="D3476">
        <v>16.7</v>
      </c>
      <c r="E3476">
        <v>16.53</v>
      </c>
      <c r="F3476" t="s">
        <v>552</v>
      </c>
      <c r="G3476" s="2">
        <v>7.9000000000000008E-3</v>
      </c>
      <c r="I3476" t="s">
        <v>2483</v>
      </c>
      <c r="J3476" s="24" t="str">
        <f t="shared" si="270"/>
        <v>01</v>
      </c>
      <c r="K3476" s="24" t="str">
        <f t="shared" si="271"/>
        <v>24</v>
      </c>
      <c r="L3476" s="24" t="str">
        <f t="shared" si="272"/>
        <v>2011</v>
      </c>
      <c r="M3476" s="24">
        <f t="shared" si="273"/>
        <v>40567</v>
      </c>
      <c r="N3476">
        <v>16.690000000000001</v>
      </c>
      <c r="P3476" s="24">
        <v>43392</v>
      </c>
      <c r="Q3476">
        <v>41.37</v>
      </c>
      <c r="S3476" s="24">
        <v>45181</v>
      </c>
      <c r="T3476">
        <v>71.16</v>
      </c>
      <c r="U3476" s="2">
        <f t="shared" si="274"/>
        <v>-7.3929418328916308E-3</v>
      </c>
    </row>
    <row r="3477" spans="1:21" x14ac:dyDescent="0.4">
      <c r="A3477" t="s">
        <v>2482</v>
      </c>
      <c r="B3477">
        <v>16.559999999999999</v>
      </c>
      <c r="C3477">
        <v>16.7</v>
      </c>
      <c r="D3477">
        <v>16.7</v>
      </c>
      <c r="E3477">
        <v>16.54</v>
      </c>
      <c r="F3477" t="s">
        <v>2481</v>
      </c>
      <c r="G3477" s="2">
        <v>-2.3999999999999998E-3</v>
      </c>
      <c r="I3477" t="s">
        <v>2482</v>
      </c>
      <c r="J3477" s="24" t="str">
        <f t="shared" si="270"/>
        <v>01</v>
      </c>
      <c r="K3477" s="24" t="str">
        <f t="shared" si="271"/>
        <v>21</v>
      </c>
      <c r="L3477" s="24" t="str">
        <f t="shared" si="272"/>
        <v>2011</v>
      </c>
      <c r="M3477" s="24">
        <f t="shared" si="273"/>
        <v>40564</v>
      </c>
      <c r="N3477">
        <v>16.559999999999999</v>
      </c>
      <c r="P3477" s="24">
        <v>43395</v>
      </c>
      <c r="Q3477">
        <v>41.4</v>
      </c>
      <c r="S3477" s="24">
        <v>45182</v>
      </c>
      <c r="T3477">
        <v>71.36</v>
      </c>
      <c r="U3477" s="2">
        <f t="shared" si="274"/>
        <v>2.8105677346823565E-3</v>
      </c>
    </row>
    <row r="3478" spans="1:21" x14ac:dyDescent="0.4">
      <c r="A3478" t="s">
        <v>2480</v>
      </c>
      <c r="B3478">
        <v>16.600000000000001</v>
      </c>
      <c r="C3478">
        <v>16.61</v>
      </c>
      <c r="D3478">
        <v>16.63</v>
      </c>
      <c r="E3478">
        <v>16.48</v>
      </c>
      <c r="F3478" t="s">
        <v>1140</v>
      </c>
      <c r="G3478" s="2">
        <v>-3.5999999999999999E-3</v>
      </c>
      <c r="I3478" t="s">
        <v>2480</v>
      </c>
      <c r="J3478" s="24" t="str">
        <f t="shared" si="270"/>
        <v>01</v>
      </c>
      <c r="K3478" s="24" t="str">
        <f t="shared" si="271"/>
        <v>20</v>
      </c>
      <c r="L3478" s="24" t="str">
        <f t="shared" si="272"/>
        <v>2011</v>
      </c>
      <c r="M3478" s="24">
        <f t="shared" si="273"/>
        <v>40563</v>
      </c>
      <c r="N3478">
        <v>16.600000000000001</v>
      </c>
      <c r="P3478" s="24">
        <v>43396</v>
      </c>
      <c r="Q3478">
        <v>41.19</v>
      </c>
      <c r="S3478" s="24">
        <v>45183</v>
      </c>
      <c r="T3478">
        <v>71.86</v>
      </c>
      <c r="U3478" s="2">
        <f t="shared" si="274"/>
        <v>7.0067264573991928E-3</v>
      </c>
    </row>
    <row r="3479" spans="1:21" x14ac:dyDescent="0.4">
      <c r="A3479" t="s">
        <v>2479</v>
      </c>
      <c r="B3479">
        <v>16.66</v>
      </c>
      <c r="C3479">
        <v>16.79</v>
      </c>
      <c r="D3479">
        <v>16.8</v>
      </c>
      <c r="E3479">
        <v>16.61</v>
      </c>
      <c r="F3479" t="s">
        <v>1232</v>
      </c>
      <c r="G3479" s="2">
        <v>-7.7000000000000002E-3</v>
      </c>
      <c r="I3479" t="s">
        <v>2479</v>
      </c>
      <c r="J3479" s="24" t="str">
        <f t="shared" si="270"/>
        <v>01</v>
      </c>
      <c r="K3479" s="24" t="str">
        <f t="shared" si="271"/>
        <v>19</v>
      </c>
      <c r="L3479" s="24" t="str">
        <f t="shared" si="272"/>
        <v>2011</v>
      </c>
      <c r="M3479" s="24">
        <f t="shared" si="273"/>
        <v>40562</v>
      </c>
      <c r="N3479">
        <v>16.66</v>
      </c>
      <c r="P3479" s="24">
        <v>43397</v>
      </c>
      <c r="Q3479">
        <v>39.71</v>
      </c>
      <c r="S3479" s="24">
        <v>45184</v>
      </c>
      <c r="T3479">
        <v>70.900000000000006</v>
      </c>
      <c r="U3479" s="2">
        <f t="shared" si="274"/>
        <v>-1.3359309768995131E-2</v>
      </c>
    </row>
    <row r="3480" spans="1:21" x14ac:dyDescent="0.4">
      <c r="A3480" t="s">
        <v>2478</v>
      </c>
      <c r="B3480">
        <v>16.79</v>
      </c>
      <c r="C3480">
        <v>16.71</v>
      </c>
      <c r="D3480">
        <v>16.8</v>
      </c>
      <c r="E3480">
        <v>16.7</v>
      </c>
      <c r="F3480" t="s">
        <v>2347</v>
      </c>
      <c r="G3480" s="2">
        <v>4.1999999999999997E-3</v>
      </c>
      <c r="I3480" t="s">
        <v>2478</v>
      </c>
      <c r="J3480" s="24" t="str">
        <f t="shared" si="270"/>
        <v>01</v>
      </c>
      <c r="K3480" s="24" t="str">
        <f t="shared" si="271"/>
        <v>18</v>
      </c>
      <c r="L3480" s="24" t="str">
        <f t="shared" si="272"/>
        <v>2011</v>
      </c>
      <c r="M3480" s="24">
        <f t="shared" si="273"/>
        <v>40561</v>
      </c>
      <c r="N3480">
        <v>16.79</v>
      </c>
      <c r="P3480" s="24">
        <v>43398</v>
      </c>
      <c r="Q3480">
        <v>40.729999999999997</v>
      </c>
      <c r="S3480" s="24">
        <v>45187</v>
      </c>
      <c r="T3480">
        <v>71.040000000000006</v>
      </c>
      <c r="U3480" s="2">
        <f t="shared" si="274"/>
        <v>1.9746121297601338E-3</v>
      </c>
    </row>
    <row r="3481" spans="1:21" x14ac:dyDescent="0.4">
      <c r="A3481" t="s">
        <v>2477</v>
      </c>
      <c r="B3481">
        <v>16.72</v>
      </c>
      <c r="C3481">
        <v>16.63</v>
      </c>
      <c r="D3481">
        <v>16.73</v>
      </c>
      <c r="E3481">
        <v>16.600000000000001</v>
      </c>
      <c r="F3481" t="s">
        <v>1421</v>
      </c>
      <c r="G3481" s="2">
        <v>4.7999999999999996E-3</v>
      </c>
      <c r="I3481" t="s">
        <v>2477</v>
      </c>
      <c r="J3481" s="24" t="str">
        <f t="shared" si="270"/>
        <v>01</v>
      </c>
      <c r="K3481" s="24" t="str">
        <f t="shared" si="271"/>
        <v>14</v>
      </c>
      <c r="L3481" s="24" t="str">
        <f t="shared" si="272"/>
        <v>2011</v>
      </c>
      <c r="M3481" s="24">
        <f t="shared" si="273"/>
        <v>40557</v>
      </c>
      <c r="N3481">
        <v>16.72</v>
      </c>
      <c r="P3481" s="24">
        <v>43399</v>
      </c>
      <c r="Q3481">
        <v>39.85</v>
      </c>
      <c r="S3481" s="24">
        <v>45188</v>
      </c>
      <c r="T3481">
        <v>70.92</v>
      </c>
      <c r="U3481" s="2">
        <f t="shared" si="274"/>
        <v>-1.6891891891892552E-3</v>
      </c>
    </row>
    <row r="3482" spans="1:21" x14ac:dyDescent="0.4">
      <c r="A3482" t="s">
        <v>2476</v>
      </c>
      <c r="B3482">
        <v>16.64</v>
      </c>
      <c r="C3482">
        <v>16.64</v>
      </c>
      <c r="D3482">
        <v>16.68</v>
      </c>
      <c r="E3482">
        <v>16.600000000000001</v>
      </c>
      <c r="F3482" t="s">
        <v>1071</v>
      </c>
      <c r="G3482" s="2">
        <v>-1.1999999999999999E-3</v>
      </c>
      <c r="I3482" t="s">
        <v>2476</v>
      </c>
      <c r="J3482" s="24" t="str">
        <f t="shared" si="270"/>
        <v>01</v>
      </c>
      <c r="K3482" s="24" t="str">
        <f t="shared" si="271"/>
        <v>13</v>
      </c>
      <c r="L3482" s="24" t="str">
        <f t="shared" si="272"/>
        <v>2011</v>
      </c>
      <c r="M3482" s="24">
        <f t="shared" si="273"/>
        <v>40556</v>
      </c>
      <c r="N3482">
        <v>16.64</v>
      </c>
      <c r="P3482" s="24">
        <v>43402</v>
      </c>
      <c r="Q3482">
        <v>39.36</v>
      </c>
      <c r="S3482" s="24">
        <v>45189</v>
      </c>
      <c r="T3482">
        <v>70.12</v>
      </c>
      <c r="U3482" s="2">
        <f t="shared" si="274"/>
        <v>-1.1280315848843703E-2</v>
      </c>
    </row>
    <row r="3483" spans="1:21" x14ac:dyDescent="0.4">
      <c r="A3483" t="s">
        <v>2475</v>
      </c>
      <c r="B3483">
        <v>16.66</v>
      </c>
      <c r="C3483">
        <v>16.64</v>
      </c>
      <c r="D3483">
        <v>16.670000000000002</v>
      </c>
      <c r="E3483">
        <v>16.59</v>
      </c>
      <c r="F3483" t="s">
        <v>46</v>
      </c>
      <c r="G3483" s="2">
        <v>7.9000000000000008E-3</v>
      </c>
      <c r="I3483" t="s">
        <v>2475</v>
      </c>
      <c r="J3483" s="24" t="str">
        <f t="shared" si="270"/>
        <v>01</v>
      </c>
      <c r="K3483" s="24" t="str">
        <f t="shared" si="271"/>
        <v>12</v>
      </c>
      <c r="L3483" s="24" t="str">
        <f t="shared" si="272"/>
        <v>2011</v>
      </c>
      <c r="M3483" s="24">
        <f t="shared" si="273"/>
        <v>40555</v>
      </c>
      <c r="N3483">
        <v>16.66</v>
      </c>
      <c r="P3483" s="24">
        <v>43403</v>
      </c>
      <c r="Q3483">
        <v>39.94</v>
      </c>
      <c r="S3483" s="24">
        <v>45190</v>
      </c>
      <c r="T3483">
        <v>68.97</v>
      </c>
      <c r="U3483" s="2">
        <f t="shared" si="274"/>
        <v>-1.6400456360524895E-2</v>
      </c>
    </row>
    <row r="3484" spans="1:21" x14ac:dyDescent="0.4">
      <c r="A3484" t="s">
        <v>2474</v>
      </c>
      <c r="B3484">
        <v>16.53</v>
      </c>
      <c r="C3484">
        <v>16.55</v>
      </c>
      <c r="D3484">
        <v>16.579999999999998</v>
      </c>
      <c r="E3484">
        <v>16.47</v>
      </c>
      <c r="F3484" t="s">
        <v>1471</v>
      </c>
      <c r="G3484" s="2">
        <v>3.0000000000000001E-3</v>
      </c>
      <c r="I3484" t="s">
        <v>2474</v>
      </c>
      <c r="J3484" s="24" t="str">
        <f t="shared" si="270"/>
        <v>01</v>
      </c>
      <c r="K3484" s="24" t="str">
        <f t="shared" si="271"/>
        <v>11</v>
      </c>
      <c r="L3484" s="24" t="str">
        <f t="shared" si="272"/>
        <v>2011</v>
      </c>
      <c r="M3484" s="24">
        <f t="shared" si="273"/>
        <v>40554</v>
      </c>
      <c r="N3484">
        <v>16.53</v>
      </c>
      <c r="P3484" s="24">
        <v>43404</v>
      </c>
      <c r="Q3484">
        <v>40.61</v>
      </c>
      <c r="S3484" s="24">
        <v>45191</v>
      </c>
      <c r="T3484">
        <v>68.92</v>
      </c>
      <c r="U3484" s="2">
        <f t="shared" si="274"/>
        <v>-7.2495287806284558E-4</v>
      </c>
    </row>
    <row r="3485" spans="1:21" x14ac:dyDescent="0.4">
      <c r="A3485" t="s">
        <v>2473</v>
      </c>
      <c r="B3485">
        <v>16.48</v>
      </c>
      <c r="C3485">
        <v>16.420000000000002</v>
      </c>
      <c r="D3485">
        <v>16.510000000000002</v>
      </c>
      <c r="E3485">
        <v>16.38</v>
      </c>
      <c r="F3485" t="s">
        <v>1959</v>
      </c>
      <c r="G3485" s="2">
        <v>-5.9999999999999995E-4</v>
      </c>
      <c r="I3485" t="s">
        <v>2473</v>
      </c>
      <c r="J3485" s="24" t="str">
        <f t="shared" si="270"/>
        <v>01</v>
      </c>
      <c r="K3485" s="24" t="str">
        <f t="shared" si="271"/>
        <v>10</v>
      </c>
      <c r="L3485" s="24" t="str">
        <f t="shared" si="272"/>
        <v>2011</v>
      </c>
      <c r="M3485" s="24">
        <f t="shared" si="273"/>
        <v>40553</v>
      </c>
      <c r="N3485">
        <v>16.48</v>
      </c>
      <c r="P3485" s="24">
        <v>43405</v>
      </c>
      <c r="Q3485">
        <v>41.1</v>
      </c>
      <c r="S3485" s="24">
        <v>45194</v>
      </c>
      <c r="T3485">
        <v>69.260000000000005</v>
      </c>
      <c r="U3485" s="2">
        <f t="shared" si="274"/>
        <v>4.9332559489263517E-3</v>
      </c>
    </row>
    <row r="3486" spans="1:21" x14ac:dyDescent="0.4">
      <c r="A3486" t="s">
        <v>2472</v>
      </c>
      <c r="B3486">
        <v>16.489999999999998</v>
      </c>
      <c r="C3486">
        <v>16.55</v>
      </c>
      <c r="D3486">
        <v>16.559999999999999</v>
      </c>
      <c r="E3486">
        <v>16.38</v>
      </c>
      <c r="F3486" t="s">
        <v>1577</v>
      </c>
      <c r="G3486" s="2">
        <v>-1.8E-3</v>
      </c>
      <c r="I3486" t="s">
        <v>2472</v>
      </c>
      <c r="J3486" s="24" t="str">
        <f t="shared" si="270"/>
        <v>01</v>
      </c>
      <c r="K3486" s="24" t="str">
        <f t="shared" si="271"/>
        <v>07</v>
      </c>
      <c r="L3486" s="24" t="str">
        <f t="shared" si="272"/>
        <v>2011</v>
      </c>
      <c r="M3486" s="24">
        <f t="shared" si="273"/>
        <v>40550</v>
      </c>
      <c r="N3486">
        <v>16.489999999999998</v>
      </c>
      <c r="P3486" s="24">
        <v>43406</v>
      </c>
      <c r="Q3486">
        <v>40.71</v>
      </c>
      <c r="S3486" s="24">
        <v>45195</v>
      </c>
      <c r="T3486">
        <v>68.05</v>
      </c>
      <c r="U3486" s="2">
        <f t="shared" si="274"/>
        <v>-1.747040138608158E-2</v>
      </c>
    </row>
    <row r="3487" spans="1:21" x14ac:dyDescent="0.4">
      <c r="A3487" t="s">
        <v>2471</v>
      </c>
      <c r="B3487">
        <v>16.52</v>
      </c>
      <c r="C3487">
        <v>16.559999999999999</v>
      </c>
      <c r="D3487">
        <v>16.57</v>
      </c>
      <c r="E3487">
        <v>16.47</v>
      </c>
      <c r="F3487" t="s">
        <v>2470</v>
      </c>
      <c r="G3487" s="2">
        <v>-1.1999999999999999E-3</v>
      </c>
      <c r="I3487" t="s">
        <v>2471</v>
      </c>
      <c r="J3487" s="24" t="str">
        <f t="shared" si="270"/>
        <v>01</v>
      </c>
      <c r="K3487" s="24" t="str">
        <f t="shared" si="271"/>
        <v>06</v>
      </c>
      <c r="L3487" s="24" t="str">
        <f t="shared" si="272"/>
        <v>2011</v>
      </c>
      <c r="M3487" s="24">
        <f t="shared" si="273"/>
        <v>40549</v>
      </c>
      <c r="N3487">
        <v>16.52</v>
      </c>
      <c r="P3487" s="24">
        <v>43409</v>
      </c>
      <c r="Q3487">
        <v>40.75</v>
      </c>
      <c r="S3487" s="24">
        <v>45196</v>
      </c>
      <c r="T3487">
        <v>68.16</v>
      </c>
      <c r="U3487" s="2">
        <f t="shared" si="274"/>
        <v>1.6164584864071241E-3</v>
      </c>
    </row>
    <row r="3488" spans="1:21" x14ac:dyDescent="0.4">
      <c r="A3488" t="s">
        <v>2469</v>
      </c>
      <c r="B3488">
        <v>16.54</v>
      </c>
      <c r="C3488">
        <v>16.399999999999999</v>
      </c>
      <c r="D3488">
        <v>16.55</v>
      </c>
      <c r="E3488">
        <v>16.399999999999999</v>
      </c>
      <c r="F3488" t="s">
        <v>1490</v>
      </c>
      <c r="G3488" s="2">
        <v>5.4999999999999997E-3</v>
      </c>
      <c r="I3488" t="s">
        <v>2469</v>
      </c>
      <c r="J3488" s="24" t="str">
        <f t="shared" si="270"/>
        <v>01</v>
      </c>
      <c r="K3488" s="24" t="str">
        <f t="shared" si="271"/>
        <v>05</v>
      </c>
      <c r="L3488" s="24" t="str">
        <f t="shared" si="272"/>
        <v>2011</v>
      </c>
      <c r="M3488" s="24">
        <f t="shared" si="273"/>
        <v>40548</v>
      </c>
      <c r="N3488">
        <v>16.54</v>
      </c>
      <c r="P3488" s="24">
        <v>43410</v>
      </c>
      <c r="Q3488">
        <v>41.02</v>
      </c>
      <c r="S3488" s="24">
        <v>45197</v>
      </c>
      <c r="T3488">
        <v>68.62</v>
      </c>
      <c r="U3488" s="2">
        <f t="shared" si="274"/>
        <v>6.748826291079979E-3</v>
      </c>
    </row>
    <row r="3489" spans="1:21" x14ac:dyDescent="0.4">
      <c r="A3489" t="s">
        <v>2468</v>
      </c>
      <c r="B3489">
        <v>16.45</v>
      </c>
      <c r="C3489">
        <v>16.57</v>
      </c>
      <c r="D3489">
        <v>16.57</v>
      </c>
      <c r="E3489">
        <v>16.37</v>
      </c>
      <c r="F3489" t="s">
        <v>2119</v>
      </c>
      <c r="G3489" s="2">
        <v>-3.0000000000000001E-3</v>
      </c>
      <c r="I3489" t="s">
        <v>2468</v>
      </c>
      <c r="J3489" s="24" t="str">
        <f t="shared" si="270"/>
        <v>01</v>
      </c>
      <c r="K3489" s="24" t="str">
        <f t="shared" si="271"/>
        <v>04</v>
      </c>
      <c r="L3489" s="24" t="str">
        <f t="shared" si="272"/>
        <v>2011</v>
      </c>
      <c r="M3489" s="24">
        <f t="shared" si="273"/>
        <v>40547</v>
      </c>
      <c r="N3489">
        <v>16.45</v>
      </c>
      <c r="P3489" s="24">
        <v>43411</v>
      </c>
      <c r="Q3489">
        <v>42.12</v>
      </c>
      <c r="S3489" s="24">
        <v>45198</v>
      </c>
      <c r="T3489">
        <v>68.42</v>
      </c>
      <c r="U3489" s="2">
        <f t="shared" si="274"/>
        <v>-2.9146021568056124E-3</v>
      </c>
    </row>
    <row r="3490" spans="1:21" x14ac:dyDescent="0.4">
      <c r="A3490" t="s">
        <v>2467</v>
      </c>
      <c r="B3490">
        <v>16.5</v>
      </c>
      <c r="C3490">
        <v>16.48</v>
      </c>
      <c r="D3490">
        <v>16.59</v>
      </c>
      <c r="E3490">
        <v>16.47</v>
      </c>
      <c r="F3490" t="s">
        <v>1253</v>
      </c>
      <c r="G3490" s="2">
        <v>7.9000000000000008E-3</v>
      </c>
      <c r="I3490" t="s">
        <v>2467</v>
      </c>
      <c r="J3490" s="24" t="str">
        <f t="shared" si="270"/>
        <v>01</v>
      </c>
      <c r="K3490" s="24" t="str">
        <f t="shared" si="271"/>
        <v>03</v>
      </c>
      <c r="L3490" s="24" t="str">
        <f t="shared" si="272"/>
        <v>2011</v>
      </c>
      <c r="M3490" s="24">
        <f t="shared" si="273"/>
        <v>40546</v>
      </c>
      <c r="N3490">
        <v>16.5</v>
      </c>
      <c r="P3490" s="24">
        <v>43412</v>
      </c>
      <c r="Q3490">
        <v>42.04</v>
      </c>
      <c r="S3490" s="24">
        <v>45201</v>
      </c>
      <c r="T3490">
        <v>68.73</v>
      </c>
      <c r="U3490" s="2">
        <f t="shared" si="274"/>
        <v>4.5308389359837165E-3</v>
      </c>
    </row>
    <row r="3491" spans="1:21" x14ac:dyDescent="0.4">
      <c r="A3491" t="s">
        <v>2466</v>
      </c>
      <c r="B3491">
        <v>16.37</v>
      </c>
      <c r="C3491">
        <v>16.37</v>
      </c>
      <c r="D3491">
        <v>16.38</v>
      </c>
      <c r="E3491">
        <v>16.32</v>
      </c>
      <c r="F3491" t="s">
        <v>550</v>
      </c>
      <c r="G3491" s="2">
        <v>-5.9999999999999995E-4</v>
      </c>
      <c r="I3491" t="s">
        <v>2466</v>
      </c>
      <c r="J3491" s="24" t="str">
        <f t="shared" si="270"/>
        <v>12</v>
      </c>
      <c r="K3491" s="24" t="str">
        <f t="shared" si="271"/>
        <v>31</v>
      </c>
      <c r="L3491" s="24" t="str">
        <f t="shared" si="272"/>
        <v>2010</v>
      </c>
      <c r="M3491" s="24">
        <f t="shared" si="273"/>
        <v>40543</v>
      </c>
      <c r="N3491">
        <v>16.37</v>
      </c>
      <c r="P3491" s="24">
        <v>43413</v>
      </c>
      <c r="Q3491">
        <v>41.55</v>
      </c>
      <c r="S3491" s="24">
        <v>45202</v>
      </c>
      <c r="T3491">
        <v>67.819999999999993</v>
      </c>
      <c r="U3491" s="2">
        <f t="shared" si="274"/>
        <v>-1.3240215335370453E-2</v>
      </c>
    </row>
    <row r="3492" spans="1:21" x14ac:dyDescent="0.4">
      <c r="A3492" t="s">
        <v>2465</v>
      </c>
      <c r="B3492">
        <v>16.38</v>
      </c>
      <c r="C3492">
        <v>16.39</v>
      </c>
      <c r="D3492">
        <v>16.420000000000002</v>
      </c>
      <c r="E3492">
        <v>16.350000000000001</v>
      </c>
      <c r="F3492" t="s">
        <v>186</v>
      </c>
      <c r="G3492" s="2">
        <v>-1.8E-3</v>
      </c>
      <c r="I3492" t="s">
        <v>2465</v>
      </c>
      <c r="J3492" s="24" t="str">
        <f t="shared" si="270"/>
        <v>12</v>
      </c>
      <c r="K3492" s="24" t="str">
        <f t="shared" si="271"/>
        <v>30</v>
      </c>
      <c r="L3492" s="24" t="str">
        <f t="shared" si="272"/>
        <v>2010</v>
      </c>
      <c r="M3492" s="24">
        <f t="shared" si="273"/>
        <v>40542</v>
      </c>
      <c r="N3492">
        <v>16.38</v>
      </c>
      <c r="P3492" s="24">
        <v>43416</v>
      </c>
      <c r="Q3492">
        <v>40.520000000000003</v>
      </c>
      <c r="S3492" s="24">
        <v>45203</v>
      </c>
      <c r="T3492">
        <v>68.39</v>
      </c>
      <c r="U3492" s="2">
        <f t="shared" si="274"/>
        <v>8.4046004128577323E-3</v>
      </c>
    </row>
    <row r="3493" spans="1:21" x14ac:dyDescent="0.4">
      <c r="A3493" t="s">
        <v>2464</v>
      </c>
      <c r="B3493">
        <v>16.41</v>
      </c>
      <c r="C3493">
        <v>16.399999999999999</v>
      </c>
      <c r="D3493">
        <v>16.440000000000001</v>
      </c>
      <c r="E3493">
        <v>16.39</v>
      </c>
      <c r="F3493" t="s">
        <v>962</v>
      </c>
      <c r="G3493" s="2">
        <v>1.8E-3</v>
      </c>
      <c r="I3493" t="s">
        <v>2464</v>
      </c>
      <c r="J3493" s="24" t="str">
        <f t="shared" si="270"/>
        <v>12</v>
      </c>
      <c r="K3493" s="24" t="str">
        <f t="shared" si="271"/>
        <v>29</v>
      </c>
      <c r="L3493" s="24" t="str">
        <f t="shared" si="272"/>
        <v>2010</v>
      </c>
      <c r="M3493" s="24">
        <f t="shared" si="273"/>
        <v>40541</v>
      </c>
      <c r="N3493">
        <v>16.41</v>
      </c>
      <c r="P3493" s="24">
        <v>43417</v>
      </c>
      <c r="Q3493">
        <v>40.47</v>
      </c>
      <c r="S3493" s="24">
        <v>45204</v>
      </c>
      <c r="T3493">
        <v>68.44</v>
      </c>
      <c r="U3493" s="2">
        <f t="shared" si="274"/>
        <v>7.3110103816342864E-4</v>
      </c>
    </row>
    <row r="3494" spans="1:21" x14ac:dyDescent="0.4">
      <c r="A3494" t="s">
        <v>2463</v>
      </c>
      <c r="B3494">
        <v>16.38</v>
      </c>
      <c r="C3494">
        <v>16.39</v>
      </c>
      <c r="D3494">
        <v>16.41</v>
      </c>
      <c r="E3494">
        <v>16.34</v>
      </c>
      <c r="F3494" t="s">
        <v>2462</v>
      </c>
      <c r="G3494" s="2">
        <v>0</v>
      </c>
      <c r="I3494" t="s">
        <v>2463</v>
      </c>
      <c r="J3494" s="24" t="str">
        <f t="shared" si="270"/>
        <v>12</v>
      </c>
      <c r="K3494" s="24" t="str">
        <f t="shared" si="271"/>
        <v>28</v>
      </c>
      <c r="L3494" s="24" t="str">
        <f t="shared" si="272"/>
        <v>2010</v>
      </c>
      <c r="M3494" s="24">
        <f t="shared" si="273"/>
        <v>40540</v>
      </c>
      <c r="N3494">
        <v>16.38</v>
      </c>
      <c r="P3494" s="24">
        <v>43418</v>
      </c>
      <c r="Q3494">
        <v>40.159999999999997</v>
      </c>
      <c r="S3494" s="24">
        <v>45205</v>
      </c>
      <c r="T3494">
        <v>69.290000000000006</v>
      </c>
      <c r="U3494" s="2">
        <f t="shared" si="274"/>
        <v>1.2419637638807934E-2</v>
      </c>
    </row>
    <row r="3495" spans="1:21" x14ac:dyDescent="0.4">
      <c r="A3495" t="s">
        <v>2461</v>
      </c>
      <c r="B3495">
        <v>16.38</v>
      </c>
      <c r="C3495">
        <v>16.32</v>
      </c>
      <c r="D3495">
        <v>16.39</v>
      </c>
      <c r="E3495">
        <v>16.29</v>
      </c>
      <c r="F3495" t="s">
        <v>317</v>
      </c>
      <c r="G3495" s="2">
        <v>0</v>
      </c>
      <c r="I3495" t="s">
        <v>2461</v>
      </c>
      <c r="J3495" s="24" t="str">
        <f t="shared" si="270"/>
        <v>12</v>
      </c>
      <c r="K3495" s="24" t="str">
        <f t="shared" si="271"/>
        <v>27</v>
      </c>
      <c r="L3495" s="24" t="str">
        <f t="shared" si="272"/>
        <v>2010</v>
      </c>
      <c r="M3495" s="24">
        <f t="shared" si="273"/>
        <v>40539</v>
      </c>
      <c r="N3495">
        <v>16.38</v>
      </c>
      <c r="P3495" s="24">
        <v>43419</v>
      </c>
      <c r="Q3495">
        <v>40.71</v>
      </c>
      <c r="S3495" s="24">
        <v>45208</v>
      </c>
      <c r="T3495">
        <v>69.790000000000006</v>
      </c>
      <c r="U3495" s="2">
        <f t="shared" si="274"/>
        <v>7.2160484918457612E-3</v>
      </c>
    </row>
    <row r="3496" spans="1:21" x14ac:dyDescent="0.4">
      <c r="A3496" t="s">
        <v>2460</v>
      </c>
      <c r="B3496">
        <v>16.38</v>
      </c>
      <c r="C3496">
        <v>16.39</v>
      </c>
      <c r="D3496">
        <v>16.41</v>
      </c>
      <c r="E3496">
        <v>16.350000000000001</v>
      </c>
      <c r="F3496" t="s">
        <v>229</v>
      </c>
      <c r="G3496" s="2">
        <v>-5.4999999999999997E-3</v>
      </c>
      <c r="I3496" t="s">
        <v>2460</v>
      </c>
      <c r="J3496" s="24" t="str">
        <f t="shared" si="270"/>
        <v>12</v>
      </c>
      <c r="K3496" s="24" t="str">
        <f t="shared" si="271"/>
        <v>23</v>
      </c>
      <c r="L3496" s="24" t="str">
        <f t="shared" si="272"/>
        <v>2010</v>
      </c>
      <c r="M3496" s="24">
        <f t="shared" si="273"/>
        <v>40535</v>
      </c>
      <c r="N3496">
        <v>16.38</v>
      </c>
      <c r="P3496" s="24">
        <v>43420</v>
      </c>
      <c r="Q3496">
        <v>40.729999999999997</v>
      </c>
      <c r="S3496" s="24">
        <v>45209</v>
      </c>
      <c r="T3496">
        <v>70.02</v>
      </c>
      <c r="U3496" s="2">
        <f t="shared" si="274"/>
        <v>3.2956010889810816E-3</v>
      </c>
    </row>
    <row r="3497" spans="1:21" x14ac:dyDescent="0.4">
      <c r="A3497" t="s">
        <v>2459</v>
      </c>
      <c r="B3497">
        <v>16.47</v>
      </c>
      <c r="C3497">
        <v>16.46</v>
      </c>
      <c r="D3497">
        <v>16.48</v>
      </c>
      <c r="E3497">
        <v>16.440000000000001</v>
      </c>
      <c r="F3497" t="s">
        <v>862</v>
      </c>
      <c r="G3497" s="2">
        <v>1.1999999999999999E-3</v>
      </c>
      <c r="I3497" t="s">
        <v>2459</v>
      </c>
      <c r="J3497" s="24" t="str">
        <f t="shared" si="270"/>
        <v>12</v>
      </c>
      <c r="K3497" s="24" t="str">
        <f t="shared" si="271"/>
        <v>22</v>
      </c>
      <c r="L3497" s="24" t="str">
        <f t="shared" si="272"/>
        <v>2010</v>
      </c>
      <c r="M3497" s="24">
        <f t="shared" si="273"/>
        <v>40534</v>
      </c>
      <c r="N3497">
        <v>16.47</v>
      </c>
      <c r="P3497" s="24">
        <v>43423</v>
      </c>
      <c r="Q3497">
        <v>39.61</v>
      </c>
      <c r="S3497" s="24">
        <v>45210</v>
      </c>
      <c r="T3497">
        <v>70.349999999999994</v>
      </c>
      <c r="U3497" s="2">
        <f t="shared" si="274"/>
        <v>4.7129391602398485E-3</v>
      </c>
    </row>
    <row r="3498" spans="1:21" x14ac:dyDescent="0.4">
      <c r="A3498" t="s">
        <v>2458</v>
      </c>
      <c r="B3498">
        <v>16.45</v>
      </c>
      <c r="C3498">
        <v>16.420000000000002</v>
      </c>
      <c r="D3498">
        <v>16.47</v>
      </c>
      <c r="E3498">
        <v>16.41</v>
      </c>
      <c r="F3498" t="s">
        <v>2457</v>
      </c>
      <c r="G3498" s="2">
        <v>4.3E-3</v>
      </c>
      <c r="I3498" t="s">
        <v>2458</v>
      </c>
      <c r="J3498" s="24" t="str">
        <f t="shared" si="270"/>
        <v>12</v>
      </c>
      <c r="K3498" s="24" t="str">
        <f t="shared" si="271"/>
        <v>21</v>
      </c>
      <c r="L3498" s="24" t="str">
        <f t="shared" si="272"/>
        <v>2010</v>
      </c>
      <c r="M3498" s="24">
        <f t="shared" si="273"/>
        <v>40533</v>
      </c>
      <c r="N3498">
        <v>16.45</v>
      </c>
      <c r="P3498" s="24">
        <v>43424</v>
      </c>
      <c r="Q3498">
        <v>38.96</v>
      </c>
      <c r="S3498" s="24">
        <v>45211</v>
      </c>
      <c r="T3498">
        <v>70.099999999999994</v>
      </c>
      <c r="U3498" s="2">
        <f t="shared" si="274"/>
        <v>-3.5536602700781961E-3</v>
      </c>
    </row>
    <row r="3499" spans="1:21" x14ac:dyDescent="0.4">
      <c r="A3499" t="s">
        <v>2456</v>
      </c>
      <c r="B3499">
        <v>16.38</v>
      </c>
      <c r="C3499">
        <v>16.399999999999999</v>
      </c>
      <c r="D3499">
        <v>16.420000000000002</v>
      </c>
      <c r="E3499">
        <v>16.3</v>
      </c>
      <c r="F3499" t="s">
        <v>2455</v>
      </c>
      <c r="G3499" s="2">
        <v>1.8E-3</v>
      </c>
      <c r="I3499" t="s">
        <v>2456</v>
      </c>
      <c r="J3499" s="24" t="str">
        <f t="shared" si="270"/>
        <v>12</v>
      </c>
      <c r="K3499" s="24" t="str">
        <f t="shared" si="271"/>
        <v>20</v>
      </c>
      <c r="L3499" s="24" t="str">
        <f t="shared" si="272"/>
        <v>2010</v>
      </c>
      <c r="M3499" s="24">
        <f t="shared" si="273"/>
        <v>40532</v>
      </c>
      <c r="N3499">
        <v>16.38</v>
      </c>
      <c r="P3499" s="24">
        <v>43425</v>
      </c>
      <c r="Q3499">
        <v>39.14</v>
      </c>
      <c r="S3499" s="24">
        <v>45212</v>
      </c>
      <c r="T3499">
        <v>69.78</v>
      </c>
      <c r="U3499" s="2">
        <f t="shared" si="274"/>
        <v>-4.5649072753208841E-3</v>
      </c>
    </row>
    <row r="3500" spans="1:21" x14ac:dyDescent="0.4">
      <c r="A3500" t="s">
        <v>2454</v>
      </c>
      <c r="B3500">
        <v>16.350000000000001</v>
      </c>
      <c r="C3500">
        <v>16.329999999999998</v>
      </c>
      <c r="D3500">
        <v>16.37</v>
      </c>
      <c r="E3500">
        <v>16.29</v>
      </c>
      <c r="F3500" t="s">
        <v>1242</v>
      </c>
      <c r="G3500" s="2">
        <v>1.8E-3</v>
      </c>
      <c r="I3500" t="s">
        <v>2454</v>
      </c>
      <c r="J3500" s="24" t="str">
        <f t="shared" si="270"/>
        <v>12</v>
      </c>
      <c r="K3500" s="24" t="str">
        <f t="shared" si="271"/>
        <v>17</v>
      </c>
      <c r="L3500" s="24" t="str">
        <f t="shared" si="272"/>
        <v>2010</v>
      </c>
      <c r="M3500" s="24">
        <f t="shared" si="273"/>
        <v>40529</v>
      </c>
      <c r="N3500">
        <v>16.350000000000001</v>
      </c>
      <c r="P3500" s="24">
        <v>43427</v>
      </c>
      <c r="Q3500">
        <v>38.909999999999997</v>
      </c>
      <c r="S3500" s="24">
        <v>45215</v>
      </c>
      <c r="T3500">
        <v>70.45</v>
      </c>
      <c r="U3500" s="2">
        <f t="shared" si="274"/>
        <v>9.6016050444254208E-3</v>
      </c>
    </row>
    <row r="3501" spans="1:21" x14ac:dyDescent="0.4">
      <c r="A3501" t="s">
        <v>2453</v>
      </c>
      <c r="B3501">
        <v>16.32</v>
      </c>
      <c r="C3501">
        <v>16.239999999999998</v>
      </c>
      <c r="D3501">
        <v>16.329999999999998</v>
      </c>
      <c r="E3501">
        <v>16.170000000000002</v>
      </c>
      <c r="F3501" t="s">
        <v>2452</v>
      </c>
      <c r="G3501" s="2">
        <v>4.8999999999999998E-3</v>
      </c>
      <c r="I3501" t="s">
        <v>2453</v>
      </c>
      <c r="J3501" s="24" t="str">
        <f t="shared" si="270"/>
        <v>12</v>
      </c>
      <c r="K3501" s="24" t="str">
        <f t="shared" si="271"/>
        <v>16</v>
      </c>
      <c r="L3501" s="24" t="str">
        <f t="shared" si="272"/>
        <v>2010</v>
      </c>
      <c r="M3501" s="24">
        <f t="shared" si="273"/>
        <v>40528</v>
      </c>
      <c r="N3501">
        <v>16.32</v>
      </c>
      <c r="P3501" s="24">
        <v>43430</v>
      </c>
      <c r="Q3501">
        <v>39.61</v>
      </c>
      <c r="S3501" s="24">
        <v>45216</v>
      </c>
      <c r="T3501">
        <v>70.3</v>
      </c>
      <c r="U3501" s="2">
        <f t="shared" si="274"/>
        <v>-2.1291696238467939E-3</v>
      </c>
    </row>
    <row r="3502" spans="1:21" x14ac:dyDescent="0.4">
      <c r="A3502" t="s">
        <v>2451</v>
      </c>
      <c r="B3502">
        <v>16.239999999999998</v>
      </c>
      <c r="C3502">
        <v>16.27</v>
      </c>
      <c r="D3502">
        <v>16.350000000000001</v>
      </c>
      <c r="E3502">
        <v>16.21</v>
      </c>
      <c r="F3502" t="s">
        <v>662</v>
      </c>
      <c r="G3502" s="2">
        <v>-3.7000000000000002E-3</v>
      </c>
      <c r="I3502" t="s">
        <v>2451</v>
      </c>
      <c r="J3502" s="24" t="str">
        <f t="shared" si="270"/>
        <v>12</v>
      </c>
      <c r="K3502" s="24" t="str">
        <f t="shared" si="271"/>
        <v>15</v>
      </c>
      <c r="L3502" s="24" t="str">
        <f t="shared" si="272"/>
        <v>2010</v>
      </c>
      <c r="M3502" s="24">
        <f t="shared" si="273"/>
        <v>40527</v>
      </c>
      <c r="N3502">
        <v>16.239999999999998</v>
      </c>
      <c r="P3502" s="24">
        <v>43431</v>
      </c>
      <c r="Q3502">
        <v>39.75</v>
      </c>
      <c r="S3502" s="24">
        <v>45217</v>
      </c>
      <c r="T3502">
        <v>69.430000000000007</v>
      </c>
      <c r="U3502" s="2">
        <f t="shared" si="274"/>
        <v>-1.2375533428164887E-2</v>
      </c>
    </row>
    <row r="3503" spans="1:21" x14ac:dyDescent="0.4">
      <c r="A3503" t="s">
        <v>2450</v>
      </c>
      <c r="B3503">
        <v>16.3</v>
      </c>
      <c r="C3503">
        <v>16.309999999999999</v>
      </c>
      <c r="D3503">
        <v>16.37</v>
      </c>
      <c r="E3503">
        <v>16.25</v>
      </c>
      <c r="F3503" t="s">
        <v>1186</v>
      </c>
      <c r="G3503" s="2">
        <v>1.1999999999999999E-3</v>
      </c>
      <c r="I3503" t="s">
        <v>2450</v>
      </c>
      <c r="J3503" s="24" t="str">
        <f t="shared" si="270"/>
        <v>12</v>
      </c>
      <c r="K3503" s="24" t="str">
        <f t="shared" si="271"/>
        <v>14</v>
      </c>
      <c r="L3503" s="24" t="str">
        <f t="shared" si="272"/>
        <v>2010</v>
      </c>
      <c r="M3503" s="24">
        <f t="shared" si="273"/>
        <v>40526</v>
      </c>
      <c r="N3503">
        <v>16.3</v>
      </c>
      <c r="P3503" s="24">
        <v>43432</v>
      </c>
      <c r="Q3503">
        <v>40.93</v>
      </c>
      <c r="S3503" s="24">
        <v>45218</v>
      </c>
      <c r="T3503">
        <v>68.72</v>
      </c>
      <c r="U3503" s="2">
        <f t="shared" si="274"/>
        <v>-1.0226127034423271E-2</v>
      </c>
    </row>
    <row r="3504" spans="1:21" x14ac:dyDescent="0.4">
      <c r="A3504" t="s">
        <v>2449</v>
      </c>
      <c r="B3504">
        <v>16.28</v>
      </c>
      <c r="C3504">
        <v>16.36</v>
      </c>
      <c r="D3504">
        <v>16.38</v>
      </c>
      <c r="E3504">
        <v>16.28</v>
      </c>
      <c r="F3504" t="s">
        <v>254</v>
      </c>
      <c r="G3504" s="2">
        <v>5.9999999999999995E-4</v>
      </c>
      <c r="I3504" t="s">
        <v>2449</v>
      </c>
      <c r="J3504" s="24" t="str">
        <f t="shared" si="270"/>
        <v>12</v>
      </c>
      <c r="K3504" s="24" t="str">
        <f t="shared" si="271"/>
        <v>13</v>
      </c>
      <c r="L3504" s="24" t="str">
        <f t="shared" si="272"/>
        <v>2010</v>
      </c>
      <c r="M3504" s="24">
        <f t="shared" si="273"/>
        <v>40525</v>
      </c>
      <c r="N3504">
        <v>16.28</v>
      </c>
      <c r="P3504" s="24">
        <v>43433</v>
      </c>
      <c r="Q3504">
        <v>40.840000000000003</v>
      </c>
      <c r="S3504" s="24">
        <v>45219</v>
      </c>
      <c r="T3504">
        <v>67.81</v>
      </c>
      <c r="U3504" s="2">
        <f t="shared" si="274"/>
        <v>-1.3242142025611137E-2</v>
      </c>
    </row>
    <row r="3505" spans="1:21" x14ac:dyDescent="0.4">
      <c r="A3505" t="s">
        <v>2448</v>
      </c>
      <c r="B3505">
        <v>16.27</v>
      </c>
      <c r="C3505">
        <v>16.239999999999998</v>
      </c>
      <c r="D3505">
        <v>16.29</v>
      </c>
      <c r="E3505">
        <v>16.190000000000001</v>
      </c>
      <c r="F3505" t="s">
        <v>162</v>
      </c>
      <c r="G3505" s="2">
        <v>4.8999999999999998E-3</v>
      </c>
      <c r="I3505" t="s">
        <v>2448</v>
      </c>
      <c r="J3505" s="24" t="str">
        <f t="shared" si="270"/>
        <v>12</v>
      </c>
      <c r="K3505" s="24" t="str">
        <f t="shared" si="271"/>
        <v>10</v>
      </c>
      <c r="L3505" s="24" t="str">
        <f t="shared" si="272"/>
        <v>2010</v>
      </c>
      <c r="M3505" s="24">
        <f t="shared" si="273"/>
        <v>40522</v>
      </c>
      <c r="N3505">
        <v>16.27</v>
      </c>
      <c r="P3505" s="24">
        <v>43434</v>
      </c>
      <c r="Q3505">
        <v>41.18</v>
      </c>
      <c r="S3505" s="24">
        <v>45222</v>
      </c>
      <c r="T3505">
        <v>67.760000000000005</v>
      </c>
      <c r="U3505" s="2">
        <f t="shared" si="274"/>
        <v>-7.3735437251143399E-4</v>
      </c>
    </row>
    <row r="3506" spans="1:21" x14ac:dyDescent="0.4">
      <c r="A3506" t="s">
        <v>2447</v>
      </c>
      <c r="B3506">
        <v>16.190000000000001</v>
      </c>
      <c r="C3506">
        <v>16.25</v>
      </c>
      <c r="D3506">
        <v>16.25</v>
      </c>
      <c r="E3506">
        <v>16.14</v>
      </c>
      <c r="F3506" t="s">
        <v>46</v>
      </c>
      <c r="G3506" s="2">
        <v>1.1999999999999999E-3</v>
      </c>
      <c r="I3506" t="s">
        <v>2447</v>
      </c>
      <c r="J3506" s="24" t="str">
        <f t="shared" si="270"/>
        <v>12</v>
      </c>
      <c r="K3506" s="24" t="str">
        <f t="shared" si="271"/>
        <v>09</v>
      </c>
      <c r="L3506" s="24" t="str">
        <f t="shared" si="272"/>
        <v>2010</v>
      </c>
      <c r="M3506" s="24">
        <f t="shared" si="273"/>
        <v>40521</v>
      </c>
      <c r="N3506">
        <v>16.190000000000001</v>
      </c>
      <c r="P3506" s="24">
        <v>43437</v>
      </c>
      <c r="Q3506">
        <v>41.8</v>
      </c>
      <c r="S3506" s="24">
        <v>45223</v>
      </c>
      <c r="T3506">
        <v>68.239999999999995</v>
      </c>
      <c r="U3506" s="2">
        <f t="shared" si="274"/>
        <v>7.0838252656433287E-3</v>
      </c>
    </row>
    <row r="3507" spans="1:21" x14ac:dyDescent="0.4">
      <c r="A3507" t="s">
        <v>2446</v>
      </c>
      <c r="B3507">
        <v>16.170000000000002</v>
      </c>
      <c r="C3507">
        <v>16.149999999999999</v>
      </c>
      <c r="D3507">
        <v>16.21</v>
      </c>
      <c r="E3507">
        <v>16.07</v>
      </c>
      <c r="F3507" t="s">
        <v>1253</v>
      </c>
      <c r="G3507" s="2">
        <v>2.5000000000000001E-3</v>
      </c>
      <c r="I3507" t="s">
        <v>2446</v>
      </c>
      <c r="J3507" s="24" t="str">
        <f t="shared" si="270"/>
        <v>12</v>
      </c>
      <c r="K3507" s="24" t="str">
        <f t="shared" si="271"/>
        <v>08</v>
      </c>
      <c r="L3507" s="24" t="str">
        <f t="shared" si="272"/>
        <v>2010</v>
      </c>
      <c r="M3507" s="24">
        <f t="shared" si="273"/>
        <v>40520</v>
      </c>
      <c r="N3507">
        <v>16.170000000000002</v>
      </c>
      <c r="P3507" s="24">
        <v>43438</v>
      </c>
      <c r="Q3507">
        <v>40.36</v>
      </c>
      <c r="S3507" s="24">
        <v>45224</v>
      </c>
      <c r="T3507">
        <v>67.069999999999993</v>
      </c>
      <c r="U3507" s="2">
        <f t="shared" si="274"/>
        <v>-1.7145369284876977E-2</v>
      </c>
    </row>
    <row r="3508" spans="1:21" x14ac:dyDescent="0.4">
      <c r="A3508" t="s">
        <v>2445</v>
      </c>
      <c r="B3508">
        <v>16.13</v>
      </c>
      <c r="C3508">
        <v>16.32</v>
      </c>
      <c r="D3508">
        <v>16.32</v>
      </c>
      <c r="E3508">
        <v>16.13</v>
      </c>
      <c r="F3508" t="s">
        <v>2444</v>
      </c>
      <c r="G3508" s="2">
        <v>-1.1999999999999999E-3</v>
      </c>
      <c r="I3508" t="s">
        <v>2445</v>
      </c>
      <c r="J3508" s="24" t="str">
        <f t="shared" si="270"/>
        <v>12</v>
      </c>
      <c r="K3508" s="24" t="str">
        <f t="shared" si="271"/>
        <v>07</v>
      </c>
      <c r="L3508" s="24" t="str">
        <f t="shared" si="272"/>
        <v>2010</v>
      </c>
      <c r="M3508" s="24">
        <f t="shared" si="273"/>
        <v>40519</v>
      </c>
      <c r="N3508">
        <v>16.13</v>
      </c>
      <c r="P3508" s="24">
        <v>43440</v>
      </c>
      <c r="Q3508">
        <v>40.44</v>
      </c>
      <c r="S3508" s="24">
        <v>45225</v>
      </c>
      <c r="T3508">
        <v>66.040000000000006</v>
      </c>
      <c r="U3508" s="2">
        <f t="shared" si="274"/>
        <v>-1.5357089607872187E-2</v>
      </c>
    </row>
    <row r="3509" spans="1:21" x14ac:dyDescent="0.4">
      <c r="A3509" t="s">
        <v>2443</v>
      </c>
      <c r="B3509">
        <v>16.149999999999999</v>
      </c>
      <c r="C3509">
        <v>16.149999999999999</v>
      </c>
      <c r="D3509">
        <v>16.190000000000001</v>
      </c>
      <c r="E3509">
        <v>16.12</v>
      </c>
      <c r="F3509" t="s">
        <v>506</v>
      </c>
      <c r="G3509" s="2">
        <v>-1.1999999999999999E-3</v>
      </c>
      <c r="I3509" t="s">
        <v>2443</v>
      </c>
      <c r="J3509" s="24" t="str">
        <f t="shared" si="270"/>
        <v>12</v>
      </c>
      <c r="K3509" s="24" t="str">
        <f t="shared" si="271"/>
        <v>06</v>
      </c>
      <c r="L3509" s="24" t="str">
        <f t="shared" si="272"/>
        <v>2010</v>
      </c>
      <c r="M3509" s="24">
        <f t="shared" si="273"/>
        <v>40518</v>
      </c>
      <c r="N3509">
        <v>16.149999999999999</v>
      </c>
      <c r="P3509" s="24">
        <v>43441</v>
      </c>
      <c r="Q3509">
        <v>39.29</v>
      </c>
      <c r="S3509" s="24">
        <v>45226</v>
      </c>
      <c r="T3509">
        <v>65.78</v>
      </c>
      <c r="U3509" s="2">
        <f t="shared" si="274"/>
        <v>-3.9370078740158521E-3</v>
      </c>
    </row>
    <row r="3510" spans="1:21" x14ac:dyDescent="0.4">
      <c r="A3510" t="s">
        <v>2442</v>
      </c>
      <c r="B3510">
        <v>16.170000000000002</v>
      </c>
      <c r="C3510">
        <v>16.079999999999998</v>
      </c>
      <c r="D3510">
        <v>16.18</v>
      </c>
      <c r="E3510">
        <v>16.059999999999999</v>
      </c>
      <c r="F3510" t="s">
        <v>234</v>
      </c>
      <c r="G3510" s="2">
        <v>2.5000000000000001E-3</v>
      </c>
      <c r="I3510" t="s">
        <v>2442</v>
      </c>
      <c r="J3510" s="24" t="str">
        <f t="shared" si="270"/>
        <v>12</v>
      </c>
      <c r="K3510" s="24" t="str">
        <f t="shared" si="271"/>
        <v>03</v>
      </c>
      <c r="L3510" s="24" t="str">
        <f t="shared" si="272"/>
        <v>2010</v>
      </c>
      <c r="M3510" s="24">
        <f t="shared" si="273"/>
        <v>40515</v>
      </c>
      <c r="N3510">
        <v>16.170000000000002</v>
      </c>
      <c r="P3510" s="24">
        <v>43444</v>
      </c>
      <c r="Q3510">
        <v>39.58</v>
      </c>
      <c r="S3510" s="24">
        <v>45229</v>
      </c>
      <c r="T3510">
        <v>66.459999999999994</v>
      </c>
      <c r="U3510" s="2">
        <f t="shared" si="274"/>
        <v>1.0337488598358036E-2</v>
      </c>
    </row>
    <row r="3511" spans="1:21" x14ac:dyDescent="0.4">
      <c r="A3511" t="s">
        <v>2441</v>
      </c>
      <c r="B3511">
        <v>16.13</v>
      </c>
      <c r="C3511">
        <v>15.98</v>
      </c>
      <c r="D3511">
        <v>16.14</v>
      </c>
      <c r="E3511">
        <v>15.97</v>
      </c>
      <c r="F3511" t="s">
        <v>894</v>
      </c>
      <c r="G3511" s="2">
        <v>1.1900000000000001E-2</v>
      </c>
      <c r="I3511" t="s">
        <v>2441</v>
      </c>
      <c r="J3511" s="24" t="str">
        <f t="shared" si="270"/>
        <v>12</v>
      </c>
      <c r="K3511" s="24" t="str">
        <f t="shared" si="271"/>
        <v>02</v>
      </c>
      <c r="L3511" s="24" t="str">
        <f t="shared" si="272"/>
        <v>2010</v>
      </c>
      <c r="M3511" s="24">
        <f t="shared" si="273"/>
        <v>40514</v>
      </c>
      <c r="N3511">
        <v>16.13</v>
      </c>
      <c r="P3511" s="24">
        <v>43445</v>
      </c>
      <c r="Q3511">
        <v>39.64</v>
      </c>
      <c r="S3511" s="24">
        <v>45230</v>
      </c>
      <c r="T3511">
        <v>66.77</v>
      </c>
      <c r="U3511" s="2">
        <f t="shared" si="274"/>
        <v>4.6644598254590441E-3</v>
      </c>
    </row>
    <row r="3512" spans="1:21" x14ac:dyDescent="0.4">
      <c r="A3512" t="s">
        <v>2440</v>
      </c>
      <c r="B3512">
        <v>15.94</v>
      </c>
      <c r="C3512">
        <v>15.83</v>
      </c>
      <c r="D3512">
        <v>15.99</v>
      </c>
      <c r="E3512">
        <v>15.83</v>
      </c>
      <c r="F3512" t="s">
        <v>1186</v>
      </c>
      <c r="G3512" s="2">
        <v>2.2499999999999999E-2</v>
      </c>
      <c r="I3512" t="s">
        <v>2440</v>
      </c>
      <c r="J3512" s="24" t="str">
        <f t="shared" si="270"/>
        <v>12</v>
      </c>
      <c r="K3512" s="24" t="str">
        <f t="shared" si="271"/>
        <v>01</v>
      </c>
      <c r="L3512" s="24" t="str">
        <f t="shared" si="272"/>
        <v>2010</v>
      </c>
      <c r="M3512" s="24">
        <f t="shared" si="273"/>
        <v>40513</v>
      </c>
      <c r="N3512">
        <v>15.94</v>
      </c>
      <c r="P3512" s="24">
        <v>43446</v>
      </c>
      <c r="Q3512">
        <v>39.950000000000003</v>
      </c>
      <c r="S3512" s="24">
        <v>45231</v>
      </c>
      <c r="T3512">
        <v>67.55</v>
      </c>
      <c r="U3512" s="2">
        <f t="shared" si="274"/>
        <v>1.1681893065748072E-2</v>
      </c>
    </row>
    <row r="3513" spans="1:21" x14ac:dyDescent="0.4">
      <c r="A3513" t="s">
        <v>2439</v>
      </c>
      <c r="B3513">
        <v>15.59</v>
      </c>
      <c r="C3513">
        <v>15.57</v>
      </c>
      <c r="D3513">
        <v>15.71</v>
      </c>
      <c r="E3513">
        <v>15.51</v>
      </c>
      <c r="F3513" t="s">
        <v>2078</v>
      </c>
      <c r="G3513" s="2">
        <v>-8.3000000000000001E-3</v>
      </c>
      <c r="I3513" t="s">
        <v>2439</v>
      </c>
      <c r="J3513" s="24" t="str">
        <f t="shared" si="270"/>
        <v>11</v>
      </c>
      <c r="K3513" s="24" t="str">
        <f t="shared" si="271"/>
        <v>30</v>
      </c>
      <c r="L3513" s="24" t="str">
        <f t="shared" si="272"/>
        <v>2010</v>
      </c>
      <c r="M3513" s="24">
        <f t="shared" si="273"/>
        <v>40512</v>
      </c>
      <c r="N3513">
        <v>15.59</v>
      </c>
      <c r="P3513" s="24">
        <v>43447</v>
      </c>
      <c r="Q3513">
        <v>39.950000000000003</v>
      </c>
      <c r="S3513" s="24">
        <v>45232</v>
      </c>
      <c r="T3513">
        <v>68.86</v>
      </c>
      <c r="U3513" s="2">
        <f t="shared" si="274"/>
        <v>1.93930421909696E-2</v>
      </c>
    </row>
    <row r="3514" spans="1:21" x14ac:dyDescent="0.4">
      <c r="A3514" t="s">
        <v>2438</v>
      </c>
      <c r="B3514">
        <v>15.72</v>
      </c>
      <c r="C3514">
        <v>15.66</v>
      </c>
      <c r="D3514">
        <v>15.75</v>
      </c>
      <c r="E3514">
        <v>15.52</v>
      </c>
      <c r="F3514" t="s">
        <v>639</v>
      </c>
      <c r="G3514" s="2">
        <v>-1.9E-3</v>
      </c>
      <c r="I3514" t="s">
        <v>2438</v>
      </c>
      <c r="J3514" s="24" t="str">
        <f t="shared" si="270"/>
        <v>11</v>
      </c>
      <c r="K3514" s="24" t="str">
        <f t="shared" si="271"/>
        <v>29</v>
      </c>
      <c r="L3514" s="24" t="str">
        <f t="shared" si="272"/>
        <v>2010</v>
      </c>
      <c r="M3514" s="24">
        <f t="shared" si="273"/>
        <v>40511</v>
      </c>
      <c r="N3514">
        <v>15.72</v>
      </c>
      <c r="P3514" s="24">
        <v>43448</v>
      </c>
      <c r="Q3514">
        <v>39.08</v>
      </c>
      <c r="S3514" s="24">
        <v>45233</v>
      </c>
      <c r="T3514">
        <v>69.31</v>
      </c>
      <c r="U3514" s="2">
        <f t="shared" si="274"/>
        <v>6.5349985477780592E-3</v>
      </c>
    </row>
    <row r="3515" spans="1:21" x14ac:dyDescent="0.4">
      <c r="A3515" t="s">
        <v>2437</v>
      </c>
      <c r="B3515">
        <v>15.75</v>
      </c>
      <c r="C3515">
        <v>15.73</v>
      </c>
      <c r="D3515">
        <v>15.81</v>
      </c>
      <c r="E3515">
        <v>15.71</v>
      </c>
      <c r="F3515" t="s">
        <v>2436</v>
      </c>
      <c r="G3515" s="2">
        <v>-6.8999999999999999E-3</v>
      </c>
      <c r="I3515" t="s">
        <v>2437</v>
      </c>
      <c r="J3515" s="24" t="str">
        <f t="shared" si="270"/>
        <v>11</v>
      </c>
      <c r="K3515" s="24" t="str">
        <f t="shared" si="271"/>
        <v>26</v>
      </c>
      <c r="L3515" s="24" t="str">
        <f t="shared" si="272"/>
        <v>2010</v>
      </c>
      <c r="M3515" s="24">
        <f t="shared" si="273"/>
        <v>40508</v>
      </c>
      <c r="N3515">
        <v>15.75</v>
      </c>
      <c r="P3515" s="24">
        <v>43451</v>
      </c>
      <c r="Q3515">
        <v>38.08</v>
      </c>
      <c r="S3515" s="24">
        <v>45236</v>
      </c>
      <c r="T3515">
        <v>69.64</v>
      </c>
      <c r="U3515" s="2">
        <f t="shared" si="274"/>
        <v>4.7612177175011539E-3</v>
      </c>
    </row>
    <row r="3516" spans="1:21" x14ac:dyDescent="0.4">
      <c r="A3516" t="s">
        <v>2435</v>
      </c>
      <c r="B3516">
        <v>15.86</v>
      </c>
      <c r="C3516">
        <v>15.71</v>
      </c>
      <c r="D3516">
        <v>15.86</v>
      </c>
      <c r="E3516">
        <v>15.71</v>
      </c>
      <c r="F3516" t="s">
        <v>511</v>
      </c>
      <c r="G3516" s="2">
        <v>1.67E-2</v>
      </c>
      <c r="I3516" t="s">
        <v>2435</v>
      </c>
      <c r="J3516" s="24" t="str">
        <f t="shared" si="270"/>
        <v>11</v>
      </c>
      <c r="K3516" s="24" t="str">
        <f t="shared" si="271"/>
        <v>24</v>
      </c>
      <c r="L3516" s="24" t="str">
        <f t="shared" si="272"/>
        <v>2010</v>
      </c>
      <c r="M3516" s="24">
        <f t="shared" si="273"/>
        <v>40506</v>
      </c>
      <c r="N3516">
        <v>15.86</v>
      </c>
      <c r="P3516" s="24">
        <v>43452</v>
      </c>
      <c r="Q3516">
        <v>38.25</v>
      </c>
      <c r="S3516" s="24">
        <v>45237</v>
      </c>
      <c r="T3516">
        <v>69.98</v>
      </c>
      <c r="U3516" s="2">
        <f t="shared" si="274"/>
        <v>4.8822515795521326E-3</v>
      </c>
    </row>
    <row r="3517" spans="1:21" x14ac:dyDescent="0.4">
      <c r="A3517" t="s">
        <v>2434</v>
      </c>
      <c r="B3517">
        <v>15.6</v>
      </c>
      <c r="C3517">
        <v>15.67</v>
      </c>
      <c r="D3517">
        <v>15.67</v>
      </c>
      <c r="E3517">
        <v>15.52</v>
      </c>
      <c r="F3517" t="s">
        <v>1085</v>
      </c>
      <c r="G3517" s="2">
        <v>-1.4500000000000001E-2</v>
      </c>
      <c r="I3517" t="s">
        <v>2434</v>
      </c>
      <c r="J3517" s="24" t="str">
        <f t="shared" si="270"/>
        <v>11</v>
      </c>
      <c r="K3517" s="24" t="str">
        <f t="shared" si="271"/>
        <v>23</v>
      </c>
      <c r="L3517" s="24" t="str">
        <f t="shared" si="272"/>
        <v>2010</v>
      </c>
      <c r="M3517" s="24">
        <f t="shared" si="273"/>
        <v>40505</v>
      </c>
      <c r="N3517">
        <v>15.6</v>
      </c>
      <c r="P3517" s="24">
        <v>43453</v>
      </c>
      <c r="Q3517">
        <v>37.56</v>
      </c>
      <c r="S3517" s="24">
        <v>45238</v>
      </c>
      <c r="T3517">
        <v>70.12</v>
      </c>
      <c r="U3517" s="2">
        <f t="shared" si="274"/>
        <v>2.0005715918833822E-3</v>
      </c>
    </row>
    <row r="3518" spans="1:21" x14ac:dyDescent="0.4">
      <c r="A3518" t="s">
        <v>2433</v>
      </c>
      <c r="B3518">
        <v>15.83</v>
      </c>
      <c r="C3518">
        <v>15.74</v>
      </c>
      <c r="D3518">
        <v>15.83</v>
      </c>
      <c r="E3518">
        <v>15.63</v>
      </c>
      <c r="F3518" t="s">
        <v>2432</v>
      </c>
      <c r="G3518" s="2">
        <v>2.5000000000000001E-3</v>
      </c>
      <c r="I3518" t="s">
        <v>2433</v>
      </c>
      <c r="J3518" s="24" t="str">
        <f t="shared" si="270"/>
        <v>11</v>
      </c>
      <c r="K3518" s="24" t="str">
        <f t="shared" si="271"/>
        <v>22</v>
      </c>
      <c r="L3518" s="24" t="str">
        <f t="shared" si="272"/>
        <v>2010</v>
      </c>
      <c r="M3518" s="24">
        <f t="shared" si="273"/>
        <v>40504</v>
      </c>
      <c r="N3518">
        <v>15.83</v>
      </c>
      <c r="P3518" s="24">
        <v>43454</v>
      </c>
      <c r="Q3518">
        <v>36.94</v>
      </c>
      <c r="S3518" s="24">
        <v>45239</v>
      </c>
      <c r="T3518">
        <v>69.5</v>
      </c>
      <c r="U3518" s="2">
        <f t="shared" si="274"/>
        <v>-8.8419851682830508E-3</v>
      </c>
    </row>
    <row r="3519" spans="1:21" x14ac:dyDescent="0.4">
      <c r="A3519" t="s">
        <v>2431</v>
      </c>
      <c r="B3519">
        <v>15.79</v>
      </c>
      <c r="C3519">
        <v>15.73</v>
      </c>
      <c r="D3519">
        <v>15.8</v>
      </c>
      <c r="E3519">
        <v>15.66</v>
      </c>
      <c r="F3519" t="s">
        <v>862</v>
      </c>
      <c r="G3519" s="2">
        <v>3.8E-3</v>
      </c>
      <c r="I3519" t="s">
        <v>2431</v>
      </c>
      <c r="J3519" s="24" t="str">
        <f t="shared" si="270"/>
        <v>11</v>
      </c>
      <c r="K3519" s="24" t="str">
        <f t="shared" si="271"/>
        <v>19</v>
      </c>
      <c r="L3519" s="24" t="str">
        <f t="shared" si="272"/>
        <v>2010</v>
      </c>
      <c r="M3519" s="24">
        <f t="shared" si="273"/>
        <v>40501</v>
      </c>
      <c r="N3519">
        <v>15.79</v>
      </c>
      <c r="P3519" s="24">
        <v>43455</v>
      </c>
      <c r="Q3519">
        <v>36</v>
      </c>
      <c r="S3519" s="24">
        <v>45240</v>
      </c>
      <c r="T3519">
        <v>70.72</v>
      </c>
      <c r="U3519" s="2">
        <f t="shared" si="274"/>
        <v>1.7553956834532425E-2</v>
      </c>
    </row>
    <row r="3520" spans="1:21" x14ac:dyDescent="0.4">
      <c r="A3520" t="s">
        <v>2430</v>
      </c>
      <c r="B3520">
        <v>15.73</v>
      </c>
      <c r="C3520">
        <v>15.63</v>
      </c>
      <c r="D3520">
        <v>15.8</v>
      </c>
      <c r="E3520">
        <v>15.63</v>
      </c>
      <c r="F3520" t="s">
        <v>2126</v>
      </c>
      <c r="G3520" s="2">
        <v>1.6799999999999999E-2</v>
      </c>
      <c r="I3520" t="s">
        <v>2430</v>
      </c>
      <c r="J3520" s="24" t="str">
        <f t="shared" si="270"/>
        <v>11</v>
      </c>
      <c r="K3520" s="24" t="str">
        <f t="shared" si="271"/>
        <v>18</v>
      </c>
      <c r="L3520" s="24" t="str">
        <f t="shared" si="272"/>
        <v>2010</v>
      </c>
      <c r="M3520" s="24">
        <f t="shared" si="273"/>
        <v>40500</v>
      </c>
      <c r="N3520">
        <v>15.73</v>
      </c>
      <c r="P3520" s="24">
        <v>43458</v>
      </c>
      <c r="Q3520">
        <v>35.049999999999997</v>
      </c>
      <c r="S3520" s="24">
        <v>45243</v>
      </c>
      <c r="T3520">
        <v>70.73</v>
      </c>
      <c r="U3520" s="2">
        <f t="shared" si="274"/>
        <v>1.4140271493223722E-4</v>
      </c>
    </row>
    <row r="3521" spans="1:21" x14ac:dyDescent="0.4">
      <c r="A3521" t="s">
        <v>2429</v>
      </c>
      <c r="B3521">
        <v>15.47</v>
      </c>
      <c r="C3521">
        <v>15.45</v>
      </c>
      <c r="D3521">
        <v>15.54</v>
      </c>
      <c r="E3521">
        <v>15.43</v>
      </c>
      <c r="F3521" t="s">
        <v>1126</v>
      </c>
      <c r="G3521" s="2">
        <v>1.2999999999999999E-3</v>
      </c>
      <c r="I3521" t="s">
        <v>2429</v>
      </c>
      <c r="J3521" s="24" t="str">
        <f t="shared" si="270"/>
        <v>11</v>
      </c>
      <c r="K3521" s="24" t="str">
        <f t="shared" si="271"/>
        <v>17</v>
      </c>
      <c r="L3521" s="24" t="str">
        <f t="shared" si="272"/>
        <v>2010</v>
      </c>
      <c r="M3521" s="24">
        <f t="shared" si="273"/>
        <v>40499</v>
      </c>
      <c r="N3521">
        <v>15.47</v>
      </c>
      <c r="P3521" s="24">
        <v>43460</v>
      </c>
      <c r="Q3521">
        <v>36.909999999999997</v>
      </c>
      <c r="S3521" s="24">
        <v>45244</v>
      </c>
      <c r="T3521">
        <v>71.86</v>
      </c>
      <c r="U3521" s="2">
        <f t="shared" si="274"/>
        <v>1.5976247702530699E-2</v>
      </c>
    </row>
    <row r="3522" spans="1:21" x14ac:dyDescent="0.4">
      <c r="A3522" t="s">
        <v>2428</v>
      </c>
      <c r="B3522">
        <v>15.45</v>
      </c>
      <c r="C3522">
        <v>15.61</v>
      </c>
      <c r="D3522">
        <v>15.62</v>
      </c>
      <c r="E3522">
        <v>15.38</v>
      </c>
      <c r="F3522" t="s">
        <v>1482</v>
      </c>
      <c r="G3522" s="2">
        <v>-1.5900000000000001E-2</v>
      </c>
      <c r="I3522" t="s">
        <v>2428</v>
      </c>
      <c r="J3522" s="24" t="str">
        <f t="shared" si="270"/>
        <v>11</v>
      </c>
      <c r="K3522" s="24" t="str">
        <f t="shared" si="271"/>
        <v>16</v>
      </c>
      <c r="L3522" s="24" t="str">
        <f t="shared" si="272"/>
        <v>2010</v>
      </c>
      <c r="M3522" s="24">
        <f t="shared" si="273"/>
        <v>40498</v>
      </c>
      <c r="N3522">
        <v>15.45</v>
      </c>
      <c r="P3522" s="24">
        <v>43461</v>
      </c>
      <c r="Q3522">
        <v>37.26</v>
      </c>
      <c r="S3522" s="24">
        <v>45245</v>
      </c>
      <c r="T3522">
        <v>71.89</v>
      </c>
      <c r="U3522" s="2">
        <f t="shared" si="274"/>
        <v>4.1747843028105969E-4</v>
      </c>
    </row>
    <row r="3523" spans="1:21" x14ac:dyDescent="0.4">
      <c r="A3523" t="s">
        <v>2427</v>
      </c>
      <c r="B3523">
        <v>15.7</v>
      </c>
      <c r="C3523">
        <v>15.81</v>
      </c>
      <c r="D3523">
        <v>15.83</v>
      </c>
      <c r="E3523">
        <v>15.7</v>
      </c>
      <c r="F3523" t="s">
        <v>2426</v>
      </c>
      <c r="G3523" s="2">
        <v>-3.2000000000000002E-3</v>
      </c>
      <c r="I3523" t="s">
        <v>2427</v>
      </c>
      <c r="J3523" s="24" t="str">
        <f t="shared" ref="J3523:J3586" si="275">LEFT(I3523,2)</f>
        <v>11</v>
      </c>
      <c r="K3523" s="24" t="str">
        <f t="shared" ref="K3523:K3586" si="276">MID(I3523,4,2)</f>
        <v>15</v>
      </c>
      <c r="L3523" s="24" t="str">
        <f t="shared" ref="L3523:L3586" si="277">RIGHT(I3523,4)</f>
        <v>2010</v>
      </c>
      <c r="M3523" s="24">
        <f t="shared" ref="M3523:M3586" si="278">DATE(L3523,J3523,K3523)</f>
        <v>40497</v>
      </c>
      <c r="N3523">
        <v>15.7</v>
      </c>
      <c r="P3523" s="24">
        <v>43462</v>
      </c>
      <c r="Q3523">
        <v>37.19</v>
      </c>
      <c r="S3523" s="24">
        <v>45246</v>
      </c>
      <c r="T3523">
        <v>72.010000000000005</v>
      </c>
      <c r="U3523" s="2">
        <f t="shared" si="274"/>
        <v>1.6692168590903833E-3</v>
      </c>
    </row>
    <row r="3524" spans="1:21" x14ac:dyDescent="0.4">
      <c r="A3524" t="s">
        <v>2425</v>
      </c>
      <c r="B3524">
        <v>15.75</v>
      </c>
      <c r="C3524">
        <v>15.86</v>
      </c>
      <c r="D3524">
        <v>15.91</v>
      </c>
      <c r="E3524">
        <v>15.67</v>
      </c>
      <c r="F3524" t="s">
        <v>1736</v>
      </c>
      <c r="G3524" s="2">
        <v>-1.38E-2</v>
      </c>
      <c r="I3524" t="s">
        <v>2425</v>
      </c>
      <c r="J3524" s="24" t="str">
        <f t="shared" si="275"/>
        <v>11</v>
      </c>
      <c r="K3524" s="24" t="str">
        <f t="shared" si="276"/>
        <v>12</v>
      </c>
      <c r="L3524" s="24" t="str">
        <f t="shared" si="277"/>
        <v>2010</v>
      </c>
      <c r="M3524" s="24">
        <f t="shared" si="278"/>
        <v>40494</v>
      </c>
      <c r="N3524">
        <v>15.75</v>
      </c>
      <c r="P3524" s="24">
        <v>43465</v>
      </c>
      <c r="Q3524">
        <v>37.57</v>
      </c>
      <c r="S3524" s="24">
        <v>45247</v>
      </c>
      <c r="T3524">
        <v>72.010000000000005</v>
      </c>
      <c r="U3524" s="2">
        <f t="shared" ref="U3524:U3587" si="279">T3524/T3523-1</f>
        <v>0</v>
      </c>
    </row>
    <row r="3525" spans="1:21" x14ac:dyDescent="0.4">
      <c r="A3525" t="s">
        <v>2424</v>
      </c>
      <c r="B3525">
        <v>15.97</v>
      </c>
      <c r="C3525">
        <v>15.88</v>
      </c>
      <c r="D3525">
        <v>15.98</v>
      </c>
      <c r="E3525">
        <v>15.82</v>
      </c>
      <c r="F3525" t="s">
        <v>513</v>
      </c>
      <c r="G3525" s="2">
        <v>-4.4000000000000003E-3</v>
      </c>
      <c r="I3525" t="s">
        <v>2424</v>
      </c>
      <c r="J3525" s="24" t="str">
        <f t="shared" si="275"/>
        <v>11</v>
      </c>
      <c r="K3525" s="24" t="str">
        <f t="shared" si="276"/>
        <v>11</v>
      </c>
      <c r="L3525" s="24" t="str">
        <f t="shared" si="277"/>
        <v>2010</v>
      </c>
      <c r="M3525" s="24">
        <f t="shared" si="278"/>
        <v>40493</v>
      </c>
      <c r="N3525">
        <v>15.97</v>
      </c>
      <c r="P3525" s="24">
        <v>43467</v>
      </c>
      <c r="Q3525">
        <v>37.5</v>
      </c>
      <c r="S3525" s="24">
        <v>45250</v>
      </c>
      <c r="T3525">
        <v>72.64</v>
      </c>
      <c r="U3525" s="2">
        <f t="shared" si="279"/>
        <v>8.7487848909872934E-3</v>
      </c>
    </row>
    <row r="3526" spans="1:21" x14ac:dyDescent="0.4">
      <c r="A3526" t="s">
        <v>2423</v>
      </c>
      <c r="B3526">
        <v>16.04</v>
      </c>
      <c r="C3526">
        <v>15.99</v>
      </c>
      <c r="D3526">
        <v>16.05</v>
      </c>
      <c r="E3526">
        <v>15.86</v>
      </c>
      <c r="F3526" t="s">
        <v>1053</v>
      </c>
      <c r="G3526" s="2">
        <v>3.8E-3</v>
      </c>
      <c r="I3526" t="s">
        <v>2423</v>
      </c>
      <c r="J3526" s="24" t="str">
        <f t="shared" si="275"/>
        <v>11</v>
      </c>
      <c r="K3526" s="24" t="str">
        <f t="shared" si="276"/>
        <v>10</v>
      </c>
      <c r="L3526" s="24" t="str">
        <f t="shared" si="277"/>
        <v>2010</v>
      </c>
      <c r="M3526" s="24">
        <f t="shared" si="278"/>
        <v>40492</v>
      </c>
      <c r="N3526">
        <v>16.04</v>
      </c>
      <c r="P3526" s="24">
        <v>43468</v>
      </c>
      <c r="Q3526">
        <v>36.53</v>
      </c>
      <c r="S3526" s="24">
        <v>45251</v>
      </c>
      <c r="T3526">
        <v>72.58</v>
      </c>
      <c r="U3526" s="2">
        <f t="shared" si="279"/>
        <v>-8.2599118942738858E-4</v>
      </c>
    </row>
    <row r="3527" spans="1:21" x14ac:dyDescent="0.4">
      <c r="A3527" t="s">
        <v>2422</v>
      </c>
      <c r="B3527">
        <v>15.98</v>
      </c>
      <c r="C3527">
        <v>16.11</v>
      </c>
      <c r="D3527">
        <v>16.149999999999999</v>
      </c>
      <c r="E3527">
        <v>15.91</v>
      </c>
      <c r="F3527" t="s">
        <v>974</v>
      </c>
      <c r="G3527" s="2">
        <v>-5.0000000000000001E-3</v>
      </c>
      <c r="I3527" t="s">
        <v>2422</v>
      </c>
      <c r="J3527" s="24" t="str">
        <f t="shared" si="275"/>
        <v>11</v>
      </c>
      <c r="K3527" s="24" t="str">
        <f t="shared" si="276"/>
        <v>09</v>
      </c>
      <c r="L3527" s="24" t="str">
        <f t="shared" si="277"/>
        <v>2010</v>
      </c>
      <c r="M3527" s="24">
        <f t="shared" si="278"/>
        <v>40491</v>
      </c>
      <c r="N3527">
        <v>15.98</v>
      </c>
      <c r="P3527" s="24">
        <v>43469</v>
      </c>
      <c r="Q3527">
        <v>37.869999999999997</v>
      </c>
      <c r="S3527" s="24">
        <v>45252</v>
      </c>
      <c r="T3527">
        <v>72.739999999999995</v>
      </c>
      <c r="U3527" s="2">
        <f t="shared" si="279"/>
        <v>2.2044640396803317E-3</v>
      </c>
    </row>
    <row r="3528" spans="1:21" x14ac:dyDescent="0.4">
      <c r="A3528" t="s">
        <v>2421</v>
      </c>
      <c r="B3528">
        <v>16.059999999999999</v>
      </c>
      <c r="C3528">
        <v>16.010000000000002</v>
      </c>
      <c r="D3528">
        <v>16.079999999999998</v>
      </c>
      <c r="E3528">
        <v>15.99</v>
      </c>
      <c r="F3528" t="s">
        <v>918</v>
      </c>
      <c r="G3528" s="2">
        <v>-1.1999999999999999E-3</v>
      </c>
      <c r="I3528" t="s">
        <v>2421</v>
      </c>
      <c r="J3528" s="24" t="str">
        <f t="shared" si="275"/>
        <v>11</v>
      </c>
      <c r="K3528" s="24" t="str">
        <f t="shared" si="276"/>
        <v>08</v>
      </c>
      <c r="L3528" s="24" t="str">
        <f t="shared" si="277"/>
        <v>2010</v>
      </c>
      <c r="M3528" s="24">
        <f t="shared" si="278"/>
        <v>40490</v>
      </c>
      <c r="N3528">
        <v>16.059999999999999</v>
      </c>
      <c r="P3528" s="24">
        <v>43472</v>
      </c>
      <c r="Q3528">
        <v>38.15</v>
      </c>
      <c r="S3528" s="24">
        <v>45254</v>
      </c>
      <c r="T3528">
        <v>72.680000000000007</v>
      </c>
      <c r="U3528" s="2">
        <f t="shared" si="279"/>
        <v>-8.2485565026102492E-4</v>
      </c>
    </row>
    <row r="3529" spans="1:21" x14ac:dyDescent="0.4">
      <c r="A3529" t="s">
        <v>2420</v>
      </c>
      <c r="B3529">
        <v>16.079999999999998</v>
      </c>
      <c r="C3529">
        <v>16.07</v>
      </c>
      <c r="D3529">
        <v>16.09</v>
      </c>
      <c r="E3529">
        <v>16.010000000000002</v>
      </c>
      <c r="F3529" t="s">
        <v>2132</v>
      </c>
      <c r="G3529" s="2">
        <v>1.9E-3</v>
      </c>
      <c r="I3529" t="s">
        <v>2420</v>
      </c>
      <c r="J3529" s="24" t="str">
        <f t="shared" si="275"/>
        <v>11</v>
      </c>
      <c r="K3529" s="24" t="str">
        <f t="shared" si="276"/>
        <v>05</v>
      </c>
      <c r="L3529" s="24" t="str">
        <f t="shared" si="277"/>
        <v>2010</v>
      </c>
      <c r="M3529" s="24">
        <f t="shared" si="278"/>
        <v>40487</v>
      </c>
      <c r="N3529">
        <v>16.079999999999998</v>
      </c>
      <c r="P3529" s="24">
        <v>43473</v>
      </c>
      <c r="Q3529">
        <v>38.58</v>
      </c>
      <c r="S3529" s="24">
        <v>45257</v>
      </c>
      <c r="T3529">
        <v>72.58</v>
      </c>
      <c r="U3529" s="2">
        <f t="shared" si="279"/>
        <v>-1.3758943313154637E-3</v>
      </c>
    </row>
    <row r="3530" spans="1:21" x14ac:dyDescent="0.4">
      <c r="A3530" t="s">
        <v>2419</v>
      </c>
      <c r="B3530">
        <v>16.05</v>
      </c>
      <c r="C3530">
        <v>15.97</v>
      </c>
      <c r="D3530">
        <v>16.059999999999999</v>
      </c>
      <c r="E3530">
        <v>15.94</v>
      </c>
      <c r="F3530" t="s">
        <v>1182</v>
      </c>
      <c r="G3530" s="2">
        <v>1.78E-2</v>
      </c>
      <c r="I3530" t="s">
        <v>2419</v>
      </c>
      <c r="J3530" s="24" t="str">
        <f t="shared" si="275"/>
        <v>11</v>
      </c>
      <c r="K3530" s="24" t="str">
        <f t="shared" si="276"/>
        <v>04</v>
      </c>
      <c r="L3530" s="24" t="str">
        <f t="shared" si="277"/>
        <v>2010</v>
      </c>
      <c r="M3530" s="24">
        <f t="shared" si="278"/>
        <v>40486</v>
      </c>
      <c r="N3530">
        <v>16.05</v>
      </c>
      <c r="P3530" s="24">
        <v>43474</v>
      </c>
      <c r="Q3530">
        <v>38.75</v>
      </c>
      <c r="S3530" s="24">
        <v>45258</v>
      </c>
      <c r="T3530">
        <v>72.61</v>
      </c>
      <c r="U3530" s="2">
        <f t="shared" si="279"/>
        <v>4.1333700744017321E-4</v>
      </c>
    </row>
    <row r="3531" spans="1:21" x14ac:dyDescent="0.4">
      <c r="A3531" t="s">
        <v>2418</v>
      </c>
      <c r="B3531">
        <v>15.77</v>
      </c>
      <c r="C3531">
        <v>15.78</v>
      </c>
      <c r="D3531">
        <v>15.78</v>
      </c>
      <c r="E3531">
        <v>15.58</v>
      </c>
      <c r="F3531" t="s">
        <v>1492</v>
      </c>
      <c r="G3531" s="2">
        <v>1.9E-3</v>
      </c>
      <c r="I3531" t="s">
        <v>2418</v>
      </c>
      <c r="J3531" s="24" t="str">
        <f t="shared" si="275"/>
        <v>11</v>
      </c>
      <c r="K3531" s="24" t="str">
        <f t="shared" si="276"/>
        <v>03</v>
      </c>
      <c r="L3531" s="24" t="str">
        <f t="shared" si="277"/>
        <v>2010</v>
      </c>
      <c r="M3531" s="24">
        <f t="shared" si="278"/>
        <v>40485</v>
      </c>
      <c r="N3531">
        <v>15.77</v>
      </c>
      <c r="P3531" s="24">
        <v>43475</v>
      </c>
      <c r="Q3531">
        <v>38.880000000000003</v>
      </c>
      <c r="S3531" s="24">
        <v>45259</v>
      </c>
      <c r="T3531">
        <v>72.48</v>
      </c>
      <c r="U3531" s="2">
        <f t="shared" si="279"/>
        <v>-1.7903869990358867E-3</v>
      </c>
    </row>
    <row r="3532" spans="1:21" x14ac:dyDescent="0.4">
      <c r="A3532" t="s">
        <v>2417</v>
      </c>
      <c r="B3532">
        <v>15.74</v>
      </c>
      <c r="C3532">
        <v>15.71</v>
      </c>
      <c r="D3532">
        <v>15.77</v>
      </c>
      <c r="E3532">
        <v>15.68</v>
      </c>
      <c r="F3532" t="s">
        <v>513</v>
      </c>
      <c r="G3532" s="2">
        <v>1.03E-2</v>
      </c>
      <c r="I3532" t="s">
        <v>2417</v>
      </c>
      <c r="J3532" s="24" t="str">
        <f t="shared" si="275"/>
        <v>11</v>
      </c>
      <c r="K3532" s="24" t="str">
        <f t="shared" si="276"/>
        <v>02</v>
      </c>
      <c r="L3532" s="24" t="str">
        <f t="shared" si="277"/>
        <v>2010</v>
      </c>
      <c r="M3532" s="24">
        <f t="shared" si="278"/>
        <v>40484</v>
      </c>
      <c r="N3532">
        <v>15.74</v>
      </c>
      <c r="P3532" s="24">
        <v>43476</v>
      </c>
      <c r="Q3532">
        <v>38.86</v>
      </c>
      <c r="S3532" s="24">
        <v>45260</v>
      </c>
      <c r="T3532">
        <v>72.58</v>
      </c>
      <c r="U3532" s="2">
        <f t="shared" si="279"/>
        <v>1.3796909492271858E-3</v>
      </c>
    </row>
    <row r="3533" spans="1:21" x14ac:dyDescent="0.4">
      <c r="A3533" t="s">
        <v>2416</v>
      </c>
      <c r="B3533">
        <v>15.58</v>
      </c>
      <c r="C3533">
        <v>15.63</v>
      </c>
      <c r="D3533">
        <v>15.72</v>
      </c>
      <c r="E3533">
        <v>15.5</v>
      </c>
      <c r="F3533" t="s">
        <v>1255</v>
      </c>
      <c r="G3533" s="2">
        <v>1.9E-3</v>
      </c>
      <c r="I3533" t="s">
        <v>2416</v>
      </c>
      <c r="J3533" s="24" t="str">
        <f t="shared" si="275"/>
        <v>11</v>
      </c>
      <c r="K3533" s="24" t="str">
        <f t="shared" si="276"/>
        <v>01</v>
      </c>
      <c r="L3533" s="24" t="str">
        <f t="shared" si="277"/>
        <v>2010</v>
      </c>
      <c r="M3533" s="24">
        <f t="shared" si="278"/>
        <v>40483</v>
      </c>
      <c r="N3533">
        <v>15.58</v>
      </c>
      <c r="P3533" s="24">
        <v>43479</v>
      </c>
      <c r="Q3533">
        <v>38.58</v>
      </c>
      <c r="S3533" s="24">
        <v>45261</v>
      </c>
      <c r="T3533">
        <v>72.84</v>
      </c>
      <c r="U3533" s="2">
        <f t="shared" si="279"/>
        <v>3.582254064480539E-3</v>
      </c>
    </row>
    <row r="3534" spans="1:21" x14ac:dyDescent="0.4">
      <c r="A3534" t="s">
        <v>2415</v>
      </c>
      <c r="B3534">
        <v>15.55</v>
      </c>
      <c r="C3534">
        <v>15.53</v>
      </c>
      <c r="D3534">
        <v>15.58</v>
      </c>
      <c r="E3534">
        <v>15.5</v>
      </c>
      <c r="F3534" t="s">
        <v>1068</v>
      </c>
      <c r="G3534" s="2">
        <v>1.2999999999999999E-3</v>
      </c>
      <c r="I3534" t="s">
        <v>2415</v>
      </c>
      <c r="J3534" s="24" t="str">
        <f t="shared" si="275"/>
        <v>10</v>
      </c>
      <c r="K3534" s="24" t="str">
        <f t="shared" si="276"/>
        <v>29</v>
      </c>
      <c r="L3534" s="24" t="str">
        <f t="shared" si="277"/>
        <v>2010</v>
      </c>
      <c r="M3534" s="24">
        <f t="shared" si="278"/>
        <v>40480</v>
      </c>
      <c r="N3534">
        <v>15.55</v>
      </c>
      <c r="P3534" s="24">
        <v>43480</v>
      </c>
      <c r="Q3534">
        <v>39.17</v>
      </c>
      <c r="S3534" s="24">
        <v>45264</v>
      </c>
      <c r="T3534">
        <v>72.31</v>
      </c>
      <c r="U3534" s="2">
        <f t="shared" si="279"/>
        <v>-7.2762218561229774E-3</v>
      </c>
    </row>
    <row r="3535" spans="1:21" x14ac:dyDescent="0.4">
      <c r="A3535" t="s">
        <v>2414</v>
      </c>
      <c r="B3535">
        <v>15.53</v>
      </c>
      <c r="C3535">
        <v>15.59</v>
      </c>
      <c r="D3535">
        <v>15.61</v>
      </c>
      <c r="E3535">
        <v>15.43</v>
      </c>
      <c r="F3535" t="s">
        <v>1117</v>
      </c>
      <c r="G3535" s="2">
        <v>5.9999999999999995E-4</v>
      </c>
      <c r="I3535" t="s">
        <v>2414</v>
      </c>
      <c r="J3535" s="24" t="str">
        <f t="shared" si="275"/>
        <v>10</v>
      </c>
      <c r="K3535" s="24" t="str">
        <f t="shared" si="276"/>
        <v>28</v>
      </c>
      <c r="L3535" s="24" t="str">
        <f t="shared" si="277"/>
        <v>2010</v>
      </c>
      <c r="M3535" s="24">
        <f t="shared" si="278"/>
        <v>40479</v>
      </c>
      <c r="N3535">
        <v>15.53</v>
      </c>
      <c r="P3535" s="24">
        <v>43481</v>
      </c>
      <c r="Q3535">
        <v>39.11</v>
      </c>
      <c r="S3535" s="24">
        <v>45265</v>
      </c>
      <c r="T3535">
        <v>72.599999999999994</v>
      </c>
      <c r="U3535" s="2">
        <f t="shared" si="279"/>
        <v>4.01051030286248E-3</v>
      </c>
    </row>
    <row r="3536" spans="1:21" x14ac:dyDescent="0.4">
      <c r="A3536" t="s">
        <v>2413</v>
      </c>
      <c r="B3536">
        <v>15.52</v>
      </c>
      <c r="C3536">
        <v>15.46</v>
      </c>
      <c r="D3536">
        <v>15.53</v>
      </c>
      <c r="E3536">
        <v>15.37</v>
      </c>
      <c r="F3536" t="s">
        <v>521</v>
      </c>
      <c r="G3536" s="2">
        <v>-1.9E-3</v>
      </c>
      <c r="I3536" t="s">
        <v>2413</v>
      </c>
      <c r="J3536" s="24" t="str">
        <f t="shared" si="275"/>
        <v>10</v>
      </c>
      <c r="K3536" s="24" t="str">
        <f t="shared" si="276"/>
        <v>27</v>
      </c>
      <c r="L3536" s="24" t="str">
        <f t="shared" si="277"/>
        <v>2010</v>
      </c>
      <c r="M3536" s="24">
        <f t="shared" si="278"/>
        <v>40478</v>
      </c>
      <c r="N3536">
        <v>15.52</v>
      </c>
      <c r="P3536" s="24">
        <v>43482</v>
      </c>
      <c r="Q3536">
        <v>39.450000000000003</v>
      </c>
      <c r="S3536" s="24">
        <v>45266</v>
      </c>
      <c r="T3536">
        <v>72.17</v>
      </c>
      <c r="U3536" s="2">
        <f t="shared" si="279"/>
        <v>-5.9228650137740368E-3</v>
      </c>
    </row>
    <row r="3537" spans="1:21" x14ac:dyDescent="0.4">
      <c r="A3537" t="s">
        <v>2412</v>
      </c>
      <c r="B3537">
        <v>15.55</v>
      </c>
      <c r="C3537">
        <v>15.49</v>
      </c>
      <c r="D3537">
        <v>15.56</v>
      </c>
      <c r="E3537">
        <v>15.43</v>
      </c>
      <c r="F3537" t="s">
        <v>1279</v>
      </c>
      <c r="G3537" s="2">
        <v>0</v>
      </c>
      <c r="I3537" t="s">
        <v>2412</v>
      </c>
      <c r="J3537" s="24" t="str">
        <f t="shared" si="275"/>
        <v>10</v>
      </c>
      <c r="K3537" s="24" t="str">
        <f t="shared" si="276"/>
        <v>26</v>
      </c>
      <c r="L3537" s="24" t="str">
        <f t="shared" si="277"/>
        <v>2010</v>
      </c>
      <c r="M3537" s="24">
        <f t="shared" si="278"/>
        <v>40477</v>
      </c>
      <c r="N3537">
        <v>15.55</v>
      </c>
      <c r="P3537" s="24">
        <v>43483</v>
      </c>
      <c r="Q3537">
        <v>39.880000000000003</v>
      </c>
      <c r="S3537" s="24">
        <v>45267</v>
      </c>
      <c r="T3537">
        <v>72.819999999999993</v>
      </c>
      <c r="U3537" s="2">
        <f t="shared" si="279"/>
        <v>9.0065124012745912E-3</v>
      </c>
    </row>
    <row r="3538" spans="1:21" x14ac:dyDescent="0.4">
      <c r="A3538" t="s">
        <v>2411</v>
      </c>
      <c r="B3538">
        <v>15.55</v>
      </c>
      <c r="C3538">
        <v>15.58</v>
      </c>
      <c r="D3538">
        <v>15.67</v>
      </c>
      <c r="E3538">
        <v>15.53</v>
      </c>
      <c r="F3538" t="s">
        <v>2300</v>
      </c>
      <c r="G3538" s="2">
        <v>3.8999999999999998E-3</v>
      </c>
      <c r="I3538" t="s">
        <v>2411</v>
      </c>
      <c r="J3538" s="24" t="str">
        <f t="shared" si="275"/>
        <v>10</v>
      </c>
      <c r="K3538" s="24" t="str">
        <f t="shared" si="276"/>
        <v>25</v>
      </c>
      <c r="L3538" s="24" t="str">
        <f t="shared" si="277"/>
        <v>2010</v>
      </c>
      <c r="M3538" s="24">
        <f t="shared" si="278"/>
        <v>40476</v>
      </c>
      <c r="N3538">
        <v>15.55</v>
      </c>
      <c r="P3538" s="24">
        <v>43487</v>
      </c>
      <c r="Q3538">
        <v>39.36</v>
      </c>
      <c r="S3538" s="24">
        <v>45268</v>
      </c>
      <c r="T3538">
        <v>73.09</v>
      </c>
      <c r="U3538" s="2">
        <f t="shared" si="279"/>
        <v>3.7077725899479219E-3</v>
      </c>
    </row>
    <row r="3539" spans="1:21" x14ac:dyDescent="0.4">
      <c r="A3539" t="s">
        <v>2410</v>
      </c>
      <c r="B3539">
        <v>15.49</v>
      </c>
      <c r="C3539">
        <v>15.46</v>
      </c>
      <c r="D3539">
        <v>15.49</v>
      </c>
      <c r="E3539">
        <v>15.42</v>
      </c>
      <c r="F3539" t="s">
        <v>327</v>
      </c>
      <c r="G3539" s="2">
        <v>3.8999999999999998E-3</v>
      </c>
      <c r="I3539" t="s">
        <v>2410</v>
      </c>
      <c r="J3539" s="24" t="str">
        <f t="shared" si="275"/>
        <v>10</v>
      </c>
      <c r="K3539" s="24" t="str">
        <f t="shared" si="276"/>
        <v>22</v>
      </c>
      <c r="L3539" s="24" t="str">
        <f t="shared" si="277"/>
        <v>2010</v>
      </c>
      <c r="M3539" s="24">
        <f t="shared" si="278"/>
        <v>40473</v>
      </c>
      <c r="N3539">
        <v>15.49</v>
      </c>
      <c r="P3539" s="24">
        <v>43488</v>
      </c>
      <c r="Q3539">
        <v>39.42</v>
      </c>
      <c r="S3539" s="24">
        <v>45271</v>
      </c>
      <c r="T3539">
        <v>73.239999999999995</v>
      </c>
      <c r="U3539" s="2">
        <f t="shared" si="279"/>
        <v>2.0522643316458478E-3</v>
      </c>
    </row>
    <row r="3540" spans="1:21" x14ac:dyDescent="0.4">
      <c r="A3540" t="s">
        <v>2409</v>
      </c>
      <c r="B3540">
        <v>15.43</v>
      </c>
      <c r="C3540">
        <v>15.45</v>
      </c>
      <c r="D3540">
        <v>15.53</v>
      </c>
      <c r="E3540">
        <v>15.29</v>
      </c>
      <c r="F3540" t="s">
        <v>894</v>
      </c>
      <c r="G3540" s="2">
        <v>2.5999999999999999E-3</v>
      </c>
      <c r="I3540" t="s">
        <v>2409</v>
      </c>
      <c r="J3540" s="24" t="str">
        <f t="shared" si="275"/>
        <v>10</v>
      </c>
      <c r="K3540" s="24" t="str">
        <f t="shared" si="276"/>
        <v>21</v>
      </c>
      <c r="L3540" s="24" t="str">
        <f t="shared" si="277"/>
        <v>2010</v>
      </c>
      <c r="M3540" s="24">
        <f t="shared" si="278"/>
        <v>40472</v>
      </c>
      <c r="N3540">
        <v>15.43</v>
      </c>
      <c r="P3540" s="24">
        <v>43489</v>
      </c>
      <c r="Q3540">
        <v>39.43</v>
      </c>
      <c r="S3540" s="24">
        <v>45272</v>
      </c>
      <c r="T3540">
        <v>73.59</v>
      </c>
      <c r="U3540" s="2">
        <f t="shared" si="279"/>
        <v>4.7788093937739529E-3</v>
      </c>
    </row>
    <row r="3541" spans="1:21" x14ac:dyDescent="0.4">
      <c r="A3541" t="s">
        <v>2408</v>
      </c>
      <c r="B3541">
        <v>15.39</v>
      </c>
      <c r="C3541">
        <v>15.26</v>
      </c>
      <c r="D3541">
        <v>15.47</v>
      </c>
      <c r="E3541">
        <v>15.26</v>
      </c>
      <c r="F3541" t="s">
        <v>2300</v>
      </c>
      <c r="G3541" s="2">
        <v>9.7999999999999997E-3</v>
      </c>
      <c r="I3541" t="s">
        <v>2408</v>
      </c>
      <c r="J3541" s="24" t="str">
        <f t="shared" si="275"/>
        <v>10</v>
      </c>
      <c r="K3541" s="24" t="str">
        <f t="shared" si="276"/>
        <v>20</v>
      </c>
      <c r="L3541" s="24" t="str">
        <f t="shared" si="277"/>
        <v>2010</v>
      </c>
      <c r="M3541" s="24">
        <f t="shared" si="278"/>
        <v>40471</v>
      </c>
      <c r="N3541">
        <v>15.39</v>
      </c>
      <c r="P3541" s="24">
        <v>43490</v>
      </c>
      <c r="Q3541">
        <v>39.71</v>
      </c>
      <c r="S3541" s="24">
        <v>45273</v>
      </c>
      <c r="T3541">
        <v>74.48</v>
      </c>
      <c r="U3541" s="2">
        <f t="shared" si="279"/>
        <v>1.2094034515559127E-2</v>
      </c>
    </row>
    <row r="3542" spans="1:21" x14ac:dyDescent="0.4">
      <c r="A3542" t="s">
        <v>2407</v>
      </c>
      <c r="B3542">
        <v>15.24</v>
      </c>
      <c r="C3542">
        <v>15.31</v>
      </c>
      <c r="D3542">
        <v>15.37</v>
      </c>
      <c r="E3542">
        <v>15.15</v>
      </c>
      <c r="F3542" t="s">
        <v>618</v>
      </c>
      <c r="G3542" s="2">
        <v>-1.6799999999999999E-2</v>
      </c>
      <c r="I3542" t="s">
        <v>2407</v>
      </c>
      <c r="J3542" s="24" t="str">
        <f t="shared" si="275"/>
        <v>10</v>
      </c>
      <c r="K3542" s="24" t="str">
        <f t="shared" si="276"/>
        <v>19</v>
      </c>
      <c r="L3542" s="24" t="str">
        <f t="shared" si="277"/>
        <v>2010</v>
      </c>
      <c r="M3542" s="24">
        <f t="shared" si="278"/>
        <v>40470</v>
      </c>
      <c r="N3542">
        <v>15.24</v>
      </c>
      <c r="P3542" s="24">
        <v>43493</v>
      </c>
      <c r="Q3542">
        <v>39.29</v>
      </c>
      <c r="S3542" s="24">
        <v>45274</v>
      </c>
      <c r="T3542">
        <v>74.430000000000007</v>
      </c>
      <c r="U3542" s="2">
        <f t="shared" si="279"/>
        <v>-6.7132116004298137E-4</v>
      </c>
    </row>
    <row r="3543" spans="1:21" x14ac:dyDescent="0.4">
      <c r="A3543" t="s">
        <v>2406</v>
      </c>
      <c r="B3543">
        <v>15.5</v>
      </c>
      <c r="C3543">
        <v>15.42</v>
      </c>
      <c r="D3543">
        <v>15.52</v>
      </c>
      <c r="E3543">
        <v>15.39</v>
      </c>
      <c r="F3543" t="s">
        <v>2300</v>
      </c>
      <c r="G3543" s="2">
        <v>4.4999999999999997E-3</v>
      </c>
      <c r="I3543" t="s">
        <v>2406</v>
      </c>
      <c r="J3543" s="24" t="str">
        <f t="shared" si="275"/>
        <v>10</v>
      </c>
      <c r="K3543" s="24" t="str">
        <f t="shared" si="276"/>
        <v>18</v>
      </c>
      <c r="L3543" s="24" t="str">
        <f t="shared" si="277"/>
        <v>2010</v>
      </c>
      <c r="M3543" s="24">
        <f t="shared" si="278"/>
        <v>40469</v>
      </c>
      <c r="N3543">
        <v>15.5</v>
      </c>
      <c r="P3543" s="24">
        <v>43494</v>
      </c>
      <c r="Q3543">
        <v>39.14</v>
      </c>
      <c r="S3543" s="24">
        <v>45275</v>
      </c>
      <c r="T3543">
        <v>74.430000000000007</v>
      </c>
      <c r="U3543" s="2">
        <f t="shared" si="279"/>
        <v>0</v>
      </c>
    </row>
    <row r="3544" spans="1:21" x14ac:dyDescent="0.4">
      <c r="A3544" t="s">
        <v>2405</v>
      </c>
      <c r="B3544">
        <v>15.43</v>
      </c>
      <c r="C3544">
        <v>15.41</v>
      </c>
      <c r="D3544">
        <v>15.43</v>
      </c>
      <c r="E3544">
        <v>15.27</v>
      </c>
      <c r="F3544" t="s">
        <v>825</v>
      </c>
      <c r="G3544" s="2">
        <v>9.1999999999999998E-3</v>
      </c>
      <c r="I3544" t="s">
        <v>2405</v>
      </c>
      <c r="J3544" s="24" t="str">
        <f t="shared" si="275"/>
        <v>10</v>
      </c>
      <c r="K3544" s="24" t="str">
        <f t="shared" si="276"/>
        <v>15</v>
      </c>
      <c r="L3544" s="24" t="str">
        <f t="shared" si="277"/>
        <v>2010</v>
      </c>
      <c r="M3544" s="24">
        <f t="shared" si="278"/>
        <v>40466</v>
      </c>
      <c r="N3544">
        <v>15.43</v>
      </c>
      <c r="P3544" s="24">
        <v>43495</v>
      </c>
      <c r="Q3544">
        <v>39.880000000000003</v>
      </c>
      <c r="S3544" s="24">
        <v>45278</v>
      </c>
      <c r="T3544">
        <v>75.05</v>
      </c>
      <c r="U3544" s="2">
        <f t="shared" si="279"/>
        <v>8.3299744726588187E-3</v>
      </c>
    </row>
    <row r="3545" spans="1:21" x14ac:dyDescent="0.4">
      <c r="A3545" t="s">
        <v>2404</v>
      </c>
      <c r="B3545">
        <v>15.29</v>
      </c>
      <c r="C3545">
        <v>15.28</v>
      </c>
      <c r="D3545">
        <v>15.34</v>
      </c>
      <c r="E3545">
        <v>15.19</v>
      </c>
      <c r="F3545" t="s">
        <v>2191</v>
      </c>
      <c r="G3545" s="2">
        <v>-6.9999999999999999E-4</v>
      </c>
      <c r="I3545" t="s">
        <v>2404</v>
      </c>
      <c r="J3545" s="24" t="str">
        <f t="shared" si="275"/>
        <v>10</v>
      </c>
      <c r="K3545" s="24" t="str">
        <f t="shared" si="276"/>
        <v>14</v>
      </c>
      <c r="L3545" s="24" t="str">
        <f t="shared" si="277"/>
        <v>2010</v>
      </c>
      <c r="M3545" s="24">
        <f t="shared" si="278"/>
        <v>40465</v>
      </c>
      <c r="N3545">
        <v>15.29</v>
      </c>
      <c r="P3545" s="24">
        <v>43496</v>
      </c>
      <c r="Q3545">
        <v>40.35</v>
      </c>
      <c r="S3545" s="24">
        <v>45279</v>
      </c>
      <c r="T3545">
        <v>75.400000000000006</v>
      </c>
      <c r="U3545" s="2">
        <f t="shared" si="279"/>
        <v>4.663557628247883E-3</v>
      </c>
    </row>
    <row r="3546" spans="1:21" x14ac:dyDescent="0.4">
      <c r="A3546" t="s">
        <v>2403</v>
      </c>
      <c r="B3546">
        <v>15.3</v>
      </c>
      <c r="C3546">
        <v>15.21</v>
      </c>
      <c r="D3546">
        <v>15.37</v>
      </c>
      <c r="E3546">
        <v>15.21</v>
      </c>
      <c r="F3546" t="s">
        <v>2246</v>
      </c>
      <c r="G3546" s="2">
        <v>1.06E-2</v>
      </c>
      <c r="I3546" t="s">
        <v>2403</v>
      </c>
      <c r="J3546" s="24" t="str">
        <f t="shared" si="275"/>
        <v>10</v>
      </c>
      <c r="K3546" s="24" t="str">
        <f t="shared" si="276"/>
        <v>13</v>
      </c>
      <c r="L3546" s="24" t="str">
        <f t="shared" si="277"/>
        <v>2010</v>
      </c>
      <c r="M3546" s="24">
        <f t="shared" si="278"/>
        <v>40464</v>
      </c>
      <c r="N3546">
        <v>15.3</v>
      </c>
      <c r="P3546" s="24">
        <v>43497</v>
      </c>
      <c r="Q3546">
        <v>40.340000000000003</v>
      </c>
      <c r="S3546" s="24">
        <v>45280</v>
      </c>
      <c r="T3546">
        <v>74.23</v>
      </c>
      <c r="U3546" s="2">
        <f t="shared" si="279"/>
        <v>-1.551724137931032E-2</v>
      </c>
    </row>
    <row r="3547" spans="1:21" x14ac:dyDescent="0.4">
      <c r="A3547" t="s">
        <v>2402</v>
      </c>
      <c r="B3547">
        <v>15.14</v>
      </c>
      <c r="C3547">
        <v>15.05</v>
      </c>
      <c r="D3547">
        <v>15.18</v>
      </c>
      <c r="E3547">
        <v>14.95</v>
      </c>
      <c r="F3547" t="s">
        <v>2401</v>
      </c>
      <c r="G3547" s="2">
        <v>3.3E-3</v>
      </c>
      <c r="I3547" t="s">
        <v>2402</v>
      </c>
      <c r="J3547" s="24" t="str">
        <f t="shared" si="275"/>
        <v>10</v>
      </c>
      <c r="K3547" s="24" t="str">
        <f t="shared" si="276"/>
        <v>12</v>
      </c>
      <c r="L3547" s="24" t="str">
        <f t="shared" si="277"/>
        <v>2010</v>
      </c>
      <c r="M3547" s="24">
        <f t="shared" si="278"/>
        <v>40463</v>
      </c>
      <c r="N3547">
        <v>15.14</v>
      </c>
      <c r="P3547" s="24">
        <v>43500</v>
      </c>
      <c r="Q3547">
        <v>40.67</v>
      </c>
      <c r="S3547" s="24">
        <v>45281</v>
      </c>
      <c r="T3547">
        <v>75</v>
      </c>
      <c r="U3547" s="2">
        <f t="shared" si="279"/>
        <v>1.037316448875103E-2</v>
      </c>
    </row>
    <row r="3548" spans="1:21" x14ac:dyDescent="0.4">
      <c r="A3548" t="s">
        <v>2400</v>
      </c>
      <c r="B3548">
        <v>15.09</v>
      </c>
      <c r="C3548">
        <v>15.1</v>
      </c>
      <c r="D3548">
        <v>15.14</v>
      </c>
      <c r="E3548">
        <v>15.04</v>
      </c>
      <c r="F3548" t="s">
        <v>268</v>
      </c>
      <c r="G3548" s="2">
        <v>6.9999999999999999E-4</v>
      </c>
      <c r="I3548" t="s">
        <v>2400</v>
      </c>
      <c r="J3548" s="24" t="str">
        <f t="shared" si="275"/>
        <v>10</v>
      </c>
      <c r="K3548" s="24" t="str">
        <f t="shared" si="276"/>
        <v>11</v>
      </c>
      <c r="L3548" s="24" t="str">
        <f t="shared" si="277"/>
        <v>2010</v>
      </c>
      <c r="M3548" s="24">
        <f t="shared" si="278"/>
        <v>40462</v>
      </c>
      <c r="N3548">
        <v>15.09</v>
      </c>
      <c r="P3548" s="24">
        <v>43501</v>
      </c>
      <c r="Q3548">
        <v>40.909999999999997</v>
      </c>
      <c r="S3548" s="24">
        <v>45282</v>
      </c>
      <c r="T3548">
        <v>75.05</v>
      </c>
      <c r="U3548" s="2">
        <f t="shared" si="279"/>
        <v>6.6666666666659324E-4</v>
      </c>
    </row>
    <row r="3549" spans="1:21" x14ac:dyDescent="0.4">
      <c r="A3549" t="s">
        <v>2399</v>
      </c>
      <c r="B3549">
        <v>15.08</v>
      </c>
      <c r="C3549">
        <v>15</v>
      </c>
      <c r="D3549">
        <v>15.11</v>
      </c>
      <c r="E3549">
        <v>14.93</v>
      </c>
      <c r="F3549" t="s">
        <v>174</v>
      </c>
      <c r="G3549" s="2">
        <v>7.3000000000000001E-3</v>
      </c>
      <c r="I3549" t="s">
        <v>2399</v>
      </c>
      <c r="J3549" s="24" t="str">
        <f t="shared" si="275"/>
        <v>10</v>
      </c>
      <c r="K3549" s="24" t="str">
        <f t="shared" si="276"/>
        <v>08</v>
      </c>
      <c r="L3549" s="24" t="str">
        <f t="shared" si="277"/>
        <v>2010</v>
      </c>
      <c r="M3549" s="24">
        <f t="shared" si="278"/>
        <v>40459</v>
      </c>
      <c r="N3549">
        <v>15.08</v>
      </c>
      <c r="P3549" s="24">
        <v>43502</v>
      </c>
      <c r="Q3549">
        <v>40.78</v>
      </c>
      <c r="S3549" s="24">
        <v>45286</v>
      </c>
      <c r="T3549">
        <v>75.260000000000005</v>
      </c>
      <c r="U3549" s="2">
        <f t="shared" si="279"/>
        <v>2.7981345769487742E-3</v>
      </c>
    </row>
    <row r="3550" spans="1:21" x14ac:dyDescent="0.4">
      <c r="A3550" t="s">
        <v>2398</v>
      </c>
      <c r="B3550">
        <v>14.97</v>
      </c>
      <c r="C3550">
        <v>15.07</v>
      </c>
      <c r="D3550">
        <v>15.07</v>
      </c>
      <c r="E3550">
        <v>14.88</v>
      </c>
      <c r="F3550" t="s">
        <v>1222</v>
      </c>
      <c r="G3550" s="2">
        <v>-2E-3</v>
      </c>
      <c r="I3550" t="s">
        <v>2398</v>
      </c>
      <c r="J3550" s="24" t="str">
        <f t="shared" si="275"/>
        <v>10</v>
      </c>
      <c r="K3550" s="24" t="str">
        <f t="shared" si="276"/>
        <v>07</v>
      </c>
      <c r="L3550" s="24" t="str">
        <f t="shared" si="277"/>
        <v>2010</v>
      </c>
      <c r="M3550" s="24">
        <f t="shared" si="278"/>
        <v>40458</v>
      </c>
      <c r="N3550">
        <v>14.97</v>
      </c>
      <c r="P3550" s="24">
        <v>43503</v>
      </c>
      <c r="Q3550">
        <v>40.39</v>
      </c>
      <c r="S3550" s="24">
        <v>45287</v>
      </c>
      <c r="T3550">
        <v>75.400000000000006</v>
      </c>
      <c r="U3550" s="2">
        <f t="shared" si="279"/>
        <v>1.8602179112410244E-3</v>
      </c>
    </row>
    <row r="3551" spans="1:21" x14ac:dyDescent="0.4">
      <c r="A3551" t="s">
        <v>2397</v>
      </c>
      <c r="B3551">
        <v>15</v>
      </c>
      <c r="C3551">
        <v>15.02</v>
      </c>
      <c r="D3551">
        <v>15.05</v>
      </c>
      <c r="E3551">
        <v>14.92</v>
      </c>
      <c r="F3551" t="s">
        <v>944</v>
      </c>
      <c r="G3551" s="2">
        <v>-6.9999999999999999E-4</v>
      </c>
      <c r="I3551" t="s">
        <v>2397</v>
      </c>
      <c r="J3551" s="24" t="str">
        <f t="shared" si="275"/>
        <v>10</v>
      </c>
      <c r="K3551" s="24" t="str">
        <f t="shared" si="276"/>
        <v>06</v>
      </c>
      <c r="L3551" s="24" t="str">
        <f t="shared" si="277"/>
        <v>2010</v>
      </c>
      <c r="M3551" s="24">
        <f t="shared" si="278"/>
        <v>40457</v>
      </c>
      <c r="N3551">
        <v>15</v>
      </c>
      <c r="P3551" s="24">
        <v>43504</v>
      </c>
      <c r="Q3551">
        <v>40.53</v>
      </c>
      <c r="S3551" s="24">
        <v>45288</v>
      </c>
      <c r="T3551">
        <v>75.36</v>
      </c>
      <c r="U3551" s="2">
        <f t="shared" si="279"/>
        <v>-5.3050397877996147E-4</v>
      </c>
    </row>
    <row r="3552" spans="1:21" x14ac:dyDescent="0.4">
      <c r="A3552" t="s">
        <v>2396</v>
      </c>
      <c r="B3552">
        <v>15.01</v>
      </c>
      <c r="C3552">
        <v>14.86</v>
      </c>
      <c r="D3552">
        <v>15.05</v>
      </c>
      <c r="E3552">
        <v>14.84</v>
      </c>
      <c r="F3552" t="s">
        <v>2395</v>
      </c>
      <c r="G3552" s="2">
        <v>1.9699999999999999E-2</v>
      </c>
      <c r="I3552" t="s">
        <v>2396</v>
      </c>
      <c r="J3552" s="24" t="str">
        <f t="shared" si="275"/>
        <v>10</v>
      </c>
      <c r="K3552" s="24" t="str">
        <f t="shared" si="276"/>
        <v>05</v>
      </c>
      <c r="L3552" s="24" t="str">
        <f t="shared" si="277"/>
        <v>2010</v>
      </c>
      <c r="M3552" s="24">
        <f t="shared" si="278"/>
        <v>40456</v>
      </c>
      <c r="N3552">
        <v>15.01</v>
      </c>
      <c r="P3552" s="24">
        <v>43507</v>
      </c>
      <c r="Q3552">
        <v>40.57</v>
      </c>
      <c r="S3552" s="24">
        <v>45289</v>
      </c>
      <c r="T3552">
        <v>75.099999999999994</v>
      </c>
      <c r="U3552" s="2">
        <f t="shared" si="279"/>
        <v>-3.450106157112609E-3</v>
      </c>
    </row>
    <row r="3553" spans="1:21" x14ac:dyDescent="0.4">
      <c r="A3553" t="s">
        <v>2394</v>
      </c>
      <c r="B3553">
        <v>14.72</v>
      </c>
      <c r="C3553">
        <v>14.8</v>
      </c>
      <c r="D3553">
        <v>14.86</v>
      </c>
      <c r="E3553">
        <v>14.64</v>
      </c>
      <c r="F3553" t="s">
        <v>1937</v>
      </c>
      <c r="G3553" s="2">
        <v>-8.8000000000000005E-3</v>
      </c>
      <c r="I3553" t="s">
        <v>2394</v>
      </c>
      <c r="J3553" s="24" t="str">
        <f t="shared" si="275"/>
        <v>10</v>
      </c>
      <c r="K3553" s="24" t="str">
        <f t="shared" si="276"/>
        <v>04</v>
      </c>
      <c r="L3553" s="24" t="str">
        <f t="shared" si="277"/>
        <v>2010</v>
      </c>
      <c r="M3553" s="24">
        <f t="shared" si="278"/>
        <v>40455</v>
      </c>
      <c r="N3553">
        <v>14.72</v>
      </c>
      <c r="P3553" s="24">
        <v>43508</v>
      </c>
      <c r="Q3553">
        <v>41.11</v>
      </c>
      <c r="S3553" s="24">
        <v>45293</v>
      </c>
      <c r="T3553">
        <v>73.89</v>
      </c>
      <c r="U3553" s="2">
        <f t="shared" si="279"/>
        <v>-1.6111850865512589E-2</v>
      </c>
    </row>
    <row r="3554" spans="1:21" x14ac:dyDescent="0.4">
      <c r="A3554" t="s">
        <v>2393</v>
      </c>
      <c r="B3554">
        <v>14.85</v>
      </c>
      <c r="C3554">
        <v>14.92</v>
      </c>
      <c r="D3554">
        <v>14.93</v>
      </c>
      <c r="E3554">
        <v>14.77</v>
      </c>
      <c r="F3554" t="s">
        <v>1064</v>
      </c>
      <c r="G3554" s="2">
        <v>3.3999999999999998E-3</v>
      </c>
      <c r="I3554" t="s">
        <v>2393</v>
      </c>
      <c r="J3554" s="24" t="str">
        <f t="shared" si="275"/>
        <v>10</v>
      </c>
      <c r="K3554" s="24" t="str">
        <f t="shared" si="276"/>
        <v>01</v>
      </c>
      <c r="L3554" s="24" t="str">
        <f t="shared" si="277"/>
        <v>2010</v>
      </c>
      <c r="M3554" s="24">
        <f t="shared" si="278"/>
        <v>40452</v>
      </c>
      <c r="N3554">
        <v>14.85</v>
      </c>
      <c r="P3554" s="24">
        <v>43509</v>
      </c>
      <c r="Q3554">
        <v>41.2</v>
      </c>
      <c r="S3554" s="24">
        <v>45294</v>
      </c>
      <c r="T3554">
        <v>73.290000000000006</v>
      </c>
      <c r="U3554" s="2">
        <f t="shared" si="279"/>
        <v>-8.1201786439301094E-3</v>
      </c>
    </row>
    <row r="3555" spans="1:21" x14ac:dyDescent="0.4">
      <c r="A3555" t="s">
        <v>2392</v>
      </c>
      <c r="B3555">
        <v>14.8</v>
      </c>
      <c r="C3555">
        <v>14.95</v>
      </c>
      <c r="D3555">
        <v>15.02</v>
      </c>
      <c r="E3555">
        <v>14.73</v>
      </c>
      <c r="F3555" t="s">
        <v>1317</v>
      </c>
      <c r="G3555" s="2">
        <v>-4.0000000000000001E-3</v>
      </c>
      <c r="I3555" t="s">
        <v>2392</v>
      </c>
      <c r="J3555" s="24" t="str">
        <f t="shared" si="275"/>
        <v>09</v>
      </c>
      <c r="K3555" s="24" t="str">
        <f t="shared" si="276"/>
        <v>30</v>
      </c>
      <c r="L3555" s="24" t="str">
        <f t="shared" si="277"/>
        <v>2010</v>
      </c>
      <c r="M3555" s="24">
        <f t="shared" si="278"/>
        <v>40451</v>
      </c>
      <c r="N3555">
        <v>14.8</v>
      </c>
      <c r="P3555" s="24">
        <v>43510</v>
      </c>
      <c r="Q3555">
        <v>41.18</v>
      </c>
      <c r="S3555" s="24">
        <v>45295</v>
      </c>
      <c r="T3555">
        <v>72.87</v>
      </c>
      <c r="U3555" s="2">
        <f t="shared" si="279"/>
        <v>-5.7306590257879542E-3</v>
      </c>
    </row>
    <row r="3556" spans="1:21" x14ac:dyDescent="0.4">
      <c r="A3556" t="s">
        <v>2391</v>
      </c>
      <c r="B3556">
        <v>14.86</v>
      </c>
      <c r="C3556">
        <v>14.83</v>
      </c>
      <c r="D3556">
        <v>14.91</v>
      </c>
      <c r="E3556">
        <v>14.81</v>
      </c>
      <c r="F3556" t="s">
        <v>1279</v>
      </c>
      <c r="G3556" s="2">
        <v>-1.2999999999999999E-3</v>
      </c>
      <c r="I3556" t="s">
        <v>2391</v>
      </c>
      <c r="J3556" s="24" t="str">
        <f t="shared" si="275"/>
        <v>09</v>
      </c>
      <c r="K3556" s="24" t="str">
        <f t="shared" si="276"/>
        <v>29</v>
      </c>
      <c r="L3556" s="24" t="str">
        <f t="shared" si="277"/>
        <v>2010</v>
      </c>
      <c r="M3556" s="24">
        <f t="shared" si="278"/>
        <v>40450</v>
      </c>
      <c r="N3556">
        <v>14.86</v>
      </c>
      <c r="P3556" s="24">
        <v>43511</v>
      </c>
      <c r="Q3556">
        <v>41.56</v>
      </c>
      <c r="S3556" s="24">
        <v>45296</v>
      </c>
      <c r="T3556">
        <v>72.98</v>
      </c>
      <c r="U3556" s="2">
        <f t="shared" si="279"/>
        <v>1.5095375325921978E-3</v>
      </c>
    </row>
    <row r="3557" spans="1:21" x14ac:dyDescent="0.4">
      <c r="A3557" t="s">
        <v>2390</v>
      </c>
      <c r="B3557">
        <v>14.88</v>
      </c>
      <c r="C3557">
        <v>14.86</v>
      </c>
      <c r="D3557">
        <v>14.91</v>
      </c>
      <c r="E3557">
        <v>14.67</v>
      </c>
      <c r="F3557" t="s">
        <v>1257</v>
      </c>
      <c r="G3557" s="2">
        <v>3.3999999999999998E-3</v>
      </c>
      <c r="I3557" t="s">
        <v>2390</v>
      </c>
      <c r="J3557" s="24" t="str">
        <f t="shared" si="275"/>
        <v>09</v>
      </c>
      <c r="K3557" s="24" t="str">
        <f t="shared" si="276"/>
        <v>28</v>
      </c>
      <c r="L3557" s="24" t="str">
        <f t="shared" si="277"/>
        <v>2010</v>
      </c>
      <c r="M3557" s="24">
        <f t="shared" si="278"/>
        <v>40449</v>
      </c>
      <c r="N3557">
        <v>14.88</v>
      </c>
      <c r="P3557" s="24">
        <v>43515</v>
      </c>
      <c r="Q3557">
        <v>41.59</v>
      </c>
      <c r="S3557" s="24">
        <v>45299</v>
      </c>
      <c r="T3557">
        <v>74.5</v>
      </c>
      <c r="U3557" s="2">
        <f t="shared" si="279"/>
        <v>2.0827624006577006E-2</v>
      </c>
    </row>
    <row r="3558" spans="1:21" x14ac:dyDescent="0.4">
      <c r="A3558" t="s">
        <v>2389</v>
      </c>
      <c r="B3558">
        <v>14.83</v>
      </c>
      <c r="C3558">
        <v>14.9</v>
      </c>
      <c r="D3558">
        <v>14.92</v>
      </c>
      <c r="E3558">
        <v>14.82</v>
      </c>
      <c r="F3558" t="s">
        <v>2388</v>
      </c>
      <c r="G3558" s="2">
        <v>-3.3999999999999998E-3</v>
      </c>
      <c r="I3558" t="s">
        <v>2389</v>
      </c>
      <c r="J3558" s="24" t="str">
        <f t="shared" si="275"/>
        <v>09</v>
      </c>
      <c r="K3558" s="24" t="str">
        <f t="shared" si="276"/>
        <v>27</v>
      </c>
      <c r="L3558" s="24" t="str">
        <f t="shared" si="277"/>
        <v>2010</v>
      </c>
      <c r="M3558" s="24">
        <f t="shared" si="278"/>
        <v>40448</v>
      </c>
      <c r="N3558">
        <v>14.83</v>
      </c>
      <c r="P3558" s="24">
        <v>43516</v>
      </c>
      <c r="Q3558">
        <v>41.63</v>
      </c>
      <c r="S3558" s="24">
        <v>45300</v>
      </c>
      <c r="T3558">
        <v>74.63</v>
      </c>
      <c r="U3558" s="2">
        <f t="shared" si="279"/>
        <v>1.7449664429529665E-3</v>
      </c>
    </row>
    <row r="3559" spans="1:21" x14ac:dyDescent="0.4">
      <c r="A3559" t="s">
        <v>2387</v>
      </c>
      <c r="B3559">
        <v>14.88</v>
      </c>
      <c r="C3559">
        <v>14.76</v>
      </c>
      <c r="D3559">
        <v>14.9</v>
      </c>
      <c r="E3559">
        <v>14.74</v>
      </c>
      <c r="F3559" t="s">
        <v>1068</v>
      </c>
      <c r="G3559" s="2">
        <v>1.5699999999999999E-2</v>
      </c>
      <c r="I3559" t="s">
        <v>2387</v>
      </c>
      <c r="J3559" s="24" t="str">
        <f t="shared" si="275"/>
        <v>09</v>
      </c>
      <c r="K3559" s="24" t="str">
        <f t="shared" si="276"/>
        <v>24</v>
      </c>
      <c r="L3559" s="24" t="str">
        <f t="shared" si="277"/>
        <v>2010</v>
      </c>
      <c r="M3559" s="24">
        <f t="shared" si="278"/>
        <v>40445</v>
      </c>
      <c r="N3559">
        <v>14.88</v>
      </c>
      <c r="P3559" s="24">
        <v>43517</v>
      </c>
      <c r="Q3559">
        <v>41.53</v>
      </c>
      <c r="S3559" s="24">
        <v>45301</v>
      </c>
      <c r="T3559">
        <v>75.42</v>
      </c>
      <c r="U3559" s="2">
        <f t="shared" si="279"/>
        <v>1.0585555406672942E-2</v>
      </c>
    </row>
    <row r="3560" spans="1:21" x14ac:dyDescent="0.4">
      <c r="A3560" t="s">
        <v>2386</v>
      </c>
      <c r="B3560">
        <v>14.65</v>
      </c>
      <c r="C3560">
        <v>14.6</v>
      </c>
      <c r="D3560">
        <v>14.79</v>
      </c>
      <c r="E3560">
        <v>14.6</v>
      </c>
      <c r="F3560" t="s">
        <v>981</v>
      </c>
      <c r="G3560" s="2">
        <v>-5.4000000000000003E-3</v>
      </c>
      <c r="I3560" t="s">
        <v>2386</v>
      </c>
      <c r="J3560" s="24" t="str">
        <f t="shared" si="275"/>
        <v>09</v>
      </c>
      <c r="K3560" s="24" t="str">
        <f t="shared" si="276"/>
        <v>23</v>
      </c>
      <c r="L3560" s="24" t="str">
        <f t="shared" si="277"/>
        <v>2010</v>
      </c>
      <c r="M3560" s="24">
        <f t="shared" si="278"/>
        <v>40444</v>
      </c>
      <c r="N3560">
        <v>14.65</v>
      </c>
      <c r="P3560" s="24">
        <v>43518</v>
      </c>
      <c r="Q3560">
        <v>41.9</v>
      </c>
      <c r="S3560" s="24">
        <v>45302</v>
      </c>
      <c r="T3560">
        <v>75.63</v>
      </c>
      <c r="U3560" s="2">
        <f t="shared" si="279"/>
        <v>2.7844073190135266E-3</v>
      </c>
    </row>
    <row r="3561" spans="1:21" x14ac:dyDescent="0.4">
      <c r="A3561" t="s">
        <v>2385</v>
      </c>
      <c r="B3561">
        <v>14.73</v>
      </c>
      <c r="C3561">
        <v>14.76</v>
      </c>
      <c r="D3561">
        <v>14.83</v>
      </c>
      <c r="E3561">
        <v>14.68</v>
      </c>
      <c r="F3561" t="s">
        <v>1035</v>
      </c>
      <c r="G3561" s="2">
        <v>-3.3999999999999998E-3</v>
      </c>
      <c r="I3561" t="s">
        <v>2385</v>
      </c>
      <c r="J3561" s="24" t="str">
        <f t="shared" si="275"/>
        <v>09</v>
      </c>
      <c r="K3561" s="24" t="str">
        <f t="shared" si="276"/>
        <v>22</v>
      </c>
      <c r="L3561" s="24" t="str">
        <f t="shared" si="277"/>
        <v>2010</v>
      </c>
      <c r="M3561" s="24">
        <f t="shared" si="278"/>
        <v>40443</v>
      </c>
      <c r="N3561">
        <v>14.73</v>
      </c>
      <c r="P3561" s="24">
        <v>43521</v>
      </c>
      <c r="Q3561">
        <v>41.94</v>
      </c>
      <c r="S3561" s="24">
        <v>45303</v>
      </c>
      <c r="T3561">
        <v>75.7</v>
      </c>
      <c r="U3561" s="2">
        <f t="shared" si="279"/>
        <v>9.2555864075105632E-4</v>
      </c>
    </row>
    <row r="3562" spans="1:21" x14ac:dyDescent="0.4">
      <c r="A3562" t="s">
        <v>2384</v>
      </c>
      <c r="B3562">
        <v>14.78</v>
      </c>
      <c r="C3562">
        <v>14.8</v>
      </c>
      <c r="D3562">
        <v>14.88</v>
      </c>
      <c r="E3562">
        <v>14.72</v>
      </c>
      <c r="F3562" t="s">
        <v>2383</v>
      </c>
      <c r="G3562" s="2">
        <v>-2E-3</v>
      </c>
      <c r="I3562" t="s">
        <v>2384</v>
      </c>
      <c r="J3562" s="24" t="str">
        <f t="shared" si="275"/>
        <v>09</v>
      </c>
      <c r="K3562" s="24" t="str">
        <f t="shared" si="276"/>
        <v>21</v>
      </c>
      <c r="L3562" s="24" t="str">
        <f t="shared" si="277"/>
        <v>2010</v>
      </c>
      <c r="M3562" s="24">
        <f t="shared" si="278"/>
        <v>40442</v>
      </c>
      <c r="N3562">
        <v>14.78</v>
      </c>
      <c r="P3562" s="24">
        <v>43522</v>
      </c>
      <c r="Q3562">
        <v>41.95</v>
      </c>
      <c r="S3562" s="24">
        <v>45307</v>
      </c>
      <c r="T3562">
        <v>75.64</v>
      </c>
      <c r="U3562" s="2">
        <f t="shared" si="279"/>
        <v>-7.9260237780720555E-4</v>
      </c>
    </row>
    <row r="3563" spans="1:21" x14ac:dyDescent="0.4">
      <c r="A3563" t="s">
        <v>2382</v>
      </c>
      <c r="B3563">
        <v>14.81</v>
      </c>
      <c r="C3563">
        <v>14.65</v>
      </c>
      <c r="D3563">
        <v>14.83</v>
      </c>
      <c r="E3563">
        <v>14.61</v>
      </c>
      <c r="F3563" t="s">
        <v>2381</v>
      </c>
      <c r="G3563" s="2">
        <v>1.5800000000000002E-2</v>
      </c>
      <c r="I3563" t="s">
        <v>2382</v>
      </c>
      <c r="J3563" s="24" t="str">
        <f t="shared" si="275"/>
        <v>09</v>
      </c>
      <c r="K3563" s="24" t="str">
        <f t="shared" si="276"/>
        <v>20</v>
      </c>
      <c r="L3563" s="24" t="str">
        <f t="shared" si="277"/>
        <v>2010</v>
      </c>
      <c r="M3563" s="24">
        <f t="shared" si="278"/>
        <v>40441</v>
      </c>
      <c r="N3563">
        <v>14.81</v>
      </c>
      <c r="P3563" s="24">
        <v>43523</v>
      </c>
      <c r="Q3563">
        <v>42</v>
      </c>
      <c r="S3563" s="24">
        <v>45308</v>
      </c>
      <c r="T3563">
        <v>75.260000000000005</v>
      </c>
      <c r="U3563" s="2">
        <f t="shared" si="279"/>
        <v>-5.0237969328397192E-3</v>
      </c>
    </row>
    <row r="3564" spans="1:21" x14ac:dyDescent="0.4">
      <c r="A3564" t="s">
        <v>2380</v>
      </c>
      <c r="B3564">
        <v>14.58</v>
      </c>
      <c r="C3564">
        <v>14.61</v>
      </c>
      <c r="D3564">
        <v>14.64</v>
      </c>
      <c r="E3564">
        <v>14.53</v>
      </c>
      <c r="F3564" t="s">
        <v>2191</v>
      </c>
      <c r="G3564" s="2">
        <v>2.0999999999999999E-3</v>
      </c>
      <c r="I3564" t="s">
        <v>2380</v>
      </c>
      <c r="J3564" s="24" t="str">
        <f t="shared" si="275"/>
        <v>09</v>
      </c>
      <c r="K3564" s="24" t="str">
        <f t="shared" si="276"/>
        <v>17</v>
      </c>
      <c r="L3564" s="24" t="str">
        <f t="shared" si="277"/>
        <v>2010</v>
      </c>
      <c r="M3564" s="24">
        <f t="shared" si="278"/>
        <v>40438</v>
      </c>
      <c r="N3564">
        <v>14.58</v>
      </c>
      <c r="P3564" s="24">
        <v>43524</v>
      </c>
      <c r="Q3564">
        <v>42</v>
      </c>
      <c r="S3564" s="24">
        <v>45309</v>
      </c>
      <c r="T3564">
        <v>76.33</v>
      </c>
      <c r="U3564" s="2">
        <f t="shared" si="279"/>
        <v>1.4217379750199211E-2</v>
      </c>
    </row>
    <row r="3565" spans="1:21" x14ac:dyDescent="0.4">
      <c r="A3565" t="s">
        <v>2379</v>
      </c>
      <c r="B3565">
        <v>14.55</v>
      </c>
      <c r="C3565">
        <v>14.5</v>
      </c>
      <c r="D3565">
        <v>14.56</v>
      </c>
      <c r="E3565">
        <v>14.46</v>
      </c>
      <c r="F3565" t="s">
        <v>2078</v>
      </c>
      <c r="G3565" s="2">
        <v>6.9999999999999999E-4</v>
      </c>
      <c r="I3565" t="s">
        <v>2379</v>
      </c>
      <c r="J3565" s="24" t="str">
        <f t="shared" si="275"/>
        <v>09</v>
      </c>
      <c r="K3565" s="24" t="str">
        <f t="shared" si="276"/>
        <v>16</v>
      </c>
      <c r="L3565" s="24" t="str">
        <f t="shared" si="277"/>
        <v>2010</v>
      </c>
      <c r="M3565" s="24">
        <f t="shared" si="278"/>
        <v>40437</v>
      </c>
      <c r="N3565">
        <v>14.55</v>
      </c>
      <c r="P3565" s="24">
        <v>43525</v>
      </c>
      <c r="Q3565">
        <v>42.33</v>
      </c>
      <c r="S3565" s="24">
        <v>45310</v>
      </c>
      <c r="T3565">
        <v>77.599999999999994</v>
      </c>
      <c r="U3565" s="2">
        <f t="shared" si="279"/>
        <v>1.6638281147648426E-2</v>
      </c>
    </row>
    <row r="3566" spans="1:21" x14ac:dyDescent="0.4">
      <c r="A3566" t="s">
        <v>2378</v>
      </c>
      <c r="B3566">
        <v>14.54</v>
      </c>
      <c r="C3566">
        <v>14.43</v>
      </c>
      <c r="D3566">
        <v>14.55</v>
      </c>
      <c r="E3566">
        <v>14.4</v>
      </c>
      <c r="F3566" t="s">
        <v>176</v>
      </c>
      <c r="G3566" s="2">
        <v>5.4999999999999997E-3</v>
      </c>
      <c r="I3566" t="s">
        <v>2378</v>
      </c>
      <c r="J3566" s="24" t="str">
        <f t="shared" si="275"/>
        <v>09</v>
      </c>
      <c r="K3566" s="24" t="str">
        <f t="shared" si="276"/>
        <v>15</v>
      </c>
      <c r="L3566" s="24" t="str">
        <f t="shared" si="277"/>
        <v>2010</v>
      </c>
      <c r="M3566" s="24">
        <f t="shared" si="278"/>
        <v>40436</v>
      </c>
      <c r="N3566">
        <v>14.54</v>
      </c>
      <c r="P3566" s="24">
        <v>43528</v>
      </c>
      <c r="Q3566">
        <v>42.2</v>
      </c>
      <c r="S3566" s="24">
        <v>45313</v>
      </c>
      <c r="T3566">
        <v>77.709999999999994</v>
      </c>
      <c r="U3566" s="2">
        <f t="shared" si="279"/>
        <v>1.4175257731958713E-3</v>
      </c>
    </row>
    <row r="3567" spans="1:21" x14ac:dyDescent="0.4">
      <c r="A3567" t="s">
        <v>2377</v>
      </c>
      <c r="B3567">
        <v>14.46</v>
      </c>
      <c r="C3567">
        <v>14.42</v>
      </c>
      <c r="D3567">
        <v>14.56</v>
      </c>
      <c r="E3567">
        <v>14.4</v>
      </c>
      <c r="F3567" t="s">
        <v>1995</v>
      </c>
      <c r="G3567" s="2">
        <v>6.9999999999999999E-4</v>
      </c>
      <c r="I3567" t="s">
        <v>2377</v>
      </c>
      <c r="J3567" s="24" t="str">
        <f t="shared" si="275"/>
        <v>09</v>
      </c>
      <c r="K3567" s="24" t="str">
        <f t="shared" si="276"/>
        <v>14</v>
      </c>
      <c r="L3567" s="24" t="str">
        <f t="shared" si="277"/>
        <v>2010</v>
      </c>
      <c r="M3567" s="24">
        <f t="shared" si="278"/>
        <v>40435</v>
      </c>
      <c r="N3567">
        <v>14.46</v>
      </c>
      <c r="P3567" s="24">
        <v>43529</v>
      </c>
      <c r="Q3567">
        <v>42.17</v>
      </c>
      <c r="S3567" s="24">
        <v>45314</v>
      </c>
      <c r="T3567">
        <v>77.95</v>
      </c>
      <c r="U3567" s="2">
        <f t="shared" si="279"/>
        <v>3.0884056106037505E-3</v>
      </c>
    </row>
    <row r="3568" spans="1:21" x14ac:dyDescent="0.4">
      <c r="A3568" t="s">
        <v>2376</v>
      </c>
      <c r="B3568">
        <v>14.45</v>
      </c>
      <c r="C3568">
        <v>14.42</v>
      </c>
      <c r="D3568">
        <v>14.47</v>
      </c>
      <c r="E3568">
        <v>14.38</v>
      </c>
      <c r="F3568" t="s">
        <v>731</v>
      </c>
      <c r="G3568" s="2">
        <v>1.12E-2</v>
      </c>
      <c r="I3568" t="s">
        <v>2376</v>
      </c>
      <c r="J3568" s="24" t="str">
        <f t="shared" si="275"/>
        <v>09</v>
      </c>
      <c r="K3568" s="24" t="str">
        <f t="shared" si="276"/>
        <v>13</v>
      </c>
      <c r="L3568" s="24" t="str">
        <f t="shared" si="277"/>
        <v>2010</v>
      </c>
      <c r="M3568" s="24">
        <f t="shared" si="278"/>
        <v>40434</v>
      </c>
      <c r="N3568">
        <v>14.45</v>
      </c>
      <c r="P3568" s="24">
        <v>43530</v>
      </c>
      <c r="Q3568">
        <v>41.93</v>
      </c>
      <c r="S3568" s="24">
        <v>45315</v>
      </c>
      <c r="T3568">
        <v>78.41</v>
      </c>
      <c r="U3568" s="2">
        <f t="shared" si="279"/>
        <v>5.9012187299549712E-3</v>
      </c>
    </row>
    <row r="3569" spans="1:21" x14ac:dyDescent="0.4">
      <c r="A3569" t="s">
        <v>2375</v>
      </c>
      <c r="B3569">
        <v>14.29</v>
      </c>
      <c r="C3569">
        <v>14.23</v>
      </c>
      <c r="D3569">
        <v>14.31</v>
      </c>
      <c r="E3569">
        <v>14.21</v>
      </c>
      <c r="F3569" t="s">
        <v>351</v>
      </c>
      <c r="G3569" s="2">
        <v>5.5999999999999999E-3</v>
      </c>
      <c r="I3569" t="s">
        <v>2375</v>
      </c>
      <c r="J3569" s="24" t="str">
        <f t="shared" si="275"/>
        <v>09</v>
      </c>
      <c r="K3569" s="24" t="str">
        <f t="shared" si="276"/>
        <v>10</v>
      </c>
      <c r="L3569" s="24" t="str">
        <f t="shared" si="277"/>
        <v>2010</v>
      </c>
      <c r="M3569" s="24">
        <f t="shared" si="278"/>
        <v>40431</v>
      </c>
      <c r="N3569">
        <v>14.29</v>
      </c>
      <c r="P3569" s="24">
        <v>43531</v>
      </c>
      <c r="Q3569">
        <v>41.57</v>
      </c>
      <c r="S3569" s="24">
        <v>45316</v>
      </c>
      <c r="T3569">
        <v>78.61</v>
      </c>
      <c r="U3569" s="2">
        <f t="shared" si="279"/>
        <v>2.5506950644051951E-3</v>
      </c>
    </row>
    <row r="3570" spans="1:21" x14ac:dyDescent="0.4">
      <c r="A3570" t="s">
        <v>2374</v>
      </c>
      <c r="B3570">
        <v>14.21</v>
      </c>
      <c r="C3570">
        <v>14.33</v>
      </c>
      <c r="D3570">
        <v>14.33</v>
      </c>
      <c r="E3570">
        <v>14.18</v>
      </c>
      <c r="F3570" t="s">
        <v>660</v>
      </c>
      <c r="G3570" s="2">
        <v>2.0999999999999999E-3</v>
      </c>
      <c r="I3570" t="s">
        <v>2374</v>
      </c>
      <c r="J3570" s="24" t="str">
        <f t="shared" si="275"/>
        <v>09</v>
      </c>
      <c r="K3570" s="24" t="str">
        <f t="shared" si="276"/>
        <v>09</v>
      </c>
      <c r="L3570" s="24" t="str">
        <f t="shared" si="277"/>
        <v>2010</v>
      </c>
      <c r="M3570" s="24">
        <f t="shared" si="278"/>
        <v>40430</v>
      </c>
      <c r="N3570">
        <v>14.21</v>
      </c>
      <c r="P3570" s="24">
        <v>43532</v>
      </c>
      <c r="Q3570">
        <v>41.44</v>
      </c>
      <c r="S3570" s="24">
        <v>45317</v>
      </c>
      <c r="T3570">
        <v>78.41</v>
      </c>
      <c r="U3570" s="2">
        <f t="shared" si="279"/>
        <v>-2.5442055718102319E-3</v>
      </c>
    </row>
    <row r="3571" spans="1:21" x14ac:dyDescent="0.4">
      <c r="A3571" t="s">
        <v>2373</v>
      </c>
      <c r="B3571">
        <v>14.18</v>
      </c>
      <c r="C3571">
        <v>14.11</v>
      </c>
      <c r="D3571">
        <v>14.22</v>
      </c>
      <c r="E3571">
        <v>14.1</v>
      </c>
      <c r="F3571" t="s">
        <v>1621</v>
      </c>
      <c r="G3571" s="2">
        <v>7.1000000000000004E-3</v>
      </c>
      <c r="I3571" t="s">
        <v>2373</v>
      </c>
      <c r="J3571" s="24" t="str">
        <f t="shared" si="275"/>
        <v>09</v>
      </c>
      <c r="K3571" s="24" t="str">
        <f t="shared" si="276"/>
        <v>08</v>
      </c>
      <c r="L3571" s="24" t="str">
        <f t="shared" si="277"/>
        <v>2010</v>
      </c>
      <c r="M3571" s="24">
        <f t="shared" si="278"/>
        <v>40429</v>
      </c>
      <c r="N3571">
        <v>14.18</v>
      </c>
      <c r="P3571" s="24">
        <v>43535</v>
      </c>
      <c r="Q3571">
        <v>42.06</v>
      </c>
      <c r="S3571" s="24">
        <v>45320</v>
      </c>
      <c r="T3571">
        <v>79.25</v>
      </c>
      <c r="U3571" s="2">
        <f t="shared" si="279"/>
        <v>1.0712919270501331E-2</v>
      </c>
    </row>
    <row r="3572" spans="1:21" x14ac:dyDescent="0.4">
      <c r="A3572" t="s">
        <v>2372</v>
      </c>
      <c r="B3572">
        <v>14.08</v>
      </c>
      <c r="C3572">
        <v>14.15</v>
      </c>
      <c r="D3572">
        <v>14.17</v>
      </c>
      <c r="E3572">
        <v>14.07</v>
      </c>
      <c r="F3572" t="s">
        <v>1186</v>
      </c>
      <c r="G3572" s="2">
        <v>-8.5000000000000006E-3</v>
      </c>
      <c r="I3572" t="s">
        <v>2372</v>
      </c>
      <c r="J3572" s="24" t="str">
        <f t="shared" si="275"/>
        <v>09</v>
      </c>
      <c r="K3572" s="24" t="str">
        <f t="shared" si="276"/>
        <v>07</v>
      </c>
      <c r="L3572" s="24" t="str">
        <f t="shared" si="277"/>
        <v>2010</v>
      </c>
      <c r="M3572" s="24">
        <f t="shared" si="278"/>
        <v>40428</v>
      </c>
      <c r="N3572">
        <v>14.08</v>
      </c>
      <c r="P3572" s="24">
        <v>43536</v>
      </c>
      <c r="Q3572">
        <v>42.2</v>
      </c>
      <c r="S3572" s="24">
        <v>45321</v>
      </c>
      <c r="T3572">
        <v>78.91</v>
      </c>
      <c r="U3572" s="2">
        <f t="shared" si="279"/>
        <v>-4.2902208201893721E-3</v>
      </c>
    </row>
    <row r="3573" spans="1:21" x14ac:dyDescent="0.4">
      <c r="A3573" t="s">
        <v>2371</v>
      </c>
      <c r="B3573">
        <v>14.2</v>
      </c>
      <c r="C3573">
        <v>14.15</v>
      </c>
      <c r="D3573">
        <v>14.21</v>
      </c>
      <c r="E3573">
        <v>14.08</v>
      </c>
      <c r="F3573" t="s">
        <v>1542</v>
      </c>
      <c r="G3573" s="2">
        <v>1.3599999999999999E-2</v>
      </c>
      <c r="I3573" t="s">
        <v>2371</v>
      </c>
      <c r="J3573" s="24" t="str">
        <f t="shared" si="275"/>
        <v>09</v>
      </c>
      <c r="K3573" s="24" t="str">
        <f t="shared" si="276"/>
        <v>03</v>
      </c>
      <c r="L3573" s="24" t="str">
        <f t="shared" si="277"/>
        <v>2010</v>
      </c>
      <c r="M3573" s="24">
        <f t="shared" si="278"/>
        <v>40424</v>
      </c>
      <c r="N3573">
        <v>14.2</v>
      </c>
      <c r="P3573" s="24">
        <v>43537</v>
      </c>
      <c r="Q3573">
        <v>42.5</v>
      </c>
      <c r="S3573" s="24">
        <v>45322</v>
      </c>
      <c r="T3573">
        <v>77.239999999999995</v>
      </c>
      <c r="U3573" s="2">
        <f t="shared" si="279"/>
        <v>-2.1163350652642299E-2</v>
      </c>
    </row>
    <row r="3574" spans="1:21" x14ac:dyDescent="0.4">
      <c r="A3574" t="s">
        <v>2370</v>
      </c>
      <c r="B3574">
        <v>14.01</v>
      </c>
      <c r="C3574">
        <v>13.92</v>
      </c>
      <c r="D3574">
        <v>14.01</v>
      </c>
      <c r="E3574">
        <v>13.89</v>
      </c>
      <c r="F3574" t="s">
        <v>543</v>
      </c>
      <c r="G3574" s="2">
        <v>9.4000000000000004E-3</v>
      </c>
      <c r="I3574" t="s">
        <v>2370</v>
      </c>
      <c r="J3574" s="24" t="str">
        <f t="shared" si="275"/>
        <v>09</v>
      </c>
      <c r="K3574" s="24" t="str">
        <f t="shared" si="276"/>
        <v>02</v>
      </c>
      <c r="L3574" s="24" t="str">
        <f t="shared" si="277"/>
        <v>2010</v>
      </c>
      <c r="M3574" s="24">
        <f t="shared" si="278"/>
        <v>40423</v>
      </c>
      <c r="N3574">
        <v>14.01</v>
      </c>
      <c r="P3574" s="24">
        <v>43538</v>
      </c>
      <c r="Q3574">
        <v>42.43</v>
      </c>
      <c r="S3574" s="24">
        <v>45323</v>
      </c>
      <c r="T3574">
        <v>78.44</v>
      </c>
      <c r="U3574" s="2">
        <f t="shared" si="279"/>
        <v>1.5535991714137776E-2</v>
      </c>
    </row>
    <row r="3575" spans="1:21" x14ac:dyDescent="0.4">
      <c r="A3575" t="s">
        <v>2369</v>
      </c>
      <c r="B3575">
        <v>13.88</v>
      </c>
      <c r="C3575">
        <v>13.67</v>
      </c>
      <c r="D3575">
        <v>13.9</v>
      </c>
      <c r="E3575">
        <v>13.67</v>
      </c>
      <c r="F3575" t="s">
        <v>2368</v>
      </c>
      <c r="G3575" s="2">
        <v>2.81E-2</v>
      </c>
      <c r="I3575" t="s">
        <v>2369</v>
      </c>
      <c r="J3575" s="24" t="str">
        <f t="shared" si="275"/>
        <v>09</v>
      </c>
      <c r="K3575" s="24" t="str">
        <f t="shared" si="276"/>
        <v>01</v>
      </c>
      <c r="L3575" s="24" t="str">
        <f t="shared" si="277"/>
        <v>2010</v>
      </c>
      <c r="M3575" s="24">
        <f t="shared" si="278"/>
        <v>40422</v>
      </c>
      <c r="N3575">
        <v>13.88</v>
      </c>
      <c r="P3575" s="24">
        <v>43539</v>
      </c>
      <c r="Q3575">
        <v>42.67</v>
      </c>
      <c r="S3575" s="24">
        <v>45324</v>
      </c>
      <c r="T3575">
        <v>80.099999999999994</v>
      </c>
      <c r="U3575" s="2">
        <f t="shared" si="279"/>
        <v>2.1162672106068259E-2</v>
      </c>
    </row>
    <row r="3576" spans="1:21" x14ac:dyDescent="0.4">
      <c r="A3576" t="s">
        <v>2367</v>
      </c>
      <c r="B3576">
        <v>13.5</v>
      </c>
      <c r="C3576">
        <v>13.46</v>
      </c>
      <c r="D3576">
        <v>13.58</v>
      </c>
      <c r="E3576">
        <v>13.41</v>
      </c>
      <c r="F3576" t="s">
        <v>1418</v>
      </c>
      <c r="G3576" s="2">
        <v>-1.5E-3</v>
      </c>
      <c r="I3576" t="s">
        <v>2367</v>
      </c>
      <c r="J3576" s="24" t="str">
        <f t="shared" si="275"/>
        <v>08</v>
      </c>
      <c r="K3576" s="24" t="str">
        <f t="shared" si="276"/>
        <v>31</v>
      </c>
      <c r="L3576" s="24" t="str">
        <f t="shared" si="277"/>
        <v>2010</v>
      </c>
      <c r="M3576" s="24">
        <f t="shared" si="278"/>
        <v>40421</v>
      </c>
      <c r="N3576">
        <v>13.5</v>
      </c>
      <c r="P3576" s="24">
        <v>43542</v>
      </c>
      <c r="Q3576">
        <v>42.73</v>
      </c>
      <c r="S3576" s="24">
        <v>45327</v>
      </c>
      <c r="T3576">
        <v>80.19</v>
      </c>
      <c r="U3576" s="2">
        <f t="shared" si="279"/>
        <v>1.1235955056179137E-3</v>
      </c>
    </row>
    <row r="3577" spans="1:21" x14ac:dyDescent="0.4">
      <c r="A3577" t="s">
        <v>2366</v>
      </c>
      <c r="B3577">
        <v>13.52</v>
      </c>
      <c r="C3577">
        <v>13.66</v>
      </c>
      <c r="D3577">
        <v>13.72</v>
      </c>
      <c r="E3577">
        <v>13.52</v>
      </c>
      <c r="F3577" t="s">
        <v>530</v>
      </c>
      <c r="G3577" s="2">
        <v>-1.3100000000000001E-2</v>
      </c>
      <c r="I3577" t="s">
        <v>2366</v>
      </c>
      <c r="J3577" s="24" t="str">
        <f t="shared" si="275"/>
        <v>08</v>
      </c>
      <c r="K3577" s="24" t="str">
        <f t="shared" si="276"/>
        <v>30</v>
      </c>
      <c r="L3577" s="24" t="str">
        <f t="shared" si="277"/>
        <v>2010</v>
      </c>
      <c r="M3577" s="24">
        <f t="shared" si="278"/>
        <v>40420</v>
      </c>
      <c r="N3577">
        <v>13.52</v>
      </c>
      <c r="P3577" s="24">
        <v>43543</v>
      </c>
      <c r="Q3577">
        <v>42.83</v>
      </c>
      <c r="S3577" s="24">
        <v>45328</v>
      </c>
      <c r="T3577">
        <v>80.099999999999994</v>
      </c>
      <c r="U3577" s="2">
        <f t="shared" si="279"/>
        <v>-1.1223344556677839E-3</v>
      </c>
    </row>
    <row r="3578" spans="1:21" x14ac:dyDescent="0.4">
      <c r="A3578" t="s">
        <v>2365</v>
      </c>
      <c r="B3578">
        <v>13.7</v>
      </c>
      <c r="C3578">
        <v>13.58</v>
      </c>
      <c r="D3578">
        <v>13.71</v>
      </c>
      <c r="E3578">
        <v>13.36</v>
      </c>
      <c r="F3578" t="s">
        <v>2334</v>
      </c>
      <c r="G3578" s="2">
        <v>1.5599999999999999E-2</v>
      </c>
      <c r="I3578" t="s">
        <v>2365</v>
      </c>
      <c r="J3578" s="24" t="str">
        <f t="shared" si="275"/>
        <v>08</v>
      </c>
      <c r="K3578" s="24" t="str">
        <f t="shared" si="276"/>
        <v>27</v>
      </c>
      <c r="L3578" s="24" t="str">
        <f t="shared" si="277"/>
        <v>2010</v>
      </c>
      <c r="M3578" s="24">
        <f t="shared" si="278"/>
        <v>40417</v>
      </c>
      <c r="N3578">
        <v>13.7</v>
      </c>
      <c r="P3578" s="24">
        <v>43544</v>
      </c>
      <c r="Q3578">
        <v>42.72</v>
      </c>
      <c r="S3578" s="24">
        <v>45329</v>
      </c>
      <c r="T3578">
        <v>81.17</v>
      </c>
      <c r="U3578" s="2">
        <f t="shared" si="279"/>
        <v>1.3358302122347121E-2</v>
      </c>
    </row>
    <row r="3579" spans="1:21" x14ac:dyDescent="0.4">
      <c r="A3579" t="s">
        <v>2364</v>
      </c>
      <c r="B3579">
        <v>13.49</v>
      </c>
      <c r="C3579">
        <v>13.64</v>
      </c>
      <c r="D3579">
        <v>13.67</v>
      </c>
      <c r="E3579">
        <v>13.46</v>
      </c>
      <c r="F3579" t="s">
        <v>1995</v>
      </c>
      <c r="G3579" s="2">
        <v>-7.4000000000000003E-3</v>
      </c>
      <c r="I3579" t="s">
        <v>2364</v>
      </c>
      <c r="J3579" s="24" t="str">
        <f t="shared" si="275"/>
        <v>08</v>
      </c>
      <c r="K3579" s="24" t="str">
        <f t="shared" si="276"/>
        <v>26</v>
      </c>
      <c r="L3579" s="24" t="str">
        <f t="shared" si="277"/>
        <v>2010</v>
      </c>
      <c r="M3579" s="24">
        <f t="shared" si="278"/>
        <v>40416</v>
      </c>
      <c r="N3579">
        <v>13.49</v>
      </c>
      <c r="P3579" s="24">
        <v>43545</v>
      </c>
      <c r="Q3579">
        <v>43.22</v>
      </c>
      <c r="S3579" s="24">
        <v>45330</v>
      </c>
      <c r="T3579">
        <v>81.27</v>
      </c>
      <c r="U3579" s="2">
        <f t="shared" si="279"/>
        <v>1.2319822594553109E-3</v>
      </c>
    </row>
    <row r="3580" spans="1:21" x14ac:dyDescent="0.4">
      <c r="A3580" t="s">
        <v>2363</v>
      </c>
      <c r="B3580">
        <v>13.59</v>
      </c>
      <c r="C3580">
        <v>13.45</v>
      </c>
      <c r="D3580">
        <v>13.65</v>
      </c>
      <c r="E3580">
        <v>13.39</v>
      </c>
      <c r="F3580" t="s">
        <v>981</v>
      </c>
      <c r="G3580" s="2">
        <v>3.7000000000000002E-3</v>
      </c>
      <c r="I3580" t="s">
        <v>2363</v>
      </c>
      <c r="J3580" s="24" t="str">
        <f t="shared" si="275"/>
        <v>08</v>
      </c>
      <c r="K3580" s="24" t="str">
        <f t="shared" si="276"/>
        <v>25</v>
      </c>
      <c r="L3580" s="24" t="str">
        <f t="shared" si="277"/>
        <v>2010</v>
      </c>
      <c r="M3580" s="24">
        <f t="shared" si="278"/>
        <v>40415</v>
      </c>
      <c r="N3580">
        <v>13.59</v>
      </c>
      <c r="P3580" s="24">
        <v>43546</v>
      </c>
      <c r="Q3580">
        <v>42.43</v>
      </c>
      <c r="S3580" s="24">
        <v>45331</v>
      </c>
      <c r="T3580">
        <v>82.13</v>
      </c>
      <c r="U3580" s="2">
        <f t="shared" si="279"/>
        <v>1.058201058201047E-2</v>
      </c>
    </row>
    <row r="3581" spans="1:21" x14ac:dyDescent="0.4">
      <c r="A3581" t="s">
        <v>2362</v>
      </c>
      <c r="B3581">
        <v>13.54</v>
      </c>
      <c r="C3581">
        <v>13.59</v>
      </c>
      <c r="D3581">
        <v>13.66</v>
      </c>
      <c r="E3581">
        <v>13.47</v>
      </c>
      <c r="F3581" t="s">
        <v>1941</v>
      </c>
      <c r="G3581" s="2">
        <v>-1.67E-2</v>
      </c>
      <c r="I3581" t="s">
        <v>2362</v>
      </c>
      <c r="J3581" s="24" t="str">
        <f t="shared" si="275"/>
        <v>08</v>
      </c>
      <c r="K3581" s="24" t="str">
        <f t="shared" si="276"/>
        <v>24</v>
      </c>
      <c r="L3581" s="24" t="str">
        <f t="shared" si="277"/>
        <v>2010</v>
      </c>
      <c r="M3581" s="24">
        <f t="shared" si="278"/>
        <v>40414</v>
      </c>
      <c r="N3581">
        <v>13.54</v>
      </c>
      <c r="P3581" s="24">
        <v>43549</v>
      </c>
      <c r="Q3581">
        <v>42.49</v>
      </c>
      <c r="S3581" s="24">
        <v>45334</v>
      </c>
      <c r="T3581">
        <v>81.62</v>
      </c>
      <c r="U3581" s="2">
        <f t="shared" si="279"/>
        <v>-6.2096676001459628E-3</v>
      </c>
    </row>
    <row r="3582" spans="1:21" x14ac:dyDescent="0.4">
      <c r="A3582" t="s">
        <v>2361</v>
      </c>
      <c r="B3582">
        <v>13.77</v>
      </c>
      <c r="C3582">
        <v>13.89</v>
      </c>
      <c r="D3582">
        <v>13.95</v>
      </c>
      <c r="E3582">
        <v>13.75</v>
      </c>
      <c r="F3582" t="s">
        <v>1122</v>
      </c>
      <c r="G3582" s="2">
        <v>-4.3E-3</v>
      </c>
      <c r="I3582" t="s">
        <v>2361</v>
      </c>
      <c r="J3582" s="24" t="str">
        <f t="shared" si="275"/>
        <v>08</v>
      </c>
      <c r="K3582" s="24" t="str">
        <f t="shared" si="276"/>
        <v>23</v>
      </c>
      <c r="L3582" s="24" t="str">
        <f t="shared" si="277"/>
        <v>2010</v>
      </c>
      <c r="M3582" s="24">
        <f t="shared" si="278"/>
        <v>40413</v>
      </c>
      <c r="N3582">
        <v>13.77</v>
      </c>
      <c r="P3582" s="24">
        <v>43550</v>
      </c>
      <c r="Q3582">
        <v>42.79</v>
      </c>
      <c r="S3582" s="24">
        <v>45335</v>
      </c>
      <c r="T3582">
        <v>80.510000000000005</v>
      </c>
      <c r="U3582" s="2">
        <f t="shared" si="279"/>
        <v>-1.359960793923054E-2</v>
      </c>
    </row>
    <row r="3583" spans="1:21" x14ac:dyDescent="0.4">
      <c r="A3583" t="s">
        <v>2360</v>
      </c>
      <c r="B3583">
        <v>13.83</v>
      </c>
      <c r="C3583">
        <v>13.81</v>
      </c>
      <c r="D3583">
        <v>13.85</v>
      </c>
      <c r="E3583">
        <v>13.73</v>
      </c>
      <c r="F3583" t="s">
        <v>1242</v>
      </c>
      <c r="G3583" s="2">
        <v>-3.5999999999999999E-3</v>
      </c>
      <c r="I3583" t="s">
        <v>2360</v>
      </c>
      <c r="J3583" s="24" t="str">
        <f t="shared" si="275"/>
        <v>08</v>
      </c>
      <c r="K3583" s="24" t="str">
        <f t="shared" si="276"/>
        <v>20</v>
      </c>
      <c r="L3583" s="24" t="str">
        <f t="shared" si="277"/>
        <v>2010</v>
      </c>
      <c r="M3583" s="24">
        <f t="shared" si="278"/>
        <v>40410</v>
      </c>
      <c r="N3583">
        <v>13.83</v>
      </c>
      <c r="P3583" s="24">
        <v>43551</v>
      </c>
      <c r="Q3583">
        <v>42.54</v>
      </c>
      <c r="S3583" s="24">
        <v>45336</v>
      </c>
      <c r="T3583">
        <v>81.47</v>
      </c>
      <c r="U3583" s="2">
        <f t="shared" si="279"/>
        <v>1.1923984598186443E-2</v>
      </c>
    </row>
    <row r="3584" spans="1:21" x14ac:dyDescent="0.4">
      <c r="A3584" t="s">
        <v>2359</v>
      </c>
      <c r="B3584">
        <v>13.88</v>
      </c>
      <c r="C3584">
        <v>14.02</v>
      </c>
      <c r="D3584">
        <v>14.05</v>
      </c>
      <c r="E3584">
        <v>13.8</v>
      </c>
      <c r="F3584" t="s">
        <v>1182</v>
      </c>
      <c r="G3584" s="2">
        <v>-1.49E-2</v>
      </c>
      <c r="I3584" t="s">
        <v>2359</v>
      </c>
      <c r="J3584" s="24" t="str">
        <f t="shared" si="275"/>
        <v>08</v>
      </c>
      <c r="K3584" s="24" t="str">
        <f t="shared" si="276"/>
        <v>19</v>
      </c>
      <c r="L3584" s="24" t="str">
        <f t="shared" si="277"/>
        <v>2010</v>
      </c>
      <c r="M3584" s="24">
        <f t="shared" si="278"/>
        <v>40409</v>
      </c>
      <c r="N3584">
        <v>13.88</v>
      </c>
      <c r="P3584" s="24">
        <v>43552</v>
      </c>
      <c r="Q3584">
        <v>42.69</v>
      </c>
      <c r="S3584" s="24">
        <v>45337</v>
      </c>
      <c r="T3584">
        <v>81.59</v>
      </c>
      <c r="U3584" s="2">
        <f t="shared" si="279"/>
        <v>1.4729348226341088E-3</v>
      </c>
    </row>
    <row r="3585" spans="1:21" x14ac:dyDescent="0.4">
      <c r="A3585" t="s">
        <v>2358</v>
      </c>
      <c r="B3585">
        <v>14.09</v>
      </c>
      <c r="C3585">
        <v>14.07</v>
      </c>
      <c r="D3585">
        <v>14.16</v>
      </c>
      <c r="E3585">
        <v>13.98</v>
      </c>
      <c r="F3585" t="s">
        <v>1952</v>
      </c>
      <c r="G3585" s="2">
        <v>1.4E-3</v>
      </c>
      <c r="I3585" t="s">
        <v>2358</v>
      </c>
      <c r="J3585" s="24" t="str">
        <f t="shared" si="275"/>
        <v>08</v>
      </c>
      <c r="K3585" s="24" t="str">
        <f t="shared" si="276"/>
        <v>18</v>
      </c>
      <c r="L3585" s="24" t="str">
        <f t="shared" si="277"/>
        <v>2010</v>
      </c>
      <c r="M3585" s="24">
        <f t="shared" si="278"/>
        <v>40408</v>
      </c>
      <c r="N3585">
        <v>14.09</v>
      </c>
      <c r="P3585" s="24">
        <v>43553</v>
      </c>
      <c r="Q3585">
        <v>42.98</v>
      </c>
      <c r="S3585" s="24">
        <v>45338</v>
      </c>
      <c r="T3585">
        <v>81.02</v>
      </c>
      <c r="U3585" s="2">
        <f t="shared" si="279"/>
        <v>-6.9861502635127914E-3</v>
      </c>
    </row>
    <row r="3586" spans="1:21" x14ac:dyDescent="0.4">
      <c r="A3586" t="s">
        <v>2357</v>
      </c>
      <c r="B3586">
        <v>14.07</v>
      </c>
      <c r="C3586">
        <v>14</v>
      </c>
      <c r="D3586">
        <v>14.17</v>
      </c>
      <c r="E3586">
        <v>13.96</v>
      </c>
      <c r="F3586" t="s">
        <v>2356</v>
      </c>
      <c r="G3586" s="2">
        <v>1.2999999999999999E-2</v>
      </c>
      <c r="I3586" t="s">
        <v>2357</v>
      </c>
      <c r="J3586" s="24" t="str">
        <f t="shared" si="275"/>
        <v>08</v>
      </c>
      <c r="K3586" s="24" t="str">
        <f t="shared" si="276"/>
        <v>17</v>
      </c>
      <c r="L3586" s="24" t="str">
        <f t="shared" si="277"/>
        <v>2010</v>
      </c>
      <c r="M3586" s="24">
        <f t="shared" si="278"/>
        <v>40407</v>
      </c>
      <c r="N3586">
        <v>14.07</v>
      </c>
      <c r="P3586" s="24">
        <v>43556</v>
      </c>
      <c r="Q3586">
        <v>43.42</v>
      </c>
      <c r="S3586" s="24">
        <v>45342</v>
      </c>
      <c r="T3586">
        <v>80.239999999999995</v>
      </c>
      <c r="U3586" s="2">
        <f t="shared" si="279"/>
        <v>-9.6272525302394385E-3</v>
      </c>
    </row>
    <row r="3587" spans="1:21" x14ac:dyDescent="0.4">
      <c r="A3587" t="s">
        <v>2355</v>
      </c>
      <c r="B3587">
        <v>13.89</v>
      </c>
      <c r="C3587">
        <v>13.78</v>
      </c>
      <c r="D3587">
        <v>13.93</v>
      </c>
      <c r="E3587">
        <v>13.73</v>
      </c>
      <c r="F3587" t="s">
        <v>660</v>
      </c>
      <c r="G3587" s="2">
        <v>2.2000000000000001E-3</v>
      </c>
      <c r="I3587" t="s">
        <v>2355</v>
      </c>
      <c r="J3587" s="24" t="str">
        <f t="shared" ref="J3587:J3650" si="280">LEFT(I3587,2)</f>
        <v>08</v>
      </c>
      <c r="K3587" s="24" t="str">
        <f t="shared" ref="K3587:K3650" si="281">MID(I3587,4,2)</f>
        <v>16</v>
      </c>
      <c r="L3587" s="24" t="str">
        <f t="shared" ref="L3587:L3650" si="282">RIGHT(I3587,4)</f>
        <v>2010</v>
      </c>
      <c r="M3587" s="24">
        <f t="shared" ref="M3587:M3650" si="283">DATE(L3587,J3587,K3587)</f>
        <v>40406</v>
      </c>
      <c r="N3587">
        <v>13.89</v>
      </c>
      <c r="P3587" s="24">
        <v>43557</v>
      </c>
      <c r="Q3587">
        <v>43.46</v>
      </c>
      <c r="S3587" s="24">
        <v>45343</v>
      </c>
      <c r="T3587">
        <v>80.05</v>
      </c>
      <c r="U3587" s="2">
        <f t="shared" si="279"/>
        <v>-2.3678963110668194E-3</v>
      </c>
    </row>
    <row r="3588" spans="1:21" x14ac:dyDescent="0.4">
      <c r="A3588" t="s">
        <v>2354</v>
      </c>
      <c r="B3588">
        <v>13.86</v>
      </c>
      <c r="C3588">
        <v>13.87</v>
      </c>
      <c r="D3588">
        <v>13.95</v>
      </c>
      <c r="E3588">
        <v>13.85</v>
      </c>
      <c r="F3588" t="s">
        <v>689</v>
      </c>
      <c r="G3588" s="2">
        <v>-5.0000000000000001E-3</v>
      </c>
      <c r="I3588" t="s">
        <v>2354</v>
      </c>
      <c r="J3588" s="24" t="str">
        <f t="shared" si="280"/>
        <v>08</v>
      </c>
      <c r="K3588" s="24" t="str">
        <f t="shared" si="281"/>
        <v>13</v>
      </c>
      <c r="L3588" s="24" t="str">
        <f t="shared" si="282"/>
        <v>2010</v>
      </c>
      <c r="M3588" s="24">
        <f t="shared" si="283"/>
        <v>40403</v>
      </c>
      <c r="N3588">
        <v>13.86</v>
      </c>
      <c r="P3588" s="24">
        <v>43558</v>
      </c>
      <c r="Q3588">
        <v>43.53</v>
      </c>
      <c r="S3588" s="24">
        <v>45344</v>
      </c>
      <c r="T3588">
        <v>82.67</v>
      </c>
      <c r="U3588" s="2">
        <f t="shared" ref="U3588:U3651" si="284">T3588/T3587-1</f>
        <v>3.2729544034978186E-2</v>
      </c>
    </row>
    <row r="3589" spans="1:21" x14ac:dyDescent="0.4">
      <c r="A3589" t="s">
        <v>2353</v>
      </c>
      <c r="B3589">
        <v>13.93</v>
      </c>
      <c r="C3589">
        <v>13.81</v>
      </c>
      <c r="D3589">
        <v>13.98</v>
      </c>
      <c r="E3589">
        <v>13.79</v>
      </c>
      <c r="F3589" t="s">
        <v>2352</v>
      </c>
      <c r="G3589" s="2">
        <v>-7.7999999999999996E-3</v>
      </c>
      <c r="I3589" t="s">
        <v>2353</v>
      </c>
      <c r="J3589" s="24" t="str">
        <f t="shared" si="280"/>
        <v>08</v>
      </c>
      <c r="K3589" s="24" t="str">
        <f t="shared" si="281"/>
        <v>12</v>
      </c>
      <c r="L3589" s="24" t="str">
        <f t="shared" si="282"/>
        <v>2010</v>
      </c>
      <c r="M3589" s="24">
        <f t="shared" si="283"/>
        <v>40402</v>
      </c>
      <c r="N3589">
        <v>13.93</v>
      </c>
      <c r="P3589" s="24">
        <v>43559</v>
      </c>
      <c r="Q3589">
        <v>43.54</v>
      </c>
      <c r="S3589" s="24">
        <v>45345</v>
      </c>
      <c r="T3589">
        <v>82.56</v>
      </c>
      <c r="U3589" s="2">
        <f t="shared" si="284"/>
        <v>-1.3305915084068642E-3</v>
      </c>
    </row>
    <row r="3590" spans="1:21" x14ac:dyDescent="0.4">
      <c r="A3590" t="s">
        <v>2351</v>
      </c>
      <c r="B3590">
        <v>14.04</v>
      </c>
      <c r="C3590">
        <v>14.19</v>
      </c>
      <c r="D3590">
        <v>14.19</v>
      </c>
      <c r="E3590">
        <v>14.01</v>
      </c>
      <c r="F3590" t="s">
        <v>278</v>
      </c>
      <c r="G3590" s="2">
        <v>-2.5700000000000001E-2</v>
      </c>
      <c r="I3590" t="s">
        <v>2351</v>
      </c>
      <c r="J3590" s="24" t="str">
        <f t="shared" si="280"/>
        <v>08</v>
      </c>
      <c r="K3590" s="24" t="str">
        <f t="shared" si="281"/>
        <v>11</v>
      </c>
      <c r="L3590" s="24" t="str">
        <f t="shared" si="282"/>
        <v>2010</v>
      </c>
      <c r="M3590" s="24">
        <f t="shared" si="283"/>
        <v>40401</v>
      </c>
      <c r="N3590">
        <v>14.04</v>
      </c>
      <c r="P3590" s="24">
        <v>43560</v>
      </c>
      <c r="Q3590">
        <v>43.71</v>
      </c>
      <c r="S3590" s="24">
        <v>45348</v>
      </c>
      <c r="T3590">
        <v>82.36</v>
      </c>
      <c r="U3590" s="2">
        <f t="shared" si="284"/>
        <v>-2.4224806201550431E-3</v>
      </c>
    </row>
    <row r="3591" spans="1:21" x14ac:dyDescent="0.4">
      <c r="A3591" t="s">
        <v>2350</v>
      </c>
      <c r="B3591">
        <v>14.41</v>
      </c>
      <c r="C3591">
        <v>14.39</v>
      </c>
      <c r="D3591">
        <v>14.49</v>
      </c>
      <c r="E3591">
        <v>14.29</v>
      </c>
      <c r="F3591" t="s">
        <v>1317</v>
      </c>
      <c r="G3591" s="2">
        <v>-6.1999999999999998E-3</v>
      </c>
      <c r="I3591" t="s">
        <v>2350</v>
      </c>
      <c r="J3591" s="24" t="str">
        <f t="shared" si="280"/>
        <v>08</v>
      </c>
      <c r="K3591" s="24" t="str">
        <f t="shared" si="281"/>
        <v>10</v>
      </c>
      <c r="L3591" s="24" t="str">
        <f t="shared" si="282"/>
        <v>2010</v>
      </c>
      <c r="M3591" s="24">
        <f t="shared" si="283"/>
        <v>40400</v>
      </c>
      <c r="N3591">
        <v>14.41</v>
      </c>
      <c r="P3591" s="24">
        <v>43563</v>
      </c>
      <c r="Q3591">
        <v>43.71</v>
      </c>
      <c r="S3591" s="24">
        <v>45349</v>
      </c>
      <c r="T3591">
        <v>82.42</v>
      </c>
      <c r="U3591" s="2">
        <f t="shared" si="284"/>
        <v>7.2850898494425387E-4</v>
      </c>
    </row>
    <row r="3592" spans="1:21" x14ac:dyDescent="0.4">
      <c r="A3592" t="s">
        <v>2349</v>
      </c>
      <c r="B3592">
        <v>14.5</v>
      </c>
      <c r="C3592">
        <v>14.47</v>
      </c>
      <c r="D3592">
        <v>14.52</v>
      </c>
      <c r="E3592">
        <v>14.41</v>
      </c>
      <c r="F3592" t="s">
        <v>981</v>
      </c>
      <c r="G3592" s="2">
        <v>6.1999999999999998E-3</v>
      </c>
      <c r="I3592" t="s">
        <v>2349</v>
      </c>
      <c r="J3592" s="24" t="str">
        <f t="shared" si="280"/>
        <v>08</v>
      </c>
      <c r="K3592" s="24" t="str">
        <f t="shared" si="281"/>
        <v>09</v>
      </c>
      <c r="L3592" s="24" t="str">
        <f t="shared" si="282"/>
        <v>2010</v>
      </c>
      <c r="M3592" s="24">
        <f t="shared" si="283"/>
        <v>40399</v>
      </c>
      <c r="N3592">
        <v>14.5</v>
      </c>
      <c r="P3592" s="24">
        <v>43564</v>
      </c>
      <c r="Q3592">
        <v>43.55</v>
      </c>
      <c r="S3592" s="24">
        <v>45350</v>
      </c>
      <c r="T3592">
        <v>82.18</v>
      </c>
      <c r="U3592" s="2">
        <f t="shared" si="284"/>
        <v>-2.9119145838387706E-3</v>
      </c>
    </row>
    <row r="3593" spans="1:21" x14ac:dyDescent="0.4">
      <c r="A3593" t="s">
        <v>2348</v>
      </c>
      <c r="B3593">
        <v>14.41</v>
      </c>
      <c r="C3593">
        <v>14.32</v>
      </c>
      <c r="D3593">
        <v>14.44</v>
      </c>
      <c r="E3593">
        <v>14.22</v>
      </c>
      <c r="F3593" t="s">
        <v>2347</v>
      </c>
      <c r="G3593" s="2">
        <v>-4.1000000000000003E-3</v>
      </c>
      <c r="I3593" t="s">
        <v>2348</v>
      </c>
      <c r="J3593" s="24" t="str">
        <f t="shared" si="280"/>
        <v>08</v>
      </c>
      <c r="K3593" s="24" t="str">
        <f t="shared" si="281"/>
        <v>06</v>
      </c>
      <c r="L3593" s="24" t="str">
        <f t="shared" si="282"/>
        <v>2010</v>
      </c>
      <c r="M3593" s="24">
        <f t="shared" si="283"/>
        <v>40396</v>
      </c>
      <c r="N3593">
        <v>14.41</v>
      </c>
      <c r="P3593" s="24">
        <v>43565</v>
      </c>
      <c r="Q3593">
        <v>43.71</v>
      </c>
      <c r="S3593" s="24">
        <v>45351</v>
      </c>
      <c r="T3593">
        <v>82.81</v>
      </c>
      <c r="U3593" s="2">
        <f t="shared" si="284"/>
        <v>7.6660988074956915E-3</v>
      </c>
    </row>
    <row r="3594" spans="1:21" x14ac:dyDescent="0.4">
      <c r="A3594" t="s">
        <v>2346</v>
      </c>
      <c r="B3594">
        <v>14.47</v>
      </c>
      <c r="C3594">
        <v>14.39</v>
      </c>
      <c r="D3594">
        <v>14.47</v>
      </c>
      <c r="E3594">
        <v>14.37</v>
      </c>
      <c r="F3594" t="s">
        <v>539</v>
      </c>
      <c r="G3594" s="2">
        <v>-6.9999999999999999E-4</v>
      </c>
      <c r="I3594" t="s">
        <v>2346</v>
      </c>
      <c r="J3594" s="24" t="str">
        <f t="shared" si="280"/>
        <v>08</v>
      </c>
      <c r="K3594" s="24" t="str">
        <f t="shared" si="281"/>
        <v>05</v>
      </c>
      <c r="L3594" s="24" t="str">
        <f t="shared" si="282"/>
        <v>2010</v>
      </c>
      <c r="M3594" s="24">
        <f t="shared" si="283"/>
        <v>40395</v>
      </c>
      <c r="N3594">
        <v>14.47</v>
      </c>
      <c r="P3594" s="24">
        <v>43566</v>
      </c>
      <c r="Q3594">
        <v>43.68</v>
      </c>
      <c r="S3594" s="24">
        <v>45352</v>
      </c>
      <c r="T3594">
        <v>83.85</v>
      </c>
      <c r="U3594" s="2">
        <f t="shared" si="284"/>
        <v>1.2558869701726705E-2</v>
      </c>
    </row>
    <row r="3595" spans="1:21" x14ac:dyDescent="0.4">
      <c r="A3595" t="s">
        <v>2345</v>
      </c>
      <c r="B3595">
        <v>14.48</v>
      </c>
      <c r="C3595">
        <v>14.4</v>
      </c>
      <c r="D3595">
        <v>14.5</v>
      </c>
      <c r="E3595">
        <v>14.37</v>
      </c>
      <c r="F3595" t="s">
        <v>526</v>
      </c>
      <c r="G3595" s="2">
        <v>8.3999999999999995E-3</v>
      </c>
      <c r="I3595" t="s">
        <v>2345</v>
      </c>
      <c r="J3595" s="24" t="str">
        <f t="shared" si="280"/>
        <v>08</v>
      </c>
      <c r="K3595" s="24" t="str">
        <f t="shared" si="281"/>
        <v>04</v>
      </c>
      <c r="L3595" s="24" t="str">
        <f t="shared" si="282"/>
        <v>2010</v>
      </c>
      <c r="M3595" s="24">
        <f t="shared" si="283"/>
        <v>40394</v>
      </c>
      <c r="N3595">
        <v>14.48</v>
      </c>
      <c r="P3595" s="24">
        <v>43567</v>
      </c>
      <c r="Q3595">
        <v>43.97</v>
      </c>
      <c r="S3595" s="24">
        <v>45355</v>
      </c>
      <c r="T3595">
        <v>83.49</v>
      </c>
      <c r="U3595" s="2">
        <f t="shared" si="284"/>
        <v>-4.2933810375670456E-3</v>
      </c>
    </row>
    <row r="3596" spans="1:21" x14ac:dyDescent="0.4">
      <c r="A3596" t="s">
        <v>2344</v>
      </c>
      <c r="B3596">
        <v>14.36</v>
      </c>
      <c r="C3596">
        <v>14.38</v>
      </c>
      <c r="D3596">
        <v>14.42</v>
      </c>
      <c r="E3596">
        <v>14.31</v>
      </c>
      <c r="F3596" t="s">
        <v>2343</v>
      </c>
      <c r="G3596" s="2">
        <v>-4.8999999999999998E-3</v>
      </c>
      <c r="I3596" t="s">
        <v>2344</v>
      </c>
      <c r="J3596" s="24" t="str">
        <f t="shared" si="280"/>
        <v>08</v>
      </c>
      <c r="K3596" s="24" t="str">
        <f t="shared" si="281"/>
        <v>03</v>
      </c>
      <c r="L3596" s="24" t="str">
        <f t="shared" si="282"/>
        <v>2010</v>
      </c>
      <c r="M3596" s="24">
        <f t="shared" si="283"/>
        <v>40393</v>
      </c>
      <c r="N3596">
        <v>14.36</v>
      </c>
      <c r="P3596" s="24">
        <v>43570</v>
      </c>
      <c r="Q3596">
        <v>43.96</v>
      </c>
      <c r="S3596" s="24">
        <v>45356</v>
      </c>
      <c r="T3596">
        <v>82.13</v>
      </c>
      <c r="U3596" s="2">
        <f t="shared" si="284"/>
        <v>-1.6289375973170483E-2</v>
      </c>
    </row>
    <row r="3597" spans="1:21" x14ac:dyDescent="0.4">
      <c r="A3597" t="s">
        <v>2342</v>
      </c>
      <c r="B3597">
        <v>14.43</v>
      </c>
      <c r="C3597">
        <v>14.31</v>
      </c>
      <c r="D3597">
        <v>14.45</v>
      </c>
      <c r="E3597">
        <v>14.27</v>
      </c>
      <c r="F3597" t="s">
        <v>1915</v>
      </c>
      <c r="G3597" s="2">
        <v>2.1999999999999999E-2</v>
      </c>
      <c r="I3597" t="s">
        <v>2342</v>
      </c>
      <c r="J3597" s="24" t="str">
        <f t="shared" si="280"/>
        <v>08</v>
      </c>
      <c r="K3597" s="24" t="str">
        <f t="shared" si="281"/>
        <v>02</v>
      </c>
      <c r="L3597" s="24" t="str">
        <f t="shared" si="282"/>
        <v>2010</v>
      </c>
      <c r="M3597" s="24">
        <f t="shared" si="283"/>
        <v>40392</v>
      </c>
      <c r="N3597">
        <v>14.43</v>
      </c>
      <c r="P3597" s="24">
        <v>43571</v>
      </c>
      <c r="Q3597">
        <v>43.91</v>
      </c>
      <c r="S3597" s="24">
        <v>45357</v>
      </c>
      <c r="T3597">
        <v>82.51</v>
      </c>
      <c r="U3597" s="2">
        <f t="shared" si="284"/>
        <v>4.6268111530500811E-3</v>
      </c>
    </row>
    <row r="3598" spans="1:21" x14ac:dyDescent="0.4">
      <c r="A3598" t="s">
        <v>2341</v>
      </c>
      <c r="B3598">
        <v>14.12</v>
      </c>
      <c r="C3598">
        <v>13.97</v>
      </c>
      <c r="D3598">
        <v>14.18</v>
      </c>
      <c r="E3598">
        <v>13.94</v>
      </c>
      <c r="F3598" t="s">
        <v>1499</v>
      </c>
      <c r="G3598" s="2">
        <v>0</v>
      </c>
      <c r="I3598" t="s">
        <v>2341</v>
      </c>
      <c r="J3598" s="24" t="str">
        <f t="shared" si="280"/>
        <v>07</v>
      </c>
      <c r="K3598" s="24" t="str">
        <f t="shared" si="281"/>
        <v>30</v>
      </c>
      <c r="L3598" s="24" t="str">
        <f t="shared" si="282"/>
        <v>2010</v>
      </c>
      <c r="M3598" s="24">
        <f t="shared" si="283"/>
        <v>40389</v>
      </c>
      <c r="N3598">
        <v>14.12</v>
      </c>
      <c r="P3598" s="24">
        <v>43572</v>
      </c>
      <c r="Q3598">
        <v>43.72</v>
      </c>
      <c r="S3598" s="24">
        <v>45358</v>
      </c>
      <c r="T3598">
        <v>83.78</v>
      </c>
      <c r="U3598" s="2">
        <f t="shared" si="284"/>
        <v>1.5392073688037744E-2</v>
      </c>
    </row>
    <row r="3599" spans="1:21" x14ac:dyDescent="0.4">
      <c r="A3599" t="s">
        <v>2340</v>
      </c>
      <c r="B3599">
        <v>14.12</v>
      </c>
      <c r="C3599">
        <v>14.28</v>
      </c>
      <c r="D3599">
        <v>14.3</v>
      </c>
      <c r="E3599">
        <v>14</v>
      </c>
      <c r="F3599" t="s">
        <v>1295</v>
      </c>
      <c r="G3599" s="2">
        <v>-4.8999999999999998E-3</v>
      </c>
      <c r="I3599" t="s">
        <v>2340</v>
      </c>
      <c r="J3599" s="24" t="str">
        <f t="shared" si="280"/>
        <v>07</v>
      </c>
      <c r="K3599" s="24" t="str">
        <f t="shared" si="281"/>
        <v>29</v>
      </c>
      <c r="L3599" s="24" t="str">
        <f t="shared" si="282"/>
        <v>2010</v>
      </c>
      <c r="M3599" s="24">
        <f t="shared" si="283"/>
        <v>40388</v>
      </c>
      <c r="N3599">
        <v>14.12</v>
      </c>
      <c r="P3599" s="24">
        <v>43573</v>
      </c>
      <c r="Q3599">
        <v>43.83</v>
      </c>
      <c r="S3599" s="24">
        <v>45359</v>
      </c>
      <c r="T3599">
        <v>82.83</v>
      </c>
      <c r="U3599" s="2">
        <f t="shared" si="284"/>
        <v>-1.1339221771305863E-2</v>
      </c>
    </row>
    <row r="3600" spans="1:21" x14ac:dyDescent="0.4">
      <c r="A3600" t="s">
        <v>2339</v>
      </c>
      <c r="B3600">
        <v>14.19</v>
      </c>
      <c r="C3600">
        <v>14.25</v>
      </c>
      <c r="D3600">
        <v>14.3</v>
      </c>
      <c r="E3600">
        <v>14.14</v>
      </c>
      <c r="F3600" t="s">
        <v>2338</v>
      </c>
      <c r="G3600" s="2">
        <v>-5.5999999999999999E-3</v>
      </c>
      <c r="I3600" t="s">
        <v>2339</v>
      </c>
      <c r="J3600" s="24" t="str">
        <f t="shared" si="280"/>
        <v>07</v>
      </c>
      <c r="K3600" s="24" t="str">
        <f t="shared" si="281"/>
        <v>28</v>
      </c>
      <c r="L3600" s="24" t="str">
        <f t="shared" si="282"/>
        <v>2010</v>
      </c>
      <c r="M3600" s="24">
        <f t="shared" si="283"/>
        <v>40387</v>
      </c>
      <c r="N3600">
        <v>14.19</v>
      </c>
      <c r="P3600" s="24">
        <v>43577</v>
      </c>
      <c r="Q3600">
        <v>43.97</v>
      </c>
      <c r="S3600" s="24">
        <v>45362</v>
      </c>
      <c r="T3600">
        <v>82.4</v>
      </c>
      <c r="U3600" s="2">
        <f t="shared" si="284"/>
        <v>-5.1913557889652351E-3</v>
      </c>
    </row>
    <row r="3601" spans="1:21" x14ac:dyDescent="0.4">
      <c r="A3601" t="s">
        <v>2337</v>
      </c>
      <c r="B3601">
        <v>14.27</v>
      </c>
      <c r="C3601">
        <v>14.37</v>
      </c>
      <c r="D3601">
        <v>14.39</v>
      </c>
      <c r="E3601">
        <v>14.21</v>
      </c>
      <c r="F3601" t="s">
        <v>1955</v>
      </c>
      <c r="G3601" s="2">
        <v>-2.8E-3</v>
      </c>
      <c r="I3601" t="s">
        <v>2337</v>
      </c>
      <c r="J3601" s="24" t="str">
        <f t="shared" si="280"/>
        <v>07</v>
      </c>
      <c r="K3601" s="24" t="str">
        <f t="shared" si="281"/>
        <v>27</v>
      </c>
      <c r="L3601" s="24" t="str">
        <f t="shared" si="282"/>
        <v>2010</v>
      </c>
      <c r="M3601" s="24">
        <f t="shared" si="283"/>
        <v>40386</v>
      </c>
      <c r="N3601">
        <v>14.27</v>
      </c>
      <c r="P3601" s="24">
        <v>43578</v>
      </c>
      <c r="Q3601">
        <v>44.38</v>
      </c>
      <c r="S3601" s="24">
        <v>45363</v>
      </c>
      <c r="T3601">
        <v>83.97</v>
      </c>
      <c r="U3601" s="2">
        <f t="shared" si="284"/>
        <v>1.9053398058252347E-2</v>
      </c>
    </row>
    <row r="3602" spans="1:21" x14ac:dyDescent="0.4">
      <c r="A3602" t="s">
        <v>2336</v>
      </c>
      <c r="B3602">
        <v>14.31</v>
      </c>
      <c r="C3602">
        <v>14.2</v>
      </c>
      <c r="D3602">
        <v>14.32</v>
      </c>
      <c r="E3602">
        <v>14.16</v>
      </c>
      <c r="F3602" t="s">
        <v>1471</v>
      </c>
      <c r="G3602" s="2">
        <v>7.7000000000000002E-3</v>
      </c>
      <c r="I3602" t="s">
        <v>2336</v>
      </c>
      <c r="J3602" s="24" t="str">
        <f t="shared" si="280"/>
        <v>07</v>
      </c>
      <c r="K3602" s="24" t="str">
        <f t="shared" si="281"/>
        <v>26</v>
      </c>
      <c r="L3602" s="24" t="str">
        <f t="shared" si="282"/>
        <v>2010</v>
      </c>
      <c r="M3602" s="24">
        <f t="shared" si="283"/>
        <v>40385</v>
      </c>
      <c r="N3602">
        <v>14.31</v>
      </c>
      <c r="P3602" s="24">
        <v>43579</v>
      </c>
      <c r="Q3602">
        <v>44.34</v>
      </c>
      <c r="S3602" s="24">
        <v>45364</v>
      </c>
      <c r="T3602">
        <v>83.56</v>
      </c>
      <c r="U3602" s="2">
        <f t="shared" si="284"/>
        <v>-4.882696201024106E-3</v>
      </c>
    </row>
    <row r="3603" spans="1:21" x14ac:dyDescent="0.4">
      <c r="A3603" t="s">
        <v>2335</v>
      </c>
      <c r="B3603">
        <v>14.2</v>
      </c>
      <c r="C3603">
        <v>14.05</v>
      </c>
      <c r="D3603">
        <v>14.2</v>
      </c>
      <c r="E3603">
        <v>14.01</v>
      </c>
      <c r="F3603" t="s">
        <v>2334</v>
      </c>
      <c r="G3603" s="2">
        <v>8.5000000000000006E-3</v>
      </c>
      <c r="I3603" t="s">
        <v>2335</v>
      </c>
      <c r="J3603" s="24" t="str">
        <f t="shared" si="280"/>
        <v>07</v>
      </c>
      <c r="K3603" s="24" t="str">
        <f t="shared" si="281"/>
        <v>23</v>
      </c>
      <c r="L3603" s="24" t="str">
        <f t="shared" si="282"/>
        <v>2010</v>
      </c>
      <c r="M3603" s="24">
        <f t="shared" si="283"/>
        <v>40382</v>
      </c>
      <c r="N3603">
        <v>14.2</v>
      </c>
      <c r="P3603" s="24">
        <v>43580</v>
      </c>
      <c r="Q3603">
        <v>44.49</v>
      </c>
      <c r="S3603" s="24">
        <v>45365</v>
      </c>
      <c r="T3603">
        <v>83.67</v>
      </c>
      <c r="U3603" s="2">
        <f t="shared" si="284"/>
        <v>1.3164193393968571E-3</v>
      </c>
    </row>
    <row r="3604" spans="1:21" x14ac:dyDescent="0.4">
      <c r="A3604" t="s">
        <v>2333</v>
      </c>
      <c r="B3604">
        <v>14.08</v>
      </c>
      <c r="C3604">
        <v>13.93</v>
      </c>
      <c r="D3604">
        <v>14.14</v>
      </c>
      <c r="E3604">
        <v>13.93</v>
      </c>
      <c r="F3604" t="s">
        <v>2180</v>
      </c>
      <c r="G3604" s="2">
        <v>2.18E-2</v>
      </c>
      <c r="I3604" t="s">
        <v>2333</v>
      </c>
      <c r="J3604" s="24" t="str">
        <f t="shared" si="280"/>
        <v>07</v>
      </c>
      <c r="K3604" s="24" t="str">
        <f t="shared" si="281"/>
        <v>22</v>
      </c>
      <c r="L3604" s="24" t="str">
        <f t="shared" si="282"/>
        <v>2010</v>
      </c>
      <c r="M3604" s="24">
        <f t="shared" si="283"/>
        <v>40381</v>
      </c>
      <c r="N3604">
        <v>14.08</v>
      </c>
      <c r="P3604" s="24">
        <v>43581</v>
      </c>
      <c r="Q3604">
        <v>44.67</v>
      </c>
      <c r="S3604" s="24">
        <v>45366</v>
      </c>
      <c r="T3604">
        <v>82.73</v>
      </c>
      <c r="U3604" s="2">
        <f t="shared" si="284"/>
        <v>-1.1234612166845959E-2</v>
      </c>
    </row>
    <row r="3605" spans="1:21" x14ac:dyDescent="0.4">
      <c r="A3605" t="s">
        <v>2332</v>
      </c>
      <c r="B3605">
        <v>13.78</v>
      </c>
      <c r="C3605">
        <v>14.03</v>
      </c>
      <c r="D3605">
        <v>14.03</v>
      </c>
      <c r="E3605">
        <v>13.72</v>
      </c>
      <c r="F3605" t="s">
        <v>2121</v>
      </c>
      <c r="G3605" s="2">
        <v>-1.2200000000000001E-2</v>
      </c>
      <c r="I3605" t="s">
        <v>2332</v>
      </c>
      <c r="J3605" s="24" t="str">
        <f t="shared" si="280"/>
        <v>07</v>
      </c>
      <c r="K3605" s="24" t="str">
        <f t="shared" si="281"/>
        <v>21</v>
      </c>
      <c r="L3605" s="24" t="str">
        <f t="shared" si="282"/>
        <v>2010</v>
      </c>
      <c r="M3605" s="24">
        <f t="shared" si="283"/>
        <v>40380</v>
      </c>
      <c r="N3605">
        <v>13.78</v>
      </c>
      <c r="P3605" s="24">
        <v>43584</v>
      </c>
      <c r="Q3605">
        <v>44.69</v>
      </c>
      <c r="S3605" s="24">
        <v>45369</v>
      </c>
      <c r="T3605">
        <v>83.48</v>
      </c>
      <c r="U3605" s="2">
        <f t="shared" si="284"/>
        <v>9.0656351988396278E-3</v>
      </c>
    </row>
    <row r="3606" spans="1:21" x14ac:dyDescent="0.4">
      <c r="A3606" t="s">
        <v>2331</v>
      </c>
      <c r="B3606">
        <v>13.95</v>
      </c>
      <c r="C3606">
        <v>13.6</v>
      </c>
      <c r="D3606">
        <v>13.96</v>
      </c>
      <c r="E3606">
        <v>13.57</v>
      </c>
      <c r="F3606" t="s">
        <v>438</v>
      </c>
      <c r="G3606" s="2">
        <v>1.23E-2</v>
      </c>
      <c r="I3606" t="s">
        <v>2331</v>
      </c>
      <c r="J3606" s="24" t="str">
        <f t="shared" si="280"/>
        <v>07</v>
      </c>
      <c r="K3606" s="24" t="str">
        <f t="shared" si="281"/>
        <v>20</v>
      </c>
      <c r="L3606" s="24" t="str">
        <f t="shared" si="282"/>
        <v>2010</v>
      </c>
      <c r="M3606" s="24">
        <f t="shared" si="283"/>
        <v>40379</v>
      </c>
      <c r="N3606">
        <v>13.95</v>
      </c>
      <c r="P3606" s="24">
        <v>43585</v>
      </c>
      <c r="Q3606">
        <v>44.67</v>
      </c>
      <c r="S3606" s="24">
        <v>45370</v>
      </c>
      <c r="T3606">
        <v>83.99</v>
      </c>
      <c r="U3606" s="2">
        <f t="shared" si="284"/>
        <v>6.1092477240056731E-3</v>
      </c>
    </row>
    <row r="3607" spans="1:21" x14ac:dyDescent="0.4">
      <c r="A3607" t="s">
        <v>2330</v>
      </c>
      <c r="B3607">
        <v>13.78</v>
      </c>
      <c r="C3607">
        <v>13.75</v>
      </c>
      <c r="D3607">
        <v>13.82</v>
      </c>
      <c r="E3607">
        <v>13.65</v>
      </c>
      <c r="F3607" t="s">
        <v>1026</v>
      </c>
      <c r="G3607" s="2">
        <v>6.6E-3</v>
      </c>
      <c r="I3607" t="s">
        <v>2330</v>
      </c>
      <c r="J3607" s="24" t="str">
        <f t="shared" si="280"/>
        <v>07</v>
      </c>
      <c r="K3607" s="24" t="str">
        <f t="shared" si="281"/>
        <v>19</v>
      </c>
      <c r="L3607" s="24" t="str">
        <f t="shared" si="282"/>
        <v>2010</v>
      </c>
      <c r="M3607" s="24">
        <f t="shared" si="283"/>
        <v>40378</v>
      </c>
      <c r="N3607">
        <v>13.78</v>
      </c>
      <c r="P3607" s="24">
        <v>43586</v>
      </c>
      <c r="Q3607">
        <v>44.23</v>
      </c>
      <c r="S3607" s="24">
        <v>45371</v>
      </c>
      <c r="T3607">
        <v>84.91</v>
      </c>
      <c r="U3607" s="2">
        <f t="shared" si="284"/>
        <v>1.0953684962495602E-2</v>
      </c>
    </row>
    <row r="3608" spans="1:21" x14ac:dyDescent="0.4">
      <c r="A3608" t="s">
        <v>2329</v>
      </c>
      <c r="B3608">
        <v>13.69</v>
      </c>
      <c r="C3608">
        <v>13.98</v>
      </c>
      <c r="D3608">
        <v>14.01</v>
      </c>
      <c r="E3608">
        <v>13.66</v>
      </c>
      <c r="F3608" t="s">
        <v>227</v>
      </c>
      <c r="G3608" s="2">
        <v>-2.63E-2</v>
      </c>
      <c r="I3608" t="s">
        <v>2329</v>
      </c>
      <c r="J3608" s="24" t="str">
        <f t="shared" si="280"/>
        <v>07</v>
      </c>
      <c r="K3608" s="24" t="str">
        <f t="shared" si="281"/>
        <v>16</v>
      </c>
      <c r="L3608" s="24" t="str">
        <f t="shared" si="282"/>
        <v>2010</v>
      </c>
      <c r="M3608" s="24">
        <f t="shared" si="283"/>
        <v>40375</v>
      </c>
      <c r="N3608">
        <v>13.69</v>
      </c>
      <c r="P3608" s="24">
        <v>43587</v>
      </c>
      <c r="Q3608">
        <v>44.15</v>
      </c>
      <c r="S3608" s="24">
        <v>45372</v>
      </c>
      <c r="T3608">
        <v>84.96</v>
      </c>
      <c r="U3608" s="2">
        <f t="shared" si="284"/>
        <v>5.8885879166181709E-4</v>
      </c>
    </row>
    <row r="3609" spans="1:21" x14ac:dyDescent="0.4">
      <c r="A3609" t="s">
        <v>2328</v>
      </c>
      <c r="B3609">
        <v>14.06</v>
      </c>
      <c r="C3609">
        <v>14.03</v>
      </c>
      <c r="D3609">
        <v>14.1</v>
      </c>
      <c r="E3609">
        <v>13.87</v>
      </c>
      <c r="F3609" t="s">
        <v>1384</v>
      </c>
      <c r="G3609" s="2">
        <v>6.9999999999999999E-4</v>
      </c>
      <c r="I3609" t="s">
        <v>2328</v>
      </c>
      <c r="J3609" s="24" t="str">
        <f t="shared" si="280"/>
        <v>07</v>
      </c>
      <c r="K3609" s="24" t="str">
        <f t="shared" si="281"/>
        <v>15</v>
      </c>
      <c r="L3609" s="24" t="str">
        <f t="shared" si="282"/>
        <v>2010</v>
      </c>
      <c r="M3609" s="24">
        <f t="shared" si="283"/>
        <v>40374</v>
      </c>
      <c r="N3609">
        <v>14.06</v>
      </c>
      <c r="P3609" s="24">
        <v>43588</v>
      </c>
      <c r="Q3609">
        <v>44.63</v>
      </c>
      <c r="S3609" s="24">
        <v>45373</v>
      </c>
      <c r="T3609">
        <v>85.14</v>
      </c>
      <c r="U3609" s="2">
        <f t="shared" si="284"/>
        <v>2.1186440677967155E-3</v>
      </c>
    </row>
    <row r="3610" spans="1:21" x14ac:dyDescent="0.4">
      <c r="A3610" t="s">
        <v>2327</v>
      </c>
      <c r="B3610">
        <v>14.05</v>
      </c>
      <c r="C3610">
        <v>13.99</v>
      </c>
      <c r="D3610">
        <v>14.11</v>
      </c>
      <c r="E3610">
        <v>13.96</v>
      </c>
      <c r="F3610" t="s">
        <v>558</v>
      </c>
      <c r="G3610" s="2">
        <v>2.0999999999999999E-3</v>
      </c>
      <c r="I3610" t="s">
        <v>2327</v>
      </c>
      <c r="J3610" s="24" t="str">
        <f t="shared" si="280"/>
        <v>07</v>
      </c>
      <c r="K3610" s="24" t="str">
        <f t="shared" si="281"/>
        <v>14</v>
      </c>
      <c r="L3610" s="24" t="str">
        <f t="shared" si="282"/>
        <v>2010</v>
      </c>
      <c r="M3610" s="24">
        <f t="shared" si="283"/>
        <v>40373</v>
      </c>
      <c r="N3610">
        <v>14.05</v>
      </c>
      <c r="P3610" s="24">
        <v>43591</v>
      </c>
      <c r="Q3610">
        <v>44.51</v>
      </c>
      <c r="S3610" s="24">
        <v>45376</v>
      </c>
      <c r="T3610">
        <v>84.79</v>
      </c>
      <c r="U3610" s="2">
        <f t="shared" si="284"/>
        <v>-4.1108762038993829E-3</v>
      </c>
    </row>
    <row r="3611" spans="1:21" x14ac:dyDescent="0.4">
      <c r="A3611" t="s">
        <v>2326</v>
      </c>
      <c r="B3611">
        <v>14.02</v>
      </c>
      <c r="C3611">
        <v>13.97</v>
      </c>
      <c r="D3611">
        <v>14.08</v>
      </c>
      <c r="E3611">
        <v>13.93</v>
      </c>
      <c r="F3611" t="s">
        <v>1475</v>
      </c>
      <c r="G3611" s="2">
        <v>1.2999999999999999E-2</v>
      </c>
      <c r="I3611" t="s">
        <v>2326</v>
      </c>
      <c r="J3611" s="24" t="str">
        <f t="shared" si="280"/>
        <v>07</v>
      </c>
      <c r="K3611" s="24" t="str">
        <f t="shared" si="281"/>
        <v>13</v>
      </c>
      <c r="L3611" s="24" t="str">
        <f t="shared" si="282"/>
        <v>2010</v>
      </c>
      <c r="M3611" s="24">
        <f t="shared" si="283"/>
        <v>40372</v>
      </c>
      <c r="N3611">
        <v>14.02</v>
      </c>
      <c r="P3611" s="24">
        <v>43592</v>
      </c>
      <c r="Q3611">
        <v>43.74</v>
      </c>
      <c r="S3611" s="24">
        <v>45377</v>
      </c>
      <c r="T3611">
        <v>84.42</v>
      </c>
      <c r="U3611" s="2">
        <f t="shared" si="284"/>
        <v>-4.3637221370445012E-3</v>
      </c>
    </row>
    <row r="3612" spans="1:21" x14ac:dyDescent="0.4">
      <c r="A3612" t="s">
        <v>2325</v>
      </c>
      <c r="B3612">
        <v>13.84</v>
      </c>
      <c r="C3612">
        <v>13.78</v>
      </c>
      <c r="D3612">
        <v>13.88</v>
      </c>
      <c r="E3612">
        <v>13.74</v>
      </c>
      <c r="F3612" t="s">
        <v>539</v>
      </c>
      <c r="G3612" s="2">
        <v>6.9999999999999999E-4</v>
      </c>
      <c r="I3612" t="s">
        <v>2325</v>
      </c>
      <c r="J3612" s="24" t="str">
        <f t="shared" si="280"/>
        <v>07</v>
      </c>
      <c r="K3612" s="24" t="str">
        <f t="shared" si="281"/>
        <v>12</v>
      </c>
      <c r="L3612" s="24" t="str">
        <f t="shared" si="282"/>
        <v>2010</v>
      </c>
      <c r="M3612" s="24">
        <f t="shared" si="283"/>
        <v>40371</v>
      </c>
      <c r="N3612">
        <v>13.84</v>
      </c>
      <c r="P3612" s="24">
        <v>43593</v>
      </c>
      <c r="Q3612">
        <v>43.72</v>
      </c>
      <c r="S3612" s="24">
        <v>45378</v>
      </c>
      <c r="T3612">
        <v>84.7</v>
      </c>
      <c r="U3612" s="2">
        <f t="shared" si="284"/>
        <v>3.3167495854062867E-3</v>
      </c>
    </row>
    <row r="3613" spans="1:21" x14ac:dyDescent="0.4">
      <c r="A3613" t="s">
        <v>2324</v>
      </c>
      <c r="B3613">
        <v>13.83</v>
      </c>
      <c r="C3613">
        <v>13.74</v>
      </c>
      <c r="D3613">
        <v>13.83</v>
      </c>
      <c r="E3613">
        <v>13.72</v>
      </c>
      <c r="F3613" t="s">
        <v>351</v>
      </c>
      <c r="G3613" s="2">
        <v>6.6E-3</v>
      </c>
      <c r="I3613" t="s">
        <v>2324</v>
      </c>
      <c r="J3613" s="24" t="str">
        <f t="shared" si="280"/>
        <v>07</v>
      </c>
      <c r="K3613" s="24" t="str">
        <f t="shared" si="281"/>
        <v>09</v>
      </c>
      <c r="L3613" s="24" t="str">
        <f t="shared" si="282"/>
        <v>2010</v>
      </c>
      <c r="M3613" s="24">
        <f t="shared" si="283"/>
        <v>40368</v>
      </c>
      <c r="N3613">
        <v>13.83</v>
      </c>
      <c r="P3613" s="24">
        <v>43594</v>
      </c>
      <c r="Q3613">
        <v>43.59</v>
      </c>
      <c r="S3613" s="24">
        <v>45379</v>
      </c>
      <c r="T3613">
        <v>84.44</v>
      </c>
      <c r="U3613" s="2">
        <f t="shared" si="284"/>
        <v>-3.0696576151122423E-3</v>
      </c>
    </row>
    <row r="3614" spans="1:21" x14ac:dyDescent="0.4">
      <c r="A3614" t="s">
        <v>2323</v>
      </c>
      <c r="B3614">
        <v>13.74</v>
      </c>
      <c r="C3614">
        <v>13.73</v>
      </c>
      <c r="D3614">
        <v>13.76</v>
      </c>
      <c r="E3614">
        <v>13.59</v>
      </c>
      <c r="F3614" t="s">
        <v>1150</v>
      </c>
      <c r="G3614" s="2">
        <v>8.8000000000000005E-3</v>
      </c>
      <c r="I3614" t="s">
        <v>2323</v>
      </c>
      <c r="J3614" s="24" t="str">
        <f t="shared" si="280"/>
        <v>07</v>
      </c>
      <c r="K3614" s="24" t="str">
        <f t="shared" si="281"/>
        <v>08</v>
      </c>
      <c r="L3614" s="24" t="str">
        <f t="shared" si="282"/>
        <v>2010</v>
      </c>
      <c r="M3614" s="24">
        <f t="shared" si="283"/>
        <v>40367</v>
      </c>
      <c r="N3614">
        <v>13.74</v>
      </c>
      <c r="P3614" s="24">
        <v>43595</v>
      </c>
      <c r="Q3614">
        <v>43.79</v>
      </c>
      <c r="S3614" s="24">
        <v>45383</v>
      </c>
      <c r="T3614">
        <v>84.57</v>
      </c>
      <c r="U3614" s="2">
        <f t="shared" si="284"/>
        <v>1.5395547134058329E-3</v>
      </c>
    </row>
    <row r="3615" spans="1:21" x14ac:dyDescent="0.4">
      <c r="A3615" t="s">
        <v>2322</v>
      </c>
      <c r="B3615">
        <v>13.62</v>
      </c>
      <c r="C3615">
        <v>13.22</v>
      </c>
      <c r="D3615">
        <v>13.63</v>
      </c>
      <c r="E3615">
        <v>13.21</v>
      </c>
      <c r="F3615" t="s">
        <v>2321</v>
      </c>
      <c r="G3615" s="2">
        <v>3.2599999999999997E-2</v>
      </c>
      <c r="I3615" t="s">
        <v>2322</v>
      </c>
      <c r="J3615" s="24" t="str">
        <f t="shared" si="280"/>
        <v>07</v>
      </c>
      <c r="K3615" s="24" t="str">
        <f t="shared" si="281"/>
        <v>07</v>
      </c>
      <c r="L3615" s="24" t="str">
        <f t="shared" si="282"/>
        <v>2010</v>
      </c>
      <c r="M3615" s="24">
        <f t="shared" si="283"/>
        <v>40366</v>
      </c>
      <c r="N3615">
        <v>13.62</v>
      </c>
      <c r="P3615" s="24">
        <v>43598</v>
      </c>
      <c r="Q3615">
        <v>42.77</v>
      </c>
      <c r="S3615" s="24">
        <v>45384</v>
      </c>
      <c r="T3615">
        <v>84.01</v>
      </c>
      <c r="U3615" s="2">
        <f t="shared" si="284"/>
        <v>-6.6217334752274315E-3</v>
      </c>
    </row>
    <row r="3616" spans="1:21" x14ac:dyDescent="0.4">
      <c r="A3616" t="s">
        <v>2320</v>
      </c>
      <c r="B3616">
        <v>13.19</v>
      </c>
      <c r="C3616">
        <v>13.29</v>
      </c>
      <c r="D3616">
        <v>13.39</v>
      </c>
      <c r="E3616">
        <v>13.07</v>
      </c>
      <c r="F3616" t="s">
        <v>2319</v>
      </c>
      <c r="G3616" s="2">
        <v>5.3E-3</v>
      </c>
      <c r="I3616" t="s">
        <v>2320</v>
      </c>
      <c r="J3616" s="24" t="str">
        <f t="shared" si="280"/>
        <v>07</v>
      </c>
      <c r="K3616" s="24" t="str">
        <f t="shared" si="281"/>
        <v>06</v>
      </c>
      <c r="L3616" s="24" t="str">
        <f t="shared" si="282"/>
        <v>2010</v>
      </c>
      <c r="M3616" s="24">
        <f t="shared" si="283"/>
        <v>40365</v>
      </c>
      <c r="N3616">
        <v>13.19</v>
      </c>
      <c r="P3616" s="24">
        <v>43599</v>
      </c>
      <c r="Q3616">
        <v>43.09</v>
      </c>
      <c r="S3616" s="24">
        <v>45385</v>
      </c>
      <c r="T3616">
        <v>84.31</v>
      </c>
      <c r="U3616" s="2">
        <f t="shared" si="284"/>
        <v>3.571003451970034E-3</v>
      </c>
    </row>
    <row r="3617" spans="1:21" x14ac:dyDescent="0.4">
      <c r="A3617" t="s">
        <v>2318</v>
      </c>
      <c r="B3617">
        <v>13.12</v>
      </c>
      <c r="C3617">
        <v>13.22</v>
      </c>
      <c r="D3617">
        <v>13.24</v>
      </c>
      <c r="E3617">
        <v>13.05</v>
      </c>
      <c r="F3617" t="s">
        <v>599</v>
      </c>
      <c r="G3617" s="2">
        <v>-3.8E-3</v>
      </c>
      <c r="I3617" t="s">
        <v>2318</v>
      </c>
      <c r="J3617" s="24" t="str">
        <f t="shared" si="280"/>
        <v>07</v>
      </c>
      <c r="K3617" s="24" t="str">
        <f t="shared" si="281"/>
        <v>02</v>
      </c>
      <c r="L3617" s="24" t="str">
        <f t="shared" si="282"/>
        <v>2010</v>
      </c>
      <c r="M3617" s="24">
        <f t="shared" si="283"/>
        <v>40361</v>
      </c>
      <c r="N3617">
        <v>13.12</v>
      </c>
      <c r="P3617" s="24">
        <v>43600</v>
      </c>
      <c r="Q3617">
        <v>43.5</v>
      </c>
      <c r="S3617" s="24">
        <v>45386</v>
      </c>
      <c r="T3617">
        <v>83.09</v>
      </c>
      <c r="U3617" s="2">
        <f t="shared" si="284"/>
        <v>-1.4470406831929794E-2</v>
      </c>
    </row>
    <row r="3618" spans="1:21" x14ac:dyDescent="0.4">
      <c r="A3618" t="s">
        <v>2317</v>
      </c>
      <c r="B3618">
        <v>13.17</v>
      </c>
      <c r="C3618">
        <v>13.2</v>
      </c>
      <c r="D3618">
        <v>13.25</v>
      </c>
      <c r="E3618">
        <v>12.97</v>
      </c>
      <c r="F3618" t="s">
        <v>1880</v>
      </c>
      <c r="G3618" s="2">
        <v>-2.3E-3</v>
      </c>
      <c r="I3618" t="s">
        <v>2317</v>
      </c>
      <c r="J3618" s="24" t="str">
        <f t="shared" si="280"/>
        <v>07</v>
      </c>
      <c r="K3618" s="24" t="str">
        <f t="shared" si="281"/>
        <v>01</v>
      </c>
      <c r="L3618" s="24" t="str">
        <f t="shared" si="282"/>
        <v>2010</v>
      </c>
      <c r="M3618" s="24">
        <f t="shared" si="283"/>
        <v>40360</v>
      </c>
      <c r="N3618">
        <v>13.17</v>
      </c>
      <c r="P3618" s="24">
        <v>43601</v>
      </c>
      <c r="Q3618">
        <v>44.01</v>
      </c>
      <c r="S3618" s="24">
        <v>45387</v>
      </c>
      <c r="T3618">
        <v>84.31</v>
      </c>
      <c r="U3618" s="2">
        <f t="shared" si="284"/>
        <v>1.4682873992056811E-2</v>
      </c>
    </row>
    <row r="3619" spans="1:21" x14ac:dyDescent="0.4">
      <c r="A3619" t="s">
        <v>2316</v>
      </c>
      <c r="B3619">
        <v>13.2</v>
      </c>
      <c r="C3619">
        <v>13.3</v>
      </c>
      <c r="D3619">
        <v>13.43</v>
      </c>
      <c r="E3619">
        <v>13.17</v>
      </c>
      <c r="F3619" t="s">
        <v>2315</v>
      </c>
      <c r="G3619" s="2">
        <v>-9.7999999999999997E-3</v>
      </c>
      <c r="I3619" t="s">
        <v>2316</v>
      </c>
      <c r="J3619" s="24" t="str">
        <f t="shared" si="280"/>
        <v>06</v>
      </c>
      <c r="K3619" s="24" t="str">
        <f t="shared" si="281"/>
        <v>30</v>
      </c>
      <c r="L3619" s="24" t="str">
        <f t="shared" si="282"/>
        <v>2010</v>
      </c>
      <c r="M3619" s="24">
        <f t="shared" si="283"/>
        <v>40359</v>
      </c>
      <c r="N3619">
        <v>13.2</v>
      </c>
      <c r="P3619" s="24">
        <v>43602</v>
      </c>
      <c r="Q3619">
        <v>43.74</v>
      </c>
      <c r="S3619" s="24">
        <v>45390</v>
      </c>
      <c r="T3619">
        <v>84.26</v>
      </c>
      <c r="U3619" s="2">
        <f t="shared" si="284"/>
        <v>-5.9304946032501249E-4</v>
      </c>
    </row>
    <row r="3620" spans="1:21" x14ac:dyDescent="0.4">
      <c r="A3620" t="s">
        <v>2314</v>
      </c>
      <c r="B3620">
        <v>13.33</v>
      </c>
      <c r="C3620">
        <v>13.58</v>
      </c>
      <c r="D3620">
        <v>13.59</v>
      </c>
      <c r="E3620">
        <v>13.25</v>
      </c>
      <c r="F3620" t="s">
        <v>1295</v>
      </c>
      <c r="G3620" s="2">
        <v>-3.27E-2</v>
      </c>
      <c r="I3620" t="s">
        <v>2314</v>
      </c>
      <c r="J3620" s="24" t="str">
        <f t="shared" si="280"/>
        <v>06</v>
      </c>
      <c r="K3620" s="24" t="str">
        <f t="shared" si="281"/>
        <v>29</v>
      </c>
      <c r="L3620" s="24" t="str">
        <f t="shared" si="282"/>
        <v>2010</v>
      </c>
      <c r="M3620" s="24">
        <f t="shared" si="283"/>
        <v>40358</v>
      </c>
      <c r="N3620">
        <v>13.33</v>
      </c>
      <c r="P3620" s="24">
        <v>43605</v>
      </c>
      <c r="Q3620">
        <v>43.4</v>
      </c>
      <c r="S3620" s="24">
        <v>45391</v>
      </c>
      <c r="T3620">
        <v>84.25</v>
      </c>
      <c r="U3620" s="2">
        <f t="shared" si="284"/>
        <v>-1.1868027533834535E-4</v>
      </c>
    </row>
    <row r="3621" spans="1:21" x14ac:dyDescent="0.4">
      <c r="A3621" t="s">
        <v>2313</v>
      </c>
      <c r="B3621">
        <v>13.78</v>
      </c>
      <c r="C3621">
        <v>13.85</v>
      </c>
      <c r="D3621">
        <v>13.89</v>
      </c>
      <c r="E3621">
        <v>13.73</v>
      </c>
      <c r="F3621" t="s">
        <v>962</v>
      </c>
      <c r="G3621" s="2">
        <v>-3.5999999999999999E-3</v>
      </c>
      <c r="I3621" t="s">
        <v>2313</v>
      </c>
      <c r="J3621" s="24" t="str">
        <f t="shared" si="280"/>
        <v>06</v>
      </c>
      <c r="K3621" s="24" t="str">
        <f t="shared" si="281"/>
        <v>28</v>
      </c>
      <c r="L3621" s="24" t="str">
        <f t="shared" si="282"/>
        <v>2010</v>
      </c>
      <c r="M3621" s="24">
        <f t="shared" si="283"/>
        <v>40357</v>
      </c>
      <c r="N3621">
        <v>13.78</v>
      </c>
      <c r="P3621" s="24">
        <v>43606</v>
      </c>
      <c r="Q3621">
        <v>43.71</v>
      </c>
      <c r="S3621" s="24">
        <v>45392</v>
      </c>
      <c r="T3621">
        <v>83.69</v>
      </c>
      <c r="U3621" s="2">
        <f t="shared" si="284"/>
        <v>-6.6468842729970889E-3</v>
      </c>
    </row>
    <row r="3622" spans="1:21" x14ac:dyDescent="0.4">
      <c r="A3622" t="s">
        <v>2312</v>
      </c>
      <c r="B3622">
        <v>13.83</v>
      </c>
      <c r="C3622">
        <v>13.83</v>
      </c>
      <c r="D3622">
        <v>13.91</v>
      </c>
      <c r="E3622">
        <v>13.7</v>
      </c>
      <c r="F3622" t="s">
        <v>904</v>
      </c>
      <c r="G3622" s="2">
        <v>2.8999999999999998E-3</v>
      </c>
      <c r="I3622" t="s">
        <v>2312</v>
      </c>
      <c r="J3622" s="24" t="str">
        <f t="shared" si="280"/>
        <v>06</v>
      </c>
      <c r="K3622" s="24" t="str">
        <f t="shared" si="281"/>
        <v>25</v>
      </c>
      <c r="L3622" s="24" t="str">
        <f t="shared" si="282"/>
        <v>2010</v>
      </c>
      <c r="M3622" s="24">
        <f t="shared" si="283"/>
        <v>40354</v>
      </c>
      <c r="N3622">
        <v>13.83</v>
      </c>
      <c r="P3622" s="24">
        <v>43607</v>
      </c>
      <c r="Q3622">
        <v>43.71</v>
      </c>
      <c r="S3622" s="24">
        <v>45393</v>
      </c>
      <c r="T3622">
        <v>85.01</v>
      </c>
      <c r="U3622" s="2">
        <f t="shared" si="284"/>
        <v>1.5772493726849079E-2</v>
      </c>
    </row>
    <row r="3623" spans="1:21" x14ac:dyDescent="0.4">
      <c r="A3623" t="s">
        <v>2311</v>
      </c>
      <c r="B3623">
        <v>13.79</v>
      </c>
      <c r="C3623">
        <v>13.95</v>
      </c>
      <c r="D3623">
        <v>13.99</v>
      </c>
      <c r="E3623">
        <v>13.76</v>
      </c>
      <c r="F3623" t="s">
        <v>521</v>
      </c>
      <c r="G3623" s="2">
        <v>-1.5699999999999999E-2</v>
      </c>
      <c r="I3623" t="s">
        <v>2311</v>
      </c>
      <c r="J3623" s="24" t="str">
        <f t="shared" si="280"/>
        <v>06</v>
      </c>
      <c r="K3623" s="24" t="str">
        <f t="shared" si="281"/>
        <v>24</v>
      </c>
      <c r="L3623" s="24" t="str">
        <f t="shared" si="282"/>
        <v>2010</v>
      </c>
      <c r="M3623" s="24">
        <f t="shared" si="283"/>
        <v>40353</v>
      </c>
      <c r="N3623">
        <v>13.79</v>
      </c>
      <c r="P3623" s="24">
        <v>43608</v>
      </c>
      <c r="Q3623">
        <v>43.21</v>
      </c>
      <c r="S3623" s="24">
        <v>45394</v>
      </c>
      <c r="T3623">
        <v>83.87</v>
      </c>
      <c r="U3623" s="2">
        <f t="shared" si="284"/>
        <v>-1.3410187036819177E-2</v>
      </c>
    </row>
    <row r="3624" spans="1:21" x14ac:dyDescent="0.4">
      <c r="A3624" t="s">
        <v>2310</v>
      </c>
      <c r="B3624">
        <v>14.01</v>
      </c>
      <c r="C3624">
        <v>14.07</v>
      </c>
      <c r="D3624">
        <v>14.13</v>
      </c>
      <c r="E3624">
        <v>13.91</v>
      </c>
      <c r="F3624" t="s">
        <v>1028</v>
      </c>
      <c r="G3624" s="2">
        <v>-7.7999999999999996E-3</v>
      </c>
      <c r="I3624" t="s">
        <v>2310</v>
      </c>
      <c r="J3624" s="24" t="str">
        <f t="shared" si="280"/>
        <v>06</v>
      </c>
      <c r="K3624" s="24" t="str">
        <f t="shared" si="281"/>
        <v>23</v>
      </c>
      <c r="L3624" s="24" t="str">
        <f t="shared" si="282"/>
        <v>2010</v>
      </c>
      <c r="M3624" s="24">
        <f t="shared" si="283"/>
        <v>40352</v>
      </c>
      <c r="N3624">
        <v>14.01</v>
      </c>
      <c r="P3624" s="24">
        <v>43609</v>
      </c>
      <c r="Q3624">
        <v>43.28</v>
      </c>
      <c r="S3624" s="24">
        <v>45397</v>
      </c>
      <c r="T3624">
        <v>82.37</v>
      </c>
      <c r="U3624" s="2">
        <f t="shared" si="284"/>
        <v>-1.7884821747943258E-2</v>
      </c>
    </row>
    <row r="3625" spans="1:21" x14ac:dyDescent="0.4">
      <c r="A3625" t="s">
        <v>2309</v>
      </c>
      <c r="B3625">
        <v>14.12</v>
      </c>
      <c r="C3625">
        <v>14.33</v>
      </c>
      <c r="D3625">
        <v>14.41</v>
      </c>
      <c r="E3625">
        <v>14.1</v>
      </c>
      <c r="F3625" t="s">
        <v>1304</v>
      </c>
      <c r="G3625" s="2">
        <v>-1.4E-2</v>
      </c>
      <c r="I3625" t="s">
        <v>2309</v>
      </c>
      <c r="J3625" s="24" t="str">
        <f t="shared" si="280"/>
        <v>06</v>
      </c>
      <c r="K3625" s="24" t="str">
        <f t="shared" si="281"/>
        <v>22</v>
      </c>
      <c r="L3625" s="24" t="str">
        <f t="shared" si="282"/>
        <v>2010</v>
      </c>
      <c r="M3625" s="24">
        <f t="shared" si="283"/>
        <v>40351</v>
      </c>
      <c r="N3625">
        <v>14.12</v>
      </c>
      <c r="P3625" s="24">
        <v>43613</v>
      </c>
      <c r="Q3625">
        <v>43.03</v>
      </c>
      <c r="S3625" s="24">
        <v>45398</v>
      </c>
      <c r="T3625">
        <v>82.39</v>
      </c>
      <c r="U3625" s="2">
        <f t="shared" si="284"/>
        <v>2.4280684715294321E-4</v>
      </c>
    </row>
    <row r="3626" spans="1:21" x14ac:dyDescent="0.4">
      <c r="A3626" t="s">
        <v>2308</v>
      </c>
      <c r="B3626">
        <v>14.32</v>
      </c>
      <c r="C3626">
        <v>14.55</v>
      </c>
      <c r="D3626">
        <v>14.58</v>
      </c>
      <c r="E3626">
        <v>14.25</v>
      </c>
      <c r="F3626" t="s">
        <v>184</v>
      </c>
      <c r="G3626" s="2">
        <v>-4.1999999999999997E-3</v>
      </c>
      <c r="I3626" t="s">
        <v>2308</v>
      </c>
      <c r="J3626" s="24" t="str">
        <f t="shared" si="280"/>
        <v>06</v>
      </c>
      <c r="K3626" s="24" t="str">
        <f t="shared" si="281"/>
        <v>21</v>
      </c>
      <c r="L3626" s="24" t="str">
        <f t="shared" si="282"/>
        <v>2010</v>
      </c>
      <c r="M3626" s="24">
        <f t="shared" si="283"/>
        <v>40350</v>
      </c>
      <c r="N3626">
        <v>14.32</v>
      </c>
      <c r="P3626" s="24">
        <v>43614</v>
      </c>
      <c r="Q3626">
        <v>42.68</v>
      </c>
      <c r="S3626" s="24">
        <v>45399</v>
      </c>
      <c r="T3626">
        <v>81.599999999999994</v>
      </c>
      <c r="U3626" s="2">
        <f t="shared" si="284"/>
        <v>-9.5885422988227775E-3</v>
      </c>
    </row>
    <row r="3627" spans="1:21" x14ac:dyDescent="0.4">
      <c r="A3627" t="s">
        <v>2307</v>
      </c>
      <c r="B3627">
        <v>14.38</v>
      </c>
      <c r="C3627">
        <v>14.39</v>
      </c>
      <c r="D3627">
        <v>14.44</v>
      </c>
      <c r="E3627">
        <v>14.34</v>
      </c>
      <c r="F3627" t="s">
        <v>254</v>
      </c>
      <c r="G3627" s="2">
        <v>6.9999999999999999E-4</v>
      </c>
      <c r="I3627" t="s">
        <v>2307</v>
      </c>
      <c r="J3627" s="24" t="str">
        <f t="shared" si="280"/>
        <v>06</v>
      </c>
      <c r="K3627" s="24" t="str">
        <f t="shared" si="281"/>
        <v>18</v>
      </c>
      <c r="L3627" s="24" t="str">
        <f t="shared" si="282"/>
        <v>2010</v>
      </c>
      <c r="M3627" s="24">
        <f t="shared" si="283"/>
        <v>40347</v>
      </c>
      <c r="N3627">
        <v>14.38</v>
      </c>
      <c r="P3627" s="24">
        <v>43615</v>
      </c>
      <c r="Q3627">
        <v>42.89</v>
      </c>
      <c r="S3627" s="24">
        <v>45400</v>
      </c>
      <c r="T3627">
        <v>81.12</v>
      </c>
      <c r="U3627" s="2">
        <f t="shared" si="284"/>
        <v>-5.8823529411763387E-3</v>
      </c>
    </row>
    <row r="3628" spans="1:21" x14ac:dyDescent="0.4">
      <c r="A3628" t="s">
        <v>2306</v>
      </c>
      <c r="B3628">
        <v>14.37</v>
      </c>
      <c r="C3628">
        <v>14.4</v>
      </c>
      <c r="D3628">
        <v>14.4</v>
      </c>
      <c r="E3628">
        <v>14.24</v>
      </c>
      <c r="F3628" t="s">
        <v>335</v>
      </c>
      <c r="G3628" s="2">
        <v>1.4E-3</v>
      </c>
      <c r="I3628" t="s">
        <v>2306</v>
      </c>
      <c r="J3628" s="24" t="str">
        <f t="shared" si="280"/>
        <v>06</v>
      </c>
      <c r="K3628" s="24" t="str">
        <f t="shared" si="281"/>
        <v>17</v>
      </c>
      <c r="L3628" s="24" t="str">
        <f t="shared" si="282"/>
        <v>2010</v>
      </c>
      <c r="M3628" s="24">
        <f t="shared" si="283"/>
        <v>40346</v>
      </c>
      <c r="N3628">
        <v>14.37</v>
      </c>
      <c r="P3628" s="24">
        <v>43616</v>
      </c>
      <c r="Q3628">
        <v>42.32</v>
      </c>
      <c r="S3628" s="24">
        <v>45401</v>
      </c>
      <c r="T3628">
        <v>79.31</v>
      </c>
      <c r="U3628" s="2">
        <f t="shared" si="284"/>
        <v>-2.2312623274161725E-2</v>
      </c>
    </row>
    <row r="3629" spans="1:21" x14ac:dyDescent="0.4">
      <c r="A3629" t="s">
        <v>2305</v>
      </c>
      <c r="B3629">
        <v>14.35</v>
      </c>
      <c r="C3629">
        <v>14.25</v>
      </c>
      <c r="D3629">
        <v>14.4</v>
      </c>
      <c r="E3629">
        <v>14.24</v>
      </c>
      <c r="F3629" t="s">
        <v>645</v>
      </c>
      <c r="G3629" s="2">
        <v>6.9999999999999999E-4</v>
      </c>
      <c r="I3629" t="s">
        <v>2305</v>
      </c>
      <c r="J3629" s="24" t="str">
        <f t="shared" si="280"/>
        <v>06</v>
      </c>
      <c r="K3629" s="24" t="str">
        <f t="shared" si="281"/>
        <v>16</v>
      </c>
      <c r="L3629" s="24" t="str">
        <f t="shared" si="282"/>
        <v>2010</v>
      </c>
      <c r="M3629" s="24">
        <f t="shared" si="283"/>
        <v>40345</v>
      </c>
      <c r="N3629">
        <v>14.35</v>
      </c>
      <c r="P3629" s="24">
        <v>43619</v>
      </c>
      <c r="Q3629">
        <v>41.84</v>
      </c>
      <c r="S3629" s="24">
        <v>45404</v>
      </c>
      <c r="T3629">
        <v>80.12</v>
      </c>
      <c r="U3629" s="2">
        <f t="shared" si="284"/>
        <v>1.0213087882990912E-2</v>
      </c>
    </row>
    <row r="3630" spans="1:21" x14ac:dyDescent="0.4">
      <c r="A3630" t="s">
        <v>2304</v>
      </c>
      <c r="B3630">
        <v>14.34</v>
      </c>
      <c r="C3630">
        <v>14.09</v>
      </c>
      <c r="D3630">
        <v>14.35</v>
      </c>
      <c r="E3630">
        <v>14.08</v>
      </c>
      <c r="F3630" t="s">
        <v>366</v>
      </c>
      <c r="G3630" s="2">
        <v>2.3599999999999999E-2</v>
      </c>
      <c r="I3630" t="s">
        <v>2304</v>
      </c>
      <c r="J3630" s="24" t="str">
        <f t="shared" si="280"/>
        <v>06</v>
      </c>
      <c r="K3630" s="24" t="str">
        <f t="shared" si="281"/>
        <v>15</v>
      </c>
      <c r="L3630" s="24" t="str">
        <f t="shared" si="282"/>
        <v>2010</v>
      </c>
      <c r="M3630" s="24">
        <f t="shared" si="283"/>
        <v>40344</v>
      </c>
      <c r="N3630">
        <v>14.34</v>
      </c>
      <c r="P3630" s="24">
        <v>43620</v>
      </c>
      <c r="Q3630">
        <v>42.68</v>
      </c>
      <c r="S3630" s="24">
        <v>45405</v>
      </c>
      <c r="T3630">
        <v>81.400000000000006</v>
      </c>
      <c r="U3630" s="2">
        <f t="shared" si="284"/>
        <v>1.5976035946080991E-2</v>
      </c>
    </row>
    <row r="3631" spans="1:21" x14ac:dyDescent="0.4">
      <c r="A3631" t="s">
        <v>2303</v>
      </c>
      <c r="B3631">
        <v>14.01</v>
      </c>
      <c r="C3631">
        <v>14.14</v>
      </c>
      <c r="D3631">
        <v>14.2</v>
      </c>
      <c r="E3631">
        <v>13.99</v>
      </c>
      <c r="F3631" t="s">
        <v>268</v>
      </c>
      <c r="G3631" s="2">
        <v>-6.9999999999999999E-4</v>
      </c>
      <c r="I3631" t="s">
        <v>2303</v>
      </c>
      <c r="J3631" s="24" t="str">
        <f t="shared" si="280"/>
        <v>06</v>
      </c>
      <c r="K3631" s="24" t="str">
        <f t="shared" si="281"/>
        <v>14</v>
      </c>
      <c r="L3631" s="24" t="str">
        <f t="shared" si="282"/>
        <v>2010</v>
      </c>
      <c r="M3631" s="24">
        <f t="shared" si="283"/>
        <v>40343</v>
      </c>
      <c r="N3631">
        <v>14.01</v>
      </c>
      <c r="P3631" s="24">
        <v>43621</v>
      </c>
      <c r="Q3631">
        <v>43.14</v>
      </c>
      <c r="S3631" s="24">
        <v>45406</v>
      </c>
      <c r="T3631">
        <v>81.41</v>
      </c>
      <c r="U3631" s="2">
        <f t="shared" si="284"/>
        <v>1.2285012285007113E-4</v>
      </c>
    </row>
    <row r="3632" spans="1:21" x14ac:dyDescent="0.4">
      <c r="A3632" t="s">
        <v>2302</v>
      </c>
      <c r="B3632">
        <v>14.02</v>
      </c>
      <c r="C3632">
        <v>13.82</v>
      </c>
      <c r="D3632">
        <v>14.03</v>
      </c>
      <c r="E3632">
        <v>13.8</v>
      </c>
      <c r="F3632" t="s">
        <v>1222</v>
      </c>
      <c r="G3632" s="2">
        <v>6.4999999999999997E-3</v>
      </c>
      <c r="I3632" t="s">
        <v>2302</v>
      </c>
      <c r="J3632" s="24" t="str">
        <f t="shared" si="280"/>
        <v>06</v>
      </c>
      <c r="K3632" s="24" t="str">
        <f t="shared" si="281"/>
        <v>11</v>
      </c>
      <c r="L3632" s="24" t="str">
        <f t="shared" si="282"/>
        <v>2010</v>
      </c>
      <c r="M3632" s="24">
        <f t="shared" si="283"/>
        <v>40340</v>
      </c>
      <c r="N3632">
        <v>14.02</v>
      </c>
      <c r="P3632" s="24">
        <v>43622</v>
      </c>
      <c r="Q3632">
        <v>43.45</v>
      </c>
      <c r="S3632" s="24">
        <v>45407</v>
      </c>
      <c r="T3632">
        <v>80.97</v>
      </c>
      <c r="U3632" s="2">
        <f t="shared" si="284"/>
        <v>-5.4047414322564435E-3</v>
      </c>
    </row>
    <row r="3633" spans="1:21" x14ac:dyDescent="0.4">
      <c r="A3633" t="s">
        <v>2301</v>
      </c>
      <c r="B3633">
        <v>13.93</v>
      </c>
      <c r="C3633">
        <v>13.74</v>
      </c>
      <c r="D3633">
        <v>13.94</v>
      </c>
      <c r="E3633">
        <v>13.73</v>
      </c>
      <c r="F3633" t="s">
        <v>2300</v>
      </c>
      <c r="G3633" s="2">
        <v>2.9600000000000001E-2</v>
      </c>
      <c r="I3633" t="s">
        <v>2301</v>
      </c>
      <c r="J3633" s="24" t="str">
        <f t="shared" si="280"/>
        <v>06</v>
      </c>
      <c r="K3633" s="24" t="str">
        <f t="shared" si="281"/>
        <v>10</v>
      </c>
      <c r="L3633" s="24" t="str">
        <f t="shared" si="282"/>
        <v>2010</v>
      </c>
      <c r="M3633" s="24">
        <f t="shared" si="283"/>
        <v>40339</v>
      </c>
      <c r="N3633">
        <v>13.93</v>
      </c>
      <c r="P3633" s="24">
        <v>43623</v>
      </c>
      <c r="Q3633">
        <v>44.02</v>
      </c>
      <c r="S3633" s="24">
        <v>45408</v>
      </c>
      <c r="T3633">
        <v>82.53</v>
      </c>
      <c r="U3633" s="2">
        <f t="shared" si="284"/>
        <v>1.9266394961096722E-2</v>
      </c>
    </row>
    <row r="3634" spans="1:21" x14ac:dyDescent="0.4">
      <c r="A3634" t="s">
        <v>2299</v>
      </c>
      <c r="B3634">
        <v>13.53</v>
      </c>
      <c r="C3634">
        <v>13.67</v>
      </c>
      <c r="D3634">
        <v>13.83</v>
      </c>
      <c r="E3634">
        <v>13.48</v>
      </c>
      <c r="F3634" t="s">
        <v>1033</v>
      </c>
      <c r="G3634" s="2">
        <v>-5.8999999999999999E-3</v>
      </c>
      <c r="I3634" t="s">
        <v>2299</v>
      </c>
      <c r="J3634" s="24" t="str">
        <f t="shared" si="280"/>
        <v>06</v>
      </c>
      <c r="K3634" s="24" t="str">
        <f t="shared" si="281"/>
        <v>09</v>
      </c>
      <c r="L3634" s="24" t="str">
        <f t="shared" si="282"/>
        <v>2010</v>
      </c>
      <c r="M3634" s="24">
        <f t="shared" si="283"/>
        <v>40338</v>
      </c>
      <c r="N3634">
        <v>13.53</v>
      </c>
      <c r="P3634" s="24">
        <v>43626</v>
      </c>
      <c r="Q3634">
        <v>44.22</v>
      </c>
      <c r="S3634" s="24">
        <v>45411</v>
      </c>
      <c r="T3634">
        <v>82.74</v>
      </c>
      <c r="U3634" s="2">
        <f t="shared" si="284"/>
        <v>2.5445292620864812E-3</v>
      </c>
    </row>
    <row r="3635" spans="1:21" x14ac:dyDescent="0.4">
      <c r="A3635" t="s">
        <v>2298</v>
      </c>
      <c r="B3635">
        <v>13.61</v>
      </c>
      <c r="C3635">
        <v>13.49</v>
      </c>
      <c r="D3635">
        <v>13.63</v>
      </c>
      <c r="E3635">
        <v>13.38</v>
      </c>
      <c r="F3635" t="s">
        <v>1555</v>
      </c>
      <c r="G3635" s="2">
        <v>8.8999999999999999E-3</v>
      </c>
      <c r="I3635" t="s">
        <v>2298</v>
      </c>
      <c r="J3635" s="24" t="str">
        <f t="shared" si="280"/>
        <v>06</v>
      </c>
      <c r="K3635" s="24" t="str">
        <f t="shared" si="281"/>
        <v>08</v>
      </c>
      <c r="L3635" s="24" t="str">
        <f t="shared" si="282"/>
        <v>2010</v>
      </c>
      <c r="M3635" s="24">
        <f t="shared" si="283"/>
        <v>40337</v>
      </c>
      <c r="N3635">
        <v>13.61</v>
      </c>
      <c r="P3635" s="24">
        <v>43627</v>
      </c>
      <c r="Q3635">
        <v>44.13</v>
      </c>
      <c r="S3635" s="24">
        <v>45412</v>
      </c>
      <c r="T3635">
        <v>81.239999999999995</v>
      </c>
      <c r="U3635" s="2">
        <f t="shared" si="284"/>
        <v>-1.8129079042784602E-2</v>
      </c>
    </row>
    <row r="3636" spans="1:21" x14ac:dyDescent="0.4">
      <c r="A3636" t="s">
        <v>2297</v>
      </c>
      <c r="B3636">
        <v>13.49</v>
      </c>
      <c r="C3636">
        <v>13.7</v>
      </c>
      <c r="D3636">
        <v>13.76</v>
      </c>
      <c r="E3636">
        <v>13.48</v>
      </c>
      <c r="F3636" t="s">
        <v>2296</v>
      </c>
      <c r="G3636" s="2">
        <v>-1.17E-2</v>
      </c>
      <c r="I3636" t="s">
        <v>2297</v>
      </c>
      <c r="J3636" s="24" t="str">
        <f t="shared" si="280"/>
        <v>06</v>
      </c>
      <c r="K3636" s="24" t="str">
        <f t="shared" si="281"/>
        <v>07</v>
      </c>
      <c r="L3636" s="24" t="str">
        <f t="shared" si="282"/>
        <v>2010</v>
      </c>
      <c r="M3636" s="24">
        <f t="shared" si="283"/>
        <v>40336</v>
      </c>
      <c r="N3636">
        <v>13.49</v>
      </c>
      <c r="P3636" s="24">
        <v>43628</v>
      </c>
      <c r="Q3636">
        <v>44.1</v>
      </c>
      <c r="S3636" s="24">
        <v>45413</v>
      </c>
      <c r="T3636">
        <v>80.81</v>
      </c>
      <c r="U3636" s="2">
        <f t="shared" si="284"/>
        <v>-5.2929591334317516E-3</v>
      </c>
    </row>
    <row r="3637" spans="1:21" x14ac:dyDescent="0.4">
      <c r="A3637" t="s">
        <v>2295</v>
      </c>
      <c r="B3637">
        <v>13.65</v>
      </c>
      <c r="C3637">
        <v>13.85</v>
      </c>
      <c r="D3637">
        <v>13.98</v>
      </c>
      <c r="E3637">
        <v>13.6</v>
      </c>
      <c r="F3637" t="s">
        <v>2294</v>
      </c>
      <c r="G3637" s="2">
        <v>-3.4000000000000002E-2</v>
      </c>
      <c r="I3637" t="s">
        <v>2295</v>
      </c>
      <c r="J3637" s="24" t="str">
        <f t="shared" si="280"/>
        <v>06</v>
      </c>
      <c r="K3637" s="24" t="str">
        <f t="shared" si="281"/>
        <v>04</v>
      </c>
      <c r="L3637" s="24" t="str">
        <f t="shared" si="282"/>
        <v>2010</v>
      </c>
      <c r="M3637" s="24">
        <f t="shared" si="283"/>
        <v>40333</v>
      </c>
      <c r="N3637">
        <v>13.65</v>
      </c>
      <c r="P3637" s="24">
        <v>43629</v>
      </c>
      <c r="Q3637">
        <v>44.24</v>
      </c>
      <c r="S3637" s="24">
        <v>45414</v>
      </c>
      <c r="T3637">
        <v>81.849999999999994</v>
      </c>
      <c r="U3637" s="2">
        <f t="shared" si="284"/>
        <v>1.2869694344759264E-2</v>
      </c>
    </row>
    <row r="3638" spans="1:21" x14ac:dyDescent="0.4">
      <c r="A3638" t="s">
        <v>2293</v>
      </c>
      <c r="B3638">
        <v>14.13</v>
      </c>
      <c r="C3638">
        <v>14.1</v>
      </c>
      <c r="D3638">
        <v>14.16</v>
      </c>
      <c r="E3638">
        <v>13.98</v>
      </c>
      <c r="F3638" t="s">
        <v>445</v>
      </c>
      <c r="G3638" s="2">
        <v>5.7000000000000002E-3</v>
      </c>
      <c r="I3638" t="s">
        <v>2293</v>
      </c>
      <c r="J3638" s="24" t="str">
        <f t="shared" si="280"/>
        <v>06</v>
      </c>
      <c r="K3638" s="24" t="str">
        <f t="shared" si="281"/>
        <v>03</v>
      </c>
      <c r="L3638" s="24" t="str">
        <f t="shared" si="282"/>
        <v>2010</v>
      </c>
      <c r="M3638" s="24">
        <f t="shared" si="283"/>
        <v>40332</v>
      </c>
      <c r="N3638">
        <v>14.13</v>
      </c>
      <c r="P3638" s="24">
        <v>43630</v>
      </c>
      <c r="Q3638">
        <v>44.17</v>
      </c>
      <c r="S3638" s="24">
        <v>45415</v>
      </c>
      <c r="T3638">
        <v>83.37</v>
      </c>
      <c r="U3638" s="2">
        <f t="shared" si="284"/>
        <v>1.8570555894929841E-2</v>
      </c>
    </row>
    <row r="3639" spans="1:21" x14ac:dyDescent="0.4">
      <c r="A3639" t="s">
        <v>2292</v>
      </c>
      <c r="B3639">
        <v>14.05</v>
      </c>
      <c r="C3639">
        <v>13.75</v>
      </c>
      <c r="D3639">
        <v>14.05</v>
      </c>
      <c r="E3639">
        <v>13.69</v>
      </c>
      <c r="F3639" t="s">
        <v>2291</v>
      </c>
      <c r="G3639" s="2">
        <v>2.63E-2</v>
      </c>
      <c r="I3639" t="s">
        <v>2292</v>
      </c>
      <c r="J3639" s="24" t="str">
        <f t="shared" si="280"/>
        <v>06</v>
      </c>
      <c r="K3639" s="24" t="str">
        <f t="shared" si="281"/>
        <v>02</v>
      </c>
      <c r="L3639" s="24" t="str">
        <f t="shared" si="282"/>
        <v>2010</v>
      </c>
      <c r="M3639" s="24">
        <f t="shared" si="283"/>
        <v>40331</v>
      </c>
      <c r="N3639">
        <v>14.05</v>
      </c>
      <c r="P3639" s="24">
        <v>43633</v>
      </c>
      <c r="Q3639">
        <v>44.11</v>
      </c>
      <c r="S3639" s="24">
        <v>45418</v>
      </c>
      <c r="T3639">
        <v>84.53</v>
      </c>
      <c r="U3639" s="2">
        <f t="shared" si="284"/>
        <v>1.3913877893726667E-2</v>
      </c>
    </row>
    <row r="3640" spans="1:21" x14ac:dyDescent="0.4">
      <c r="A3640" t="s">
        <v>2290</v>
      </c>
      <c r="B3640">
        <v>13.69</v>
      </c>
      <c r="C3640">
        <v>13.77</v>
      </c>
      <c r="D3640">
        <v>13.99</v>
      </c>
      <c r="E3640">
        <v>13.67</v>
      </c>
      <c r="F3640" t="s">
        <v>1348</v>
      </c>
      <c r="G3640" s="2">
        <v>-1.72E-2</v>
      </c>
      <c r="I3640" t="s">
        <v>2290</v>
      </c>
      <c r="J3640" s="24" t="str">
        <f t="shared" si="280"/>
        <v>06</v>
      </c>
      <c r="K3640" s="24" t="str">
        <f t="shared" si="281"/>
        <v>01</v>
      </c>
      <c r="L3640" s="24" t="str">
        <f t="shared" si="282"/>
        <v>2010</v>
      </c>
      <c r="M3640" s="24">
        <f t="shared" si="283"/>
        <v>40330</v>
      </c>
      <c r="N3640">
        <v>13.69</v>
      </c>
      <c r="P3640" s="24">
        <v>43634</v>
      </c>
      <c r="Q3640">
        <v>44.51</v>
      </c>
      <c r="S3640" s="24">
        <v>45419</v>
      </c>
      <c r="T3640">
        <v>84.48</v>
      </c>
      <c r="U3640" s="2">
        <f t="shared" si="284"/>
        <v>-5.915059742103157E-4</v>
      </c>
    </row>
    <row r="3641" spans="1:21" x14ac:dyDescent="0.4">
      <c r="A3641" t="s">
        <v>2289</v>
      </c>
      <c r="B3641">
        <v>13.93</v>
      </c>
      <c r="C3641">
        <v>14.06</v>
      </c>
      <c r="D3641">
        <v>14.08</v>
      </c>
      <c r="E3641">
        <v>13.85</v>
      </c>
      <c r="F3641" t="s">
        <v>858</v>
      </c>
      <c r="G3641" s="2">
        <v>-1.0699999999999999E-2</v>
      </c>
      <c r="I3641" t="s">
        <v>2289</v>
      </c>
      <c r="J3641" s="24" t="str">
        <f t="shared" si="280"/>
        <v>05</v>
      </c>
      <c r="K3641" s="24" t="str">
        <f t="shared" si="281"/>
        <v>28</v>
      </c>
      <c r="L3641" s="24" t="str">
        <f t="shared" si="282"/>
        <v>2010</v>
      </c>
      <c r="M3641" s="24">
        <f t="shared" si="283"/>
        <v>40326</v>
      </c>
      <c r="N3641">
        <v>13.93</v>
      </c>
      <c r="P3641" s="24">
        <v>43635</v>
      </c>
      <c r="Q3641">
        <v>44.71</v>
      </c>
      <c r="S3641" s="24">
        <v>45420</v>
      </c>
      <c r="T3641">
        <v>84.43</v>
      </c>
      <c r="U3641" s="2">
        <f t="shared" si="284"/>
        <v>-5.9185606060607743E-4</v>
      </c>
    </row>
    <row r="3642" spans="1:21" x14ac:dyDescent="0.4">
      <c r="A3642" t="s">
        <v>2288</v>
      </c>
      <c r="B3642">
        <v>14.08</v>
      </c>
      <c r="C3642">
        <v>13.88</v>
      </c>
      <c r="D3642">
        <v>14.08</v>
      </c>
      <c r="E3642">
        <v>13.85</v>
      </c>
      <c r="F3642" t="s">
        <v>1148</v>
      </c>
      <c r="G3642" s="2">
        <v>3.3799999999999997E-2</v>
      </c>
      <c r="I3642" t="s">
        <v>2288</v>
      </c>
      <c r="J3642" s="24" t="str">
        <f t="shared" si="280"/>
        <v>05</v>
      </c>
      <c r="K3642" s="24" t="str">
        <f t="shared" si="281"/>
        <v>27</v>
      </c>
      <c r="L3642" s="24" t="str">
        <f t="shared" si="282"/>
        <v>2010</v>
      </c>
      <c r="M3642" s="24">
        <f t="shared" si="283"/>
        <v>40325</v>
      </c>
      <c r="N3642">
        <v>14.08</v>
      </c>
      <c r="P3642" s="24">
        <v>43636</v>
      </c>
      <c r="Q3642">
        <v>45.15</v>
      </c>
      <c r="S3642" s="24">
        <v>45421</v>
      </c>
      <c r="T3642">
        <v>84.69</v>
      </c>
      <c r="U3642" s="2">
        <f t="shared" si="284"/>
        <v>3.079474120573078E-3</v>
      </c>
    </row>
    <row r="3643" spans="1:21" x14ac:dyDescent="0.4">
      <c r="A3643" t="s">
        <v>2287</v>
      </c>
      <c r="B3643">
        <v>13.62</v>
      </c>
      <c r="C3643">
        <v>13.82</v>
      </c>
      <c r="D3643">
        <v>13.95</v>
      </c>
      <c r="E3643">
        <v>13.59</v>
      </c>
      <c r="F3643" t="s">
        <v>852</v>
      </c>
      <c r="G3643" s="2">
        <v>-8.6999999999999994E-3</v>
      </c>
      <c r="I3643" t="s">
        <v>2287</v>
      </c>
      <c r="J3643" s="24" t="str">
        <f t="shared" si="280"/>
        <v>05</v>
      </c>
      <c r="K3643" s="24" t="str">
        <f t="shared" si="281"/>
        <v>26</v>
      </c>
      <c r="L3643" s="24" t="str">
        <f t="shared" si="282"/>
        <v>2010</v>
      </c>
      <c r="M3643" s="24">
        <f t="shared" si="283"/>
        <v>40324</v>
      </c>
      <c r="N3643">
        <v>13.62</v>
      </c>
      <c r="P3643" s="24">
        <v>43637</v>
      </c>
      <c r="Q3643">
        <v>45.1</v>
      </c>
      <c r="S3643" s="24">
        <v>45422</v>
      </c>
      <c r="T3643">
        <v>84.71</v>
      </c>
      <c r="U3643" s="2">
        <f t="shared" si="284"/>
        <v>2.3615539024679499E-4</v>
      </c>
    </row>
    <row r="3644" spans="1:21" x14ac:dyDescent="0.4">
      <c r="A3644" t="s">
        <v>2286</v>
      </c>
      <c r="B3644">
        <v>13.74</v>
      </c>
      <c r="C3644">
        <v>13.36</v>
      </c>
      <c r="D3644">
        <v>13.74</v>
      </c>
      <c r="E3644">
        <v>13.3</v>
      </c>
      <c r="F3644" t="s">
        <v>2285</v>
      </c>
      <c r="G3644" s="2">
        <v>1.5E-3</v>
      </c>
      <c r="I3644" t="s">
        <v>2286</v>
      </c>
      <c r="J3644" s="24" t="str">
        <f t="shared" si="280"/>
        <v>05</v>
      </c>
      <c r="K3644" s="24" t="str">
        <f t="shared" si="281"/>
        <v>25</v>
      </c>
      <c r="L3644" s="24" t="str">
        <f t="shared" si="282"/>
        <v>2010</v>
      </c>
      <c r="M3644" s="24">
        <f t="shared" si="283"/>
        <v>40323</v>
      </c>
      <c r="N3644">
        <v>13.74</v>
      </c>
      <c r="P3644" s="24">
        <v>43640</v>
      </c>
      <c r="Q3644">
        <v>45.07</v>
      </c>
      <c r="S3644" s="24">
        <v>45425</v>
      </c>
      <c r="T3644">
        <v>84.75</v>
      </c>
      <c r="U3644" s="2">
        <f t="shared" si="284"/>
        <v>4.7219926809116686E-4</v>
      </c>
    </row>
    <row r="3645" spans="1:21" x14ac:dyDescent="0.4">
      <c r="A3645" t="s">
        <v>2284</v>
      </c>
      <c r="B3645">
        <v>13.72</v>
      </c>
      <c r="C3645">
        <v>13.79</v>
      </c>
      <c r="D3645">
        <v>13.93</v>
      </c>
      <c r="E3645">
        <v>13.72</v>
      </c>
      <c r="F3645" t="s">
        <v>2134</v>
      </c>
      <c r="G3645" s="2">
        <v>-9.4000000000000004E-3</v>
      </c>
      <c r="I3645" t="s">
        <v>2284</v>
      </c>
      <c r="J3645" s="24" t="str">
        <f t="shared" si="280"/>
        <v>05</v>
      </c>
      <c r="K3645" s="24" t="str">
        <f t="shared" si="281"/>
        <v>24</v>
      </c>
      <c r="L3645" s="24" t="str">
        <f t="shared" si="282"/>
        <v>2010</v>
      </c>
      <c r="M3645" s="24">
        <f t="shared" si="283"/>
        <v>40322</v>
      </c>
      <c r="N3645">
        <v>13.72</v>
      </c>
      <c r="P3645" s="24">
        <v>43641</v>
      </c>
      <c r="Q3645">
        <v>44.5</v>
      </c>
      <c r="S3645" s="24">
        <v>45426</v>
      </c>
      <c r="T3645">
        <v>85.26</v>
      </c>
      <c r="U3645" s="2">
        <f t="shared" si="284"/>
        <v>6.0176991150442394E-3</v>
      </c>
    </row>
    <row r="3646" spans="1:21" x14ac:dyDescent="0.4">
      <c r="A3646" t="s">
        <v>2283</v>
      </c>
      <c r="B3646">
        <v>13.85</v>
      </c>
      <c r="C3646">
        <v>13.47</v>
      </c>
      <c r="D3646">
        <v>13.92</v>
      </c>
      <c r="E3646">
        <v>13.45</v>
      </c>
      <c r="F3646" t="s">
        <v>1896</v>
      </c>
      <c r="G3646" s="2">
        <v>1.17E-2</v>
      </c>
      <c r="I3646" t="s">
        <v>2283</v>
      </c>
      <c r="J3646" s="24" t="str">
        <f t="shared" si="280"/>
        <v>05</v>
      </c>
      <c r="K3646" s="24" t="str">
        <f t="shared" si="281"/>
        <v>21</v>
      </c>
      <c r="L3646" s="24" t="str">
        <f t="shared" si="282"/>
        <v>2010</v>
      </c>
      <c r="M3646" s="24">
        <f t="shared" si="283"/>
        <v>40319</v>
      </c>
      <c r="N3646">
        <v>13.85</v>
      </c>
      <c r="P3646" s="24">
        <v>43642</v>
      </c>
      <c r="Q3646">
        <v>44.4</v>
      </c>
      <c r="S3646" s="24">
        <v>45427</v>
      </c>
      <c r="T3646">
        <v>86.66</v>
      </c>
      <c r="U3646" s="2">
        <f t="shared" si="284"/>
        <v>1.6420361247947435E-2</v>
      </c>
    </row>
    <row r="3647" spans="1:21" x14ac:dyDescent="0.4">
      <c r="A3647" t="s">
        <v>2282</v>
      </c>
      <c r="B3647">
        <v>13.69</v>
      </c>
      <c r="C3647">
        <v>13.9</v>
      </c>
      <c r="D3647">
        <v>13.99</v>
      </c>
      <c r="E3647">
        <v>13.69</v>
      </c>
      <c r="F3647" t="s">
        <v>2281</v>
      </c>
      <c r="G3647" s="2">
        <v>-3.73E-2</v>
      </c>
      <c r="I3647" t="s">
        <v>2282</v>
      </c>
      <c r="J3647" s="24" t="str">
        <f t="shared" si="280"/>
        <v>05</v>
      </c>
      <c r="K3647" s="24" t="str">
        <f t="shared" si="281"/>
        <v>20</v>
      </c>
      <c r="L3647" s="24" t="str">
        <f t="shared" si="282"/>
        <v>2010</v>
      </c>
      <c r="M3647" s="24">
        <f t="shared" si="283"/>
        <v>40318</v>
      </c>
      <c r="N3647">
        <v>13.69</v>
      </c>
      <c r="P3647" s="24">
        <v>43643</v>
      </c>
      <c r="Q3647">
        <v>44.53</v>
      </c>
      <c r="S3647" s="24">
        <v>45428</v>
      </c>
      <c r="T3647">
        <v>86.27</v>
      </c>
      <c r="U3647" s="2">
        <f t="shared" si="284"/>
        <v>-4.5003461804754563E-3</v>
      </c>
    </row>
    <row r="3648" spans="1:21" x14ac:dyDescent="0.4">
      <c r="A3648" t="s">
        <v>2280</v>
      </c>
      <c r="B3648">
        <v>14.22</v>
      </c>
      <c r="C3648">
        <v>14.24</v>
      </c>
      <c r="D3648">
        <v>14.36</v>
      </c>
      <c r="E3648">
        <v>14.05</v>
      </c>
      <c r="F3648" t="s">
        <v>2279</v>
      </c>
      <c r="G3648" s="2">
        <v>-7.0000000000000001E-3</v>
      </c>
      <c r="I3648" t="s">
        <v>2280</v>
      </c>
      <c r="J3648" s="24" t="str">
        <f t="shared" si="280"/>
        <v>05</v>
      </c>
      <c r="K3648" s="24" t="str">
        <f t="shared" si="281"/>
        <v>19</v>
      </c>
      <c r="L3648" s="24" t="str">
        <f t="shared" si="282"/>
        <v>2010</v>
      </c>
      <c r="M3648" s="24">
        <f t="shared" si="283"/>
        <v>40317</v>
      </c>
      <c r="N3648">
        <v>14.22</v>
      </c>
      <c r="P3648" s="24">
        <v>43644</v>
      </c>
      <c r="Q3648">
        <v>44.69</v>
      </c>
      <c r="S3648" s="24">
        <v>45429</v>
      </c>
      <c r="T3648">
        <v>86.29</v>
      </c>
      <c r="U3648" s="2">
        <f t="shared" si="284"/>
        <v>2.3183030022044804E-4</v>
      </c>
    </row>
    <row r="3649" spans="1:21" x14ac:dyDescent="0.4">
      <c r="A3649" t="s">
        <v>2278</v>
      </c>
      <c r="B3649">
        <v>14.32</v>
      </c>
      <c r="C3649">
        <v>14.62</v>
      </c>
      <c r="D3649">
        <v>14.67</v>
      </c>
      <c r="E3649">
        <v>14.28</v>
      </c>
      <c r="F3649" t="s">
        <v>1348</v>
      </c>
      <c r="G3649" s="2">
        <v>-1.17E-2</v>
      </c>
      <c r="I3649" t="s">
        <v>2278</v>
      </c>
      <c r="J3649" s="24" t="str">
        <f t="shared" si="280"/>
        <v>05</v>
      </c>
      <c r="K3649" s="24" t="str">
        <f t="shared" si="281"/>
        <v>18</v>
      </c>
      <c r="L3649" s="24" t="str">
        <f t="shared" si="282"/>
        <v>2010</v>
      </c>
      <c r="M3649" s="24">
        <f t="shared" si="283"/>
        <v>40316</v>
      </c>
      <c r="N3649">
        <v>14.32</v>
      </c>
      <c r="P3649" s="24">
        <v>43647</v>
      </c>
      <c r="Q3649">
        <v>45.11</v>
      </c>
      <c r="S3649" s="24">
        <v>45432</v>
      </c>
      <c r="T3649">
        <v>86.84</v>
      </c>
      <c r="U3649" s="2">
        <f t="shared" si="284"/>
        <v>6.373855603198475E-3</v>
      </c>
    </row>
    <row r="3650" spans="1:21" x14ac:dyDescent="0.4">
      <c r="A3650" t="s">
        <v>2277</v>
      </c>
      <c r="B3650">
        <v>14.49</v>
      </c>
      <c r="C3650">
        <v>14.54</v>
      </c>
      <c r="D3650">
        <v>14.57</v>
      </c>
      <c r="E3650">
        <v>14.22</v>
      </c>
      <c r="F3650" t="s">
        <v>2148</v>
      </c>
      <c r="G3650" s="2">
        <v>0</v>
      </c>
      <c r="I3650" t="s">
        <v>2277</v>
      </c>
      <c r="J3650" s="24" t="str">
        <f t="shared" si="280"/>
        <v>05</v>
      </c>
      <c r="K3650" s="24" t="str">
        <f t="shared" si="281"/>
        <v>17</v>
      </c>
      <c r="L3650" s="24" t="str">
        <f t="shared" si="282"/>
        <v>2010</v>
      </c>
      <c r="M3650" s="24">
        <f t="shared" si="283"/>
        <v>40315</v>
      </c>
      <c r="N3650">
        <v>14.49</v>
      </c>
      <c r="P3650" s="24">
        <v>43648</v>
      </c>
      <c r="Q3650">
        <v>45.32</v>
      </c>
      <c r="S3650" s="24">
        <v>45433</v>
      </c>
      <c r="T3650">
        <v>87.16</v>
      </c>
      <c r="U3650" s="2">
        <f t="shared" si="284"/>
        <v>3.6849378166743385E-3</v>
      </c>
    </row>
    <row r="3651" spans="1:21" x14ac:dyDescent="0.4">
      <c r="A3651" t="s">
        <v>2276</v>
      </c>
      <c r="B3651">
        <v>14.49</v>
      </c>
      <c r="C3651">
        <v>14.64</v>
      </c>
      <c r="D3651">
        <v>14.67</v>
      </c>
      <c r="E3651">
        <v>14.35</v>
      </c>
      <c r="F3651" t="s">
        <v>1144</v>
      </c>
      <c r="G3651" s="2">
        <v>-1.83E-2</v>
      </c>
      <c r="I3651" t="s">
        <v>2276</v>
      </c>
      <c r="J3651" s="24" t="str">
        <f t="shared" ref="J3651:J3714" si="285">LEFT(I3651,2)</f>
        <v>05</v>
      </c>
      <c r="K3651" s="24" t="str">
        <f t="shared" ref="K3651:K3714" si="286">MID(I3651,4,2)</f>
        <v>14</v>
      </c>
      <c r="L3651" s="24" t="str">
        <f t="shared" ref="L3651:L3714" si="287">RIGHT(I3651,4)</f>
        <v>2010</v>
      </c>
      <c r="M3651" s="24">
        <f t="shared" ref="M3651:M3714" si="288">DATE(L3651,J3651,K3651)</f>
        <v>40312</v>
      </c>
      <c r="N3651">
        <v>14.49</v>
      </c>
      <c r="P3651" s="24">
        <v>43649</v>
      </c>
      <c r="Q3651">
        <v>45.68</v>
      </c>
      <c r="S3651" s="24">
        <v>45434</v>
      </c>
      <c r="T3651">
        <v>86.9</v>
      </c>
      <c r="U3651" s="2">
        <f t="shared" si="284"/>
        <v>-2.983019733822756E-3</v>
      </c>
    </row>
    <row r="3652" spans="1:21" x14ac:dyDescent="0.4">
      <c r="A3652" t="s">
        <v>2275</v>
      </c>
      <c r="B3652">
        <v>14.76</v>
      </c>
      <c r="C3652">
        <v>14.92</v>
      </c>
      <c r="D3652">
        <v>14.98</v>
      </c>
      <c r="E3652">
        <v>14.74</v>
      </c>
      <c r="F3652" t="s">
        <v>1144</v>
      </c>
      <c r="G3652" s="2">
        <v>-1.14E-2</v>
      </c>
      <c r="I3652" t="s">
        <v>2275</v>
      </c>
      <c r="J3652" s="24" t="str">
        <f t="shared" si="285"/>
        <v>05</v>
      </c>
      <c r="K3652" s="24" t="str">
        <f t="shared" si="286"/>
        <v>13</v>
      </c>
      <c r="L3652" s="24" t="str">
        <f t="shared" si="287"/>
        <v>2010</v>
      </c>
      <c r="M3652" s="24">
        <f t="shared" si="288"/>
        <v>40311</v>
      </c>
      <c r="N3652">
        <v>14.76</v>
      </c>
      <c r="P3652" s="24">
        <v>43651</v>
      </c>
      <c r="Q3652">
        <v>45.59</v>
      </c>
      <c r="S3652" s="24">
        <v>45435</v>
      </c>
      <c r="T3652">
        <v>86.77</v>
      </c>
      <c r="U3652" s="2">
        <f t="shared" ref="U3652:U3715" si="289">T3652/T3651-1</f>
        <v>-1.4959723820484605E-3</v>
      </c>
    </row>
    <row r="3653" spans="1:21" x14ac:dyDescent="0.4">
      <c r="A3653" t="s">
        <v>2274</v>
      </c>
      <c r="B3653">
        <v>14.93</v>
      </c>
      <c r="C3653">
        <v>14.76</v>
      </c>
      <c r="D3653">
        <v>14.96</v>
      </c>
      <c r="E3653">
        <v>14.75</v>
      </c>
      <c r="F3653" t="s">
        <v>1003</v>
      </c>
      <c r="G3653" s="2">
        <v>1.6299999999999999E-2</v>
      </c>
      <c r="I3653" t="s">
        <v>2274</v>
      </c>
      <c r="J3653" s="24" t="str">
        <f t="shared" si="285"/>
        <v>05</v>
      </c>
      <c r="K3653" s="24" t="str">
        <f t="shared" si="286"/>
        <v>12</v>
      </c>
      <c r="L3653" s="24" t="str">
        <f t="shared" si="287"/>
        <v>2010</v>
      </c>
      <c r="M3653" s="24">
        <f t="shared" si="288"/>
        <v>40310</v>
      </c>
      <c r="N3653">
        <v>14.93</v>
      </c>
      <c r="P3653" s="24">
        <v>43654</v>
      </c>
      <c r="Q3653">
        <v>45.37</v>
      </c>
      <c r="S3653" s="24">
        <v>45436</v>
      </c>
      <c r="T3653">
        <v>87.59</v>
      </c>
      <c r="U3653" s="2">
        <f t="shared" si="289"/>
        <v>9.4502708309325278E-3</v>
      </c>
    </row>
    <row r="3654" spans="1:21" x14ac:dyDescent="0.4">
      <c r="A3654" t="s">
        <v>2273</v>
      </c>
      <c r="B3654">
        <v>14.69</v>
      </c>
      <c r="C3654">
        <v>14.64</v>
      </c>
      <c r="D3654">
        <v>14.89</v>
      </c>
      <c r="E3654">
        <v>14.61</v>
      </c>
      <c r="F3654" t="s">
        <v>2272</v>
      </c>
      <c r="G3654" s="2">
        <v>-4.1000000000000003E-3</v>
      </c>
      <c r="I3654" t="s">
        <v>2273</v>
      </c>
      <c r="J3654" s="24" t="str">
        <f t="shared" si="285"/>
        <v>05</v>
      </c>
      <c r="K3654" s="24" t="str">
        <f t="shared" si="286"/>
        <v>11</v>
      </c>
      <c r="L3654" s="24" t="str">
        <f t="shared" si="287"/>
        <v>2010</v>
      </c>
      <c r="M3654" s="24">
        <f t="shared" si="288"/>
        <v>40309</v>
      </c>
      <c r="N3654">
        <v>14.69</v>
      </c>
      <c r="P3654" s="24">
        <v>43655</v>
      </c>
      <c r="Q3654">
        <v>45.48</v>
      </c>
      <c r="S3654" s="24">
        <v>45440</v>
      </c>
      <c r="T3654">
        <v>88.14</v>
      </c>
      <c r="U3654" s="2">
        <f t="shared" si="289"/>
        <v>6.2792556227879714E-3</v>
      </c>
    </row>
    <row r="3655" spans="1:21" x14ac:dyDescent="0.4">
      <c r="A3655" t="s">
        <v>2271</v>
      </c>
      <c r="B3655">
        <v>14.75</v>
      </c>
      <c r="C3655">
        <v>14.72</v>
      </c>
      <c r="D3655">
        <v>14.79</v>
      </c>
      <c r="E3655">
        <v>14.62</v>
      </c>
      <c r="F3655" t="s">
        <v>2270</v>
      </c>
      <c r="G3655" s="2">
        <v>4.5400000000000003E-2</v>
      </c>
      <c r="I3655" t="s">
        <v>2271</v>
      </c>
      <c r="J3655" s="24" t="str">
        <f t="shared" si="285"/>
        <v>05</v>
      </c>
      <c r="K3655" s="24" t="str">
        <f t="shared" si="286"/>
        <v>10</v>
      </c>
      <c r="L3655" s="24" t="str">
        <f t="shared" si="287"/>
        <v>2010</v>
      </c>
      <c r="M3655" s="24">
        <f t="shared" si="288"/>
        <v>40308</v>
      </c>
      <c r="N3655">
        <v>14.75</v>
      </c>
      <c r="P3655" s="24">
        <v>43656</v>
      </c>
      <c r="Q3655">
        <v>45.81</v>
      </c>
      <c r="S3655" s="24">
        <v>45441</v>
      </c>
      <c r="T3655">
        <v>87.77</v>
      </c>
      <c r="U3655" s="2">
        <f t="shared" si="289"/>
        <v>-4.1978670297254661E-3</v>
      </c>
    </row>
    <row r="3656" spans="1:21" x14ac:dyDescent="0.4">
      <c r="A3656" t="s">
        <v>2269</v>
      </c>
      <c r="B3656">
        <v>14.11</v>
      </c>
      <c r="C3656">
        <v>14.3</v>
      </c>
      <c r="D3656">
        <v>14.44</v>
      </c>
      <c r="E3656">
        <v>13.89</v>
      </c>
      <c r="F3656" t="s">
        <v>2268</v>
      </c>
      <c r="G3656" s="2">
        <v>-1.8800000000000001E-2</v>
      </c>
      <c r="I3656" t="s">
        <v>2269</v>
      </c>
      <c r="J3656" s="24" t="str">
        <f t="shared" si="285"/>
        <v>05</v>
      </c>
      <c r="K3656" s="24" t="str">
        <f t="shared" si="286"/>
        <v>07</v>
      </c>
      <c r="L3656" s="24" t="str">
        <f t="shared" si="287"/>
        <v>2010</v>
      </c>
      <c r="M3656" s="24">
        <f t="shared" si="288"/>
        <v>40305</v>
      </c>
      <c r="N3656">
        <v>14.11</v>
      </c>
      <c r="P3656" s="24">
        <v>43657</v>
      </c>
      <c r="Q3656">
        <v>45.84</v>
      </c>
      <c r="S3656" s="24">
        <v>45442</v>
      </c>
      <c r="T3656">
        <v>86.42</v>
      </c>
      <c r="U3656" s="2">
        <f t="shared" si="289"/>
        <v>-1.5381109718582642E-2</v>
      </c>
    </row>
    <row r="3657" spans="1:21" x14ac:dyDescent="0.4">
      <c r="A3657" t="s">
        <v>2267</v>
      </c>
      <c r="B3657">
        <v>14.38</v>
      </c>
      <c r="C3657">
        <v>14.76</v>
      </c>
      <c r="D3657">
        <v>14.87</v>
      </c>
      <c r="E3657">
        <v>6.23</v>
      </c>
      <c r="F3657" t="s">
        <v>2266</v>
      </c>
      <c r="G3657" s="2">
        <v>-3.1E-2</v>
      </c>
      <c r="I3657" t="s">
        <v>2267</v>
      </c>
      <c r="J3657" s="24" t="str">
        <f t="shared" si="285"/>
        <v>05</v>
      </c>
      <c r="K3657" s="24" t="str">
        <f t="shared" si="286"/>
        <v>06</v>
      </c>
      <c r="L3657" s="24" t="str">
        <f t="shared" si="287"/>
        <v>2010</v>
      </c>
      <c r="M3657" s="24">
        <f t="shared" si="288"/>
        <v>40304</v>
      </c>
      <c r="N3657">
        <v>14.38</v>
      </c>
      <c r="P3657" s="24">
        <v>43658</v>
      </c>
      <c r="Q3657">
        <v>45.96</v>
      </c>
      <c r="S3657" s="24">
        <v>45443</v>
      </c>
      <c r="T3657">
        <v>86.6</v>
      </c>
      <c r="U3657" s="2">
        <f t="shared" si="289"/>
        <v>2.0828511918535852E-3</v>
      </c>
    </row>
    <row r="3658" spans="1:21" x14ac:dyDescent="0.4">
      <c r="A3658" t="s">
        <v>2265</v>
      </c>
      <c r="B3658">
        <v>14.84</v>
      </c>
      <c r="C3658">
        <v>14.8</v>
      </c>
      <c r="D3658">
        <v>14.95</v>
      </c>
      <c r="E3658">
        <v>14.73</v>
      </c>
      <c r="F3658" t="s">
        <v>2264</v>
      </c>
      <c r="G3658" s="2">
        <v>-6.7000000000000002E-3</v>
      </c>
      <c r="I3658" t="s">
        <v>2265</v>
      </c>
      <c r="J3658" s="24" t="str">
        <f t="shared" si="285"/>
        <v>05</v>
      </c>
      <c r="K3658" s="24" t="str">
        <f t="shared" si="286"/>
        <v>05</v>
      </c>
      <c r="L3658" s="24" t="str">
        <f t="shared" si="287"/>
        <v>2010</v>
      </c>
      <c r="M3658" s="24">
        <f t="shared" si="288"/>
        <v>40303</v>
      </c>
      <c r="N3658">
        <v>14.84</v>
      </c>
      <c r="P3658" s="24">
        <v>43661</v>
      </c>
      <c r="Q3658">
        <v>46.02</v>
      </c>
      <c r="S3658" s="24">
        <v>45446</v>
      </c>
      <c r="T3658">
        <v>87.06</v>
      </c>
      <c r="U3658" s="2">
        <f t="shared" si="289"/>
        <v>5.3117782909932743E-3</v>
      </c>
    </row>
    <row r="3659" spans="1:21" x14ac:dyDescent="0.4">
      <c r="A3659" t="s">
        <v>2263</v>
      </c>
      <c r="B3659">
        <v>14.94</v>
      </c>
      <c r="C3659">
        <v>15.14</v>
      </c>
      <c r="D3659">
        <v>15.14</v>
      </c>
      <c r="E3659">
        <v>14.86</v>
      </c>
      <c r="F3659" t="s">
        <v>1560</v>
      </c>
      <c r="G3659" s="2">
        <v>-2.4199999999999999E-2</v>
      </c>
      <c r="I3659" t="s">
        <v>2263</v>
      </c>
      <c r="J3659" s="24" t="str">
        <f t="shared" si="285"/>
        <v>05</v>
      </c>
      <c r="K3659" s="24" t="str">
        <f t="shared" si="286"/>
        <v>04</v>
      </c>
      <c r="L3659" s="24" t="str">
        <f t="shared" si="287"/>
        <v>2010</v>
      </c>
      <c r="M3659" s="24">
        <f t="shared" si="288"/>
        <v>40302</v>
      </c>
      <c r="N3659">
        <v>14.94</v>
      </c>
      <c r="P3659" s="24">
        <v>43662</v>
      </c>
      <c r="Q3659">
        <v>45.83</v>
      </c>
      <c r="S3659" s="24">
        <v>45447</v>
      </c>
      <c r="T3659">
        <v>87.34</v>
      </c>
      <c r="U3659" s="2">
        <f t="shared" si="289"/>
        <v>3.2161727544222085E-3</v>
      </c>
    </row>
    <row r="3660" spans="1:21" x14ac:dyDescent="0.4">
      <c r="A3660" t="s">
        <v>2262</v>
      </c>
      <c r="B3660">
        <v>15.31</v>
      </c>
      <c r="C3660">
        <v>15.2</v>
      </c>
      <c r="D3660">
        <v>15.35</v>
      </c>
      <c r="E3660">
        <v>15.16</v>
      </c>
      <c r="F3660" t="s">
        <v>521</v>
      </c>
      <c r="G3660" s="2">
        <v>1.12E-2</v>
      </c>
      <c r="I3660" t="s">
        <v>2262</v>
      </c>
      <c r="J3660" s="24" t="str">
        <f t="shared" si="285"/>
        <v>05</v>
      </c>
      <c r="K3660" s="24" t="str">
        <f t="shared" si="286"/>
        <v>03</v>
      </c>
      <c r="L3660" s="24" t="str">
        <f t="shared" si="287"/>
        <v>2010</v>
      </c>
      <c r="M3660" s="24">
        <f t="shared" si="288"/>
        <v>40301</v>
      </c>
      <c r="N3660">
        <v>15.31</v>
      </c>
      <c r="P3660" s="24">
        <v>43663</v>
      </c>
      <c r="Q3660">
        <v>45.58</v>
      </c>
      <c r="S3660" s="24">
        <v>45448</v>
      </c>
      <c r="T3660">
        <v>89</v>
      </c>
      <c r="U3660" s="2">
        <f t="shared" si="289"/>
        <v>1.9006182734142341E-2</v>
      </c>
    </row>
    <row r="3661" spans="1:21" x14ac:dyDescent="0.4">
      <c r="A3661" t="s">
        <v>2261</v>
      </c>
      <c r="B3661">
        <v>15.14</v>
      </c>
      <c r="C3661">
        <v>15.38</v>
      </c>
      <c r="D3661">
        <v>15.4</v>
      </c>
      <c r="E3661">
        <v>15.13</v>
      </c>
      <c r="F3661" t="s">
        <v>981</v>
      </c>
      <c r="G3661" s="2">
        <v>-1.5599999999999999E-2</v>
      </c>
      <c r="I3661" t="s">
        <v>2261</v>
      </c>
      <c r="J3661" s="24" t="str">
        <f t="shared" si="285"/>
        <v>04</v>
      </c>
      <c r="K3661" s="24" t="str">
        <f t="shared" si="286"/>
        <v>30</v>
      </c>
      <c r="L3661" s="24" t="str">
        <f t="shared" si="287"/>
        <v>2010</v>
      </c>
      <c r="M3661" s="24">
        <f t="shared" si="288"/>
        <v>40298</v>
      </c>
      <c r="N3661">
        <v>15.14</v>
      </c>
      <c r="P3661" s="24">
        <v>43664</v>
      </c>
      <c r="Q3661">
        <v>45.69</v>
      </c>
      <c r="S3661" s="24">
        <v>45449</v>
      </c>
      <c r="T3661">
        <v>89.01</v>
      </c>
      <c r="U3661" s="2">
        <f t="shared" si="289"/>
        <v>1.1235955056188018E-4</v>
      </c>
    </row>
    <row r="3662" spans="1:21" x14ac:dyDescent="0.4">
      <c r="A3662" t="s">
        <v>2260</v>
      </c>
      <c r="B3662">
        <v>15.38</v>
      </c>
      <c r="C3662">
        <v>15.34</v>
      </c>
      <c r="D3662">
        <v>15.42</v>
      </c>
      <c r="E3662">
        <v>15.31</v>
      </c>
      <c r="F3662" t="s">
        <v>599</v>
      </c>
      <c r="G3662" s="2">
        <v>9.1999999999999998E-3</v>
      </c>
      <c r="I3662" t="s">
        <v>2260</v>
      </c>
      <c r="J3662" s="24" t="str">
        <f t="shared" si="285"/>
        <v>04</v>
      </c>
      <c r="K3662" s="24" t="str">
        <f t="shared" si="286"/>
        <v>29</v>
      </c>
      <c r="L3662" s="24" t="str">
        <f t="shared" si="287"/>
        <v>2010</v>
      </c>
      <c r="M3662" s="24">
        <f t="shared" si="288"/>
        <v>40297</v>
      </c>
      <c r="N3662">
        <v>15.38</v>
      </c>
      <c r="P3662" s="24">
        <v>43665</v>
      </c>
      <c r="Q3662">
        <v>45.41</v>
      </c>
      <c r="S3662" s="24">
        <v>45450</v>
      </c>
      <c r="T3662">
        <v>88.97</v>
      </c>
      <c r="U3662" s="2">
        <f t="shared" si="289"/>
        <v>-4.493877092461851E-4</v>
      </c>
    </row>
    <row r="3663" spans="1:21" x14ac:dyDescent="0.4">
      <c r="A3663" t="s">
        <v>2259</v>
      </c>
      <c r="B3663">
        <v>15.24</v>
      </c>
      <c r="C3663">
        <v>15.25</v>
      </c>
      <c r="D3663">
        <v>15.27</v>
      </c>
      <c r="E3663">
        <v>15.1</v>
      </c>
      <c r="F3663" t="s">
        <v>840</v>
      </c>
      <c r="G3663" s="2">
        <v>5.3E-3</v>
      </c>
      <c r="I3663" t="s">
        <v>2259</v>
      </c>
      <c r="J3663" s="24" t="str">
        <f t="shared" si="285"/>
        <v>04</v>
      </c>
      <c r="K3663" s="24" t="str">
        <f t="shared" si="286"/>
        <v>28</v>
      </c>
      <c r="L3663" s="24" t="str">
        <f t="shared" si="287"/>
        <v>2010</v>
      </c>
      <c r="M3663" s="24">
        <f t="shared" si="288"/>
        <v>40296</v>
      </c>
      <c r="N3663">
        <v>15.24</v>
      </c>
      <c r="P3663" s="24">
        <v>43668</v>
      </c>
      <c r="Q3663">
        <v>45.56</v>
      </c>
      <c r="S3663" s="24">
        <v>45453</v>
      </c>
      <c r="T3663">
        <v>89.32</v>
      </c>
      <c r="U3663" s="2">
        <f t="shared" si="289"/>
        <v>3.9339103068449788E-3</v>
      </c>
    </row>
    <row r="3664" spans="1:21" x14ac:dyDescent="0.4">
      <c r="A3664" t="s">
        <v>2258</v>
      </c>
      <c r="B3664">
        <v>15.16</v>
      </c>
      <c r="C3664">
        <v>15.43</v>
      </c>
      <c r="D3664">
        <v>15.49</v>
      </c>
      <c r="E3664">
        <v>15.13</v>
      </c>
      <c r="F3664" t="s">
        <v>1979</v>
      </c>
      <c r="G3664" s="2">
        <v>-2.2599999999999999E-2</v>
      </c>
      <c r="I3664" t="s">
        <v>2258</v>
      </c>
      <c r="J3664" s="24" t="str">
        <f t="shared" si="285"/>
        <v>04</v>
      </c>
      <c r="K3664" s="24" t="str">
        <f t="shared" si="286"/>
        <v>27</v>
      </c>
      <c r="L3664" s="24" t="str">
        <f t="shared" si="287"/>
        <v>2010</v>
      </c>
      <c r="M3664" s="24">
        <f t="shared" si="288"/>
        <v>40295</v>
      </c>
      <c r="N3664">
        <v>15.16</v>
      </c>
      <c r="P3664" s="24">
        <v>43669</v>
      </c>
      <c r="Q3664">
        <v>45.81</v>
      </c>
      <c r="S3664" s="24">
        <v>45454</v>
      </c>
      <c r="T3664">
        <v>90.06</v>
      </c>
      <c r="U3664" s="2">
        <f t="shared" si="289"/>
        <v>8.2848186296462512E-3</v>
      </c>
    </row>
    <row r="3665" spans="1:21" x14ac:dyDescent="0.4">
      <c r="A3665" t="s">
        <v>2257</v>
      </c>
      <c r="B3665">
        <v>15.51</v>
      </c>
      <c r="C3665">
        <v>15.53</v>
      </c>
      <c r="D3665">
        <v>15.57</v>
      </c>
      <c r="E3665">
        <v>15.48</v>
      </c>
      <c r="F3665" t="s">
        <v>562</v>
      </c>
      <c r="G3665" s="2">
        <v>-5.9999999999999995E-4</v>
      </c>
      <c r="I3665" t="s">
        <v>2257</v>
      </c>
      <c r="J3665" s="24" t="str">
        <f t="shared" si="285"/>
        <v>04</v>
      </c>
      <c r="K3665" s="24" t="str">
        <f t="shared" si="286"/>
        <v>26</v>
      </c>
      <c r="L3665" s="24" t="str">
        <f t="shared" si="287"/>
        <v>2010</v>
      </c>
      <c r="M3665" s="24">
        <f t="shared" si="288"/>
        <v>40294</v>
      </c>
      <c r="N3665">
        <v>15.51</v>
      </c>
      <c r="P3665" s="24">
        <v>43670</v>
      </c>
      <c r="Q3665">
        <v>45.98</v>
      </c>
      <c r="S3665" s="24">
        <v>45455</v>
      </c>
      <c r="T3665">
        <v>91.44</v>
      </c>
      <c r="U3665" s="2">
        <f t="shared" si="289"/>
        <v>1.5323117921385743E-2</v>
      </c>
    </row>
    <row r="3666" spans="1:21" x14ac:dyDescent="0.4">
      <c r="A3666" t="s">
        <v>2256</v>
      </c>
      <c r="B3666">
        <v>15.52</v>
      </c>
      <c r="C3666">
        <v>15.41</v>
      </c>
      <c r="D3666">
        <v>15.53</v>
      </c>
      <c r="E3666">
        <v>15.38</v>
      </c>
      <c r="F3666" t="s">
        <v>823</v>
      </c>
      <c r="G3666" s="2">
        <v>6.4999999999999997E-3</v>
      </c>
      <c r="I3666" t="s">
        <v>2256</v>
      </c>
      <c r="J3666" s="24" t="str">
        <f t="shared" si="285"/>
        <v>04</v>
      </c>
      <c r="K3666" s="24" t="str">
        <f t="shared" si="286"/>
        <v>23</v>
      </c>
      <c r="L3666" s="24" t="str">
        <f t="shared" si="287"/>
        <v>2010</v>
      </c>
      <c r="M3666" s="24">
        <f t="shared" si="288"/>
        <v>40291</v>
      </c>
      <c r="N3666">
        <v>15.52</v>
      </c>
      <c r="P3666" s="24">
        <v>43671</v>
      </c>
      <c r="Q3666">
        <v>45.75</v>
      </c>
      <c r="S3666" s="24">
        <v>45456</v>
      </c>
      <c r="T3666">
        <v>91.94</v>
      </c>
      <c r="U3666" s="2">
        <f t="shared" si="289"/>
        <v>5.4680664916886279E-3</v>
      </c>
    </row>
    <row r="3667" spans="1:21" x14ac:dyDescent="0.4">
      <c r="A3667" t="s">
        <v>2255</v>
      </c>
      <c r="B3667">
        <v>15.42</v>
      </c>
      <c r="C3667">
        <v>15.28</v>
      </c>
      <c r="D3667">
        <v>15.44</v>
      </c>
      <c r="E3667">
        <v>15.17</v>
      </c>
      <c r="F3667" t="s">
        <v>2215</v>
      </c>
      <c r="G3667" s="2">
        <v>2.5999999999999999E-3</v>
      </c>
      <c r="I3667" t="s">
        <v>2255</v>
      </c>
      <c r="J3667" s="24" t="str">
        <f t="shared" si="285"/>
        <v>04</v>
      </c>
      <c r="K3667" s="24" t="str">
        <f t="shared" si="286"/>
        <v>22</v>
      </c>
      <c r="L3667" s="24" t="str">
        <f t="shared" si="287"/>
        <v>2010</v>
      </c>
      <c r="M3667" s="24">
        <f t="shared" si="288"/>
        <v>40290</v>
      </c>
      <c r="N3667">
        <v>15.42</v>
      </c>
      <c r="P3667" s="24">
        <v>43672</v>
      </c>
      <c r="Q3667">
        <v>46.15</v>
      </c>
      <c r="S3667" s="24">
        <v>45457</v>
      </c>
      <c r="T3667">
        <v>92.21</v>
      </c>
      <c r="U3667" s="2">
        <f t="shared" si="289"/>
        <v>2.9366978464215876E-3</v>
      </c>
    </row>
    <row r="3668" spans="1:21" x14ac:dyDescent="0.4">
      <c r="A3668" t="s">
        <v>2254</v>
      </c>
      <c r="B3668">
        <v>15.38</v>
      </c>
      <c r="C3668">
        <v>15.39</v>
      </c>
      <c r="D3668">
        <v>15.42</v>
      </c>
      <c r="E3668">
        <v>15.3</v>
      </c>
      <c r="F3668" t="s">
        <v>530</v>
      </c>
      <c r="G3668" s="2">
        <v>0</v>
      </c>
      <c r="I3668" t="s">
        <v>2254</v>
      </c>
      <c r="J3668" s="24" t="str">
        <f t="shared" si="285"/>
        <v>04</v>
      </c>
      <c r="K3668" s="24" t="str">
        <f t="shared" si="286"/>
        <v>21</v>
      </c>
      <c r="L3668" s="24" t="str">
        <f t="shared" si="287"/>
        <v>2010</v>
      </c>
      <c r="M3668" s="24">
        <f t="shared" si="288"/>
        <v>40289</v>
      </c>
      <c r="N3668">
        <v>15.38</v>
      </c>
      <c r="P3668" s="24">
        <v>43675</v>
      </c>
      <c r="Q3668">
        <v>46.03</v>
      </c>
      <c r="S3668" s="24">
        <v>45460</v>
      </c>
      <c r="T3668">
        <v>93.13</v>
      </c>
      <c r="U3668" s="2">
        <f t="shared" si="289"/>
        <v>9.9772258974080152E-3</v>
      </c>
    </row>
    <row r="3669" spans="1:21" x14ac:dyDescent="0.4">
      <c r="A3669" t="s">
        <v>2253</v>
      </c>
      <c r="B3669">
        <v>15.38</v>
      </c>
      <c r="C3669">
        <v>15.34</v>
      </c>
      <c r="D3669">
        <v>15.4</v>
      </c>
      <c r="E3669">
        <v>15.29</v>
      </c>
      <c r="F3669" t="s">
        <v>1026</v>
      </c>
      <c r="G3669" s="2">
        <v>7.1999999999999998E-3</v>
      </c>
      <c r="I3669" t="s">
        <v>2253</v>
      </c>
      <c r="J3669" s="24" t="str">
        <f t="shared" si="285"/>
        <v>04</v>
      </c>
      <c r="K3669" s="24" t="str">
        <f t="shared" si="286"/>
        <v>20</v>
      </c>
      <c r="L3669" s="24" t="str">
        <f t="shared" si="287"/>
        <v>2010</v>
      </c>
      <c r="M3669" s="24">
        <f t="shared" si="288"/>
        <v>40288</v>
      </c>
      <c r="N3669">
        <v>15.38</v>
      </c>
      <c r="P3669" s="24">
        <v>43676</v>
      </c>
      <c r="Q3669">
        <v>45.85</v>
      </c>
      <c r="S3669" s="24">
        <v>45461</v>
      </c>
      <c r="T3669">
        <v>93.31</v>
      </c>
      <c r="U3669" s="2">
        <f t="shared" si="289"/>
        <v>1.9327821325030303E-3</v>
      </c>
    </row>
    <row r="3670" spans="1:21" x14ac:dyDescent="0.4">
      <c r="A3670" t="s">
        <v>2252</v>
      </c>
      <c r="B3670">
        <v>15.27</v>
      </c>
      <c r="C3670">
        <v>15.18</v>
      </c>
      <c r="D3670">
        <v>15.27</v>
      </c>
      <c r="E3670">
        <v>15.11</v>
      </c>
      <c r="F3670" t="s">
        <v>48</v>
      </c>
      <c r="G3670" s="2">
        <v>3.3E-3</v>
      </c>
      <c r="I3670" t="s">
        <v>2252</v>
      </c>
      <c r="J3670" s="24" t="str">
        <f t="shared" si="285"/>
        <v>04</v>
      </c>
      <c r="K3670" s="24" t="str">
        <f t="shared" si="286"/>
        <v>19</v>
      </c>
      <c r="L3670" s="24" t="str">
        <f t="shared" si="287"/>
        <v>2010</v>
      </c>
      <c r="M3670" s="24">
        <f t="shared" si="288"/>
        <v>40287</v>
      </c>
      <c r="N3670">
        <v>15.27</v>
      </c>
      <c r="P3670" s="24">
        <v>43677</v>
      </c>
      <c r="Q3670">
        <v>45.22</v>
      </c>
      <c r="S3670" s="24">
        <v>45463</v>
      </c>
      <c r="T3670">
        <v>92.62</v>
      </c>
      <c r="U3670" s="2">
        <f t="shared" si="289"/>
        <v>-7.3947058193118975E-3</v>
      </c>
    </row>
    <row r="3671" spans="1:21" x14ac:dyDescent="0.4">
      <c r="A3671" t="s">
        <v>2251</v>
      </c>
      <c r="B3671">
        <v>15.22</v>
      </c>
      <c r="C3671">
        <v>15.37</v>
      </c>
      <c r="D3671">
        <v>15.42</v>
      </c>
      <c r="E3671">
        <v>15.15</v>
      </c>
      <c r="F3671" t="s">
        <v>1564</v>
      </c>
      <c r="G3671" s="2">
        <v>-1.4200000000000001E-2</v>
      </c>
      <c r="I3671" t="s">
        <v>2251</v>
      </c>
      <c r="J3671" s="24" t="str">
        <f t="shared" si="285"/>
        <v>04</v>
      </c>
      <c r="K3671" s="24" t="str">
        <f t="shared" si="286"/>
        <v>16</v>
      </c>
      <c r="L3671" s="24" t="str">
        <f t="shared" si="287"/>
        <v>2010</v>
      </c>
      <c r="M3671" s="24">
        <f t="shared" si="288"/>
        <v>40284</v>
      </c>
      <c r="N3671">
        <v>15.22</v>
      </c>
      <c r="P3671" s="24">
        <v>43678</v>
      </c>
      <c r="Q3671">
        <v>45.04</v>
      </c>
      <c r="S3671" s="24">
        <v>45464</v>
      </c>
      <c r="T3671">
        <v>92.34</v>
      </c>
      <c r="U3671" s="2">
        <f t="shared" si="289"/>
        <v>-3.0231051608723414E-3</v>
      </c>
    </row>
    <row r="3672" spans="1:21" x14ac:dyDescent="0.4">
      <c r="A3672" t="s">
        <v>2250</v>
      </c>
      <c r="B3672">
        <v>15.44</v>
      </c>
      <c r="C3672">
        <v>15.38</v>
      </c>
      <c r="D3672">
        <v>15.45</v>
      </c>
      <c r="E3672">
        <v>15.37</v>
      </c>
      <c r="F3672" t="s">
        <v>2249</v>
      </c>
      <c r="G3672" s="2">
        <v>2.5999999999999999E-3</v>
      </c>
      <c r="I3672" t="s">
        <v>2250</v>
      </c>
      <c r="J3672" s="24" t="str">
        <f t="shared" si="285"/>
        <v>04</v>
      </c>
      <c r="K3672" s="24" t="str">
        <f t="shared" si="286"/>
        <v>15</v>
      </c>
      <c r="L3672" s="24" t="str">
        <f t="shared" si="287"/>
        <v>2010</v>
      </c>
      <c r="M3672" s="24">
        <f t="shared" si="288"/>
        <v>40283</v>
      </c>
      <c r="N3672">
        <v>15.44</v>
      </c>
      <c r="P3672" s="24">
        <v>43679</v>
      </c>
      <c r="Q3672">
        <v>44.68</v>
      </c>
      <c r="S3672" s="24">
        <v>45467</v>
      </c>
      <c r="T3672">
        <v>91.38</v>
      </c>
      <c r="U3672" s="2">
        <f t="shared" si="289"/>
        <v>-1.0396361273554366E-2</v>
      </c>
    </row>
    <row r="3673" spans="1:21" x14ac:dyDescent="0.4">
      <c r="A3673" t="s">
        <v>2248</v>
      </c>
      <c r="B3673">
        <v>15.4</v>
      </c>
      <c r="C3673">
        <v>15.32</v>
      </c>
      <c r="D3673">
        <v>15.41</v>
      </c>
      <c r="E3673">
        <v>15.29</v>
      </c>
      <c r="F3673" t="s">
        <v>556</v>
      </c>
      <c r="G3673" s="2">
        <v>9.1999999999999998E-3</v>
      </c>
      <c r="I3673" t="s">
        <v>2248</v>
      </c>
      <c r="J3673" s="24" t="str">
        <f t="shared" si="285"/>
        <v>04</v>
      </c>
      <c r="K3673" s="24" t="str">
        <f t="shared" si="286"/>
        <v>14</v>
      </c>
      <c r="L3673" s="24" t="str">
        <f t="shared" si="287"/>
        <v>2010</v>
      </c>
      <c r="M3673" s="24">
        <f t="shared" si="288"/>
        <v>40282</v>
      </c>
      <c r="N3673">
        <v>15.4</v>
      </c>
      <c r="P3673" s="24">
        <v>43682</v>
      </c>
      <c r="Q3673">
        <v>43.38</v>
      </c>
      <c r="S3673" s="24">
        <v>45468</v>
      </c>
      <c r="T3673">
        <v>92.52</v>
      </c>
      <c r="U3673" s="2">
        <f t="shared" si="289"/>
        <v>1.2475377544320487E-2</v>
      </c>
    </row>
    <row r="3674" spans="1:21" x14ac:dyDescent="0.4">
      <c r="A3674" t="s">
        <v>2247</v>
      </c>
      <c r="B3674">
        <v>15.26</v>
      </c>
      <c r="C3674">
        <v>15.22</v>
      </c>
      <c r="D3674">
        <v>15.29</v>
      </c>
      <c r="E3674">
        <v>15.15</v>
      </c>
      <c r="F3674" t="s">
        <v>2246</v>
      </c>
      <c r="G3674" s="2">
        <v>1.2999999999999999E-3</v>
      </c>
      <c r="I3674" t="s">
        <v>2247</v>
      </c>
      <c r="J3674" s="24" t="str">
        <f t="shared" si="285"/>
        <v>04</v>
      </c>
      <c r="K3674" s="24" t="str">
        <f t="shared" si="286"/>
        <v>13</v>
      </c>
      <c r="L3674" s="24" t="str">
        <f t="shared" si="287"/>
        <v>2010</v>
      </c>
      <c r="M3674" s="24">
        <f t="shared" si="288"/>
        <v>40281</v>
      </c>
      <c r="N3674">
        <v>15.26</v>
      </c>
      <c r="P3674" s="24">
        <v>43683</v>
      </c>
      <c r="Q3674">
        <v>43.98</v>
      </c>
      <c r="S3674" s="24">
        <v>45469</v>
      </c>
      <c r="T3674">
        <v>92.97</v>
      </c>
      <c r="U3674" s="2">
        <f t="shared" si="289"/>
        <v>4.8638132295719672E-3</v>
      </c>
    </row>
    <row r="3675" spans="1:21" x14ac:dyDescent="0.4">
      <c r="A3675" t="s">
        <v>2245</v>
      </c>
      <c r="B3675">
        <v>15.24</v>
      </c>
      <c r="C3675">
        <v>15.26</v>
      </c>
      <c r="D3675">
        <v>15.28</v>
      </c>
      <c r="E3675">
        <v>15.22</v>
      </c>
      <c r="F3675" t="s">
        <v>162</v>
      </c>
      <c r="G3675" s="2">
        <v>6.9999999999999999E-4</v>
      </c>
      <c r="I3675" t="s">
        <v>2245</v>
      </c>
      <c r="J3675" s="24" t="str">
        <f t="shared" si="285"/>
        <v>04</v>
      </c>
      <c r="K3675" s="24" t="str">
        <f t="shared" si="286"/>
        <v>12</v>
      </c>
      <c r="L3675" s="24" t="str">
        <f t="shared" si="287"/>
        <v>2010</v>
      </c>
      <c r="M3675" s="24">
        <f t="shared" si="288"/>
        <v>40280</v>
      </c>
      <c r="N3675">
        <v>15.24</v>
      </c>
      <c r="P3675" s="24">
        <v>43684</v>
      </c>
      <c r="Q3675">
        <v>44.1</v>
      </c>
      <c r="S3675" s="24">
        <v>45470</v>
      </c>
      <c r="T3675">
        <v>93.25</v>
      </c>
      <c r="U3675" s="2">
        <f t="shared" si="289"/>
        <v>3.0117242121114884E-3</v>
      </c>
    </row>
    <row r="3676" spans="1:21" x14ac:dyDescent="0.4">
      <c r="A3676" t="s">
        <v>2244</v>
      </c>
      <c r="B3676">
        <v>15.23</v>
      </c>
      <c r="C3676">
        <v>15.16</v>
      </c>
      <c r="D3676">
        <v>15.24</v>
      </c>
      <c r="E3676">
        <v>15.13</v>
      </c>
      <c r="F3676" t="s">
        <v>1117</v>
      </c>
      <c r="G3676" s="2">
        <v>6.6E-3</v>
      </c>
      <c r="I3676" t="s">
        <v>2244</v>
      </c>
      <c r="J3676" s="24" t="str">
        <f t="shared" si="285"/>
        <v>04</v>
      </c>
      <c r="K3676" s="24" t="str">
        <f t="shared" si="286"/>
        <v>09</v>
      </c>
      <c r="L3676" s="24" t="str">
        <f t="shared" si="287"/>
        <v>2010</v>
      </c>
      <c r="M3676" s="24">
        <f t="shared" si="288"/>
        <v>40277</v>
      </c>
      <c r="N3676">
        <v>15.23</v>
      </c>
      <c r="P3676" s="24">
        <v>43685</v>
      </c>
      <c r="Q3676">
        <v>44.98</v>
      </c>
      <c r="S3676" s="24">
        <v>45471</v>
      </c>
      <c r="T3676">
        <v>92.54</v>
      </c>
      <c r="U3676" s="2">
        <f t="shared" si="289"/>
        <v>-7.6139410187666678E-3</v>
      </c>
    </row>
    <row r="3677" spans="1:21" x14ac:dyDescent="0.4">
      <c r="A3677" t="s">
        <v>2243</v>
      </c>
      <c r="B3677">
        <v>15.13</v>
      </c>
      <c r="C3677">
        <v>15.03</v>
      </c>
      <c r="D3677">
        <v>15.15</v>
      </c>
      <c r="E3677">
        <v>14.99</v>
      </c>
      <c r="F3677" t="s">
        <v>2224</v>
      </c>
      <c r="G3677" s="2">
        <v>3.3E-3</v>
      </c>
      <c r="I3677" t="s">
        <v>2243</v>
      </c>
      <c r="J3677" s="24" t="str">
        <f t="shared" si="285"/>
        <v>04</v>
      </c>
      <c r="K3677" s="24" t="str">
        <f t="shared" si="286"/>
        <v>08</v>
      </c>
      <c r="L3677" s="24" t="str">
        <f t="shared" si="287"/>
        <v>2010</v>
      </c>
      <c r="M3677" s="24">
        <f t="shared" si="288"/>
        <v>40276</v>
      </c>
      <c r="N3677">
        <v>15.13</v>
      </c>
      <c r="P3677" s="24">
        <v>43686</v>
      </c>
      <c r="Q3677">
        <v>44.72</v>
      </c>
      <c r="S3677" s="24">
        <v>45474</v>
      </c>
      <c r="T3677">
        <v>93.23</v>
      </c>
      <c r="U3677" s="2">
        <f t="shared" si="289"/>
        <v>7.4562351415603523E-3</v>
      </c>
    </row>
    <row r="3678" spans="1:21" x14ac:dyDescent="0.4">
      <c r="A3678" t="s">
        <v>2242</v>
      </c>
      <c r="B3678">
        <v>15.08</v>
      </c>
      <c r="C3678">
        <v>15.14</v>
      </c>
      <c r="D3678">
        <v>15.17</v>
      </c>
      <c r="E3678">
        <v>15.02</v>
      </c>
      <c r="F3678" t="s">
        <v>1061</v>
      </c>
      <c r="G3678" s="2">
        <v>-6.6E-3</v>
      </c>
      <c r="I3678" t="s">
        <v>2242</v>
      </c>
      <c r="J3678" s="24" t="str">
        <f t="shared" si="285"/>
        <v>04</v>
      </c>
      <c r="K3678" s="24" t="str">
        <f t="shared" si="286"/>
        <v>07</v>
      </c>
      <c r="L3678" s="24" t="str">
        <f t="shared" si="287"/>
        <v>2010</v>
      </c>
      <c r="M3678" s="24">
        <f t="shared" si="288"/>
        <v>40275</v>
      </c>
      <c r="N3678">
        <v>15.08</v>
      </c>
      <c r="P3678" s="24">
        <v>43689</v>
      </c>
      <c r="Q3678">
        <v>44.16</v>
      </c>
      <c r="S3678" s="24">
        <v>45475</v>
      </c>
      <c r="T3678">
        <v>94.02</v>
      </c>
      <c r="U3678" s="2">
        <f t="shared" si="289"/>
        <v>8.4736672744822883E-3</v>
      </c>
    </row>
    <row r="3679" spans="1:21" x14ac:dyDescent="0.4">
      <c r="A3679" t="s">
        <v>2241</v>
      </c>
      <c r="B3679">
        <v>15.18</v>
      </c>
      <c r="C3679">
        <v>15.11</v>
      </c>
      <c r="D3679">
        <v>15.21</v>
      </c>
      <c r="E3679">
        <v>15.1</v>
      </c>
      <c r="F3679" t="s">
        <v>818</v>
      </c>
      <c r="G3679" s="2">
        <v>1.2999999999999999E-3</v>
      </c>
      <c r="I3679" t="s">
        <v>2241</v>
      </c>
      <c r="J3679" s="24" t="str">
        <f t="shared" si="285"/>
        <v>04</v>
      </c>
      <c r="K3679" s="24" t="str">
        <f t="shared" si="286"/>
        <v>06</v>
      </c>
      <c r="L3679" s="24" t="str">
        <f t="shared" si="287"/>
        <v>2010</v>
      </c>
      <c r="M3679" s="24">
        <f t="shared" si="288"/>
        <v>40274</v>
      </c>
      <c r="N3679">
        <v>15.18</v>
      </c>
      <c r="P3679" s="24">
        <v>43690</v>
      </c>
      <c r="Q3679">
        <v>44.85</v>
      </c>
      <c r="S3679" s="24">
        <v>45476</v>
      </c>
      <c r="T3679">
        <v>94.85</v>
      </c>
      <c r="U3679" s="2">
        <f t="shared" si="289"/>
        <v>8.8279089555414192E-3</v>
      </c>
    </row>
    <row r="3680" spans="1:21" x14ac:dyDescent="0.4">
      <c r="A3680" t="s">
        <v>2240</v>
      </c>
      <c r="B3680">
        <v>15.16</v>
      </c>
      <c r="C3680">
        <v>15.09</v>
      </c>
      <c r="D3680">
        <v>15.18</v>
      </c>
      <c r="E3680">
        <v>15.05</v>
      </c>
      <c r="F3680" t="s">
        <v>1239</v>
      </c>
      <c r="G3680" s="2">
        <v>8.6E-3</v>
      </c>
      <c r="I3680" t="s">
        <v>2240</v>
      </c>
      <c r="J3680" s="24" t="str">
        <f t="shared" si="285"/>
        <v>04</v>
      </c>
      <c r="K3680" s="24" t="str">
        <f t="shared" si="286"/>
        <v>05</v>
      </c>
      <c r="L3680" s="24" t="str">
        <f t="shared" si="287"/>
        <v>2010</v>
      </c>
      <c r="M3680" s="24">
        <f t="shared" si="288"/>
        <v>40273</v>
      </c>
      <c r="N3680">
        <v>15.16</v>
      </c>
      <c r="P3680" s="24">
        <v>43691</v>
      </c>
      <c r="Q3680">
        <v>43.58</v>
      </c>
      <c r="S3680" s="24">
        <v>45478</v>
      </c>
      <c r="T3680">
        <v>95.81</v>
      </c>
      <c r="U3680" s="2">
        <f t="shared" si="289"/>
        <v>1.0121244069583701E-2</v>
      </c>
    </row>
    <row r="3681" spans="1:21" x14ac:dyDescent="0.4">
      <c r="A3681" t="s">
        <v>2239</v>
      </c>
      <c r="B3681">
        <v>15.03</v>
      </c>
      <c r="C3681">
        <v>15.04</v>
      </c>
      <c r="D3681">
        <v>15.1</v>
      </c>
      <c r="E3681">
        <v>14.94</v>
      </c>
      <c r="F3681" t="s">
        <v>2238</v>
      </c>
      <c r="G3681" s="2">
        <v>6.0000000000000001E-3</v>
      </c>
      <c r="I3681" t="s">
        <v>2239</v>
      </c>
      <c r="J3681" s="24" t="str">
        <f t="shared" si="285"/>
        <v>04</v>
      </c>
      <c r="K3681" s="24" t="str">
        <f t="shared" si="286"/>
        <v>01</v>
      </c>
      <c r="L3681" s="24" t="str">
        <f t="shared" si="287"/>
        <v>2010</v>
      </c>
      <c r="M3681" s="24">
        <f t="shared" si="288"/>
        <v>40269</v>
      </c>
      <c r="N3681">
        <v>15.03</v>
      </c>
      <c r="P3681" s="24">
        <v>43692</v>
      </c>
      <c r="Q3681">
        <v>43.74</v>
      </c>
      <c r="S3681" s="24">
        <v>45481</v>
      </c>
      <c r="T3681">
        <v>95.97</v>
      </c>
      <c r="U3681" s="2">
        <f t="shared" si="289"/>
        <v>1.6699718192254576E-3</v>
      </c>
    </row>
    <row r="3682" spans="1:21" x14ac:dyDescent="0.4">
      <c r="A3682" t="s">
        <v>2237</v>
      </c>
      <c r="B3682">
        <v>14.94</v>
      </c>
      <c r="C3682">
        <v>14.95</v>
      </c>
      <c r="D3682">
        <v>15.01</v>
      </c>
      <c r="E3682">
        <v>14.91</v>
      </c>
      <c r="F3682" t="s">
        <v>445</v>
      </c>
      <c r="G3682" s="2">
        <v>-4.0000000000000001E-3</v>
      </c>
      <c r="I3682" t="s">
        <v>2237</v>
      </c>
      <c r="J3682" s="24" t="str">
        <f t="shared" si="285"/>
        <v>03</v>
      </c>
      <c r="K3682" s="24" t="str">
        <f t="shared" si="286"/>
        <v>31</v>
      </c>
      <c r="L3682" s="24" t="str">
        <f t="shared" si="287"/>
        <v>2010</v>
      </c>
      <c r="M3682" s="24">
        <f t="shared" si="288"/>
        <v>40268</v>
      </c>
      <c r="N3682">
        <v>14.94</v>
      </c>
      <c r="P3682" s="24">
        <v>43693</v>
      </c>
      <c r="Q3682">
        <v>44.29</v>
      </c>
      <c r="S3682" s="24">
        <v>45482</v>
      </c>
      <c r="T3682">
        <v>96.07</v>
      </c>
      <c r="U3682" s="2">
        <f t="shared" si="289"/>
        <v>1.0419922892570543E-3</v>
      </c>
    </row>
    <row r="3683" spans="1:21" x14ac:dyDescent="0.4">
      <c r="A3683" t="s">
        <v>2236</v>
      </c>
      <c r="B3683">
        <v>15</v>
      </c>
      <c r="C3683">
        <v>14.98</v>
      </c>
      <c r="D3683">
        <v>15.05</v>
      </c>
      <c r="E3683">
        <v>14.93</v>
      </c>
      <c r="F3683" t="s">
        <v>2235</v>
      </c>
      <c r="G3683" s="2">
        <v>2.7000000000000001E-3</v>
      </c>
      <c r="I3683" t="s">
        <v>2236</v>
      </c>
      <c r="J3683" s="24" t="str">
        <f t="shared" si="285"/>
        <v>03</v>
      </c>
      <c r="K3683" s="24" t="str">
        <f t="shared" si="286"/>
        <v>30</v>
      </c>
      <c r="L3683" s="24" t="str">
        <f t="shared" si="287"/>
        <v>2010</v>
      </c>
      <c r="M3683" s="24">
        <f t="shared" si="288"/>
        <v>40267</v>
      </c>
      <c r="N3683">
        <v>15</v>
      </c>
      <c r="P3683" s="24">
        <v>43696</v>
      </c>
      <c r="Q3683">
        <v>44.86</v>
      </c>
      <c r="S3683" s="24">
        <v>45483</v>
      </c>
      <c r="T3683">
        <v>97.13</v>
      </c>
      <c r="U3683" s="2">
        <f t="shared" si="289"/>
        <v>1.1033621317789066E-2</v>
      </c>
    </row>
    <row r="3684" spans="1:21" x14ac:dyDescent="0.4">
      <c r="A3684" t="s">
        <v>2234</v>
      </c>
      <c r="B3684">
        <v>14.96</v>
      </c>
      <c r="C3684">
        <v>14.95</v>
      </c>
      <c r="D3684">
        <v>15</v>
      </c>
      <c r="E3684">
        <v>14.93</v>
      </c>
      <c r="F3684" t="s">
        <v>1421</v>
      </c>
      <c r="G3684" s="2">
        <v>6.1000000000000004E-3</v>
      </c>
      <c r="I3684" t="s">
        <v>2234</v>
      </c>
      <c r="J3684" s="24" t="str">
        <f t="shared" si="285"/>
        <v>03</v>
      </c>
      <c r="K3684" s="24" t="str">
        <f t="shared" si="286"/>
        <v>29</v>
      </c>
      <c r="L3684" s="24" t="str">
        <f t="shared" si="287"/>
        <v>2010</v>
      </c>
      <c r="M3684" s="24">
        <f t="shared" si="288"/>
        <v>40266</v>
      </c>
      <c r="N3684">
        <v>14.96</v>
      </c>
      <c r="P3684" s="24">
        <v>43697</v>
      </c>
      <c r="Q3684">
        <v>44.52</v>
      </c>
      <c r="S3684" s="24">
        <v>45484</v>
      </c>
      <c r="T3684">
        <v>95.19</v>
      </c>
      <c r="U3684" s="2">
        <f t="shared" si="289"/>
        <v>-1.99732317512612E-2</v>
      </c>
    </row>
    <row r="3685" spans="1:21" x14ac:dyDescent="0.4">
      <c r="A3685" t="s">
        <v>2233</v>
      </c>
      <c r="B3685">
        <v>14.87</v>
      </c>
      <c r="C3685">
        <v>14.92</v>
      </c>
      <c r="D3685">
        <v>14.96</v>
      </c>
      <c r="E3685">
        <v>14.8</v>
      </c>
      <c r="F3685" t="s">
        <v>1410</v>
      </c>
      <c r="G3685" s="2">
        <v>-6.9999999999999999E-4</v>
      </c>
      <c r="I3685" t="s">
        <v>2233</v>
      </c>
      <c r="J3685" s="24" t="str">
        <f t="shared" si="285"/>
        <v>03</v>
      </c>
      <c r="K3685" s="24" t="str">
        <f t="shared" si="286"/>
        <v>26</v>
      </c>
      <c r="L3685" s="24" t="str">
        <f t="shared" si="287"/>
        <v>2010</v>
      </c>
      <c r="M3685" s="24">
        <f t="shared" si="288"/>
        <v>40263</v>
      </c>
      <c r="N3685">
        <v>14.87</v>
      </c>
      <c r="P3685" s="24">
        <v>43698</v>
      </c>
      <c r="Q3685">
        <v>44.93</v>
      </c>
      <c r="S3685" s="24">
        <v>45485</v>
      </c>
      <c r="T3685">
        <v>95.76</v>
      </c>
      <c r="U3685" s="2">
        <f t="shared" si="289"/>
        <v>5.9880239520959666E-3</v>
      </c>
    </row>
    <row r="3686" spans="1:21" x14ac:dyDescent="0.4">
      <c r="A3686" t="s">
        <v>2232</v>
      </c>
      <c r="B3686">
        <v>14.88</v>
      </c>
      <c r="C3686">
        <v>15.01</v>
      </c>
      <c r="D3686">
        <v>15.06</v>
      </c>
      <c r="E3686">
        <v>14.87</v>
      </c>
      <c r="F3686" t="s">
        <v>2231</v>
      </c>
      <c r="G3686" s="2">
        <v>-4.0000000000000001E-3</v>
      </c>
      <c r="I3686" t="s">
        <v>2232</v>
      </c>
      <c r="J3686" s="24" t="str">
        <f t="shared" si="285"/>
        <v>03</v>
      </c>
      <c r="K3686" s="24" t="str">
        <f t="shared" si="286"/>
        <v>25</v>
      </c>
      <c r="L3686" s="24" t="str">
        <f t="shared" si="287"/>
        <v>2010</v>
      </c>
      <c r="M3686" s="24">
        <f t="shared" si="288"/>
        <v>40262</v>
      </c>
      <c r="N3686">
        <v>14.88</v>
      </c>
      <c r="P3686" s="24">
        <v>43699</v>
      </c>
      <c r="Q3686">
        <v>44.84</v>
      </c>
      <c r="S3686" s="24">
        <v>45488</v>
      </c>
      <c r="T3686">
        <v>96.04</v>
      </c>
      <c r="U3686" s="2">
        <f t="shared" si="289"/>
        <v>2.9239766081872176E-3</v>
      </c>
    </row>
    <row r="3687" spans="1:21" x14ac:dyDescent="0.4">
      <c r="A3687" t="s">
        <v>2230</v>
      </c>
      <c r="B3687">
        <v>14.94</v>
      </c>
      <c r="C3687">
        <v>14.98</v>
      </c>
      <c r="D3687">
        <v>15.01</v>
      </c>
      <c r="E3687">
        <v>14.93</v>
      </c>
      <c r="F3687" t="s">
        <v>2229</v>
      </c>
      <c r="G3687" s="2">
        <v>-7.3000000000000001E-3</v>
      </c>
      <c r="I3687" t="s">
        <v>2230</v>
      </c>
      <c r="J3687" s="24" t="str">
        <f t="shared" si="285"/>
        <v>03</v>
      </c>
      <c r="K3687" s="24" t="str">
        <f t="shared" si="286"/>
        <v>24</v>
      </c>
      <c r="L3687" s="24" t="str">
        <f t="shared" si="287"/>
        <v>2010</v>
      </c>
      <c r="M3687" s="24">
        <f t="shared" si="288"/>
        <v>40261</v>
      </c>
      <c r="N3687">
        <v>14.94</v>
      </c>
      <c r="P3687" s="24">
        <v>43700</v>
      </c>
      <c r="Q3687">
        <v>43.72</v>
      </c>
      <c r="S3687" s="24">
        <v>45489</v>
      </c>
      <c r="T3687">
        <v>96.04</v>
      </c>
      <c r="U3687" s="2">
        <f t="shared" si="289"/>
        <v>0</v>
      </c>
    </row>
    <row r="3688" spans="1:21" x14ac:dyDescent="0.4">
      <c r="A3688" t="s">
        <v>2228</v>
      </c>
      <c r="B3688">
        <v>15.05</v>
      </c>
      <c r="C3688">
        <v>14.97</v>
      </c>
      <c r="D3688">
        <v>15.05</v>
      </c>
      <c r="E3688">
        <v>14.92</v>
      </c>
      <c r="F3688" t="s">
        <v>1137</v>
      </c>
      <c r="G3688" s="2">
        <v>6.0000000000000001E-3</v>
      </c>
      <c r="I3688" t="s">
        <v>2228</v>
      </c>
      <c r="J3688" s="24" t="str">
        <f t="shared" si="285"/>
        <v>03</v>
      </c>
      <c r="K3688" s="24" t="str">
        <f t="shared" si="286"/>
        <v>23</v>
      </c>
      <c r="L3688" s="24" t="str">
        <f t="shared" si="287"/>
        <v>2010</v>
      </c>
      <c r="M3688" s="24">
        <f t="shared" si="288"/>
        <v>40260</v>
      </c>
      <c r="N3688">
        <v>15.05</v>
      </c>
      <c r="P3688" s="24">
        <v>43703</v>
      </c>
      <c r="Q3688">
        <v>44.26</v>
      </c>
      <c r="S3688" s="24">
        <v>45490</v>
      </c>
      <c r="T3688">
        <v>93.3</v>
      </c>
      <c r="U3688" s="2">
        <f t="shared" si="289"/>
        <v>-2.8529779258642307E-2</v>
      </c>
    </row>
    <row r="3689" spans="1:21" x14ac:dyDescent="0.4">
      <c r="A3689" t="s">
        <v>2227</v>
      </c>
      <c r="B3689">
        <v>14.96</v>
      </c>
      <c r="C3689">
        <v>14.78</v>
      </c>
      <c r="D3689">
        <v>14.99</v>
      </c>
      <c r="E3689">
        <v>14.78</v>
      </c>
      <c r="F3689" t="s">
        <v>1484</v>
      </c>
      <c r="G3689" s="2">
        <v>6.1000000000000004E-3</v>
      </c>
      <c r="I3689" t="s">
        <v>2227</v>
      </c>
      <c r="J3689" s="24" t="str">
        <f t="shared" si="285"/>
        <v>03</v>
      </c>
      <c r="K3689" s="24" t="str">
        <f t="shared" si="286"/>
        <v>22</v>
      </c>
      <c r="L3689" s="24" t="str">
        <f t="shared" si="287"/>
        <v>2010</v>
      </c>
      <c r="M3689" s="24">
        <f t="shared" si="288"/>
        <v>40259</v>
      </c>
      <c r="N3689">
        <v>14.96</v>
      </c>
      <c r="P3689" s="24">
        <v>43704</v>
      </c>
      <c r="Q3689">
        <v>44.17</v>
      </c>
      <c r="S3689" s="24">
        <v>45491</v>
      </c>
      <c r="T3689">
        <v>92.71</v>
      </c>
      <c r="U3689" s="2">
        <f t="shared" si="289"/>
        <v>-6.3236870310825477E-3</v>
      </c>
    </row>
    <row r="3690" spans="1:21" x14ac:dyDescent="0.4">
      <c r="A3690" t="s">
        <v>2226</v>
      </c>
      <c r="B3690">
        <v>14.87</v>
      </c>
      <c r="C3690">
        <v>15</v>
      </c>
      <c r="D3690">
        <v>15</v>
      </c>
      <c r="E3690">
        <v>14.82</v>
      </c>
      <c r="F3690" t="s">
        <v>536</v>
      </c>
      <c r="G3690" s="2">
        <v>-6.0000000000000001E-3</v>
      </c>
      <c r="I3690" t="s">
        <v>2226</v>
      </c>
      <c r="J3690" s="24" t="str">
        <f t="shared" si="285"/>
        <v>03</v>
      </c>
      <c r="K3690" s="24" t="str">
        <f t="shared" si="286"/>
        <v>19</v>
      </c>
      <c r="L3690" s="24" t="str">
        <f t="shared" si="287"/>
        <v>2010</v>
      </c>
      <c r="M3690" s="24">
        <f t="shared" si="288"/>
        <v>40256</v>
      </c>
      <c r="N3690">
        <v>14.87</v>
      </c>
      <c r="P3690" s="24">
        <v>43705</v>
      </c>
      <c r="Q3690">
        <v>44.42</v>
      </c>
      <c r="S3690" s="24">
        <v>45492</v>
      </c>
      <c r="T3690">
        <v>92.08</v>
      </c>
      <c r="U3690" s="2">
        <f t="shared" si="289"/>
        <v>-6.7953834537806124E-3</v>
      </c>
    </row>
    <row r="3691" spans="1:21" x14ac:dyDescent="0.4">
      <c r="A3691" t="s">
        <v>2225</v>
      </c>
      <c r="B3691">
        <v>14.96</v>
      </c>
      <c r="C3691">
        <v>14.96</v>
      </c>
      <c r="D3691">
        <v>14.97</v>
      </c>
      <c r="E3691">
        <v>14.9</v>
      </c>
      <c r="F3691" t="s">
        <v>2224</v>
      </c>
      <c r="G3691" s="2">
        <v>0</v>
      </c>
      <c r="I3691" t="s">
        <v>2225</v>
      </c>
      <c r="J3691" s="24" t="str">
        <f t="shared" si="285"/>
        <v>03</v>
      </c>
      <c r="K3691" s="24" t="str">
        <f t="shared" si="286"/>
        <v>18</v>
      </c>
      <c r="L3691" s="24" t="str">
        <f t="shared" si="287"/>
        <v>2010</v>
      </c>
      <c r="M3691" s="24">
        <f t="shared" si="288"/>
        <v>40255</v>
      </c>
      <c r="N3691">
        <v>14.96</v>
      </c>
      <c r="P3691" s="24">
        <v>43706</v>
      </c>
      <c r="Q3691">
        <v>44.96</v>
      </c>
      <c r="S3691" s="24">
        <v>45495</v>
      </c>
      <c r="T3691">
        <v>93.55</v>
      </c>
      <c r="U3691" s="2">
        <f t="shared" si="289"/>
        <v>1.5964378801042622E-2</v>
      </c>
    </row>
    <row r="3692" spans="1:21" x14ac:dyDescent="0.4">
      <c r="A3692" t="s">
        <v>2223</v>
      </c>
      <c r="B3692">
        <v>14.96</v>
      </c>
      <c r="C3692">
        <v>14.92</v>
      </c>
      <c r="D3692">
        <v>15</v>
      </c>
      <c r="E3692">
        <v>14.91</v>
      </c>
      <c r="F3692" t="s">
        <v>2222</v>
      </c>
      <c r="G3692" s="2">
        <v>4.7000000000000002E-3</v>
      </c>
      <c r="I3692" t="s">
        <v>2223</v>
      </c>
      <c r="J3692" s="24" t="str">
        <f t="shared" si="285"/>
        <v>03</v>
      </c>
      <c r="K3692" s="24" t="str">
        <f t="shared" si="286"/>
        <v>17</v>
      </c>
      <c r="L3692" s="24" t="str">
        <f t="shared" si="287"/>
        <v>2010</v>
      </c>
      <c r="M3692" s="24">
        <f t="shared" si="288"/>
        <v>40254</v>
      </c>
      <c r="N3692">
        <v>14.96</v>
      </c>
      <c r="P3692" s="24">
        <v>43707</v>
      </c>
      <c r="Q3692">
        <v>44.88</v>
      </c>
      <c r="S3692" s="24">
        <v>45496</v>
      </c>
      <c r="T3692">
        <v>93.5</v>
      </c>
      <c r="U3692" s="2">
        <f t="shared" si="289"/>
        <v>-5.3447354355951049E-4</v>
      </c>
    </row>
    <row r="3693" spans="1:21" x14ac:dyDescent="0.4">
      <c r="A3693" t="s">
        <v>2221</v>
      </c>
      <c r="B3693">
        <v>14.89</v>
      </c>
      <c r="C3693">
        <v>14.84</v>
      </c>
      <c r="D3693">
        <v>14.89</v>
      </c>
      <c r="E3693">
        <v>14.78</v>
      </c>
      <c r="F3693" t="s">
        <v>793</v>
      </c>
      <c r="G3693" s="2">
        <v>6.7999999999999996E-3</v>
      </c>
      <c r="I3693" t="s">
        <v>2221</v>
      </c>
      <c r="J3693" s="24" t="str">
        <f t="shared" si="285"/>
        <v>03</v>
      </c>
      <c r="K3693" s="24" t="str">
        <f t="shared" si="286"/>
        <v>16</v>
      </c>
      <c r="L3693" s="24" t="str">
        <f t="shared" si="287"/>
        <v>2010</v>
      </c>
      <c r="M3693" s="24">
        <f t="shared" si="288"/>
        <v>40253</v>
      </c>
      <c r="N3693">
        <v>14.89</v>
      </c>
      <c r="P3693" s="24">
        <v>43711</v>
      </c>
      <c r="Q3693">
        <v>44.6</v>
      </c>
      <c r="S3693" s="24">
        <v>45497</v>
      </c>
      <c r="T3693">
        <v>90.01</v>
      </c>
      <c r="U3693" s="2">
        <f t="shared" si="289"/>
        <v>-3.7326203208556064E-2</v>
      </c>
    </row>
    <row r="3694" spans="1:21" x14ac:dyDescent="0.4">
      <c r="A3694" t="s">
        <v>2220</v>
      </c>
      <c r="B3694">
        <v>14.79</v>
      </c>
      <c r="C3694">
        <v>14.79</v>
      </c>
      <c r="D3694">
        <v>14.8</v>
      </c>
      <c r="E3694">
        <v>14.69</v>
      </c>
      <c r="F3694" t="s">
        <v>1220</v>
      </c>
      <c r="G3694" s="2">
        <v>-6.9999999999999999E-4</v>
      </c>
      <c r="I3694" t="s">
        <v>2220</v>
      </c>
      <c r="J3694" s="24" t="str">
        <f t="shared" si="285"/>
        <v>03</v>
      </c>
      <c r="K3694" s="24" t="str">
        <f t="shared" si="286"/>
        <v>15</v>
      </c>
      <c r="L3694" s="24" t="str">
        <f t="shared" si="287"/>
        <v>2010</v>
      </c>
      <c r="M3694" s="24">
        <f t="shared" si="288"/>
        <v>40252</v>
      </c>
      <c r="N3694">
        <v>14.79</v>
      </c>
      <c r="P3694" s="24">
        <v>43712</v>
      </c>
      <c r="Q3694">
        <v>45.07</v>
      </c>
      <c r="S3694" s="24">
        <v>45498</v>
      </c>
      <c r="T3694">
        <v>89.08</v>
      </c>
      <c r="U3694" s="2">
        <f t="shared" si="289"/>
        <v>-1.0332185312743158E-2</v>
      </c>
    </row>
    <row r="3695" spans="1:21" x14ac:dyDescent="0.4">
      <c r="A3695" t="s">
        <v>2219</v>
      </c>
      <c r="B3695">
        <v>14.8</v>
      </c>
      <c r="C3695">
        <v>14.85</v>
      </c>
      <c r="D3695">
        <v>14.86</v>
      </c>
      <c r="E3695">
        <v>14.75</v>
      </c>
      <c r="F3695" t="s">
        <v>860</v>
      </c>
      <c r="G3695" s="2">
        <v>6.9999999999999999E-4</v>
      </c>
      <c r="I3695" t="s">
        <v>2219</v>
      </c>
      <c r="J3695" s="24" t="str">
        <f t="shared" si="285"/>
        <v>03</v>
      </c>
      <c r="K3695" s="24" t="str">
        <f t="shared" si="286"/>
        <v>12</v>
      </c>
      <c r="L3695" s="24" t="str">
        <f t="shared" si="287"/>
        <v>2010</v>
      </c>
      <c r="M3695" s="24">
        <f t="shared" si="288"/>
        <v>40249</v>
      </c>
      <c r="N3695">
        <v>14.8</v>
      </c>
      <c r="P3695" s="24">
        <v>43713</v>
      </c>
      <c r="Q3695">
        <v>45.64</v>
      </c>
      <c r="S3695" s="24">
        <v>45499</v>
      </c>
      <c r="T3695">
        <v>89.9</v>
      </c>
      <c r="U3695" s="2">
        <f t="shared" si="289"/>
        <v>9.2052088010776689E-3</v>
      </c>
    </row>
    <row r="3696" spans="1:21" x14ac:dyDescent="0.4">
      <c r="A3696" t="s">
        <v>2218</v>
      </c>
      <c r="B3696">
        <v>14.79</v>
      </c>
      <c r="C3696">
        <v>14.71</v>
      </c>
      <c r="D3696">
        <v>14.79</v>
      </c>
      <c r="E3696">
        <v>14.65</v>
      </c>
      <c r="F3696" t="s">
        <v>1304</v>
      </c>
      <c r="G3696" s="2">
        <v>3.3999999999999998E-3</v>
      </c>
      <c r="I3696" t="s">
        <v>2218</v>
      </c>
      <c r="J3696" s="24" t="str">
        <f t="shared" si="285"/>
        <v>03</v>
      </c>
      <c r="K3696" s="24" t="str">
        <f t="shared" si="286"/>
        <v>11</v>
      </c>
      <c r="L3696" s="24" t="str">
        <f t="shared" si="287"/>
        <v>2010</v>
      </c>
      <c r="M3696" s="24">
        <f t="shared" si="288"/>
        <v>40248</v>
      </c>
      <c r="N3696">
        <v>14.79</v>
      </c>
      <c r="P3696" s="24">
        <v>43714</v>
      </c>
      <c r="Q3696">
        <v>45.65</v>
      </c>
      <c r="S3696" s="24">
        <v>45502</v>
      </c>
      <c r="T3696">
        <v>90.04</v>
      </c>
      <c r="U3696" s="2">
        <f t="shared" si="289"/>
        <v>1.5572858731924821E-3</v>
      </c>
    </row>
    <row r="3697" spans="1:21" x14ac:dyDescent="0.4">
      <c r="A3697" t="s">
        <v>2217</v>
      </c>
      <c r="B3697">
        <v>14.74</v>
      </c>
      <c r="C3697">
        <v>14.68</v>
      </c>
      <c r="D3697">
        <v>14.76</v>
      </c>
      <c r="E3697">
        <v>14.66</v>
      </c>
      <c r="F3697" t="s">
        <v>1473</v>
      </c>
      <c r="G3697" s="2">
        <v>4.7999999999999996E-3</v>
      </c>
      <c r="I3697" t="s">
        <v>2217</v>
      </c>
      <c r="J3697" s="24" t="str">
        <f t="shared" si="285"/>
        <v>03</v>
      </c>
      <c r="K3697" s="24" t="str">
        <f t="shared" si="286"/>
        <v>10</v>
      </c>
      <c r="L3697" s="24" t="str">
        <f t="shared" si="287"/>
        <v>2010</v>
      </c>
      <c r="M3697" s="24">
        <f t="shared" si="288"/>
        <v>40247</v>
      </c>
      <c r="N3697">
        <v>14.74</v>
      </c>
      <c r="P3697" s="24">
        <v>43717</v>
      </c>
      <c r="Q3697">
        <v>45.33</v>
      </c>
      <c r="S3697" s="24">
        <v>45503</v>
      </c>
      <c r="T3697">
        <v>88.88</v>
      </c>
      <c r="U3697" s="2">
        <f t="shared" si="289"/>
        <v>-1.2883163038649559E-2</v>
      </c>
    </row>
    <row r="3698" spans="1:21" x14ac:dyDescent="0.4">
      <c r="A3698" t="s">
        <v>2216</v>
      </c>
      <c r="B3698">
        <v>14.67</v>
      </c>
      <c r="C3698">
        <v>14.59</v>
      </c>
      <c r="D3698">
        <v>14.75</v>
      </c>
      <c r="E3698">
        <v>14.59</v>
      </c>
      <c r="F3698" t="s">
        <v>2215</v>
      </c>
      <c r="G3698" s="2">
        <v>2E-3</v>
      </c>
      <c r="I3698" t="s">
        <v>2216</v>
      </c>
      <c r="J3698" s="24" t="str">
        <f t="shared" si="285"/>
        <v>03</v>
      </c>
      <c r="K3698" s="24" t="str">
        <f t="shared" si="286"/>
        <v>09</v>
      </c>
      <c r="L3698" s="24" t="str">
        <f t="shared" si="287"/>
        <v>2010</v>
      </c>
      <c r="M3698" s="24">
        <f t="shared" si="288"/>
        <v>40246</v>
      </c>
      <c r="N3698">
        <v>14.67</v>
      </c>
      <c r="P3698" s="24">
        <v>43718</v>
      </c>
      <c r="Q3698">
        <v>45.1</v>
      </c>
      <c r="S3698" s="24">
        <v>45504</v>
      </c>
      <c r="T3698">
        <v>91.29</v>
      </c>
      <c r="U3698" s="2">
        <f t="shared" si="289"/>
        <v>2.7115211521152149E-2</v>
      </c>
    </row>
    <row r="3699" spans="1:21" x14ac:dyDescent="0.4">
      <c r="A3699" t="s">
        <v>2214</v>
      </c>
      <c r="B3699">
        <v>14.64</v>
      </c>
      <c r="C3699">
        <v>14.65</v>
      </c>
      <c r="D3699">
        <v>14.67</v>
      </c>
      <c r="E3699">
        <v>14.62</v>
      </c>
      <c r="F3699" t="s">
        <v>964</v>
      </c>
      <c r="G3699" s="2">
        <v>-1.4E-3</v>
      </c>
      <c r="I3699" t="s">
        <v>2214</v>
      </c>
      <c r="J3699" s="24" t="str">
        <f t="shared" si="285"/>
        <v>03</v>
      </c>
      <c r="K3699" s="24" t="str">
        <f t="shared" si="286"/>
        <v>08</v>
      </c>
      <c r="L3699" s="24" t="str">
        <f t="shared" si="287"/>
        <v>2010</v>
      </c>
      <c r="M3699" s="24">
        <f t="shared" si="288"/>
        <v>40245</v>
      </c>
      <c r="N3699">
        <v>14.64</v>
      </c>
      <c r="P3699" s="24">
        <v>43719</v>
      </c>
      <c r="Q3699">
        <v>45.34</v>
      </c>
      <c r="S3699" s="24">
        <v>45505</v>
      </c>
      <c r="T3699">
        <v>89.57</v>
      </c>
      <c r="U3699" s="2">
        <f t="shared" si="289"/>
        <v>-1.8841055975462928E-2</v>
      </c>
    </row>
    <row r="3700" spans="1:21" x14ac:dyDescent="0.4">
      <c r="A3700" t="s">
        <v>2213</v>
      </c>
      <c r="B3700">
        <v>14.66</v>
      </c>
      <c r="C3700">
        <v>14.55</v>
      </c>
      <c r="D3700">
        <v>14.66</v>
      </c>
      <c r="E3700">
        <v>14.52</v>
      </c>
      <c r="F3700" t="s">
        <v>2212</v>
      </c>
      <c r="G3700" s="2">
        <v>1.4500000000000001E-2</v>
      </c>
      <c r="I3700" t="s">
        <v>2213</v>
      </c>
      <c r="J3700" s="24" t="str">
        <f t="shared" si="285"/>
        <v>03</v>
      </c>
      <c r="K3700" s="24" t="str">
        <f t="shared" si="286"/>
        <v>05</v>
      </c>
      <c r="L3700" s="24" t="str">
        <f t="shared" si="287"/>
        <v>2010</v>
      </c>
      <c r="M3700" s="24">
        <f t="shared" si="288"/>
        <v>40242</v>
      </c>
      <c r="N3700">
        <v>14.66</v>
      </c>
      <c r="P3700" s="24">
        <v>43720</v>
      </c>
      <c r="Q3700">
        <v>45.6</v>
      </c>
      <c r="S3700" s="24">
        <v>45506</v>
      </c>
      <c r="T3700">
        <v>87.65</v>
      </c>
      <c r="U3700" s="2">
        <f t="shared" si="289"/>
        <v>-2.1435748576532188E-2</v>
      </c>
    </row>
    <row r="3701" spans="1:21" x14ac:dyDescent="0.4">
      <c r="A3701" t="s">
        <v>2211</v>
      </c>
      <c r="B3701">
        <v>14.45</v>
      </c>
      <c r="C3701">
        <v>14.43</v>
      </c>
      <c r="D3701">
        <v>14.47</v>
      </c>
      <c r="E3701">
        <v>14.36</v>
      </c>
      <c r="F3701" t="s">
        <v>796</v>
      </c>
      <c r="G3701" s="2">
        <v>3.5000000000000001E-3</v>
      </c>
      <c r="I3701" t="s">
        <v>2211</v>
      </c>
      <c r="J3701" s="24" t="str">
        <f t="shared" si="285"/>
        <v>03</v>
      </c>
      <c r="K3701" s="24" t="str">
        <f t="shared" si="286"/>
        <v>04</v>
      </c>
      <c r="L3701" s="24" t="str">
        <f t="shared" si="287"/>
        <v>2010</v>
      </c>
      <c r="M3701" s="24">
        <f t="shared" si="288"/>
        <v>40241</v>
      </c>
      <c r="N3701">
        <v>14.45</v>
      </c>
      <c r="P3701" s="24">
        <v>43721</v>
      </c>
      <c r="Q3701">
        <v>45.49</v>
      </c>
      <c r="S3701" s="24">
        <v>45509</v>
      </c>
      <c r="T3701">
        <v>84.77</v>
      </c>
      <c r="U3701" s="2">
        <f t="shared" si="289"/>
        <v>-3.285795778665157E-2</v>
      </c>
    </row>
    <row r="3702" spans="1:21" x14ac:dyDescent="0.4">
      <c r="A3702" t="s">
        <v>2210</v>
      </c>
      <c r="B3702">
        <v>14.4</v>
      </c>
      <c r="C3702">
        <v>14.44</v>
      </c>
      <c r="D3702">
        <v>14.49</v>
      </c>
      <c r="E3702">
        <v>14.38</v>
      </c>
      <c r="F3702" t="s">
        <v>465</v>
      </c>
      <c r="G3702" s="2">
        <v>6.9999999999999999E-4</v>
      </c>
      <c r="I3702" t="s">
        <v>2210</v>
      </c>
      <c r="J3702" s="24" t="str">
        <f t="shared" si="285"/>
        <v>03</v>
      </c>
      <c r="K3702" s="24" t="str">
        <f t="shared" si="286"/>
        <v>03</v>
      </c>
      <c r="L3702" s="24" t="str">
        <f t="shared" si="287"/>
        <v>2010</v>
      </c>
      <c r="M3702" s="24">
        <f t="shared" si="288"/>
        <v>40240</v>
      </c>
      <c r="N3702">
        <v>14.4</v>
      </c>
      <c r="P3702" s="24">
        <v>43724</v>
      </c>
      <c r="Q3702">
        <v>45.33</v>
      </c>
      <c r="S3702" s="24">
        <v>45510</v>
      </c>
      <c r="T3702">
        <v>85.69</v>
      </c>
      <c r="U3702" s="2">
        <f t="shared" si="289"/>
        <v>1.0852896071723572E-2</v>
      </c>
    </row>
    <row r="3703" spans="1:21" x14ac:dyDescent="0.4">
      <c r="A3703" t="s">
        <v>2209</v>
      </c>
      <c r="B3703">
        <v>14.39</v>
      </c>
      <c r="C3703">
        <v>14.43</v>
      </c>
      <c r="D3703">
        <v>14.46</v>
      </c>
      <c r="E3703">
        <v>14.36</v>
      </c>
      <c r="F3703" t="s">
        <v>2208</v>
      </c>
      <c r="G3703" s="2">
        <v>2.8E-3</v>
      </c>
      <c r="I3703" t="s">
        <v>2209</v>
      </c>
      <c r="J3703" s="24" t="str">
        <f t="shared" si="285"/>
        <v>03</v>
      </c>
      <c r="K3703" s="24" t="str">
        <f t="shared" si="286"/>
        <v>02</v>
      </c>
      <c r="L3703" s="24" t="str">
        <f t="shared" si="287"/>
        <v>2010</v>
      </c>
      <c r="M3703" s="24">
        <f t="shared" si="288"/>
        <v>40239</v>
      </c>
      <c r="N3703">
        <v>14.39</v>
      </c>
      <c r="P3703" s="24">
        <v>43725</v>
      </c>
      <c r="Q3703">
        <v>45.54</v>
      </c>
      <c r="S3703" s="24">
        <v>45511</v>
      </c>
      <c r="T3703">
        <v>84.87</v>
      </c>
      <c r="U3703" s="2">
        <f t="shared" si="289"/>
        <v>-9.5693779904305609E-3</v>
      </c>
    </row>
    <row r="3704" spans="1:21" x14ac:dyDescent="0.4">
      <c r="A3704" t="s">
        <v>2207</v>
      </c>
      <c r="B3704">
        <v>14.35</v>
      </c>
      <c r="C3704">
        <v>14.24</v>
      </c>
      <c r="D3704">
        <v>14.36</v>
      </c>
      <c r="E3704">
        <v>14.24</v>
      </c>
      <c r="F3704" t="s">
        <v>1315</v>
      </c>
      <c r="G3704" s="2">
        <v>1.2699999999999999E-2</v>
      </c>
      <c r="I3704" t="s">
        <v>2207</v>
      </c>
      <c r="J3704" s="24" t="str">
        <f t="shared" si="285"/>
        <v>03</v>
      </c>
      <c r="K3704" s="24" t="str">
        <f t="shared" si="286"/>
        <v>01</v>
      </c>
      <c r="L3704" s="24" t="str">
        <f t="shared" si="287"/>
        <v>2010</v>
      </c>
      <c r="M3704" s="24">
        <f t="shared" si="288"/>
        <v>40238</v>
      </c>
      <c r="N3704">
        <v>14.35</v>
      </c>
      <c r="P3704" s="24">
        <v>43726</v>
      </c>
      <c r="Q3704">
        <v>45.55</v>
      </c>
      <c r="S3704" s="24">
        <v>45512</v>
      </c>
      <c r="T3704">
        <v>87.41</v>
      </c>
      <c r="U3704" s="2">
        <f t="shared" si="289"/>
        <v>2.9928125368210212E-2</v>
      </c>
    </row>
    <row r="3705" spans="1:21" x14ac:dyDescent="0.4">
      <c r="A3705" t="s">
        <v>2206</v>
      </c>
      <c r="B3705">
        <v>14.17</v>
      </c>
      <c r="C3705">
        <v>14.19</v>
      </c>
      <c r="D3705">
        <v>14.22</v>
      </c>
      <c r="E3705">
        <v>14.1</v>
      </c>
      <c r="F3705" t="s">
        <v>2205</v>
      </c>
      <c r="G3705" s="2">
        <v>0</v>
      </c>
      <c r="I3705" t="s">
        <v>2206</v>
      </c>
      <c r="J3705" s="24" t="str">
        <f t="shared" si="285"/>
        <v>02</v>
      </c>
      <c r="K3705" s="24" t="str">
        <f t="shared" si="286"/>
        <v>26</v>
      </c>
      <c r="L3705" s="24" t="str">
        <f t="shared" si="287"/>
        <v>2010</v>
      </c>
      <c r="M3705" s="24">
        <f t="shared" si="288"/>
        <v>40235</v>
      </c>
      <c r="N3705">
        <v>14.17</v>
      </c>
      <c r="P3705" s="24">
        <v>43727</v>
      </c>
      <c r="Q3705">
        <v>45.65</v>
      </c>
      <c r="S3705" s="24">
        <v>45513</v>
      </c>
      <c r="T3705">
        <v>88.06</v>
      </c>
      <c r="U3705" s="2">
        <f t="shared" si="289"/>
        <v>7.4362201121154214E-3</v>
      </c>
    </row>
    <row r="3706" spans="1:21" x14ac:dyDescent="0.4">
      <c r="A3706" t="s">
        <v>2204</v>
      </c>
      <c r="B3706">
        <v>14.17</v>
      </c>
      <c r="C3706">
        <v>13.99</v>
      </c>
      <c r="D3706">
        <v>14.18</v>
      </c>
      <c r="E3706">
        <v>13.94</v>
      </c>
      <c r="F3706" t="s">
        <v>1473</v>
      </c>
      <c r="G3706" s="2">
        <v>-6.9999999999999999E-4</v>
      </c>
      <c r="I3706" t="s">
        <v>2204</v>
      </c>
      <c r="J3706" s="24" t="str">
        <f t="shared" si="285"/>
        <v>02</v>
      </c>
      <c r="K3706" s="24" t="str">
        <f t="shared" si="286"/>
        <v>25</v>
      </c>
      <c r="L3706" s="24" t="str">
        <f t="shared" si="287"/>
        <v>2010</v>
      </c>
      <c r="M3706" s="24">
        <f t="shared" si="288"/>
        <v>40234</v>
      </c>
      <c r="N3706">
        <v>14.17</v>
      </c>
      <c r="P3706" s="24">
        <v>43728</v>
      </c>
      <c r="Q3706">
        <v>45.39</v>
      </c>
      <c r="S3706" s="24">
        <v>45516</v>
      </c>
      <c r="T3706">
        <v>88.39</v>
      </c>
      <c r="U3706" s="2">
        <f t="shared" si="289"/>
        <v>3.7474449239154328E-3</v>
      </c>
    </row>
    <row r="3707" spans="1:21" x14ac:dyDescent="0.4">
      <c r="A3707" t="s">
        <v>2203</v>
      </c>
      <c r="B3707">
        <v>14.18</v>
      </c>
      <c r="C3707">
        <v>14.12</v>
      </c>
      <c r="D3707">
        <v>14.21</v>
      </c>
      <c r="E3707">
        <v>14.09</v>
      </c>
      <c r="F3707" t="s">
        <v>1373</v>
      </c>
      <c r="G3707" s="2">
        <v>7.1000000000000004E-3</v>
      </c>
      <c r="I3707" t="s">
        <v>2203</v>
      </c>
      <c r="J3707" s="24" t="str">
        <f t="shared" si="285"/>
        <v>02</v>
      </c>
      <c r="K3707" s="24" t="str">
        <f t="shared" si="286"/>
        <v>24</v>
      </c>
      <c r="L3707" s="24" t="str">
        <f t="shared" si="287"/>
        <v>2010</v>
      </c>
      <c r="M3707" s="24">
        <f t="shared" si="288"/>
        <v>40233</v>
      </c>
      <c r="N3707">
        <v>14.18</v>
      </c>
      <c r="P3707" s="24">
        <v>43731</v>
      </c>
      <c r="Q3707">
        <v>45.37</v>
      </c>
      <c r="S3707" s="24">
        <v>45517</v>
      </c>
      <c r="T3707">
        <v>90.4</v>
      </c>
      <c r="U3707" s="2">
        <f t="shared" si="289"/>
        <v>2.2740128973865792E-2</v>
      </c>
    </row>
    <row r="3708" spans="1:21" x14ac:dyDescent="0.4">
      <c r="A3708" t="s">
        <v>2202</v>
      </c>
      <c r="B3708">
        <v>14.08</v>
      </c>
      <c r="C3708">
        <v>14.2</v>
      </c>
      <c r="D3708">
        <v>14.23</v>
      </c>
      <c r="E3708">
        <v>14.03</v>
      </c>
      <c r="F3708" t="s">
        <v>1373</v>
      </c>
      <c r="G3708" s="2">
        <v>-1.12E-2</v>
      </c>
      <c r="I3708" t="s">
        <v>2202</v>
      </c>
      <c r="J3708" s="24" t="str">
        <f t="shared" si="285"/>
        <v>02</v>
      </c>
      <c r="K3708" s="24" t="str">
        <f t="shared" si="286"/>
        <v>23</v>
      </c>
      <c r="L3708" s="24" t="str">
        <f t="shared" si="287"/>
        <v>2010</v>
      </c>
      <c r="M3708" s="24">
        <f t="shared" si="288"/>
        <v>40232</v>
      </c>
      <c r="N3708">
        <v>14.08</v>
      </c>
      <c r="P3708" s="24">
        <v>43732</v>
      </c>
      <c r="Q3708">
        <v>44.81</v>
      </c>
      <c r="S3708" s="24">
        <v>45518</v>
      </c>
      <c r="T3708">
        <v>90.66</v>
      </c>
      <c r="U3708" s="2">
        <f t="shared" si="289"/>
        <v>2.8761061946902533E-3</v>
      </c>
    </row>
    <row r="3709" spans="1:21" x14ac:dyDescent="0.4">
      <c r="A3709" t="s">
        <v>2201</v>
      </c>
      <c r="B3709">
        <v>14.24</v>
      </c>
      <c r="C3709">
        <v>14.33</v>
      </c>
      <c r="D3709">
        <v>14.33</v>
      </c>
      <c r="E3709">
        <v>14.21</v>
      </c>
      <c r="F3709" t="s">
        <v>528</v>
      </c>
      <c r="G3709" s="2">
        <v>-3.5000000000000001E-3</v>
      </c>
      <c r="I3709" t="s">
        <v>2201</v>
      </c>
      <c r="J3709" s="24" t="str">
        <f t="shared" si="285"/>
        <v>02</v>
      </c>
      <c r="K3709" s="24" t="str">
        <f t="shared" si="286"/>
        <v>22</v>
      </c>
      <c r="L3709" s="24" t="str">
        <f t="shared" si="287"/>
        <v>2010</v>
      </c>
      <c r="M3709" s="24">
        <f t="shared" si="288"/>
        <v>40231</v>
      </c>
      <c r="N3709">
        <v>14.24</v>
      </c>
      <c r="P3709" s="24">
        <v>43733</v>
      </c>
      <c r="Q3709">
        <v>45.06</v>
      </c>
      <c r="S3709" s="24">
        <v>45519</v>
      </c>
      <c r="T3709">
        <v>92.57</v>
      </c>
      <c r="U3709" s="2">
        <f t="shared" si="289"/>
        <v>2.1067725568056472E-2</v>
      </c>
    </row>
    <row r="3710" spans="1:21" x14ac:dyDescent="0.4">
      <c r="A3710" t="s">
        <v>2200</v>
      </c>
      <c r="B3710">
        <v>14.29</v>
      </c>
      <c r="C3710">
        <v>14.25</v>
      </c>
      <c r="D3710">
        <v>14.34</v>
      </c>
      <c r="E3710">
        <v>14.19</v>
      </c>
      <c r="F3710" t="s">
        <v>2199</v>
      </c>
      <c r="G3710" s="2">
        <v>1.4E-3</v>
      </c>
      <c r="I3710" t="s">
        <v>2200</v>
      </c>
      <c r="J3710" s="24" t="str">
        <f t="shared" si="285"/>
        <v>02</v>
      </c>
      <c r="K3710" s="24" t="str">
        <f t="shared" si="286"/>
        <v>19</v>
      </c>
      <c r="L3710" s="24" t="str">
        <f t="shared" si="287"/>
        <v>2010</v>
      </c>
      <c r="M3710" s="24">
        <f t="shared" si="288"/>
        <v>40228</v>
      </c>
      <c r="N3710">
        <v>14.29</v>
      </c>
      <c r="P3710" s="24">
        <v>43734</v>
      </c>
      <c r="Q3710">
        <v>45.04</v>
      </c>
      <c r="S3710" s="24">
        <v>45520</v>
      </c>
      <c r="T3710">
        <v>92.66</v>
      </c>
      <c r="U3710" s="2">
        <f t="shared" si="289"/>
        <v>9.7223722588313244E-4</v>
      </c>
    </row>
    <row r="3711" spans="1:21" x14ac:dyDescent="0.4">
      <c r="A3711" t="s">
        <v>2198</v>
      </c>
      <c r="B3711">
        <v>14.27</v>
      </c>
      <c r="C3711">
        <v>14.14</v>
      </c>
      <c r="D3711">
        <v>14.3</v>
      </c>
      <c r="E3711">
        <v>14.14</v>
      </c>
      <c r="F3711" t="s">
        <v>2197</v>
      </c>
      <c r="G3711" s="2">
        <v>7.1000000000000004E-3</v>
      </c>
      <c r="I3711" t="s">
        <v>2198</v>
      </c>
      <c r="J3711" s="24" t="str">
        <f t="shared" si="285"/>
        <v>02</v>
      </c>
      <c r="K3711" s="24" t="str">
        <f t="shared" si="286"/>
        <v>18</v>
      </c>
      <c r="L3711" s="24" t="str">
        <f t="shared" si="287"/>
        <v>2010</v>
      </c>
      <c r="M3711" s="24">
        <f t="shared" si="288"/>
        <v>40227</v>
      </c>
      <c r="N3711">
        <v>14.27</v>
      </c>
      <c r="P3711" s="24">
        <v>43735</v>
      </c>
      <c r="Q3711">
        <v>44.67</v>
      </c>
      <c r="S3711" s="24">
        <v>45523</v>
      </c>
      <c r="T3711">
        <v>93.79</v>
      </c>
      <c r="U3711" s="2">
        <f t="shared" si="289"/>
        <v>1.2195121951219523E-2</v>
      </c>
    </row>
    <row r="3712" spans="1:21" x14ac:dyDescent="0.4">
      <c r="A3712" t="s">
        <v>2196</v>
      </c>
      <c r="B3712">
        <v>14.17</v>
      </c>
      <c r="C3712">
        <v>14.17</v>
      </c>
      <c r="D3712">
        <v>14.19</v>
      </c>
      <c r="E3712">
        <v>14.11</v>
      </c>
      <c r="F3712" t="s">
        <v>2195</v>
      </c>
      <c r="G3712" s="2">
        <v>5.0000000000000001E-3</v>
      </c>
      <c r="I3712" t="s">
        <v>2196</v>
      </c>
      <c r="J3712" s="24" t="str">
        <f t="shared" si="285"/>
        <v>02</v>
      </c>
      <c r="K3712" s="24" t="str">
        <f t="shared" si="286"/>
        <v>17</v>
      </c>
      <c r="L3712" s="24" t="str">
        <f t="shared" si="287"/>
        <v>2010</v>
      </c>
      <c r="M3712" s="24">
        <f t="shared" si="288"/>
        <v>40226</v>
      </c>
      <c r="N3712">
        <v>14.17</v>
      </c>
      <c r="P3712" s="24">
        <v>43738</v>
      </c>
      <c r="Q3712">
        <v>44.89</v>
      </c>
      <c r="S3712" s="24">
        <v>45524</v>
      </c>
      <c r="T3712">
        <v>93.73</v>
      </c>
      <c r="U3712" s="2">
        <f t="shared" si="289"/>
        <v>-6.3972704979209372E-4</v>
      </c>
    </row>
    <row r="3713" spans="1:21" x14ac:dyDescent="0.4">
      <c r="A3713" t="s">
        <v>2194</v>
      </c>
      <c r="B3713">
        <v>14.1</v>
      </c>
      <c r="C3713">
        <v>14</v>
      </c>
      <c r="D3713">
        <v>14.11</v>
      </c>
      <c r="E3713">
        <v>13.94</v>
      </c>
      <c r="F3713" t="s">
        <v>1135</v>
      </c>
      <c r="G3713" s="2">
        <v>1.5100000000000001E-2</v>
      </c>
      <c r="I3713" t="s">
        <v>2194</v>
      </c>
      <c r="J3713" s="24" t="str">
        <f t="shared" si="285"/>
        <v>02</v>
      </c>
      <c r="K3713" s="24" t="str">
        <f t="shared" si="286"/>
        <v>16</v>
      </c>
      <c r="L3713" s="24" t="str">
        <f t="shared" si="287"/>
        <v>2010</v>
      </c>
      <c r="M3713" s="24">
        <f t="shared" si="288"/>
        <v>40225</v>
      </c>
      <c r="N3713">
        <v>14.1</v>
      </c>
      <c r="P3713" s="24">
        <v>43739</v>
      </c>
      <c r="Q3713">
        <v>44.4</v>
      </c>
      <c r="S3713" s="24">
        <v>45525</v>
      </c>
      <c r="T3713">
        <v>94.1</v>
      </c>
      <c r="U3713" s="2">
        <f t="shared" si="289"/>
        <v>3.9475088018776638E-3</v>
      </c>
    </row>
    <row r="3714" spans="1:21" x14ac:dyDescent="0.4">
      <c r="A3714" t="s">
        <v>2193</v>
      </c>
      <c r="B3714">
        <v>13.89</v>
      </c>
      <c r="C3714">
        <v>13.74</v>
      </c>
      <c r="D3714">
        <v>13.9</v>
      </c>
      <c r="E3714">
        <v>13.7</v>
      </c>
      <c r="F3714" t="s">
        <v>622</v>
      </c>
      <c r="G3714" s="2">
        <v>-6.9999999999999999E-4</v>
      </c>
      <c r="I3714" t="s">
        <v>2193</v>
      </c>
      <c r="J3714" s="24" t="str">
        <f t="shared" si="285"/>
        <v>02</v>
      </c>
      <c r="K3714" s="24" t="str">
        <f t="shared" si="286"/>
        <v>12</v>
      </c>
      <c r="L3714" s="24" t="str">
        <f t="shared" si="287"/>
        <v>2010</v>
      </c>
      <c r="M3714" s="24">
        <f t="shared" si="288"/>
        <v>40221</v>
      </c>
      <c r="N3714">
        <v>13.89</v>
      </c>
      <c r="P3714" s="24">
        <v>43740</v>
      </c>
      <c r="Q3714">
        <v>43.6</v>
      </c>
      <c r="S3714" s="24">
        <v>45526</v>
      </c>
      <c r="T3714">
        <v>92.79</v>
      </c>
      <c r="U3714" s="2">
        <f t="shared" si="289"/>
        <v>-1.3921360255047643E-2</v>
      </c>
    </row>
    <row r="3715" spans="1:21" x14ac:dyDescent="0.4">
      <c r="A3715" t="s">
        <v>2192</v>
      </c>
      <c r="B3715">
        <v>13.9</v>
      </c>
      <c r="C3715">
        <v>13.71</v>
      </c>
      <c r="D3715">
        <v>13.92</v>
      </c>
      <c r="E3715">
        <v>13.65</v>
      </c>
      <c r="F3715" t="s">
        <v>2191</v>
      </c>
      <c r="G3715" s="2">
        <v>1.24E-2</v>
      </c>
      <c r="I3715" t="s">
        <v>2192</v>
      </c>
      <c r="J3715" s="24" t="str">
        <f t="shared" ref="J3715:J3778" si="290">LEFT(I3715,2)</f>
        <v>02</v>
      </c>
      <c r="K3715" s="24" t="str">
        <f t="shared" ref="K3715:K3778" si="291">MID(I3715,4,2)</f>
        <v>11</v>
      </c>
      <c r="L3715" s="24" t="str">
        <f t="shared" ref="L3715:L3778" si="292">RIGHT(I3715,4)</f>
        <v>2010</v>
      </c>
      <c r="M3715" s="24">
        <f t="shared" ref="M3715:M3778" si="293">DATE(L3715,J3715,K3715)</f>
        <v>40220</v>
      </c>
      <c r="N3715">
        <v>13.9</v>
      </c>
      <c r="P3715" s="24">
        <v>43741</v>
      </c>
      <c r="Q3715">
        <v>44.06</v>
      </c>
      <c r="S3715" s="24">
        <v>45527</v>
      </c>
      <c r="T3715">
        <v>93.88</v>
      </c>
      <c r="U3715" s="2">
        <f t="shared" si="289"/>
        <v>1.1746955490893329E-2</v>
      </c>
    </row>
    <row r="3716" spans="1:21" x14ac:dyDescent="0.4">
      <c r="A3716" t="s">
        <v>2190</v>
      </c>
      <c r="B3716">
        <v>13.73</v>
      </c>
      <c r="C3716">
        <v>13.74</v>
      </c>
      <c r="D3716">
        <v>13.8</v>
      </c>
      <c r="E3716">
        <v>13.62</v>
      </c>
      <c r="F3716" t="s">
        <v>2189</v>
      </c>
      <c r="G3716" s="2">
        <v>-3.5999999999999999E-3</v>
      </c>
      <c r="I3716" t="s">
        <v>2190</v>
      </c>
      <c r="J3716" s="24" t="str">
        <f t="shared" si="290"/>
        <v>02</v>
      </c>
      <c r="K3716" s="24" t="str">
        <f t="shared" si="291"/>
        <v>10</v>
      </c>
      <c r="L3716" s="24" t="str">
        <f t="shared" si="292"/>
        <v>2010</v>
      </c>
      <c r="M3716" s="24">
        <f t="shared" si="293"/>
        <v>40219</v>
      </c>
      <c r="N3716">
        <v>13.73</v>
      </c>
      <c r="P3716" s="24">
        <v>43742</v>
      </c>
      <c r="Q3716">
        <v>44.65</v>
      </c>
      <c r="S3716" s="24">
        <v>45530</v>
      </c>
      <c r="T3716">
        <v>93.25</v>
      </c>
      <c r="U3716" s="2">
        <f t="shared" ref="U3716:U3742" si="294">T3716/T3715-1</f>
        <v>-6.7106945036216059E-3</v>
      </c>
    </row>
    <row r="3717" spans="1:21" x14ac:dyDescent="0.4">
      <c r="A3717" t="s">
        <v>2188</v>
      </c>
      <c r="B3717">
        <v>13.78</v>
      </c>
      <c r="C3717">
        <v>13.73</v>
      </c>
      <c r="D3717">
        <v>13.89</v>
      </c>
      <c r="E3717">
        <v>13.65</v>
      </c>
      <c r="F3717" t="s">
        <v>2187</v>
      </c>
      <c r="G3717" s="2">
        <v>1.47E-2</v>
      </c>
      <c r="I3717" t="s">
        <v>2188</v>
      </c>
      <c r="J3717" s="24" t="str">
        <f t="shared" si="290"/>
        <v>02</v>
      </c>
      <c r="K3717" s="24" t="str">
        <f t="shared" si="291"/>
        <v>09</v>
      </c>
      <c r="L3717" s="24" t="str">
        <f t="shared" si="292"/>
        <v>2010</v>
      </c>
      <c r="M3717" s="24">
        <f t="shared" si="293"/>
        <v>40218</v>
      </c>
      <c r="N3717">
        <v>13.78</v>
      </c>
      <c r="P3717" s="24">
        <v>43745</v>
      </c>
      <c r="Q3717">
        <v>44.47</v>
      </c>
      <c r="S3717" s="24">
        <v>45531</v>
      </c>
      <c r="T3717">
        <v>93.46</v>
      </c>
      <c r="U3717" s="2">
        <f t="shared" si="294"/>
        <v>2.2520107238606091E-3</v>
      </c>
    </row>
    <row r="3718" spans="1:21" x14ac:dyDescent="0.4">
      <c r="A3718" t="s">
        <v>2186</v>
      </c>
      <c r="B3718">
        <v>13.58</v>
      </c>
      <c r="C3718">
        <v>13.68</v>
      </c>
      <c r="D3718">
        <v>13.75</v>
      </c>
      <c r="E3718">
        <v>13.57</v>
      </c>
      <c r="F3718" t="s">
        <v>1564</v>
      </c>
      <c r="G3718" s="2">
        <v>-5.8999999999999999E-3</v>
      </c>
      <c r="I3718" t="s">
        <v>2186</v>
      </c>
      <c r="J3718" s="24" t="str">
        <f t="shared" si="290"/>
        <v>02</v>
      </c>
      <c r="K3718" s="24" t="str">
        <f t="shared" si="291"/>
        <v>08</v>
      </c>
      <c r="L3718" s="24" t="str">
        <f t="shared" si="292"/>
        <v>2010</v>
      </c>
      <c r="M3718" s="24">
        <f t="shared" si="293"/>
        <v>40217</v>
      </c>
      <c r="N3718">
        <v>13.58</v>
      </c>
      <c r="P3718" s="24">
        <v>43746</v>
      </c>
      <c r="Q3718">
        <v>43.75</v>
      </c>
      <c r="S3718" s="24">
        <v>45532</v>
      </c>
      <c r="T3718">
        <v>92.58</v>
      </c>
      <c r="U3718" s="2">
        <f t="shared" si="294"/>
        <v>-9.4157928525572254E-3</v>
      </c>
    </row>
    <row r="3719" spans="1:21" x14ac:dyDescent="0.4">
      <c r="A3719" t="s">
        <v>2185</v>
      </c>
      <c r="B3719">
        <v>13.66</v>
      </c>
      <c r="C3719">
        <v>13.64</v>
      </c>
      <c r="D3719">
        <v>13.69</v>
      </c>
      <c r="E3719">
        <v>13.41</v>
      </c>
      <c r="F3719" t="s">
        <v>2184</v>
      </c>
      <c r="G3719" s="2">
        <v>3.7000000000000002E-3</v>
      </c>
      <c r="I3719" t="s">
        <v>2185</v>
      </c>
      <c r="J3719" s="24" t="str">
        <f t="shared" si="290"/>
        <v>02</v>
      </c>
      <c r="K3719" s="24" t="str">
        <f t="shared" si="291"/>
        <v>05</v>
      </c>
      <c r="L3719" s="24" t="str">
        <f t="shared" si="292"/>
        <v>2010</v>
      </c>
      <c r="M3719" s="24">
        <f t="shared" si="293"/>
        <v>40214</v>
      </c>
      <c r="N3719">
        <v>13.66</v>
      </c>
      <c r="P3719" s="24">
        <v>43747</v>
      </c>
      <c r="Q3719">
        <v>44.21</v>
      </c>
      <c r="S3719" s="24">
        <v>45533</v>
      </c>
      <c r="T3719">
        <v>92.28</v>
      </c>
      <c r="U3719" s="2">
        <f t="shared" si="294"/>
        <v>-3.240440699935121E-3</v>
      </c>
    </row>
    <row r="3720" spans="1:21" x14ac:dyDescent="0.4">
      <c r="A3720" t="s">
        <v>2183</v>
      </c>
      <c r="B3720">
        <v>13.61</v>
      </c>
      <c r="C3720">
        <v>13.95</v>
      </c>
      <c r="D3720">
        <v>13.96</v>
      </c>
      <c r="E3720">
        <v>13.61</v>
      </c>
      <c r="F3720" t="s">
        <v>2182</v>
      </c>
      <c r="G3720" s="2">
        <v>-3.1300000000000001E-2</v>
      </c>
      <c r="I3720" t="s">
        <v>2183</v>
      </c>
      <c r="J3720" s="24" t="str">
        <f t="shared" si="290"/>
        <v>02</v>
      </c>
      <c r="K3720" s="24" t="str">
        <f t="shared" si="291"/>
        <v>04</v>
      </c>
      <c r="L3720" s="24" t="str">
        <f t="shared" si="292"/>
        <v>2010</v>
      </c>
      <c r="M3720" s="24">
        <f t="shared" si="293"/>
        <v>40213</v>
      </c>
      <c r="N3720">
        <v>13.61</v>
      </c>
      <c r="P3720" s="24">
        <v>43748</v>
      </c>
      <c r="Q3720">
        <v>44.42</v>
      </c>
      <c r="S3720" s="24">
        <v>45534</v>
      </c>
      <c r="T3720">
        <v>93.26</v>
      </c>
      <c r="U3720" s="2">
        <f t="shared" si="294"/>
        <v>1.0619852622453463E-2</v>
      </c>
    </row>
    <row r="3721" spans="1:21" x14ac:dyDescent="0.4">
      <c r="A3721" t="s">
        <v>2181</v>
      </c>
      <c r="B3721">
        <v>14.05</v>
      </c>
      <c r="C3721">
        <v>14.01</v>
      </c>
      <c r="D3721">
        <v>14.09</v>
      </c>
      <c r="E3721">
        <v>14</v>
      </c>
      <c r="F3721" t="s">
        <v>2180</v>
      </c>
      <c r="G3721" s="2">
        <v>-2.0999999999999999E-3</v>
      </c>
      <c r="I3721" t="s">
        <v>2181</v>
      </c>
      <c r="J3721" s="24" t="str">
        <f t="shared" si="290"/>
        <v>02</v>
      </c>
      <c r="K3721" s="24" t="str">
        <f t="shared" si="291"/>
        <v>03</v>
      </c>
      <c r="L3721" s="24" t="str">
        <f t="shared" si="292"/>
        <v>2010</v>
      </c>
      <c r="M3721" s="24">
        <f t="shared" si="293"/>
        <v>40212</v>
      </c>
      <c r="N3721">
        <v>14.05</v>
      </c>
      <c r="P3721" s="24">
        <v>43749</v>
      </c>
      <c r="Q3721">
        <v>44.78</v>
      </c>
      <c r="S3721" s="24">
        <v>45538</v>
      </c>
      <c r="T3721">
        <v>90.38</v>
      </c>
      <c r="U3721" s="2">
        <f t="shared" si="294"/>
        <v>-3.088140681964413E-2</v>
      </c>
    </row>
    <row r="3722" spans="1:21" x14ac:dyDescent="0.4">
      <c r="A3722" t="s">
        <v>2179</v>
      </c>
      <c r="B3722">
        <v>14.08</v>
      </c>
      <c r="C3722">
        <v>13.94</v>
      </c>
      <c r="D3722">
        <v>14.1</v>
      </c>
      <c r="E3722">
        <v>13.89</v>
      </c>
      <c r="F3722" t="s">
        <v>1035</v>
      </c>
      <c r="G3722" s="2">
        <v>1.15E-2</v>
      </c>
      <c r="I3722" t="s">
        <v>2179</v>
      </c>
      <c r="J3722" s="24" t="str">
        <f t="shared" si="290"/>
        <v>02</v>
      </c>
      <c r="K3722" s="24" t="str">
        <f t="shared" si="291"/>
        <v>02</v>
      </c>
      <c r="L3722" s="24" t="str">
        <f t="shared" si="292"/>
        <v>2010</v>
      </c>
      <c r="M3722" s="24">
        <f t="shared" si="293"/>
        <v>40211</v>
      </c>
      <c r="N3722">
        <v>14.08</v>
      </c>
      <c r="P3722" s="24">
        <v>43752</v>
      </c>
      <c r="Q3722">
        <v>44.78</v>
      </c>
      <c r="S3722" s="24">
        <v>45539</v>
      </c>
      <c r="T3722">
        <v>90.14</v>
      </c>
      <c r="U3722" s="2">
        <f t="shared" si="294"/>
        <v>-2.6554547466253187E-3</v>
      </c>
    </row>
    <row r="3723" spans="1:21" x14ac:dyDescent="0.4">
      <c r="A3723" t="s">
        <v>2178</v>
      </c>
      <c r="B3723">
        <v>13.92</v>
      </c>
      <c r="C3723">
        <v>13.8</v>
      </c>
      <c r="D3723">
        <v>13.92</v>
      </c>
      <c r="E3723">
        <v>13.79</v>
      </c>
      <c r="F3723" t="s">
        <v>1144</v>
      </c>
      <c r="G3723" s="2">
        <v>1.61E-2</v>
      </c>
      <c r="I3723" t="s">
        <v>2178</v>
      </c>
      <c r="J3723" s="24" t="str">
        <f t="shared" si="290"/>
        <v>02</v>
      </c>
      <c r="K3723" s="24" t="str">
        <f t="shared" si="291"/>
        <v>01</v>
      </c>
      <c r="L3723" s="24" t="str">
        <f t="shared" si="292"/>
        <v>2010</v>
      </c>
      <c r="M3723" s="24">
        <f t="shared" si="293"/>
        <v>40210</v>
      </c>
      <c r="N3723">
        <v>13.92</v>
      </c>
      <c r="P3723" s="24">
        <v>43753</v>
      </c>
      <c r="Q3723">
        <v>45.21</v>
      </c>
      <c r="S3723" s="24">
        <v>45540</v>
      </c>
      <c r="T3723">
        <v>90.2</v>
      </c>
      <c r="U3723" s="2">
        <f t="shared" si="294"/>
        <v>6.6563124029284104E-4</v>
      </c>
    </row>
    <row r="3724" spans="1:21" x14ac:dyDescent="0.4">
      <c r="A3724" t="s">
        <v>2177</v>
      </c>
      <c r="B3724">
        <v>13.7</v>
      </c>
      <c r="C3724">
        <v>13.95</v>
      </c>
      <c r="D3724">
        <v>14.04</v>
      </c>
      <c r="E3724">
        <v>13.67</v>
      </c>
      <c r="F3724" t="s">
        <v>1399</v>
      </c>
      <c r="G3724" s="2">
        <v>-1.2999999999999999E-2</v>
      </c>
      <c r="I3724" t="s">
        <v>2177</v>
      </c>
      <c r="J3724" s="24" t="str">
        <f t="shared" si="290"/>
        <v>01</v>
      </c>
      <c r="K3724" s="24" t="str">
        <f t="shared" si="291"/>
        <v>29</v>
      </c>
      <c r="L3724" s="24" t="str">
        <f t="shared" si="292"/>
        <v>2010</v>
      </c>
      <c r="M3724" s="24">
        <f t="shared" si="293"/>
        <v>40207</v>
      </c>
      <c r="N3724">
        <v>13.7</v>
      </c>
      <c r="P3724" s="24">
        <v>43754</v>
      </c>
      <c r="Q3724">
        <v>45.13</v>
      </c>
      <c r="S3724" s="24">
        <v>45541</v>
      </c>
      <c r="T3724">
        <v>88.22</v>
      </c>
      <c r="U3724" s="2">
        <f t="shared" si="294"/>
        <v>-2.1951219512195141E-2</v>
      </c>
    </row>
    <row r="3725" spans="1:21" x14ac:dyDescent="0.4">
      <c r="A3725" t="s">
        <v>2176</v>
      </c>
      <c r="B3725">
        <v>13.88</v>
      </c>
      <c r="C3725">
        <v>14.13</v>
      </c>
      <c r="D3725">
        <v>14.13</v>
      </c>
      <c r="E3725">
        <v>13.81</v>
      </c>
      <c r="F3725" t="s">
        <v>2175</v>
      </c>
      <c r="G3725" s="2">
        <v>-1.6299999999999999E-2</v>
      </c>
      <c r="I3725" t="s">
        <v>2176</v>
      </c>
      <c r="J3725" s="24" t="str">
        <f t="shared" si="290"/>
        <v>01</v>
      </c>
      <c r="K3725" s="24" t="str">
        <f t="shared" si="291"/>
        <v>28</v>
      </c>
      <c r="L3725" s="24" t="str">
        <f t="shared" si="292"/>
        <v>2010</v>
      </c>
      <c r="M3725" s="24">
        <f t="shared" si="293"/>
        <v>40206</v>
      </c>
      <c r="N3725">
        <v>13.88</v>
      </c>
      <c r="P3725" s="24">
        <v>43755</v>
      </c>
      <c r="Q3725">
        <v>45.24</v>
      </c>
      <c r="S3725" s="24">
        <v>45544</v>
      </c>
      <c r="T3725">
        <v>89.25</v>
      </c>
      <c r="U3725" s="2">
        <f t="shared" si="294"/>
        <v>1.1675357061890823E-2</v>
      </c>
    </row>
    <row r="3726" spans="1:21" x14ac:dyDescent="0.4">
      <c r="A3726" t="s">
        <v>2174</v>
      </c>
      <c r="B3726">
        <v>14.11</v>
      </c>
      <c r="C3726">
        <v>14.02</v>
      </c>
      <c r="D3726">
        <v>14.14</v>
      </c>
      <c r="E3726">
        <v>13.92</v>
      </c>
      <c r="F3726" t="s">
        <v>2173</v>
      </c>
      <c r="G3726" s="2">
        <v>4.3E-3</v>
      </c>
      <c r="I3726" t="s">
        <v>2174</v>
      </c>
      <c r="J3726" s="24" t="str">
        <f t="shared" si="290"/>
        <v>01</v>
      </c>
      <c r="K3726" s="24" t="str">
        <f t="shared" si="291"/>
        <v>27</v>
      </c>
      <c r="L3726" s="24" t="str">
        <f t="shared" si="292"/>
        <v>2010</v>
      </c>
      <c r="M3726" s="24">
        <f t="shared" si="293"/>
        <v>40205</v>
      </c>
      <c r="N3726">
        <v>14.11</v>
      </c>
      <c r="P3726" s="24">
        <v>43756</v>
      </c>
      <c r="Q3726">
        <v>44.9</v>
      </c>
      <c r="S3726" s="24">
        <v>45545</v>
      </c>
      <c r="T3726">
        <v>90.06</v>
      </c>
      <c r="U3726" s="2">
        <f t="shared" si="294"/>
        <v>9.0756302521008969E-3</v>
      </c>
    </row>
    <row r="3727" spans="1:21" x14ac:dyDescent="0.4">
      <c r="A3727" t="s">
        <v>2172</v>
      </c>
      <c r="B3727">
        <v>14.05</v>
      </c>
      <c r="C3727">
        <v>14.04</v>
      </c>
      <c r="D3727">
        <v>14.19</v>
      </c>
      <c r="E3727">
        <v>13.99</v>
      </c>
      <c r="F3727" t="s">
        <v>793</v>
      </c>
      <c r="G3727" s="2">
        <v>-2.8E-3</v>
      </c>
      <c r="I3727" t="s">
        <v>2172</v>
      </c>
      <c r="J3727" s="24" t="str">
        <f t="shared" si="290"/>
        <v>01</v>
      </c>
      <c r="K3727" s="24" t="str">
        <f t="shared" si="291"/>
        <v>26</v>
      </c>
      <c r="L3727" s="24" t="str">
        <f t="shared" si="292"/>
        <v>2010</v>
      </c>
      <c r="M3727" s="24">
        <f t="shared" si="293"/>
        <v>40204</v>
      </c>
      <c r="N3727">
        <v>14.05</v>
      </c>
      <c r="P3727" s="24">
        <v>43759</v>
      </c>
      <c r="Q3727">
        <v>45.14</v>
      </c>
      <c r="S3727" s="24">
        <v>45546</v>
      </c>
      <c r="T3727">
        <v>91.88</v>
      </c>
      <c r="U3727" s="2">
        <f t="shared" si="294"/>
        <v>2.0208749722407271E-2</v>
      </c>
    </row>
    <row r="3728" spans="1:21" x14ac:dyDescent="0.4">
      <c r="A3728" t="s">
        <v>2171</v>
      </c>
      <c r="B3728">
        <v>14.09</v>
      </c>
      <c r="C3728">
        <v>14.14</v>
      </c>
      <c r="D3728">
        <v>14.16</v>
      </c>
      <c r="E3728">
        <v>14.04</v>
      </c>
      <c r="F3728" t="s">
        <v>1965</v>
      </c>
      <c r="G3728" s="2">
        <v>4.3E-3</v>
      </c>
      <c r="I3728" t="s">
        <v>2171</v>
      </c>
      <c r="J3728" s="24" t="str">
        <f t="shared" si="290"/>
        <v>01</v>
      </c>
      <c r="K3728" s="24" t="str">
        <f t="shared" si="291"/>
        <v>25</v>
      </c>
      <c r="L3728" s="24" t="str">
        <f t="shared" si="292"/>
        <v>2010</v>
      </c>
      <c r="M3728" s="24">
        <f t="shared" si="293"/>
        <v>40203</v>
      </c>
      <c r="N3728">
        <v>14.09</v>
      </c>
      <c r="P3728" s="24">
        <v>43760</v>
      </c>
      <c r="Q3728">
        <v>44.77</v>
      </c>
      <c r="S3728" s="24">
        <v>45547</v>
      </c>
      <c r="T3728">
        <v>92.92</v>
      </c>
      <c r="U3728" s="2">
        <f t="shared" si="294"/>
        <v>1.1319111885067512E-2</v>
      </c>
    </row>
    <row r="3729" spans="1:21" x14ac:dyDescent="0.4">
      <c r="A3729" t="s">
        <v>2170</v>
      </c>
      <c r="B3729">
        <v>14.03</v>
      </c>
      <c r="C3729">
        <v>14.29</v>
      </c>
      <c r="D3729">
        <v>14.34</v>
      </c>
      <c r="E3729">
        <v>14</v>
      </c>
      <c r="F3729" t="s">
        <v>2169</v>
      </c>
      <c r="G3729" s="2">
        <v>-2.3E-2</v>
      </c>
      <c r="I3729" t="s">
        <v>2170</v>
      </c>
      <c r="J3729" s="24" t="str">
        <f t="shared" si="290"/>
        <v>01</v>
      </c>
      <c r="K3729" s="24" t="str">
        <f t="shared" si="291"/>
        <v>22</v>
      </c>
      <c r="L3729" s="24" t="str">
        <f t="shared" si="292"/>
        <v>2010</v>
      </c>
      <c r="M3729" s="24">
        <f t="shared" si="293"/>
        <v>40200</v>
      </c>
      <c r="N3729">
        <v>14.03</v>
      </c>
      <c r="P3729" s="24">
        <v>43761</v>
      </c>
      <c r="Q3729">
        <v>44.9</v>
      </c>
      <c r="S3729" s="24">
        <v>45548</v>
      </c>
      <c r="T3729">
        <v>93.4</v>
      </c>
      <c r="U3729" s="2">
        <f t="shared" si="294"/>
        <v>5.1657339647008804E-3</v>
      </c>
    </row>
    <row r="3730" spans="1:21" x14ac:dyDescent="0.4">
      <c r="A3730" t="s">
        <v>2168</v>
      </c>
      <c r="B3730">
        <v>14.36</v>
      </c>
      <c r="C3730">
        <v>14.64</v>
      </c>
      <c r="D3730">
        <v>14.67</v>
      </c>
      <c r="E3730">
        <v>14.34</v>
      </c>
      <c r="F3730" t="s">
        <v>2167</v>
      </c>
      <c r="G3730" s="2">
        <v>-1.78E-2</v>
      </c>
      <c r="I3730" t="s">
        <v>2168</v>
      </c>
      <c r="J3730" s="24" t="str">
        <f t="shared" si="290"/>
        <v>01</v>
      </c>
      <c r="K3730" s="24" t="str">
        <f t="shared" si="291"/>
        <v>21</v>
      </c>
      <c r="L3730" s="24" t="str">
        <f t="shared" si="292"/>
        <v>2010</v>
      </c>
      <c r="M3730" s="24">
        <f t="shared" si="293"/>
        <v>40199</v>
      </c>
      <c r="N3730">
        <v>14.36</v>
      </c>
      <c r="P3730" s="24">
        <v>43762</v>
      </c>
      <c r="Q3730">
        <v>45.1</v>
      </c>
      <c r="S3730" s="24">
        <v>45551</v>
      </c>
      <c r="T3730">
        <v>93.11</v>
      </c>
      <c r="U3730" s="2">
        <f t="shared" si="294"/>
        <v>-3.104925053533214E-3</v>
      </c>
    </row>
    <row r="3731" spans="1:21" x14ac:dyDescent="0.4">
      <c r="A3731" t="s">
        <v>2166</v>
      </c>
      <c r="B3731">
        <v>14.62</v>
      </c>
      <c r="C3731">
        <v>14.71</v>
      </c>
      <c r="D3731">
        <v>14.71</v>
      </c>
      <c r="E3731">
        <v>14.5</v>
      </c>
      <c r="F3731" t="s">
        <v>1575</v>
      </c>
      <c r="G3731" s="2">
        <v>-1.2800000000000001E-2</v>
      </c>
      <c r="I3731" t="s">
        <v>2166</v>
      </c>
      <c r="J3731" s="24" t="str">
        <f t="shared" si="290"/>
        <v>01</v>
      </c>
      <c r="K3731" s="24" t="str">
        <f t="shared" si="291"/>
        <v>20</v>
      </c>
      <c r="L3731" s="24" t="str">
        <f t="shared" si="292"/>
        <v>2010</v>
      </c>
      <c r="M3731" s="24">
        <f t="shared" si="293"/>
        <v>40198</v>
      </c>
      <c r="N3731">
        <v>14.62</v>
      </c>
      <c r="P3731" s="24">
        <v>43763</v>
      </c>
      <c r="Q3731">
        <v>45.24</v>
      </c>
      <c r="S3731" s="24">
        <v>45552</v>
      </c>
      <c r="T3731">
        <v>93.14</v>
      </c>
      <c r="U3731" s="2">
        <f t="shared" si="294"/>
        <v>3.2219954892065417E-4</v>
      </c>
    </row>
    <row r="3732" spans="1:21" x14ac:dyDescent="0.4">
      <c r="A3732" t="s">
        <v>2165</v>
      </c>
      <c r="B3732">
        <v>14.81</v>
      </c>
      <c r="C3732">
        <v>14.63</v>
      </c>
      <c r="D3732">
        <v>14.82</v>
      </c>
      <c r="E3732">
        <v>14.61</v>
      </c>
      <c r="F3732" t="s">
        <v>1158</v>
      </c>
      <c r="G3732" s="2">
        <v>1.2999999999999999E-2</v>
      </c>
      <c r="I3732" t="s">
        <v>2165</v>
      </c>
      <c r="J3732" s="24" t="str">
        <f t="shared" si="290"/>
        <v>01</v>
      </c>
      <c r="K3732" s="24" t="str">
        <f t="shared" si="291"/>
        <v>19</v>
      </c>
      <c r="L3732" s="24" t="str">
        <f t="shared" si="292"/>
        <v>2010</v>
      </c>
      <c r="M3732" s="24">
        <f t="shared" si="293"/>
        <v>40197</v>
      </c>
      <c r="N3732">
        <v>14.81</v>
      </c>
      <c r="P3732" s="24">
        <v>43766</v>
      </c>
      <c r="Q3732">
        <v>45.57</v>
      </c>
      <c r="S3732" s="24">
        <v>45553</v>
      </c>
      <c r="T3732">
        <v>92.82</v>
      </c>
      <c r="U3732" s="2">
        <f t="shared" si="294"/>
        <v>-3.4356882112949183E-3</v>
      </c>
    </row>
    <row r="3733" spans="1:21" x14ac:dyDescent="0.4">
      <c r="A3733" t="s">
        <v>2164</v>
      </c>
      <c r="B3733">
        <v>14.62</v>
      </c>
      <c r="C3733">
        <v>14.77</v>
      </c>
      <c r="D3733">
        <v>14.79</v>
      </c>
      <c r="E3733">
        <v>14.58</v>
      </c>
      <c r="F3733" t="s">
        <v>1477</v>
      </c>
      <c r="G3733" s="2">
        <v>-1.15E-2</v>
      </c>
      <c r="I3733" t="s">
        <v>2164</v>
      </c>
      <c r="J3733" s="24" t="str">
        <f t="shared" si="290"/>
        <v>01</v>
      </c>
      <c r="K3733" s="24" t="str">
        <f t="shared" si="291"/>
        <v>15</v>
      </c>
      <c r="L3733" s="24" t="str">
        <f t="shared" si="292"/>
        <v>2010</v>
      </c>
      <c r="M3733" s="24">
        <f t="shared" si="293"/>
        <v>40193</v>
      </c>
      <c r="N3733">
        <v>14.62</v>
      </c>
      <c r="P3733" s="24">
        <v>43767</v>
      </c>
      <c r="Q3733">
        <v>45.55</v>
      </c>
      <c r="S3733" s="24">
        <v>45554</v>
      </c>
      <c r="T3733">
        <v>95.11</v>
      </c>
      <c r="U3733" s="2">
        <f t="shared" si="294"/>
        <v>2.4671407024348335E-2</v>
      </c>
    </row>
    <row r="3734" spans="1:21" x14ac:dyDescent="0.4">
      <c r="A3734" t="s">
        <v>2163</v>
      </c>
      <c r="B3734">
        <v>14.79</v>
      </c>
      <c r="C3734">
        <v>14.71</v>
      </c>
      <c r="D3734">
        <v>14.8</v>
      </c>
      <c r="E3734">
        <v>14.7</v>
      </c>
      <c r="F3734" t="s">
        <v>1585</v>
      </c>
      <c r="G3734" s="2">
        <v>3.3999999999999998E-3</v>
      </c>
      <c r="I3734" t="s">
        <v>2163</v>
      </c>
      <c r="J3734" s="24" t="str">
        <f t="shared" si="290"/>
        <v>01</v>
      </c>
      <c r="K3734" s="24" t="str">
        <f t="shared" si="291"/>
        <v>14</v>
      </c>
      <c r="L3734" s="24" t="str">
        <f t="shared" si="292"/>
        <v>2010</v>
      </c>
      <c r="M3734" s="24">
        <f t="shared" si="293"/>
        <v>40192</v>
      </c>
      <c r="N3734">
        <v>14.79</v>
      </c>
      <c r="P3734" s="24">
        <v>43768</v>
      </c>
      <c r="Q3734">
        <v>45.81</v>
      </c>
      <c r="S3734" s="24">
        <v>45555</v>
      </c>
      <c r="T3734">
        <v>94.9</v>
      </c>
      <c r="U3734" s="2">
        <f t="shared" si="294"/>
        <v>-2.2079697192723957E-3</v>
      </c>
    </row>
    <row r="3735" spans="1:21" x14ac:dyDescent="0.4">
      <c r="A3735" t="s">
        <v>2162</v>
      </c>
      <c r="B3735">
        <v>14.74</v>
      </c>
      <c r="C3735">
        <v>14.63</v>
      </c>
      <c r="D3735">
        <v>14.77</v>
      </c>
      <c r="E3735">
        <v>14.56</v>
      </c>
      <c r="F3735" t="s">
        <v>1441</v>
      </c>
      <c r="G3735" s="2">
        <v>8.8999999999999999E-3</v>
      </c>
      <c r="I3735" t="s">
        <v>2162</v>
      </c>
      <c r="J3735" s="24" t="str">
        <f t="shared" si="290"/>
        <v>01</v>
      </c>
      <c r="K3735" s="24" t="str">
        <f t="shared" si="291"/>
        <v>13</v>
      </c>
      <c r="L3735" s="24" t="str">
        <f t="shared" si="292"/>
        <v>2010</v>
      </c>
      <c r="M3735" s="24">
        <f t="shared" si="293"/>
        <v>40191</v>
      </c>
      <c r="N3735">
        <v>14.74</v>
      </c>
      <c r="P3735" s="24">
        <v>43769</v>
      </c>
      <c r="Q3735">
        <v>45.66</v>
      </c>
      <c r="S3735" s="24">
        <v>45558</v>
      </c>
      <c r="T3735">
        <v>95.08</v>
      </c>
      <c r="U3735" s="2">
        <f t="shared" si="294"/>
        <v>1.8967334035826511E-3</v>
      </c>
    </row>
    <row r="3736" spans="1:21" x14ac:dyDescent="0.4">
      <c r="A3736" t="s">
        <v>2161</v>
      </c>
      <c r="B3736">
        <v>14.61</v>
      </c>
      <c r="C3736">
        <v>14.65</v>
      </c>
      <c r="D3736">
        <v>14.68</v>
      </c>
      <c r="E3736">
        <v>14.55</v>
      </c>
      <c r="F3736" t="s">
        <v>2160</v>
      </c>
      <c r="G3736" s="2">
        <v>-9.4999999999999998E-3</v>
      </c>
      <c r="I3736" t="s">
        <v>2161</v>
      </c>
      <c r="J3736" s="24" t="str">
        <f t="shared" si="290"/>
        <v>01</v>
      </c>
      <c r="K3736" s="24" t="str">
        <f t="shared" si="291"/>
        <v>12</v>
      </c>
      <c r="L3736" s="24" t="str">
        <f t="shared" si="292"/>
        <v>2010</v>
      </c>
      <c r="M3736" s="24">
        <f t="shared" si="293"/>
        <v>40190</v>
      </c>
      <c r="N3736">
        <v>14.61</v>
      </c>
      <c r="P3736" s="24">
        <v>43770</v>
      </c>
      <c r="Q3736">
        <v>45.94</v>
      </c>
      <c r="S3736" s="24">
        <v>45559</v>
      </c>
      <c r="T3736">
        <v>95.53</v>
      </c>
      <c r="U3736" s="2">
        <f t="shared" si="294"/>
        <v>4.7328565418596202E-3</v>
      </c>
    </row>
    <row r="3737" spans="1:21" x14ac:dyDescent="0.4">
      <c r="A3737" t="s">
        <v>2159</v>
      </c>
      <c r="B3737">
        <v>14.75</v>
      </c>
      <c r="C3737">
        <v>14.81</v>
      </c>
      <c r="D3737">
        <v>14.81</v>
      </c>
      <c r="E3737">
        <v>14.68</v>
      </c>
      <c r="F3737" t="s">
        <v>2158</v>
      </c>
      <c r="G3737" s="2">
        <v>6.9999999999999999E-4</v>
      </c>
      <c r="I3737" t="s">
        <v>2159</v>
      </c>
      <c r="J3737" s="24" t="str">
        <f t="shared" si="290"/>
        <v>01</v>
      </c>
      <c r="K3737" s="24" t="str">
        <f t="shared" si="291"/>
        <v>11</v>
      </c>
      <c r="L3737" s="24" t="str">
        <f t="shared" si="292"/>
        <v>2010</v>
      </c>
      <c r="M3737" s="24">
        <f t="shared" si="293"/>
        <v>40189</v>
      </c>
      <c r="N3737">
        <v>14.75</v>
      </c>
      <c r="P3737" s="24">
        <v>43773</v>
      </c>
      <c r="Q3737">
        <v>45.98</v>
      </c>
      <c r="S3737" s="24">
        <v>45560</v>
      </c>
      <c r="T3737">
        <v>95.53</v>
      </c>
      <c r="U3737" s="2">
        <f t="shared" si="294"/>
        <v>0</v>
      </c>
    </row>
    <row r="3738" spans="1:21" x14ac:dyDescent="0.4">
      <c r="A3738" t="s">
        <v>2157</v>
      </c>
      <c r="B3738">
        <v>14.74</v>
      </c>
      <c r="C3738">
        <v>14.63</v>
      </c>
      <c r="D3738">
        <v>14.75</v>
      </c>
      <c r="E3738">
        <v>14.59</v>
      </c>
      <c r="F3738" t="s">
        <v>2071</v>
      </c>
      <c r="G3738" s="2">
        <v>4.7999999999999996E-3</v>
      </c>
      <c r="I3738" t="s">
        <v>2157</v>
      </c>
      <c r="J3738" s="24" t="str">
        <f t="shared" si="290"/>
        <v>01</v>
      </c>
      <c r="K3738" s="24" t="str">
        <f t="shared" si="291"/>
        <v>08</v>
      </c>
      <c r="L3738" s="24" t="str">
        <f t="shared" si="292"/>
        <v>2010</v>
      </c>
      <c r="M3738" s="24">
        <f t="shared" si="293"/>
        <v>40186</v>
      </c>
      <c r="N3738">
        <v>14.74</v>
      </c>
      <c r="P3738" s="24">
        <v>43774</v>
      </c>
      <c r="Q3738">
        <v>45.86</v>
      </c>
      <c r="S3738" s="24">
        <v>45561</v>
      </c>
      <c r="T3738">
        <v>95.82</v>
      </c>
      <c r="U3738" s="2">
        <f t="shared" si="294"/>
        <v>3.0356955930073148E-3</v>
      </c>
    </row>
    <row r="3739" spans="1:21" x14ac:dyDescent="0.4">
      <c r="A3739" t="s">
        <v>2156</v>
      </c>
      <c r="B3739">
        <v>14.67</v>
      </c>
      <c r="C3739">
        <v>14.64</v>
      </c>
      <c r="D3739">
        <v>14.68</v>
      </c>
      <c r="E3739">
        <v>14.59</v>
      </c>
      <c r="F3739" t="s">
        <v>622</v>
      </c>
      <c r="G3739" s="2">
        <v>-6.9999999999999999E-4</v>
      </c>
      <c r="I3739" t="s">
        <v>2156</v>
      </c>
      <c r="J3739" s="24" t="str">
        <f t="shared" si="290"/>
        <v>01</v>
      </c>
      <c r="K3739" s="24" t="str">
        <f t="shared" si="291"/>
        <v>07</v>
      </c>
      <c r="L3739" s="24" t="str">
        <f t="shared" si="292"/>
        <v>2010</v>
      </c>
      <c r="M3739" s="24">
        <f t="shared" si="293"/>
        <v>40185</v>
      </c>
      <c r="N3739">
        <v>14.67</v>
      </c>
      <c r="P3739" s="24">
        <v>43775</v>
      </c>
      <c r="Q3739">
        <v>45.86</v>
      </c>
      <c r="S3739" s="24">
        <v>45562</v>
      </c>
      <c r="T3739">
        <v>95.26</v>
      </c>
      <c r="U3739" s="2">
        <f t="shared" si="294"/>
        <v>-5.8442913796701301E-3</v>
      </c>
    </row>
    <row r="3740" spans="1:21" x14ac:dyDescent="0.4">
      <c r="A3740" t="s">
        <v>2155</v>
      </c>
      <c r="B3740">
        <v>14.68</v>
      </c>
      <c r="C3740">
        <v>14.67</v>
      </c>
      <c r="D3740">
        <v>14.72</v>
      </c>
      <c r="E3740">
        <v>14.65</v>
      </c>
      <c r="F3740" t="s">
        <v>1375</v>
      </c>
      <c r="G3740" s="2">
        <v>0</v>
      </c>
      <c r="I3740" t="s">
        <v>2155</v>
      </c>
      <c r="J3740" s="24" t="str">
        <f t="shared" si="290"/>
        <v>01</v>
      </c>
      <c r="K3740" s="24" t="str">
        <f t="shared" si="291"/>
        <v>06</v>
      </c>
      <c r="L3740" s="24" t="str">
        <f t="shared" si="292"/>
        <v>2010</v>
      </c>
      <c r="M3740" s="24">
        <f t="shared" si="293"/>
        <v>40184</v>
      </c>
      <c r="N3740">
        <v>14.68</v>
      </c>
      <c r="P3740" s="24">
        <v>43776</v>
      </c>
      <c r="Q3740">
        <v>45.96</v>
      </c>
      <c r="S3740" s="24">
        <v>45565</v>
      </c>
      <c r="T3740">
        <v>95.75</v>
      </c>
      <c r="U3740" s="2">
        <f t="shared" si="294"/>
        <v>5.1438169221078578E-3</v>
      </c>
    </row>
    <row r="3741" spans="1:21" x14ac:dyDescent="0.4">
      <c r="A3741" t="s">
        <v>2154</v>
      </c>
      <c r="B3741">
        <v>14.68</v>
      </c>
      <c r="C3741">
        <v>14.67</v>
      </c>
      <c r="D3741">
        <v>14.7</v>
      </c>
      <c r="E3741">
        <v>14.61</v>
      </c>
      <c r="F3741" t="s">
        <v>1212</v>
      </c>
      <c r="G3741" s="2">
        <v>6.9999999999999999E-4</v>
      </c>
      <c r="I3741" t="s">
        <v>2154</v>
      </c>
      <c r="J3741" s="24" t="str">
        <f t="shared" si="290"/>
        <v>01</v>
      </c>
      <c r="K3741" s="24" t="str">
        <f t="shared" si="291"/>
        <v>05</v>
      </c>
      <c r="L3741" s="24" t="str">
        <f t="shared" si="292"/>
        <v>2010</v>
      </c>
      <c r="M3741" s="24">
        <f t="shared" si="293"/>
        <v>40183</v>
      </c>
      <c r="N3741">
        <v>14.68</v>
      </c>
      <c r="P3741" s="24">
        <v>43777</v>
      </c>
      <c r="Q3741">
        <v>46.09</v>
      </c>
      <c r="S3741" s="24">
        <v>45566</v>
      </c>
      <c r="T3741">
        <v>94.41</v>
      </c>
      <c r="U3741" s="2">
        <f t="shared" si="294"/>
        <v>-1.3994778067885183E-2</v>
      </c>
    </row>
    <row r="3742" spans="1:21" x14ac:dyDescent="0.4">
      <c r="A3742" t="s">
        <v>2153</v>
      </c>
      <c r="B3742">
        <v>14.67</v>
      </c>
      <c r="C3742">
        <v>14.58</v>
      </c>
      <c r="D3742">
        <v>14.69</v>
      </c>
      <c r="E3742">
        <v>14.56</v>
      </c>
      <c r="F3742" t="s">
        <v>2152</v>
      </c>
      <c r="G3742" s="2">
        <v>1.4500000000000001E-2</v>
      </c>
      <c r="I3742" t="s">
        <v>2153</v>
      </c>
      <c r="J3742" s="24" t="str">
        <f t="shared" si="290"/>
        <v>01</v>
      </c>
      <c r="K3742" s="24" t="str">
        <f t="shared" si="291"/>
        <v>04</v>
      </c>
      <c r="L3742" s="24" t="str">
        <f t="shared" si="292"/>
        <v>2010</v>
      </c>
      <c r="M3742" s="24">
        <f t="shared" si="293"/>
        <v>40182</v>
      </c>
      <c r="N3742">
        <v>14.67</v>
      </c>
      <c r="P3742" s="24">
        <v>43780</v>
      </c>
      <c r="Q3742">
        <v>46.03</v>
      </c>
      <c r="S3742" s="24">
        <v>45567</v>
      </c>
      <c r="T3742">
        <v>94.58</v>
      </c>
      <c r="U3742" s="2">
        <f t="shared" si="294"/>
        <v>1.8006567100943283E-3</v>
      </c>
    </row>
    <row r="3743" spans="1:21" x14ac:dyDescent="0.4">
      <c r="A3743" t="s">
        <v>2151</v>
      </c>
      <c r="B3743">
        <v>14.46</v>
      </c>
      <c r="C3743">
        <v>14.62</v>
      </c>
      <c r="D3743">
        <v>14.65</v>
      </c>
      <c r="E3743">
        <v>14.46</v>
      </c>
      <c r="F3743" t="s">
        <v>1202</v>
      </c>
      <c r="G3743" s="2">
        <v>-9.5999999999999992E-3</v>
      </c>
      <c r="I3743" t="s">
        <v>2151</v>
      </c>
      <c r="J3743" s="24" t="str">
        <f t="shared" si="290"/>
        <v>12</v>
      </c>
      <c r="K3743" s="24" t="str">
        <f t="shared" si="291"/>
        <v>31</v>
      </c>
      <c r="L3743" s="24" t="str">
        <f t="shared" si="292"/>
        <v>2009</v>
      </c>
      <c r="M3743" s="24">
        <f t="shared" si="293"/>
        <v>40178</v>
      </c>
      <c r="N3743">
        <v>14.46</v>
      </c>
      <c r="P3743" s="24">
        <v>43781</v>
      </c>
      <c r="Q3743">
        <v>46.15</v>
      </c>
    </row>
    <row r="3744" spans="1:21" x14ac:dyDescent="0.4">
      <c r="A3744" t="s">
        <v>2150</v>
      </c>
      <c r="B3744">
        <v>14.6</v>
      </c>
      <c r="C3744">
        <v>14.56</v>
      </c>
      <c r="D3744">
        <v>14.62</v>
      </c>
      <c r="E3744">
        <v>14.56</v>
      </c>
      <c r="F3744" t="s">
        <v>86</v>
      </c>
      <c r="G3744" s="2">
        <v>-6.9999999999999999E-4</v>
      </c>
      <c r="I3744" t="s">
        <v>2150</v>
      </c>
      <c r="J3744" s="24" t="str">
        <f t="shared" si="290"/>
        <v>12</v>
      </c>
      <c r="K3744" s="24" t="str">
        <f t="shared" si="291"/>
        <v>30</v>
      </c>
      <c r="L3744" s="24" t="str">
        <f t="shared" si="292"/>
        <v>2009</v>
      </c>
      <c r="M3744" s="24">
        <f t="shared" si="293"/>
        <v>40177</v>
      </c>
      <c r="N3744">
        <v>14.6</v>
      </c>
      <c r="P3744" s="24">
        <v>43782</v>
      </c>
      <c r="Q3744">
        <v>46.21</v>
      </c>
    </row>
    <row r="3745" spans="1:17" x14ac:dyDescent="0.4">
      <c r="A3745" t="s">
        <v>2149</v>
      </c>
      <c r="B3745">
        <v>14.61</v>
      </c>
      <c r="C3745">
        <v>14.65</v>
      </c>
      <c r="D3745">
        <v>14.68</v>
      </c>
      <c r="E3745">
        <v>14.61</v>
      </c>
      <c r="F3745" t="s">
        <v>2148</v>
      </c>
      <c r="G3745" s="2">
        <v>-2E-3</v>
      </c>
      <c r="I3745" t="s">
        <v>2149</v>
      </c>
      <c r="J3745" s="24" t="str">
        <f t="shared" si="290"/>
        <v>12</v>
      </c>
      <c r="K3745" s="24" t="str">
        <f t="shared" si="291"/>
        <v>29</v>
      </c>
      <c r="L3745" s="24" t="str">
        <f t="shared" si="292"/>
        <v>2009</v>
      </c>
      <c r="M3745" s="24">
        <f t="shared" si="293"/>
        <v>40176</v>
      </c>
      <c r="N3745">
        <v>14.61</v>
      </c>
      <c r="P3745" s="24">
        <v>43783</v>
      </c>
      <c r="Q3745">
        <v>46.3</v>
      </c>
    </row>
    <row r="3746" spans="1:17" x14ac:dyDescent="0.4">
      <c r="A3746" t="s">
        <v>2147</v>
      </c>
      <c r="B3746">
        <v>14.64</v>
      </c>
      <c r="C3746">
        <v>14.6</v>
      </c>
      <c r="D3746">
        <v>14.65</v>
      </c>
      <c r="E3746">
        <v>14.58</v>
      </c>
      <c r="F3746" t="s">
        <v>2146</v>
      </c>
      <c r="G3746" s="2">
        <v>3.3999999999999998E-3</v>
      </c>
      <c r="I3746" t="s">
        <v>2147</v>
      </c>
      <c r="J3746" s="24" t="str">
        <f t="shared" si="290"/>
        <v>12</v>
      </c>
      <c r="K3746" s="24" t="str">
        <f t="shared" si="291"/>
        <v>28</v>
      </c>
      <c r="L3746" s="24" t="str">
        <f t="shared" si="292"/>
        <v>2009</v>
      </c>
      <c r="M3746" s="24">
        <f t="shared" si="293"/>
        <v>40175</v>
      </c>
      <c r="N3746">
        <v>14.64</v>
      </c>
      <c r="P3746" s="24">
        <v>43784</v>
      </c>
      <c r="Q3746">
        <v>46.65</v>
      </c>
    </row>
    <row r="3747" spans="1:17" x14ac:dyDescent="0.4">
      <c r="A3747" t="s">
        <v>2145</v>
      </c>
      <c r="B3747">
        <v>14.59</v>
      </c>
      <c r="C3747">
        <v>14.56</v>
      </c>
      <c r="D3747">
        <v>14.6</v>
      </c>
      <c r="E3747">
        <v>14.54</v>
      </c>
      <c r="F3747" t="s">
        <v>2144</v>
      </c>
      <c r="G3747" s="2">
        <v>6.9999999999999999E-4</v>
      </c>
      <c r="I3747" t="s">
        <v>2145</v>
      </c>
      <c r="J3747" s="24" t="str">
        <f t="shared" si="290"/>
        <v>12</v>
      </c>
      <c r="K3747" s="24" t="str">
        <f t="shared" si="291"/>
        <v>24</v>
      </c>
      <c r="L3747" s="24" t="str">
        <f t="shared" si="292"/>
        <v>2009</v>
      </c>
      <c r="M3747" s="24">
        <f t="shared" si="293"/>
        <v>40171</v>
      </c>
      <c r="N3747">
        <v>14.59</v>
      </c>
      <c r="P3747" s="24">
        <v>43787</v>
      </c>
      <c r="Q3747">
        <v>46.65</v>
      </c>
    </row>
    <row r="3748" spans="1:17" x14ac:dyDescent="0.4">
      <c r="A3748" t="s">
        <v>2143</v>
      </c>
      <c r="B3748">
        <v>14.58</v>
      </c>
      <c r="C3748">
        <v>14.53</v>
      </c>
      <c r="D3748">
        <v>14.59</v>
      </c>
      <c r="E3748">
        <v>14.49</v>
      </c>
      <c r="F3748" t="s">
        <v>1232</v>
      </c>
      <c r="G3748" s="2">
        <v>5.4999999999999997E-3</v>
      </c>
      <c r="I3748" t="s">
        <v>2143</v>
      </c>
      <c r="J3748" s="24" t="str">
        <f t="shared" si="290"/>
        <v>12</v>
      </c>
      <c r="K3748" s="24" t="str">
        <f t="shared" si="291"/>
        <v>23</v>
      </c>
      <c r="L3748" s="24" t="str">
        <f t="shared" si="292"/>
        <v>2009</v>
      </c>
      <c r="M3748" s="24">
        <f t="shared" si="293"/>
        <v>40170</v>
      </c>
      <c r="N3748">
        <v>14.58</v>
      </c>
      <c r="P3748" s="24">
        <v>43788</v>
      </c>
      <c r="Q3748">
        <v>46.78</v>
      </c>
    </row>
    <row r="3749" spans="1:17" x14ac:dyDescent="0.4">
      <c r="A3749" t="s">
        <v>2142</v>
      </c>
      <c r="B3749">
        <v>14.5</v>
      </c>
      <c r="C3749">
        <v>14.43</v>
      </c>
      <c r="D3749">
        <v>14.52</v>
      </c>
      <c r="E3749">
        <v>14.43</v>
      </c>
      <c r="F3749" t="s">
        <v>1530</v>
      </c>
      <c r="G3749" s="2">
        <v>5.4999999999999997E-3</v>
      </c>
      <c r="I3749" t="s">
        <v>2142</v>
      </c>
      <c r="J3749" s="24" t="str">
        <f t="shared" si="290"/>
        <v>12</v>
      </c>
      <c r="K3749" s="24" t="str">
        <f t="shared" si="291"/>
        <v>22</v>
      </c>
      <c r="L3749" s="24" t="str">
        <f t="shared" si="292"/>
        <v>2009</v>
      </c>
      <c r="M3749" s="24">
        <f t="shared" si="293"/>
        <v>40169</v>
      </c>
      <c r="N3749">
        <v>14.5</v>
      </c>
      <c r="P3749" s="24">
        <v>43789</v>
      </c>
      <c r="Q3749">
        <v>46.63</v>
      </c>
    </row>
    <row r="3750" spans="1:17" x14ac:dyDescent="0.4">
      <c r="A3750" t="s">
        <v>2141</v>
      </c>
      <c r="B3750">
        <v>14.42</v>
      </c>
      <c r="C3750">
        <v>14.35</v>
      </c>
      <c r="D3750">
        <v>14.47</v>
      </c>
      <c r="E3750">
        <v>14.34</v>
      </c>
      <c r="F3750" t="s">
        <v>1459</v>
      </c>
      <c r="G3750" s="2">
        <v>7.0000000000000001E-3</v>
      </c>
      <c r="I3750" t="s">
        <v>2141</v>
      </c>
      <c r="J3750" s="24" t="str">
        <f t="shared" si="290"/>
        <v>12</v>
      </c>
      <c r="K3750" s="24" t="str">
        <f t="shared" si="291"/>
        <v>21</v>
      </c>
      <c r="L3750" s="24" t="str">
        <f t="shared" si="292"/>
        <v>2009</v>
      </c>
      <c r="M3750" s="24">
        <f t="shared" si="293"/>
        <v>40168</v>
      </c>
      <c r="N3750">
        <v>14.42</v>
      </c>
      <c r="P3750" s="24">
        <v>43790</v>
      </c>
      <c r="Q3750">
        <v>46.54</v>
      </c>
    </row>
    <row r="3751" spans="1:17" x14ac:dyDescent="0.4">
      <c r="A3751" t="s">
        <v>2140</v>
      </c>
      <c r="B3751">
        <v>14.32</v>
      </c>
      <c r="C3751">
        <v>14.25</v>
      </c>
      <c r="D3751">
        <v>14.32</v>
      </c>
      <c r="E3751">
        <v>14.16</v>
      </c>
      <c r="F3751" t="s">
        <v>2139</v>
      </c>
      <c r="G3751" s="2">
        <v>9.1999999999999998E-3</v>
      </c>
      <c r="I3751" t="s">
        <v>2140</v>
      </c>
      <c r="J3751" s="24" t="str">
        <f t="shared" si="290"/>
        <v>12</v>
      </c>
      <c r="K3751" s="24" t="str">
        <f t="shared" si="291"/>
        <v>18</v>
      </c>
      <c r="L3751" s="24" t="str">
        <f t="shared" si="292"/>
        <v>2009</v>
      </c>
      <c r="M3751" s="24">
        <f t="shared" si="293"/>
        <v>40165</v>
      </c>
      <c r="N3751">
        <v>14.32</v>
      </c>
      <c r="P3751" s="24">
        <v>43791</v>
      </c>
      <c r="Q3751">
        <v>46.6</v>
      </c>
    </row>
    <row r="3752" spans="1:17" x14ac:dyDescent="0.4">
      <c r="A3752" t="s">
        <v>2138</v>
      </c>
      <c r="B3752">
        <v>14.19</v>
      </c>
      <c r="C3752">
        <v>14.25</v>
      </c>
      <c r="D3752">
        <v>14.29</v>
      </c>
      <c r="E3752">
        <v>14.17</v>
      </c>
      <c r="F3752" t="s">
        <v>1418</v>
      </c>
      <c r="G3752" s="2">
        <v>-1.11E-2</v>
      </c>
      <c r="I3752" t="s">
        <v>2138</v>
      </c>
      <c r="J3752" s="24" t="str">
        <f t="shared" si="290"/>
        <v>12</v>
      </c>
      <c r="K3752" s="24" t="str">
        <f t="shared" si="291"/>
        <v>17</v>
      </c>
      <c r="L3752" s="24" t="str">
        <f t="shared" si="292"/>
        <v>2009</v>
      </c>
      <c r="M3752" s="24">
        <f t="shared" si="293"/>
        <v>40164</v>
      </c>
      <c r="N3752">
        <v>14.19</v>
      </c>
      <c r="P3752" s="24">
        <v>43794</v>
      </c>
      <c r="Q3752">
        <v>46.96</v>
      </c>
    </row>
    <row r="3753" spans="1:17" x14ac:dyDescent="0.4">
      <c r="A3753" t="s">
        <v>2137</v>
      </c>
      <c r="B3753">
        <v>14.35</v>
      </c>
      <c r="C3753">
        <v>14.37</v>
      </c>
      <c r="D3753">
        <v>14.44</v>
      </c>
      <c r="E3753">
        <v>14.33</v>
      </c>
      <c r="F3753" t="s">
        <v>528</v>
      </c>
      <c r="G3753" s="2">
        <v>1.4E-3</v>
      </c>
      <c r="I3753" t="s">
        <v>2137</v>
      </c>
      <c r="J3753" s="24" t="str">
        <f t="shared" si="290"/>
        <v>12</v>
      </c>
      <c r="K3753" s="24" t="str">
        <f t="shared" si="291"/>
        <v>16</v>
      </c>
      <c r="L3753" s="24" t="str">
        <f t="shared" si="292"/>
        <v>2009</v>
      </c>
      <c r="M3753" s="24">
        <f t="shared" si="293"/>
        <v>40163</v>
      </c>
      <c r="N3753">
        <v>14.35</v>
      </c>
      <c r="P3753" s="24">
        <v>43795</v>
      </c>
      <c r="Q3753">
        <v>47.17</v>
      </c>
    </row>
    <row r="3754" spans="1:17" x14ac:dyDescent="0.4">
      <c r="A3754" t="s">
        <v>2136</v>
      </c>
      <c r="B3754">
        <v>14.33</v>
      </c>
      <c r="C3754">
        <v>14.33</v>
      </c>
      <c r="D3754">
        <v>14.41</v>
      </c>
      <c r="E3754">
        <v>14.29</v>
      </c>
      <c r="F3754" t="s">
        <v>2047</v>
      </c>
      <c r="G3754" s="2">
        <v>-3.5000000000000001E-3</v>
      </c>
      <c r="I3754" t="s">
        <v>2136</v>
      </c>
      <c r="J3754" s="24" t="str">
        <f t="shared" si="290"/>
        <v>12</v>
      </c>
      <c r="K3754" s="24" t="str">
        <f t="shared" si="291"/>
        <v>15</v>
      </c>
      <c r="L3754" s="24" t="str">
        <f t="shared" si="292"/>
        <v>2009</v>
      </c>
      <c r="M3754" s="24">
        <f t="shared" si="293"/>
        <v>40162</v>
      </c>
      <c r="N3754">
        <v>14.33</v>
      </c>
      <c r="P3754" s="24">
        <v>43796</v>
      </c>
      <c r="Q3754">
        <v>47.41</v>
      </c>
    </row>
    <row r="3755" spans="1:17" x14ac:dyDescent="0.4">
      <c r="A3755" t="s">
        <v>2135</v>
      </c>
      <c r="B3755">
        <v>14.38</v>
      </c>
      <c r="C3755">
        <v>14.42</v>
      </c>
      <c r="D3755">
        <v>14.42</v>
      </c>
      <c r="E3755">
        <v>14.33</v>
      </c>
      <c r="F3755" t="s">
        <v>2134</v>
      </c>
      <c r="G3755" s="2">
        <v>4.8999999999999998E-3</v>
      </c>
      <c r="I3755" t="s">
        <v>2135</v>
      </c>
      <c r="J3755" s="24" t="str">
        <f t="shared" si="290"/>
        <v>12</v>
      </c>
      <c r="K3755" s="24" t="str">
        <f t="shared" si="291"/>
        <v>14</v>
      </c>
      <c r="L3755" s="24" t="str">
        <f t="shared" si="292"/>
        <v>2009</v>
      </c>
      <c r="M3755" s="24">
        <f t="shared" si="293"/>
        <v>40161</v>
      </c>
      <c r="N3755">
        <v>14.38</v>
      </c>
      <c r="P3755" s="24">
        <v>43798</v>
      </c>
      <c r="Q3755">
        <v>47.22</v>
      </c>
    </row>
    <row r="3756" spans="1:17" x14ac:dyDescent="0.4">
      <c r="A3756" t="s">
        <v>2133</v>
      </c>
      <c r="B3756">
        <v>14.31</v>
      </c>
      <c r="C3756">
        <v>14.3</v>
      </c>
      <c r="D3756">
        <v>14.36</v>
      </c>
      <c r="E3756">
        <v>14.26</v>
      </c>
      <c r="F3756" t="s">
        <v>2132</v>
      </c>
      <c r="G3756" s="2">
        <v>2.0999999999999999E-3</v>
      </c>
      <c r="I3756" t="s">
        <v>2133</v>
      </c>
      <c r="J3756" s="24" t="str">
        <f t="shared" si="290"/>
        <v>12</v>
      </c>
      <c r="K3756" s="24" t="str">
        <f t="shared" si="291"/>
        <v>11</v>
      </c>
      <c r="L3756" s="24" t="str">
        <f t="shared" si="292"/>
        <v>2009</v>
      </c>
      <c r="M3756" s="24">
        <f t="shared" si="293"/>
        <v>40158</v>
      </c>
      <c r="N3756">
        <v>14.31</v>
      </c>
      <c r="P3756" s="24">
        <v>43801</v>
      </c>
      <c r="Q3756">
        <v>46.76</v>
      </c>
    </row>
    <row r="3757" spans="1:17" x14ac:dyDescent="0.4">
      <c r="A3757" t="s">
        <v>2131</v>
      </c>
      <c r="B3757">
        <v>14.28</v>
      </c>
      <c r="C3757">
        <v>14.27</v>
      </c>
      <c r="D3757">
        <v>14.32</v>
      </c>
      <c r="E3757">
        <v>14.25</v>
      </c>
      <c r="F3757" t="s">
        <v>987</v>
      </c>
      <c r="G3757" s="2">
        <v>7.1000000000000004E-3</v>
      </c>
      <c r="I3757" t="s">
        <v>2131</v>
      </c>
      <c r="J3757" s="24" t="str">
        <f t="shared" si="290"/>
        <v>12</v>
      </c>
      <c r="K3757" s="24" t="str">
        <f t="shared" si="291"/>
        <v>10</v>
      </c>
      <c r="L3757" s="24" t="str">
        <f t="shared" si="292"/>
        <v>2009</v>
      </c>
      <c r="M3757" s="24">
        <f t="shared" si="293"/>
        <v>40157</v>
      </c>
      <c r="N3757">
        <v>14.28</v>
      </c>
      <c r="P3757" s="24">
        <v>43802</v>
      </c>
      <c r="Q3757">
        <v>46.58</v>
      </c>
    </row>
    <row r="3758" spans="1:17" x14ac:dyDescent="0.4">
      <c r="A3758" t="s">
        <v>2130</v>
      </c>
      <c r="B3758">
        <v>14.18</v>
      </c>
      <c r="C3758">
        <v>14.12</v>
      </c>
      <c r="D3758">
        <v>14.19</v>
      </c>
      <c r="E3758">
        <v>14.04</v>
      </c>
      <c r="F3758" t="s">
        <v>2129</v>
      </c>
      <c r="G3758" s="2">
        <v>4.1999999999999997E-3</v>
      </c>
      <c r="I3758" t="s">
        <v>2130</v>
      </c>
      <c r="J3758" s="24" t="str">
        <f t="shared" si="290"/>
        <v>12</v>
      </c>
      <c r="K3758" s="24" t="str">
        <f t="shared" si="291"/>
        <v>09</v>
      </c>
      <c r="L3758" s="24" t="str">
        <f t="shared" si="292"/>
        <v>2009</v>
      </c>
      <c r="M3758" s="24">
        <f t="shared" si="293"/>
        <v>40156</v>
      </c>
      <c r="N3758">
        <v>14.18</v>
      </c>
      <c r="P3758" s="24">
        <v>43803</v>
      </c>
      <c r="Q3758">
        <v>46.8</v>
      </c>
    </row>
    <row r="3759" spans="1:17" x14ac:dyDescent="0.4">
      <c r="A3759" t="s">
        <v>2128</v>
      </c>
      <c r="B3759">
        <v>14.12</v>
      </c>
      <c r="C3759">
        <v>14.17</v>
      </c>
      <c r="D3759">
        <v>14.2</v>
      </c>
      <c r="E3759">
        <v>14.07</v>
      </c>
      <c r="F3759" t="s">
        <v>2047</v>
      </c>
      <c r="G3759" s="2">
        <v>-9.7999999999999997E-3</v>
      </c>
      <c r="I3759" t="s">
        <v>2128</v>
      </c>
      <c r="J3759" s="24" t="str">
        <f t="shared" si="290"/>
        <v>12</v>
      </c>
      <c r="K3759" s="24" t="str">
        <f t="shared" si="291"/>
        <v>08</v>
      </c>
      <c r="L3759" s="24" t="str">
        <f t="shared" si="292"/>
        <v>2009</v>
      </c>
      <c r="M3759" s="24">
        <f t="shared" si="293"/>
        <v>40155</v>
      </c>
      <c r="N3759">
        <v>14.12</v>
      </c>
      <c r="P3759" s="24">
        <v>43804</v>
      </c>
      <c r="Q3759">
        <v>46.84</v>
      </c>
    </row>
    <row r="3760" spans="1:17" x14ac:dyDescent="0.4">
      <c r="A3760" t="s">
        <v>2127</v>
      </c>
      <c r="B3760">
        <v>14.26</v>
      </c>
      <c r="C3760">
        <v>14.3</v>
      </c>
      <c r="D3760">
        <v>14.36</v>
      </c>
      <c r="E3760">
        <v>14.23</v>
      </c>
      <c r="F3760" t="s">
        <v>2126</v>
      </c>
      <c r="G3760" s="2">
        <v>-2.8E-3</v>
      </c>
      <c r="I3760" t="s">
        <v>2127</v>
      </c>
      <c r="J3760" s="24" t="str">
        <f t="shared" si="290"/>
        <v>12</v>
      </c>
      <c r="K3760" s="24" t="str">
        <f t="shared" si="291"/>
        <v>07</v>
      </c>
      <c r="L3760" s="24" t="str">
        <f t="shared" si="292"/>
        <v>2009</v>
      </c>
      <c r="M3760" s="24">
        <f t="shared" si="293"/>
        <v>40154</v>
      </c>
      <c r="N3760">
        <v>14.26</v>
      </c>
      <c r="P3760" s="24">
        <v>43805</v>
      </c>
      <c r="Q3760">
        <v>47.2</v>
      </c>
    </row>
    <row r="3761" spans="1:17" x14ac:dyDescent="0.4">
      <c r="A3761" t="s">
        <v>2125</v>
      </c>
      <c r="B3761">
        <v>14.3</v>
      </c>
      <c r="C3761">
        <v>14.43</v>
      </c>
      <c r="D3761">
        <v>14.5</v>
      </c>
      <c r="E3761">
        <v>14.18</v>
      </c>
      <c r="F3761" t="s">
        <v>2124</v>
      </c>
      <c r="G3761" s="2">
        <v>4.1999999999999997E-3</v>
      </c>
      <c r="I3761" t="s">
        <v>2125</v>
      </c>
      <c r="J3761" s="24" t="str">
        <f t="shared" si="290"/>
        <v>12</v>
      </c>
      <c r="K3761" s="24" t="str">
        <f t="shared" si="291"/>
        <v>04</v>
      </c>
      <c r="L3761" s="24" t="str">
        <f t="shared" si="292"/>
        <v>2009</v>
      </c>
      <c r="M3761" s="24">
        <f t="shared" si="293"/>
        <v>40151</v>
      </c>
      <c r="N3761">
        <v>14.3</v>
      </c>
      <c r="P3761" s="24">
        <v>43808</v>
      </c>
      <c r="Q3761">
        <v>47.07</v>
      </c>
    </row>
    <row r="3762" spans="1:17" x14ac:dyDescent="0.4">
      <c r="A3762" t="s">
        <v>2123</v>
      </c>
      <c r="B3762">
        <v>14.24</v>
      </c>
      <c r="C3762">
        <v>14.41</v>
      </c>
      <c r="D3762">
        <v>14.45</v>
      </c>
      <c r="E3762">
        <v>14.24</v>
      </c>
      <c r="F3762" t="s">
        <v>1307</v>
      </c>
      <c r="G3762" s="2">
        <v>-8.9999999999999993E-3</v>
      </c>
      <c r="I3762" t="s">
        <v>2123</v>
      </c>
      <c r="J3762" s="24" t="str">
        <f t="shared" si="290"/>
        <v>12</v>
      </c>
      <c r="K3762" s="24" t="str">
        <f t="shared" si="291"/>
        <v>03</v>
      </c>
      <c r="L3762" s="24" t="str">
        <f t="shared" si="292"/>
        <v>2009</v>
      </c>
      <c r="M3762" s="24">
        <f t="shared" si="293"/>
        <v>40150</v>
      </c>
      <c r="N3762">
        <v>14.24</v>
      </c>
      <c r="P3762" s="24">
        <v>43809</v>
      </c>
      <c r="Q3762">
        <v>46.98</v>
      </c>
    </row>
    <row r="3763" spans="1:17" x14ac:dyDescent="0.4">
      <c r="A3763" t="s">
        <v>2122</v>
      </c>
      <c r="B3763">
        <v>14.37</v>
      </c>
      <c r="C3763">
        <v>14.39</v>
      </c>
      <c r="D3763">
        <v>14.47</v>
      </c>
      <c r="E3763">
        <v>14.34</v>
      </c>
      <c r="F3763" t="s">
        <v>2121</v>
      </c>
      <c r="G3763" s="2">
        <v>-1.4E-3</v>
      </c>
      <c r="I3763" t="s">
        <v>2122</v>
      </c>
      <c r="J3763" s="24" t="str">
        <f t="shared" si="290"/>
        <v>12</v>
      </c>
      <c r="K3763" s="24" t="str">
        <f t="shared" si="291"/>
        <v>02</v>
      </c>
      <c r="L3763" s="24" t="str">
        <f t="shared" si="292"/>
        <v>2009</v>
      </c>
      <c r="M3763" s="24">
        <f t="shared" si="293"/>
        <v>40149</v>
      </c>
      <c r="N3763">
        <v>14.37</v>
      </c>
      <c r="P3763" s="24">
        <v>43810</v>
      </c>
      <c r="Q3763">
        <v>47.14</v>
      </c>
    </row>
    <row r="3764" spans="1:17" x14ac:dyDescent="0.4">
      <c r="A3764" t="s">
        <v>2120</v>
      </c>
      <c r="B3764">
        <v>14.39</v>
      </c>
      <c r="C3764">
        <v>14.29</v>
      </c>
      <c r="D3764">
        <v>14.45</v>
      </c>
      <c r="E3764">
        <v>14.29</v>
      </c>
      <c r="F3764" t="s">
        <v>2119</v>
      </c>
      <c r="G3764" s="2">
        <v>1.2699999999999999E-2</v>
      </c>
      <c r="I3764" t="s">
        <v>2120</v>
      </c>
      <c r="J3764" s="24" t="str">
        <f t="shared" si="290"/>
        <v>12</v>
      </c>
      <c r="K3764" s="24" t="str">
        <f t="shared" si="291"/>
        <v>01</v>
      </c>
      <c r="L3764" s="24" t="str">
        <f t="shared" si="292"/>
        <v>2009</v>
      </c>
      <c r="M3764" s="24">
        <f t="shared" si="293"/>
        <v>40148</v>
      </c>
      <c r="N3764">
        <v>14.39</v>
      </c>
      <c r="P3764" s="24">
        <v>43811</v>
      </c>
      <c r="Q3764">
        <v>47.41</v>
      </c>
    </row>
    <row r="3765" spans="1:17" x14ac:dyDescent="0.4">
      <c r="A3765" t="s">
        <v>2118</v>
      </c>
      <c r="B3765">
        <v>14.21</v>
      </c>
      <c r="C3765">
        <v>14.16</v>
      </c>
      <c r="D3765">
        <v>14.25</v>
      </c>
      <c r="E3765">
        <v>14.1</v>
      </c>
      <c r="F3765" t="s">
        <v>2096</v>
      </c>
      <c r="G3765" s="2">
        <v>1.4E-3</v>
      </c>
      <c r="I3765" t="s">
        <v>2118</v>
      </c>
      <c r="J3765" s="24" t="str">
        <f t="shared" si="290"/>
        <v>11</v>
      </c>
      <c r="K3765" s="24" t="str">
        <f t="shared" si="291"/>
        <v>30</v>
      </c>
      <c r="L3765" s="24" t="str">
        <f t="shared" si="292"/>
        <v>2009</v>
      </c>
      <c r="M3765" s="24">
        <f t="shared" si="293"/>
        <v>40147</v>
      </c>
      <c r="N3765">
        <v>14.21</v>
      </c>
      <c r="P3765" s="24">
        <v>43812</v>
      </c>
      <c r="Q3765">
        <v>47.52</v>
      </c>
    </row>
    <row r="3766" spans="1:17" x14ac:dyDescent="0.4">
      <c r="A3766" t="s">
        <v>2117</v>
      </c>
      <c r="B3766">
        <v>14.19</v>
      </c>
      <c r="C3766">
        <v>14.03</v>
      </c>
      <c r="D3766">
        <v>14.27</v>
      </c>
      <c r="E3766">
        <v>14</v>
      </c>
      <c r="F3766" t="s">
        <v>1003</v>
      </c>
      <c r="G3766" s="2">
        <v>-1.6E-2</v>
      </c>
      <c r="I3766" t="s">
        <v>2117</v>
      </c>
      <c r="J3766" s="24" t="str">
        <f t="shared" si="290"/>
        <v>11</v>
      </c>
      <c r="K3766" s="24" t="str">
        <f t="shared" si="291"/>
        <v>27</v>
      </c>
      <c r="L3766" s="24" t="str">
        <f t="shared" si="292"/>
        <v>2009</v>
      </c>
      <c r="M3766" s="24">
        <f t="shared" si="293"/>
        <v>40144</v>
      </c>
      <c r="N3766">
        <v>14.19</v>
      </c>
      <c r="P3766" s="24">
        <v>43815</v>
      </c>
      <c r="Q3766">
        <v>47.66</v>
      </c>
    </row>
    <row r="3767" spans="1:17" x14ac:dyDescent="0.4">
      <c r="A3767" t="s">
        <v>2116</v>
      </c>
      <c r="B3767">
        <v>14.42</v>
      </c>
      <c r="C3767">
        <v>14.38</v>
      </c>
      <c r="D3767">
        <v>14.43</v>
      </c>
      <c r="E3767">
        <v>14.34</v>
      </c>
      <c r="F3767" t="s">
        <v>475</v>
      </c>
      <c r="G3767" s="2">
        <v>4.1999999999999997E-3</v>
      </c>
      <c r="I3767" t="s">
        <v>2116</v>
      </c>
      <c r="J3767" s="24" t="str">
        <f t="shared" si="290"/>
        <v>11</v>
      </c>
      <c r="K3767" s="24" t="str">
        <f t="shared" si="291"/>
        <v>25</v>
      </c>
      <c r="L3767" s="24" t="str">
        <f t="shared" si="292"/>
        <v>2009</v>
      </c>
      <c r="M3767" s="24">
        <f t="shared" si="293"/>
        <v>40142</v>
      </c>
      <c r="N3767">
        <v>14.42</v>
      </c>
      <c r="P3767" s="24">
        <v>43816</v>
      </c>
      <c r="Q3767">
        <v>47.62</v>
      </c>
    </row>
    <row r="3768" spans="1:17" x14ac:dyDescent="0.4">
      <c r="A3768" t="s">
        <v>2115</v>
      </c>
      <c r="B3768">
        <v>14.36</v>
      </c>
      <c r="C3768">
        <v>14.35</v>
      </c>
      <c r="D3768">
        <v>14.38</v>
      </c>
      <c r="E3768">
        <v>14.23</v>
      </c>
      <c r="F3768" t="s">
        <v>950</v>
      </c>
      <c r="G3768" s="2">
        <v>1.4E-3</v>
      </c>
      <c r="I3768" t="s">
        <v>2115</v>
      </c>
      <c r="J3768" s="24" t="str">
        <f t="shared" si="290"/>
        <v>11</v>
      </c>
      <c r="K3768" s="24" t="str">
        <f t="shared" si="291"/>
        <v>24</v>
      </c>
      <c r="L3768" s="24" t="str">
        <f t="shared" si="292"/>
        <v>2009</v>
      </c>
      <c r="M3768" s="24">
        <f t="shared" si="293"/>
        <v>40141</v>
      </c>
      <c r="N3768">
        <v>14.36</v>
      </c>
      <c r="P3768" s="24">
        <v>43817</v>
      </c>
      <c r="Q3768">
        <v>47.66</v>
      </c>
    </row>
    <row r="3769" spans="1:17" x14ac:dyDescent="0.4">
      <c r="A3769" t="s">
        <v>2114</v>
      </c>
      <c r="B3769">
        <v>14.34</v>
      </c>
      <c r="C3769">
        <v>14.33</v>
      </c>
      <c r="D3769">
        <v>14.45</v>
      </c>
      <c r="E3769">
        <v>14.3</v>
      </c>
      <c r="F3769" t="s">
        <v>2113</v>
      </c>
      <c r="G3769" s="2">
        <v>1.34E-2</v>
      </c>
      <c r="I3769" t="s">
        <v>2114</v>
      </c>
      <c r="J3769" s="24" t="str">
        <f t="shared" si="290"/>
        <v>11</v>
      </c>
      <c r="K3769" s="24" t="str">
        <f t="shared" si="291"/>
        <v>23</v>
      </c>
      <c r="L3769" s="24" t="str">
        <f t="shared" si="292"/>
        <v>2009</v>
      </c>
      <c r="M3769" s="24">
        <f t="shared" si="293"/>
        <v>40140</v>
      </c>
      <c r="N3769">
        <v>14.34</v>
      </c>
      <c r="P3769" s="24">
        <v>43818</v>
      </c>
      <c r="Q3769">
        <v>47.94</v>
      </c>
    </row>
    <row r="3770" spans="1:17" x14ac:dyDescent="0.4">
      <c r="A3770" t="s">
        <v>2112</v>
      </c>
      <c r="B3770">
        <v>14.15</v>
      </c>
      <c r="C3770">
        <v>14.13</v>
      </c>
      <c r="D3770">
        <v>14.19</v>
      </c>
      <c r="E3770">
        <v>14.09</v>
      </c>
      <c r="F3770" t="s">
        <v>825</v>
      </c>
      <c r="G3770" s="2">
        <v>-4.8999999999999998E-3</v>
      </c>
      <c r="I3770" t="s">
        <v>2112</v>
      </c>
      <c r="J3770" s="24" t="str">
        <f t="shared" si="290"/>
        <v>11</v>
      </c>
      <c r="K3770" s="24" t="str">
        <f t="shared" si="291"/>
        <v>20</v>
      </c>
      <c r="L3770" s="24" t="str">
        <f t="shared" si="292"/>
        <v>2009</v>
      </c>
      <c r="M3770" s="24">
        <f t="shared" si="293"/>
        <v>40137</v>
      </c>
      <c r="N3770">
        <v>14.15</v>
      </c>
      <c r="P3770" s="24">
        <v>43819</v>
      </c>
      <c r="Q3770">
        <v>48.2</v>
      </c>
    </row>
    <row r="3771" spans="1:17" x14ac:dyDescent="0.4">
      <c r="A3771" t="s">
        <v>2111</v>
      </c>
      <c r="B3771">
        <v>14.22</v>
      </c>
      <c r="C3771">
        <v>14.29</v>
      </c>
      <c r="D3771">
        <v>14.3</v>
      </c>
      <c r="E3771">
        <v>14.12</v>
      </c>
      <c r="F3771" t="s">
        <v>2110</v>
      </c>
      <c r="G3771" s="2">
        <v>-1.18E-2</v>
      </c>
      <c r="I3771" t="s">
        <v>2111</v>
      </c>
      <c r="J3771" s="24" t="str">
        <f t="shared" si="290"/>
        <v>11</v>
      </c>
      <c r="K3771" s="24" t="str">
        <f t="shared" si="291"/>
        <v>19</v>
      </c>
      <c r="L3771" s="24" t="str">
        <f t="shared" si="292"/>
        <v>2009</v>
      </c>
      <c r="M3771" s="24">
        <f t="shared" si="293"/>
        <v>40136</v>
      </c>
      <c r="N3771">
        <v>14.22</v>
      </c>
      <c r="P3771" s="24">
        <v>43822</v>
      </c>
      <c r="Q3771">
        <v>48.24</v>
      </c>
    </row>
    <row r="3772" spans="1:17" x14ac:dyDescent="0.4">
      <c r="A3772" t="s">
        <v>2109</v>
      </c>
      <c r="B3772">
        <v>14.39</v>
      </c>
      <c r="C3772">
        <v>14.4</v>
      </c>
      <c r="D3772">
        <v>14.43</v>
      </c>
      <c r="E3772">
        <v>14.31</v>
      </c>
      <c r="F3772" t="s">
        <v>2036</v>
      </c>
      <c r="G3772" s="2">
        <v>-2.8E-3</v>
      </c>
      <c r="I3772" t="s">
        <v>2109</v>
      </c>
      <c r="J3772" s="24" t="str">
        <f t="shared" si="290"/>
        <v>11</v>
      </c>
      <c r="K3772" s="24" t="str">
        <f t="shared" si="291"/>
        <v>18</v>
      </c>
      <c r="L3772" s="24" t="str">
        <f t="shared" si="292"/>
        <v>2009</v>
      </c>
      <c r="M3772" s="24">
        <f t="shared" si="293"/>
        <v>40135</v>
      </c>
      <c r="N3772">
        <v>14.39</v>
      </c>
      <c r="P3772" s="24">
        <v>43823</v>
      </c>
      <c r="Q3772">
        <v>48.25</v>
      </c>
    </row>
    <row r="3773" spans="1:17" x14ac:dyDescent="0.4">
      <c r="A3773" t="s">
        <v>2108</v>
      </c>
      <c r="B3773">
        <v>14.43</v>
      </c>
      <c r="C3773">
        <v>14.36</v>
      </c>
      <c r="D3773">
        <v>14.43</v>
      </c>
      <c r="E3773">
        <v>14.32</v>
      </c>
      <c r="F3773" t="s">
        <v>1179</v>
      </c>
      <c r="G3773" s="2">
        <v>1.4E-3</v>
      </c>
      <c r="I3773" t="s">
        <v>2108</v>
      </c>
      <c r="J3773" s="24" t="str">
        <f t="shared" si="290"/>
        <v>11</v>
      </c>
      <c r="K3773" s="24" t="str">
        <f t="shared" si="291"/>
        <v>17</v>
      </c>
      <c r="L3773" s="24" t="str">
        <f t="shared" si="292"/>
        <v>2009</v>
      </c>
      <c r="M3773" s="24">
        <f t="shared" si="293"/>
        <v>40134</v>
      </c>
      <c r="N3773">
        <v>14.43</v>
      </c>
      <c r="P3773" s="24">
        <v>43825</v>
      </c>
      <c r="Q3773">
        <v>48.62</v>
      </c>
    </row>
    <row r="3774" spans="1:17" x14ac:dyDescent="0.4">
      <c r="A3774" t="s">
        <v>2107</v>
      </c>
      <c r="B3774">
        <v>14.41</v>
      </c>
      <c r="C3774">
        <v>14.3</v>
      </c>
      <c r="D3774">
        <v>14.45</v>
      </c>
      <c r="E3774">
        <v>14.28</v>
      </c>
      <c r="F3774" t="s">
        <v>2057</v>
      </c>
      <c r="G3774" s="2">
        <v>1.4800000000000001E-2</v>
      </c>
      <c r="I3774" t="s">
        <v>2107</v>
      </c>
      <c r="J3774" s="24" t="str">
        <f t="shared" si="290"/>
        <v>11</v>
      </c>
      <c r="K3774" s="24" t="str">
        <f t="shared" si="291"/>
        <v>16</v>
      </c>
      <c r="L3774" s="24" t="str">
        <f t="shared" si="292"/>
        <v>2009</v>
      </c>
      <c r="M3774" s="24">
        <f t="shared" si="293"/>
        <v>40133</v>
      </c>
      <c r="N3774">
        <v>14.41</v>
      </c>
      <c r="P3774" s="24">
        <v>43826</v>
      </c>
      <c r="Q3774">
        <v>48.62</v>
      </c>
    </row>
    <row r="3775" spans="1:17" x14ac:dyDescent="0.4">
      <c r="A3775" t="s">
        <v>2106</v>
      </c>
      <c r="B3775">
        <v>14.2</v>
      </c>
      <c r="C3775">
        <v>14.14</v>
      </c>
      <c r="D3775">
        <v>14.25</v>
      </c>
      <c r="E3775">
        <v>14.08</v>
      </c>
      <c r="F3775" t="s">
        <v>1979</v>
      </c>
      <c r="G3775" s="2">
        <v>5.7000000000000002E-3</v>
      </c>
      <c r="I3775" t="s">
        <v>2106</v>
      </c>
      <c r="J3775" s="24" t="str">
        <f t="shared" si="290"/>
        <v>11</v>
      </c>
      <c r="K3775" s="24" t="str">
        <f t="shared" si="291"/>
        <v>13</v>
      </c>
      <c r="L3775" s="24" t="str">
        <f t="shared" si="292"/>
        <v>2009</v>
      </c>
      <c r="M3775" s="24">
        <f t="shared" si="293"/>
        <v>40130</v>
      </c>
      <c r="N3775">
        <v>14.2</v>
      </c>
      <c r="P3775" s="24">
        <v>43829</v>
      </c>
      <c r="Q3775">
        <v>48.31</v>
      </c>
    </row>
    <row r="3776" spans="1:17" x14ac:dyDescent="0.4">
      <c r="A3776" t="s">
        <v>2105</v>
      </c>
      <c r="B3776">
        <v>14.12</v>
      </c>
      <c r="C3776">
        <v>14.21</v>
      </c>
      <c r="D3776">
        <v>14.29</v>
      </c>
      <c r="E3776">
        <v>14.07</v>
      </c>
      <c r="F3776" t="s">
        <v>2104</v>
      </c>
      <c r="G3776" s="2">
        <v>-8.3999999999999995E-3</v>
      </c>
      <c r="I3776" t="s">
        <v>2105</v>
      </c>
      <c r="J3776" s="24" t="str">
        <f t="shared" si="290"/>
        <v>11</v>
      </c>
      <c r="K3776" s="24" t="str">
        <f t="shared" si="291"/>
        <v>12</v>
      </c>
      <c r="L3776" s="24" t="str">
        <f t="shared" si="292"/>
        <v>2009</v>
      </c>
      <c r="M3776" s="24">
        <f t="shared" si="293"/>
        <v>40129</v>
      </c>
      <c r="N3776">
        <v>14.12</v>
      </c>
      <c r="P3776" s="24">
        <v>43830</v>
      </c>
      <c r="Q3776">
        <v>48.41</v>
      </c>
    </row>
    <row r="3777" spans="1:17" x14ac:dyDescent="0.4">
      <c r="A3777" t="s">
        <v>2103</v>
      </c>
      <c r="B3777">
        <v>14.24</v>
      </c>
      <c r="C3777">
        <v>14.27</v>
      </c>
      <c r="D3777">
        <v>14.32</v>
      </c>
      <c r="E3777">
        <v>14.17</v>
      </c>
      <c r="F3777" t="s">
        <v>948</v>
      </c>
      <c r="G3777" s="2">
        <v>4.8999999999999998E-3</v>
      </c>
      <c r="I3777" t="s">
        <v>2103</v>
      </c>
      <c r="J3777" s="24" t="str">
        <f t="shared" si="290"/>
        <v>11</v>
      </c>
      <c r="K3777" s="24" t="str">
        <f t="shared" si="291"/>
        <v>11</v>
      </c>
      <c r="L3777" s="24" t="str">
        <f t="shared" si="292"/>
        <v>2009</v>
      </c>
      <c r="M3777" s="24">
        <f t="shared" si="293"/>
        <v>40128</v>
      </c>
      <c r="N3777">
        <v>14.24</v>
      </c>
      <c r="P3777" s="24">
        <v>43832</v>
      </c>
      <c r="Q3777">
        <v>49.07</v>
      </c>
    </row>
    <row r="3778" spans="1:17" x14ac:dyDescent="0.4">
      <c r="A3778" t="s">
        <v>2102</v>
      </c>
      <c r="B3778">
        <v>14.17</v>
      </c>
      <c r="C3778">
        <v>14.12</v>
      </c>
      <c r="D3778">
        <v>14.22</v>
      </c>
      <c r="E3778">
        <v>14.11</v>
      </c>
      <c r="F3778" t="s">
        <v>2101</v>
      </c>
      <c r="G3778" s="2">
        <v>0</v>
      </c>
      <c r="I3778" t="s">
        <v>2102</v>
      </c>
      <c r="J3778" s="24" t="str">
        <f t="shared" si="290"/>
        <v>11</v>
      </c>
      <c r="K3778" s="24" t="str">
        <f t="shared" si="291"/>
        <v>10</v>
      </c>
      <c r="L3778" s="24" t="str">
        <f t="shared" si="292"/>
        <v>2009</v>
      </c>
      <c r="M3778" s="24">
        <f t="shared" si="293"/>
        <v>40127</v>
      </c>
      <c r="N3778">
        <v>14.17</v>
      </c>
      <c r="P3778" s="24">
        <v>43833</v>
      </c>
      <c r="Q3778">
        <v>48.71</v>
      </c>
    </row>
    <row r="3779" spans="1:17" x14ac:dyDescent="0.4">
      <c r="A3779" t="s">
        <v>2100</v>
      </c>
      <c r="B3779">
        <v>14.17</v>
      </c>
      <c r="C3779">
        <v>14.01</v>
      </c>
      <c r="D3779">
        <v>14.17</v>
      </c>
      <c r="E3779">
        <v>13.98</v>
      </c>
      <c r="F3779" t="s">
        <v>1003</v>
      </c>
      <c r="G3779" s="2">
        <v>2.0199999999999999E-2</v>
      </c>
      <c r="I3779" t="s">
        <v>2100</v>
      </c>
      <c r="J3779" s="24" t="str">
        <f t="shared" ref="J3779:J3842" si="295">LEFT(I3779,2)</f>
        <v>11</v>
      </c>
      <c r="K3779" s="24" t="str">
        <f t="shared" ref="K3779:K3842" si="296">MID(I3779,4,2)</f>
        <v>09</v>
      </c>
      <c r="L3779" s="24" t="str">
        <f t="shared" ref="L3779:L3842" si="297">RIGHT(I3779,4)</f>
        <v>2009</v>
      </c>
      <c r="M3779" s="24">
        <f t="shared" ref="M3779:M3842" si="298">DATE(L3779,J3779,K3779)</f>
        <v>40126</v>
      </c>
      <c r="N3779">
        <v>14.17</v>
      </c>
      <c r="P3779" s="24">
        <v>43836</v>
      </c>
      <c r="Q3779">
        <v>48.97</v>
      </c>
    </row>
    <row r="3780" spans="1:17" x14ac:dyDescent="0.4">
      <c r="A3780" t="s">
        <v>2099</v>
      </c>
      <c r="B3780">
        <v>13.89</v>
      </c>
      <c r="C3780">
        <v>13.78</v>
      </c>
      <c r="D3780">
        <v>13.94</v>
      </c>
      <c r="E3780">
        <v>13.77</v>
      </c>
      <c r="F3780" t="s">
        <v>562</v>
      </c>
      <c r="G3780" s="2">
        <v>2.2000000000000001E-3</v>
      </c>
      <c r="I3780" t="s">
        <v>2099</v>
      </c>
      <c r="J3780" s="24" t="str">
        <f t="shared" si="295"/>
        <v>11</v>
      </c>
      <c r="K3780" s="24" t="str">
        <f t="shared" si="296"/>
        <v>06</v>
      </c>
      <c r="L3780" s="24" t="str">
        <f t="shared" si="297"/>
        <v>2009</v>
      </c>
      <c r="M3780" s="24">
        <f t="shared" si="298"/>
        <v>40123</v>
      </c>
      <c r="N3780">
        <v>13.89</v>
      </c>
      <c r="P3780" s="24">
        <v>43837</v>
      </c>
      <c r="Q3780">
        <v>48.89</v>
      </c>
    </row>
    <row r="3781" spans="1:17" x14ac:dyDescent="0.4">
      <c r="A3781" t="s">
        <v>2098</v>
      </c>
      <c r="B3781">
        <v>13.86</v>
      </c>
      <c r="C3781">
        <v>13.72</v>
      </c>
      <c r="D3781">
        <v>13.87</v>
      </c>
      <c r="E3781">
        <v>13.68</v>
      </c>
      <c r="F3781" t="s">
        <v>1064</v>
      </c>
      <c r="G3781" s="2">
        <v>1.9099999999999999E-2</v>
      </c>
      <c r="I3781" t="s">
        <v>2098</v>
      </c>
      <c r="J3781" s="24" t="str">
        <f t="shared" si="295"/>
        <v>11</v>
      </c>
      <c r="K3781" s="24" t="str">
        <f t="shared" si="296"/>
        <v>05</v>
      </c>
      <c r="L3781" s="24" t="str">
        <f t="shared" si="297"/>
        <v>2009</v>
      </c>
      <c r="M3781" s="24">
        <f t="shared" si="298"/>
        <v>40122</v>
      </c>
      <c r="N3781">
        <v>13.86</v>
      </c>
      <c r="P3781" s="24">
        <v>43838</v>
      </c>
      <c r="Q3781">
        <v>49.23</v>
      </c>
    </row>
    <row r="3782" spans="1:17" x14ac:dyDescent="0.4">
      <c r="A3782" t="s">
        <v>2097</v>
      </c>
      <c r="B3782">
        <v>13.6</v>
      </c>
      <c r="C3782">
        <v>13.67</v>
      </c>
      <c r="D3782">
        <v>13.77</v>
      </c>
      <c r="E3782">
        <v>13.58</v>
      </c>
      <c r="F3782" t="s">
        <v>2096</v>
      </c>
      <c r="G3782" s="2">
        <v>3.7000000000000002E-3</v>
      </c>
      <c r="I3782" t="s">
        <v>2097</v>
      </c>
      <c r="J3782" s="24" t="str">
        <f t="shared" si="295"/>
        <v>11</v>
      </c>
      <c r="K3782" s="24" t="str">
        <f t="shared" si="296"/>
        <v>04</v>
      </c>
      <c r="L3782" s="24" t="str">
        <f t="shared" si="297"/>
        <v>2009</v>
      </c>
      <c r="M3782" s="24">
        <f t="shared" si="298"/>
        <v>40121</v>
      </c>
      <c r="N3782">
        <v>13.6</v>
      </c>
      <c r="P3782" s="24">
        <v>43839</v>
      </c>
      <c r="Q3782">
        <v>49.66</v>
      </c>
    </row>
    <row r="3783" spans="1:17" x14ac:dyDescent="0.4">
      <c r="A3783" t="s">
        <v>2095</v>
      </c>
      <c r="B3783">
        <v>13.55</v>
      </c>
      <c r="C3783">
        <v>13.43</v>
      </c>
      <c r="D3783">
        <v>13.57</v>
      </c>
      <c r="E3783">
        <v>13.42</v>
      </c>
      <c r="F3783" t="s">
        <v>1814</v>
      </c>
      <c r="G3783" s="2">
        <v>2.2000000000000001E-3</v>
      </c>
      <c r="I3783" t="s">
        <v>2095</v>
      </c>
      <c r="J3783" s="24" t="str">
        <f t="shared" si="295"/>
        <v>11</v>
      </c>
      <c r="K3783" s="24" t="str">
        <f t="shared" si="296"/>
        <v>03</v>
      </c>
      <c r="L3783" s="24" t="str">
        <f t="shared" si="297"/>
        <v>2009</v>
      </c>
      <c r="M3783" s="24">
        <f t="shared" si="298"/>
        <v>40120</v>
      </c>
      <c r="N3783">
        <v>13.55</v>
      </c>
      <c r="P3783" s="24">
        <v>43840</v>
      </c>
      <c r="Q3783">
        <v>49.55</v>
      </c>
    </row>
    <row r="3784" spans="1:17" x14ac:dyDescent="0.4">
      <c r="A3784" t="s">
        <v>2094</v>
      </c>
      <c r="B3784">
        <v>13.52</v>
      </c>
      <c r="C3784">
        <v>13.47</v>
      </c>
      <c r="D3784">
        <v>13.64</v>
      </c>
      <c r="E3784">
        <v>13.36</v>
      </c>
      <c r="F3784" t="s">
        <v>2093</v>
      </c>
      <c r="G3784" s="2">
        <v>7.4999999999999997E-3</v>
      </c>
      <c r="I3784" t="s">
        <v>2094</v>
      </c>
      <c r="J3784" s="24" t="str">
        <f t="shared" si="295"/>
        <v>11</v>
      </c>
      <c r="K3784" s="24" t="str">
        <f t="shared" si="296"/>
        <v>02</v>
      </c>
      <c r="L3784" s="24" t="str">
        <f t="shared" si="297"/>
        <v>2009</v>
      </c>
      <c r="M3784" s="24">
        <f t="shared" si="298"/>
        <v>40119</v>
      </c>
      <c r="N3784">
        <v>13.52</v>
      </c>
      <c r="P3784" s="24">
        <v>43843</v>
      </c>
      <c r="Q3784">
        <v>50.02</v>
      </c>
    </row>
    <row r="3785" spans="1:17" x14ac:dyDescent="0.4">
      <c r="A3785" t="s">
        <v>2092</v>
      </c>
      <c r="B3785">
        <v>13.42</v>
      </c>
      <c r="C3785">
        <v>13.76</v>
      </c>
      <c r="D3785">
        <v>13.8</v>
      </c>
      <c r="E3785">
        <v>13.4</v>
      </c>
      <c r="F3785" t="s">
        <v>2091</v>
      </c>
      <c r="G3785" s="2">
        <v>-2.6100000000000002E-2</v>
      </c>
      <c r="I3785" t="s">
        <v>2092</v>
      </c>
      <c r="J3785" s="24" t="str">
        <f t="shared" si="295"/>
        <v>10</v>
      </c>
      <c r="K3785" s="24" t="str">
        <f t="shared" si="296"/>
        <v>30</v>
      </c>
      <c r="L3785" s="24" t="str">
        <f t="shared" si="297"/>
        <v>2009</v>
      </c>
      <c r="M3785" s="24">
        <f t="shared" si="298"/>
        <v>40116</v>
      </c>
      <c r="N3785">
        <v>13.42</v>
      </c>
      <c r="P3785" s="24">
        <v>43844</v>
      </c>
      <c r="Q3785">
        <v>49.84</v>
      </c>
    </row>
    <row r="3786" spans="1:17" x14ac:dyDescent="0.4">
      <c r="A3786" t="s">
        <v>2090</v>
      </c>
      <c r="B3786">
        <v>13.78</v>
      </c>
      <c r="C3786">
        <v>13.62</v>
      </c>
      <c r="D3786">
        <v>13.81</v>
      </c>
      <c r="E3786">
        <v>13.58</v>
      </c>
      <c r="F3786" t="s">
        <v>1490</v>
      </c>
      <c r="G3786" s="2">
        <v>1.8499999999999999E-2</v>
      </c>
      <c r="I3786" t="s">
        <v>2090</v>
      </c>
      <c r="J3786" s="24" t="str">
        <f t="shared" si="295"/>
        <v>10</v>
      </c>
      <c r="K3786" s="24" t="str">
        <f t="shared" si="296"/>
        <v>29</v>
      </c>
      <c r="L3786" s="24" t="str">
        <f t="shared" si="297"/>
        <v>2009</v>
      </c>
      <c r="M3786" s="24">
        <f t="shared" si="298"/>
        <v>40115</v>
      </c>
      <c r="N3786">
        <v>13.78</v>
      </c>
      <c r="P3786" s="24">
        <v>43845</v>
      </c>
      <c r="Q3786">
        <v>49.99</v>
      </c>
    </row>
    <row r="3787" spans="1:17" x14ac:dyDescent="0.4">
      <c r="A3787" t="s">
        <v>2089</v>
      </c>
      <c r="B3787">
        <v>13.53</v>
      </c>
      <c r="C3787">
        <v>13.74</v>
      </c>
      <c r="D3787">
        <v>13.8</v>
      </c>
      <c r="E3787">
        <v>13.52</v>
      </c>
      <c r="F3787" t="s">
        <v>2088</v>
      </c>
      <c r="G3787" s="2">
        <v>-1.89E-2</v>
      </c>
      <c r="I3787" t="s">
        <v>2089</v>
      </c>
      <c r="J3787" s="24" t="str">
        <f t="shared" si="295"/>
        <v>10</v>
      </c>
      <c r="K3787" s="24" t="str">
        <f t="shared" si="296"/>
        <v>28</v>
      </c>
      <c r="L3787" s="24" t="str">
        <f t="shared" si="297"/>
        <v>2009</v>
      </c>
      <c r="M3787" s="24">
        <f t="shared" si="298"/>
        <v>40114</v>
      </c>
      <c r="N3787">
        <v>13.53</v>
      </c>
      <c r="P3787" s="24">
        <v>43846</v>
      </c>
      <c r="Q3787">
        <v>50.45</v>
      </c>
    </row>
    <row r="3788" spans="1:17" x14ac:dyDescent="0.4">
      <c r="A3788" t="s">
        <v>2087</v>
      </c>
      <c r="B3788">
        <v>13.79</v>
      </c>
      <c r="C3788">
        <v>13.84</v>
      </c>
      <c r="D3788">
        <v>13.91</v>
      </c>
      <c r="E3788">
        <v>13.74</v>
      </c>
      <c r="F3788" t="s">
        <v>2086</v>
      </c>
      <c r="G3788" s="2">
        <v>-2.8999999999999998E-3</v>
      </c>
      <c r="I3788" t="s">
        <v>2087</v>
      </c>
      <c r="J3788" s="24" t="str">
        <f t="shared" si="295"/>
        <v>10</v>
      </c>
      <c r="K3788" s="24" t="str">
        <f t="shared" si="296"/>
        <v>27</v>
      </c>
      <c r="L3788" s="24" t="str">
        <f t="shared" si="297"/>
        <v>2009</v>
      </c>
      <c r="M3788" s="24">
        <f t="shared" si="298"/>
        <v>40113</v>
      </c>
      <c r="N3788">
        <v>13.79</v>
      </c>
      <c r="P3788" s="24">
        <v>43847</v>
      </c>
      <c r="Q3788">
        <v>50.72</v>
      </c>
    </row>
    <row r="3789" spans="1:17" x14ac:dyDescent="0.4">
      <c r="A3789" t="s">
        <v>2085</v>
      </c>
      <c r="B3789">
        <v>13.83</v>
      </c>
      <c r="C3789">
        <v>13.95</v>
      </c>
      <c r="D3789">
        <v>14.12</v>
      </c>
      <c r="E3789">
        <v>13.8</v>
      </c>
      <c r="F3789" t="s">
        <v>618</v>
      </c>
      <c r="G3789" s="2">
        <v>-7.9000000000000008E-3</v>
      </c>
      <c r="I3789" t="s">
        <v>2085</v>
      </c>
      <c r="J3789" s="24" t="str">
        <f t="shared" si="295"/>
        <v>10</v>
      </c>
      <c r="K3789" s="24" t="str">
        <f t="shared" si="296"/>
        <v>26</v>
      </c>
      <c r="L3789" s="24" t="str">
        <f t="shared" si="297"/>
        <v>2009</v>
      </c>
      <c r="M3789" s="24">
        <f t="shared" si="298"/>
        <v>40112</v>
      </c>
      <c r="N3789">
        <v>13.83</v>
      </c>
      <c r="P3789" s="24">
        <v>43851</v>
      </c>
      <c r="Q3789">
        <v>50.67</v>
      </c>
    </row>
    <row r="3790" spans="1:17" x14ac:dyDescent="0.4">
      <c r="A3790" t="s">
        <v>2084</v>
      </c>
      <c r="B3790">
        <v>13.94</v>
      </c>
      <c r="C3790">
        <v>14.14</v>
      </c>
      <c r="D3790">
        <v>14.15</v>
      </c>
      <c r="E3790">
        <v>13.88</v>
      </c>
      <c r="F3790" t="s">
        <v>2083</v>
      </c>
      <c r="G3790" s="2">
        <v>-8.5000000000000006E-3</v>
      </c>
      <c r="I3790" t="s">
        <v>2084</v>
      </c>
      <c r="J3790" s="24" t="str">
        <f t="shared" si="295"/>
        <v>10</v>
      </c>
      <c r="K3790" s="24" t="str">
        <f t="shared" si="296"/>
        <v>23</v>
      </c>
      <c r="L3790" s="24" t="str">
        <f t="shared" si="297"/>
        <v>2009</v>
      </c>
      <c r="M3790" s="24">
        <f t="shared" si="298"/>
        <v>40109</v>
      </c>
      <c r="N3790">
        <v>13.94</v>
      </c>
      <c r="P3790" s="24">
        <v>43852</v>
      </c>
      <c r="Q3790">
        <v>50.69</v>
      </c>
    </row>
    <row r="3791" spans="1:17" x14ac:dyDescent="0.4">
      <c r="A3791" t="s">
        <v>2082</v>
      </c>
      <c r="B3791">
        <v>14.06</v>
      </c>
      <c r="C3791">
        <v>13.93</v>
      </c>
      <c r="D3791">
        <v>14.1</v>
      </c>
      <c r="E3791">
        <v>13.83</v>
      </c>
      <c r="F3791" t="s">
        <v>1913</v>
      </c>
      <c r="G3791" s="2">
        <v>8.6E-3</v>
      </c>
      <c r="I3791" t="s">
        <v>2082</v>
      </c>
      <c r="J3791" s="24" t="str">
        <f t="shared" si="295"/>
        <v>10</v>
      </c>
      <c r="K3791" s="24" t="str">
        <f t="shared" si="296"/>
        <v>22</v>
      </c>
      <c r="L3791" s="24" t="str">
        <f t="shared" si="297"/>
        <v>2009</v>
      </c>
      <c r="M3791" s="24">
        <f t="shared" si="298"/>
        <v>40108</v>
      </c>
      <c r="N3791">
        <v>14.06</v>
      </c>
      <c r="P3791" s="24">
        <v>43853</v>
      </c>
      <c r="Q3791">
        <v>50.78</v>
      </c>
    </row>
    <row r="3792" spans="1:17" x14ac:dyDescent="0.4">
      <c r="A3792" t="s">
        <v>2081</v>
      </c>
      <c r="B3792">
        <v>13.94</v>
      </c>
      <c r="C3792">
        <v>13.99</v>
      </c>
      <c r="D3792">
        <v>14.16</v>
      </c>
      <c r="E3792">
        <v>13.93</v>
      </c>
      <c r="F3792" t="s">
        <v>1542</v>
      </c>
      <c r="G3792" s="2">
        <v>-5.7000000000000002E-3</v>
      </c>
      <c r="I3792" t="s">
        <v>2081</v>
      </c>
      <c r="J3792" s="24" t="str">
        <f t="shared" si="295"/>
        <v>10</v>
      </c>
      <c r="K3792" s="24" t="str">
        <f t="shared" si="296"/>
        <v>21</v>
      </c>
      <c r="L3792" s="24" t="str">
        <f t="shared" si="297"/>
        <v>2009</v>
      </c>
      <c r="M3792" s="24">
        <f t="shared" si="298"/>
        <v>40107</v>
      </c>
      <c r="N3792">
        <v>13.94</v>
      </c>
      <c r="P3792" s="24">
        <v>43854</v>
      </c>
      <c r="Q3792">
        <v>50.34</v>
      </c>
    </row>
    <row r="3793" spans="1:17" x14ac:dyDescent="0.4">
      <c r="A3793" t="s">
        <v>2080</v>
      </c>
      <c r="B3793">
        <v>14.02</v>
      </c>
      <c r="C3793">
        <v>14.12</v>
      </c>
      <c r="D3793">
        <v>14.12</v>
      </c>
      <c r="E3793">
        <v>13.92</v>
      </c>
      <c r="F3793" t="s">
        <v>1363</v>
      </c>
      <c r="G3793" s="2">
        <v>-5.0000000000000001E-3</v>
      </c>
      <c r="I3793" t="s">
        <v>2080</v>
      </c>
      <c r="J3793" s="24" t="str">
        <f t="shared" si="295"/>
        <v>10</v>
      </c>
      <c r="K3793" s="24" t="str">
        <f t="shared" si="296"/>
        <v>20</v>
      </c>
      <c r="L3793" s="24" t="str">
        <f t="shared" si="297"/>
        <v>2009</v>
      </c>
      <c r="M3793" s="24">
        <f t="shared" si="298"/>
        <v>40106</v>
      </c>
      <c r="N3793">
        <v>14.02</v>
      </c>
      <c r="P3793" s="24">
        <v>43857</v>
      </c>
      <c r="Q3793">
        <v>49.47</v>
      </c>
    </row>
    <row r="3794" spans="1:17" x14ac:dyDescent="0.4">
      <c r="A3794" t="s">
        <v>2079</v>
      </c>
      <c r="B3794">
        <v>14.09</v>
      </c>
      <c r="C3794">
        <v>13.97</v>
      </c>
      <c r="D3794">
        <v>14.11</v>
      </c>
      <c r="E3794">
        <v>13.93</v>
      </c>
      <c r="F3794" t="s">
        <v>2078</v>
      </c>
      <c r="G3794" s="2">
        <v>0.01</v>
      </c>
      <c r="I3794" t="s">
        <v>2079</v>
      </c>
      <c r="J3794" s="24" t="str">
        <f t="shared" si="295"/>
        <v>10</v>
      </c>
      <c r="K3794" s="24" t="str">
        <f t="shared" si="296"/>
        <v>19</v>
      </c>
      <c r="L3794" s="24" t="str">
        <f t="shared" si="297"/>
        <v>2009</v>
      </c>
      <c r="M3794" s="24">
        <f t="shared" si="298"/>
        <v>40105</v>
      </c>
      <c r="N3794">
        <v>14.09</v>
      </c>
      <c r="P3794" s="24">
        <v>43858</v>
      </c>
      <c r="Q3794">
        <v>50.15</v>
      </c>
    </row>
    <row r="3795" spans="1:17" x14ac:dyDescent="0.4">
      <c r="A3795" t="s">
        <v>2077</v>
      </c>
      <c r="B3795">
        <v>13.95</v>
      </c>
      <c r="C3795">
        <v>13.91</v>
      </c>
      <c r="D3795">
        <v>13.99</v>
      </c>
      <c r="E3795">
        <v>13.86</v>
      </c>
      <c r="F3795" t="s">
        <v>1114</v>
      </c>
      <c r="G3795" s="2">
        <v>-2.8999999999999998E-3</v>
      </c>
      <c r="I3795" t="s">
        <v>2077</v>
      </c>
      <c r="J3795" s="24" t="str">
        <f t="shared" si="295"/>
        <v>10</v>
      </c>
      <c r="K3795" s="24" t="str">
        <f t="shared" si="296"/>
        <v>16</v>
      </c>
      <c r="L3795" s="24" t="str">
        <f t="shared" si="297"/>
        <v>2009</v>
      </c>
      <c r="M3795" s="24">
        <f t="shared" si="298"/>
        <v>40102</v>
      </c>
      <c r="N3795">
        <v>13.95</v>
      </c>
      <c r="P3795" s="24">
        <v>43859</v>
      </c>
      <c r="Q3795">
        <v>50.26</v>
      </c>
    </row>
    <row r="3796" spans="1:17" x14ac:dyDescent="0.4">
      <c r="A3796" t="s">
        <v>2076</v>
      </c>
      <c r="B3796">
        <v>13.99</v>
      </c>
      <c r="C3796">
        <v>13.85</v>
      </c>
      <c r="D3796">
        <v>14.01</v>
      </c>
      <c r="E3796">
        <v>13.85</v>
      </c>
      <c r="F3796" t="s">
        <v>2075</v>
      </c>
      <c r="G3796" s="2">
        <v>4.3E-3</v>
      </c>
      <c r="I3796" t="s">
        <v>2076</v>
      </c>
      <c r="J3796" s="24" t="str">
        <f t="shared" si="295"/>
        <v>10</v>
      </c>
      <c r="K3796" s="24" t="str">
        <f t="shared" si="296"/>
        <v>15</v>
      </c>
      <c r="L3796" s="24" t="str">
        <f t="shared" si="297"/>
        <v>2009</v>
      </c>
      <c r="M3796" s="24">
        <f t="shared" si="298"/>
        <v>40101</v>
      </c>
      <c r="N3796">
        <v>13.99</v>
      </c>
      <c r="P3796" s="24">
        <v>43860</v>
      </c>
      <c r="Q3796">
        <v>50.4</v>
      </c>
    </row>
    <row r="3797" spans="1:17" x14ac:dyDescent="0.4">
      <c r="A3797" t="s">
        <v>2074</v>
      </c>
      <c r="B3797">
        <v>13.93</v>
      </c>
      <c r="C3797">
        <v>13.88</v>
      </c>
      <c r="D3797">
        <v>13.94</v>
      </c>
      <c r="E3797">
        <v>13.82</v>
      </c>
      <c r="F3797" t="s">
        <v>2073</v>
      </c>
      <c r="G3797" s="2">
        <v>1.38E-2</v>
      </c>
      <c r="I3797" t="s">
        <v>2074</v>
      </c>
      <c r="J3797" s="24" t="str">
        <f t="shared" si="295"/>
        <v>10</v>
      </c>
      <c r="K3797" s="24" t="str">
        <f t="shared" si="296"/>
        <v>14</v>
      </c>
      <c r="L3797" s="24" t="str">
        <f t="shared" si="297"/>
        <v>2009</v>
      </c>
      <c r="M3797" s="24">
        <f t="shared" si="298"/>
        <v>40100</v>
      </c>
      <c r="N3797">
        <v>13.93</v>
      </c>
      <c r="P3797" s="24">
        <v>43861</v>
      </c>
      <c r="Q3797">
        <v>49.51</v>
      </c>
    </row>
    <row r="3798" spans="1:17" x14ac:dyDescent="0.4">
      <c r="A3798" t="s">
        <v>2072</v>
      </c>
      <c r="B3798">
        <v>13.74</v>
      </c>
      <c r="C3798">
        <v>13.69</v>
      </c>
      <c r="D3798">
        <v>13.75</v>
      </c>
      <c r="E3798">
        <v>13.63</v>
      </c>
      <c r="F3798" t="s">
        <v>2071</v>
      </c>
      <c r="G3798" s="2">
        <v>0</v>
      </c>
      <c r="I3798" t="s">
        <v>2072</v>
      </c>
      <c r="J3798" s="24" t="str">
        <f t="shared" si="295"/>
        <v>10</v>
      </c>
      <c r="K3798" s="24" t="str">
        <f t="shared" si="296"/>
        <v>13</v>
      </c>
      <c r="L3798" s="24" t="str">
        <f t="shared" si="297"/>
        <v>2009</v>
      </c>
      <c r="M3798" s="24">
        <f t="shared" si="298"/>
        <v>40099</v>
      </c>
      <c r="N3798">
        <v>13.74</v>
      </c>
      <c r="P3798" s="24">
        <v>43864</v>
      </c>
      <c r="Q3798">
        <v>50.03</v>
      </c>
    </row>
    <row r="3799" spans="1:17" x14ac:dyDescent="0.4">
      <c r="A3799" t="s">
        <v>2070</v>
      </c>
      <c r="B3799">
        <v>13.74</v>
      </c>
      <c r="C3799">
        <v>13.76</v>
      </c>
      <c r="D3799">
        <v>13.82</v>
      </c>
      <c r="E3799">
        <v>13.69</v>
      </c>
      <c r="F3799" t="s">
        <v>660</v>
      </c>
      <c r="G3799" s="2">
        <v>2.8999999999999998E-3</v>
      </c>
      <c r="I3799" t="s">
        <v>2070</v>
      </c>
      <c r="J3799" s="24" t="str">
        <f t="shared" si="295"/>
        <v>10</v>
      </c>
      <c r="K3799" s="24" t="str">
        <f t="shared" si="296"/>
        <v>12</v>
      </c>
      <c r="L3799" s="24" t="str">
        <f t="shared" si="297"/>
        <v>2009</v>
      </c>
      <c r="M3799" s="24">
        <f t="shared" si="298"/>
        <v>40098</v>
      </c>
      <c r="N3799">
        <v>13.74</v>
      </c>
      <c r="P3799" s="24">
        <v>43865</v>
      </c>
      <c r="Q3799">
        <v>50.94</v>
      </c>
    </row>
    <row r="3800" spans="1:17" x14ac:dyDescent="0.4">
      <c r="A3800" t="s">
        <v>2069</v>
      </c>
      <c r="B3800">
        <v>13.7</v>
      </c>
      <c r="C3800">
        <v>13.59</v>
      </c>
      <c r="D3800">
        <v>13.7</v>
      </c>
      <c r="E3800">
        <v>13.57</v>
      </c>
      <c r="F3800" t="s">
        <v>1299</v>
      </c>
      <c r="G3800" s="2">
        <v>7.4000000000000003E-3</v>
      </c>
      <c r="I3800" t="s">
        <v>2069</v>
      </c>
      <c r="J3800" s="24" t="str">
        <f t="shared" si="295"/>
        <v>10</v>
      </c>
      <c r="K3800" s="24" t="str">
        <f t="shared" si="296"/>
        <v>09</v>
      </c>
      <c r="L3800" s="24" t="str">
        <f t="shared" si="297"/>
        <v>2009</v>
      </c>
      <c r="M3800" s="24">
        <f t="shared" si="298"/>
        <v>40095</v>
      </c>
      <c r="N3800">
        <v>13.7</v>
      </c>
      <c r="P3800" s="24">
        <v>43866</v>
      </c>
      <c r="Q3800">
        <v>51.22</v>
      </c>
    </row>
    <row r="3801" spans="1:17" x14ac:dyDescent="0.4">
      <c r="A3801" t="s">
        <v>2068</v>
      </c>
      <c r="B3801">
        <v>13.6</v>
      </c>
      <c r="C3801">
        <v>13.59</v>
      </c>
      <c r="D3801">
        <v>13.67</v>
      </c>
      <c r="E3801">
        <v>13.53</v>
      </c>
      <c r="F3801" t="s">
        <v>2067</v>
      </c>
      <c r="G3801" s="2">
        <v>8.2000000000000007E-3</v>
      </c>
      <c r="I3801" t="s">
        <v>2068</v>
      </c>
      <c r="J3801" s="24" t="str">
        <f t="shared" si="295"/>
        <v>10</v>
      </c>
      <c r="K3801" s="24" t="str">
        <f t="shared" si="296"/>
        <v>08</v>
      </c>
      <c r="L3801" s="24" t="str">
        <f t="shared" si="297"/>
        <v>2009</v>
      </c>
      <c r="M3801" s="24">
        <f t="shared" si="298"/>
        <v>40094</v>
      </c>
      <c r="N3801">
        <v>13.6</v>
      </c>
      <c r="P3801" s="24">
        <v>43867</v>
      </c>
      <c r="Q3801">
        <v>51.54</v>
      </c>
    </row>
    <row r="3802" spans="1:17" x14ac:dyDescent="0.4">
      <c r="A3802" t="s">
        <v>2066</v>
      </c>
      <c r="B3802">
        <v>13.49</v>
      </c>
      <c r="C3802">
        <v>13.41</v>
      </c>
      <c r="D3802">
        <v>13.5</v>
      </c>
      <c r="E3802">
        <v>13.4</v>
      </c>
      <c r="F3802" t="s">
        <v>1051</v>
      </c>
      <c r="G3802" s="2">
        <v>3.7000000000000002E-3</v>
      </c>
      <c r="I3802" t="s">
        <v>2066</v>
      </c>
      <c r="J3802" s="24" t="str">
        <f t="shared" si="295"/>
        <v>10</v>
      </c>
      <c r="K3802" s="24" t="str">
        <f t="shared" si="296"/>
        <v>07</v>
      </c>
      <c r="L3802" s="24" t="str">
        <f t="shared" si="297"/>
        <v>2009</v>
      </c>
      <c r="M3802" s="24">
        <f t="shared" si="298"/>
        <v>40093</v>
      </c>
      <c r="N3802">
        <v>13.49</v>
      </c>
      <c r="P3802" s="24">
        <v>43868</v>
      </c>
      <c r="Q3802">
        <v>51.28</v>
      </c>
    </row>
    <row r="3803" spans="1:17" x14ac:dyDescent="0.4">
      <c r="A3803" t="s">
        <v>2065</v>
      </c>
      <c r="B3803">
        <v>13.44</v>
      </c>
      <c r="C3803">
        <v>13.35</v>
      </c>
      <c r="D3803">
        <v>13.5</v>
      </c>
      <c r="E3803">
        <v>13.31</v>
      </c>
      <c r="F3803" t="s">
        <v>2064</v>
      </c>
      <c r="G3803" s="2">
        <v>1.43E-2</v>
      </c>
      <c r="I3803" t="s">
        <v>2065</v>
      </c>
      <c r="J3803" s="24" t="str">
        <f t="shared" si="295"/>
        <v>10</v>
      </c>
      <c r="K3803" s="24" t="str">
        <f t="shared" si="296"/>
        <v>06</v>
      </c>
      <c r="L3803" s="24" t="str">
        <f t="shared" si="297"/>
        <v>2009</v>
      </c>
      <c r="M3803" s="24">
        <f t="shared" si="298"/>
        <v>40092</v>
      </c>
      <c r="N3803">
        <v>13.44</v>
      </c>
      <c r="P3803" s="24">
        <v>43871</v>
      </c>
      <c r="Q3803">
        <v>51.85</v>
      </c>
    </row>
    <row r="3804" spans="1:17" x14ac:dyDescent="0.4">
      <c r="A3804" t="s">
        <v>2063</v>
      </c>
      <c r="B3804">
        <v>13.25</v>
      </c>
      <c r="C3804">
        <v>13.15</v>
      </c>
      <c r="D3804">
        <v>13.28</v>
      </c>
      <c r="E3804">
        <v>13.09</v>
      </c>
      <c r="F3804" t="s">
        <v>1407</v>
      </c>
      <c r="G3804" s="2">
        <v>1.0699999999999999E-2</v>
      </c>
      <c r="I3804" t="s">
        <v>2063</v>
      </c>
      <c r="J3804" s="24" t="str">
        <f t="shared" si="295"/>
        <v>10</v>
      </c>
      <c r="K3804" s="24" t="str">
        <f t="shared" si="296"/>
        <v>05</v>
      </c>
      <c r="L3804" s="24" t="str">
        <f t="shared" si="297"/>
        <v>2009</v>
      </c>
      <c r="M3804" s="24">
        <f t="shared" si="298"/>
        <v>40091</v>
      </c>
      <c r="N3804">
        <v>13.25</v>
      </c>
      <c r="P3804" s="24">
        <v>43872</v>
      </c>
      <c r="Q3804">
        <v>51.84</v>
      </c>
    </row>
    <row r="3805" spans="1:17" x14ac:dyDescent="0.4">
      <c r="A3805" t="s">
        <v>2062</v>
      </c>
      <c r="B3805">
        <v>13.11</v>
      </c>
      <c r="C3805">
        <v>13.03</v>
      </c>
      <c r="D3805">
        <v>13.17</v>
      </c>
      <c r="E3805">
        <v>13.03</v>
      </c>
      <c r="F3805" t="s">
        <v>2061</v>
      </c>
      <c r="G3805" s="2">
        <v>-2.3E-3</v>
      </c>
      <c r="I3805" t="s">
        <v>2062</v>
      </c>
      <c r="J3805" s="24" t="str">
        <f t="shared" si="295"/>
        <v>10</v>
      </c>
      <c r="K3805" s="24" t="str">
        <f t="shared" si="296"/>
        <v>02</v>
      </c>
      <c r="L3805" s="24" t="str">
        <f t="shared" si="297"/>
        <v>2009</v>
      </c>
      <c r="M3805" s="24">
        <f t="shared" si="298"/>
        <v>40088</v>
      </c>
      <c r="N3805">
        <v>13.11</v>
      </c>
      <c r="P3805" s="24">
        <v>43873</v>
      </c>
      <c r="Q3805">
        <v>52.23</v>
      </c>
    </row>
    <row r="3806" spans="1:17" x14ac:dyDescent="0.4">
      <c r="A3806" t="s">
        <v>2060</v>
      </c>
      <c r="B3806">
        <v>13.14</v>
      </c>
      <c r="C3806">
        <v>13.43</v>
      </c>
      <c r="D3806">
        <v>13.44</v>
      </c>
      <c r="E3806">
        <v>13.14</v>
      </c>
      <c r="F3806" t="s">
        <v>2059</v>
      </c>
      <c r="G3806" s="2">
        <v>-2.3800000000000002E-2</v>
      </c>
      <c r="I3806" t="s">
        <v>2060</v>
      </c>
      <c r="J3806" s="24" t="str">
        <f t="shared" si="295"/>
        <v>10</v>
      </c>
      <c r="K3806" s="24" t="str">
        <f t="shared" si="296"/>
        <v>01</v>
      </c>
      <c r="L3806" s="24" t="str">
        <f t="shared" si="297"/>
        <v>2009</v>
      </c>
      <c r="M3806" s="24">
        <f t="shared" si="298"/>
        <v>40087</v>
      </c>
      <c r="N3806">
        <v>13.14</v>
      </c>
      <c r="P3806" s="24">
        <v>43874</v>
      </c>
      <c r="Q3806">
        <v>52.21</v>
      </c>
    </row>
    <row r="3807" spans="1:17" x14ac:dyDescent="0.4">
      <c r="A3807" t="s">
        <v>2058</v>
      </c>
      <c r="B3807">
        <v>13.46</v>
      </c>
      <c r="C3807">
        <v>13.54</v>
      </c>
      <c r="D3807">
        <v>13.56</v>
      </c>
      <c r="E3807">
        <v>13.32</v>
      </c>
      <c r="F3807" t="s">
        <v>2057</v>
      </c>
      <c r="G3807" s="2">
        <v>-2.2000000000000001E-3</v>
      </c>
      <c r="I3807" t="s">
        <v>2058</v>
      </c>
      <c r="J3807" s="24" t="str">
        <f t="shared" si="295"/>
        <v>09</v>
      </c>
      <c r="K3807" s="24" t="str">
        <f t="shared" si="296"/>
        <v>30</v>
      </c>
      <c r="L3807" s="24" t="str">
        <f t="shared" si="297"/>
        <v>2009</v>
      </c>
      <c r="M3807" s="24">
        <f t="shared" si="298"/>
        <v>40086</v>
      </c>
      <c r="N3807">
        <v>13.46</v>
      </c>
      <c r="P3807" s="24">
        <v>43875</v>
      </c>
      <c r="Q3807">
        <v>52.39</v>
      </c>
    </row>
    <row r="3808" spans="1:17" x14ac:dyDescent="0.4">
      <c r="A3808" t="s">
        <v>2056</v>
      </c>
      <c r="B3808">
        <v>13.49</v>
      </c>
      <c r="C3808">
        <v>13.55</v>
      </c>
      <c r="D3808">
        <v>13.6</v>
      </c>
      <c r="E3808">
        <v>13.46</v>
      </c>
      <c r="F3808" t="s">
        <v>791</v>
      </c>
      <c r="G3808" s="2">
        <v>-3.7000000000000002E-3</v>
      </c>
      <c r="I3808" t="s">
        <v>2056</v>
      </c>
      <c r="J3808" s="24" t="str">
        <f t="shared" si="295"/>
        <v>09</v>
      </c>
      <c r="K3808" s="24" t="str">
        <f t="shared" si="296"/>
        <v>29</v>
      </c>
      <c r="L3808" s="24" t="str">
        <f t="shared" si="297"/>
        <v>2009</v>
      </c>
      <c r="M3808" s="24">
        <f t="shared" si="298"/>
        <v>40085</v>
      </c>
      <c r="N3808">
        <v>13.49</v>
      </c>
      <c r="P3808" s="24">
        <v>43879</v>
      </c>
      <c r="Q3808">
        <v>52.31</v>
      </c>
    </row>
    <row r="3809" spans="1:17" x14ac:dyDescent="0.4">
      <c r="A3809" t="s">
        <v>2055</v>
      </c>
      <c r="B3809">
        <v>13.54</v>
      </c>
      <c r="C3809">
        <v>13.37</v>
      </c>
      <c r="D3809">
        <v>13.59</v>
      </c>
      <c r="E3809">
        <v>13.37</v>
      </c>
      <c r="F3809" t="s">
        <v>1965</v>
      </c>
      <c r="G3809" s="2">
        <v>1.5800000000000002E-2</v>
      </c>
      <c r="I3809" t="s">
        <v>2055</v>
      </c>
      <c r="J3809" s="24" t="str">
        <f t="shared" si="295"/>
        <v>09</v>
      </c>
      <c r="K3809" s="24" t="str">
        <f t="shared" si="296"/>
        <v>28</v>
      </c>
      <c r="L3809" s="24" t="str">
        <f t="shared" si="297"/>
        <v>2009</v>
      </c>
      <c r="M3809" s="24">
        <f t="shared" si="298"/>
        <v>40084</v>
      </c>
      <c r="N3809">
        <v>13.54</v>
      </c>
      <c r="P3809" s="24">
        <v>43880</v>
      </c>
      <c r="Q3809">
        <v>52.65</v>
      </c>
    </row>
    <row r="3810" spans="1:17" x14ac:dyDescent="0.4">
      <c r="A3810" t="s">
        <v>2054</v>
      </c>
      <c r="B3810">
        <v>13.33</v>
      </c>
      <c r="C3810">
        <v>13.37</v>
      </c>
      <c r="D3810">
        <v>13.44</v>
      </c>
      <c r="E3810">
        <v>13.29</v>
      </c>
      <c r="F3810" t="s">
        <v>950</v>
      </c>
      <c r="G3810" s="2">
        <v>-4.4999999999999997E-3</v>
      </c>
      <c r="I3810" t="s">
        <v>2054</v>
      </c>
      <c r="J3810" s="24" t="str">
        <f t="shared" si="295"/>
        <v>09</v>
      </c>
      <c r="K3810" s="24" t="str">
        <f t="shared" si="296"/>
        <v>25</v>
      </c>
      <c r="L3810" s="24" t="str">
        <f t="shared" si="297"/>
        <v>2009</v>
      </c>
      <c r="M3810" s="24">
        <f t="shared" si="298"/>
        <v>40081</v>
      </c>
      <c r="N3810">
        <v>13.33</v>
      </c>
      <c r="P3810" s="24">
        <v>43881</v>
      </c>
      <c r="Q3810">
        <v>52.3</v>
      </c>
    </row>
    <row r="3811" spans="1:17" x14ac:dyDescent="0.4">
      <c r="A3811" t="s">
        <v>2053</v>
      </c>
      <c r="B3811">
        <v>13.39</v>
      </c>
      <c r="C3811">
        <v>13.52</v>
      </c>
      <c r="D3811">
        <v>13.55</v>
      </c>
      <c r="E3811">
        <v>13.33</v>
      </c>
      <c r="F3811" t="s">
        <v>1114</v>
      </c>
      <c r="G3811" s="2">
        <v>-7.4000000000000003E-3</v>
      </c>
      <c r="I3811" t="s">
        <v>2053</v>
      </c>
      <c r="J3811" s="24" t="str">
        <f t="shared" si="295"/>
        <v>09</v>
      </c>
      <c r="K3811" s="24" t="str">
        <f t="shared" si="296"/>
        <v>24</v>
      </c>
      <c r="L3811" s="24" t="str">
        <f t="shared" si="297"/>
        <v>2009</v>
      </c>
      <c r="M3811" s="24">
        <f t="shared" si="298"/>
        <v>40080</v>
      </c>
      <c r="N3811">
        <v>13.39</v>
      </c>
      <c r="P3811" s="24">
        <v>43882</v>
      </c>
      <c r="Q3811">
        <v>51.51</v>
      </c>
    </row>
    <row r="3812" spans="1:17" x14ac:dyDescent="0.4">
      <c r="A3812" t="s">
        <v>2052</v>
      </c>
      <c r="B3812">
        <v>13.49</v>
      </c>
      <c r="C3812">
        <v>13.66</v>
      </c>
      <c r="D3812">
        <v>13.72</v>
      </c>
      <c r="E3812">
        <v>13.48</v>
      </c>
      <c r="F3812" t="s">
        <v>1979</v>
      </c>
      <c r="G3812" s="2">
        <v>-1.32E-2</v>
      </c>
      <c r="I3812" t="s">
        <v>2052</v>
      </c>
      <c r="J3812" s="24" t="str">
        <f t="shared" si="295"/>
        <v>09</v>
      </c>
      <c r="K3812" s="24" t="str">
        <f t="shared" si="296"/>
        <v>23</v>
      </c>
      <c r="L3812" s="24" t="str">
        <f t="shared" si="297"/>
        <v>2009</v>
      </c>
      <c r="M3812" s="24">
        <f t="shared" si="298"/>
        <v>40079</v>
      </c>
      <c r="N3812">
        <v>13.49</v>
      </c>
      <c r="P3812" s="24">
        <v>43885</v>
      </c>
      <c r="Q3812">
        <v>49.67</v>
      </c>
    </row>
    <row r="3813" spans="1:17" x14ac:dyDescent="0.4">
      <c r="A3813" t="s">
        <v>2051</v>
      </c>
      <c r="B3813">
        <v>13.67</v>
      </c>
      <c r="C3813">
        <v>13.69</v>
      </c>
      <c r="D3813">
        <v>13.7</v>
      </c>
      <c r="E3813">
        <v>13.61</v>
      </c>
      <c r="F3813" t="s">
        <v>825</v>
      </c>
      <c r="G3813" s="2">
        <v>5.1000000000000004E-3</v>
      </c>
      <c r="I3813" t="s">
        <v>2051</v>
      </c>
      <c r="J3813" s="24" t="str">
        <f t="shared" si="295"/>
        <v>09</v>
      </c>
      <c r="K3813" s="24" t="str">
        <f t="shared" si="296"/>
        <v>22</v>
      </c>
      <c r="L3813" s="24" t="str">
        <f t="shared" si="297"/>
        <v>2009</v>
      </c>
      <c r="M3813" s="24">
        <f t="shared" si="298"/>
        <v>40078</v>
      </c>
      <c r="N3813">
        <v>13.67</v>
      </c>
      <c r="P3813" s="24">
        <v>43886</v>
      </c>
      <c r="Q3813">
        <v>48.24</v>
      </c>
    </row>
    <row r="3814" spans="1:17" x14ac:dyDescent="0.4">
      <c r="A3814" t="s">
        <v>2050</v>
      </c>
      <c r="B3814">
        <v>13.6</v>
      </c>
      <c r="C3814">
        <v>13.51</v>
      </c>
      <c r="D3814">
        <v>13.64</v>
      </c>
      <c r="E3814">
        <v>13.51</v>
      </c>
      <c r="F3814" t="s">
        <v>2049</v>
      </c>
      <c r="G3814" s="2">
        <v>-2.8999999999999998E-3</v>
      </c>
      <c r="I3814" t="s">
        <v>2050</v>
      </c>
      <c r="J3814" s="24" t="str">
        <f t="shared" si="295"/>
        <v>09</v>
      </c>
      <c r="K3814" s="24" t="str">
        <f t="shared" si="296"/>
        <v>21</v>
      </c>
      <c r="L3814" s="24" t="str">
        <f t="shared" si="297"/>
        <v>2009</v>
      </c>
      <c r="M3814" s="24">
        <f t="shared" si="298"/>
        <v>40077</v>
      </c>
      <c r="N3814">
        <v>13.6</v>
      </c>
      <c r="P3814" s="24">
        <v>43887</v>
      </c>
      <c r="Q3814">
        <v>48.27</v>
      </c>
    </row>
    <row r="3815" spans="1:17" x14ac:dyDescent="0.4">
      <c r="A3815" t="s">
        <v>2048</v>
      </c>
      <c r="B3815">
        <v>13.64</v>
      </c>
      <c r="C3815">
        <v>13.68</v>
      </c>
      <c r="D3815">
        <v>13.7</v>
      </c>
      <c r="E3815">
        <v>13.6</v>
      </c>
      <c r="F3815" t="s">
        <v>2047</v>
      </c>
      <c r="G3815" s="2">
        <v>6.9999999999999999E-4</v>
      </c>
      <c r="I3815" t="s">
        <v>2048</v>
      </c>
      <c r="J3815" s="24" t="str">
        <f t="shared" si="295"/>
        <v>09</v>
      </c>
      <c r="K3815" s="24" t="str">
        <f t="shared" si="296"/>
        <v>18</v>
      </c>
      <c r="L3815" s="24" t="str">
        <f t="shared" si="297"/>
        <v>2009</v>
      </c>
      <c r="M3815" s="24">
        <f t="shared" si="298"/>
        <v>40074</v>
      </c>
      <c r="N3815">
        <v>13.64</v>
      </c>
      <c r="P3815" s="24">
        <v>43888</v>
      </c>
      <c r="Q3815">
        <v>46.03</v>
      </c>
    </row>
    <row r="3816" spans="1:17" x14ac:dyDescent="0.4">
      <c r="A3816" t="s">
        <v>2046</v>
      </c>
      <c r="B3816">
        <v>13.63</v>
      </c>
      <c r="C3816">
        <v>13.61</v>
      </c>
      <c r="D3816">
        <v>13.7</v>
      </c>
      <c r="E3816">
        <v>13.56</v>
      </c>
      <c r="F3816" t="s">
        <v>2045</v>
      </c>
      <c r="G3816" s="2">
        <v>0</v>
      </c>
      <c r="I3816" t="s">
        <v>2046</v>
      </c>
      <c r="J3816" s="24" t="str">
        <f t="shared" si="295"/>
        <v>09</v>
      </c>
      <c r="K3816" s="24" t="str">
        <f t="shared" si="296"/>
        <v>17</v>
      </c>
      <c r="L3816" s="24" t="str">
        <f t="shared" si="297"/>
        <v>2009</v>
      </c>
      <c r="M3816" s="24">
        <f t="shared" si="298"/>
        <v>40073</v>
      </c>
      <c r="N3816">
        <v>13.63</v>
      </c>
      <c r="P3816" s="24">
        <v>43889</v>
      </c>
      <c r="Q3816">
        <v>46.14</v>
      </c>
    </row>
    <row r="3817" spans="1:17" x14ac:dyDescent="0.4">
      <c r="A3817" t="s">
        <v>2044</v>
      </c>
      <c r="B3817">
        <v>13.63</v>
      </c>
      <c r="C3817">
        <v>13.48</v>
      </c>
      <c r="D3817">
        <v>13.63</v>
      </c>
      <c r="E3817">
        <v>13.45</v>
      </c>
      <c r="F3817" t="s">
        <v>2043</v>
      </c>
      <c r="G3817" s="2">
        <v>1.41E-2</v>
      </c>
      <c r="I3817" t="s">
        <v>2044</v>
      </c>
      <c r="J3817" s="24" t="str">
        <f t="shared" si="295"/>
        <v>09</v>
      </c>
      <c r="K3817" s="24" t="str">
        <f t="shared" si="296"/>
        <v>16</v>
      </c>
      <c r="L3817" s="24" t="str">
        <f t="shared" si="297"/>
        <v>2009</v>
      </c>
      <c r="M3817" s="24">
        <f t="shared" si="298"/>
        <v>40072</v>
      </c>
      <c r="N3817">
        <v>13.63</v>
      </c>
      <c r="P3817" s="24">
        <v>43892</v>
      </c>
      <c r="Q3817">
        <v>48.14</v>
      </c>
    </row>
    <row r="3818" spans="1:17" x14ac:dyDescent="0.4">
      <c r="A3818" t="s">
        <v>2042</v>
      </c>
      <c r="B3818">
        <v>13.44</v>
      </c>
      <c r="C3818">
        <v>13.42</v>
      </c>
      <c r="D3818">
        <v>13.48</v>
      </c>
      <c r="E3818">
        <v>13.34</v>
      </c>
      <c r="F3818" t="s">
        <v>1248</v>
      </c>
      <c r="G3818" s="2">
        <v>3.0000000000000001E-3</v>
      </c>
      <c r="I3818" t="s">
        <v>2042</v>
      </c>
      <c r="J3818" s="24" t="str">
        <f t="shared" si="295"/>
        <v>09</v>
      </c>
      <c r="K3818" s="24" t="str">
        <f t="shared" si="296"/>
        <v>15</v>
      </c>
      <c r="L3818" s="24" t="str">
        <f t="shared" si="297"/>
        <v>2009</v>
      </c>
      <c r="M3818" s="24">
        <f t="shared" si="298"/>
        <v>40071</v>
      </c>
      <c r="N3818">
        <v>13.44</v>
      </c>
      <c r="P3818" s="24">
        <v>43893</v>
      </c>
      <c r="Q3818">
        <v>46.78</v>
      </c>
    </row>
    <row r="3819" spans="1:17" x14ac:dyDescent="0.4">
      <c r="A3819" t="s">
        <v>2041</v>
      </c>
      <c r="B3819">
        <v>13.4</v>
      </c>
      <c r="C3819">
        <v>13.26</v>
      </c>
      <c r="D3819">
        <v>13.42</v>
      </c>
      <c r="E3819">
        <v>13.26</v>
      </c>
      <c r="F3819" t="s">
        <v>1225</v>
      </c>
      <c r="G3819" s="2">
        <v>1.5E-3</v>
      </c>
      <c r="I3819" t="s">
        <v>2041</v>
      </c>
      <c r="J3819" s="24" t="str">
        <f t="shared" si="295"/>
        <v>09</v>
      </c>
      <c r="K3819" s="24" t="str">
        <f t="shared" si="296"/>
        <v>14</v>
      </c>
      <c r="L3819" s="24" t="str">
        <f t="shared" si="297"/>
        <v>2009</v>
      </c>
      <c r="M3819" s="24">
        <f t="shared" si="298"/>
        <v>40070</v>
      </c>
      <c r="N3819">
        <v>13.4</v>
      </c>
      <c r="P3819" s="24">
        <v>43894</v>
      </c>
      <c r="Q3819">
        <v>48.66</v>
      </c>
    </row>
    <row r="3820" spans="1:17" x14ac:dyDescent="0.4">
      <c r="A3820" t="s">
        <v>2040</v>
      </c>
      <c r="B3820">
        <v>13.38</v>
      </c>
      <c r="C3820">
        <v>13.39</v>
      </c>
      <c r="D3820">
        <v>13.43</v>
      </c>
      <c r="E3820">
        <v>13.3</v>
      </c>
      <c r="F3820" t="s">
        <v>1304</v>
      </c>
      <c r="G3820" s="2">
        <v>2.2000000000000001E-3</v>
      </c>
      <c r="I3820" t="s">
        <v>2040</v>
      </c>
      <c r="J3820" s="24" t="str">
        <f t="shared" si="295"/>
        <v>09</v>
      </c>
      <c r="K3820" s="24" t="str">
        <f t="shared" si="296"/>
        <v>11</v>
      </c>
      <c r="L3820" s="24" t="str">
        <f t="shared" si="297"/>
        <v>2009</v>
      </c>
      <c r="M3820" s="24">
        <f t="shared" si="298"/>
        <v>40067</v>
      </c>
      <c r="N3820">
        <v>13.38</v>
      </c>
      <c r="P3820" s="24">
        <v>43895</v>
      </c>
      <c r="Q3820">
        <v>47.12</v>
      </c>
    </row>
    <row r="3821" spans="1:17" x14ac:dyDescent="0.4">
      <c r="A3821" t="s">
        <v>2039</v>
      </c>
      <c r="B3821">
        <v>13.35</v>
      </c>
      <c r="C3821">
        <v>13.23</v>
      </c>
      <c r="D3821">
        <v>13.37</v>
      </c>
      <c r="E3821">
        <v>13.18</v>
      </c>
      <c r="F3821" t="s">
        <v>2038</v>
      </c>
      <c r="G3821" s="2">
        <v>1.06E-2</v>
      </c>
      <c r="I3821" t="s">
        <v>2039</v>
      </c>
      <c r="J3821" s="24" t="str">
        <f t="shared" si="295"/>
        <v>09</v>
      </c>
      <c r="K3821" s="24" t="str">
        <f t="shared" si="296"/>
        <v>10</v>
      </c>
      <c r="L3821" s="24" t="str">
        <f t="shared" si="297"/>
        <v>2009</v>
      </c>
      <c r="M3821" s="24">
        <f t="shared" si="298"/>
        <v>40066</v>
      </c>
      <c r="N3821">
        <v>13.35</v>
      </c>
      <c r="P3821" s="24">
        <v>43896</v>
      </c>
      <c r="Q3821">
        <v>46.27</v>
      </c>
    </row>
    <row r="3822" spans="1:17" x14ac:dyDescent="0.4">
      <c r="A3822" t="s">
        <v>2037</v>
      </c>
      <c r="B3822">
        <v>13.21</v>
      </c>
      <c r="C3822">
        <v>13.16</v>
      </c>
      <c r="D3822">
        <v>13.26</v>
      </c>
      <c r="E3822">
        <v>13.1</v>
      </c>
      <c r="F3822" t="s">
        <v>2036</v>
      </c>
      <c r="G3822" s="2">
        <v>6.1000000000000004E-3</v>
      </c>
      <c r="I3822" t="s">
        <v>2037</v>
      </c>
      <c r="J3822" s="24" t="str">
        <f t="shared" si="295"/>
        <v>09</v>
      </c>
      <c r="K3822" s="24" t="str">
        <f t="shared" si="296"/>
        <v>09</v>
      </c>
      <c r="L3822" s="24" t="str">
        <f t="shared" si="297"/>
        <v>2009</v>
      </c>
      <c r="M3822" s="24">
        <f t="shared" si="298"/>
        <v>40065</v>
      </c>
      <c r="N3822">
        <v>13.21</v>
      </c>
      <c r="P3822" s="24">
        <v>43899</v>
      </c>
      <c r="Q3822">
        <v>42.86</v>
      </c>
    </row>
    <row r="3823" spans="1:17" x14ac:dyDescent="0.4">
      <c r="A3823" t="s">
        <v>2035</v>
      </c>
      <c r="B3823">
        <v>13.13</v>
      </c>
      <c r="C3823">
        <v>13.11</v>
      </c>
      <c r="D3823">
        <v>13.14</v>
      </c>
      <c r="E3823">
        <v>13.06</v>
      </c>
      <c r="F3823" t="s">
        <v>1117</v>
      </c>
      <c r="G3823" s="2">
        <v>1.0800000000000001E-2</v>
      </c>
      <c r="I3823" t="s">
        <v>2035</v>
      </c>
      <c r="J3823" s="24" t="str">
        <f t="shared" si="295"/>
        <v>09</v>
      </c>
      <c r="K3823" s="24" t="str">
        <f t="shared" si="296"/>
        <v>08</v>
      </c>
      <c r="L3823" s="24" t="str">
        <f t="shared" si="297"/>
        <v>2009</v>
      </c>
      <c r="M3823" s="24">
        <f t="shared" si="298"/>
        <v>40064</v>
      </c>
      <c r="N3823">
        <v>13.13</v>
      </c>
      <c r="P3823" s="24">
        <v>43900</v>
      </c>
      <c r="Q3823">
        <v>45.3</v>
      </c>
    </row>
    <row r="3824" spans="1:17" x14ac:dyDescent="0.4">
      <c r="A3824" t="s">
        <v>2034</v>
      </c>
      <c r="B3824">
        <v>12.99</v>
      </c>
      <c r="C3824">
        <v>12.85</v>
      </c>
      <c r="D3824">
        <v>13</v>
      </c>
      <c r="E3824">
        <v>12.81</v>
      </c>
      <c r="F3824" t="s">
        <v>2033</v>
      </c>
      <c r="G3824" s="2">
        <v>1.3299999999999999E-2</v>
      </c>
      <c r="I3824" t="s">
        <v>2034</v>
      </c>
      <c r="J3824" s="24" t="str">
        <f t="shared" si="295"/>
        <v>09</v>
      </c>
      <c r="K3824" s="24" t="str">
        <f t="shared" si="296"/>
        <v>04</v>
      </c>
      <c r="L3824" s="24" t="str">
        <f t="shared" si="297"/>
        <v>2009</v>
      </c>
      <c r="M3824" s="24">
        <f t="shared" si="298"/>
        <v>40060</v>
      </c>
      <c r="N3824">
        <v>12.99</v>
      </c>
      <c r="P3824" s="24">
        <v>43901</v>
      </c>
      <c r="Q3824">
        <v>43.09</v>
      </c>
    </row>
    <row r="3825" spans="1:17" x14ac:dyDescent="0.4">
      <c r="A3825" t="s">
        <v>2032</v>
      </c>
      <c r="B3825">
        <v>12.82</v>
      </c>
      <c r="C3825">
        <v>12.81</v>
      </c>
      <c r="D3825">
        <v>12.83</v>
      </c>
      <c r="E3825">
        <v>12.69</v>
      </c>
      <c r="F3825" t="s">
        <v>2031</v>
      </c>
      <c r="G3825" s="2">
        <v>5.4999999999999997E-3</v>
      </c>
      <c r="I3825" t="s">
        <v>2032</v>
      </c>
      <c r="J3825" s="24" t="str">
        <f t="shared" si="295"/>
        <v>09</v>
      </c>
      <c r="K3825" s="24" t="str">
        <f t="shared" si="296"/>
        <v>03</v>
      </c>
      <c r="L3825" s="24" t="str">
        <f t="shared" si="297"/>
        <v>2009</v>
      </c>
      <c r="M3825" s="24">
        <f t="shared" si="298"/>
        <v>40059</v>
      </c>
      <c r="N3825">
        <v>12.82</v>
      </c>
      <c r="P3825" s="24">
        <v>43902</v>
      </c>
      <c r="Q3825">
        <v>39.090000000000003</v>
      </c>
    </row>
    <row r="3826" spans="1:17" x14ac:dyDescent="0.4">
      <c r="A3826" t="s">
        <v>2030</v>
      </c>
      <c r="B3826">
        <v>12.75</v>
      </c>
      <c r="C3826">
        <v>12.7</v>
      </c>
      <c r="D3826">
        <v>12.81</v>
      </c>
      <c r="E3826">
        <v>12.7</v>
      </c>
      <c r="F3826" t="s">
        <v>771</v>
      </c>
      <c r="G3826" s="2">
        <v>0</v>
      </c>
      <c r="I3826" t="s">
        <v>2030</v>
      </c>
      <c r="J3826" s="24" t="str">
        <f t="shared" si="295"/>
        <v>09</v>
      </c>
      <c r="K3826" s="24" t="str">
        <f t="shared" si="296"/>
        <v>02</v>
      </c>
      <c r="L3826" s="24" t="str">
        <f t="shared" si="297"/>
        <v>2009</v>
      </c>
      <c r="M3826" s="24">
        <f t="shared" si="298"/>
        <v>40058</v>
      </c>
      <c r="N3826">
        <v>12.75</v>
      </c>
      <c r="P3826" s="24">
        <v>43903</v>
      </c>
      <c r="Q3826">
        <v>42.82</v>
      </c>
    </row>
    <row r="3827" spans="1:17" x14ac:dyDescent="0.4">
      <c r="A3827" t="s">
        <v>2029</v>
      </c>
      <c r="B3827">
        <v>12.75</v>
      </c>
      <c r="C3827">
        <v>12.91</v>
      </c>
      <c r="D3827">
        <v>13.09</v>
      </c>
      <c r="E3827">
        <v>12.73</v>
      </c>
      <c r="F3827" t="s">
        <v>1753</v>
      </c>
      <c r="G3827" s="2">
        <v>-1.8499999999999999E-2</v>
      </c>
      <c r="I3827" t="s">
        <v>2029</v>
      </c>
      <c r="J3827" s="24" t="str">
        <f t="shared" si="295"/>
        <v>09</v>
      </c>
      <c r="K3827" s="24" t="str">
        <f t="shared" si="296"/>
        <v>01</v>
      </c>
      <c r="L3827" s="24" t="str">
        <f t="shared" si="297"/>
        <v>2009</v>
      </c>
      <c r="M3827" s="24">
        <f t="shared" si="298"/>
        <v>40057</v>
      </c>
      <c r="N3827">
        <v>12.75</v>
      </c>
      <c r="P3827" s="24">
        <v>43904</v>
      </c>
      <c r="Q3827">
        <v>171.29</v>
      </c>
    </row>
    <row r="3828" spans="1:17" x14ac:dyDescent="0.4">
      <c r="A3828" t="s">
        <v>2028</v>
      </c>
      <c r="B3828">
        <v>12.99</v>
      </c>
      <c r="C3828">
        <v>12.97</v>
      </c>
      <c r="D3828">
        <v>13</v>
      </c>
      <c r="E3828">
        <v>12.91</v>
      </c>
      <c r="F3828" t="s">
        <v>2027</v>
      </c>
      <c r="G3828" s="2">
        <v>-8.3999999999999995E-3</v>
      </c>
      <c r="I3828" t="s">
        <v>2028</v>
      </c>
      <c r="J3828" s="24" t="str">
        <f t="shared" si="295"/>
        <v>08</v>
      </c>
      <c r="K3828" s="24" t="str">
        <f t="shared" si="296"/>
        <v>31</v>
      </c>
      <c r="L3828" s="24" t="str">
        <f t="shared" si="297"/>
        <v>2009</v>
      </c>
      <c r="M3828" s="24">
        <f t="shared" si="298"/>
        <v>40056</v>
      </c>
      <c r="N3828">
        <v>12.99</v>
      </c>
      <c r="P3828" s="24">
        <v>43906</v>
      </c>
      <c r="Q3828">
        <v>37.729999999999997</v>
      </c>
    </row>
    <row r="3829" spans="1:17" x14ac:dyDescent="0.4">
      <c r="A3829" t="s">
        <v>2026</v>
      </c>
      <c r="B3829">
        <v>13.1</v>
      </c>
      <c r="C3829">
        <v>13.21</v>
      </c>
      <c r="D3829">
        <v>13.24</v>
      </c>
      <c r="E3829">
        <v>13.02</v>
      </c>
      <c r="F3829" t="s">
        <v>1494</v>
      </c>
      <c r="G3829" s="2">
        <v>-1.5E-3</v>
      </c>
      <c r="I3829" t="s">
        <v>2026</v>
      </c>
      <c r="J3829" s="24" t="str">
        <f t="shared" si="295"/>
        <v>08</v>
      </c>
      <c r="K3829" s="24" t="str">
        <f t="shared" si="296"/>
        <v>28</v>
      </c>
      <c r="L3829" s="24" t="str">
        <f t="shared" si="297"/>
        <v>2009</v>
      </c>
      <c r="M3829" s="24">
        <f t="shared" si="298"/>
        <v>40053</v>
      </c>
      <c r="N3829">
        <v>13.1</v>
      </c>
      <c r="P3829" s="24">
        <v>43907</v>
      </c>
      <c r="Q3829">
        <v>39.909999999999997</v>
      </c>
    </row>
    <row r="3830" spans="1:17" x14ac:dyDescent="0.4">
      <c r="A3830" t="s">
        <v>2025</v>
      </c>
      <c r="B3830">
        <v>13.12</v>
      </c>
      <c r="C3830">
        <v>13.08</v>
      </c>
      <c r="D3830">
        <v>13.14</v>
      </c>
      <c r="E3830">
        <v>12.93</v>
      </c>
      <c r="F3830" t="s">
        <v>1739</v>
      </c>
      <c r="G3830" s="2">
        <v>1.5E-3</v>
      </c>
      <c r="I3830" t="s">
        <v>2025</v>
      </c>
      <c r="J3830" s="24" t="str">
        <f t="shared" si="295"/>
        <v>08</v>
      </c>
      <c r="K3830" s="24" t="str">
        <f t="shared" si="296"/>
        <v>27</v>
      </c>
      <c r="L3830" s="24" t="str">
        <f t="shared" si="297"/>
        <v>2009</v>
      </c>
      <c r="M3830" s="24">
        <f t="shared" si="298"/>
        <v>40052</v>
      </c>
      <c r="N3830">
        <v>13.12</v>
      </c>
      <c r="P3830" s="24">
        <v>43908</v>
      </c>
      <c r="Q3830">
        <v>38.31</v>
      </c>
    </row>
    <row r="3831" spans="1:17" x14ac:dyDescent="0.4">
      <c r="A3831" t="s">
        <v>2024</v>
      </c>
      <c r="B3831">
        <v>13.1</v>
      </c>
      <c r="C3831">
        <v>13.06</v>
      </c>
      <c r="D3831">
        <v>13.14</v>
      </c>
      <c r="E3831">
        <v>13.01</v>
      </c>
      <c r="F3831" t="s">
        <v>2023</v>
      </c>
      <c r="G3831" s="2">
        <v>1.5E-3</v>
      </c>
      <c r="I3831" t="s">
        <v>2024</v>
      </c>
      <c r="J3831" s="24" t="str">
        <f t="shared" si="295"/>
        <v>08</v>
      </c>
      <c r="K3831" s="24" t="str">
        <f t="shared" si="296"/>
        <v>26</v>
      </c>
      <c r="L3831" s="24" t="str">
        <f t="shared" si="297"/>
        <v>2009</v>
      </c>
      <c r="M3831" s="24">
        <f t="shared" si="298"/>
        <v>40051</v>
      </c>
      <c r="N3831">
        <v>13.1</v>
      </c>
      <c r="P3831" s="24">
        <v>43909</v>
      </c>
      <c r="Q3831">
        <v>38.42</v>
      </c>
    </row>
    <row r="3832" spans="1:17" x14ac:dyDescent="0.4">
      <c r="A3832" t="s">
        <v>2022</v>
      </c>
      <c r="B3832">
        <v>13.08</v>
      </c>
      <c r="C3832">
        <v>13.12</v>
      </c>
      <c r="D3832">
        <v>13.22</v>
      </c>
      <c r="E3832">
        <v>13.05</v>
      </c>
      <c r="F3832" t="s">
        <v>1677</v>
      </c>
      <c r="G3832" s="2">
        <v>0</v>
      </c>
      <c r="I3832" t="s">
        <v>2022</v>
      </c>
      <c r="J3832" s="24" t="str">
        <f t="shared" si="295"/>
        <v>08</v>
      </c>
      <c r="K3832" s="24" t="str">
        <f t="shared" si="296"/>
        <v>25</v>
      </c>
      <c r="L3832" s="24" t="str">
        <f t="shared" si="297"/>
        <v>2009</v>
      </c>
      <c r="M3832" s="24">
        <f t="shared" si="298"/>
        <v>40050</v>
      </c>
      <c r="N3832">
        <v>13.08</v>
      </c>
      <c r="P3832" s="24">
        <v>43910</v>
      </c>
      <c r="Q3832">
        <v>36.85</v>
      </c>
    </row>
    <row r="3833" spans="1:17" x14ac:dyDescent="0.4">
      <c r="A3833" t="s">
        <v>2021</v>
      </c>
      <c r="B3833">
        <v>13.08</v>
      </c>
      <c r="C3833">
        <v>13.11</v>
      </c>
      <c r="D3833">
        <v>13.17</v>
      </c>
      <c r="E3833">
        <v>13.04</v>
      </c>
      <c r="F3833" t="s">
        <v>2020</v>
      </c>
      <c r="G3833" s="2">
        <v>3.0999999999999999E-3</v>
      </c>
      <c r="I3833" t="s">
        <v>2021</v>
      </c>
      <c r="J3833" s="24" t="str">
        <f t="shared" si="295"/>
        <v>08</v>
      </c>
      <c r="K3833" s="24" t="str">
        <f t="shared" si="296"/>
        <v>24</v>
      </c>
      <c r="L3833" s="24" t="str">
        <f t="shared" si="297"/>
        <v>2009</v>
      </c>
      <c r="M3833" s="24">
        <f t="shared" si="298"/>
        <v>40049</v>
      </c>
      <c r="N3833">
        <v>13.08</v>
      </c>
      <c r="P3833" s="24">
        <v>43911</v>
      </c>
      <c r="Q3833">
        <v>147.41</v>
      </c>
    </row>
    <row r="3834" spans="1:17" x14ac:dyDescent="0.4">
      <c r="A3834" t="s">
        <v>2019</v>
      </c>
      <c r="B3834">
        <v>13.04</v>
      </c>
      <c r="C3834">
        <v>12.95</v>
      </c>
      <c r="D3834">
        <v>13.08</v>
      </c>
      <c r="E3834">
        <v>12.9</v>
      </c>
      <c r="F3834" t="s">
        <v>2018</v>
      </c>
      <c r="G3834" s="2">
        <v>1.5599999999999999E-2</v>
      </c>
      <c r="I3834" t="s">
        <v>2019</v>
      </c>
      <c r="J3834" s="24" t="str">
        <f t="shared" si="295"/>
        <v>08</v>
      </c>
      <c r="K3834" s="24" t="str">
        <f t="shared" si="296"/>
        <v>21</v>
      </c>
      <c r="L3834" s="24" t="str">
        <f t="shared" si="297"/>
        <v>2009</v>
      </c>
      <c r="M3834" s="24">
        <f t="shared" si="298"/>
        <v>40046</v>
      </c>
      <c r="N3834">
        <v>13.04</v>
      </c>
      <c r="P3834" s="24">
        <v>43913</v>
      </c>
      <c r="Q3834">
        <v>36.14</v>
      </c>
    </row>
    <row r="3835" spans="1:17" x14ac:dyDescent="0.4">
      <c r="A3835" t="s">
        <v>2017</v>
      </c>
      <c r="B3835">
        <v>12.84</v>
      </c>
      <c r="C3835">
        <v>12.73</v>
      </c>
      <c r="D3835">
        <v>12.87</v>
      </c>
      <c r="E3835">
        <v>12.7</v>
      </c>
      <c r="F3835" t="s">
        <v>2016</v>
      </c>
      <c r="G3835" s="2">
        <v>8.6E-3</v>
      </c>
      <c r="I3835" t="s">
        <v>2017</v>
      </c>
      <c r="J3835" s="24" t="str">
        <f t="shared" si="295"/>
        <v>08</v>
      </c>
      <c r="K3835" s="24" t="str">
        <f t="shared" si="296"/>
        <v>20</v>
      </c>
      <c r="L3835" s="24" t="str">
        <f t="shared" si="297"/>
        <v>2009</v>
      </c>
      <c r="M3835" s="24">
        <f t="shared" si="298"/>
        <v>40045</v>
      </c>
      <c r="N3835">
        <v>12.84</v>
      </c>
      <c r="P3835" s="24">
        <v>43914</v>
      </c>
      <c r="Q3835">
        <v>39.47</v>
      </c>
    </row>
    <row r="3836" spans="1:17" x14ac:dyDescent="0.4">
      <c r="A3836" t="s">
        <v>2015</v>
      </c>
      <c r="B3836">
        <v>12.73</v>
      </c>
      <c r="C3836">
        <v>12.49</v>
      </c>
      <c r="D3836">
        <v>12.76</v>
      </c>
      <c r="E3836">
        <v>12.49</v>
      </c>
      <c r="F3836" t="s">
        <v>1373</v>
      </c>
      <c r="G3836" s="2">
        <v>1.03E-2</v>
      </c>
      <c r="I3836" t="s">
        <v>2015</v>
      </c>
      <c r="J3836" s="24" t="str">
        <f t="shared" si="295"/>
        <v>08</v>
      </c>
      <c r="K3836" s="24" t="str">
        <f t="shared" si="296"/>
        <v>19</v>
      </c>
      <c r="L3836" s="24" t="str">
        <f t="shared" si="297"/>
        <v>2009</v>
      </c>
      <c r="M3836" s="24">
        <f t="shared" si="298"/>
        <v>40044</v>
      </c>
      <c r="N3836">
        <v>12.73</v>
      </c>
      <c r="P3836" s="24">
        <v>43915</v>
      </c>
      <c r="Q3836">
        <v>39.56</v>
      </c>
    </row>
    <row r="3837" spans="1:17" x14ac:dyDescent="0.4">
      <c r="A3837" t="s">
        <v>2014</v>
      </c>
      <c r="B3837">
        <v>12.6</v>
      </c>
      <c r="C3837">
        <v>12.52</v>
      </c>
      <c r="D3837">
        <v>12.63</v>
      </c>
      <c r="E3837">
        <v>12.51</v>
      </c>
      <c r="F3837" t="s">
        <v>2013</v>
      </c>
      <c r="G3837" s="2">
        <v>8.8000000000000005E-3</v>
      </c>
      <c r="I3837" t="s">
        <v>2014</v>
      </c>
      <c r="J3837" s="24" t="str">
        <f t="shared" si="295"/>
        <v>08</v>
      </c>
      <c r="K3837" s="24" t="str">
        <f t="shared" si="296"/>
        <v>18</v>
      </c>
      <c r="L3837" s="24" t="str">
        <f t="shared" si="297"/>
        <v>2009</v>
      </c>
      <c r="M3837" s="24">
        <f t="shared" si="298"/>
        <v>40043</v>
      </c>
      <c r="N3837">
        <v>12.6</v>
      </c>
      <c r="P3837" s="24">
        <v>43916</v>
      </c>
      <c r="Q3837">
        <v>41.72</v>
      </c>
    </row>
    <row r="3838" spans="1:17" x14ac:dyDescent="0.4">
      <c r="A3838" t="s">
        <v>2012</v>
      </c>
      <c r="B3838">
        <v>12.49</v>
      </c>
      <c r="C3838">
        <v>12.56</v>
      </c>
      <c r="D3838">
        <v>12.58</v>
      </c>
      <c r="E3838">
        <v>12.48</v>
      </c>
      <c r="F3838" t="s">
        <v>2011</v>
      </c>
      <c r="G3838" s="2">
        <v>-2.35E-2</v>
      </c>
      <c r="I3838" t="s">
        <v>2012</v>
      </c>
      <c r="J3838" s="24" t="str">
        <f t="shared" si="295"/>
        <v>08</v>
      </c>
      <c r="K3838" s="24" t="str">
        <f t="shared" si="296"/>
        <v>17</v>
      </c>
      <c r="L3838" s="24" t="str">
        <f t="shared" si="297"/>
        <v>2009</v>
      </c>
      <c r="M3838" s="24">
        <f t="shared" si="298"/>
        <v>40042</v>
      </c>
      <c r="N3838">
        <v>12.49</v>
      </c>
      <c r="P3838" s="24">
        <v>43917</v>
      </c>
      <c r="Q3838">
        <v>40.43</v>
      </c>
    </row>
    <row r="3839" spans="1:17" x14ac:dyDescent="0.4">
      <c r="A3839" t="s">
        <v>2010</v>
      </c>
      <c r="B3839">
        <v>12.79</v>
      </c>
      <c r="C3839">
        <v>12.9</v>
      </c>
      <c r="D3839">
        <v>12.9</v>
      </c>
      <c r="E3839">
        <v>12.68</v>
      </c>
      <c r="F3839" t="s">
        <v>1339</v>
      </c>
      <c r="G3839" s="2">
        <v>-9.2999999999999992E-3</v>
      </c>
      <c r="I3839" t="s">
        <v>2010</v>
      </c>
      <c r="J3839" s="24" t="str">
        <f t="shared" si="295"/>
        <v>08</v>
      </c>
      <c r="K3839" s="24" t="str">
        <f t="shared" si="296"/>
        <v>14</v>
      </c>
      <c r="L3839" s="24" t="str">
        <f t="shared" si="297"/>
        <v>2009</v>
      </c>
      <c r="M3839" s="24">
        <f t="shared" si="298"/>
        <v>40039</v>
      </c>
      <c r="N3839">
        <v>12.79</v>
      </c>
      <c r="P3839" s="24">
        <v>43918</v>
      </c>
      <c r="Q3839">
        <v>161.71</v>
      </c>
    </row>
    <row r="3840" spans="1:17" x14ac:dyDescent="0.4">
      <c r="A3840" t="s">
        <v>2009</v>
      </c>
      <c r="B3840">
        <v>12.91</v>
      </c>
      <c r="C3840">
        <v>12.89</v>
      </c>
      <c r="D3840">
        <v>12.92</v>
      </c>
      <c r="E3840">
        <v>12.76</v>
      </c>
      <c r="F3840" t="s">
        <v>2008</v>
      </c>
      <c r="G3840" s="2">
        <v>6.1999999999999998E-3</v>
      </c>
      <c r="I3840" t="s">
        <v>2009</v>
      </c>
      <c r="J3840" s="24" t="str">
        <f t="shared" si="295"/>
        <v>08</v>
      </c>
      <c r="K3840" s="24" t="str">
        <f t="shared" si="296"/>
        <v>13</v>
      </c>
      <c r="L3840" s="24" t="str">
        <f t="shared" si="297"/>
        <v>2009</v>
      </c>
      <c r="M3840" s="24">
        <f t="shared" si="298"/>
        <v>40038</v>
      </c>
      <c r="N3840">
        <v>12.91</v>
      </c>
      <c r="P3840" s="24">
        <v>43920</v>
      </c>
      <c r="Q3840">
        <v>41.89</v>
      </c>
    </row>
    <row r="3841" spans="1:17" x14ac:dyDescent="0.4">
      <c r="A3841" t="s">
        <v>2007</v>
      </c>
      <c r="B3841">
        <v>12.83</v>
      </c>
      <c r="C3841">
        <v>12.69</v>
      </c>
      <c r="D3841">
        <v>12.93</v>
      </c>
      <c r="E3841">
        <v>12.68</v>
      </c>
      <c r="F3841" t="s">
        <v>2006</v>
      </c>
      <c r="G3841" s="2">
        <v>1.18E-2</v>
      </c>
      <c r="I3841" t="s">
        <v>2007</v>
      </c>
      <c r="J3841" s="24" t="str">
        <f t="shared" si="295"/>
        <v>08</v>
      </c>
      <c r="K3841" s="24" t="str">
        <f t="shared" si="296"/>
        <v>12</v>
      </c>
      <c r="L3841" s="24" t="str">
        <f t="shared" si="297"/>
        <v>2009</v>
      </c>
      <c r="M3841" s="24">
        <f t="shared" si="298"/>
        <v>40037</v>
      </c>
      <c r="N3841">
        <v>12.83</v>
      </c>
      <c r="P3841" s="24">
        <v>43921</v>
      </c>
      <c r="Q3841">
        <v>41.26</v>
      </c>
    </row>
    <row r="3842" spans="1:17" x14ac:dyDescent="0.4">
      <c r="A3842" t="s">
        <v>2005</v>
      </c>
      <c r="B3842">
        <v>12.68</v>
      </c>
      <c r="C3842">
        <v>12.75</v>
      </c>
      <c r="D3842">
        <v>12.77</v>
      </c>
      <c r="E3842">
        <v>12.66</v>
      </c>
      <c r="F3842" t="s">
        <v>1135</v>
      </c>
      <c r="G3842" s="2">
        <v>-1.01E-2</v>
      </c>
      <c r="I3842" t="s">
        <v>2005</v>
      </c>
      <c r="J3842" s="24" t="str">
        <f t="shared" si="295"/>
        <v>08</v>
      </c>
      <c r="K3842" s="24" t="str">
        <f t="shared" si="296"/>
        <v>11</v>
      </c>
      <c r="L3842" s="24" t="str">
        <f t="shared" si="297"/>
        <v>2009</v>
      </c>
      <c r="M3842" s="24">
        <f t="shared" si="298"/>
        <v>40036</v>
      </c>
      <c r="N3842">
        <v>12.68</v>
      </c>
      <c r="P3842" s="24">
        <v>43922</v>
      </c>
      <c r="Q3842">
        <v>39.5</v>
      </c>
    </row>
    <row r="3843" spans="1:17" x14ac:dyDescent="0.4">
      <c r="A3843" t="s">
        <v>2004</v>
      </c>
      <c r="B3843">
        <v>12.81</v>
      </c>
      <c r="C3843">
        <v>12.8</v>
      </c>
      <c r="D3843">
        <v>12.84</v>
      </c>
      <c r="E3843">
        <v>12.72</v>
      </c>
      <c r="F3843" t="s">
        <v>1265</v>
      </c>
      <c r="G3843" s="2">
        <v>-2.3E-3</v>
      </c>
      <c r="I3843" t="s">
        <v>2004</v>
      </c>
      <c r="J3843" s="24" t="str">
        <f t="shared" ref="J3843:J3906" si="299">LEFT(I3843,2)</f>
        <v>08</v>
      </c>
      <c r="K3843" s="24" t="str">
        <f t="shared" ref="K3843:K3906" si="300">MID(I3843,4,2)</f>
        <v>10</v>
      </c>
      <c r="L3843" s="24" t="str">
        <f t="shared" ref="L3843:L3906" si="301">RIGHT(I3843,4)</f>
        <v>2009</v>
      </c>
      <c r="M3843" s="24">
        <f t="shared" ref="M3843:M3906" si="302">DATE(L3843,J3843,K3843)</f>
        <v>40035</v>
      </c>
      <c r="N3843">
        <v>12.81</v>
      </c>
      <c r="P3843" s="24">
        <v>43923</v>
      </c>
      <c r="Q3843">
        <v>40.340000000000003</v>
      </c>
    </row>
    <row r="3844" spans="1:17" x14ac:dyDescent="0.4">
      <c r="A3844" t="s">
        <v>2003</v>
      </c>
      <c r="B3844">
        <v>12.84</v>
      </c>
      <c r="C3844">
        <v>12.86</v>
      </c>
      <c r="D3844">
        <v>12.92</v>
      </c>
      <c r="E3844">
        <v>12.76</v>
      </c>
      <c r="F3844" t="s">
        <v>1427</v>
      </c>
      <c r="G3844" s="2">
        <v>9.4000000000000004E-3</v>
      </c>
      <c r="I3844" t="s">
        <v>2003</v>
      </c>
      <c r="J3844" s="24" t="str">
        <f t="shared" si="299"/>
        <v>08</v>
      </c>
      <c r="K3844" s="24" t="str">
        <f t="shared" si="300"/>
        <v>07</v>
      </c>
      <c r="L3844" s="24" t="str">
        <f t="shared" si="301"/>
        <v>2009</v>
      </c>
      <c r="M3844" s="24">
        <f t="shared" si="302"/>
        <v>40032</v>
      </c>
      <c r="N3844">
        <v>12.84</v>
      </c>
      <c r="P3844" s="24">
        <v>43924</v>
      </c>
      <c r="Q3844">
        <v>39.76</v>
      </c>
    </row>
    <row r="3845" spans="1:17" x14ac:dyDescent="0.4">
      <c r="A3845" t="s">
        <v>2002</v>
      </c>
      <c r="B3845">
        <v>12.72</v>
      </c>
      <c r="C3845">
        <v>12.84</v>
      </c>
      <c r="D3845">
        <v>12.86</v>
      </c>
      <c r="E3845">
        <v>12.67</v>
      </c>
      <c r="F3845" t="s">
        <v>2001</v>
      </c>
      <c r="G3845" s="2">
        <v>-7.0000000000000001E-3</v>
      </c>
      <c r="I3845" t="s">
        <v>2002</v>
      </c>
      <c r="J3845" s="24" t="str">
        <f t="shared" si="299"/>
        <v>08</v>
      </c>
      <c r="K3845" s="24" t="str">
        <f t="shared" si="300"/>
        <v>06</v>
      </c>
      <c r="L3845" s="24" t="str">
        <f t="shared" si="301"/>
        <v>2009</v>
      </c>
      <c r="M3845" s="24">
        <f t="shared" si="302"/>
        <v>40031</v>
      </c>
      <c r="N3845">
        <v>12.72</v>
      </c>
      <c r="P3845" s="24">
        <v>43927</v>
      </c>
      <c r="Q3845">
        <v>42.66</v>
      </c>
    </row>
    <row r="3846" spans="1:17" x14ac:dyDescent="0.4">
      <c r="A3846" t="s">
        <v>2000</v>
      </c>
      <c r="B3846">
        <v>12.81</v>
      </c>
      <c r="C3846">
        <v>12.9</v>
      </c>
      <c r="D3846">
        <v>12.91</v>
      </c>
      <c r="E3846">
        <v>12.74</v>
      </c>
      <c r="F3846" t="s">
        <v>1999</v>
      </c>
      <c r="G3846" s="2">
        <v>-7.7000000000000002E-3</v>
      </c>
      <c r="I3846" t="s">
        <v>2000</v>
      </c>
      <c r="J3846" s="24" t="str">
        <f t="shared" si="299"/>
        <v>08</v>
      </c>
      <c r="K3846" s="24" t="str">
        <f t="shared" si="300"/>
        <v>05</v>
      </c>
      <c r="L3846" s="24" t="str">
        <f t="shared" si="301"/>
        <v>2009</v>
      </c>
      <c r="M3846" s="24">
        <f t="shared" si="302"/>
        <v>40030</v>
      </c>
      <c r="N3846">
        <v>12.81</v>
      </c>
      <c r="P3846" s="24">
        <v>43928</v>
      </c>
      <c r="Q3846">
        <v>42.54</v>
      </c>
    </row>
    <row r="3847" spans="1:17" x14ac:dyDescent="0.4">
      <c r="A3847" t="s">
        <v>1998</v>
      </c>
      <c r="B3847">
        <v>12.91</v>
      </c>
      <c r="C3847">
        <v>12.87</v>
      </c>
      <c r="D3847">
        <v>12.93</v>
      </c>
      <c r="E3847">
        <v>12.83</v>
      </c>
      <c r="F3847" t="s">
        <v>1361</v>
      </c>
      <c r="G3847" s="2">
        <v>0</v>
      </c>
      <c r="I3847" t="s">
        <v>1998</v>
      </c>
      <c r="J3847" s="24" t="str">
        <f t="shared" si="299"/>
        <v>08</v>
      </c>
      <c r="K3847" s="24" t="str">
        <f t="shared" si="300"/>
        <v>04</v>
      </c>
      <c r="L3847" s="24" t="str">
        <f t="shared" si="301"/>
        <v>2009</v>
      </c>
      <c r="M3847" s="24">
        <f t="shared" si="302"/>
        <v>40029</v>
      </c>
      <c r="N3847">
        <v>12.91</v>
      </c>
      <c r="P3847" s="24">
        <v>43929</v>
      </c>
      <c r="Q3847">
        <v>43.77</v>
      </c>
    </row>
    <row r="3848" spans="1:17" x14ac:dyDescent="0.4">
      <c r="A3848" t="s">
        <v>1997</v>
      </c>
      <c r="B3848">
        <v>12.91</v>
      </c>
      <c r="C3848">
        <v>12.83</v>
      </c>
      <c r="D3848">
        <v>12.92</v>
      </c>
      <c r="E3848">
        <v>12.78</v>
      </c>
      <c r="F3848" t="s">
        <v>1937</v>
      </c>
      <c r="G3848" s="2">
        <v>1.49E-2</v>
      </c>
      <c r="I3848" t="s">
        <v>1997</v>
      </c>
      <c r="J3848" s="24" t="str">
        <f t="shared" si="299"/>
        <v>08</v>
      </c>
      <c r="K3848" s="24" t="str">
        <f t="shared" si="300"/>
        <v>03</v>
      </c>
      <c r="L3848" s="24" t="str">
        <f t="shared" si="301"/>
        <v>2009</v>
      </c>
      <c r="M3848" s="24">
        <f t="shared" si="302"/>
        <v>40028</v>
      </c>
      <c r="N3848">
        <v>12.91</v>
      </c>
      <c r="P3848" s="24">
        <v>43930</v>
      </c>
      <c r="Q3848">
        <v>44.18</v>
      </c>
    </row>
    <row r="3849" spans="1:17" x14ac:dyDescent="0.4">
      <c r="A3849" t="s">
        <v>1996</v>
      </c>
      <c r="B3849">
        <v>12.72</v>
      </c>
      <c r="C3849">
        <v>12.73</v>
      </c>
      <c r="D3849">
        <v>12.81</v>
      </c>
      <c r="E3849">
        <v>12.68</v>
      </c>
      <c r="F3849" t="s">
        <v>1995</v>
      </c>
      <c r="G3849" s="2">
        <v>-8.0000000000000004E-4</v>
      </c>
      <c r="I3849" t="s">
        <v>1996</v>
      </c>
      <c r="J3849" s="24" t="str">
        <f t="shared" si="299"/>
        <v>07</v>
      </c>
      <c r="K3849" s="24" t="str">
        <f t="shared" si="300"/>
        <v>31</v>
      </c>
      <c r="L3849" s="24" t="str">
        <f t="shared" si="301"/>
        <v>2009</v>
      </c>
      <c r="M3849" s="24">
        <f t="shared" si="302"/>
        <v>40025</v>
      </c>
      <c r="N3849">
        <v>12.72</v>
      </c>
      <c r="P3849" s="24">
        <v>43934</v>
      </c>
      <c r="Q3849">
        <v>44.08</v>
      </c>
    </row>
    <row r="3850" spans="1:17" x14ac:dyDescent="0.4">
      <c r="A3850" t="s">
        <v>1994</v>
      </c>
      <c r="B3850">
        <v>12.73</v>
      </c>
      <c r="C3850">
        <v>12.77</v>
      </c>
      <c r="D3850">
        <v>12.87</v>
      </c>
      <c r="E3850">
        <v>12.71</v>
      </c>
      <c r="F3850" t="s">
        <v>1227</v>
      </c>
      <c r="G3850" s="2">
        <v>8.6999999999999994E-3</v>
      </c>
      <c r="I3850" t="s">
        <v>1994</v>
      </c>
      <c r="J3850" s="24" t="str">
        <f t="shared" si="299"/>
        <v>07</v>
      </c>
      <c r="K3850" s="24" t="str">
        <f t="shared" si="300"/>
        <v>30</v>
      </c>
      <c r="L3850" s="24" t="str">
        <f t="shared" si="301"/>
        <v>2009</v>
      </c>
      <c r="M3850" s="24">
        <f t="shared" si="302"/>
        <v>40024</v>
      </c>
      <c r="N3850">
        <v>12.73</v>
      </c>
      <c r="P3850" s="24">
        <v>43935</v>
      </c>
      <c r="Q3850">
        <v>45.64</v>
      </c>
    </row>
    <row r="3851" spans="1:17" x14ac:dyDescent="0.4">
      <c r="A3851" t="s">
        <v>1993</v>
      </c>
      <c r="B3851">
        <v>12.62</v>
      </c>
      <c r="C3851">
        <v>12.6</v>
      </c>
      <c r="D3851">
        <v>12.65</v>
      </c>
      <c r="E3851">
        <v>12.53</v>
      </c>
      <c r="F3851" t="s">
        <v>1992</v>
      </c>
      <c r="G3851" s="2">
        <v>-6.3E-3</v>
      </c>
      <c r="I3851" t="s">
        <v>1993</v>
      </c>
      <c r="J3851" s="24" t="str">
        <f t="shared" si="299"/>
        <v>07</v>
      </c>
      <c r="K3851" s="24" t="str">
        <f t="shared" si="300"/>
        <v>29</v>
      </c>
      <c r="L3851" s="24" t="str">
        <f t="shared" si="301"/>
        <v>2009</v>
      </c>
      <c r="M3851" s="24">
        <f t="shared" si="302"/>
        <v>40023</v>
      </c>
      <c r="N3851">
        <v>12.62</v>
      </c>
      <c r="P3851" s="24">
        <v>43936</v>
      </c>
      <c r="Q3851">
        <v>44.9</v>
      </c>
    </row>
    <row r="3852" spans="1:17" x14ac:dyDescent="0.4">
      <c r="A3852" t="s">
        <v>1991</v>
      </c>
      <c r="B3852">
        <v>12.7</v>
      </c>
      <c r="C3852">
        <v>12.66</v>
      </c>
      <c r="D3852">
        <v>12.73</v>
      </c>
      <c r="E3852">
        <v>12.55</v>
      </c>
      <c r="F3852" t="s">
        <v>1990</v>
      </c>
      <c r="G3852" s="2">
        <v>-2.3999999999999998E-3</v>
      </c>
      <c r="I3852" t="s">
        <v>1991</v>
      </c>
      <c r="J3852" s="24" t="str">
        <f t="shared" si="299"/>
        <v>07</v>
      </c>
      <c r="K3852" s="24" t="str">
        <f t="shared" si="300"/>
        <v>28</v>
      </c>
      <c r="L3852" s="24" t="str">
        <f t="shared" si="301"/>
        <v>2009</v>
      </c>
      <c r="M3852" s="24">
        <f t="shared" si="302"/>
        <v>40022</v>
      </c>
      <c r="N3852">
        <v>12.7</v>
      </c>
      <c r="P3852" s="24">
        <v>43937</v>
      </c>
      <c r="Q3852">
        <v>45.36</v>
      </c>
    </row>
    <row r="3853" spans="1:17" x14ac:dyDescent="0.4">
      <c r="A3853" t="s">
        <v>1989</v>
      </c>
      <c r="B3853">
        <v>12.73</v>
      </c>
      <c r="C3853">
        <v>12.71</v>
      </c>
      <c r="D3853">
        <v>12.76</v>
      </c>
      <c r="E3853">
        <v>12.61</v>
      </c>
      <c r="F3853" t="s">
        <v>1135</v>
      </c>
      <c r="G3853" s="2">
        <v>0</v>
      </c>
      <c r="I3853" t="s">
        <v>1989</v>
      </c>
      <c r="J3853" s="24" t="str">
        <f t="shared" si="299"/>
        <v>07</v>
      </c>
      <c r="K3853" s="24" t="str">
        <f t="shared" si="300"/>
        <v>27</v>
      </c>
      <c r="L3853" s="24" t="str">
        <f t="shared" si="301"/>
        <v>2009</v>
      </c>
      <c r="M3853" s="24">
        <f t="shared" si="302"/>
        <v>40021</v>
      </c>
      <c r="N3853">
        <v>12.73</v>
      </c>
      <c r="P3853" s="24">
        <v>43938</v>
      </c>
      <c r="Q3853">
        <v>46.23</v>
      </c>
    </row>
    <row r="3854" spans="1:17" x14ac:dyDescent="0.4">
      <c r="A3854" t="s">
        <v>1988</v>
      </c>
      <c r="B3854">
        <v>12.73</v>
      </c>
      <c r="C3854">
        <v>12.6</v>
      </c>
      <c r="D3854">
        <v>12.74</v>
      </c>
      <c r="E3854">
        <v>12.57</v>
      </c>
      <c r="F3854" t="s">
        <v>1375</v>
      </c>
      <c r="G3854" s="2">
        <v>3.2000000000000002E-3</v>
      </c>
      <c r="I3854" t="s">
        <v>1988</v>
      </c>
      <c r="J3854" s="24" t="str">
        <f t="shared" si="299"/>
        <v>07</v>
      </c>
      <c r="K3854" s="24" t="str">
        <f t="shared" si="300"/>
        <v>24</v>
      </c>
      <c r="L3854" s="24" t="str">
        <f t="shared" si="301"/>
        <v>2009</v>
      </c>
      <c r="M3854" s="24">
        <f t="shared" si="302"/>
        <v>40018</v>
      </c>
      <c r="N3854">
        <v>12.73</v>
      </c>
      <c r="P3854" s="24">
        <v>43941</v>
      </c>
      <c r="Q3854">
        <v>45.52</v>
      </c>
    </row>
    <row r="3855" spans="1:17" x14ac:dyDescent="0.4">
      <c r="A3855" t="s">
        <v>1987</v>
      </c>
      <c r="B3855">
        <v>12.69</v>
      </c>
      <c r="C3855">
        <v>12.45</v>
      </c>
      <c r="D3855">
        <v>12.74</v>
      </c>
      <c r="E3855">
        <v>12.43</v>
      </c>
      <c r="F3855" t="s">
        <v>1471</v>
      </c>
      <c r="G3855" s="2">
        <v>2.0899999999999998E-2</v>
      </c>
      <c r="I3855" t="s">
        <v>1987</v>
      </c>
      <c r="J3855" s="24" t="str">
        <f t="shared" si="299"/>
        <v>07</v>
      </c>
      <c r="K3855" s="24" t="str">
        <f t="shared" si="300"/>
        <v>23</v>
      </c>
      <c r="L3855" s="24" t="str">
        <f t="shared" si="301"/>
        <v>2009</v>
      </c>
      <c r="M3855" s="24">
        <f t="shared" si="302"/>
        <v>40017</v>
      </c>
      <c r="N3855">
        <v>12.69</v>
      </c>
      <c r="P3855" s="24">
        <v>43942</v>
      </c>
      <c r="Q3855">
        <v>44.05</v>
      </c>
    </row>
    <row r="3856" spans="1:17" x14ac:dyDescent="0.4">
      <c r="A3856" t="s">
        <v>1986</v>
      </c>
      <c r="B3856">
        <v>12.43</v>
      </c>
      <c r="C3856">
        <v>12.38</v>
      </c>
      <c r="D3856">
        <v>12.51</v>
      </c>
      <c r="E3856">
        <v>12.38</v>
      </c>
      <c r="F3856" t="s">
        <v>1985</v>
      </c>
      <c r="G3856" s="2">
        <v>-8.0000000000000004E-4</v>
      </c>
      <c r="I3856" t="s">
        <v>1986</v>
      </c>
      <c r="J3856" s="24" t="str">
        <f t="shared" si="299"/>
        <v>07</v>
      </c>
      <c r="K3856" s="24" t="str">
        <f t="shared" si="300"/>
        <v>22</v>
      </c>
      <c r="L3856" s="24" t="str">
        <f t="shared" si="301"/>
        <v>2009</v>
      </c>
      <c r="M3856" s="24">
        <f t="shared" si="302"/>
        <v>40016</v>
      </c>
      <c r="N3856">
        <v>12.43</v>
      </c>
      <c r="P3856" s="24">
        <v>43943</v>
      </c>
      <c r="Q3856">
        <v>45.24</v>
      </c>
    </row>
    <row r="3857" spans="1:17" x14ac:dyDescent="0.4">
      <c r="A3857" t="s">
        <v>1984</v>
      </c>
      <c r="B3857">
        <v>12.44</v>
      </c>
      <c r="C3857">
        <v>12.48</v>
      </c>
      <c r="D3857">
        <v>12.48</v>
      </c>
      <c r="E3857">
        <v>12.29</v>
      </c>
      <c r="F3857" t="s">
        <v>1373</v>
      </c>
      <c r="G3857" s="2">
        <v>5.7000000000000002E-3</v>
      </c>
      <c r="I3857" t="s">
        <v>1984</v>
      </c>
      <c r="J3857" s="24" t="str">
        <f t="shared" si="299"/>
        <v>07</v>
      </c>
      <c r="K3857" s="24" t="str">
        <f t="shared" si="300"/>
        <v>21</v>
      </c>
      <c r="L3857" s="24" t="str">
        <f t="shared" si="301"/>
        <v>2009</v>
      </c>
      <c r="M3857" s="24">
        <f t="shared" si="302"/>
        <v>40015</v>
      </c>
      <c r="N3857">
        <v>12.44</v>
      </c>
      <c r="P3857" s="24">
        <v>43944</v>
      </c>
      <c r="Q3857">
        <v>45.24</v>
      </c>
    </row>
    <row r="3858" spans="1:17" x14ac:dyDescent="0.4">
      <c r="A3858" t="s">
        <v>1983</v>
      </c>
      <c r="B3858">
        <v>12.37</v>
      </c>
      <c r="C3858">
        <v>12.33</v>
      </c>
      <c r="D3858">
        <v>12.39</v>
      </c>
      <c r="E3858">
        <v>12.25</v>
      </c>
      <c r="F3858" t="s">
        <v>1212</v>
      </c>
      <c r="G3858" s="2">
        <v>1.06E-2</v>
      </c>
      <c r="I3858" t="s">
        <v>1983</v>
      </c>
      <c r="J3858" s="24" t="str">
        <f t="shared" si="299"/>
        <v>07</v>
      </c>
      <c r="K3858" s="24" t="str">
        <f t="shared" si="300"/>
        <v>20</v>
      </c>
      <c r="L3858" s="24" t="str">
        <f t="shared" si="301"/>
        <v>2009</v>
      </c>
      <c r="M3858" s="24">
        <f t="shared" si="302"/>
        <v>40014</v>
      </c>
      <c r="N3858">
        <v>12.37</v>
      </c>
      <c r="P3858" s="24">
        <v>43945</v>
      </c>
      <c r="Q3858">
        <v>45.88</v>
      </c>
    </row>
    <row r="3859" spans="1:17" x14ac:dyDescent="0.4">
      <c r="A3859" t="s">
        <v>1982</v>
      </c>
      <c r="B3859">
        <v>12.24</v>
      </c>
      <c r="C3859">
        <v>12.23</v>
      </c>
      <c r="D3859">
        <v>12.27</v>
      </c>
      <c r="E3859">
        <v>12.15</v>
      </c>
      <c r="F3859" t="s">
        <v>1981</v>
      </c>
      <c r="G3859" s="2">
        <v>1.6000000000000001E-3</v>
      </c>
      <c r="I3859" t="s">
        <v>1982</v>
      </c>
      <c r="J3859" s="24" t="str">
        <f t="shared" si="299"/>
        <v>07</v>
      </c>
      <c r="K3859" s="24" t="str">
        <f t="shared" si="300"/>
        <v>17</v>
      </c>
      <c r="L3859" s="24" t="str">
        <f t="shared" si="301"/>
        <v>2009</v>
      </c>
      <c r="M3859" s="24">
        <f t="shared" si="302"/>
        <v>40011</v>
      </c>
      <c r="N3859">
        <v>12.24</v>
      </c>
      <c r="P3859" s="24">
        <v>43948</v>
      </c>
      <c r="Q3859">
        <v>46.34</v>
      </c>
    </row>
    <row r="3860" spans="1:17" x14ac:dyDescent="0.4">
      <c r="A3860" t="s">
        <v>1980</v>
      </c>
      <c r="B3860">
        <v>12.22</v>
      </c>
      <c r="C3860">
        <v>12.06</v>
      </c>
      <c r="D3860">
        <v>12.26</v>
      </c>
      <c r="E3860">
        <v>12.05</v>
      </c>
      <c r="F3860" t="s">
        <v>1979</v>
      </c>
      <c r="G3860" s="2">
        <v>1.1599999999999999E-2</v>
      </c>
      <c r="I3860" t="s">
        <v>1980</v>
      </c>
      <c r="J3860" s="24" t="str">
        <f t="shared" si="299"/>
        <v>07</v>
      </c>
      <c r="K3860" s="24" t="str">
        <f t="shared" si="300"/>
        <v>16</v>
      </c>
      <c r="L3860" s="24" t="str">
        <f t="shared" si="301"/>
        <v>2009</v>
      </c>
      <c r="M3860" s="24">
        <f t="shared" si="302"/>
        <v>40010</v>
      </c>
      <c r="N3860">
        <v>12.22</v>
      </c>
      <c r="P3860" s="24">
        <v>43949</v>
      </c>
      <c r="Q3860">
        <v>45.77</v>
      </c>
    </row>
    <row r="3861" spans="1:17" x14ac:dyDescent="0.4">
      <c r="A3861" t="s">
        <v>1978</v>
      </c>
      <c r="B3861">
        <v>12.08</v>
      </c>
      <c r="C3861">
        <v>11.92</v>
      </c>
      <c r="D3861">
        <v>12.1</v>
      </c>
      <c r="E3861">
        <v>11.89</v>
      </c>
      <c r="F3861" t="s">
        <v>1174</v>
      </c>
      <c r="G3861" s="2">
        <v>2.9000000000000001E-2</v>
      </c>
      <c r="I3861" t="s">
        <v>1978</v>
      </c>
      <c r="J3861" s="24" t="str">
        <f t="shared" si="299"/>
        <v>07</v>
      </c>
      <c r="K3861" s="24" t="str">
        <f t="shared" si="300"/>
        <v>15</v>
      </c>
      <c r="L3861" s="24" t="str">
        <f t="shared" si="301"/>
        <v>2009</v>
      </c>
      <c r="M3861" s="24">
        <f t="shared" si="302"/>
        <v>40009</v>
      </c>
      <c r="N3861">
        <v>12.08</v>
      </c>
      <c r="P3861" s="24">
        <v>43950</v>
      </c>
      <c r="Q3861">
        <v>47.22</v>
      </c>
    </row>
    <row r="3862" spans="1:17" x14ac:dyDescent="0.4">
      <c r="A3862" t="s">
        <v>1977</v>
      </c>
      <c r="B3862">
        <v>11.74</v>
      </c>
      <c r="C3862">
        <v>11.72</v>
      </c>
      <c r="D3862">
        <v>11.75</v>
      </c>
      <c r="E3862">
        <v>11.63</v>
      </c>
      <c r="F3862" t="s">
        <v>1976</v>
      </c>
      <c r="G3862" s="2">
        <v>6.0000000000000001E-3</v>
      </c>
      <c r="I3862" t="s">
        <v>1977</v>
      </c>
      <c r="J3862" s="24" t="str">
        <f t="shared" si="299"/>
        <v>07</v>
      </c>
      <c r="K3862" s="24" t="str">
        <f t="shared" si="300"/>
        <v>14</v>
      </c>
      <c r="L3862" s="24" t="str">
        <f t="shared" si="301"/>
        <v>2009</v>
      </c>
      <c r="M3862" s="24">
        <f t="shared" si="302"/>
        <v>40008</v>
      </c>
      <c r="N3862">
        <v>11.74</v>
      </c>
      <c r="P3862" s="24">
        <v>43951</v>
      </c>
      <c r="Q3862">
        <v>47.14</v>
      </c>
    </row>
    <row r="3863" spans="1:17" x14ac:dyDescent="0.4">
      <c r="A3863" t="s">
        <v>1975</v>
      </c>
      <c r="B3863">
        <v>11.67</v>
      </c>
      <c r="C3863">
        <v>11.48</v>
      </c>
      <c r="D3863">
        <v>11.68</v>
      </c>
      <c r="E3863">
        <v>11.37</v>
      </c>
      <c r="F3863" t="s">
        <v>1974</v>
      </c>
      <c r="G3863" s="2">
        <v>1.83E-2</v>
      </c>
      <c r="I3863" t="s">
        <v>1975</v>
      </c>
      <c r="J3863" s="24" t="str">
        <f t="shared" si="299"/>
        <v>07</v>
      </c>
      <c r="K3863" s="24" t="str">
        <f t="shared" si="300"/>
        <v>13</v>
      </c>
      <c r="L3863" s="24" t="str">
        <f t="shared" si="301"/>
        <v>2009</v>
      </c>
      <c r="M3863" s="24">
        <f t="shared" si="302"/>
        <v>40007</v>
      </c>
      <c r="N3863">
        <v>11.67</v>
      </c>
      <c r="P3863" s="24">
        <v>43952</v>
      </c>
      <c r="Q3863">
        <v>45.92</v>
      </c>
    </row>
    <row r="3864" spans="1:17" x14ac:dyDescent="0.4">
      <c r="A3864" t="s">
        <v>1973</v>
      </c>
      <c r="B3864">
        <v>11.46</v>
      </c>
      <c r="C3864">
        <v>11.41</v>
      </c>
      <c r="D3864">
        <v>11.51</v>
      </c>
      <c r="E3864">
        <v>11.37</v>
      </c>
      <c r="F3864" t="s">
        <v>240</v>
      </c>
      <c r="G3864" s="2">
        <v>-1.6999999999999999E-3</v>
      </c>
      <c r="I3864" t="s">
        <v>1973</v>
      </c>
      <c r="J3864" s="24" t="str">
        <f t="shared" si="299"/>
        <v>07</v>
      </c>
      <c r="K3864" s="24" t="str">
        <f t="shared" si="300"/>
        <v>10</v>
      </c>
      <c r="L3864" s="24" t="str">
        <f t="shared" si="301"/>
        <v>2009</v>
      </c>
      <c r="M3864" s="24">
        <f t="shared" si="302"/>
        <v>40004</v>
      </c>
      <c r="N3864">
        <v>11.46</v>
      </c>
      <c r="P3864" s="24">
        <v>43953</v>
      </c>
      <c r="Q3864">
        <v>183.7</v>
      </c>
    </row>
    <row r="3865" spans="1:17" x14ac:dyDescent="0.4">
      <c r="A3865" t="s">
        <v>1972</v>
      </c>
      <c r="B3865">
        <v>11.48</v>
      </c>
      <c r="C3865">
        <v>11.53</v>
      </c>
      <c r="D3865">
        <v>11.56</v>
      </c>
      <c r="E3865">
        <v>11.44</v>
      </c>
      <c r="F3865" t="s">
        <v>152</v>
      </c>
      <c r="G3865" s="2">
        <v>2.5999999999999999E-3</v>
      </c>
      <c r="I3865" t="s">
        <v>1972</v>
      </c>
      <c r="J3865" s="24" t="str">
        <f t="shared" si="299"/>
        <v>07</v>
      </c>
      <c r="K3865" s="24" t="str">
        <f t="shared" si="300"/>
        <v>09</v>
      </c>
      <c r="L3865" s="24" t="str">
        <f t="shared" si="301"/>
        <v>2009</v>
      </c>
      <c r="M3865" s="24">
        <f t="shared" si="302"/>
        <v>40003</v>
      </c>
      <c r="N3865">
        <v>11.48</v>
      </c>
      <c r="P3865" s="24">
        <v>43954</v>
      </c>
      <c r="Q3865">
        <v>183.7</v>
      </c>
    </row>
    <row r="3866" spans="1:17" x14ac:dyDescent="0.4">
      <c r="A3866" t="s">
        <v>1971</v>
      </c>
      <c r="B3866">
        <v>11.45</v>
      </c>
      <c r="C3866">
        <v>11.47</v>
      </c>
      <c r="D3866">
        <v>11.5</v>
      </c>
      <c r="E3866">
        <v>11.31</v>
      </c>
      <c r="F3866" t="s">
        <v>1970</v>
      </c>
      <c r="G3866" s="2">
        <v>3.5000000000000001E-3</v>
      </c>
      <c r="I3866" t="s">
        <v>1971</v>
      </c>
      <c r="J3866" s="24" t="str">
        <f t="shared" si="299"/>
        <v>07</v>
      </c>
      <c r="K3866" s="24" t="str">
        <f t="shared" si="300"/>
        <v>08</v>
      </c>
      <c r="L3866" s="24" t="str">
        <f t="shared" si="301"/>
        <v>2009</v>
      </c>
      <c r="M3866" s="24">
        <f t="shared" si="302"/>
        <v>40002</v>
      </c>
      <c r="N3866">
        <v>11.45</v>
      </c>
      <c r="P3866" s="24">
        <v>43955</v>
      </c>
      <c r="Q3866">
        <v>46.28</v>
      </c>
    </row>
    <row r="3867" spans="1:17" x14ac:dyDescent="0.4">
      <c r="A3867" t="s">
        <v>1969</v>
      </c>
      <c r="B3867">
        <v>11.41</v>
      </c>
      <c r="C3867">
        <v>11.62</v>
      </c>
      <c r="D3867">
        <v>11.65</v>
      </c>
      <c r="E3867">
        <v>11.39</v>
      </c>
      <c r="F3867" t="s">
        <v>1968</v>
      </c>
      <c r="G3867" s="2">
        <v>-1.9800000000000002E-2</v>
      </c>
      <c r="I3867" t="s">
        <v>1969</v>
      </c>
      <c r="J3867" s="24" t="str">
        <f t="shared" si="299"/>
        <v>07</v>
      </c>
      <c r="K3867" s="24" t="str">
        <f t="shared" si="300"/>
        <v>07</v>
      </c>
      <c r="L3867" s="24" t="str">
        <f t="shared" si="301"/>
        <v>2009</v>
      </c>
      <c r="M3867" s="24">
        <f t="shared" si="302"/>
        <v>40001</v>
      </c>
      <c r="N3867">
        <v>11.41</v>
      </c>
      <c r="P3867" s="24">
        <v>43956</v>
      </c>
      <c r="Q3867">
        <v>46.78</v>
      </c>
    </row>
    <row r="3868" spans="1:17" x14ac:dyDescent="0.4">
      <c r="A3868" t="s">
        <v>1967</v>
      </c>
      <c r="B3868">
        <v>11.64</v>
      </c>
      <c r="C3868">
        <v>11.56</v>
      </c>
      <c r="D3868">
        <v>11.66</v>
      </c>
      <c r="E3868">
        <v>11.5</v>
      </c>
      <c r="F3868" t="s">
        <v>1878</v>
      </c>
      <c r="G3868" s="2">
        <v>-8.9999999999999998E-4</v>
      </c>
      <c r="I3868" t="s">
        <v>1967</v>
      </c>
      <c r="J3868" s="24" t="str">
        <f t="shared" si="299"/>
        <v>07</v>
      </c>
      <c r="K3868" s="24" t="str">
        <f t="shared" si="300"/>
        <v>06</v>
      </c>
      <c r="L3868" s="24" t="str">
        <f t="shared" si="301"/>
        <v>2009</v>
      </c>
      <c r="M3868" s="24">
        <f t="shared" si="302"/>
        <v>40000</v>
      </c>
      <c r="N3868">
        <v>11.64</v>
      </c>
      <c r="P3868" s="24">
        <v>43957</v>
      </c>
      <c r="Q3868">
        <v>46.78</v>
      </c>
    </row>
    <row r="3869" spans="1:17" x14ac:dyDescent="0.4">
      <c r="A3869" t="s">
        <v>1966</v>
      </c>
      <c r="B3869">
        <v>11.65</v>
      </c>
      <c r="C3869">
        <v>11.82</v>
      </c>
      <c r="D3869">
        <v>11.83</v>
      </c>
      <c r="E3869">
        <v>11.65</v>
      </c>
      <c r="F3869" t="s">
        <v>1965</v>
      </c>
      <c r="G3869" s="2">
        <v>-2.6700000000000002E-2</v>
      </c>
      <c r="I3869" t="s">
        <v>1966</v>
      </c>
      <c r="J3869" s="24" t="str">
        <f t="shared" si="299"/>
        <v>07</v>
      </c>
      <c r="K3869" s="24" t="str">
        <f t="shared" si="300"/>
        <v>02</v>
      </c>
      <c r="L3869" s="24" t="str">
        <f t="shared" si="301"/>
        <v>2009</v>
      </c>
      <c r="M3869" s="24">
        <f t="shared" si="302"/>
        <v>39996</v>
      </c>
      <c r="N3869">
        <v>11.65</v>
      </c>
      <c r="P3869" s="24">
        <v>43958</v>
      </c>
      <c r="Q3869">
        <v>47.41</v>
      </c>
    </row>
    <row r="3870" spans="1:17" x14ac:dyDescent="0.4">
      <c r="A3870" t="s">
        <v>1964</v>
      </c>
      <c r="B3870">
        <v>11.97</v>
      </c>
      <c r="C3870">
        <v>11.99</v>
      </c>
      <c r="D3870">
        <v>12.1</v>
      </c>
      <c r="E3870">
        <v>11.95</v>
      </c>
      <c r="F3870" t="s">
        <v>1401</v>
      </c>
      <c r="G3870" s="2">
        <v>5.0000000000000001E-3</v>
      </c>
      <c r="I3870" t="s">
        <v>1964</v>
      </c>
      <c r="J3870" s="24" t="str">
        <f t="shared" si="299"/>
        <v>07</v>
      </c>
      <c r="K3870" s="24" t="str">
        <f t="shared" si="300"/>
        <v>01</v>
      </c>
      <c r="L3870" s="24" t="str">
        <f t="shared" si="301"/>
        <v>2009</v>
      </c>
      <c r="M3870" s="24">
        <f t="shared" si="302"/>
        <v>39995</v>
      </c>
      <c r="N3870">
        <v>11.97</v>
      </c>
      <c r="P3870" s="24">
        <v>43959</v>
      </c>
      <c r="Q3870">
        <v>48.03</v>
      </c>
    </row>
    <row r="3871" spans="1:17" x14ac:dyDescent="0.4">
      <c r="A3871" t="s">
        <v>1963</v>
      </c>
      <c r="B3871">
        <v>11.91</v>
      </c>
      <c r="C3871">
        <v>12.02</v>
      </c>
      <c r="D3871">
        <v>12.07</v>
      </c>
      <c r="E3871">
        <v>11.84</v>
      </c>
      <c r="F3871" t="s">
        <v>1962</v>
      </c>
      <c r="G3871" s="2">
        <v>-8.3000000000000001E-3</v>
      </c>
      <c r="I3871" t="s">
        <v>1963</v>
      </c>
      <c r="J3871" s="24" t="str">
        <f t="shared" si="299"/>
        <v>06</v>
      </c>
      <c r="K3871" s="24" t="str">
        <f t="shared" si="300"/>
        <v>30</v>
      </c>
      <c r="L3871" s="24" t="str">
        <f t="shared" si="301"/>
        <v>2009</v>
      </c>
      <c r="M3871" s="24">
        <f t="shared" si="302"/>
        <v>39994</v>
      </c>
      <c r="N3871">
        <v>11.91</v>
      </c>
      <c r="P3871" s="24">
        <v>43960</v>
      </c>
      <c r="Q3871">
        <v>192.11</v>
      </c>
    </row>
    <row r="3872" spans="1:17" x14ac:dyDescent="0.4">
      <c r="A3872" t="s">
        <v>1961</v>
      </c>
      <c r="B3872">
        <v>12.01</v>
      </c>
      <c r="C3872">
        <v>11.97</v>
      </c>
      <c r="D3872">
        <v>12.04</v>
      </c>
      <c r="E3872">
        <v>11.9</v>
      </c>
      <c r="F3872" t="s">
        <v>1162</v>
      </c>
      <c r="G3872" s="2">
        <v>8.3999999999999995E-3</v>
      </c>
      <c r="I3872" t="s">
        <v>1961</v>
      </c>
      <c r="J3872" s="24" t="str">
        <f t="shared" si="299"/>
        <v>06</v>
      </c>
      <c r="K3872" s="24" t="str">
        <f t="shared" si="300"/>
        <v>29</v>
      </c>
      <c r="L3872" s="24" t="str">
        <f t="shared" si="301"/>
        <v>2009</v>
      </c>
      <c r="M3872" s="24">
        <f t="shared" si="302"/>
        <v>39993</v>
      </c>
      <c r="N3872">
        <v>12.01</v>
      </c>
      <c r="P3872" s="24">
        <v>43961</v>
      </c>
      <c r="Q3872">
        <v>192.11</v>
      </c>
    </row>
    <row r="3873" spans="1:17" x14ac:dyDescent="0.4">
      <c r="A3873" t="s">
        <v>1960</v>
      </c>
      <c r="B3873">
        <v>11.91</v>
      </c>
      <c r="C3873">
        <v>11.91</v>
      </c>
      <c r="D3873">
        <v>11.97</v>
      </c>
      <c r="E3873">
        <v>11.87</v>
      </c>
      <c r="F3873" t="s">
        <v>1959</v>
      </c>
      <c r="G3873" s="2">
        <v>-4.1999999999999997E-3</v>
      </c>
      <c r="I3873" t="s">
        <v>1960</v>
      </c>
      <c r="J3873" s="24" t="str">
        <f t="shared" si="299"/>
        <v>06</v>
      </c>
      <c r="K3873" s="24" t="str">
        <f t="shared" si="300"/>
        <v>26</v>
      </c>
      <c r="L3873" s="24" t="str">
        <f t="shared" si="301"/>
        <v>2009</v>
      </c>
      <c r="M3873" s="24">
        <f t="shared" si="302"/>
        <v>39990</v>
      </c>
      <c r="N3873">
        <v>11.91</v>
      </c>
      <c r="P3873" s="24">
        <v>43962</v>
      </c>
      <c r="Q3873">
        <v>48.28</v>
      </c>
    </row>
    <row r="3874" spans="1:17" x14ac:dyDescent="0.4">
      <c r="A3874" t="s">
        <v>1958</v>
      </c>
      <c r="B3874">
        <v>11.96</v>
      </c>
      <c r="C3874">
        <v>11.64</v>
      </c>
      <c r="D3874">
        <v>11.97</v>
      </c>
      <c r="E3874">
        <v>11.63</v>
      </c>
      <c r="F3874" t="s">
        <v>1818</v>
      </c>
      <c r="G3874" s="2">
        <v>2.4E-2</v>
      </c>
      <c r="I3874" t="s">
        <v>1958</v>
      </c>
      <c r="J3874" s="24" t="str">
        <f t="shared" si="299"/>
        <v>06</v>
      </c>
      <c r="K3874" s="24" t="str">
        <f t="shared" si="300"/>
        <v>25</v>
      </c>
      <c r="L3874" s="24" t="str">
        <f t="shared" si="301"/>
        <v>2009</v>
      </c>
      <c r="M3874" s="24">
        <f t="shared" si="302"/>
        <v>39989</v>
      </c>
      <c r="N3874">
        <v>11.96</v>
      </c>
      <c r="P3874" s="24">
        <v>43963</v>
      </c>
      <c r="Q3874">
        <v>47.3</v>
      </c>
    </row>
    <row r="3875" spans="1:17" x14ac:dyDescent="0.4">
      <c r="A3875" t="s">
        <v>1957</v>
      </c>
      <c r="B3875">
        <v>11.68</v>
      </c>
      <c r="C3875">
        <v>11.69</v>
      </c>
      <c r="D3875">
        <v>11.82</v>
      </c>
      <c r="E3875">
        <v>11.63</v>
      </c>
      <c r="F3875" t="s">
        <v>1160</v>
      </c>
      <c r="G3875" s="2">
        <v>6.0000000000000001E-3</v>
      </c>
      <c r="I3875" t="s">
        <v>1957</v>
      </c>
      <c r="J3875" s="24" t="str">
        <f t="shared" si="299"/>
        <v>06</v>
      </c>
      <c r="K3875" s="24" t="str">
        <f t="shared" si="300"/>
        <v>24</v>
      </c>
      <c r="L3875" s="24" t="str">
        <f t="shared" si="301"/>
        <v>2009</v>
      </c>
      <c r="M3875" s="24">
        <f t="shared" si="302"/>
        <v>39988</v>
      </c>
      <c r="N3875">
        <v>11.68</v>
      </c>
      <c r="P3875" s="24">
        <v>43964</v>
      </c>
      <c r="Q3875">
        <v>46.66</v>
      </c>
    </row>
    <row r="3876" spans="1:17" x14ac:dyDescent="0.4">
      <c r="A3876" t="s">
        <v>1956</v>
      </c>
      <c r="B3876">
        <v>11.61</v>
      </c>
      <c r="C3876">
        <v>11.66</v>
      </c>
      <c r="D3876">
        <v>11.68</v>
      </c>
      <c r="E3876">
        <v>11.55</v>
      </c>
      <c r="F3876" t="s">
        <v>1955</v>
      </c>
      <c r="G3876" s="2">
        <v>-3.3999999999999998E-3</v>
      </c>
      <c r="I3876" t="s">
        <v>1956</v>
      </c>
      <c r="J3876" s="24" t="str">
        <f t="shared" si="299"/>
        <v>06</v>
      </c>
      <c r="K3876" s="24" t="str">
        <f t="shared" si="300"/>
        <v>23</v>
      </c>
      <c r="L3876" s="24" t="str">
        <f t="shared" si="301"/>
        <v>2009</v>
      </c>
      <c r="M3876" s="24">
        <f t="shared" si="302"/>
        <v>39987</v>
      </c>
      <c r="N3876">
        <v>11.61</v>
      </c>
      <c r="P3876" s="24">
        <v>43965</v>
      </c>
      <c r="Q3876">
        <v>47.13</v>
      </c>
    </row>
    <row r="3877" spans="1:17" x14ac:dyDescent="0.4">
      <c r="A3877" t="s">
        <v>1954</v>
      </c>
      <c r="B3877">
        <v>11.65</v>
      </c>
      <c r="C3877">
        <v>11.9</v>
      </c>
      <c r="D3877">
        <v>11.9</v>
      </c>
      <c r="E3877">
        <v>11.65</v>
      </c>
      <c r="F3877" t="s">
        <v>1471</v>
      </c>
      <c r="G3877" s="2">
        <v>-0.03</v>
      </c>
      <c r="I3877" t="s">
        <v>1954</v>
      </c>
      <c r="J3877" s="24" t="str">
        <f t="shared" si="299"/>
        <v>06</v>
      </c>
      <c r="K3877" s="24" t="str">
        <f t="shared" si="300"/>
        <v>22</v>
      </c>
      <c r="L3877" s="24" t="str">
        <f t="shared" si="301"/>
        <v>2009</v>
      </c>
      <c r="M3877" s="24">
        <f t="shared" si="302"/>
        <v>39986</v>
      </c>
      <c r="N3877">
        <v>11.65</v>
      </c>
      <c r="P3877" s="24">
        <v>43966</v>
      </c>
      <c r="Q3877">
        <v>47.47</v>
      </c>
    </row>
    <row r="3878" spans="1:17" x14ac:dyDescent="0.4">
      <c r="A3878" t="s">
        <v>1953</v>
      </c>
      <c r="B3878">
        <v>12.01</v>
      </c>
      <c r="C3878">
        <v>12.1</v>
      </c>
      <c r="D3878">
        <v>12.12</v>
      </c>
      <c r="E3878">
        <v>11.95</v>
      </c>
      <c r="F3878" t="s">
        <v>1952</v>
      </c>
      <c r="G3878" s="2">
        <v>2.5000000000000001E-3</v>
      </c>
      <c r="I3878" t="s">
        <v>1953</v>
      </c>
      <c r="J3878" s="24" t="str">
        <f t="shared" si="299"/>
        <v>06</v>
      </c>
      <c r="K3878" s="24" t="str">
        <f t="shared" si="300"/>
        <v>19</v>
      </c>
      <c r="L3878" s="24" t="str">
        <f t="shared" si="301"/>
        <v>2009</v>
      </c>
      <c r="M3878" s="24">
        <f t="shared" si="302"/>
        <v>39983</v>
      </c>
      <c r="N3878">
        <v>12.01</v>
      </c>
      <c r="P3878" s="24">
        <v>43969</v>
      </c>
      <c r="Q3878">
        <v>48.6</v>
      </c>
    </row>
    <row r="3879" spans="1:17" x14ac:dyDescent="0.4">
      <c r="A3879" t="s">
        <v>1951</v>
      </c>
      <c r="B3879">
        <v>11.98</v>
      </c>
      <c r="C3879">
        <v>11.94</v>
      </c>
      <c r="D3879">
        <v>12.04</v>
      </c>
      <c r="E3879">
        <v>11.9</v>
      </c>
      <c r="F3879" t="s">
        <v>152</v>
      </c>
      <c r="G3879" s="2">
        <v>3.3999999999999998E-3</v>
      </c>
      <c r="I3879" t="s">
        <v>1951</v>
      </c>
      <c r="J3879" s="24" t="str">
        <f t="shared" si="299"/>
        <v>06</v>
      </c>
      <c r="K3879" s="24" t="str">
        <f t="shared" si="300"/>
        <v>18</v>
      </c>
      <c r="L3879" s="24" t="str">
        <f t="shared" si="301"/>
        <v>2009</v>
      </c>
      <c r="M3879" s="24">
        <f t="shared" si="302"/>
        <v>39982</v>
      </c>
      <c r="N3879">
        <v>11.98</v>
      </c>
      <c r="P3879" s="24">
        <v>43970</v>
      </c>
      <c r="Q3879">
        <v>48.34</v>
      </c>
    </row>
    <row r="3880" spans="1:17" x14ac:dyDescent="0.4">
      <c r="A3880" t="s">
        <v>1950</v>
      </c>
      <c r="B3880">
        <v>11.94</v>
      </c>
      <c r="C3880">
        <v>11.89</v>
      </c>
      <c r="D3880">
        <v>12.03</v>
      </c>
      <c r="E3880">
        <v>11.84</v>
      </c>
      <c r="F3880" t="s">
        <v>1271</v>
      </c>
      <c r="G3880" s="2">
        <v>1.6999999999999999E-3</v>
      </c>
      <c r="I3880" t="s">
        <v>1950</v>
      </c>
      <c r="J3880" s="24" t="str">
        <f t="shared" si="299"/>
        <v>06</v>
      </c>
      <c r="K3880" s="24" t="str">
        <f t="shared" si="300"/>
        <v>17</v>
      </c>
      <c r="L3880" s="24" t="str">
        <f t="shared" si="301"/>
        <v>2009</v>
      </c>
      <c r="M3880" s="24">
        <f t="shared" si="302"/>
        <v>39981</v>
      </c>
      <c r="N3880">
        <v>11.94</v>
      </c>
      <c r="P3880" s="24">
        <v>43971</v>
      </c>
      <c r="Q3880">
        <v>49.23</v>
      </c>
    </row>
    <row r="3881" spans="1:17" x14ac:dyDescent="0.4">
      <c r="A3881" t="s">
        <v>1949</v>
      </c>
      <c r="B3881">
        <v>11.92</v>
      </c>
      <c r="C3881">
        <v>12.1</v>
      </c>
      <c r="D3881">
        <v>12.14</v>
      </c>
      <c r="E3881">
        <v>11.91</v>
      </c>
      <c r="F3881" t="s">
        <v>1051</v>
      </c>
      <c r="G3881" s="2">
        <v>-1.1599999999999999E-2</v>
      </c>
      <c r="I3881" t="s">
        <v>1949</v>
      </c>
      <c r="J3881" s="24" t="str">
        <f t="shared" si="299"/>
        <v>06</v>
      </c>
      <c r="K3881" s="24" t="str">
        <f t="shared" si="300"/>
        <v>16</v>
      </c>
      <c r="L3881" s="24" t="str">
        <f t="shared" si="301"/>
        <v>2009</v>
      </c>
      <c r="M3881" s="24">
        <f t="shared" si="302"/>
        <v>39980</v>
      </c>
      <c r="N3881">
        <v>11.92</v>
      </c>
      <c r="P3881" s="24">
        <v>43972</v>
      </c>
      <c r="Q3881">
        <v>48.81</v>
      </c>
    </row>
    <row r="3882" spans="1:17" x14ac:dyDescent="0.4">
      <c r="A3882" t="s">
        <v>1948</v>
      </c>
      <c r="B3882">
        <v>12.06</v>
      </c>
      <c r="C3882">
        <v>12.18</v>
      </c>
      <c r="D3882">
        <v>12.18</v>
      </c>
      <c r="E3882">
        <v>11.99</v>
      </c>
      <c r="F3882" t="s">
        <v>1022</v>
      </c>
      <c r="G3882" s="2">
        <v>-2.1100000000000001E-2</v>
      </c>
      <c r="I3882" t="s">
        <v>1948</v>
      </c>
      <c r="J3882" s="24" t="str">
        <f t="shared" si="299"/>
        <v>06</v>
      </c>
      <c r="K3882" s="24" t="str">
        <f t="shared" si="300"/>
        <v>15</v>
      </c>
      <c r="L3882" s="24" t="str">
        <f t="shared" si="301"/>
        <v>2009</v>
      </c>
      <c r="M3882" s="24">
        <f t="shared" si="302"/>
        <v>39979</v>
      </c>
      <c r="N3882">
        <v>12.06</v>
      </c>
      <c r="P3882" s="24">
        <v>43973</v>
      </c>
      <c r="Q3882">
        <v>49.02</v>
      </c>
    </row>
    <row r="3883" spans="1:17" x14ac:dyDescent="0.4">
      <c r="A3883" t="s">
        <v>1947</v>
      </c>
      <c r="B3883">
        <v>12.32</v>
      </c>
      <c r="C3883">
        <v>12.24</v>
      </c>
      <c r="D3883">
        <v>12.32</v>
      </c>
      <c r="E3883">
        <v>12.18</v>
      </c>
      <c r="F3883" t="s">
        <v>1053</v>
      </c>
      <c r="G3883" s="2">
        <v>-3.2000000000000002E-3</v>
      </c>
      <c r="I3883" t="s">
        <v>1947</v>
      </c>
      <c r="J3883" s="24" t="str">
        <f t="shared" si="299"/>
        <v>06</v>
      </c>
      <c r="K3883" s="24" t="str">
        <f t="shared" si="300"/>
        <v>12</v>
      </c>
      <c r="L3883" s="24" t="str">
        <f t="shared" si="301"/>
        <v>2009</v>
      </c>
      <c r="M3883" s="24">
        <f t="shared" si="302"/>
        <v>39976</v>
      </c>
      <c r="N3883">
        <v>12.32</v>
      </c>
      <c r="P3883" s="24">
        <v>43977</v>
      </c>
      <c r="Q3883">
        <v>49.17</v>
      </c>
    </row>
    <row r="3884" spans="1:17" x14ac:dyDescent="0.4">
      <c r="A3884" t="s">
        <v>1946</v>
      </c>
      <c r="B3884">
        <v>12.36</v>
      </c>
      <c r="C3884">
        <v>12.29</v>
      </c>
      <c r="D3884">
        <v>12.47</v>
      </c>
      <c r="E3884">
        <v>12.28</v>
      </c>
      <c r="F3884" t="s">
        <v>1945</v>
      </c>
      <c r="G3884" s="2">
        <v>6.4999999999999997E-3</v>
      </c>
      <c r="I3884" t="s">
        <v>1946</v>
      </c>
      <c r="J3884" s="24" t="str">
        <f t="shared" si="299"/>
        <v>06</v>
      </c>
      <c r="K3884" s="24" t="str">
        <f t="shared" si="300"/>
        <v>11</v>
      </c>
      <c r="L3884" s="24" t="str">
        <f t="shared" si="301"/>
        <v>2009</v>
      </c>
      <c r="M3884" s="24">
        <f t="shared" si="302"/>
        <v>39975</v>
      </c>
      <c r="N3884">
        <v>12.36</v>
      </c>
      <c r="P3884" s="24">
        <v>43978</v>
      </c>
      <c r="Q3884">
        <v>49.58</v>
      </c>
    </row>
    <row r="3885" spans="1:17" x14ac:dyDescent="0.4">
      <c r="A3885" t="s">
        <v>1944</v>
      </c>
      <c r="B3885">
        <v>12.28</v>
      </c>
      <c r="C3885">
        <v>12.42</v>
      </c>
      <c r="D3885">
        <v>12.42</v>
      </c>
      <c r="E3885">
        <v>12.12</v>
      </c>
      <c r="F3885" t="s">
        <v>1429</v>
      </c>
      <c r="G3885" s="2">
        <v>-1.6000000000000001E-3</v>
      </c>
      <c r="I3885" t="s">
        <v>1944</v>
      </c>
      <c r="J3885" s="24" t="str">
        <f t="shared" si="299"/>
        <v>06</v>
      </c>
      <c r="K3885" s="24" t="str">
        <f t="shared" si="300"/>
        <v>10</v>
      </c>
      <c r="L3885" s="24" t="str">
        <f t="shared" si="301"/>
        <v>2009</v>
      </c>
      <c r="M3885" s="24">
        <f t="shared" si="302"/>
        <v>39974</v>
      </c>
      <c r="N3885">
        <v>12.28</v>
      </c>
      <c r="P3885" s="24">
        <v>43979</v>
      </c>
      <c r="Q3885">
        <v>49.62</v>
      </c>
    </row>
    <row r="3886" spans="1:17" x14ac:dyDescent="0.4">
      <c r="A3886" t="s">
        <v>1943</v>
      </c>
      <c r="B3886">
        <v>12.3</v>
      </c>
      <c r="C3886">
        <v>12.3</v>
      </c>
      <c r="D3886">
        <v>12.36</v>
      </c>
      <c r="E3886">
        <v>12.22</v>
      </c>
      <c r="F3886" t="s">
        <v>1909</v>
      </c>
      <c r="G3886" s="2">
        <v>4.8999999999999998E-3</v>
      </c>
      <c r="I3886" t="s">
        <v>1943</v>
      </c>
      <c r="J3886" s="24" t="str">
        <f t="shared" si="299"/>
        <v>06</v>
      </c>
      <c r="K3886" s="24" t="str">
        <f t="shared" si="300"/>
        <v>09</v>
      </c>
      <c r="L3886" s="24" t="str">
        <f t="shared" si="301"/>
        <v>2009</v>
      </c>
      <c r="M3886" s="24">
        <f t="shared" si="302"/>
        <v>39973</v>
      </c>
      <c r="N3886">
        <v>12.3</v>
      </c>
      <c r="P3886" s="24">
        <v>43980</v>
      </c>
      <c r="Q3886">
        <v>49.95</v>
      </c>
    </row>
    <row r="3887" spans="1:17" x14ac:dyDescent="0.4">
      <c r="A3887" t="s">
        <v>1942</v>
      </c>
      <c r="B3887">
        <v>12.24</v>
      </c>
      <c r="C3887">
        <v>12.2</v>
      </c>
      <c r="D3887">
        <v>12.33</v>
      </c>
      <c r="E3887">
        <v>12.07</v>
      </c>
      <c r="F3887" t="s">
        <v>1941</v>
      </c>
      <c r="G3887" s="2">
        <v>-3.3E-3</v>
      </c>
      <c r="I3887" t="s">
        <v>1942</v>
      </c>
      <c r="J3887" s="24" t="str">
        <f t="shared" si="299"/>
        <v>06</v>
      </c>
      <c r="K3887" s="24" t="str">
        <f t="shared" si="300"/>
        <v>08</v>
      </c>
      <c r="L3887" s="24" t="str">
        <f t="shared" si="301"/>
        <v>2009</v>
      </c>
      <c r="M3887" s="24">
        <f t="shared" si="302"/>
        <v>39972</v>
      </c>
      <c r="N3887">
        <v>12.24</v>
      </c>
      <c r="P3887" s="24">
        <v>43983</v>
      </c>
      <c r="Q3887">
        <v>50.22</v>
      </c>
    </row>
    <row r="3888" spans="1:17" x14ac:dyDescent="0.4">
      <c r="A3888" t="s">
        <v>1940</v>
      </c>
      <c r="B3888">
        <v>12.28</v>
      </c>
      <c r="C3888">
        <v>12.37</v>
      </c>
      <c r="D3888">
        <v>12.38</v>
      </c>
      <c r="E3888">
        <v>12.16</v>
      </c>
      <c r="F3888" t="s">
        <v>1244</v>
      </c>
      <c r="G3888" s="2">
        <v>3.3E-3</v>
      </c>
      <c r="I3888" t="s">
        <v>1940</v>
      </c>
      <c r="J3888" s="24" t="str">
        <f t="shared" si="299"/>
        <v>06</v>
      </c>
      <c r="K3888" s="24" t="str">
        <f t="shared" si="300"/>
        <v>05</v>
      </c>
      <c r="L3888" s="24" t="str">
        <f t="shared" si="301"/>
        <v>2009</v>
      </c>
      <c r="M3888" s="24">
        <f t="shared" si="302"/>
        <v>39969</v>
      </c>
      <c r="N3888">
        <v>12.28</v>
      </c>
      <c r="P3888" s="24">
        <v>43984</v>
      </c>
      <c r="Q3888">
        <v>50.57</v>
      </c>
    </row>
    <row r="3889" spans="1:17" x14ac:dyDescent="0.4">
      <c r="A3889" t="s">
        <v>1939</v>
      </c>
      <c r="B3889">
        <v>12.24</v>
      </c>
      <c r="C3889">
        <v>12.21</v>
      </c>
      <c r="D3889">
        <v>12.27</v>
      </c>
      <c r="E3889">
        <v>12.11</v>
      </c>
      <c r="F3889" t="s">
        <v>1269</v>
      </c>
      <c r="G3889" s="2">
        <v>4.1000000000000003E-3</v>
      </c>
      <c r="I3889" t="s">
        <v>1939</v>
      </c>
      <c r="J3889" s="24" t="str">
        <f t="shared" si="299"/>
        <v>06</v>
      </c>
      <c r="K3889" s="24" t="str">
        <f t="shared" si="300"/>
        <v>04</v>
      </c>
      <c r="L3889" s="24" t="str">
        <f t="shared" si="301"/>
        <v>2009</v>
      </c>
      <c r="M3889" s="24">
        <f t="shared" si="302"/>
        <v>39968</v>
      </c>
      <c r="N3889">
        <v>12.24</v>
      </c>
      <c r="P3889" s="24">
        <v>43985</v>
      </c>
      <c r="Q3889">
        <v>51.02</v>
      </c>
    </row>
    <row r="3890" spans="1:17" x14ac:dyDescent="0.4">
      <c r="A3890" t="s">
        <v>1938</v>
      </c>
      <c r="B3890">
        <v>12.19</v>
      </c>
      <c r="C3890">
        <v>12.17</v>
      </c>
      <c r="D3890">
        <v>12.19</v>
      </c>
      <c r="E3890">
        <v>12.02</v>
      </c>
      <c r="F3890" t="s">
        <v>1937</v>
      </c>
      <c r="G3890" s="2">
        <v>-8.8999999999999999E-3</v>
      </c>
      <c r="I3890" t="s">
        <v>1938</v>
      </c>
      <c r="J3890" s="24" t="str">
        <f t="shared" si="299"/>
        <v>06</v>
      </c>
      <c r="K3890" s="24" t="str">
        <f t="shared" si="300"/>
        <v>03</v>
      </c>
      <c r="L3890" s="24" t="str">
        <f t="shared" si="301"/>
        <v>2009</v>
      </c>
      <c r="M3890" s="24">
        <f t="shared" si="302"/>
        <v>39967</v>
      </c>
      <c r="N3890">
        <v>12.19</v>
      </c>
      <c r="P3890" s="24">
        <v>43986</v>
      </c>
      <c r="Q3890">
        <v>50.61</v>
      </c>
    </row>
    <row r="3891" spans="1:17" x14ac:dyDescent="0.4">
      <c r="A3891" t="s">
        <v>1936</v>
      </c>
      <c r="B3891">
        <v>12.3</v>
      </c>
      <c r="C3891">
        <v>12.21</v>
      </c>
      <c r="D3891">
        <v>12.35</v>
      </c>
      <c r="E3891">
        <v>12.18</v>
      </c>
      <c r="F3891" t="s">
        <v>1573</v>
      </c>
      <c r="G3891" s="2">
        <v>8.2000000000000007E-3</v>
      </c>
      <c r="I3891" t="s">
        <v>1936</v>
      </c>
      <c r="J3891" s="24" t="str">
        <f t="shared" si="299"/>
        <v>06</v>
      </c>
      <c r="K3891" s="24" t="str">
        <f t="shared" si="300"/>
        <v>02</v>
      </c>
      <c r="L3891" s="24" t="str">
        <f t="shared" si="301"/>
        <v>2009</v>
      </c>
      <c r="M3891" s="24">
        <f t="shared" si="302"/>
        <v>39966</v>
      </c>
      <c r="N3891">
        <v>12.3</v>
      </c>
      <c r="P3891" s="24">
        <v>43987</v>
      </c>
      <c r="Q3891">
        <v>51.77</v>
      </c>
    </row>
    <row r="3892" spans="1:17" x14ac:dyDescent="0.4">
      <c r="A3892" t="s">
        <v>1935</v>
      </c>
      <c r="B3892">
        <v>12.2</v>
      </c>
      <c r="C3892">
        <v>12.06</v>
      </c>
      <c r="D3892">
        <v>12.28</v>
      </c>
      <c r="E3892">
        <v>12.04</v>
      </c>
      <c r="F3892" t="s">
        <v>1369</v>
      </c>
      <c r="G3892" s="2">
        <v>2.6100000000000002E-2</v>
      </c>
      <c r="I3892" t="s">
        <v>1935</v>
      </c>
      <c r="J3892" s="24" t="str">
        <f t="shared" si="299"/>
        <v>06</v>
      </c>
      <c r="K3892" s="24" t="str">
        <f t="shared" si="300"/>
        <v>01</v>
      </c>
      <c r="L3892" s="24" t="str">
        <f t="shared" si="301"/>
        <v>2009</v>
      </c>
      <c r="M3892" s="24">
        <f t="shared" si="302"/>
        <v>39965</v>
      </c>
      <c r="N3892">
        <v>12.2</v>
      </c>
      <c r="P3892" s="24">
        <v>43989</v>
      </c>
      <c r="Q3892">
        <v>207.09</v>
      </c>
    </row>
    <row r="3893" spans="1:17" x14ac:dyDescent="0.4">
      <c r="A3893" t="s">
        <v>1934</v>
      </c>
      <c r="B3893">
        <v>11.89</v>
      </c>
      <c r="C3893">
        <v>11.79</v>
      </c>
      <c r="D3893">
        <v>11.91</v>
      </c>
      <c r="E3893">
        <v>11.7</v>
      </c>
      <c r="F3893" t="s">
        <v>793</v>
      </c>
      <c r="G3893" s="2">
        <v>1.4500000000000001E-2</v>
      </c>
      <c r="I3893" t="s">
        <v>1934</v>
      </c>
      <c r="J3893" s="24" t="str">
        <f t="shared" si="299"/>
        <v>05</v>
      </c>
      <c r="K3893" s="24" t="str">
        <f t="shared" si="300"/>
        <v>29</v>
      </c>
      <c r="L3893" s="24" t="str">
        <f t="shared" si="301"/>
        <v>2009</v>
      </c>
      <c r="M3893" s="24">
        <f t="shared" si="302"/>
        <v>39962</v>
      </c>
      <c r="N3893">
        <v>11.89</v>
      </c>
      <c r="P3893" s="24">
        <v>43990</v>
      </c>
      <c r="Q3893">
        <v>52.15</v>
      </c>
    </row>
    <row r="3894" spans="1:17" x14ac:dyDescent="0.4">
      <c r="A3894" t="s">
        <v>1933</v>
      </c>
      <c r="B3894">
        <v>11.72</v>
      </c>
      <c r="C3894">
        <v>11.65</v>
      </c>
      <c r="D3894">
        <v>11.78</v>
      </c>
      <c r="E3894">
        <v>11.5</v>
      </c>
      <c r="F3894" t="s">
        <v>1564</v>
      </c>
      <c r="G3894" s="2">
        <v>1.38E-2</v>
      </c>
      <c r="I3894" t="s">
        <v>1933</v>
      </c>
      <c r="J3894" s="24" t="str">
        <f t="shared" si="299"/>
        <v>05</v>
      </c>
      <c r="K3894" s="24" t="str">
        <f t="shared" si="300"/>
        <v>28</v>
      </c>
      <c r="L3894" s="24" t="str">
        <f t="shared" si="301"/>
        <v>2009</v>
      </c>
      <c r="M3894" s="24">
        <f t="shared" si="302"/>
        <v>39961</v>
      </c>
      <c r="N3894">
        <v>11.72</v>
      </c>
      <c r="P3894" s="24">
        <v>43991</v>
      </c>
      <c r="Q3894">
        <v>52.2</v>
      </c>
    </row>
    <row r="3895" spans="1:17" x14ac:dyDescent="0.4">
      <c r="A3895" t="s">
        <v>1932</v>
      </c>
      <c r="B3895">
        <v>11.56</v>
      </c>
      <c r="C3895">
        <v>11.74</v>
      </c>
      <c r="D3895">
        <v>11.81</v>
      </c>
      <c r="E3895">
        <v>11.54</v>
      </c>
      <c r="F3895" t="s">
        <v>1931</v>
      </c>
      <c r="G3895" s="2">
        <v>-1.5299999999999999E-2</v>
      </c>
      <c r="I3895" t="s">
        <v>1932</v>
      </c>
      <c r="J3895" s="24" t="str">
        <f t="shared" si="299"/>
        <v>05</v>
      </c>
      <c r="K3895" s="24" t="str">
        <f t="shared" si="300"/>
        <v>27</v>
      </c>
      <c r="L3895" s="24" t="str">
        <f t="shared" si="301"/>
        <v>2009</v>
      </c>
      <c r="M3895" s="24">
        <f t="shared" si="302"/>
        <v>39960</v>
      </c>
      <c r="N3895">
        <v>11.56</v>
      </c>
      <c r="P3895" s="24">
        <v>43992</v>
      </c>
      <c r="Q3895">
        <v>52.48</v>
      </c>
    </row>
    <row r="3896" spans="1:17" x14ac:dyDescent="0.4">
      <c r="A3896" t="s">
        <v>1930</v>
      </c>
      <c r="B3896">
        <v>11.74</v>
      </c>
      <c r="C3896">
        <v>11.36</v>
      </c>
      <c r="D3896">
        <v>11.76</v>
      </c>
      <c r="E3896">
        <v>11.35</v>
      </c>
      <c r="F3896" t="s">
        <v>1929</v>
      </c>
      <c r="G3896" s="2">
        <v>2.53E-2</v>
      </c>
      <c r="I3896" t="s">
        <v>1930</v>
      </c>
      <c r="J3896" s="24" t="str">
        <f t="shared" si="299"/>
        <v>05</v>
      </c>
      <c r="K3896" s="24" t="str">
        <f t="shared" si="300"/>
        <v>26</v>
      </c>
      <c r="L3896" s="24" t="str">
        <f t="shared" si="301"/>
        <v>2009</v>
      </c>
      <c r="M3896" s="24">
        <f t="shared" si="302"/>
        <v>39959</v>
      </c>
      <c r="N3896">
        <v>11.74</v>
      </c>
      <c r="P3896" s="24">
        <v>43993</v>
      </c>
      <c r="Q3896">
        <v>49.69</v>
      </c>
    </row>
    <row r="3897" spans="1:17" x14ac:dyDescent="0.4">
      <c r="A3897" t="s">
        <v>1928</v>
      </c>
      <c r="B3897">
        <v>11.45</v>
      </c>
      <c r="C3897">
        <v>11.47</v>
      </c>
      <c r="D3897">
        <v>11.57</v>
      </c>
      <c r="E3897">
        <v>11.39</v>
      </c>
      <c r="F3897" t="s">
        <v>366</v>
      </c>
      <c r="G3897" s="2">
        <v>-8.9999999999999998E-4</v>
      </c>
      <c r="I3897" t="s">
        <v>1928</v>
      </c>
      <c r="J3897" s="24" t="str">
        <f t="shared" si="299"/>
        <v>05</v>
      </c>
      <c r="K3897" s="24" t="str">
        <f t="shared" si="300"/>
        <v>22</v>
      </c>
      <c r="L3897" s="24" t="str">
        <f t="shared" si="301"/>
        <v>2009</v>
      </c>
      <c r="M3897" s="24">
        <f t="shared" si="302"/>
        <v>39955</v>
      </c>
      <c r="N3897">
        <v>11.45</v>
      </c>
      <c r="P3897" s="24">
        <v>43994</v>
      </c>
      <c r="Q3897">
        <v>50.2</v>
      </c>
    </row>
    <row r="3898" spans="1:17" x14ac:dyDescent="0.4">
      <c r="A3898" t="s">
        <v>1927</v>
      </c>
      <c r="B3898">
        <v>11.46</v>
      </c>
      <c r="C3898">
        <v>11.5</v>
      </c>
      <c r="D3898">
        <v>11.56</v>
      </c>
      <c r="E3898">
        <v>11.35</v>
      </c>
      <c r="F3898" t="s">
        <v>840</v>
      </c>
      <c r="G3898" s="2">
        <v>-1.6299999999999999E-2</v>
      </c>
      <c r="I3898" t="s">
        <v>1927</v>
      </c>
      <c r="J3898" s="24" t="str">
        <f t="shared" si="299"/>
        <v>05</v>
      </c>
      <c r="K3898" s="24" t="str">
        <f t="shared" si="300"/>
        <v>21</v>
      </c>
      <c r="L3898" s="24" t="str">
        <f t="shared" si="301"/>
        <v>2009</v>
      </c>
      <c r="M3898" s="24">
        <f t="shared" si="302"/>
        <v>39954</v>
      </c>
      <c r="N3898">
        <v>11.46</v>
      </c>
      <c r="P3898" s="24">
        <v>43997</v>
      </c>
      <c r="Q3898">
        <v>50.55</v>
      </c>
    </row>
    <row r="3899" spans="1:17" x14ac:dyDescent="0.4">
      <c r="A3899" t="s">
        <v>1926</v>
      </c>
      <c r="B3899">
        <v>11.65</v>
      </c>
      <c r="C3899">
        <v>11.8</v>
      </c>
      <c r="D3899">
        <v>11.9</v>
      </c>
      <c r="E3899">
        <v>11.64</v>
      </c>
      <c r="F3899" t="s">
        <v>1900</v>
      </c>
      <c r="G3899" s="2">
        <v>-4.3E-3</v>
      </c>
      <c r="I3899" t="s">
        <v>1926</v>
      </c>
      <c r="J3899" s="24" t="str">
        <f t="shared" si="299"/>
        <v>05</v>
      </c>
      <c r="K3899" s="24" t="str">
        <f t="shared" si="300"/>
        <v>20</v>
      </c>
      <c r="L3899" s="24" t="str">
        <f t="shared" si="301"/>
        <v>2009</v>
      </c>
      <c r="M3899" s="24">
        <f t="shared" si="302"/>
        <v>39953</v>
      </c>
      <c r="N3899">
        <v>11.65</v>
      </c>
      <c r="P3899" s="24">
        <v>43998</v>
      </c>
      <c r="Q3899">
        <v>51.58</v>
      </c>
    </row>
    <row r="3900" spans="1:17" x14ac:dyDescent="0.4">
      <c r="A3900" t="s">
        <v>1925</v>
      </c>
      <c r="B3900">
        <v>11.7</v>
      </c>
      <c r="C3900">
        <v>11.67</v>
      </c>
      <c r="D3900">
        <v>11.79</v>
      </c>
      <c r="E3900">
        <v>11.65</v>
      </c>
      <c r="F3900" t="s">
        <v>1924</v>
      </c>
      <c r="G3900" s="2">
        <v>0</v>
      </c>
      <c r="I3900" t="s">
        <v>1925</v>
      </c>
      <c r="J3900" s="24" t="str">
        <f t="shared" si="299"/>
        <v>05</v>
      </c>
      <c r="K3900" s="24" t="str">
        <f t="shared" si="300"/>
        <v>19</v>
      </c>
      <c r="L3900" s="24" t="str">
        <f t="shared" si="301"/>
        <v>2009</v>
      </c>
      <c r="M3900" s="24">
        <f t="shared" si="302"/>
        <v>39952</v>
      </c>
      <c r="N3900">
        <v>11.7</v>
      </c>
      <c r="P3900" s="24">
        <v>43999</v>
      </c>
      <c r="Q3900">
        <v>51.58</v>
      </c>
    </row>
    <row r="3901" spans="1:17" x14ac:dyDescent="0.4">
      <c r="A3901" t="s">
        <v>1923</v>
      </c>
      <c r="B3901">
        <v>11.7</v>
      </c>
      <c r="C3901">
        <v>11.51</v>
      </c>
      <c r="D3901">
        <v>11.7</v>
      </c>
      <c r="E3901">
        <v>11.47</v>
      </c>
      <c r="F3901" t="s">
        <v>1922</v>
      </c>
      <c r="G3901" s="2">
        <v>2.81E-2</v>
      </c>
      <c r="I3901" t="s">
        <v>1923</v>
      </c>
      <c r="J3901" s="24" t="str">
        <f t="shared" si="299"/>
        <v>05</v>
      </c>
      <c r="K3901" s="24" t="str">
        <f t="shared" si="300"/>
        <v>18</v>
      </c>
      <c r="L3901" s="24" t="str">
        <f t="shared" si="301"/>
        <v>2009</v>
      </c>
      <c r="M3901" s="24">
        <f t="shared" si="302"/>
        <v>39951</v>
      </c>
      <c r="N3901">
        <v>11.7</v>
      </c>
      <c r="P3901" s="24">
        <v>44000</v>
      </c>
      <c r="Q3901">
        <v>51.66</v>
      </c>
    </row>
    <row r="3902" spans="1:17" x14ac:dyDescent="0.4">
      <c r="A3902" t="s">
        <v>1921</v>
      </c>
      <c r="B3902">
        <v>11.38</v>
      </c>
      <c r="C3902">
        <v>11.42</v>
      </c>
      <c r="D3902">
        <v>11.54</v>
      </c>
      <c r="E3902">
        <v>11.33</v>
      </c>
      <c r="F3902" t="s">
        <v>1920</v>
      </c>
      <c r="G3902" s="2">
        <v>-6.1000000000000004E-3</v>
      </c>
      <c r="I3902" t="s">
        <v>1921</v>
      </c>
      <c r="J3902" s="24" t="str">
        <f t="shared" si="299"/>
        <v>05</v>
      </c>
      <c r="K3902" s="24" t="str">
        <f t="shared" si="300"/>
        <v>15</v>
      </c>
      <c r="L3902" s="24" t="str">
        <f t="shared" si="301"/>
        <v>2009</v>
      </c>
      <c r="M3902" s="24">
        <f t="shared" si="302"/>
        <v>39948</v>
      </c>
      <c r="N3902">
        <v>11.38</v>
      </c>
      <c r="P3902" s="24">
        <v>44001</v>
      </c>
      <c r="Q3902">
        <v>51.47</v>
      </c>
    </row>
    <row r="3903" spans="1:17" x14ac:dyDescent="0.4">
      <c r="A3903" t="s">
        <v>1919</v>
      </c>
      <c r="B3903">
        <v>11.45</v>
      </c>
      <c r="C3903">
        <v>11.39</v>
      </c>
      <c r="D3903">
        <v>11.54</v>
      </c>
      <c r="E3903">
        <v>11.37</v>
      </c>
      <c r="F3903" t="s">
        <v>1896</v>
      </c>
      <c r="G3903" s="2">
        <v>5.3E-3</v>
      </c>
      <c r="I3903" t="s">
        <v>1919</v>
      </c>
      <c r="J3903" s="24" t="str">
        <f t="shared" si="299"/>
        <v>05</v>
      </c>
      <c r="K3903" s="24" t="str">
        <f t="shared" si="300"/>
        <v>14</v>
      </c>
      <c r="L3903" s="24" t="str">
        <f t="shared" si="301"/>
        <v>2009</v>
      </c>
      <c r="M3903" s="24">
        <f t="shared" si="302"/>
        <v>39947</v>
      </c>
      <c r="N3903">
        <v>11.45</v>
      </c>
      <c r="P3903" s="24">
        <v>44004</v>
      </c>
      <c r="Q3903">
        <v>52.08</v>
      </c>
    </row>
    <row r="3904" spans="1:17" x14ac:dyDescent="0.4">
      <c r="A3904" t="s">
        <v>1918</v>
      </c>
      <c r="B3904">
        <v>11.39</v>
      </c>
      <c r="C3904">
        <v>11.52</v>
      </c>
      <c r="D3904">
        <v>11.52</v>
      </c>
      <c r="E3904">
        <v>11.35</v>
      </c>
      <c r="F3904" t="s">
        <v>1917</v>
      </c>
      <c r="G3904" s="2">
        <v>-2.3199999999999998E-2</v>
      </c>
      <c r="I3904" t="s">
        <v>1918</v>
      </c>
      <c r="J3904" s="24" t="str">
        <f t="shared" si="299"/>
        <v>05</v>
      </c>
      <c r="K3904" s="24" t="str">
        <f t="shared" si="300"/>
        <v>13</v>
      </c>
      <c r="L3904" s="24" t="str">
        <f t="shared" si="301"/>
        <v>2009</v>
      </c>
      <c r="M3904" s="24">
        <f t="shared" si="302"/>
        <v>39946</v>
      </c>
      <c r="N3904">
        <v>11.39</v>
      </c>
      <c r="P3904" s="24">
        <v>44005</v>
      </c>
      <c r="Q3904">
        <v>52.37</v>
      </c>
    </row>
    <row r="3905" spans="1:17" x14ac:dyDescent="0.4">
      <c r="A3905" t="s">
        <v>1916</v>
      </c>
      <c r="B3905">
        <v>11.66</v>
      </c>
      <c r="C3905">
        <v>11.66</v>
      </c>
      <c r="D3905">
        <v>11.72</v>
      </c>
      <c r="E3905">
        <v>11.51</v>
      </c>
      <c r="F3905" t="s">
        <v>1915</v>
      </c>
      <c r="G3905" s="2">
        <v>4.3E-3</v>
      </c>
      <c r="I3905" t="s">
        <v>1916</v>
      </c>
      <c r="J3905" s="24" t="str">
        <f t="shared" si="299"/>
        <v>05</v>
      </c>
      <c r="K3905" s="24" t="str">
        <f t="shared" si="300"/>
        <v>12</v>
      </c>
      <c r="L3905" s="24" t="str">
        <f t="shared" si="301"/>
        <v>2009</v>
      </c>
      <c r="M3905" s="24">
        <f t="shared" si="302"/>
        <v>39945</v>
      </c>
      <c r="N3905">
        <v>11.66</v>
      </c>
      <c r="P3905" s="24">
        <v>44006</v>
      </c>
      <c r="Q3905">
        <v>51.17</v>
      </c>
    </row>
    <row r="3906" spans="1:17" x14ac:dyDescent="0.4">
      <c r="A3906" t="s">
        <v>1914</v>
      </c>
      <c r="B3906">
        <v>11.61</v>
      </c>
      <c r="C3906">
        <v>11.65</v>
      </c>
      <c r="D3906">
        <v>11.71</v>
      </c>
      <c r="E3906">
        <v>11.55</v>
      </c>
      <c r="F3906" t="s">
        <v>1913</v>
      </c>
      <c r="G3906" s="2">
        <v>-1.5299999999999999E-2</v>
      </c>
      <c r="I3906" t="s">
        <v>1914</v>
      </c>
      <c r="J3906" s="24" t="str">
        <f t="shared" si="299"/>
        <v>05</v>
      </c>
      <c r="K3906" s="24" t="str">
        <f t="shared" si="300"/>
        <v>11</v>
      </c>
      <c r="L3906" s="24" t="str">
        <f t="shared" si="301"/>
        <v>2009</v>
      </c>
      <c r="M3906" s="24">
        <f t="shared" si="302"/>
        <v>39944</v>
      </c>
      <c r="N3906">
        <v>11.61</v>
      </c>
      <c r="P3906" s="24">
        <v>44007</v>
      </c>
      <c r="Q3906">
        <v>51.66</v>
      </c>
    </row>
    <row r="3907" spans="1:17" x14ac:dyDescent="0.4">
      <c r="A3907" t="s">
        <v>1912</v>
      </c>
      <c r="B3907">
        <v>11.79</v>
      </c>
      <c r="C3907">
        <v>11.74</v>
      </c>
      <c r="D3907">
        <v>11.84</v>
      </c>
      <c r="E3907">
        <v>11.63</v>
      </c>
      <c r="F3907" t="s">
        <v>1911</v>
      </c>
      <c r="G3907" s="2">
        <v>1.8100000000000002E-2</v>
      </c>
      <c r="I3907" t="s">
        <v>1912</v>
      </c>
      <c r="J3907" s="24" t="str">
        <f t="shared" ref="J3907:J3970" si="303">LEFT(I3907,2)</f>
        <v>05</v>
      </c>
      <c r="K3907" s="24" t="str">
        <f t="shared" ref="K3907:K3970" si="304">MID(I3907,4,2)</f>
        <v>08</v>
      </c>
      <c r="L3907" s="24" t="str">
        <f t="shared" ref="L3907:L3970" si="305">RIGHT(I3907,4)</f>
        <v>2009</v>
      </c>
      <c r="M3907" s="24">
        <f t="shared" ref="M3907:M3970" si="306">DATE(L3907,J3907,K3907)</f>
        <v>39941</v>
      </c>
      <c r="N3907">
        <v>11.79</v>
      </c>
      <c r="P3907" s="24">
        <v>44008</v>
      </c>
      <c r="Q3907">
        <v>50.34</v>
      </c>
    </row>
    <row r="3908" spans="1:17" x14ac:dyDescent="0.4">
      <c r="A3908" t="s">
        <v>1910</v>
      </c>
      <c r="B3908">
        <v>11.58</v>
      </c>
      <c r="C3908">
        <v>11.86</v>
      </c>
      <c r="D3908">
        <v>11.86</v>
      </c>
      <c r="E3908">
        <v>11.51</v>
      </c>
      <c r="F3908" t="s">
        <v>1909</v>
      </c>
      <c r="G3908" s="2">
        <v>-1.4500000000000001E-2</v>
      </c>
      <c r="I3908" t="s">
        <v>1910</v>
      </c>
      <c r="J3908" s="24" t="str">
        <f t="shared" si="303"/>
        <v>05</v>
      </c>
      <c r="K3908" s="24" t="str">
        <f t="shared" si="304"/>
        <v>07</v>
      </c>
      <c r="L3908" s="24" t="str">
        <f t="shared" si="305"/>
        <v>2009</v>
      </c>
      <c r="M3908" s="24">
        <f t="shared" si="306"/>
        <v>39940</v>
      </c>
      <c r="N3908">
        <v>11.58</v>
      </c>
      <c r="P3908" s="24">
        <v>44011</v>
      </c>
      <c r="Q3908">
        <v>51.02</v>
      </c>
    </row>
    <row r="3909" spans="1:17" x14ac:dyDescent="0.4">
      <c r="A3909" t="s">
        <v>1908</v>
      </c>
      <c r="B3909">
        <v>11.75</v>
      </c>
      <c r="C3909">
        <v>11.78</v>
      </c>
      <c r="D3909">
        <v>11.79</v>
      </c>
      <c r="E3909">
        <v>11.58</v>
      </c>
      <c r="F3909" t="s">
        <v>1907</v>
      </c>
      <c r="G3909" s="2">
        <v>1.03E-2</v>
      </c>
      <c r="I3909" t="s">
        <v>1908</v>
      </c>
      <c r="J3909" s="24" t="str">
        <f t="shared" si="303"/>
        <v>05</v>
      </c>
      <c r="K3909" s="24" t="str">
        <f t="shared" si="304"/>
        <v>06</v>
      </c>
      <c r="L3909" s="24" t="str">
        <f t="shared" si="305"/>
        <v>2009</v>
      </c>
      <c r="M3909" s="24">
        <f t="shared" si="306"/>
        <v>39939</v>
      </c>
      <c r="N3909">
        <v>11.75</v>
      </c>
      <c r="P3909" s="24">
        <v>44012</v>
      </c>
      <c r="Q3909">
        <v>51.87</v>
      </c>
    </row>
    <row r="3910" spans="1:17" x14ac:dyDescent="0.4">
      <c r="A3910" t="s">
        <v>1906</v>
      </c>
      <c r="B3910">
        <v>11.63</v>
      </c>
      <c r="C3910">
        <v>11.64</v>
      </c>
      <c r="D3910">
        <v>11.66</v>
      </c>
      <c r="E3910">
        <v>11.53</v>
      </c>
      <c r="F3910" t="s">
        <v>1319</v>
      </c>
      <c r="G3910" s="2">
        <v>-1.6999999999999999E-3</v>
      </c>
      <c r="I3910" t="s">
        <v>1906</v>
      </c>
      <c r="J3910" s="24" t="str">
        <f t="shared" si="303"/>
        <v>05</v>
      </c>
      <c r="K3910" s="24" t="str">
        <f t="shared" si="304"/>
        <v>05</v>
      </c>
      <c r="L3910" s="24" t="str">
        <f t="shared" si="305"/>
        <v>2009</v>
      </c>
      <c r="M3910" s="24">
        <f t="shared" si="306"/>
        <v>39938</v>
      </c>
      <c r="N3910">
        <v>11.63</v>
      </c>
      <c r="P3910" s="24">
        <v>44013</v>
      </c>
      <c r="Q3910">
        <v>52.42</v>
      </c>
    </row>
    <row r="3911" spans="1:17" x14ac:dyDescent="0.4">
      <c r="A3911" t="s">
        <v>1905</v>
      </c>
      <c r="B3911">
        <v>11.65</v>
      </c>
      <c r="C3911">
        <v>11.5</v>
      </c>
      <c r="D3911">
        <v>11.66</v>
      </c>
      <c r="E3911">
        <v>11.44</v>
      </c>
      <c r="F3911" t="s">
        <v>1904</v>
      </c>
      <c r="G3911" s="2">
        <v>2.2800000000000001E-2</v>
      </c>
      <c r="I3911" t="s">
        <v>1905</v>
      </c>
      <c r="J3911" s="24" t="str">
        <f t="shared" si="303"/>
        <v>05</v>
      </c>
      <c r="K3911" s="24" t="str">
        <f t="shared" si="304"/>
        <v>04</v>
      </c>
      <c r="L3911" s="24" t="str">
        <f t="shared" si="305"/>
        <v>2009</v>
      </c>
      <c r="M3911" s="24">
        <f t="shared" si="306"/>
        <v>39937</v>
      </c>
      <c r="N3911">
        <v>11.65</v>
      </c>
      <c r="P3911" s="24">
        <v>44014</v>
      </c>
      <c r="Q3911">
        <v>52.65</v>
      </c>
    </row>
    <row r="3912" spans="1:17" x14ac:dyDescent="0.4">
      <c r="A3912" t="s">
        <v>1903</v>
      </c>
      <c r="B3912">
        <v>11.39</v>
      </c>
      <c r="C3912">
        <v>11.35</v>
      </c>
      <c r="D3912">
        <v>11.43</v>
      </c>
      <c r="E3912">
        <v>11.22</v>
      </c>
      <c r="F3912" t="s">
        <v>1902</v>
      </c>
      <c r="G3912" s="2">
        <v>7.1000000000000004E-3</v>
      </c>
      <c r="I3912" t="s">
        <v>1903</v>
      </c>
      <c r="J3912" s="24" t="str">
        <f t="shared" si="303"/>
        <v>05</v>
      </c>
      <c r="K3912" s="24" t="str">
        <f t="shared" si="304"/>
        <v>01</v>
      </c>
      <c r="L3912" s="24" t="str">
        <f t="shared" si="305"/>
        <v>2009</v>
      </c>
      <c r="M3912" s="24">
        <f t="shared" si="306"/>
        <v>39934</v>
      </c>
      <c r="N3912">
        <v>11.39</v>
      </c>
      <c r="P3912" s="24">
        <v>44016</v>
      </c>
      <c r="Q3912">
        <v>210.61</v>
      </c>
    </row>
    <row r="3913" spans="1:17" x14ac:dyDescent="0.4">
      <c r="A3913" t="s">
        <v>1901</v>
      </c>
      <c r="B3913">
        <v>11.31</v>
      </c>
      <c r="C3913">
        <v>11.48</v>
      </c>
      <c r="D3913">
        <v>11.52</v>
      </c>
      <c r="E3913">
        <v>11.25</v>
      </c>
      <c r="F3913" t="s">
        <v>1900</v>
      </c>
      <c r="G3913" s="2">
        <v>-3.5000000000000001E-3</v>
      </c>
      <c r="I3913" t="s">
        <v>1901</v>
      </c>
      <c r="J3913" s="24" t="str">
        <f t="shared" si="303"/>
        <v>04</v>
      </c>
      <c r="K3913" s="24" t="str">
        <f t="shared" si="304"/>
        <v>30</v>
      </c>
      <c r="L3913" s="24" t="str">
        <f t="shared" si="305"/>
        <v>2009</v>
      </c>
      <c r="M3913" s="24">
        <f t="shared" si="306"/>
        <v>39933</v>
      </c>
      <c r="N3913">
        <v>11.31</v>
      </c>
      <c r="P3913" s="24">
        <v>44017</v>
      </c>
      <c r="Q3913">
        <v>210.61</v>
      </c>
    </row>
    <row r="3914" spans="1:17" x14ac:dyDescent="0.4">
      <c r="A3914" t="s">
        <v>1899</v>
      </c>
      <c r="B3914">
        <v>11.35</v>
      </c>
      <c r="C3914">
        <v>11.25</v>
      </c>
      <c r="D3914">
        <v>11.46</v>
      </c>
      <c r="E3914">
        <v>11.19</v>
      </c>
      <c r="F3914" t="s">
        <v>1898</v>
      </c>
      <c r="G3914" s="2">
        <v>2.07E-2</v>
      </c>
      <c r="I3914" t="s">
        <v>1899</v>
      </c>
      <c r="J3914" s="24" t="str">
        <f t="shared" si="303"/>
        <v>04</v>
      </c>
      <c r="K3914" s="24" t="str">
        <f t="shared" si="304"/>
        <v>29</v>
      </c>
      <c r="L3914" s="24" t="str">
        <f t="shared" si="305"/>
        <v>2009</v>
      </c>
      <c r="M3914" s="24">
        <f t="shared" si="306"/>
        <v>39932</v>
      </c>
      <c r="N3914">
        <v>11.35</v>
      </c>
      <c r="P3914" s="24">
        <v>44018</v>
      </c>
      <c r="Q3914">
        <v>53.7</v>
      </c>
    </row>
    <row r="3915" spans="1:17" x14ac:dyDescent="0.4">
      <c r="A3915" t="s">
        <v>1897</v>
      </c>
      <c r="B3915">
        <v>11.12</v>
      </c>
      <c r="C3915">
        <v>11.03</v>
      </c>
      <c r="D3915">
        <v>11.22</v>
      </c>
      <c r="E3915">
        <v>10.99</v>
      </c>
      <c r="F3915" t="s">
        <v>1896</v>
      </c>
      <c r="G3915" s="2">
        <v>-8.9999999999999998E-4</v>
      </c>
      <c r="I3915" t="s">
        <v>1897</v>
      </c>
      <c r="J3915" s="24" t="str">
        <f t="shared" si="303"/>
        <v>04</v>
      </c>
      <c r="K3915" s="24" t="str">
        <f t="shared" si="304"/>
        <v>28</v>
      </c>
      <c r="L3915" s="24" t="str">
        <f t="shared" si="305"/>
        <v>2009</v>
      </c>
      <c r="M3915" s="24">
        <f t="shared" si="306"/>
        <v>39931</v>
      </c>
      <c r="N3915">
        <v>11.12</v>
      </c>
      <c r="P3915" s="24">
        <v>44019</v>
      </c>
      <c r="Q3915">
        <v>53.22</v>
      </c>
    </row>
    <row r="3916" spans="1:17" x14ac:dyDescent="0.4">
      <c r="A3916" t="s">
        <v>1895</v>
      </c>
      <c r="B3916">
        <v>11.13</v>
      </c>
      <c r="C3916">
        <v>11.1</v>
      </c>
      <c r="D3916">
        <v>11.26</v>
      </c>
      <c r="E3916">
        <v>11.04</v>
      </c>
      <c r="F3916" t="s">
        <v>1894</v>
      </c>
      <c r="G3916" s="2">
        <v>-6.1999999999999998E-3</v>
      </c>
      <c r="I3916" t="s">
        <v>1895</v>
      </c>
      <c r="J3916" s="24" t="str">
        <f t="shared" si="303"/>
        <v>04</v>
      </c>
      <c r="K3916" s="24" t="str">
        <f t="shared" si="304"/>
        <v>27</v>
      </c>
      <c r="L3916" s="24" t="str">
        <f t="shared" si="305"/>
        <v>2009</v>
      </c>
      <c r="M3916" s="24">
        <f t="shared" si="306"/>
        <v>39930</v>
      </c>
      <c r="N3916">
        <v>11.13</v>
      </c>
      <c r="P3916" s="24">
        <v>44020</v>
      </c>
      <c r="Q3916">
        <v>53.87</v>
      </c>
    </row>
    <row r="3917" spans="1:17" x14ac:dyDescent="0.4">
      <c r="A3917" t="s">
        <v>1893</v>
      </c>
      <c r="B3917">
        <v>11.2</v>
      </c>
      <c r="C3917">
        <v>11.07</v>
      </c>
      <c r="D3917">
        <v>11.27</v>
      </c>
      <c r="E3917">
        <v>11.07</v>
      </c>
      <c r="F3917" t="s">
        <v>1892</v>
      </c>
      <c r="G3917" s="2">
        <v>1.8200000000000001E-2</v>
      </c>
      <c r="I3917" t="s">
        <v>1893</v>
      </c>
      <c r="J3917" s="24" t="str">
        <f t="shared" si="303"/>
        <v>04</v>
      </c>
      <c r="K3917" s="24" t="str">
        <f t="shared" si="304"/>
        <v>24</v>
      </c>
      <c r="L3917" s="24" t="str">
        <f t="shared" si="305"/>
        <v>2009</v>
      </c>
      <c r="M3917" s="24">
        <f t="shared" si="306"/>
        <v>39927</v>
      </c>
      <c r="N3917">
        <v>11.2</v>
      </c>
      <c r="P3917" s="24">
        <v>44021</v>
      </c>
      <c r="Q3917">
        <v>53.94</v>
      </c>
    </row>
    <row r="3918" spans="1:17" x14ac:dyDescent="0.4">
      <c r="A3918" t="s">
        <v>1891</v>
      </c>
      <c r="B3918">
        <v>11</v>
      </c>
      <c r="C3918">
        <v>10.95</v>
      </c>
      <c r="D3918">
        <v>11.01</v>
      </c>
      <c r="E3918">
        <v>10.81</v>
      </c>
      <c r="F3918" t="s">
        <v>1890</v>
      </c>
      <c r="G3918" s="2">
        <v>1.29E-2</v>
      </c>
      <c r="I3918" t="s">
        <v>1891</v>
      </c>
      <c r="J3918" s="24" t="str">
        <f t="shared" si="303"/>
        <v>04</v>
      </c>
      <c r="K3918" s="24" t="str">
        <f t="shared" si="304"/>
        <v>23</v>
      </c>
      <c r="L3918" s="24" t="str">
        <f t="shared" si="305"/>
        <v>2009</v>
      </c>
      <c r="M3918" s="24">
        <f t="shared" si="306"/>
        <v>39926</v>
      </c>
      <c r="N3918">
        <v>11</v>
      </c>
      <c r="P3918" s="24">
        <v>44022</v>
      </c>
      <c r="Q3918">
        <v>54.24</v>
      </c>
    </row>
    <row r="3919" spans="1:17" x14ac:dyDescent="0.4">
      <c r="A3919" t="s">
        <v>1889</v>
      </c>
      <c r="B3919">
        <v>10.86</v>
      </c>
      <c r="C3919">
        <v>10.87</v>
      </c>
      <c r="D3919">
        <v>11.12</v>
      </c>
      <c r="E3919">
        <v>10.86</v>
      </c>
      <c r="F3919" t="s">
        <v>1888</v>
      </c>
      <c r="G3919" s="2">
        <v>-1.09E-2</v>
      </c>
      <c r="I3919" t="s">
        <v>1889</v>
      </c>
      <c r="J3919" s="24" t="str">
        <f t="shared" si="303"/>
        <v>04</v>
      </c>
      <c r="K3919" s="24" t="str">
        <f t="shared" si="304"/>
        <v>22</v>
      </c>
      <c r="L3919" s="24" t="str">
        <f t="shared" si="305"/>
        <v>2009</v>
      </c>
      <c r="M3919" s="24">
        <f t="shared" si="306"/>
        <v>39925</v>
      </c>
      <c r="N3919">
        <v>10.86</v>
      </c>
      <c r="P3919" s="24">
        <v>44023</v>
      </c>
      <c r="Q3919">
        <v>216.96</v>
      </c>
    </row>
    <row r="3920" spans="1:17" x14ac:dyDescent="0.4">
      <c r="A3920" t="s">
        <v>1887</v>
      </c>
      <c r="B3920">
        <v>10.98</v>
      </c>
      <c r="C3920">
        <v>10.77</v>
      </c>
      <c r="D3920">
        <v>10.98</v>
      </c>
      <c r="E3920">
        <v>10.73</v>
      </c>
      <c r="F3920" t="s">
        <v>1886</v>
      </c>
      <c r="G3920" s="2">
        <v>1.67E-2</v>
      </c>
      <c r="I3920" t="s">
        <v>1887</v>
      </c>
      <c r="J3920" s="24" t="str">
        <f t="shared" si="303"/>
        <v>04</v>
      </c>
      <c r="K3920" s="24" t="str">
        <f t="shared" si="304"/>
        <v>21</v>
      </c>
      <c r="L3920" s="24" t="str">
        <f t="shared" si="305"/>
        <v>2009</v>
      </c>
      <c r="M3920" s="24">
        <f t="shared" si="306"/>
        <v>39924</v>
      </c>
      <c r="N3920">
        <v>10.98</v>
      </c>
      <c r="P3920" s="24">
        <v>44024</v>
      </c>
      <c r="Q3920">
        <v>216.96</v>
      </c>
    </row>
    <row r="3921" spans="1:17" x14ac:dyDescent="0.4">
      <c r="A3921" t="s">
        <v>1885</v>
      </c>
      <c r="B3921">
        <v>10.8</v>
      </c>
      <c r="C3921">
        <v>11</v>
      </c>
      <c r="D3921">
        <v>11.01</v>
      </c>
      <c r="E3921">
        <v>10.78</v>
      </c>
      <c r="F3921" t="s">
        <v>1463</v>
      </c>
      <c r="G3921" s="2">
        <v>-3.3099999999999997E-2</v>
      </c>
      <c r="I3921" t="s">
        <v>1885</v>
      </c>
      <c r="J3921" s="24" t="str">
        <f t="shared" si="303"/>
        <v>04</v>
      </c>
      <c r="K3921" s="24" t="str">
        <f t="shared" si="304"/>
        <v>20</v>
      </c>
      <c r="L3921" s="24" t="str">
        <f t="shared" si="305"/>
        <v>2009</v>
      </c>
      <c r="M3921" s="24">
        <f t="shared" si="306"/>
        <v>39923</v>
      </c>
      <c r="N3921">
        <v>10.8</v>
      </c>
      <c r="P3921" s="24">
        <v>44025</v>
      </c>
      <c r="Q3921">
        <v>53.34</v>
      </c>
    </row>
    <row r="3922" spans="1:17" x14ac:dyDescent="0.4">
      <c r="A3922" t="s">
        <v>1884</v>
      </c>
      <c r="B3922">
        <v>11.17</v>
      </c>
      <c r="C3922">
        <v>11.12</v>
      </c>
      <c r="D3922">
        <v>11.22</v>
      </c>
      <c r="E3922">
        <v>11.08</v>
      </c>
      <c r="F3922" t="s">
        <v>1319</v>
      </c>
      <c r="G3922" s="2">
        <v>4.4999999999999997E-3</v>
      </c>
      <c r="I3922" t="s">
        <v>1884</v>
      </c>
      <c r="J3922" s="24" t="str">
        <f t="shared" si="303"/>
        <v>04</v>
      </c>
      <c r="K3922" s="24" t="str">
        <f t="shared" si="304"/>
        <v>17</v>
      </c>
      <c r="L3922" s="24" t="str">
        <f t="shared" si="305"/>
        <v>2009</v>
      </c>
      <c r="M3922" s="24">
        <f t="shared" si="306"/>
        <v>39920</v>
      </c>
      <c r="N3922">
        <v>11.17</v>
      </c>
      <c r="P3922" s="24">
        <v>44026</v>
      </c>
      <c r="Q3922">
        <v>54.01</v>
      </c>
    </row>
    <row r="3923" spans="1:17" x14ac:dyDescent="0.4">
      <c r="A3923" t="s">
        <v>1883</v>
      </c>
      <c r="B3923">
        <v>11.12</v>
      </c>
      <c r="C3923">
        <v>11.02</v>
      </c>
      <c r="D3923">
        <v>11.18</v>
      </c>
      <c r="E3923">
        <v>10.92</v>
      </c>
      <c r="F3923" t="s">
        <v>1882</v>
      </c>
      <c r="G3923" s="2">
        <v>1.46E-2</v>
      </c>
      <c r="I3923" t="s">
        <v>1883</v>
      </c>
      <c r="J3923" s="24" t="str">
        <f t="shared" si="303"/>
        <v>04</v>
      </c>
      <c r="K3923" s="24" t="str">
        <f t="shared" si="304"/>
        <v>16</v>
      </c>
      <c r="L3923" s="24" t="str">
        <f t="shared" si="305"/>
        <v>2009</v>
      </c>
      <c r="M3923" s="24">
        <f t="shared" si="306"/>
        <v>39919</v>
      </c>
      <c r="N3923">
        <v>11.12</v>
      </c>
      <c r="P3923" s="24">
        <v>44027</v>
      </c>
      <c r="Q3923">
        <v>54.31</v>
      </c>
    </row>
    <row r="3924" spans="1:17" x14ac:dyDescent="0.4">
      <c r="A3924" t="s">
        <v>1881</v>
      </c>
      <c r="B3924">
        <v>10.96</v>
      </c>
      <c r="C3924">
        <v>10.85</v>
      </c>
      <c r="D3924">
        <v>10.98</v>
      </c>
      <c r="E3924">
        <v>10.81</v>
      </c>
      <c r="F3924" t="s">
        <v>1880</v>
      </c>
      <c r="G3924" s="2">
        <v>4.5999999999999999E-3</v>
      </c>
      <c r="I3924" t="s">
        <v>1881</v>
      </c>
      <c r="J3924" s="24" t="str">
        <f t="shared" si="303"/>
        <v>04</v>
      </c>
      <c r="K3924" s="24" t="str">
        <f t="shared" si="304"/>
        <v>15</v>
      </c>
      <c r="L3924" s="24" t="str">
        <f t="shared" si="305"/>
        <v>2009</v>
      </c>
      <c r="M3924" s="24">
        <f t="shared" si="306"/>
        <v>39918</v>
      </c>
      <c r="N3924">
        <v>10.96</v>
      </c>
      <c r="P3924" s="24">
        <v>44028</v>
      </c>
      <c r="Q3924">
        <v>54</v>
      </c>
    </row>
    <row r="3925" spans="1:17" x14ac:dyDescent="0.4">
      <c r="A3925" t="s">
        <v>1879</v>
      </c>
      <c r="B3925">
        <v>10.91</v>
      </c>
      <c r="C3925">
        <v>10.9</v>
      </c>
      <c r="D3925">
        <v>11.05</v>
      </c>
      <c r="E3925">
        <v>10.87</v>
      </c>
      <c r="F3925" t="s">
        <v>1878</v>
      </c>
      <c r="G3925" s="2">
        <v>-1.2699999999999999E-2</v>
      </c>
      <c r="I3925" t="s">
        <v>1879</v>
      </c>
      <c r="J3925" s="24" t="str">
        <f t="shared" si="303"/>
        <v>04</v>
      </c>
      <c r="K3925" s="24" t="str">
        <f t="shared" si="304"/>
        <v>14</v>
      </c>
      <c r="L3925" s="24" t="str">
        <f t="shared" si="305"/>
        <v>2009</v>
      </c>
      <c r="M3925" s="24">
        <f t="shared" si="306"/>
        <v>39917</v>
      </c>
      <c r="N3925">
        <v>10.91</v>
      </c>
      <c r="P3925" s="24">
        <v>44029</v>
      </c>
      <c r="Q3925">
        <v>54.19</v>
      </c>
    </row>
    <row r="3926" spans="1:17" x14ac:dyDescent="0.4">
      <c r="A3926" t="s">
        <v>1877</v>
      </c>
      <c r="B3926">
        <v>11.05</v>
      </c>
      <c r="C3926">
        <v>11</v>
      </c>
      <c r="D3926">
        <v>11.13</v>
      </c>
      <c r="E3926">
        <v>10.94</v>
      </c>
      <c r="F3926" t="s">
        <v>1876</v>
      </c>
      <c r="G3926" s="2">
        <v>-3.5999999999999999E-3</v>
      </c>
      <c r="I3926" t="s">
        <v>1877</v>
      </c>
      <c r="J3926" s="24" t="str">
        <f t="shared" si="303"/>
        <v>04</v>
      </c>
      <c r="K3926" s="24" t="str">
        <f t="shared" si="304"/>
        <v>13</v>
      </c>
      <c r="L3926" s="24" t="str">
        <f t="shared" si="305"/>
        <v>2009</v>
      </c>
      <c r="M3926" s="24">
        <f t="shared" si="306"/>
        <v>39916</v>
      </c>
      <c r="N3926">
        <v>11.05</v>
      </c>
      <c r="P3926" s="24">
        <v>44032</v>
      </c>
      <c r="Q3926">
        <v>55.18</v>
      </c>
    </row>
    <row r="3927" spans="1:17" x14ac:dyDescent="0.4">
      <c r="A3927" t="s">
        <v>1875</v>
      </c>
      <c r="B3927">
        <v>11.09</v>
      </c>
      <c r="C3927">
        <v>11.03</v>
      </c>
      <c r="D3927">
        <v>11.09</v>
      </c>
      <c r="E3927">
        <v>10.96</v>
      </c>
      <c r="F3927" t="s">
        <v>1874</v>
      </c>
      <c r="G3927" s="2">
        <v>2.7799999999999998E-2</v>
      </c>
      <c r="I3927" t="s">
        <v>1875</v>
      </c>
      <c r="J3927" s="24" t="str">
        <f t="shared" si="303"/>
        <v>04</v>
      </c>
      <c r="K3927" s="24" t="str">
        <f t="shared" si="304"/>
        <v>09</v>
      </c>
      <c r="L3927" s="24" t="str">
        <f t="shared" si="305"/>
        <v>2009</v>
      </c>
      <c r="M3927" s="24">
        <f t="shared" si="306"/>
        <v>39912</v>
      </c>
      <c r="N3927">
        <v>11.09</v>
      </c>
      <c r="P3927" s="24">
        <v>44033</v>
      </c>
      <c r="Q3927">
        <v>54.95</v>
      </c>
    </row>
    <row r="3928" spans="1:17" x14ac:dyDescent="0.4">
      <c r="A3928" t="s">
        <v>1873</v>
      </c>
      <c r="B3928">
        <v>10.79</v>
      </c>
      <c r="C3928">
        <v>10.7</v>
      </c>
      <c r="D3928">
        <v>10.85</v>
      </c>
      <c r="E3928">
        <v>10.64</v>
      </c>
      <c r="F3928" t="s">
        <v>1872</v>
      </c>
      <c r="G3928" s="2">
        <v>1.3100000000000001E-2</v>
      </c>
      <c r="I3928" t="s">
        <v>1873</v>
      </c>
      <c r="J3928" s="24" t="str">
        <f t="shared" si="303"/>
        <v>04</v>
      </c>
      <c r="K3928" s="24" t="str">
        <f t="shared" si="304"/>
        <v>08</v>
      </c>
      <c r="L3928" s="24" t="str">
        <f t="shared" si="305"/>
        <v>2009</v>
      </c>
      <c r="M3928" s="24">
        <f t="shared" si="306"/>
        <v>39911</v>
      </c>
      <c r="N3928">
        <v>10.79</v>
      </c>
      <c r="P3928" s="24">
        <v>44034</v>
      </c>
      <c r="Q3928">
        <v>55.24</v>
      </c>
    </row>
    <row r="3929" spans="1:17" x14ac:dyDescent="0.4">
      <c r="A3929" t="s">
        <v>1871</v>
      </c>
      <c r="B3929">
        <v>10.65</v>
      </c>
      <c r="C3929">
        <v>10.74</v>
      </c>
      <c r="D3929">
        <v>10.78</v>
      </c>
      <c r="E3929">
        <v>10.63</v>
      </c>
      <c r="F3929" t="s">
        <v>1870</v>
      </c>
      <c r="G3929" s="2">
        <v>-2.1999999999999999E-2</v>
      </c>
      <c r="I3929" t="s">
        <v>1871</v>
      </c>
      <c r="J3929" s="24" t="str">
        <f t="shared" si="303"/>
        <v>04</v>
      </c>
      <c r="K3929" s="24" t="str">
        <f t="shared" si="304"/>
        <v>07</v>
      </c>
      <c r="L3929" s="24" t="str">
        <f t="shared" si="305"/>
        <v>2009</v>
      </c>
      <c r="M3929" s="24">
        <f t="shared" si="306"/>
        <v>39910</v>
      </c>
      <c r="N3929">
        <v>10.65</v>
      </c>
      <c r="P3929" s="24">
        <v>44035</v>
      </c>
      <c r="Q3929">
        <v>54.16</v>
      </c>
    </row>
    <row r="3930" spans="1:17" x14ac:dyDescent="0.4">
      <c r="A3930" t="s">
        <v>1869</v>
      </c>
      <c r="B3930">
        <v>10.89</v>
      </c>
      <c r="C3930">
        <v>10.85</v>
      </c>
      <c r="D3930">
        <v>10.92</v>
      </c>
      <c r="E3930">
        <v>10.73</v>
      </c>
      <c r="F3930" t="s">
        <v>1868</v>
      </c>
      <c r="G3930" s="2">
        <v>-9.1000000000000004E-3</v>
      </c>
      <c r="I3930" t="s">
        <v>1869</v>
      </c>
      <c r="J3930" s="24" t="str">
        <f t="shared" si="303"/>
        <v>04</v>
      </c>
      <c r="K3930" s="24" t="str">
        <f t="shared" si="304"/>
        <v>06</v>
      </c>
      <c r="L3930" s="24" t="str">
        <f t="shared" si="305"/>
        <v>2009</v>
      </c>
      <c r="M3930" s="24">
        <f t="shared" si="306"/>
        <v>39909</v>
      </c>
      <c r="N3930">
        <v>10.89</v>
      </c>
      <c r="P3930" s="24">
        <v>44036</v>
      </c>
      <c r="Q3930">
        <v>53.85</v>
      </c>
    </row>
    <row r="3931" spans="1:17" x14ac:dyDescent="0.4">
      <c r="A3931" t="s">
        <v>1867</v>
      </c>
      <c r="B3931">
        <v>10.99</v>
      </c>
      <c r="C3931">
        <v>10.9</v>
      </c>
      <c r="D3931">
        <v>11</v>
      </c>
      <c r="E3931">
        <v>10.82</v>
      </c>
      <c r="F3931" t="s">
        <v>1866</v>
      </c>
      <c r="G3931" s="2">
        <v>1.01E-2</v>
      </c>
      <c r="I3931" t="s">
        <v>1867</v>
      </c>
      <c r="J3931" s="24" t="str">
        <f t="shared" si="303"/>
        <v>04</v>
      </c>
      <c r="K3931" s="24" t="str">
        <f t="shared" si="304"/>
        <v>03</v>
      </c>
      <c r="L3931" s="24" t="str">
        <f t="shared" si="305"/>
        <v>2009</v>
      </c>
      <c r="M3931" s="24">
        <f t="shared" si="306"/>
        <v>39906</v>
      </c>
      <c r="N3931">
        <v>10.99</v>
      </c>
      <c r="P3931" s="24">
        <v>44037</v>
      </c>
      <c r="Q3931">
        <v>215.39</v>
      </c>
    </row>
    <row r="3932" spans="1:17" x14ac:dyDescent="0.4">
      <c r="A3932" t="s">
        <v>1865</v>
      </c>
      <c r="B3932">
        <v>10.88</v>
      </c>
      <c r="C3932">
        <v>10.85</v>
      </c>
      <c r="D3932">
        <v>11.06</v>
      </c>
      <c r="E3932">
        <v>10.81</v>
      </c>
      <c r="F3932" t="s">
        <v>1547</v>
      </c>
      <c r="G3932" s="2">
        <v>2.64E-2</v>
      </c>
      <c r="I3932" t="s">
        <v>1865</v>
      </c>
      <c r="J3932" s="24" t="str">
        <f t="shared" si="303"/>
        <v>04</v>
      </c>
      <c r="K3932" s="24" t="str">
        <f t="shared" si="304"/>
        <v>02</v>
      </c>
      <c r="L3932" s="24" t="str">
        <f t="shared" si="305"/>
        <v>2009</v>
      </c>
      <c r="M3932" s="24">
        <f t="shared" si="306"/>
        <v>39905</v>
      </c>
      <c r="N3932">
        <v>10.88</v>
      </c>
      <c r="P3932" s="24">
        <v>44038</v>
      </c>
      <c r="Q3932">
        <v>215.39</v>
      </c>
    </row>
    <row r="3933" spans="1:17" x14ac:dyDescent="0.4">
      <c r="A3933" t="s">
        <v>1864</v>
      </c>
      <c r="B3933">
        <v>10.6</v>
      </c>
      <c r="C3933">
        <v>10.31</v>
      </c>
      <c r="D3933">
        <v>10.63</v>
      </c>
      <c r="E3933">
        <v>10.26</v>
      </c>
      <c r="F3933" t="s">
        <v>1863</v>
      </c>
      <c r="G3933" s="2">
        <v>1.5299999999999999E-2</v>
      </c>
      <c r="I3933" t="s">
        <v>1864</v>
      </c>
      <c r="J3933" s="24" t="str">
        <f t="shared" si="303"/>
        <v>04</v>
      </c>
      <c r="K3933" s="24" t="str">
        <f t="shared" si="304"/>
        <v>01</v>
      </c>
      <c r="L3933" s="24" t="str">
        <f t="shared" si="305"/>
        <v>2009</v>
      </c>
      <c r="M3933" s="24">
        <f t="shared" si="306"/>
        <v>39904</v>
      </c>
      <c r="N3933">
        <v>10.6</v>
      </c>
      <c r="P3933" s="24">
        <v>44039</v>
      </c>
      <c r="Q3933">
        <v>54.5</v>
      </c>
    </row>
    <row r="3934" spans="1:17" x14ac:dyDescent="0.4">
      <c r="A3934" t="s">
        <v>1862</v>
      </c>
      <c r="B3934">
        <v>10.44</v>
      </c>
      <c r="C3934">
        <v>10.48</v>
      </c>
      <c r="D3934">
        <v>10.61</v>
      </c>
      <c r="E3934">
        <v>10.39</v>
      </c>
      <c r="F3934" t="s">
        <v>1861</v>
      </c>
      <c r="G3934" s="2">
        <v>7.7000000000000002E-3</v>
      </c>
      <c r="I3934" t="s">
        <v>1862</v>
      </c>
      <c r="J3934" s="24" t="str">
        <f t="shared" si="303"/>
        <v>03</v>
      </c>
      <c r="K3934" s="24" t="str">
        <f t="shared" si="304"/>
        <v>31</v>
      </c>
      <c r="L3934" s="24" t="str">
        <f t="shared" si="305"/>
        <v>2009</v>
      </c>
      <c r="M3934" s="24">
        <f t="shared" si="306"/>
        <v>39903</v>
      </c>
      <c r="N3934">
        <v>10.44</v>
      </c>
      <c r="P3934" s="24">
        <v>44040</v>
      </c>
      <c r="Q3934">
        <v>53.96</v>
      </c>
    </row>
    <row r="3935" spans="1:17" x14ac:dyDescent="0.4">
      <c r="A3935" t="s">
        <v>1860</v>
      </c>
      <c r="B3935">
        <v>10.36</v>
      </c>
      <c r="C3935">
        <v>10.41</v>
      </c>
      <c r="D3935">
        <v>10.46</v>
      </c>
      <c r="E3935">
        <v>10.23</v>
      </c>
      <c r="F3935" t="s">
        <v>1859</v>
      </c>
      <c r="G3935" s="2">
        <v>-2.81E-2</v>
      </c>
      <c r="I3935" t="s">
        <v>1860</v>
      </c>
      <c r="J3935" s="24" t="str">
        <f t="shared" si="303"/>
        <v>03</v>
      </c>
      <c r="K3935" s="24" t="str">
        <f t="shared" si="304"/>
        <v>30</v>
      </c>
      <c r="L3935" s="24" t="str">
        <f t="shared" si="305"/>
        <v>2009</v>
      </c>
      <c r="M3935" s="24">
        <f t="shared" si="306"/>
        <v>39902</v>
      </c>
      <c r="N3935">
        <v>10.36</v>
      </c>
      <c r="P3935" s="24">
        <v>44041</v>
      </c>
      <c r="Q3935">
        <v>54.66</v>
      </c>
    </row>
    <row r="3936" spans="1:17" x14ac:dyDescent="0.4">
      <c r="A3936" t="s">
        <v>1858</v>
      </c>
      <c r="B3936">
        <v>10.66</v>
      </c>
      <c r="C3936">
        <v>10.68</v>
      </c>
      <c r="D3936">
        <v>10.75</v>
      </c>
      <c r="E3936">
        <v>10.61</v>
      </c>
      <c r="F3936" t="s">
        <v>1857</v>
      </c>
      <c r="G3936" s="2">
        <v>-1.5699999999999999E-2</v>
      </c>
      <c r="I3936" t="s">
        <v>1858</v>
      </c>
      <c r="J3936" s="24" t="str">
        <f t="shared" si="303"/>
        <v>03</v>
      </c>
      <c r="K3936" s="24" t="str">
        <f t="shared" si="304"/>
        <v>27</v>
      </c>
      <c r="L3936" s="24" t="str">
        <f t="shared" si="305"/>
        <v>2009</v>
      </c>
      <c r="M3936" s="24">
        <f t="shared" si="306"/>
        <v>39899</v>
      </c>
      <c r="N3936">
        <v>10.66</v>
      </c>
      <c r="P3936" s="24">
        <v>44042</v>
      </c>
      <c r="Q3936">
        <v>54.73</v>
      </c>
    </row>
    <row r="3937" spans="1:17" x14ac:dyDescent="0.4">
      <c r="A3937" t="s">
        <v>1856</v>
      </c>
      <c r="B3937">
        <v>10.83</v>
      </c>
      <c r="C3937">
        <v>10.72</v>
      </c>
      <c r="D3937">
        <v>10.86</v>
      </c>
      <c r="E3937">
        <v>10.65</v>
      </c>
      <c r="F3937" t="s">
        <v>1855</v>
      </c>
      <c r="G3937" s="2">
        <v>2.5600000000000001E-2</v>
      </c>
      <c r="I3937" t="s">
        <v>1856</v>
      </c>
      <c r="J3937" s="24" t="str">
        <f t="shared" si="303"/>
        <v>03</v>
      </c>
      <c r="K3937" s="24" t="str">
        <f t="shared" si="304"/>
        <v>26</v>
      </c>
      <c r="L3937" s="24" t="str">
        <f t="shared" si="305"/>
        <v>2009</v>
      </c>
      <c r="M3937" s="24">
        <f t="shared" si="306"/>
        <v>39898</v>
      </c>
      <c r="N3937">
        <v>10.83</v>
      </c>
      <c r="P3937" s="24">
        <v>44043</v>
      </c>
      <c r="Q3937">
        <v>55.57</v>
      </c>
    </row>
    <row r="3938" spans="1:17" x14ac:dyDescent="0.4">
      <c r="A3938" t="s">
        <v>1854</v>
      </c>
      <c r="B3938">
        <v>10.56</v>
      </c>
      <c r="C3938">
        <v>10.62</v>
      </c>
      <c r="D3938">
        <v>10.76</v>
      </c>
      <c r="E3938">
        <v>10.34</v>
      </c>
      <c r="F3938" t="s">
        <v>1393</v>
      </c>
      <c r="G3938" s="2">
        <v>-8.9999999999999998E-4</v>
      </c>
      <c r="I3938" t="s">
        <v>1854</v>
      </c>
      <c r="J3938" s="24" t="str">
        <f t="shared" si="303"/>
        <v>03</v>
      </c>
      <c r="K3938" s="24" t="str">
        <f t="shared" si="304"/>
        <v>25</v>
      </c>
      <c r="L3938" s="24" t="str">
        <f t="shared" si="305"/>
        <v>2009</v>
      </c>
      <c r="M3938" s="24">
        <f t="shared" si="306"/>
        <v>39897</v>
      </c>
      <c r="N3938">
        <v>10.56</v>
      </c>
      <c r="P3938" s="24">
        <v>44045</v>
      </c>
      <c r="Q3938">
        <v>222.28</v>
      </c>
    </row>
    <row r="3939" spans="1:17" x14ac:dyDescent="0.4">
      <c r="A3939" t="s">
        <v>1853</v>
      </c>
      <c r="B3939">
        <v>10.57</v>
      </c>
      <c r="C3939">
        <v>10.64</v>
      </c>
      <c r="D3939">
        <v>10.75</v>
      </c>
      <c r="E3939">
        <v>10.56</v>
      </c>
      <c r="F3939" t="s">
        <v>1852</v>
      </c>
      <c r="G3939" s="2">
        <v>-1.8599999999999998E-2</v>
      </c>
      <c r="I3939" t="s">
        <v>1853</v>
      </c>
      <c r="J3939" s="24" t="str">
        <f t="shared" si="303"/>
        <v>03</v>
      </c>
      <c r="K3939" s="24" t="str">
        <f t="shared" si="304"/>
        <v>24</v>
      </c>
      <c r="L3939" s="24" t="str">
        <f t="shared" si="305"/>
        <v>2009</v>
      </c>
      <c r="M3939" s="24">
        <f t="shared" si="306"/>
        <v>39896</v>
      </c>
      <c r="N3939">
        <v>10.57</v>
      </c>
      <c r="P3939" s="24">
        <v>44046</v>
      </c>
      <c r="Q3939">
        <v>56.11</v>
      </c>
    </row>
    <row r="3940" spans="1:17" x14ac:dyDescent="0.4">
      <c r="A3940" t="s">
        <v>1851</v>
      </c>
      <c r="B3940">
        <v>10.77</v>
      </c>
      <c r="C3940">
        <v>10.29</v>
      </c>
      <c r="D3940">
        <v>10.77</v>
      </c>
      <c r="E3940">
        <v>10.29</v>
      </c>
      <c r="F3940" t="s">
        <v>1850</v>
      </c>
      <c r="G3940" s="2">
        <v>6.5299999999999997E-2</v>
      </c>
      <c r="I3940" t="s">
        <v>1851</v>
      </c>
      <c r="J3940" s="24" t="str">
        <f t="shared" si="303"/>
        <v>03</v>
      </c>
      <c r="K3940" s="24" t="str">
        <f t="shared" si="304"/>
        <v>23</v>
      </c>
      <c r="L3940" s="24" t="str">
        <f t="shared" si="305"/>
        <v>2009</v>
      </c>
      <c r="M3940" s="24">
        <f t="shared" si="306"/>
        <v>39895</v>
      </c>
      <c r="N3940">
        <v>10.77</v>
      </c>
      <c r="P3940" s="24">
        <v>44047</v>
      </c>
      <c r="Q3940">
        <v>56.23</v>
      </c>
    </row>
    <row r="3941" spans="1:17" x14ac:dyDescent="0.4">
      <c r="A3941" t="s">
        <v>1849</v>
      </c>
      <c r="B3941">
        <v>10.11</v>
      </c>
      <c r="C3941">
        <v>10.33</v>
      </c>
      <c r="D3941">
        <v>10.39</v>
      </c>
      <c r="E3941">
        <v>10.09</v>
      </c>
      <c r="F3941" t="s">
        <v>1848</v>
      </c>
      <c r="G3941" s="2">
        <v>-1.5599999999999999E-2</v>
      </c>
      <c r="I3941" t="s">
        <v>1849</v>
      </c>
      <c r="J3941" s="24" t="str">
        <f t="shared" si="303"/>
        <v>03</v>
      </c>
      <c r="K3941" s="24" t="str">
        <f t="shared" si="304"/>
        <v>20</v>
      </c>
      <c r="L3941" s="24" t="str">
        <f t="shared" si="305"/>
        <v>2009</v>
      </c>
      <c r="M3941" s="24">
        <f t="shared" si="306"/>
        <v>39892</v>
      </c>
      <c r="N3941">
        <v>10.11</v>
      </c>
      <c r="P3941" s="24">
        <v>44048</v>
      </c>
      <c r="Q3941">
        <v>56.64</v>
      </c>
    </row>
    <row r="3942" spans="1:17" x14ac:dyDescent="0.4">
      <c r="A3942" t="s">
        <v>1847</v>
      </c>
      <c r="B3942">
        <v>10.27</v>
      </c>
      <c r="C3942">
        <v>10.44</v>
      </c>
      <c r="D3942">
        <v>10.47</v>
      </c>
      <c r="E3942">
        <v>10.26</v>
      </c>
      <c r="F3942" t="s">
        <v>1846</v>
      </c>
      <c r="G3942" s="2">
        <v>-5.7999999999999996E-3</v>
      </c>
      <c r="I3942" t="s">
        <v>1847</v>
      </c>
      <c r="J3942" s="24" t="str">
        <f t="shared" si="303"/>
        <v>03</v>
      </c>
      <c r="K3942" s="24" t="str">
        <f t="shared" si="304"/>
        <v>19</v>
      </c>
      <c r="L3942" s="24" t="str">
        <f t="shared" si="305"/>
        <v>2009</v>
      </c>
      <c r="M3942" s="24">
        <f t="shared" si="306"/>
        <v>39891</v>
      </c>
      <c r="N3942">
        <v>10.27</v>
      </c>
      <c r="P3942" s="24">
        <v>44049</v>
      </c>
      <c r="Q3942">
        <v>57.26</v>
      </c>
    </row>
    <row r="3943" spans="1:17" x14ac:dyDescent="0.4">
      <c r="A3943" t="s">
        <v>1845</v>
      </c>
      <c r="B3943">
        <v>10.33</v>
      </c>
      <c r="C3943">
        <v>10.18</v>
      </c>
      <c r="D3943">
        <v>10.47</v>
      </c>
      <c r="E3943">
        <v>10.039999999999999</v>
      </c>
      <c r="F3943" t="s">
        <v>1844</v>
      </c>
      <c r="G3943" s="2">
        <v>1.0800000000000001E-2</v>
      </c>
      <c r="I3943" t="s">
        <v>1845</v>
      </c>
      <c r="J3943" s="24" t="str">
        <f t="shared" si="303"/>
        <v>03</v>
      </c>
      <c r="K3943" s="24" t="str">
        <f t="shared" si="304"/>
        <v>18</v>
      </c>
      <c r="L3943" s="24" t="str">
        <f t="shared" si="305"/>
        <v>2009</v>
      </c>
      <c r="M3943" s="24">
        <f t="shared" si="306"/>
        <v>39890</v>
      </c>
      <c r="N3943">
        <v>10.33</v>
      </c>
      <c r="P3943" s="24">
        <v>44050</v>
      </c>
      <c r="Q3943">
        <v>56.87</v>
      </c>
    </row>
    <row r="3944" spans="1:17" x14ac:dyDescent="0.4">
      <c r="A3944" t="s">
        <v>1843</v>
      </c>
      <c r="B3944">
        <v>10.220000000000001</v>
      </c>
      <c r="C3944">
        <v>9.9600000000000009</v>
      </c>
      <c r="D3944">
        <v>10.220000000000001</v>
      </c>
      <c r="E3944">
        <v>9.89</v>
      </c>
      <c r="F3944" t="s">
        <v>1842</v>
      </c>
      <c r="G3944" s="2">
        <v>2.92E-2</v>
      </c>
      <c r="I3944" t="s">
        <v>1843</v>
      </c>
      <c r="J3944" s="24" t="str">
        <f t="shared" si="303"/>
        <v>03</v>
      </c>
      <c r="K3944" s="24" t="str">
        <f t="shared" si="304"/>
        <v>17</v>
      </c>
      <c r="L3944" s="24" t="str">
        <f t="shared" si="305"/>
        <v>2009</v>
      </c>
      <c r="M3944" s="24">
        <f t="shared" si="306"/>
        <v>39889</v>
      </c>
      <c r="N3944">
        <v>10.220000000000001</v>
      </c>
      <c r="P3944" s="24">
        <v>44051</v>
      </c>
      <c r="Q3944">
        <v>227.49</v>
      </c>
    </row>
    <row r="3945" spans="1:17" x14ac:dyDescent="0.4">
      <c r="A3945" t="s">
        <v>1841</v>
      </c>
      <c r="B3945">
        <v>9.93</v>
      </c>
      <c r="C3945">
        <v>10.08</v>
      </c>
      <c r="D3945">
        <v>10.15</v>
      </c>
      <c r="E3945">
        <v>9.9</v>
      </c>
      <c r="F3945" t="s">
        <v>1840</v>
      </c>
      <c r="G3945" s="2">
        <v>-4.0000000000000001E-3</v>
      </c>
      <c r="I3945" t="s">
        <v>1841</v>
      </c>
      <c r="J3945" s="24" t="str">
        <f t="shared" si="303"/>
        <v>03</v>
      </c>
      <c r="K3945" s="24" t="str">
        <f t="shared" si="304"/>
        <v>16</v>
      </c>
      <c r="L3945" s="24" t="str">
        <f t="shared" si="305"/>
        <v>2009</v>
      </c>
      <c r="M3945" s="24">
        <f t="shared" si="306"/>
        <v>39888</v>
      </c>
      <c r="N3945">
        <v>9.93</v>
      </c>
      <c r="P3945" s="24">
        <v>44052</v>
      </c>
      <c r="Q3945">
        <v>227.49</v>
      </c>
    </row>
    <row r="3946" spans="1:17" x14ac:dyDescent="0.4">
      <c r="A3946" t="s">
        <v>1839</v>
      </c>
      <c r="B3946">
        <v>9.9700000000000006</v>
      </c>
      <c r="C3946">
        <v>9.9499999999999993</v>
      </c>
      <c r="D3946">
        <v>9.99</v>
      </c>
      <c r="E3946">
        <v>9.81</v>
      </c>
      <c r="F3946" t="s">
        <v>1838</v>
      </c>
      <c r="G3946" s="2">
        <v>3.0000000000000001E-3</v>
      </c>
      <c r="I3946" t="s">
        <v>1839</v>
      </c>
      <c r="J3946" s="24" t="str">
        <f t="shared" si="303"/>
        <v>03</v>
      </c>
      <c r="K3946" s="24" t="str">
        <f t="shared" si="304"/>
        <v>13</v>
      </c>
      <c r="L3946" s="24" t="str">
        <f t="shared" si="305"/>
        <v>2009</v>
      </c>
      <c r="M3946" s="24">
        <f t="shared" si="306"/>
        <v>39885</v>
      </c>
      <c r="N3946">
        <v>9.9700000000000006</v>
      </c>
      <c r="P3946" s="24">
        <v>44053</v>
      </c>
      <c r="Q3946">
        <v>56.79</v>
      </c>
    </row>
    <row r="3947" spans="1:17" x14ac:dyDescent="0.4">
      <c r="A3947" t="s">
        <v>1837</v>
      </c>
      <c r="B3947">
        <v>9.94</v>
      </c>
      <c r="C3947">
        <v>9.6300000000000008</v>
      </c>
      <c r="D3947">
        <v>9.9499999999999993</v>
      </c>
      <c r="E3947">
        <v>9.5500000000000007</v>
      </c>
      <c r="F3947" t="s">
        <v>1836</v>
      </c>
      <c r="G3947" s="2">
        <v>3.2199999999999999E-2</v>
      </c>
      <c r="I3947" t="s">
        <v>1837</v>
      </c>
      <c r="J3947" s="24" t="str">
        <f t="shared" si="303"/>
        <v>03</v>
      </c>
      <c r="K3947" s="24" t="str">
        <f t="shared" si="304"/>
        <v>12</v>
      </c>
      <c r="L3947" s="24" t="str">
        <f t="shared" si="305"/>
        <v>2009</v>
      </c>
      <c r="M3947" s="24">
        <f t="shared" si="306"/>
        <v>39884</v>
      </c>
      <c r="N3947">
        <v>9.94</v>
      </c>
      <c r="P3947" s="24">
        <v>44054</v>
      </c>
      <c r="Q3947">
        <v>56.12</v>
      </c>
    </row>
    <row r="3948" spans="1:17" x14ac:dyDescent="0.4">
      <c r="A3948" t="s">
        <v>1835</v>
      </c>
      <c r="B3948">
        <v>9.6300000000000008</v>
      </c>
      <c r="C3948">
        <v>9.66</v>
      </c>
      <c r="D3948">
        <v>9.73</v>
      </c>
      <c r="E3948">
        <v>9.5299999999999994</v>
      </c>
      <c r="F3948" t="s">
        <v>1834</v>
      </c>
      <c r="G3948" s="2">
        <v>8.3999999999999995E-3</v>
      </c>
      <c r="I3948" t="s">
        <v>1835</v>
      </c>
      <c r="J3948" s="24" t="str">
        <f t="shared" si="303"/>
        <v>03</v>
      </c>
      <c r="K3948" s="24" t="str">
        <f t="shared" si="304"/>
        <v>11</v>
      </c>
      <c r="L3948" s="24" t="str">
        <f t="shared" si="305"/>
        <v>2009</v>
      </c>
      <c r="M3948" s="24">
        <f t="shared" si="306"/>
        <v>39883</v>
      </c>
      <c r="N3948">
        <v>9.6300000000000008</v>
      </c>
      <c r="P3948" s="24">
        <v>44055</v>
      </c>
      <c r="Q3948">
        <v>57.19</v>
      </c>
    </row>
    <row r="3949" spans="1:17" x14ac:dyDescent="0.4">
      <c r="A3949" t="s">
        <v>1833</v>
      </c>
      <c r="B3949">
        <v>9.5500000000000007</v>
      </c>
      <c r="C3949">
        <v>9.24</v>
      </c>
      <c r="D3949">
        <v>9.57</v>
      </c>
      <c r="E3949">
        <v>9.2200000000000006</v>
      </c>
      <c r="F3949" t="s">
        <v>1832</v>
      </c>
      <c r="G3949" s="2">
        <v>5.4100000000000002E-2</v>
      </c>
      <c r="I3949" t="s">
        <v>1833</v>
      </c>
      <c r="J3949" s="24" t="str">
        <f t="shared" si="303"/>
        <v>03</v>
      </c>
      <c r="K3949" s="24" t="str">
        <f t="shared" si="304"/>
        <v>10</v>
      </c>
      <c r="L3949" s="24" t="str">
        <f t="shared" si="305"/>
        <v>2009</v>
      </c>
      <c r="M3949" s="24">
        <f t="shared" si="306"/>
        <v>39882</v>
      </c>
      <c r="N3949">
        <v>9.5500000000000007</v>
      </c>
      <c r="P3949" s="24">
        <v>44056</v>
      </c>
      <c r="Q3949">
        <v>57.28</v>
      </c>
    </row>
    <row r="3950" spans="1:17" x14ac:dyDescent="0.4">
      <c r="A3950" t="s">
        <v>1831</v>
      </c>
      <c r="B3950">
        <v>9.06</v>
      </c>
      <c r="C3950">
        <v>9.08</v>
      </c>
      <c r="D3950">
        <v>9.34</v>
      </c>
      <c r="E3950">
        <v>9.0299999999999994</v>
      </c>
      <c r="F3950" t="s">
        <v>1830</v>
      </c>
      <c r="G3950" s="2">
        <v>-2.7900000000000001E-2</v>
      </c>
      <c r="I3950" t="s">
        <v>1831</v>
      </c>
      <c r="J3950" s="24" t="str">
        <f t="shared" si="303"/>
        <v>03</v>
      </c>
      <c r="K3950" s="24" t="str">
        <f t="shared" si="304"/>
        <v>09</v>
      </c>
      <c r="L3950" s="24" t="str">
        <f t="shared" si="305"/>
        <v>2009</v>
      </c>
      <c r="M3950" s="24">
        <f t="shared" si="306"/>
        <v>39881</v>
      </c>
      <c r="N3950">
        <v>9.06</v>
      </c>
      <c r="P3950" s="24">
        <v>44057</v>
      </c>
      <c r="Q3950">
        <v>57.23</v>
      </c>
    </row>
    <row r="3951" spans="1:17" x14ac:dyDescent="0.4">
      <c r="A3951" t="s">
        <v>1829</v>
      </c>
      <c r="B3951">
        <v>9.32</v>
      </c>
      <c r="C3951">
        <v>9.25</v>
      </c>
      <c r="D3951">
        <v>9.41</v>
      </c>
      <c r="E3951">
        <v>8.98</v>
      </c>
      <c r="F3951" t="s">
        <v>1828</v>
      </c>
      <c r="G3951" s="2">
        <v>1.2999999999999999E-2</v>
      </c>
      <c r="I3951" t="s">
        <v>1829</v>
      </c>
      <c r="J3951" s="24" t="str">
        <f t="shared" si="303"/>
        <v>03</v>
      </c>
      <c r="K3951" s="24" t="str">
        <f t="shared" si="304"/>
        <v>06</v>
      </c>
      <c r="L3951" s="24" t="str">
        <f t="shared" si="305"/>
        <v>2009</v>
      </c>
      <c r="M3951" s="24">
        <f t="shared" si="306"/>
        <v>39878</v>
      </c>
      <c r="N3951">
        <v>9.32</v>
      </c>
      <c r="P3951" s="24">
        <v>44060</v>
      </c>
      <c r="Q3951">
        <v>57.56</v>
      </c>
    </row>
    <row r="3952" spans="1:17" x14ac:dyDescent="0.4">
      <c r="A3952" t="s">
        <v>1827</v>
      </c>
      <c r="B3952">
        <v>9.1999999999999993</v>
      </c>
      <c r="C3952">
        <v>9.34</v>
      </c>
      <c r="D3952">
        <v>9.4600000000000009</v>
      </c>
      <c r="E3952">
        <v>9.1300000000000008</v>
      </c>
      <c r="F3952" t="s">
        <v>1826</v>
      </c>
      <c r="G3952" s="2">
        <v>-3.56E-2</v>
      </c>
      <c r="I3952" t="s">
        <v>1827</v>
      </c>
      <c r="J3952" s="24" t="str">
        <f t="shared" si="303"/>
        <v>03</v>
      </c>
      <c r="K3952" s="24" t="str">
        <f t="shared" si="304"/>
        <v>05</v>
      </c>
      <c r="L3952" s="24" t="str">
        <f t="shared" si="305"/>
        <v>2009</v>
      </c>
      <c r="M3952" s="24">
        <f t="shared" si="306"/>
        <v>39877</v>
      </c>
      <c r="N3952">
        <v>9.1999999999999993</v>
      </c>
      <c r="P3952" s="24">
        <v>44061</v>
      </c>
      <c r="Q3952">
        <v>57.92</v>
      </c>
    </row>
    <row r="3953" spans="1:17" x14ac:dyDescent="0.4">
      <c r="A3953" t="s">
        <v>1825</v>
      </c>
      <c r="B3953">
        <v>9.5399999999999991</v>
      </c>
      <c r="C3953">
        <v>9.44</v>
      </c>
      <c r="D3953">
        <v>9.6999999999999993</v>
      </c>
      <c r="E3953">
        <v>9.41</v>
      </c>
      <c r="F3953" t="s">
        <v>1824</v>
      </c>
      <c r="G3953" s="2">
        <v>2.69E-2</v>
      </c>
      <c r="I3953" t="s">
        <v>1825</v>
      </c>
      <c r="J3953" s="24" t="str">
        <f t="shared" si="303"/>
        <v>03</v>
      </c>
      <c r="K3953" s="24" t="str">
        <f t="shared" si="304"/>
        <v>04</v>
      </c>
      <c r="L3953" s="24" t="str">
        <f t="shared" si="305"/>
        <v>2009</v>
      </c>
      <c r="M3953" s="24">
        <f t="shared" si="306"/>
        <v>39876</v>
      </c>
      <c r="N3953">
        <v>9.5399999999999991</v>
      </c>
      <c r="P3953" s="24">
        <v>44062</v>
      </c>
      <c r="Q3953">
        <v>57.69</v>
      </c>
    </row>
    <row r="3954" spans="1:17" x14ac:dyDescent="0.4">
      <c r="A3954" t="s">
        <v>1823</v>
      </c>
      <c r="B3954">
        <v>9.2899999999999991</v>
      </c>
      <c r="C3954">
        <v>9.43</v>
      </c>
      <c r="D3954">
        <v>9.48</v>
      </c>
      <c r="E3954">
        <v>9.25</v>
      </c>
      <c r="F3954" t="s">
        <v>1822</v>
      </c>
      <c r="G3954" s="2">
        <v>-5.4000000000000003E-3</v>
      </c>
      <c r="I3954" t="s">
        <v>1823</v>
      </c>
      <c r="J3954" s="24" t="str">
        <f t="shared" si="303"/>
        <v>03</v>
      </c>
      <c r="K3954" s="24" t="str">
        <f t="shared" si="304"/>
        <v>03</v>
      </c>
      <c r="L3954" s="24" t="str">
        <f t="shared" si="305"/>
        <v>2009</v>
      </c>
      <c r="M3954" s="24">
        <f t="shared" si="306"/>
        <v>39875</v>
      </c>
      <c r="N3954">
        <v>9.2899999999999991</v>
      </c>
      <c r="P3954" s="24">
        <v>44063</v>
      </c>
      <c r="Q3954">
        <v>58.18</v>
      </c>
    </row>
    <row r="3955" spans="1:17" x14ac:dyDescent="0.4">
      <c r="A3955" t="s">
        <v>1821</v>
      </c>
      <c r="B3955">
        <v>9.34</v>
      </c>
      <c r="C3955">
        <v>9.5399999999999991</v>
      </c>
      <c r="D3955">
        <v>9.64</v>
      </c>
      <c r="E3955">
        <v>9.2899999999999991</v>
      </c>
      <c r="F3955" t="s">
        <v>1820</v>
      </c>
      <c r="G3955" s="2">
        <v>-3.9100000000000003E-2</v>
      </c>
      <c r="I3955" t="s">
        <v>1821</v>
      </c>
      <c r="J3955" s="24" t="str">
        <f t="shared" si="303"/>
        <v>03</v>
      </c>
      <c r="K3955" s="24" t="str">
        <f t="shared" si="304"/>
        <v>02</v>
      </c>
      <c r="L3955" s="24" t="str">
        <f t="shared" si="305"/>
        <v>2009</v>
      </c>
      <c r="M3955" s="24">
        <f t="shared" si="306"/>
        <v>39874</v>
      </c>
      <c r="N3955">
        <v>9.34</v>
      </c>
      <c r="P3955" s="24">
        <v>44064</v>
      </c>
      <c r="Q3955">
        <v>58.55</v>
      </c>
    </row>
    <row r="3956" spans="1:17" x14ac:dyDescent="0.4">
      <c r="A3956" t="s">
        <v>1819</v>
      </c>
      <c r="B3956">
        <v>9.7200000000000006</v>
      </c>
      <c r="C3956">
        <v>9.73</v>
      </c>
      <c r="D3956">
        <v>9.94</v>
      </c>
      <c r="E3956">
        <v>9.7100000000000009</v>
      </c>
      <c r="F3956" t="s">
        <v>1818</v>
      </c>
      <c r="G3956" s="2">
        <v>-1.9199999999999998E-2</v>
      </c>
      <c r="I3956" t="s">
        <v>1819</v>
      </c>
      <c r="J3956" s="24" t="str">
        <f t="shared" si="303"/>
        <v>02</v>
      </c>
      <c r="K3956" s="24" t="str">
        <f t="shared" si="304"/>
        <v>27</v>
      </c>
      <c r="L3956" s="24" t="str">
        <f t="shared" si="305"/>
        <v>2009</v>
      </c>
      <c r="M3956" s="24">
        <f t="shared" si="306"/>
        <v>39871</v>
      </c>
      <c r="N3956">
        <v>9.7200000000000006</v>
      </c>
      <c r="P3956" s="24">
        <v>44066</v>
      </c>
      <c r="Q3956">
        <v>234.19</v>
      </c>
    </row>
    <row r="3957" spans="1:17" x14ac:dyDescent="0.4">
      <c r="A3957" t="s">
        <v>1817</v>
      </c>
      <c r="B3957">
        <v>9.91</v>
      </c>
      <c r="C3957">
        <v>10.220000000000001</v>
      </c>
      <c r="D3957">
        <v>10.25</v>
      </c>
      <c r="E3957">
        <v>9.91</v>
      </c>
      <c r="F3957" t="s">
        <v>1816</v>
      </c>
      <c r="G3957" s="2">
        <v>-1.9800000000000002E-2</v>
      </c>
      <c r="I3957" t="s">
        <v>1817</v>
      </c>
      <c r="J3957" s="24" t="str">
        <f t="shared" si="303"/>
        <v>02</v>
      </c>
      <c r="K3957" s="24" t="str">
        <f t="shared" si="304"/>
        <v>26</v>
      </c>
      <c r="L3957" s="24" t="str">
        <f t="shared" si="305"/>
        <v>2009</v>
      </c>
      <c r="M3957" s="24">
        <f t="shared" si="306"/>
        <v>39870</v>
      </c>
      <c r="N3957">
        <v>9.91</v>
      </c>
      <c r="P3957" s="24">
        <v>44067</v>
      </c>
      <c r="Q3957">
        <v>59.02</v>
      </c>
    </row>
    <row r="3958" spans="1:17" x14ac:dyDescent="0.4">
      <c r="A3958" t="s">
        <v>1815</v>
      </c>
      <c r="B3958">
        <v>10.11</v>
      </c>
      <c r="C3958">
        <v>10.14</v>
      </c>
      <c r="D3958">
        <v>10.29</v>
      </c>
      <c r="E3958">
        <v>9.9700000000000006</v>
      </c>
      <c r="F3958" t="s">
        <v>1814</v>
      </c>
      <c r="G3958" s="2">
        <v>-9.7999999999999997E-3</v>
      </c>
      <c r="I3958" t="s">
        <v>1815</v>
      </c>
      <c r="J3958" s="24" t="str">
        <f t="shared" si="303"/>
        <v>02</v>
      </c>
      <c r="K3958" s="24" t="str">
        <f t="shared" si="304"/>
        <v>25</v>
      </c>
      <c r="L3958" s="24" t="str">
        <f t="shared" si="305"/>
        <v>2009</v>
      </c>
      <c r="M3958" s="24">
        <f t="shared" si="306"/>
        <v>39869</v>
      </c>
      <c r="N3958">
        <v>10.11</v>
      </c>
      <c r="P3958" s="24">
        <v>44068</v>
      </c>
      <c r="Q3958">
        <v>59.37</v>
      </c>
    </row>
    <row r="3959" spans="1:17" x14ac:dyDescent="0.4">
      <c r="A3959" t="s">
        <v>1813</v>
      </c>
      <c r="B3959">
        <v>10.210000000000001</v>
      </c>
      <c r="C3959">
        <v>9.94</v>
      </c>
      <c r="D3959">
        <v>10.25</v>
      </c>
      <c r="E3959">
        <v>9.91</v>
      </c>
      <c r="F3959" t="s">
        <v>1812</v>
      </c>
      <c r="G3959" s="2">
        <v>3.3399999999999999E-2</v>
      </c>
      <c r="I3959" t="s">
        <v>1813</v>
      </c>
      <c r="J3959" s="24" t="str">
        <f t="shared" si="303"/>
        <v>02</v>
      </c>
      <c r="K3959" s="24" t="str">
        <f t="shared" si="304"/>
        <v>24</v>
      </c>
      <c r="L3959" s="24" t="str">
        <f t="shared" si="305"/>
        <v>2009</v>
      </c>
      <c r="M3959" s="24">
        <f t="shared" si="306"/>
        <v>39868</v>
      </c>
      <c r="N3959">
        <v>10.210000000000001</v>
      </c>
      <c r="P3959" s="24">
        <v>44069</v>
      </c>
      <c r="Q3959">
        <v>60.49</v>
      </c>
    </row>
    <row r="3960" spans="1:17" x14ac:dyDescent="0.4">
      <c r="A3960" t="s">
        <v>1811</v>
      </c>
      <c r="B3960">
        <v>9.8800000000000008</v>
      </c>
      <c r="C3960">
        <v>10.35</v>
      </c>
      <c r="D3960">
        <v>10.36</v>
      </c>
      <c r="E3960">
        <v>9.86</v>
      </c>
      <c r="F3960" t="s">
        <v>1803</v>
      </c>
      <c r="G3960" s="2">
        <v>-3.7999999999999999E-2</v>
      </c>
      <c r="I3960" t="s">
        <v>1811</v>
      </c>
      <c r="J3960" s="24" t="str">
        <f t="shared" si="303"/>
        <v>02</v>
      </c>
      <c r="K3960" s="24" t="str">
        <f t="shared" si="304"/>
        <v>23</v>
      </c>
      <c r="L3960" s="24" t="str">
        <f t="shared" si="305"/>
        <v>2009</v>
      </c>
      <c r="M3960" s="24">
        <f t="shared" si="306"/>
        <v>39867</v>
      </c>
      <c r="N3960">
        <v>9.8800000000000008</v>
      </c>
      <c r="P3960" s="24">
        <v>44070</v>
      </c>
      <c r="Q3960">
        <v>60.38</v>
      </c>
    </row>
    <row r="3961" spans="1:17" x14ac:dyDescent="0.4">
      <c r="A3961" t="s">
        <v>1810</v>
      </c>
      <c r="B3961">
        <v>10.27</v>
      </c>
      <c r="C3961">
        <v>10.17</v>
      </c>
      <c r="D3961">
        <v>10.37</v>
      </c>
      <c r="E3961">
        <v>10.09</v>
      </c>
      <c r="F3961" t="s">
        <v>1809</v>
      </c>
      <c r="G3961" s="2">
        <v>-8.6999999999999994E-3</v>
      </c>
      <c r="I3961" t="s">
        <v>1810</v>
      </c>
      <c r="J3961" s="24" t="str">
        <f t="shared" si="303"/>
        <v>02</v>
      </c>
      <c r="K3961" s="24" t="str">
        <f t="shared" si="304"/>
        <v>20</v>
      </c>
      <c r="L3961" s="24" t="str">
        <f t="shared" si="305"/>
        <v>2009</v>
      </c>
      <c r="M3961" s="24">
        <f t="shared" si="306"/>
        <v>39864</v>
      </c>
      <c r="N3961">
        <v>10.27</v>
      </c>
      <c r="P3961" s="24">
        <v>44071</v>
      </c>
      <c r="Q3961">
        <v>60.76</v>
      </c>
    </row>
    <row r="3962" spans="1:17" x14ac:dyDescent="0.4">
      <c r="A3962" t="s">
        <v>1808</v>
      </c>
      <c r="B3962">
        <v>10.36</v>
      </c>
      <c r="C3962">
        <v>10.5</v>
      </c>
      <c r="D3962">
        <v>10.54</v>
      </c>
      <c r="E3962">
        <v>10.31</v>
      </c>
      <c r="F3962" t="s">
        <v>1807</v>
      </c>
      <c r="G3962" s="2">
        <v>-3.8E-3</v>
      </c>
      <c r="I3962" t="s">
        <v>1808</v>
      </c>
      <c r="J3962" s="24" t="str">
        <f t="shared" si="303"/>
        <v>02</v>
      </c>
      <c r="K3962" s="24" t="str">
        <f t="shared" si="304"/>
        <v>19</v>
      </c>
      <c r="L3962" s="24" t="str">
        <f t="shared" si="305"/>
        <v>2009</v>
      </c>
      <c r="M3962" s="24">
        <f t="shared" si="306"/>
        <v>39863</v>
      </c>
      <c r="N3962">
        <v>10.36</v>
      </c>
      <c r="P3962" s="24">
        <v>44073</v>
      </c>
      <c r="Q3962">
        <v>243.02</v>
      </c>
    </row>
    <row r="3963" spans="1:17" x14ac:dyDescent="0.4">
      <c r="A3963" t="s">
        <v>1806</v>
      </c>
      <c r="B3963">
        <v>10.4</v>
      </c>
      <c r="C3963">
        <v>10.45</v>
      </c>
      <c r="D3963">
        <v>10.51</v>
      </c>
      <c r="E3963">
        <v>10.31</v>
      </c>
      <c r="F3963" t="s">
        <v>1805</v>
      </c>
      <c r="G3963" s="2">
        <v>-1E-3</v>
      </c>
      <c r="I3963" t="s">
        <v>1806</v>
      </c>
      <c r="J3963" s="24" t="str">
        <f t="shared" si="303"/>
        <v>02</v>
      </c>
      <c r="K3963" s="24" t="str">
        <f t="shared" si="304"/>
        <v>18</v>
      </c>
      <c r="L3963" s="24" t="str">
        <f t="shared" si="305"/>
        <v>2009</v>
      </c>
      <c r="M3963" s="24">
        <f t="shared" si="306"/>
        <v>39862</v>
      </c>
      <c r="N3963">
        <v>10.4</v>
      </c>
      <c r="P3963" s="24">
        <v>44074</v>
      </c>
      <c r="Q3963">
        <v>60.81</v>
      </c>
    </row>
    <row r="3964" spans="1:17" x14ac:dyDescent="0.4">
      <c r="A3964" t="s">
        <v>1804</v>
      </c>
      <c r="B3964">
        <v>10.41</v>
      </c>
      <c r="C3964">
        <v>10.49</v>
      </c>
      <c r="D3964">
        <v>10.56</v>
      </c>
      <c r="E3964">
        <v>10.39</v>
      </c>
      <c r="F3964" t="s">
        <v>1803</v>
      </c>
      <c r="G3964" s="2">
        <v>-3.7900000000000003E-2</v>
      </c>
      <c r="I3964" t="s">
        <v>1804</v>
      </c>
      <c r="J3964" s="24" t="str">
        <f t="shared" si="303"/>
        <v>02</v>
      </c>
      <c r="K3964" s="24" t="str">
        <f t="shared" si="304"/>
        <v>17</v>
      </c>
      <c r="L3964" s="24" t="str">
        <f t="shared" si="305"/>
        <v>2009</v>
      </c>
      <c r="M3964" s="24">
        <f t="shared" si="306"/>
        <v>39861</v>
      </c>
      <c r="N3964">
        <v>10.41</v>
      </c>
      <c r="P3964" s="24">
        <v>44075</v>
      </c>
      <c r="Q3964">
        <v>61.66</v>
      </c>
    </row>
    <row r="3965" spans="1:17" x14ac:dyDescent="0.4">
      <c r="A3965" t="s">
        <v>1802</v>
      </c>
      <c r="B3965">
        <v>10.82</v>
      </c>
      <c r="C3965">
        <v>10.89</v>
      </c>
      <c r="D3965">
        <v>10.98</v>
      </c>
      <c r="E3965">
        <v>10.81</v>
      </c>
      <c r="F3965" t="s">
        <v>1801</v>
      </c>
      <c r="G3965" s="2">
        <v>-6.4000000000000003E-3</v>
      </c>
      <c r="I3965" t="s">
        <v>1802</v>
      </c>
      <c r="J3965" s="24" t="str">
        <f t="shared" si="303"/>
        <v>02</v>
      </c>
      <c r="K3965" s="24" t="str">
        <f t="shared" si="304"/>
        <v>13</v>
      </c>
      <c r="L3965" s="24" t="str">
        <f t="shared" si="305"/>
        <v>2009</v>
      </c>
      <c r="M3965" s="24">
        <f t="shared" si="306"/>
        <v>39857</v>
      </c>
      <c r="N3965">
        <v>10.82</v>
      </c>
      <c r="P3965" s="24">
        <v>44076</v>
      </c>
      <c r="Q3965">
        <v>62.43</v>
      </c>
    </row>
    <row r="3966" spans="1:17" x14ac:dyDescent="0.4">
      <c r="A3966" t="s">
        <v>1800</v>
      </c>
      <c r="B3966">
        <v>10.89</v>
      </c>
      <c r="C3966">
        <v>10.67</v>
      </c>
      <c r="D3966">
        <v>10.91</v>
      </c>
      <c r="E3966">
        <v>10.57</v>
      </c>
      <c r="F3966" t="s">
        <v>1799</v>
      </c>
      <c r="G3966" s="2">
        <v>6.4999999999999997E-3</v>
      </c>
      <c r="I3966" t="s">
        <v>1800</v>
      </c>
      <c r="J3966" s="24" t="str">
        <f t="shared" si="303"/>
        <v>02</v>
      </c>
      <c r="K3966" s="24" t="str">
        <f t="shared" si="304"/>
        <v>12</v>
      </c>
      <c r="L3966" s="24" t="str">
        <f t="shared" si="305"/>
        <v>2009</v>
      </c>
      <c r="M3966" s="24">
        <f t="shared" si="306"/>
        <v>39856</v>
      </c>
      <c r="N3966">
        <v>10.89</v>
      </c>
      <c r="P3966" s="24">
        <v>44077</v>
      </c>
      <c r="Q3966">
        <v>59.67</v>
      </c>
    </row>
    <row r="3967" spans="1:17" x14ac:dyDescent="0.4">
      <c r="A3967" t="s">
        <v>1798</v>
      </c>
      <c r="B3967">
        <v>10.82</v>
      </c>
      <c r="C3967">
        <v>10.84</v>
      </c>
      <c r="D3967">
        <v>10.91</v>
      </c>
      <c r="E3967">
        <v>10.69</v>
      </c>
      <c r="F3967" t="s">
        <v>1797</v>
      </c>
      <c r="G3967" s="2">
        <v>8.9999999999999998E-4</v>
      </c>
      <c r="I3967" t="s">
        <v>1798</v>
      </c>
      <c r="J3967" s="24" t="str">
        <f t="shared" si="303"/>
        <v>02</v>
      </c>
      <c r="K3967" s="24" t="str">
        <f t="shared" si="304"/>
        <v>11</v>
      </c>
      <c r="L3967" s="24" t="str">
        <f t="shared" si="305"/>
        <v>2009</v>
      </c>
      <c r="M3967" s="24">
        <f t="shared" si="306"/>
        <v>39855</v>
      </c>
      <c r="N3967">
        <v>10.82</v>
      </c>
      <c r="P3967" s="24">
        <v>44078</v>
      </c>
      <c r="Q3967">
        <v>58.88</v>
      </c>
    </row>
    <row r="3968" spans="1:17" x14ac:dyDescent="0.4">
      <c r="A3968" t="s">
        <v>1796</v>
      </c>
      <c r="B3968">
        <v>10.81</v>
      </c>
      <c r="C3968">
        <v>11.16</v>
      </c>
      <c r="D3968">
        <v>11.29</v>
      </c>
      <c r="E3968">
        <v>10.74</v>
      </c>
      <c r="F3968" t="s">
        <v>1795</v>
      </c>
      <c r="G3968" s="2">
        <v>-4.1700000000000001E-2</v>
      </c>
      <c r="I3968" t="s">
        <v>1796</v>
      </c>
      <c r="J3968" s="24" t="str">
        <f t="shared" si="303"/>
        <v>02</v>
      </c>
      <c r="K3968" s="24" t="str">
        <f t="shared" si="304"/>
        <v>10</v>
      </c>
      <c r="L3968" s="24" t="str">
        <f t="shared" si="305"/>
        <v>2009</v>
      </c>
      <c r="M3968" s="24">
        <f t="shared" si="306"/>
        <v>39854</v>
      </c>
      <c r="N3968">
        <v>10.81</v>
      </c>
      <c r="P3968" s="24">
        <v>44082</v>
      </c>
      <c r="Q3968">
        <v>56.92</v>
      </c>
    </row>
    <row r="3969" spans="1:17" x14ac:dyDescent="0.4">
      <c r="A3969" t="s">
        <v>1794</v>
      </c>
      <c r="B3969">
        <v>11.28</v>
      </c>
      <c r="C3969">
        <v>11.3</v>
      </c>
      <c r="D3969">
        <v>11.35</v>
      </c>
      <c r="E3969">
        <v>11.18</v>
      </c>
      <c r="F3969" t="s">
        <v>1793</v>
      </c>
      <c r="G3969" s="2">
        <v>0</v>
      </c>
      <c r="I3969" t="s">
        <v>1794</v>
      </c>
      <c r="J3969" s="24" t="str">
        <f t="shared" si="303"/>
        <v>02</v>
      </c>
      <c r="K3969" s="24" t="str">
        <f t="shared" si="304"/>
        <v>09</v>
      </c>
      <c r="L3969" s="24" t="str">
        <f t="shared" si="305"/>
        <v>2009</v>
      </c>
      <c r="M3969" s="24">
        <f t="shared" si="306"/>
        <v>39853</v>
      </c>
      <c r="N3969">
        <v>11.28</v>
      </c>
      <c r="P3969" s="24">
        <v>44083</v>
      </c>
      <c r="Q3969">
        <v>58.39</v>
      </c>
    </row>
    <row r="3970" spans="1:17" x14ac:dyDescent="0.4">
      <c r="A3970" t="s">
        <v>1792</v>
      </c>
      <c r="B3970">
        <v>11.28</v>
      </c>
      <c r="C3970">
        <v>11.03</v>
      </c>
      <c r="D3970">
        <v>11.32</v>
      </c>
      <c r="E3970">
        <v>11.01</v>
      </c>
      <c r="F3970" t="s">
        <v>1791</v>
      </c>
      <c r="G3970" s="2">
        <v>2.2700000000000001E-2</v>
      </c>
      <c r="I3970" t="s">
        <v>1792</v>
      </c>
      <c r="J3970" s="24" t="str">
        <f t="shared" si="303"/>
        <v>02</v>
      </c>
      <c r="K3970" s="24" t="str">
        <f t="shared" si="304"/>
        <v>06</v>
      </c>
      <c r="L3970" s="24" t="str">
        <f t="shared" si="305"/>
        <v>2009</v>
      </c>
      <c r="M3970" s="24">
        <f t="shared" si="306"/>
        <v>39850</v>
      </c>
      <c r="N3970">
        <v>11.28</v>
      </c>
      <c r="P3970" s="24">
        <v>44084</v>
      </c>
      <c r="Q3970">
        <v>57.27</v>
      </c>
    </row>
    <row r="3971" spans="1:17" x14ac:dyDescent="0.4">
      <c r="A3971" t="s">
        <v>1790</v>
      </c>
      <c r="B3971">
        <v>11.03</v>
      </c>
      <c r="C3971">
        <v>10.72</v>
      </c>
      <c r="D3971">
        <v>11.09</v>
      </c>
      <c r="E3971">
        <v>10.7</v>
      </c>
      <c r="F3971" t="s">
        <v>1789</v>
      </c>
      <c r="G3971" s="2">
        <v>2.2200000000000001E-2</v>
      </c>
      <c r="I3971" t="s">
        <v>1790</v>
      </c>
      <c r="J3971" s="24" t="str">
        <f t="shared" ref="J3971:J4034" si="307">LEFT(I3971,2)</f>
        <v>02</v>
      </c>
      <c r="K3971" s="24" t="str">
        <f t="shared" ref="K3971:K4034" si="308">MID(I3971,4,2)</f>
        <v>05</v>
      </c>
      <c r="L3971" s="24" t="str">
        <f t="shared" ref="L3971:L4034" si="309">RIGHT(I3971,4)</f>
        <v>2009</v>
      </c>
      <c r="M3971" s="24">
        <f t="shared" ref="M3971:M4034" si="310">DATE(L3971,J3971,K3971)</f>
        <v>39849</v>
      </c>
      <c r="N3971">
        <v>11.03</v>
      </c>
      <c r="P3971" s="24">
        <v>44085</v>
      </c>
      <c r="Q3971">
        <v>57.08</v>
      </c>
    </row>
    <row r="3972" spans="1:17" x14ac:dyDescent="0.4">
      <c r="A3972" t="s">
        <v>1788</v>
      </c>
      <c r="B3972">
        <v>10.79</v>
      </c>
      <c r="C3972">
        <v>10.88</v>
      </c>
      <c r="D3972">
        <v>11.03</v>
      </c>
      <c r="E3972">
        <v>10.77</v>
      </c>
      <c r="F3972" t="s">
        <v>1536</v>
      </c>
      <c r="G3972" s="2">
        <v>-4.5999999999999999E-3</v>
      </c>
      <c r="I3972" t="s">
        <v>1788</v>
      </c>
      <c r="J3972" s="24" t="str">
        <f t="shared" si="307"/>
        <v>02</v>
      </c>
      <c r="K3972" s="24" t="str">
        <f t="shared" si="308"/>
        <v>04</v>
      </c>
      <c r="L3972" s="24" t="str">
        <f t="shared" si="309"/>
        <v>2009</v>
      </c>
      <c r="M3972" s="24">
        <f t="shared" si="310"/>
        <v>39848</v>
      </c>
      <c r="N3972">
        <v>10.79</v>
      </c>
      <c r="P3972" s="24">
        <v>44087</v>
      </c>
      <c r="Q3972">
        <v>228.32</v>
      </c>
    </row>
    <row r="3973" spans="1:17" x14ac:dyDescent="0.4">
      <c r="A3973" t="s">
        <v>1787</v>
      </c>
      <c r="B3973">
        <v>10.84</v>
      </c>
      <c r="C3973">
        <v>10.66</v>
      </c>
      <c r="D3973">
        <v>10.89</v>
      </c>
      <c r="E3973">
        <v>10.58</v>
      </c>
      <c r="F3973" t="s">
        <v>1786</v>
      </c>
      <c r="G3973" s="2">
        <v>2.1700000000000001E-2</v>
      </c>
      <c r="I3973" t="s">
        <v>1787</v>
      </c>
      <c r="J3973" s="24" t="str">
        <f t="shared" si="307"/>
        <v>02</v>
      </c>
      <c r="K3973" s="24" t="str">
        <f t="shared" si="308"/>
        <v>03</v>
      </c>
      <c r="L3973" s="24" t="str">
        <f t="shared" si="309"/>
        <v>2009</v>
      </c>
      <c r="M3973" s="24">
        <f t="shared" si="310"/>
        <v>39847</v>
      </c>
      <c r="N3973">
        <v>10.84</v>
      </c>
      <c r="P3973" s="24">
        <v>44088</v>
      </c>
      <c r="Q3973">
        <v>57.84</v>
      </c>
    </row>
    <row r="3974" spans="1:17" x14ac:dyDescent="0.4">
      <c r="A3974" t="s">
        <v>1785</v>
      </c>
      <c r="B3974">
        <v>10.61</v>
      </c>
      <c r="C3974">
        <v>10.5</v>
      </c>
      <c r="D3974">
        <v>10.71</v>
      </c>
      <c r="E3974">
        <v>10.47</v>
      </c>
      <c r="F3974" t="s">
        <v>1784</v>
      </c>
      <c r="G3974" s="2">
        <v>-4.7000000000000002E-3</v>
      </c>
      <c r="I3974" t="s">
        <v>1785</v>
      </c>
      <c r="J3974" s="24" t="str">
        <f t="shared" si="307"/>
        <v>02</v>
      </c>
      <c r="K3974" s="24" t="str">
        <f t="shared" si="308"/>
        <v>02</v>
      </c>
      <c r="L3974" s="24" t="str">
        <f t="shared" si="309"/>
        <v>2009</v>
      </c>
      <c r="M3974" s="24">
        <f t="shared" si="310"/>
        <v>39846</v>
      </c>
      <c r="N3974">
        <v>10.61</v>
      </c>
      <c r="P3974" s="24">
        <v>44089</v>
      </c>
      <c r="Q3974">
        <v>58.42</v>
      </c>
    </row>
    <row r="3975" spans="1:17" x14ac:dyDescent="0.4">
      <c r="A3975" t="s">
        <v>1783</v>
      </c>
      <c r="B3975">
        <v>10.66</v>
      </c>
      <c r="C3975">
        <v>10.89</v>
      </c>
      <c r="D3975">
        <v>10.93</v>
      </c>
      <c r="E3975">
        <v>10.6</v>
      </c>
      <c r="F3975" t="s">
        <v>1782</v>
      </c>
      <c r="G3975" s="2">
        <v>-1.5699999999999999E-2</v>
      </c>
      <c r="I3975" t="s">
        <v>1783</v>
      </c>
      <c r="J3975" s="24" t="str">
        <f t="shared" si="307"/>
        <v>01</v>
      </c>
      <c r="K3975" s="24" t="str">
        <f t="shared" si="308"/>
        <v>30</v>
      </c>
      <c r="L3975" s="24" t="str">
        <f t="shared" si="309"/>
        <v>2009</v>
      </c>
      <c r="M3975" s="24">
        <f t="shared" si="310"/>
        <v>39843</v>
      </c>
      <c r="N3975">
        <v>10.66</v>
      </c>
      <c r="P3975" s="24">
        <v>44090</v>
      </c>
      <c r="Q3975">
        <v>57.75</v>
      </c>
    </row>
    <row r="3976" spans="1:17" x14ac:dyDescent="0.4">
      <c r="A3976" t="s">
        <v>1781</v>
      </c>
      <c r="B3976">
        <v>10.83</v>
      </c>
      <c r="C3976">
        <v>11</v>
      </c>
      <c r="D3976">
        <v>11.03</v>
      </c>
      <c r="E3976">
        <v>10.83</v>
      </c>
      <c r="F3976" t="s">
        <v>1780</v>
      </c>
      <c r="G3976" s="2">
        <v>-2.7E-2</v>
      </c>
      <c r="I3976" t="s">
        <v>1781</v>
      </c>
      <c r="J3976" s="24" t="str">
        <f t="shared" si="307"/>
        <v>01</v>
      </c>
      <c r="K3976" s="24" t="str">
        <f t="shared" si="308"/>
        <v>29</v>
      </c>
      <c r="L3976" s="24" t="str">
        <f t="shared" si="309"/>
        <v>2009</v>
      </c>
      <c r="M3976" s="24">
        <f t="shared" si="310"/>
        <v>39842</v>
      </c>
      <c r="N3976">
        <v>10.83</v>
      </c>
      <c r="P3976" s="24">
        <v>44091</v>
      </c>
      <c r="Q3976">
        <v>57.11</v>
      </c>
    </row>
    <row r="3977" spans="1:17" x14ac:dyDescent="0.4">
      <c r="A3977" t="s">
        <v>1779</v>
      </c>
      <c r="B3977">
        <v>11.13</v>
      </c>
      <c r="C3977">
        <v>11.02</v>
      </c>
      <c r="D3977">
        <v>11.21</v>
      </c>
      <c r="E3977">
        <v>10.98</v>
      </c>
      <c r="F3977" t="s">
        <v>1778</v>
      </c>
      <c r="G3977" s="2">
        <v>2.58E-2</v>
      </c>
      <c r="I3977" t="s">
        <v>1779</v>
      </c>
      <c r="J3977" s="24" t="str">
        <f t="shared" si="307"/>
        <v>01</v>
      </c>
      <c r="K3977" s="24" t="str">
        <f t="shared" si="308"/>
        <v>28</v>
      </c>
      <c r="L3977" s="24" t="str">
        <f t="shared" si="309"/>
        <v>2009</v>
      </c>
      <c r="M3977" s="24">
        <f t="shared" si="310"/>
        <v>39841</v>
      </c>
      <c r="N3977">
        <v>11.13</v>
      </c>
      <c r="P3977" s="24">
        <v>44092</v>
      </c>
      <c r="Q3977">
        <v>56.34</v>
      </c>
    </row>
    <row r="3978" spans="1:17" x14ac:dyDescent="0.4">
      <c r="A3978" t="s">
        <v>1777</v>
      </c>
      <c r="B3978">
        <v>10.85</v>
      </c>
      <c r="C3978">
        <v>10.79</v>
      </c>
      <c r="D3978">
        <v>10.91</v>
      </c>
      <c r="E3978">
        <v>10.73</v>
      </c>
      <c r="F3978" t="s">
        <v>1776</v>
      </c>
      <c r="G3978" s="2">
        <v>9.2999999999999992E-3</v>
      </c>
      <c r="I3978" t="s">
        <v>1777</v>
      </c>
      <c r="J3978" s="24" t="str">
        <f t="shared" si="307"/>
        <v>01</v>
      </c>
      <c r="K3978" s="24" t="str">
        <f t="shared" si="308"/>
        <v>27</v>
      </c>
      <c r="L3978" s="24" t="str">
        <f t="shared" si="309"/>
        <v>2009</v>
      </c>
      <c r="M3978" s="24">
        <f t="shared" si="310"/>
        <v>39840</v>
      </c>
      <c r="N3978">
        <v>10.85</v>
      </c>
      <c r="P3978" s="24">
        <v>44095</v>
      </c>
      <c r="Q3978">
        <v>56.09</v>
      </c>
    </row>
    <row r="3979" spans="1:17" x14ac:dyDescent="0.4">
      <c r="A3979" t="s">
        <v>1775</v>
      </c>
      <c r="B3979">
        <v>10.75</v>
      </c>
      <c r="C3979">
        <v>10.69</v>
      </c>
      <c r="D3979">
        <v>10.92</v>
      </c>
      <c r="E3979">
        <v>10.62</v>
      </c>
      <c r="F3979" t="s">
        <v>1774</v>
      </c>
      <c r="G3979" s="2">
        <v>8.3999999999999995E-3</v>
      </c>
      <c r="I3979" t="s">
        <v>1775</v>
      </c>
      <c r="J3979" s="24" t="str">
        <f t="shared" si="307"/>
        <v>01</v>
      </c>
      <c r="K3979" s="24" t="str">
        <f t="shared" si="308"/>
        <v>26</v>
      </c>
      <c r="L3979" s="24" t="str">
        <f t="shared" si="309"/>
        <v>2009</v>
      </c>
      <c r="M3979" s="24">
        <f t="shared" si="310"/>
        <v>39839</v>
      </c>
      <c r="N3979">
        <v>10.75</v>
      </c>
      <c r="P3979" s="24">
        <v>44096</v>
      </c>
      <c r="Q3979">
        <v>57.02</v>
      </c>
    </row>
    <row r="3980" spans="1:17" x14ac:dyDescent="0.4">
      <c r="A3980" t="s">
        <v>1773</v>
      </c>
      <c r="B3980">
        <v>10.66</v>
      </c>
      <c r="C3980">
        <v>10.36</v>
      </c>
      <c r="D3980">
        <v>10.76</v>
      </c>
      <c r="E3980">
        <v>10.35</v>
      </c>
      <c r="F3980" t="s">
        <v>1772</v>
      </c>
      <c r="G3980" s="2">
        <v>4.7000000000000002E-3</v>
      </c>
      <c r="I3980" t="s">
        <v>1773</v>
      </c>
      <c r="J3980" s="24" t="str">
        <f t="shared" si="307"/>
        <v>01</v>
      </c>
      <c r="K3980" s="24" t="str">
        <f t="shared" si="308"/>
        <v>23</v>
      </c>
      <c r="L3980" s="24" t="str">
        <f t="shared" si="309"/>
        <v>2009</v>
      </c>
      <c r="M3980" s="24">
        <f t="shared" si="310"/>
        <v>39836</v>
      </c>
      <c r="N3980">
        <v>10.66</v>
      </c>
      <c r="P3980" s="24">
        <v>44097</v>
      </c>
      <c r="Q3980">
        <v>55.37</v>
      </c>
    </row>
    <row r="3981" spans="1:17" x14ac:dyDescent="0.4">
      <c r="A3981" t="s">
        <v>1771</v>
      </c>
      <c r="B3981">
        <v>10.61</v>
      </c>
      <c r="C3981">
        <v>10.51</v>
      </c>
      <c r="D3981">
        <v>10.74</v>
      </c>
      <c r="E3981">
        <v>10.4</v>
      </c>
      <c r="F3981" t="s">
        <v>1770</v>
      </c>
      <c r="G3981" s="2">
        <v>-1.21E-2</v>
      </c>
      <c r="I3981" t="s">
        <v>1771</v>
      </c>
      <c r="J3981" s="24" t="str">
        <f t="shared" si="307"/>
        <v>01</v>
      </c>
      <c r="K3981" s="24" t="str">
        <f t="shared" si="308"/>
        <v>22</v>
      </c>
      <c r="L3981" s="24" t="str">
        <f t="shared" si="309"/>
        <v>2009</v>
      </c>
      <c r="M3981" s="24">
        <f t="shared" si="310"/>
        <v>39835</v>
      </c>
      <c r="N3981">
        <v>10.61</v>
      </c>
      <c r="P3981" s="24">
        <v>44098</v>
      </c>
      <c r="Q3981">
        <v>55.58</v>
      </c>
    </row>
    <row r="3982" spans="1:17" x14ac:dyDescent="0.4">
      <c r="A3982" t="s">
        <v>1769</v>
      </c>
      <c r="B3982">
        <v>10.74</v>
      </c>
      <c r="C3982">
        <v>10.48</v>
      </c>
      <c r="D3982">
        <v>10.77</v>
      </c>
      <c r="E3982">
        <v>10.34</v>
      </c>
      <c r="F3982" t="s">
        <v>1768</v>
      </c>
      <c r="G3982" s="2">
        <v>3.7699999999999997E-2</v>
      </c>
      <c r="I3982" t="s">
        <v>1769</v>
      </c>
      <c r="J3982" s="24" t="str">
        <f t="shared" si="307"/>
        <v>01</v>
      </c>
      <c r="K3982" s="24" t="str">
        <f t="shared" si="308"/>
        <v>21</v>
      </c>
      <c r="L3982" s="24" t="str">
        <f t="shared" si="309"/>
        <v>2009</v>
      </c>
      <c r="M3982" s="24">
        <f t="shared" si="310"/>
        <v>39834</v>
      </c>
      <c r="N3982">
        <v>10.74</v>
      </c>
      <c r="P3982" s="24">
        <v>44099</v>
      </c>
      <c r="Q3982">
        <v>56.68</v>
      </c>
    </row>
    <row r="3983" spans="1:17" x14ac:dyDescent="0.4">
      <c r="A3983" t="s">
        <v>1767</v>
      </c>
      <c r="B3983">
        <v>10.35</v>
      </c>
      <c r="C3983">
        <v>10.74</v>
      </c>
      <c r="D3983">
        <v>10.79</v>
      </c>
      <c r="E3983">
        <v>10.33</v>
      </c>
      <c r="F3983" t="s">
        <v>1766</v>
      </c>
      <c r="G3983" s="2">
        <v>-4.3400000000000001E-2</v>
      </c>
      <c r="I3983" t="s">
        <v>1767</v>
      </c>
      <c r="J3983" s="24" t="str">
        <f t="shared" si="307"/>
        <v>01</v>
      </c>
      <c r="K3983" s="24" t="str">
        <f t="shared" si="308"/>
        <v>20</v>
      </c>
      <c r="L3983" s="24" t="str">
        <f t="shared" si="309"/>
        <v>2009</v>
      </c>
      <c r="M3983" s="24">
        <f t="shared" si="310"/>
        <v>39833</v>
      </c>
      <c r="N3983">
        <v>10.35</v>
      </c>
      <c r="P3983" s="24">
        <v>44100</v>
      </c>
      <c r="Q3983">
        <v>226.73</v>
      </c>
    </row>
    <row r="3984" spans="1:17" x14ac:dyDescent="0.4">
      <c r="A3984" t="s">
        <v>1765</v>
      </c>
      <c r="B3984">
        <v>10.82</v>
      </c>
      <c r="C3984">
        <v>10.85</v>
      </c>
      <c r="D3984">
        <v>10.9</v>
      </c>
      <c r="E3984">
        <v>10.59</v>
      </c>
      <c r="F3984" t="s">
        <v>1764</v>
      </c>
      <c r="G3984" s="2">
        <v>1.12E-2</v>
      </c>
      <c r="I3984" t="s">
        <v>1765</v>
      </c>
      <c r="J3984" s="24" t="str">
        <f t="shared" si="307"/>
        <v>01</v>
      </c>
      <c r="K3984" s="24" t="str">
        <f t="shared" si="308"/>
        <v>16</v>
      </c>
      <c r="L3984" s="24" t="str">
        <f t="shared" si="309"/>
        <v>2009</v>
      </c>
      <c r="M3984" s="24">
        <f t="shared" si="310"/>
        <v>39829</v>
      </c>
      <c r="N3984">
        <v>10.82</v>
      </c>
      <c r="P3984" s="24">
        <v>44101</v>
      </c>
      <c r="Q3984">
        <v>226.73</v>
      </c>
    </row>
    <row r="3985" spans="1:17" x14ac:dyDescent="0.4">
      <c r="A3985" t="s">
        <v>1763</v>
      </c>
      <c r="B3985">
        <v>10.7</v>
      </c>
      <c r="C3985">
        <v>10.58</v>
      </c>
      <c r="D3985">
        <v>10.76</v>
      </c>
      <c r="E3985">
        <v>10.37</v>
      </c>
      <c r="F3985" t="s">
        <v>1762</v>
      </c>
      <c r="G3985" s="2">
        <v>6.6E-3</v>
      </c>
      <c r="I3985" t="s">
        <v>1763</v>
      </c>
      <c r="J3985" s="24" t="str">
        <f t="shared" si="307"/>
        <v>01</v>
      </c>
      <c r="K3985" s="24" t="str">
        <f t="shared" si="308"/>
        <v>15</v>
      </c>
      <c r="L3985" s="24" t="str">
        <f t="shared" si="309"/>
        <v>2009</v>
      </c>
      <c r="M3985" s="24">
        <f t="shared" si="310"/>
        <v>39828</v>
      </c>
      <c r="N3985">
        <v>10.7</v>
      </c>
      <c r="P3985" s="24">
        <v>44102</v>
      </c>
      <c r="Q3985">
        <v>57.62</v>
      </c>
    </row>
    <row r="3986" spans="1:17" x14ac:dyDescent="0.4">
      <c r="A3986" t="s">
        <v>1761</v>
      </c>
      <c r="B3986">
        <v>10.63</v>
      </c>
      <c r="C3986">
        <v>10.79</v>
      </c>
      <c r="D3986">
        <v>10.83</v>
      </c>
      <c r="E3986">
        <v>10.54</v>
      </c>
      <c r="F3986" t="s">
        <v>1760</v>
      </c>
      <c r="G3986" s="2">
        <v>-2.92E-2</v>
      </c>
      <c r="I3986" t="s">
        <v>1761</v>
      </c>
      <c r="J3986" s="24" t="str">
        <f t="shared" si="307"/>
        <v>01</v>
      </c>
      <c r="K3986" s="24" t="str">
        <f t="shared" si="308"/>
        <v>14</v>
      </c>
      <c r="L3986" s="24" t="str">
        <f t="shared" si="309"/>
        <v>2009</v>
      </c>
      <c r="M3986" s="24">
        <f t="shared" si="310"/>
        <v>39827</v>
      </c>
      <c r="N3986">
        <v>10.63</v>
      </c>
      <c r="P3986" s="24">
        <v>44103</v>
      </c>
      <c r="Q3986">
        <v>57.41</v>
      </c>
    </row>
    <row r="3987" spans="1:17" x14ac:dyDescent="0.4">
      <c r="A3987" t="s">
        <v>1759</v>
      </c>
      <c r="B3987">
        <v>10.95</v>
      </c>
      <c r="C3987">
        <v>10.88</v>
      </c>
      <c r="D3987">
        <v>11.05</v>
      </c>
      <c r="E3987">
        <v>10.85</v>
      </c>
      <c r="F3987" t="s">
        <v>1758</v>
      </c>
      <c r="G3987" s="2">
        <v>2.7000000000000001E-3</v>
      </c>
      <c r="I3987" t="s">
        <v>1759</v>
      </c>
      <c r="J3987" s="24" t="str">
        <f t="shared" si="307"/>
        <v>01</v>
      </c>
      <c r="K3987" s="24" t="str">
        <f t="shared" si="308"/>
        <v>13</v>
      </c>
      <c r="L3987" s="24" t="str">
        <f t="shared" si="309"/>
        <v>2009</v>
      </c>
      <c r="M3987" s="24">
        <f t="shared" si="310"/>
        <v>39826</v>
      </c>
      <c r="N3987">
        <v>10.95</v>
      </c>
      <c r="P3987" s="24">
        <v>44104</v>
      </c>
      <c r="Q3987">
        <v>57.77</v>
      </c>
    </row>
    <row r="3988" spans="1:17" x14ac:dyDescent="0.4">
      <c r="A3988" t="s">
        <v>1757</v>
      </c>
      <c r="B3988">
        <v>10.92</v>
      </c>
      <c r="C3988">
        <v>11.08</v>
      </c>
      <c r="D3988">
        <v>11.11</v>
      </c>
      <c r="E3988">
        <v>10.84</v>
      </c>
      <c r="F3988" t="s">
        <v>1756</v>
      </c>
      <c r="G3988" s="2">
        <v>-1.89E-2</v>
      </c>
      <c r="I3988" t="s">
        <v>1757</v>
      </c>
      <c r="J3988" s="24" t="str">
        <f t="shared" si="307"/>
        <v>01</v>
      </c>
      <c r="K3988" s="24" t="str">
        <f t="shared" si="308"/>
        <v>12</v>
      </c>
      <c r="L3988" s="24" t="str">
        <f t="shared" si="309"/>
        <v>2009</v>
      </c>
      <c r="M3988" s="24">
        <f t="shared" si="310"/>
        <v>39825</v>
      </c>
      <c r="N3988">
        <v>10.92</v>
      </c>
      <c r="P3988" s="24">
        <v>44105</v>
      </c>
      <c r="Q3988">
        <v>58.35</v>
      </c>
    </row>
    <row r="3989" spans="1:17" x14ac:dyDescent="0.4">
      <c r="A3989" t="s">
        <v>1755</v>
      </c>
      <c r="B3989">
        <v>11.13</v>
      </c>
      <c r="C3989">
        <v>11.4</v>
      </c>
      <c r="D3989">
        <v>11.4</v>
      </c>
      <c r="E3989">
        <v>11.1</v>
      </c>
      <c r="F3989" t="s">
        <v>1361</v>
      </c>
      <c r="G3989" s="2">
        <v>-2.1999999999999999E-2</v>
      </c>
      <c r="I3989" t="s">
        <v>1755</v>
      </c>
      <c r="J3989" s="24" t="str">
        <f t="shared" si="307"/>
        <v>01</v>
      </c>
      <c r="K3989" s="24" t="str">
        <f t="shared" si="308"/>
        <v>09</v>
      </c>
      <c r="L3989" s="24" t="str">
        <f t="shared" si="309"/>
        <v>2009</v>
      </c>
      <c r="M3989" s="24">
        <f t="shared" si="310"/>
        <v>39822</v>
      </c>
      <c r="N3989">
        <v>11.13</v>
      </c>
      <c r="P3989" s="24">
        <v>44106</v>
      </c>
      <c r="Q3989">
        <v>57.37</v>
      </c>
    </row>
    <row r="3990" spans="1:17" x14ac:dyDescent="0.4">
      <c r="A3990" t="s">
        <v>1754</v>
      </c>
      <c r="B3990">
        <v>11.38</v>
      </c>
      <c r="C3990">
        <v>11.29</v>
      </c>
      <c r="D3990">
        <v>11.38</v>
      </c>
      <c r="E3990">
        <v>11.2</v>
      </c>
      <c r="F3990" t="s">
        <v>1753</v>
      </c>
      <c r="G3990" s="2">
        <v>2.5999999999999999E-3</v>
      </c>
      <c r="I3990" t="s">
        <v>1754</v>
      </c>
      <c r="J3990" s="24" t="str">
        <f t="shared" si="307"/>
        <v>01</v>
      </c>
      <c r="K3990" s="24" t="str">
        <f t="shared" si="308"/>
        <v>08</v>
      </c>
      <c r="L3990" s="24" t="str">
        <f t="shared" si="309"/>
        <v>2009</v>
      </c>
      <c r="M3990" s="24">
        <f t="shared" si="310"/>
        <v>39821</v>
      </c>
      <c r="N3990">
        <v>11.38</v>
      </c>
      <c r="P3990" s="24">
        <v>44107</v>
      </c>
      <c r="Q3990">
        <v>229.49</v>
      </c>
    </row>
    <row r="3991" spans="1:17" x14ac:dyDescent="0.4">
      <c r="A3991" t="s">
        <v>1752</v>
      </c>
      <c r="B3991">
        <v>11.35</v>
      </c>
      <c r="C3991">
        <v>11.48</v>
      </c>
      <c r="D3991">
        <v>11.52</v>
      </c>
      <c r="E3991">
        <v>11.25</v>
      </c>
      <c r="F3991" t="s">
        <v>1751</v>
      </c>
      <c r="G3991" s="2">
        <v>-2.58E-2</v>
      </c>
      <c r="I3991" t="s">
        <v>1752</v>
      </c>
      <c r="J3991" s="24" t="str">
        <f t="shared" si="307"/>
        <v>01</v>
      </c>
      <c r="K3991" s="24" t="str">
        <f t="shared" si="308"/>
        <v>07</v>
      </c>
      <c r="L3991" s="24" t="str">
        <f t="shared" si="309"/>
        <v>2009</v>
      </c>
      <c r="M3991" s="24">
        <f t="shared" si="310"/>
        <v>39820</v>
      </c>
      <c r="N3991">
        <v>11.35</v>
      </c>
      <c r="P3991" s="24">
        <v>44108</v>
      </c>
      <c r="Q3991">
        <v>229.49</v>
      </c>
    </row>
    <row r="3992" spans="1:17" x14ac:dyDescent="0.4">
      <c r="A3992" t="s">
        <v>1750</v>
      </c>
      <c r="B3992">
        <v>11.65</v>
      </c>
      <c r="C3992">
        <v>11.7</v>
      </c>
      <c r="D3992">
        <v>11.78</v>
      </c>
      <c r="E3992">
        <v>11.57</v>
      </c>
      <c r="F3992" t="s">
        <v>1749</v>
      </c>
      <c r="G3992" s="2">
        <v>6.8999999999999999E-3</v>
      </c>
      <c r="I3992" t="s">
        <v>1750</v>
      </c>
      <c r="J3992" s="24" t="str">
        <f t="shared" si="307"/>
        <v>01</v>
      </c>
      <c r="K3992" s="24" t="str">
        <f t="shared" si="308"/>
        <v>06</v>
      </c>
      <c r="L3992" s="24" t="str">
        <f t="shared" si="309"/>
        <v>2009</v>
      </c>
      <c r="M3992" s="24">
        <f t="shared" si="310"/>
        <v>39819</v>
      </c>
      <c r="N3992">
        <v>11.65</v>
      </c>
      <c r="P3992" s="24">
        <v>44109</v>
      </c>
      <c r="Q3992">
        <v>58.48</v>
      </c>
    </row>
    <row r="3993" spans="1:17" x14ac:dyDescent="0.4">
      <c r="A3993" t="s">
        <v>1748</v>
      </c>
      <c r="B3993">
        <v>11.57</v>
      </c>
      <c r="C3993">
        <v>11.52</v>
      </c>
      <c r="D3993">
        <v>11.68</v>
      </c>
      <c r="E3993">
        <v>11.46</v>
      </c>
      <c r="F3993" t="s">
        <v>1747</v>
      </c>
      <c r="G3993" s="2">
        <v>1.6999999999999999E-3</v>
      </c>
      <c r="I3993" t="s">
        <v>1748</v>
      </c>
      <c r="J3993" s="24" t="str">
        <f t="shared" si="307"/>
        <v>01</v>
      </c>
      <c r="K3993" s="24" t="str">
        <f t="shared" si="308"/>
        <v>05</v>
      </c>
      <c r="L3993" s="24" t="str">
        <f t="shared" si="309"/>
        <v>2009</v>
      </c>
      <c r="M3993" s="24">
        <f t="shared" si="310"/>
        <v>39818</v>
      </c>
      <c r="N3993">
        <v>11.57</v>
      </c>
      <c r="P3993" s="24">
        <v>44110</v>
      </c>
      <c r="Q3993">
        <v>57.52</v>
      </c>
    </row>
    <row r="3994" spans="1:17" x14ac:dyDescent="0.4">
      <c r="A3994" t="s">
        <v>1746</v>
      </c>
      <c r="B3994">
        <v>11.55</v>
      </c>
      <c r="C3994">
        <v>11.21</v>
      </c>
      <c r="D3994">
        <v>11.61</v>
      </c>
      <c r="E3994">
        <v>11.16</v>
      </c>
      <c r="F3994" t="s">
        <v>1745</v>
      </c>
      <c r="G3994" s="2">
        <v>3.1300000000000001E-2</v>
      </c>
      <c r="I3994" t="s">
        <v>1746</v>
      </c>
      <c r="J3994" s="24" t="str">
        <f t="shared" si="307"/>
        <v>01</v>
      </c>
      <c r="K3994" s="24" t="str">
        <f t="shared" si="308"/>
        <v>02</v>
      </c>
      <c r="L3994" s="24" t="str">
        <f t="shared" si="309"/>
        <v>2009</v>
      </c>
      <c r="M3994" s="24">
        <f t="shared" si="310"/>
        <v>39815</v>
      </c>
      <c r="N3994">
        <v>11.55</v>
      </c>
      <c r="P3994" s="24">
        <v>44111</v>
      </c>
      <c r="Q3994">
        <v>58.55</v>
      </c>
    </row>
    <row r="3995" spans="1:17" x14ac:dyDescent="0.4">
      <c r="A3995" t="s">
        <v>1744</v>
      </c>
      <c r="B3995">
        <v>11.2</v>
      </c>
      <c r="C3995">
        <v>11.08</v>
      </c>
      <c r="D3995">
        <v>11.28</v>
      </c>
      <c r="E3995">
        <v>11.05</v>
      </c>
      <c r="F3995" t="s">
        <v>1743</v>
      </c>
      <c r="G3995" s="2">
        <v>1.17E-2</v>
      </c>
      <c r="I3995" t="s">
        <v>1744</v>
      </c>
      <c r="J3995" s="24" t="str">
        <f t="shared" si="307"/>
        <v>12</v>
      </c>
      <c r="K3995" s="24" t="str">
        <f t="shared" si="308"/>
        <v>31</v>
      </c>
      <c r="L3995" s="24" t="str">
        <f t="shared" si="309"/>
        <v>2008</v>
      </c>
      <c r="M3995" s="24">
        <f t="shared" si="310"/>
        <v>39813</v>
      </c>
      <c r="N3995">
        <v>11.2</v>
      </c>
      <c r="P3995" s="24">
        <v>44112</v>
      </c>
      <c r="Q3995">
        <v>58.9</v>
      </c>
    </row>
    <row r="3996" spans="1:17" x14ac:dyDescent="0.4">
      <c r="A3996" t="s">
        <v>1742</v>
      </c>
      <c r="B3996">
        <v>11.07</v>
      </c>
      <c r="C3996">
        <v>10.89</v>
      </c>
      <c r="D3996">
        <v>11.07</v>
      </c>
      <c r="E3996">
        <v>10.83</v>
      </c>
      <c r="F3996" t="s">
        <v>1741</v>
      </c>
      <c r="G3996" s="2">
        <v>2.41E-2</v>
      </c>
      <c r="I3996" t="s">
        <v>1742</v>
      </c>
      <c r="J3996" s="24" t="str">
        <f t="shared" si="307"/>
        <v>12</v>
      </c>
      <c r="K3996" s="24" t="str">
        <f t="shared" si="308"/>
        <v>30</v>
      </c>
      <c r="L3996" s="24" t="str">
        <f t="shared" si="309"/>
        <v>2008</v>
      </c>
      <c r="M3996" s="24">
        <f t="shared" si="310"/>
        <v>39812</v>
      </c>
      <c r="N3996">
        <v>11.07</v>
      </c>
      <c r="P3996" s="24">
        <v>44113</v>
      </c>
      <c r="Q3996">
        <v>59.68</v>
      </c>
    </row>
    <row r="3997" spans="1:17" x14ac:dyDescent="0.4">
      <c r="A3997" t="s">
        <v>1740</v>
      </c>
      <c r="B3997">
        <v>10.81</v>
      </c>
      <c r="C3997">
        <v>10.87</v>
      </c>
      <c r="D3997">
        <v>10.88</v>
      </c>
      <c r="E3997">
        <v>10.67</v>
      </c>
      <c r="F3997" t="s">
        <v>1739</v>
      </c>
      <c r="G3997" s="2">
        <v>-1.8E-3</v>
      </c>
      <c r="I3997" t="s">
        <v>1740</v>
      </c>
      <c r="J3997" s="24" t="str">
        <f t="shared" si="307"/>
        <v>12</v>
      </c>
      <c r="K3997" s="24" t="str">
        <f t="shared" si="308"/>
        <v>29</v>
      </c>
      <c r="L3997" s="24" t="str">
        <f t="shared" si="309"/>
        <v>2008</v>
      </c>
      <c r="M3997" s="24">
        <f t="shared" si="310"/>
        <v>39811</v>
      </c>
      <c r="N3997">
        <v>10.81</v>
      </c>
      <c r="P3997" s="24">
        <v>44116</v>
      </c>
      <c r="Q3997">
        <v>61.03</v>
      </c>
    </row>
    <row r="3998" spans="1:17" x14ac:dyDescent="0.4">
      <c r="A3998" t="s">
        <v>1738</v>
      </c>
      <c r="B3998">
        <v>10.83</v>
      </c>
      <c r="C3998">
        <v>10.85</v>
      </c>
      <c r="D3998">
        <v>10.85</v>
      </c>
      <c r="E3998">
        <v>10.77</v>
      </c>
      <c r="F3998" t="s">
        <v>1450</v>
      </c>
      <c r="G3998" s="2">
        <v>7.4000000000000003E-3</v>
      </c>
      <c r="I3998" t="s">
        <v>1738</v>
      </c>
      <c r="J3998" s="24" t="str">
        <f t="shared" si="307"/>
        <v>12</v>
      </c>
      <c r="K3998" s="24" t="str">
        <f t="shared" si="308"/>
        <v>26</v>
      </c>
      <c r="L3998" s="24" t="str">
        <f t="shared" si="309"/>
        <v>2008</v>
      </c>
      <c r="M3998" s="24">
        <f t="shared" si="310"/>
        <v>39808</v>
      </c>
      <c r="N3998">
        <v>10.83</v>
      </c>
      <c r="P3998" s="24">
        <v>44117</v>
      </c>
      <c r="Q3998">
        <v>60.75</v>
      </c>
    </row>
    <row r="3999" spans="1:17" x14ac:dyDescent="0.4">
      <c r="A3999" t="s">
        <v>1737</v>
      </c>
      <c r="B3999">
        <v>10.75</v>
      </c>
      <c r="C3999">
        <v>10.77</v>
      </c>
      <c r="D3999">
        <v>10.79</v>
      </c>
      <c r="E3999">
        <v>10.7</v>
      </c>
      <c r="F3999" t="s">
        <v>1736</v>
      </c>
      <c r="G3999" s="2">
        <v>-3.7000000000000002E-3</v>
      </c>
      <c r="I3999" t="s">
        <v>1737</v>
      </c>
      <c r="J3999" s="24" t="str">
        <f t="shared" si="307"/>
        <v>12</v>
      </c>
      <c r="K3999" s="24" t="str">
        <f t="shared" si="308"/>
        <v>24</v>
      </c>
      <c r="L3999" s="24" t="str">
        <f t="shared" si="309"/>
        <v>2008</v>
      </c>
      <c r="M3999" s="24">
        <f t="shared" si="310"/>
        <v>39806</v>
      </c>
      <c r="N3999">
        <v>10.75</v>
      </c>
      <c r="P3999" s="24">
        <v>44118</v>
      </c>
      <c r="Q3999">
        <v>60.34</v>
      </c>
    </row>
    <row r="4000" spans="1:17" x14ac:dyDescent="0.4">
      <c r="A4000" t="s">
        <v>1735</v>
      </c>
      <c r="B4000">
        <v>10.79</v>
      </c>
      <c r="C4000">
        <v>10.92</v>
      </c>
      <c r="D4000">
        <v>10.97</v>
      </c>
      <c r="E4000">
        <v>10.72</v>
      </c>
      <c r="F4000" t="s">
        <v>1734</v>
      </c>
      <c r="G4000" s="2">
        <v>-8.9999999999999998E-4</v>
      </c>
      <c r="I4000" t="s">
        <v>1735</v>
      </c>
      <c r="J4000" s="24" t="str">
        <f t="shared" si="307"/>
        <v>12</v>
      </c>
      <c r="K4000" s="24" t="str">
        <f t="shared" si="308"/>
        <v>23</v>
      </c>
      <c r="L4000" s="24" t="str">
        <f t="shared" si="309"/>
        <v>2008</v>
      </c>
      <c r="M4000" s="24">
        <f t="shared" si="310"/>
        <v>39805</v>
      </c>
      <c r="N4000">
        <v>10.79</v>
      </c>
      <c r="P4000" s="24">
        <v>44119</v>
      </c>
      <c r="Q4000">
        <v>60.09</v>
      </c>
    </row>
    <row r="4001" spans="1:17" x14ac:dyDescent="0.4">
      <c r="A4001" t="s">
        <v>1733</v>
      </c>
      <c r="B4001">
        <v>10.8</v>
      </c>
      <c r="C4001">
        <v>11.03</v>
      </c>
      <c r="D4001">
        <v>11.04</v>
      </c>
      <c r="E4001">
        <v>10.66</v>
      </c>
      <c r="F4001" t="s">
        <v>1732</v>
      </c>
      <c r="G4001" s="2">
        <v>-1.8200000000000001E-2</v>
      </c>
      <c r="I4001" t="s">
        <v>1733</v>
      </c>
      <c r="J4001" s="24" t="str">
        <f t="shared" si="307"/>
        <v>12</v>
      </c>
      <c r="K4001" s="24" t="str">
        <f t="shared" si="308"/>
        <v>22</v>
      </c>
      <c r="L4001" s="24" t="str">
        <f t="shared" si="309"/>
        <v>2008</v>
      </c>
      <c r="M4001" s="24">
        <f t="shared" si="310"/>
        <v>39804</v>
      </c>
      <c r="N4001">
        <v>10.8</v>
      </c>
      <c r="P4001" s="24">
        <v>44120</v>
      </c>
      <c r="Q4001">
        <v>59.9</v>
      </c>
    </row>
    <row r="4002" spans="1:17" x14ac:dyDescent="0.4">
      <c r="A4002" t="s">
        <v>1731</v>
      </c>
      <c r="B4002">
        <v>11</v>
      </c>
      <c r="C4002">
        <v>11.11</v>
      </c>
      <c r="D4002">
        <v>11.26</v>
      </c>
      <c r="E4002">
        <v>10.99</v>
      </c>
      <c r="F4002" t="s">
        <v>1730</v>
      </c>
      <c r="G4002" s="2">
        <v>-3.5999999999999999E-3</v>
      </c>
      <c r="I4002" t="s">
        <v>1731</v>
      </c>
      <c r="J4002" s="24" t="str">
        <f t="shared" si="307"/>
        <v>12</v>
      </c>
      <c r="K4002" s="24" t="str">
        <f t="shared" si="308"/>
        <v>19</v>
      </c>
      <c r="L4002" s="24" t="str">
        <f t="shared" si="309"/>
        <v>2008</v>
      </c>
      <c r="M4002" s="24">
        <f t="shared" si="310"/>
        <v>39801</v>
      </c>
      <c r="N4002">
        <v>11</v>
      </c>
      <c r="P4002" s="24">
        <v>44123</v>
      </c>
      <c r="Q4002">
        <v>58.94</v>
      </c>
    </row>
    <row r="4003" spans="1:17" x14ac:dyDescent="0.4">
      <c r="A4003" t="s">
        <v>1729</v>
      </c>
      <c r="B4003">
        <v>11.04</v>
      </c>
      <c r="C4003">
        <v>11.27</v>
      </c>
      <c r="D4003">
        <v>11.31</v>
      </c>
      <c r="E4003">
        <v>10.91</v>
      </c>
      <c r="F4003" t="s">
        <v>1329</v>
      </c>
      <c r="G4003" s="2">
        <v>-1.8700000000000001E-2</v>
      </c>
      <c r="I4003" t="s">
        <v>1729</v>
      </c>
      <c r="J4003" s="24" t="str">
        <f t="shared" si="307"/>
        <v>12</v>
      </c>
      <c r="K4003" s="24" t="str">
        <f t="shared" si="308"/>
        <v>18</v>
      </c>
      <c r="L4003" s="24" t="str">
        <f t="shared" si="309"/>
        <v>2008</v>
      </c>
      <c r="M4003" s="24">
        <f t="shared" si="310"/>
        <v>39800</v>
      </c>
      <c r="N4003">
        <v>11.04</v>
      </c>
      <c r="P4003" s="24">
        <v>44124</v>
      </c>
      <c r="Q4003">
        <v>59.18</v>
      </c>
    </row>
    <row r="4004" spans="1:17" x14ac:dyDescent="0.4">
      <c r="A4004" t="s">
        <v>1728</v>
      </c>
      <c r="B4004">
        <v>11.25</v>
      </c>
      <c r="C4004">
        <v>11.24</v>
      </c>
      <c r="D4004">
        <v>11.42</v>
      </c>
      <c r="E4004">
        <v>11.16</v>
      </c>
      <c r="F4004" t="s">
        <v>1727</v>
      </c>
      <c r="G4004" s="2">
        <v>-8.8000000000000005E-3</v>
      </c>
      <c r="I4004" t="s">
        <v>1728</v>
      </c>
      <c r="J4004" s="24" t="str">
        <f t="shared" si="307"/>
        <v>12</v>
      </c>
      <c r="K4004" s="24" t="str">
        <f t="shared" si="308"/>
        <v>17</v>
      </c>
      <c r="L4004" s="24" t="str">
        <f t="shared" si="309"/>
        <v>2008</v>
      </c>
      <c r="M4004" s="24">
        <f t="shared" si="310"/>
        <v>39799</v>
      </c>
      <c r="N4004">
        <v>11.25</v>
      </c>
      <c r="P4004" s="24">
        <v>44125</v>
      </c>
      <c r="Q4004">
        <v>59.1</v>
      </c>
    </row>
    <row r="4005" spans="1:17" x14ac:dyDescent="0.4">
      <c r="A4005" t="s">
        <v>1726</v>
      </c>
      <c r="B4005">
        <v>11.35</v>
      </c>
      <c r="C4005">
        <v>10.97</v>
      </c>
      <c r="D4005">
        <v>11.38</v>
      </c>
      <c r="E4005">
        <v>10.97</v>
      </c>
      <c r="F4005" t="s">
        <v>1725</v>
      </c>
      <c r="G4005" s="2">
        <v>4.1300000000000003E-2</v>
      </c>
      <c r="I4005" t="s">
        <v>1726</v>
      </c>
      <c r="J4005" s="24" t="str">
        <f t="shared" si="307"/>
        <v>12</v>
      </c>
      <c r="K4005" s="24" t="str">
        <f t="shared" si="308"/>
        <v>16</v>
      </c>
      <c r="L4005" s="24" t="str">
        <f t="shared" si="309"/>
        <v>2008</v>
      </c>
      <c r="M4005" s="24">
        <f t="shared" si="310"/>
        <v>39798</v>
      </c>
      <c r="N4005">
        <v>11.35</v>
      </c>
      <c r="P4005" s="24">
        <v>44126</v>
      </c>
      <c r="Q4005">
        <v>59.16</v>
      </c>
    </row>
    <row r="4006" spans="1:17" x14ac:dyDescent="0.4">
      <c r="A4006" t="s">
        <v>1724</v>
      </c>
      <c r="B4006">
        <v>10.9</v>
      </c>
      <c r="C4006">
        <v>11.05</v>
      </c>
      <c r="D4006">
        <v>11.06</v>
      </c>
      <c r="E4006">
        <v>10.74</v>
      </c>
      <c r="F4006" t="s">
        <v>1619</v>
      </c>
      <c r="G4006" s="2">
        <v>-2.7000000000000001E-3</v>
      </c>
      <c r="I4006" t="s">
        <v>1724</v>
      </c>
      <c r="J4006" s="24" t="str">
        <f t="shared" si="307"/>
        <v>12</v>
      </c>
      <c r="K4006" s="24" t="str">
        <f t="shared" si="308"/>
        <v>15</v>
      </c>
      <c r="L4006" s="24" t="str">
        <f t="shared" si="309"/>
        <v>2008</v>
      </c>
      <c r="M4006" s="24">
        <f t="shared" si="310"/>
        <v>39797</v>
      </c>
      <c r="N4006">
        <v>10.9</v>
      </c>
      <c r="P4006" s="24">
        <v>44127</v>
      </c>
      <c r="Q4006">
        <v>59.4</v>
      </c>
    </row>
    <row r="4007" spans="1:17" x14ac:dyDescent="0.4">
      <c r="A4007" t="s">
        <v>1723</v>
      </c>
      <c r="B4007">
        <v>10.93</v>
      </c>
      <c r="C4007">
        <v>10.66</v>
      </c>
      <c r="D4007">
        <v>11.02</v>
      </c>
      <c r="E4007">
        <v>10.58</v>
      </c>
      <c r="F4007" t="s">
        <v>1722</v>
      </c>
      <c r="G4007" s="2">
        <v>3.7000000000000002E-3</v>
      </c>
      <c r="I4007" t="s">
        <v>1723</v>
      </c>
      <c r="J4007" s="24" t="str">
        <f t="shared" si="307"/>
        <v>12</v>
      </c>
      <c r="K4007" s="24" t="str">
        <f t="shared" si="308"/>
        <v>12</v>
      </c>
      <c r="L4007" s="24" t="str">
        <f t="shared" si="309"/>
        <v>2008</v>
      </c>
      <c r="M4007" s="24">
        <f t="shared" si="310"/>
        <v>39794</v>
      </c>
      <c r="N4007">
        <v>10.93</v>
      </c>
      <c r="P4007" s="24">
        <v>44130</v>
      </c>
      <c r="Q4007">
        <v>58.35</v>
      </c>
    </row>
    <row r="4008" spans="1:17" x14ac:dyDescent="0.4">
      <c r="A4008" t="s">
        <v>1721</v>
      </c>
      <c r="B4008">
        <v>10.89</v>
      </c>
      <c r="C4008">
        <v>11.05</v>
      </c>
      <c r="D4008">
        <v>11.28</v>
      </c>
      <c r="E4008">
        <v>10.85</v>
      </c>
      <c r="F4008" t="s">
        <v>1720</v>
      </c>
      <c r="G4008" s="2">
        <v>-2.24E-2</v>
      </c>
      <c r="I4008" t="s">
        <v>1721</v>
      </c>
      <c r="J4008" s="24" t="str">
        <f t="shared" si="307"/>
        <v>12</v>
      </c>
      <c r="K4008" s="24" t="str">
        <f t="shared" si="308"/>
        <v>11</v>
      </c>
      <c r="L4008" s="24" t="str">
        <f t="shared" si="309"/>
        <v>2008</v>
      </c>
      <c r="M4008" s="24">
        <f t="shared" si="310"/>
        <v>39793</v>
      </c>
      <c r="N4008">
        <v>10.89</v>
      </c>
      <c r="P4008" s="24">
        <v>44131</v>
      </c>
      <c r="Q4008">
        <v>58.5</v>
      </c>
    </row>
    <row r="4009" spans="1:17" x14ac:dyDescent="0.4">
      <c r="A4009" t="s">
        <v>1719</v>
      </c>
      <c r="B4009">
        <v>11.14</v>
      </c>
      <c r="C4009">
        <v>11.07</v>
      </c>
      <c r="D4009">
        <v>11.26</v>
      </c>
      <c r="E4009">
        <v>10.98</v>
      </c>
      <c r="F4009" t="s">
        <v>1718</v>
      </c>
      <c r="G4009" s="2">
        <v>1.46E-2</v>
      </c>
      <c r="I4009" t="s">
        <v>1719</v>
      </c>
      <c r="J4009" s="24" t="str">
        <f t="shared" si="307"/>
        <v>12</v>
      </c>
      <c r="K4009" s="24" t="str">
        <f t="shared" si="308"/>
        <v>10</v>
      </c>
      <c r="L4009" s="24" t="str">
        <f t="shared" si="309"/>
        <v>2008</v>
      </c>
      <c r="M4009" s="24">
        <f t="shared" si="310"/>
        <v>39792</v>
      </c>
      <c r="N4009">
        <v>11.14</v>
      </c>
      <c r="P4009" s="24">
        <v>44132</v>
      </c>
      <c r="Q4009">
        <v>56.33</v>
      </c>
    </row>
    <row r="4010" spans="1:17" x14ac:dyDescent="0.4">
      <c r="A4010" t="s">
        <v>1717</v>
      </c>
      <c r="B4010">
        <v>10.98</v>
      </c>
      <c r="C4010">
        <v>10.98</v>
      </c>
      <c r="D4010">
        <v>11.28</v>
      </c>
      <c r="E4010">
        <v>10.91</v>
      </c>
      <c r="F4010" t="s">
        <v>1716</v>
      </c>
      <c r="G4010" s="2">
        <v>-1.17E-2</v>
      </c>
      <c r="I4010" t="s">
        <v>1717</v>
      </c>
      <c r="J4010" s="24" t="str">
        <f t="shared" si="307"/>
        <v>12</v>
      </c>
      <c r="K4010" s="24" t="str">
        <f t="shared" si="308"/>
        <v>09</v>
      </c>
      <c r="L4010" s="24" t="str">
        <f t="shared" si="309"/>
        <v>2008</v>
      </c>
      <c r="M4010" s="24">
        <f t="shared" si="310"/>
        <v>39791</v>
      </c>
      <c r="N4010">
        <v>10.98</v>
      </c>
      <c r="P4010" s="24">
        <v>44133</v>
      </c>
      <c r="Q4010">
        <v>57.07</v>
      </c>
    </row>
    <row r="4011" spans="1:17" x14ac:dyDescent="0.4">
      <c r="A4011" t="s">
        <v>1715</v>
      </c>
      <c r="B4011">
        <v>11.11</v>
      </c>
      <c r="C4011">
        <v>10.97</v>
      </c>
      <c r="D4011">
        <v>11.25</v>
      </c>
      <c r="E4011">
        <v>10.97</v>
      </c>
      <c r="F4011" t="s">
        <v>1714</v>
      </c>
      <c r="G4011" s="2">
        <v>3.4500000000000003E-2</v>
      </c>
      <c r="I4011" t="s">
        <v>1715</v>
      </c>
      <c r="J4011" s="24" t="str">
        <f t="shared" si="307"/>
        <v>12</v>
      </c>
      <c r="K4011" s="24" t="str">
        <f t="shared" si="308"/>
        <v>08</v>
      </c>
      <c r="L4011" s="24" t="str">
        <f t="shared" si="309"/>
        <v>2008</v>
      </c>
      <c r="M4011" s="24">
        <f t="shared" si="310"/>
        <v>39790</v>
      </c>
      <c r="N4011">
        <v>11.11</v>
      </c>
      <c r="P4011" s="24">
        <v>44134</v>
      </c>
      <c r="Q4011">
        <v>56.17</v>
      </c>
    </row>
    <row r="4012" spans="1:17" x14ac:dyDescent="0.4">
      <c r="A4012" t="s">
        <v>1713</v>
      </c>
      <c r="B4012">
        <v>10.74</v>
      </c>
      <c r="C4012">
        <v>10.26</v>
      </c>
      <c r="D4012">
        <v>10.79</v>
      </c>
      <c r="E4012">
        <v>10.050000000000001</v>
      </c>
      <c r="F4012" t="s">
        <v>1712</v>
      </c>
      <c r="G4012" s="2">
        <v>3.0700000000000002E-2</v>
      </c>
      <c r="I4012" t="s">
        <v>1713</v>
      </c>
      <c r="J4012" s="24" t="str">
        <f t="shared" si="307"/>
        <v>12</v>
      </c>
      <c r="K4012" s="24" t="str">
        <f t="shared" si="308"/>
        <v>05</v>
      </c>
      <c r="L4012" s="24" t="str">
        <f t="shared" si="309"/>
        <v>2008</v>
      </c>
      <c r="M4012" s="24">
        <f t="shared" si="310"/>
        <v>39787</v>
      </c>
      <c r="N4012">
        <v>10.74</v>
      </c>
      <c r="P4012" s="24">
        <v>44137</v>
      </c>
      <c r="Q4012">
        <v>56.47</v>
      </c>
    </row>
    <row r="4013" spans="1:17" x14ac:dyDescent="0.4">
      <c r="A4013" t="s">
        <v>1711</v>
      </c>
      <c r="B4013">
        <v>10.42</v>
      </c>
      <c r="C4013">
        <v>10.56</v>
      </c>
      <c r="D4013">
        <v>10.78</v>
      </c>
      <c r="E4013">
        <v>10.27</v>
      </c>
      <c r="F4013" t="s">
        <v>1710</v>
      </c>
      <c r="G4013" s="2">
        <v>-2.7099999999999999E-2</v>
      </c>
      <c r="I4013" t="s">
        <v>1711</v>
      </c>
      <c r="J4013" s="24" t="str">
        <f t="shared" si="307"/>
        <v>12</v>
      </c>
      <c r="K4013" s="24" t="str">
        <f t="shared" si="308"/>
        <v>04</v>
      </c>
      <c r="L4013" s="24" t="str">
        <f t="shared" si="309"/>
        <v>2008</v>
      </c>
      <c r="M4013" s="24">
        <f t="shared" si="310"/>
        <v>39786</v>
      </c>
      <c r="N4013">
        <v>10.42</v>
      </c>
      <c r="P4013" s="24">
        <v>44138</v>
      </c>
      <c r="Q4013">
        <v>57.47</v>
      </c>
    </row>
    <row r="4014" spans="1:17" x14ac:dyDescent="0.4">
      <c r="A4014" t="s">
        <v>1709</v>
      </c>
      <c r="B4014">
        <v>10.71</v>
      </c>
      <c r="C4014">
        <v>10.3</v>
      </c>
      <c r="D4014">
        <v>10.78</v>
      </c>
      <c r="E4014">
        <v>10.26</v>
      </c>
      <c r="F4014" t="s">
        <v>1708</v>
      </c>
      <c r="G4014" s="2">
        <v>1.7100000000000001E-2</v>
      </c>
      <c r="I4014" t="s">
        <v>1709</v>
      </c>
      <c r="J4014" s="24" t="str">
        <f t="shared" si="307"/>
        <v>12</v>
      </c>
      <c r="K4014" s="24" t="str">
        <f t="shared" si="308"/>
        <v>03</v>
      </c>
      <c r="L4014" s="24" t="str">
        <f t="shared" si="309"/>
        <v>2008</v>
      </c>
      <c r="M4014" s="24">
        <f t="shared" si="310"/>
        <v>39785</v>
      </c>
      <c r="N4014">
        <v>10.71</v>
      </c>
      <c r="P4014" s="24">
        <v>44139</v>
      </c>
      <c r="Q4014">
        <v>59.49</v>
      </c>
    </row>
    <row r="4015" spans="1:17" x14ac:dyDescent="0.4">
      <c r="A4015" t="s">
        <v>1707</v>
      </c>
      <c r="B4015">
        <v>10.53</v>
      </c>
      <c r="C4015">
        <v>10.38</v>
      </c>
      <c r="D4015">
        <v>10.55</v>
      </c>
      <c r="E4015">
        <v>10.199999999999999</v>
      </c>
      <c r="F4015" t="s">
        <v>1706</v>
      </c>
      <c r="G4015" s="2">
        <v>2.93E-2</v>
      </c>
      <c r="I4015" t="s">
        <v>1707</v>
      </c>
      <c r="J4015" s="24" t="str">
        <f t="shared" si="307"/>
        <v>12</v>
      </c>
      <c r="K4015" s="24" t="str">
        <f t="shared" si="308"/>
        <v>02</v>
      </c>
      <c r="L4015" s="24" t="str">
        <f t="shared" si="309"/>
        <v>2008</v>
      </c>
      <c r="M4015" s="24">
        <f t="shared" si="310"/>
        <v>39784</v>
      </c>
      <c r="N4015">
        <v>10.53</v>
      </c>
      <c r="P4015" s="24">
        <v>44140</v>
      </c>
      <c r="Q4015">
        <v>60.84</v>
      </c>
    </row>
    <row r="4016" spans="1:17" x14ac:dyDescent="0.4">
      <c r="A4016" t="s">
        <v>1705</v>
      </c>
      <c r="B4016">
        <v>10.23</v>
      </c>
      <c r="C4016">
        <v>10.8</v>
      </c>
      <c r="D4016">
        <v>10.81</v>
      </c>
      <c r="E4016">
        <v>10.210000000000001</v>
      </c>
      <c r="F4016" t="s">
        <v>1704</v>
      </c>
      <c r="G4016" s="2">
        <v>-7.8399999999999997E-2</v>
      </c>
      <c r="I4016" t="s">
        <v>1705</v>
      </c>
      <c r="J4016" s="24" t="str">
        <f t="shared" si="307"/>
        <v>12</v>
      </c>
      <c r="K4016" s="24" t="str">
        <f t="shared" si="308"/>
        <v>01</v>
      </c>
      <c r="L4016" s="24" t="str">
        <f t="shared" si="309"/>
        <v>2008</v>
      </c>
      <c r="M4016" s="24">
        <f t="shared" si="310"/>
        <v>39783</v>
      </c>
      <c r="N4016">
        <v>10.23</v>
      </c>
      <c r="P4016" s="24">
        <v>44141</v>
      </c>
      <c r="Q4016">
        <v>60.94</v>
      </c>
    </row>
    <row r="4017" spans="1:17" x14ac:dyDescent="0.4">
      <c r="A4017" t="s">
        <v>1703</v>
      </c>
      <c r="B4017">
        <v>11.1</v>
      </c>
      <c r="C4017">
        <v>11</v>
      </c>
      <c r="D4017">
        <v>11.11</v>
      </c>
      <c r="E4017">
        <v>10.96</v>
      </c>
      <c r="F4017" t="s">
        <v>1702</v>
      </c>
      <c r="G4017" s="2">
        <v>1.8E-3</v>
      </c>
      <c r="I4017" t="s">
        <v>1703</v>
      </c>
      <c r="J4017" s="24" t="str">
        <f t="shared" si="307"/>
        <v>11</v>
      </c>
      <c r="K4017" s="24" t="str">
        <f t="shared" si="308"/>
        <v>28</v>
      </c>
      <c r="L4017" s="24" t="str">
        <f t="shared" si="309"/>
        <v>2008</v>
      </c>
      <c r="M4017" s="24">
        <f t="shared" si="310"/>
        <v>39780</v>
      </c>
      <c r="N4017">
        <v>11.1</v>
      </c>
      <c r="P4017" s="24">
        <v>44144</v>
      </c>
      <c r="Q4017">
        <v>60.56</v>
      </c>
    </row>
    <row r="4018" spans="1:17" x14ac:dyDescent="0.4">
      <c r="A4018" t="s">
        <v>1701</v>
      </c>
      <c r="B4018">
        <v>11.08</v>
      </c>
      <c r="C4018">
        <v>10.49</v>
      </c>
      <c r="D4018">
        <v>11.08</v>
      </c>
      <c r="E4018">
        <v>10.44</v>
      </c>
      <c r="F4018" t="s">
        <v>1700</v>
      </c>
      <c r="G4018" s="2">
        <v>3.6499999999999998E-2</v>
      </c>
      <c r="I4018" t="s">
        <v>1701</v>
      </c>
      <c r="J4018" s="24" t="str">
        <f t="shared" si="307"/>
        <v>11</v>
      </c>
      <c r="K4018" s="24" t="str">
        <f t="shared" si="308"/>
        <v>26</v>
      </c>
      <c r="L4018" s="24" t="str">
        <f t="shared" si="309"/>
        <v>2008</v>
      </c>
      <c r="M4018" s="24">
        <f t="shared" si="310"/>
        <v>39778</v>
      </c>
      <c r="N4018">
        <v>11.08</v>
      </c>
      <c r="P4018" s="24">
        <v>44145</v>
      </c>
      <c r="Q4018">
        <v>59.94</v>
      </c>
    </row>
    <row r="4019" spans="1:17" x14ac:dyDescent="0.4">
      <c r="A4019" t="s">
        <v>1699</v>
      </c>
      <c r="B4019">
        <v>10.69</v>
      </c>
      <c r="C4019">
        <v>10.88</v>
      </c>
      <c r="D4019">
        <v>10.9</v>
      </c>
      <c r="E4019">
        <v>10.45</v>
      </c>
      <c r="F4019" t="s">
        <v>1698</v>
      </c>
      <c r="G4019" s="2">
        <v>4.7000000000000002E-3</v>
      </c>
      <c r="I4019" t="s">
        <v>1699</v>
      </c>
      <c r="J4019" s="24" t="str">
        <f t="shared" si="307"/>
        <v>11</v>
      </c>
      <c r="K4019" s="24" t="str">
        <f t="shared" si="308"/>
        <v>25</v>
      </c>
      <c r="L4019" s="24" t="str">
        <f t="shared" si="309"/>
        <v>2008</v>
      </c>
      <c r="M4019" s="24">
        <f t="shared" si="310"/>
        <v>39777</v>
      </c>
      <c r="N4019">
        <v>10.69</v>
      </c>
      <c r="P4019" s="24">
        <v>44146</v>
      </c>
      <c r="Q4019">
        <v>60.79</v>
      </c>
    </row>
    <row r="4020" spans="1:17" x14ac:dyDescent="0.4">
      <c r="A4020" t="s">
        <v>1697</v>
      </c>
      <c r="B4020">
        <v>10.64</v>
      </c>
      <c r="C4020">
        <v>10.32</v>
      </c>
      <c r="D4020">
        <v>10.87</v>
      </c>
      <c r="E4020">
        <v>10.210000000000001</v>
      </c>
      <c r="F4020" t="s">
        <v>1696</v>
      </c>
      <c r="G4020" s="2">
        <v>4.9299999999999997E-2</v>
      </c>
      <c r="I4020" t="s">
        <v>1697</v>
      </c>
      <c r="J4020" s="24" t="str">
        <f t="shared" si="307"/>
        <v>11</v>
      </c>
      <c r="K4020" s="24" t="str">
        <f t="shared" si="308"/>
        <v>24</v>
      </c>
      <c r="L4020" s="24" t="str">
        <f t="shared" si="309"/>
        <v>2008</v>
      </c>
      <c r="M4020" s="24">
        <f t="shared" si="310"/>
        <v>39776</v>
      </c>
      <c r="N4020">
        <v>10.64</v>
      </c>
      <c r="P4020" s="24">
        <v>44147</v>
      </c>
      <c r="Q4020">
        <v>60.3</v>
      </c>
    </row>
    <row r="4021" spans="1:17" x14ac:dyDescent="0.4">
      <c r="A4021" t="s">
        <v>1695</v>
      </c>
      <c r="B4021">
        <v>10.14</v>
      </c>
      <c r="C4021">
        <v>9.73</v>
      </c>
      <c r="D4021">
        <v>10.18</v>
      </c>
      <c r="E4021">
        <v>9.42</v>
      </c>
      <c r="F4021" t="s">
        <v>1694</v>
      </c>
      <c r="G4021" s="2">
        <v>6.7400000000000002E-2</v>
      </c>
      <c r="I4021" t="s">
        <v>1695</v>
      </c>
      <c r="J4021" s="24" t="str">
        <f t="shared" si="307"/>
        <v>11</v>
      </c>
      <c r="K4021" s="24" t="str">
        <f t="shared" si="308"/>
        <v>21</v>
      </c>
      <c r="L4021" s="24" t="str">
        <f t="shared" si="309"/>
        <v>2008</v>
      </c>
      <c r="M4021" s="24">
        <f t="shared" si="310"/>
        <v>39773</v>
      </c>
      <c r="N4021">
        <v>10.14</v>
      </c>
      <c r="P4021" s="24">
        <v>44148</v>
      </c>
      <c r="Q4021">
        <v>60.95</v>
      </c>
    </row>
    <row r="4022" spans="1:17" x14ac:dyDescent="0.4">
      <c r="A4022" t="s">
        <v>1693</v>
      </c>
      <c r="B4022">
        <v>9.5</v>
      </c>
      <c r="C4022">
        <v>10.07</v>
      </c>
      <c r="D4022">
        <v>10.32</v>
      </c>
      <c r="E4022">
        <v>9.4499999999999993</v>
      </c>
      <c r="F4022" t="s">
        <v>1692</v>
      </c>
      <c r="G4022" s="2">
        <v>-6.59E-2</v>
      </c>
      <c r="I4022" t="s">
        <v>1693</v>
      </c>
      <c r="J4022" s="24" t="str">
        <f t="shared" si="307"/>
        <v>11</v>
      </c>
      <c r="K4022" s="24" t="str">
        <f t="shared" si="308"/>
        <v>20</v>
      </c>
      <c r="L4022" s="24" t="str">
        <f t="shared" si="309"/>
        <v>2008</v>
      </c>
      <c r="M4022" s="24">
        <f t="shared" si="310"/>
        <v>39772</v>
      </c>
      <c r="N4022">
        <v>9.5</v>
      </c>
      <c r="P4022" s="24">
        <v>44151</v>
      </c>
      <c r="Q4022">
        <v>61.46</v>
      </c>
    </row>
    <row r="4023" spans="1:17" x14ac:dyDescent="0.4">
      <c r="A4023" t="s">
        <v>1691</v>
      </c>
      <c r="B4023">
        <v>10.17</v>
      </c>
      <c r="C4023">
        <v>10.65</v>
      </c>
      <c r="D4023">
        <v>10.81</v>
      </c>
      <c r="E4023">
        <v>10.130000000000001</v>
      </c>
      <c r="F4023" t="s">
        <v>1393</v>
      </c>
      <c r="G4023" s="2">
        <v>-4.9500000000000002E-2</v>
      </c>
      <c r="I4023" t="s">
        <v>1691</v>
      </c>
      <c r="J4023" s="24" t="str">
        <f t="shared" si="307"/>
        <v>11</v>
      </c>
      <c r="K4023" s="24" t="str">
        <f t="shared" si="308"/>
        <v>19</v>
      </c>
      <c r="L4023" s="24" t="str">
        <f t="shared" si="309"/>
        <v>2008</v>
      </c>
      <c r="M4023" s="24">
        <f t="shared" si="310"/>
        <v>39771</v>
      </c>
      <c r="N4023">
        <v>10.17</v>
      </c>
      <c r="P4023" s="24">
        <v>44152</v>
      </c>
      <c r="Q4023">
        <v>61.2</v>
      </c>
    </row>
    <row r="4024" spans="1:17" x14ac:dyDescent="0.4">
      <c r="A4024" t="s">
        <v>1690</v>
      </c>
      <c r="B4024">
        <v>10.7</v>
      </c>
      <c r="C4024">
        <v>10.5</v>
      </c>
      <c r="D4024">
        <v>10.77</v>
      </c>
      <c r="E4024">
        <v>10.3</v>
      </c>
      <c r="F4024" t="s">
        <v>1689</v>
      </c>
      <c r="G4024" s="2">
        <v>1.52E-2</v>
      </c>
      <c r="I4024" t="s">
        <v>1690</v>
      </c>
      <c r="J4024" s="24" t="str">
        <f t="shared" si="307"/>
        <v>11</v>
      </c>
      <c r="K4024" s="24" t="str">
        <f t="shared" si="308"/>
        <v>18</v>
      </c>
      <c r="L4024" s="24" t="str">
        <f t="shared" si="309"/>
        <v>2008</v>
      </c>
      <c r="M4024" s="24">
        <f t="shared" si="310"/>
        <v>39770</v>
      </c>
      <c r="N4024">
        <v>10.7</v>
      </c>
      <c r="P4024" s="24">
        <v>44153</v>
      </c>
      <c r="Q4024">
        <v>60.47</v>
      </c>
    </row>
    <row r="4025" spans="1:17" x14ac:dyDescent="0.4">
      <c r="A4025" t="s">
        <v>1688</v>
      </c>
      <c r="B4025">
        <v>10.54</v>
      </c>
      <c r="C4025">
        <v>10.6</v>
      </c>
      <c r="D4025">
        <v>10.92</v>
      </c>
      <c r="E4025">
        <v>10.53</v>
      </c>
      <c r="F4025" t="s">
        <v>1687</v>
      </c>
      <c r="G4025" s="2">
        <v>-2.1399999999999999E-2</v>
      </c>
      <c r="I4025" t="s">
        <v>1688</v>
      </c>
      <c r="J4025" s="24" t="str">
        <f t="shared" si="307"/>
        <v>11</v>
      </c>
      <c r="K4025" s="24" t="str">
        <f t="shared" si="308"/>
        <v>17</v>
      </c>
      <c r="L4025" s="24" t="str">
        <f t="shared" si="309"/>
        <v>2008</v>
      </c>
      <c r="M4025" s="24">
        <f t="shared" si="310"/>
        <v>39769</v>
      </c>
      <c r="N4025">
        <v>10.54</v>
      </c>
      <c r="P4025" s="24">
        <v>44154</v>
      </c>
      <c r="Q4025">
        <v>60.85</v>
      </c>
    </row>
    <row r="4026" spans="1:17" x14ac:dyDescent="0.4">
      <c r="A4026" t="s">
        <v>1686</v>
      </c>
      <c r="B4026">
        <v>10.77</v>
      </c>
      <c r="C4026">
        <v>10.99</v>
      </c>
      <c r="D4026">
        <v>11.32</v>
      </c>
      <c r="E4026">
        <v>10.74</v>
      </c>
      <c r="F4026" t="s">
        <v>1685</v>
      </c>
      <c r="G4026" s="2">
        <v>-4.8599999999999997E-2</v>
      </c>
      <c r="I4026" t="s">
        <v>1686</v>
      </c>
      <c r="J4026" s="24" t="str">
        <f t="shared" si="307"/>
        <v>11</v>
      </c>
      <c r="K4026" s="24" t="str">
        <f t="shared" si="308"/>
        <v>14</v>
      </c>
      <c r="L4026" s="24" t="str">
        <f t="shared" si="309"/>
        <v>2008</v>
      </c>
      <c r="M4026" s="24">
        <f t="shared" si="310"/>
        <v>39766</v>
      </c>
      <c r="N4026">
        <v>10.77</v>
      </c>
      <c r="P4026" s="24">
        <v>44155</v>
      </c>
      <c r="Q4026">
        <v>60.36</v>
      </c>
    </row>
    <row r="4027" spans="1:17" x14ac:dyDescent="0.4">
      <c r="A4027" t="s">
        <v>1684</v>
      </c>
      <c r="B4027">
        <v>11.32</v>
      </c>
      <c r="C4027">
        <v>10.5</v>
      </c>
      <c r="D4027">
        <v>11.32</v>
      </c>
      <c r="E4027">
        <v>10.11</v>
      </c>
      <c r="F4027" t="s">
        <v>1683</v>
      </c>
      <c r="G4027" s="2">
        <v>7.9100000000000004E-2</v>
      </c>
      <c r="I4027" t="s">
        <v>1684</v>
      </c>
      <c r="J4027" s="24" t="str">
        <f t="shared" si="307"/>
        <v>11</v>
      </c>
      <c r="K4027" s="24" t="str">
        <f t="shared" si="308"/>
        <v>13</v>
      </c>
      <c r="L4027" s="24" t="str">
        <f t="shared" si="309"/>
        <v>2008</v>
      </c>
      <c r="M4027" s="24">
        <f t="shared" si="310"/>
        <v>39765</v>
      </c>
      <c r="N4027">
        <v>11.32</v>
      </c>
      <c r="P4027" s="24">
        <v>44158</v>
      </c>
      <c r="Q4027">
        <v>60.37</v>
      </c>
    </row>
    <row r="4028" spans="1:17" x14ac:dyDescent="0.4">
      <c r="A4028" t="s">
        <v>1682</v>
      </c>
      <c r="B4028">
        <v>10.49</v>
      </c>
      <c r="C4028">
        <v>10.83</v>
      </c>
      <c r="D4028">
        <v>10.87</v>
      </c>
      <c r="E4028">
        <v>10.47</v>
      </c>
      <c r="F4028" t="s">
        <v>1681</v>
      </c>
      <c r="G4028" s="2">
        <v>-4.8099999999999997E-2</v>
      </c>
      <c r="I4028" t="s">
        <v>1682</v>
      </c>
      <c r="J4028" s="24" t="str">
        <f t="shared" si="307"/>
        <v>11</v>
      </c>
      <c r="K4028" s="24" t="str">
        <f t="shared" si="308"/>
        <v>12</v>
      </c>
      <c r="L4028" s="24" t="str">
        <f t="shared" si="309"/>
        <v>2008</v>
      </c>
      <c r="M4028" s="24">
        <f t="shared" si="310"/>
        <v>39764</v>
      </c>
      <c r="N4028">
        <v>10.49</v>
      </c>
      <c r="P4028" s="24">
        <v>44159</v>
      </c>
      <c r="Q4028">
        <v>61.14</v>
      </c>
    </row>
    <row r="4029" spans="1:17" x14ac:dyDescent="0.4">
      <c r="A4029" t="s">
        <v>1680</v>
      </c>
      <c r="B4029">
        <v>11.02</v>
      </c>
      <c r="C4029">
        <v>11.08</v>
      </c>
      <c r="D4029">
        <v>11.26</v>
      </c>
      <c r="E4029">
        <v>10.88</v>
      </c>
      <c r="F4029" t="s">
        <v>1679</v>
      </c>
      <c r="G4029" s="2">
        <v>-2.5600000000000001E-2</v>
      </c>
      <c r="I4029" t="s">
        <v>1680</v>
      </c>
      <c r="J4029" s="24" t="str">
        <f t="shared" si="307"/>
        <v>11</v>
      </c>
      <c r="K4029" s="24" t="str">
        <f t="shared" si="308"/>
        <v>11</v>
      </c>
      <c r="L4029" s="24" t="str">
        <f t="shared" si="309"/>
        <v>2008</v>
      </c>
      <c r="M4029" s="24">
        <f t="shared" si="310"/>
        <v>39763</v>
      </c>
      <c r="N4029">
        <v>11.02</v>
      </c>
      <c r="P4029" s="24">
        <v>44160</v>
      </c>
      <c r="Q4029">
        <v>61.25</v>
      </c>
    </row>
    <row r="4030" spans="1:17" x14ac:dyDescent="0.4">
      <c r="A4030" t="s">
        <v>1678</v>
      </c>
      <c r="B4030">
        <v>11.31</v>
      </c>
      <c r="C4030">
        <v>11.6</v>
      </c>
      <c r="D4030">
        <v>11.67</v>
      </c>
      <c r="E4030">
        <v>11.15</v>
      </c>
      <c r="F4030" t="s">
        <v>1677</v>
      </c>
      <c r="G4030" s="2">
        <v>-6.1999999999999998E-3</v>
      </c>
      <c r="I4030" t="s">
        <v>1678</v>
      </c>
      <c r="J4030" s="24" t="str">
        <f t="shared" si="307"/>
        <v>11</v>
      </c>
      <c r="K4030" s="24" t="str">
        <f t="shared" si="308"/>
        <v>10</v>
      </c>
      <c r="L4030" s="24" t="str">
        <f t="shared" si="309"/>
        <v>2008</v>
      </c>
      <c r="M4030" s="24">
        <f t="shared" si="310"/>
        <v>39762</v>
      </c>
      <c r="N4030">
        <v>11.31</v>
      </c>
      <c r="P4030" s="24">
        <v>44162</v>
      </c>
      <c r="Q4030">
        <v>61.56</v>
      </c>
    </row>
    <row r="4031" spans="1:17" x14ac:dyDescent="0.4">
      <c r="A4031" t="s">
        <v>1676</v>
      </c>
      <c r="B4031">
        <v>11.38</v>
      </c>
      <c r="C4031">
        <v>11.18</v>
      </c>
      <c r="D4031">
        <v>11.39</v>
      </c>
      <c r="E4031">
        <v>11.09</v>
      </c>
      <c r="F4031" t="s">
        <v>1675</v>
      </c>
      <c r="G4031" s="2">
        <v>2.8000000000000001E-2</v>
      </c>
      <c r="I4031" t="s">
        <v>1676</v>
      </c>
      <c r="J4031" s="24" t="str">
        <f t="shared" si="307"/>
        <v>11</v>
      </c>
      <c r="K4031" s="24" t="str">
        <f t="shared" si="308"/>
        <v>07</v>
      </c>
      <c r="L4031" s="24" t="str">
        <f t="shared" si="309"/>
        <v>2008</v>
      </c>
      <c r="M4031" s="24">
        <f t="shared" si="310"/>
        <v>39759</v>
      </c>
      <c r="N4031">
        <v>11.38</v>
      </c>
      <c r="P4031" s="24">
        <v>44165</v>
      </c>
      <c r="Q4031">
        <v>61.51</v>
      </c>
    </row>
    <row r="4032" spans="1:17" x14ac:dyDescent="0.4">
      <c r="A4032" t="s">
        <v>1674</v>
      </c>
      <c r="B4032">
        <v>11.07</v>
      </c>
      <c r="C4032">
        <v>11.47</v>
      </c>
      <c r="D4032">
        <v>11.58</v>
      </c>
      <c r="E4032">
        <v>10.98</v>
      </c>
      <c r="F4032" t="s">
        <v>1673</v>
      </c>
      <c r="G4032" s="2">
        <v>-4.4900000000000002E-2</v>
      </c>
      <c r="I4032" t="s">
        <v>1674</v>
      </c>
      <c r="J4032" s="24" t="str">
        <f t="shared" si="307"/>
        <v>11</v>
      </c>
      <c r="K4032" s="24" t="str">
        <f t="shared" si="308"/>
        <v>06</v>
      </c>
      <c r="L4032" s="24" t="str">
        <f t="shared" si="309"/>
        <v>2008</v>
      </c>
      <c r="M4032" s="24">
        <f t="shared" si="310"/>
        <v>39758</v>
      </c>
      <c r="N4032">
        <v>11.07</v>
      </c>
      <c r="P4032" s="24">
        <v>44166</v>
      </c>
      <c r="Q4032">
        <v>62.26</v>
      </c>
    </row>
    <row r="4033" spans="1:17" x14ac:dyDescent="0.4">
      <c r="A4033" t="s">
        <v>1672</v>
      </c>
      <c r="B4033">
        <v>11.59</v>
      </c>
      <c r="C4033">
        <v>11.99</v>
      </c>
      <c r="D4033">
        <v>12.11</v>
      </c>
      <c r="E4033">
        <v>11.56</v>
      </c>
      <c r="F4033" t="s">
        <v>1671</v>
      </c>
      <c r="G4033" s="2">
        <v>-4.6100000000000002E-2</v>
      </c>
      <c r="I4033" t="s">
        <v>1672</v>
      </c>
      <c r="J4033" s="24" t="str">
        <f t="shared" si="307"/>
        <v>11</v>
      </c>
      <c r="K4033" s="24" t="str">
        <f t="shared" si="308"/>
        <v>05</v>
      </c>
      <c r="L4033" s="24" t="str">
        <f t="shared" si="309"/>
        <v>2008</v>
      </c>
      <c r="M4033" s="24">
        <f t="shared" si="310"/>
        <v>39757</v>
      </c>
      <c r="N4033">
        <v>11.59</v>
      </c>
      <c r="P4033" s="24">
        <v>44167</v>
      </c>
      <c r="Q4033">
        <v>62.2</v>
      </c>
    </row>
    <row r="4034" spans="1:17" x14ac:dyDescent="0.4">
      <c r="A4034" t="s">
        <v>1670</v>
      </c>
      <c r="B4034">
        <v>12.15</v>
      </c>
      <c r="C4034">
        <v>12.03</v>
      </c>
      <c r="D4034">
        <v>12.17</v>
      </c>
      <c r="E4034">
        <v>11.87</v>
      </c>
      <c r="F4034" t="s">
        <v>1669</v>
      </c>
      <c r="G4034" s="2">
        <v>3.9300000000000002E-2</v>
      </c>
      <c r="I4034" t="s">
        <v>1670</v>
      </c>
      <c r="J4034" s="24" t="str">
        <f t="shared" si="307"/>
        <v>11</v>
      </c>
      <c r="K4034" s="24" t="str">
        <f t="shared" si="308"/>
        <v>04</v>
      </c>
      <c r="L4034" s="24" t="str">
        <f t="shared" si="309"/>
        <v>2008</v>
      </c>
      <c r="M4034" s="24">
        <f t="shared" si="310"/>
        <v>39756</v>
      </c>
      <c r="N4034">
        <v>12.15</v>
      </c>
      <c r="P4034" s="24">
        <v>44168</v>
      </c>
      <c r="Q4034">
        <v>62.11</v>
      </c>
    </row>
    <row r="4035" spans="1:17" x14ac:dyDescent="0.4">
      <c r="A4035" t="s">
        <v>1668</v>
      </c>
      <c r="B4035">
        <v>11.69</v>
      </c>
      <c r="C4035">
        <v>11.78</v>
      </c>
      <c r="D4035">
        <v>11.84</v>
      </c>
      <c r="E4035">
        <v>11.6</v>
      </c>
      <c r="F4035" t="s">
        <v>1667</v>
      </c>
      <c r="G4035" s="2">
        <v>-1.0999999999999999E-2</v>
      </c>
      <c r="I4035" t="s">
        <v>1668</v>
      </c>
      <c r="J4035" s="24" t="str">
        <f t="shared" ref="J4035:J4098" si="311">LEFT(I4035,2)</f>
        <v>11</v>
      </c>
      <c r="K4035" s="24" t="str">
        <f t="shared" ref="K4035:K4098" si="312">MID(I4035,4,2)</f>
        <v>03</v>
      </c>
      <c r="L4035" s="24" t="str">
        <f t="shared" ref="L4035:L4098" si="313">RIGHT(I4035,4)</f>
        <v>2008</v>
      </c>
      <c r="M4035" s="24">
        <f t="shared" ref="M4035:M4098" si="314">DATE(L4035,J4035,K4035)</f>
        <v>39755</v>
      </c>
      <c r="N4035">
        <v>11.69</v>
      </c>
      <c r="P4035" s="24">
        <v>44169</v>
      </c>
      <c r="Q4035">
        <v>62.51</v>
      </c>
    </row>
    <row r="4036" spans="1:17" x14ac:dyDescent="0.4">
      <c r="A4036" t="s">
        <v>1666</v>
      </c>
      <c r="B4036">
        <v>11.82</v>
      </c>
      <c r="C4036">
        <v>11.56</v>
      </c>
      <c r="D4036">
        <v>11.98</v>
      </c>
      <c r="E4036">
        <v>11.49</v>
      </c>
      <c r="F4036" t="s">
        <v>1665</v>
      </c>
      <c r="G4036" s="2">
        <v>1.55E-2</v>
      </c>
      <c r="I4036" t="s">
        <v>1666</v>
      </c>
      <c r="J4036" s="24" t="str">
        <f t="shared" si="311"/>
        <v>10</v>
      </c>
      <c r="K4036" s="24" t="str">
        <f t="shared" si="312"/>
        <v>31</v>
      </c>
      <c r="L4036" s="24" t="str">
        <f t="shared" si="313"/>
        <v>2008</v>
      </c>
      <c r="M4036" s="24">
        <f t="shared" si="314"/>
        <v>39752</v>
      </c>
      <c r="N4036">
        <v>11.82</v>
      </c>
      <c r="P4036" s="24">
        <v>44172</v>
      </c>
      <c r="Q4036">
        <v>62.55</v>
      </c>
    </row>
    <row r="4037" spans="1:17" x14ac:dyDescent="0.4">
      <c r="A4037" t="s">
        <v>1664</v>
      </c>
      <c r="B4037">
        <v>11.64</v>
      </c>
      <c r="C4037">
        <v>11.74</v>
      </c>
      <c r="D4037">
        <v>11.77</v>
      </c>
      <c r="E4037">
        <v>11.32</v>
      </c>
      <c r="F4037" t="s">
        <v>1663</v>
      </c>
      <c r="G4037" s="2">
        <v>3.3700000000000001E-2</v>
      </c>
      <c r="I4037" t="s">
        <v>1664</v>
      </c>
      <c r="J4037" s="24" t="str">
        <f t="shared" si="311"/>
        <v>10</v>
      </c>
      <c r="K4037" s="24" t="str">
        <f t="shared" si="312"/>
        <v>30</v>
      </c>
      <c r="L4037" s="24" t="str">
        <f t="shared" si="313"/>
        <v>2008</v>
      </c>
      <c r="M4037" s="24">
        <f t="shared" si="314"/>
        <v>39751</v>
      </c>
      <c r="N4037">
        <v>11.64</v>
      </c>
      <c r="P4037" s="24">
        <v>44173</v>
      </c>
      <c r="Q4037">
        <v>62.68</v>
      </c>
    </row>
    <row r="4038" spans="1:17" x14ac:dyDescent="0.4">
      <c r="A4038" t="s">
        <v>1662</v>
      </c>
      <c r="B4038">
        <v>11.26</v>
      </c>
      <c r="C4038">
        <v>11.38</v>
      </c>
      <c r="D4038">
        <v>11.81</v>
      </c>
      <c r="E4038">
        <v>11.24</v>
      </c>
      <c r="F4038" t="s">
        <v>1661</v>
      </c>
      <c r="G4038" s="2">
        <v>-7.1000000000000004E-3</v>
      </c>
      <c r="I4038" t="s">
        <v>1662</v>
      </c>
      <c r="J4038" s="24" t="str">
        <f t="shared" si="311"/>
        <v>10</v>
      </c>
      <c r="K4038" s="24" t="str">
        <f t="shared" si="312"/>
        <v>29</v>
      </c>
      <c r="L4038" s="24" t="str">
        <f t="shared" si="313"/>
        <v>2008</v>
      </c>
      <c r="M4038" s="24">
        <f t="shared" si="314"/>
        <v>39750</v>
      </c>
      <c r="N4038">
        <v>11.26</v>
      </c>
      <c r="P4038" s="24">
        <v>44174</v>
      </c>
      <c r="Q4038">
        <v>61.83</v>
      </c>
    </row>
    <row r="4039" spans="1:17" x14ac:dyDescent="0.4">
      <c r="A4039" t="s">
        <v>1660</v>
      </c>
      <c r="B4039">
        <v>11.34</v>
      </c>
      <c r="C4039">
        <v>10.58</v>
      </c>
      <c r="D4039">
        <v>11.36</v>
      </c>
      <c r="E4039">
        <v>10.29</v>
      </c>
      <c r="F4039" t="s">
        <v>1654</v>
      </c>
      <c r="G4039" s="2">
        <v>0.1053</v>
      </c>
      <c r="I4039" t="s">
        <v>1660</v>
      </c>
      <c r="J4039" s="24" t="str">
        <f t="shared" si="311"/>
        <v>10</v>
      </c>
      <c r="K4039" s="24" t="str">
        <f t="shared" si="312"/>
        <v>28</v>
      </c>
      <c r="L4039" s="24" t="str">
        <f t="shared" si="313"/>
        <v>2008</v>
      </c>
      <c r="M4039" s="24">
        <f t="shared" si="314"/>
        <v>39749</v>
      </c>
      <c r="N4039">
        <v>11.34</v>
      </c>
      <c r="P4039" s="24">
        <v>44175</v>
      </c>
      <c r="Q4039">
        <v>61.86</v>
      </c>
    </row>
    <row r="4040" spans="1:17" x14ac:dyDescent="0.4">
      <c r="A4040" t="s">
        <v>1659</v>
      </c>
      <c r="B4040">
        <v>10.26</v>
      </c>
      <c r="C4040">
        <v>10.3</v>
      </c>
      <c r="D4040">
        <v>10.87</v>
      </c>
      <c r="E4040">
        <v>10.25</v>
      </c>
      <c r="F4040" t="s">
        <v>1658</v>
      </c>
      <c r="G4040" s="2">
        <v>-3.7499999999999999E-2</v>
      </c>
      <c r="I4040" t="s">
        <v>1659</v>
      </c>
      <c r="J4040" s="24" t="str">
        <f t="shared" si="311"/>
        <v>10</v>
      </c>
      <c r="K4040" s="24" t="str">
        <f t="shared" si="312"/>
        <v>27</v>
      </c>
      <c r="L4040" s="24" t="str">
        <f t="shared" si="313"/>
        <v>2008</v>
      </c>
      <c r="M4040" s="24">
        <f t="shared" si="314"/>
        <v>39748</v>
      </c>
      <c r="N4040">
        <v>10.26</v>
      </c>
      <c r="P4040" s="24">
        <v>44176</v>
      </c>
      <c r="Q4040">
        <v>61.84</v>
      </c>
    </row>
    <row r="4041" spans="1:17" x14ac:dyDescent="0.4">
      <c r="A4041" t="s">
        <v>1657</v>
      </c>
      <c r="B4041">
        <v>10.66</v>
      </c>
      <c r="C4041">
        <v>10.02</v>
      </c>
      <c r="D4041">
        <v>10.91</v>
      </c>
      <c r="E4041">
        <v>9.9700000000000006</v>
      </c>
      <c r="F4041" t="s">
        <v>1656</v>
      </c>
      <c r="G4041" s="2">
        <v>-3.27E-2</v>
      </c>
      <c r="I4041" t="s">
        <v>1657</v>
      </c>
      <c r="J4041" s="24" t="str">
        <f t="shared" si="311"/>
        <v>10</v>
      </c>
      <c r="K4041" s="24" t="str">
        <f t="shared" si="312"/>
        <v>24</v>
      </c>
      <c r="L4041" s="24" t="str">
        <f t="shared" si="313"/>
        <v>2008</v>
      </c>
      <c r="M4041" s="24">
        <f t="shared" si="314"/>
        <v>39745</v>
      </c>
      <c r="N4041">
        <v>10.66</v>
      </c>
      <c r="P4041" s="24">
        <v>44179</v>
      </c>
      <c r="Q4041">
        <v>61.69</v>
      </c>
    </row>
    <row r="4042" spans="1:17" x14ac:dyDescent="0.4">
      <c r="A4042" t="s">
        <v>1655</v>
      </c>
      <c r="B4042">
        <v>11.02</v>
      </c>
      <c r="C4042">
        <v>10.96</v>
      </c>
      <c r="D4042">
        <v>11.2</v>
      </c>
      <c r="E4042">
        <v>10.42</v>
      </c>
      <c r="F4042" t="s">
        <v>1654</v>
      </c>
      <c r="G4042" s="2">
        <v>1.29E-2</v>
      </c>
      <c r="I4042" t="s">
        <v>1655</v>
      </c>
      <c r="J4042" s="24" t="str">
        <f t="shared" si="311"/>
        <v>10</v>
      </c>
      <c r="K4042" s="24" t="str">
        <f t="shared" si="312"/>
        <v>23</v>
      </c>
      <c r="L4042" s="24" t="str">
        <f t="shared" si="313"/>
        <v>2008</v>
      </c>
      <c r="M4042" s="24">
        <f t="shared" si="314"/>
        <v>39744</v>
      </c>
      <c r="N4042">
        <v>11.02</v>
      </c>
      <c r="P4042" s="24">
        <v>44180</v>
      </c>
      <c r="Q4042">
        <v>62.51</v>
      </c>
    </row>
    <row r="4043" spans="1:17" x14ac:dyDescent="0.4">
      <c r="A4043" t="s">
        <v>1653</v>
      </c>
      <c r="B4043">
        <v>10.88</v>
      </c>
      <c r="C4043">
        <v>11.23</v>
      </c>
      <c r="D4043">
        <v>11.42</v>
      </c>
      <c r="E4043">
        <v>10.62</v>
      </c>
      <c r="F4043" t="s">
        <v>1652</v>
      </c>
      <c r="G4043" s="2">
        <v>-5.96E-2</v>
      </c>
      <c r="I4043" t="s">
        <v>1653</v>
      </c>
      <c r="J4043" s="24" t="str">
        <f t="shared" si="311"/>
        <v>10</v>
      </c>
      <c r="K4043" s="24" t="str">
        <f t="shared" si="312"/>
        <v>22</v>
      </c>
      <c r="L4043" s="24" t="str">
        <f t="shared" si="313"/>
        <v>2008</v>
      </c>
      <c r="M4043" s="24">
        <f t="shared" si="314"/>
        <v>39743</v>
      </c>
      <c r="N4043">
        <v>10.88</v>
      </c>
      <c r="P4043" s="24">
        <v>44181</v>
      </c>
      <c r="Q4043">
        <v>62.79</v>
      </c>
    </row>
    <row r="4044" spans="1:17" x14ac:dyDescent="0.4">
      <c r="A4044" t="s">
        <v>1651</v>
      </c>
      <c r="B4044">
        <v>11.57</v>
      </c>
      <c r="C4044">
        <v>11.78</v>
      </c>
      <c r="D4044">
        <v>11.96</v>
      </c>
      <c r="E4044">
        <v>11.55</v>
      </c>
      <c r="F4044" t="s">
        <v>1650</v>
      </c>
      <c r="G4044" s="2">
        <v>-3.4200000000000001E-2</v>
      </c>
      <c r="I4044" t="s">
        <v>1651</v>
      </c>
      <c r="J4044" s="24" t="str">
        <f t="shared" si="311"/>
        <v>10</v>
      </c>
      <c r="K4044" s="24" t="str">
        <f t="shared" si="312"/>
        <v>21</v>
      </c>
      <c r="L4044" s="24" t="str">
        <f t="shared" si="313"/>
        <v>2008</v>
      </c>
      <c r="M4044" s="24">
        <f t="shared" si="314"/>
        <v>39742</v>
      </c>
      <c r="N4044">
        <v>11.57</v>
      </c>
      <c r="P4044" s="24">
        <v>44182</v>
      </c>
      <c r="Q4044">
        <v>63.15</v>
      </c>
    </row>
    <row r="4045" spans="1:17" x14ac:dyDescent="0.4">
      <c r="A4045" t="s">
        <v>1649</v>
      </c>
      <c r="B4045">
        <v>11.98</v>
      </c>
      <c r="C4045">
        <v>11.59</v>
      </c>
      <c r="D4045">
        <v>12</v>
      </c>
      <c r="E4045">
        <v>11.47</v>
      </c>
      <c r="F4045" t="s">
        <v>1648</v>
      </c>
      <c r="G4045" s="2">
        <v>5.0900000000000001E-2</v>
      </c>
      <c r="I4045" t="s">
        <v>1649</v>
      </c>
      <c r="J4045" s="24" t="str">
        <f t="shared" si="311"/>
        <v>10</v>
      </c>
      <c r="K4045" s="24" t="str">
        <f t="shared" si="312"/>
        <v>20</v>
      </c>
      <c r="L4045" s="24" t="str">
        <f t="shared" si="313"/>
        <v>2008</v>
      </c>
      <c r="M4045" s="24">
        <f t="shared" si="314"/>
        <v>39741</v>
      </c>
      <c r="N4045">
        <v>11.98</v>
      </c>
      <c r="P4045" s="24">
        <v>44183</v>
      </c>
      <c r="Q4045">
        <v>63.07</v>
      </c>
    </row>
    <row r="4046" spans="1:17" x14ac:dyDescent="0.4">
      <c r="A4046" t="s">
        <v>1647</v>
      </c>
      <c r="B4046">
        <v>11.4</v>
      </c>
      <c r="C4046">
        <v>11.18</v>
      </c>
      <c r="D4046">
        <v>11.96</v>
      </c>
      <c r="E4046">
        <v>11.03</v>
      </c>
      <c r="F4046" t="s">
        <v>1646</v>
      </c>
      <c r="G4046" s="2">
        <v>6.1999999999999998E-3</v>
      </c>
      <c r="I4046" t="s">
        <v>1647</v>
      </c>
      <c r="J4046" s="24" t="str">
        <f t="shared" si="311"/>
        <v>10</v>
      </c>
      <c r="K4046" s="24" t="str">
        <f t="shared" si="312"/>
        <v>17</v>
      </c>
      <c r="L4046" s="24" t="str">
        <f t="shared" si="313"/>
        <v>2008</v>
      </c>
      <c r="M4046" s="24">
        <f t="shared" si="314"/>
        <v>39738</v>
      </c>
      <c r="N4046">
        <v>11.4</v>
      </c>
      <c r="P4046" s="24">
        <v>44186</v>
      </c>
      <c r="Q4046">
        <v>62.84</v>
      </c>
    </row>
    <row r="4047" spans="1:17" x14ac:dyDescent="0.4">
      <c r="A4047" t="s">
        <v>1645</v>
      </c>
      <c r="B4047">
        <v>11.33</v>
      </c>
      <c r="C4047">
        <v>10.85</v>
      </c>
      <c r="D4047">
        <v>11.44</v>
      </c>
      <c r="E4047">
        <v>10.41</v>
      </c>
      <c r="F4047" t="s">
        <v>1644</v>
      </c>
      <c r="G4047" s="2">
        <v>3.9399999999999998E-2</v>
      </c>
      <c r="I4047" t="s">
        <v>1645</v>
      </c>
      <c r="J4047" s="24" t="str">
        <f t="shared" si="311"/>
        <v>10</v>
      </c>
      <c r="K4047" s="24" t="str">
        <f t="shared" si="312"/>
        <v>16</v>
      </c>
      <c r="L4047" s="24" t="str">
        <f t="shared" si="313"/>
        <v>2008</v>
      </c>
      <c r="M4047" s="24">
        <f t="shared" si="314"/>
        <v>39737</v>
      </c>
      <c r="N4047">
        <v>11.33</v>
      </c>
      <c r="P4047" s="24">
        <v>44187</v>
      </c>
      <c r="Q4047">
        <v>63.01</v>
      </c>
    </row>
    <row r="4048" spans="1:17" x14ac:dyDescent="0.4">
      <c r="A4048" t="s">
        <v>1643</v>
      </c>
      <c r="B4048">
        <v>10.9</v>
      </c>
      <c r="C4048">
        <v>11.71</v>
      </c>
      <c r="D4048">
        <v>11.94</v>
      </c>
      <c r="E4048">
        <v>10.89</v>
      </c>
      <c r="F4048" t="s">
        <v>1642</v>
      </c>
      <c r="G4048" s="2">
        <v>-9.2399999999999996E-2</v>
      </c>
      <c r="I4048" t="s">
        <v>1643</v>
      </c>
      <c r="J4048" s="24" t="str">
        <f t="shared" si="311"/>
        <v>10</v>
      </c>
      <c r="K4048" s="24" t="str">
        <f t="shared" si="312"/>
        <v>15</v>
      </c>
      <c r="L4048" s="24" t="str">
        <f t="shared" si="313"/>
        <v>2008</v>
      </c>
      <c r="M4048" s="24">
        <f t="shared" si="314"/>
        <v>39736</v>
      </c>
      <c r="N4048">
        <v>10.9</v>
      </c>
      <c r="P4048" s="24">
        <v>44188</v>
      </c>
      <c r="Q4048">
        <v>62.7</v>
      </c>
    </row>
    <row r="4049" spans="1:17" x14ac:dyDescent="0.4">
      <c r="A4049" t="s">
        <v>1641</v>
      </c>
      <c r="B4049">
        <v>12.01</v>
      </c>
      <c r="C4049">
        <v>12.84</v>
      </c>
      <c r="D4049">
        <v>13.18</v>
      </c>
      <c r="E4049">
        <v>11.76</v>
      </c>
      <c r="F4049" t="s">
        <v>1640</v>
      </c>
      <c r="G4049" s="2">
        <v>-2.0400000000000001E-2</v>
      </c>
      <c r="I4049" t="s">
        <v>1641</v>
      </c>
      <c r="J4049" s="24" t="str">
        <f t="shared" si="311"/>
        <v>10</v>
      </c>
      <c r="K4049" s="24" t="str">
        <f t="shared" si="312"/>
        <v>14</v>
      </c>
      <c r="L4049" s="24" t="str">
        <f t="shared" si="313"/>
        <v>2008</v>
      </c>
      <c r="M4049" s="24">
        <f t="shared" si="314"/>
        <v>39735</v>
      </c>
      <c r="N4049">
        <v>12.01</v>
      </c>
      <c r="P4049" s="24">
        <v>44189</v>
      </c>
      <c r="Q4049">
        <v>63.03</v>
      </c>
    </row>
    <row r="4050" spans="1:17" x14ac:dyDescent="0.4">
      <c r="A4050" t="s">
        <v>1639</v>
      </c>
      <c r="B4050">
        <v>12.26</v>
      </c>
      <c r="C4050">
        <v>11.4</v>
      </c>
      <c r="D4050">
        <v>12.28</v>
      </c>
      <c r="E4050">
        <v>11.32</v>
      </c>
      <c r="F4050" t="s">
        <v>1638</v>
      </c>
      <c r="G4050" s="2">
        <v>9.2700000000000005E-2</v>
      </c>
      <c r="I4050" t="s">
        <v>1639</v>
      </c>
      <c r="J4050" s="24" t="str">
        <f t="shared" si="311"/>
        <v>10</v>
      </c>
      <c r="K4050" s="24" t="str">
        <f t="shared" si="312"/>
        <v>13</v>
      </c>
      <c r="L4050" s="24" t="str">
        <f t="shared" si="313"/>
        <v>2008</v>
      </c>
      <c r="M4050" s="24">
        <f t="shared" si="314"/>
        <v>39734</v>
      </c>
      <c r="N4050">
        <v>12.26</v>
      </c>
      <c r="P4050" s="24">
        <v>44193</v>
      </c>
      <c r="Q4050">
        <v>63.78</v>
      </c>
    </row>
    <row r="4051" spans="1:17" x14ac:dyDescent="0.4">
      <c r="A4051" t="s">
        <v>1637</v>
      </c>
      <c r="B4051">
        <v>11.22</v>
      </c>
      <c r="C4051">
        <v>10.77</v>
      </c>
      <c r="D4051">
        <v>11.44</v>
      </c>
      <c r="E4051">
        <v>10.25</v>
      </c>
      <c r="F4051" t="s">
        <v>1636</v>
      </c>
      <c r="G4051" s="2">
        <v>-2.7000000000000001E-3</v>
      </c>
      <c r="I4051" t="s">
        <v>1637</v>
      </c>
      <c r="J4051" s="24" t="str">
        <f t="shared" si="311"/>
        <v>10</v>
      </c>
      <c r="K4051" s="24" t="str">
        <f t="shared" si="312"/>
        <v>10</v>
      </c>
      <c r="L4051" s="24" t="str">
        <f t="shared" si="313"/>
        <v>2008</v>
      </c>
      <c r="M4051" s="24">
        <f t="shared" si="314"/>
        <v>39731</v>
      </c>
      <c r="N4051">
        <v>11.22</v>
      </c>
      <c r="P4051" s="24">
        <v>44194</v>
      </c>
      <c r="Q4051">
        <v>63.65</v>
      </c>
    </row>
    <row r="4052" spans="1:17" x14ac:dyDescent="0.4">
      <c r="A4052" t="s">
        <v>1635</v>
      </c>
      <c r="B4052">
        <v>11.25</v>
      </c>
      <c r="C4052">
        <v>12.14</v>
      </c>
      <c r="D4052">
        <v>12.31</v>
      </c>
      <c r="E4052">
        <v>11.19</v>
      </c>
      <c r="F4052" t="s">
        <v>1634</v>
      </c>
      <c r="G4052" s="2">
        <v>-6.3299999999999995E-2</v>
      </c>
      <c r="I4052" t="s">
        <v>1635</v>
      </c>
      <c r="J4052" s="24" t="str">
        <f t="shared" si="311"/>
        <v>10</v>
      </c>
      <c r="K4052" s="24" t="str">
        <f t="shared" si="312"/>
        <v>09</v>
      </c>
      <c r="L4052" s="24" t="str">
        <f t="shared" si="313"/>
        <v>2008</v>
      </c>
      <c r="M4052" s="24">
        <f t="shared" si="314"/>
        <v>39730</v>
      </c>
      <c r="N4052">
        <v>11.25</v>
      </c>
      <c r="P4052" s="24">
        <v>44195</v>
      </c>
      <c r="Q4052">
        <v>63.58</v>
      </c>
    </row>
    <row r="4053" spans="1:17" x14ac:dyDescent="0.4">
      <c r="A4053" t="s">
        <v>1633</v>
      </c>
      <c r="B4053">
        <v>12.01</v>
      </c>
      <c r="C4053">
        <v>11.82</v>
      </c>
      <c r="D4053">
        <v>12.48</v>
      </c>
      <c r="E4053">
        <v>11.75</v>
      </c>
      <c r="F4053" t="s">
        <v>1632</v>
      </c>
      <c r="G4053" s="2">
        <v>-9.1000000000000004E-3</v>
      </c>
      <c r="I4053" t="s">
        <v>1633</v>
      </c>
      <c r="J4053" s="24" t="str">
        <f t="shared" si="311"/>
        <v>10</v>
      </c>
      <c r="K4053" s="24" t="str">
        <f t="shared" si="312"/>
        <v>08</v>
      </c>
      <c r="L4053" s="24" t="str">
        <f t="shared" si="313"/>
        <v>2008</v>
      </c>
      <c r="M4053" s="24">
        <f t="shared" si="314"/>
        <v>39729</v>
      </c>
      <c r="N4053">
        <v>12.01</v>
      </c>
      <c r="P4053" s="24">
        <v>44196</v>
      </c>
      <c r="Q4053">
        <v>63.82</v>
      </c>
    </row>
    <row r="4054" spans="1:17" x14ac:dyDescent="0.4">
      <c r="A4054" t="s">
        <v>1631</v>
      </c>
      <c r="B4054">
        <v>12.12</v>
      </c>
      <c r="C4054">
        <v>12.82</v>
      </c>
      <c r="D4054">
        <v>12.98</v>
      </c>
      <c r="E4054">
        <v>12.07</v>
      </c>
      <c r="F4054" t="s">
        <v>1630</v>
      </c>
      <c r="G4054" s="2">
        <v>-5.0200000000000002E-2</v>
      </c>
      <c r="I4054" t="s">
        <v>1631</v>
      </c>
      <c r="J4054" s="24" t="str">
        <f t="shared" si="311"/>
        <v>10</v>
      </c>
      <c r="K4054" s="24" t="str">
        <f t="shared" si="312"/>
        <v>07</v>
      </c>
      <c r="L4054" s="24" t="str">
        <f t="shared" si="313"/>
        <v>2008</v>
      </c>
      <c r="M4054" s="24">
        <f t="shared" si="314"/>
        <v>39728</v>
      </c>
      <c r="N4054">
        <v>12.12</v>
      </c>
      <c r="P4054" s="24">
        <v>44200</v>
      </c>
      <c r="Q4054">
        <v>62.87</v>
      </c>
    </row>
    <row r="4055" spans="1:17" x14ac:dyDescent="0.4">
      <c r="A4055" t="s">
        <v>1629</v>
      </c>
      <c r="B4055">
        <v>12.76</v>
      </c>
      <c r="C4055">
        <v>12.76</v>
      </c>
      <c r="D4055">
        <v>12.95</v>
      </c>
      <c r="E4055">
        <v>12.12</v>
      </c>
      <c r="F4055" t="s">
        <v>1628</v>
      </c>
      <c r="G4055" s="2">
        <v>-3.4099999999999998E-2</v>
      </c>
      <c r="I4055" t="s">
        <v>1629</v>
      </c>
      <c r="J4055" s="24" t="str">
        <f t="shared" si="311"/>
        <v>10</v>
      </c>
      <c r="K4055" s="24" t="str">
        <f t="shared" si="312"/>
        <v>06</v>
      </c>
      <c r="L4055" s="24" t="str">
        <f t="shared" si="313"/>
        <v>2008</v>
      </c>
      <c r="M4055" s="24">
        <f t="shared" si="314"/>
        <v>39727</v>
      </c>
      <c r="N4055">
        <v>12.76</v>
      </c>
      <c r="P4055" s="24">
        <v>44201</v>
      </c>
      <c r="Q4055">
        <v>63.32</v>
      </c>
    </row>
    <row r="4056" spans="1:17" x14ac:dyDescent="0.4">
      <c r="A4056" t="s">
        <v>1627</v>
      </c>
      <c r="B4056">
        <v>13.21</v>
      </c>
      <c r="C4056">
        <v>13.56</v>
      </c>
      <c r="D4056">
        <v>13.86</v>
      </c>
      <c r="E4056">
        <v>13.21</v>
      </c>
      <c r="F4056" t="s">
        <v>1626</v>
      </c>
      <c r="G4056" s="2">
        <v>-1.34E-2</v>
      </c>
      <c r="I4056" t="s">
        <v>1627</v>
      </c>
      <c r="J4056" s="24" t="str">
        <f t="shared" si="311"/>
        <v>10</v>
      </c>
      <c r="K4056" s="24" t="str">
        <f t="shared" si="312"/>
        <v>03</v>
      </c>
      <c r="L4056" s="24" t="str">
        <f t="shared" si="313"/>
        <v>2008</v>
      </c>
      <c r="M4056" s="24">
        <f t="shared" si="314"/>
        <v>39724</v>
      </c>
      <c r="N4056">
        <v>13.21</v>
      </c>
      <c r="P4056" s="24">
        <v>44202</v>
      </c>
      <c r="Q4056">
        <v>62.69</v>
      </c>
    </row>
    <row r="4057" spans="1:17" x14ac:dyDescent="0.4">
      <c r="A4057" t="s">
        <v>1625</v>
      </c>
      <c r="B4057">
        <v>13.39</v>
      </c>
      <c r="C4057">
        <v>13.84</v>
      </c>
      <c r="D4057">
        <v>13.84</v>
      </c>
      <c r="E4057">
        <v>13.35</v>
      </c>
      <c r="F4057" t="s">
        <v>1621</v>
      </c>
      <c r="G4057" s="2">
        <v>-3.95E-2</v>
      </c>
      <c r="I4057" t="s">
        <v>1625</v>
      </c>
      <c r="J4057" s="24" t="str">
        <f t="shared" si="311"/>
        <v>10</v>
      </c>
      <c r="K4057" s="24" t="str">
        <f t="shared" si="312"/>
        <v>02</v>
      </c>
      <c r="L4057" s="24" t="str">
        <f t="shared" si="313"/>
        <v>2008</v>
      </c>
      <c r="M4057" s="24">
        <f t="shared" si="314"/>
        <v>39723</v>
      </c>
      <c r="N4057">
        <v>13.39</v>
      </c>
      <c r="P4057" s="24">
        <v>44203</v>
      </c>
      <c r="Q4057">
        <v>64.099999999999994</v>
      </c>
    </row>
    <row r="4058" spans="1:17" x14ac:dyDescent="0.4">
      <c r="A4058" t="s">
        <v>1624</v>
      </c>
      <c r="B4058">
        <v>13.94</v>
      </c>
      <c r="C4058">
        <v>14.05</v>
      </c>
      <c r="D4058">
        <v>14.08</v>
      </c>
      <c r="E4058">
        <v>13.73</v>
      </c>
      <c r="F4058" t="s">
        <v>1623</v>
      </c>
      <c r="G4058" s="2">
        <v>-1.55E-2</v>
      </c>
      <c r="I4058" t="s">
        <v>1624</v>
      </c>
      <c r="J4058" s="24" t="str">
        <f t="shared" si="311"/>
        <v>10</v>
      </c>
      <c r="K4058" s="24" t="str">
        <f t="shared" si="312"/>
        <v>01</v>
      </c>
      <c r="L4058" s="24" t="str">
        <f t="shared" si="313"/>
        <v>2008</v>
      </c>
      <c r="M4058" s="24">
        <f t="shared" si="314"/>
        <v>39722</v>
      </c>
      <c r="N4058">
        <v>13.94</v>
      </c>
      <c r="P4058" s="24">
        <v>44204</v>
      </c>
      <c r="Q4058">
        <v>64.75</v>
      </c>
    </row>
    <row r="4059" spans="1:17" x14ac:dyDescent="0.4">
      <c r="A4059" t="s">
        <v>1622</v>
      </c>
      <c r="B4059">
        <v>14.16</v>
      </c>
      <c r="C4059">
        <v>13.9</v>
      </c>
      <c r="D4059">
        <v>14.29</v>
      </c>
      <c r="E4059">
        <v>13.67</v>
      </c>
      <c r="F4059" t="s">
        <v>1621</v>
      </c>
      <c r="G4059" s="2">
        <v>3.8899999999999997E-2</v>
      </c>
      <c r="I4059" t="s">
        <v>1622</v>
      </c>
      <c r="J4059" s="24" t="str">
        <f t="shared" si="311"/>
        <v>09</v>
      </c>
      <c r="K4059" s="24" t="str">
        <f t="shared" si="312"/>
        <v>30</v>
      </c>
      <c r="L4059" s="24" t="str">
        <f t="shared" si="313"/>
        <v>2008</v>
      </c>
      <c r="M4059" s="24">
        <f t="shared" si="314"/>
        <v>39721</v>
      </c>
      <c r="N4059">
        <v>14.16</v>
      </c>
      <c r="P4059" s="24">
        <v>44207</v>
      </c>
      <c r="Q4059">
        <v>63.91</v>
      </c>
    </row>
    <row r="4060" spans="1:17" x14ac:dyDescent="0.4">
      <c r="A4060" t="s">
        <v>1620</v>
      </c>
      <c r="B4060">
        <v>13.63</v>
      </c>
      <c r="C4060">
        <v>14.53</v>
      </c>
      <c r="D4060">
        <v>14.55</v>
      </c>
      <c r="E4060">
        <v>13.45</v>
      </c>
      <c r="F4060" t="s">
        <v>1619</v>
      </c>
      <c r="G4060" s="2">
        <v>-7.0900000000000005E-2</v>
      </c>
      <c r="I4060" t="s">
        <v>1620</v>
      </c>
      <c r="J4060" s="24" t="str">
        <f t="shared" si="311"/>
        <v>09</v>
      </c>
      <c r="K4060" s="24" t="str">
        <f t="shared" si="312"/>
        <v>29</v>
      </c>
      <c r="L4060" s="24" t="str">
        <f t="shared" si="313"/>
        <v>2008</v>
      </c>
      <c r="M4060" s="24">
        <f t="shared" si="314"/>
        <v>39720</v>
      </c>
      <c r="N4060">
        <v>13.63</v>
      </c>
      <c r="P4060" s="24">
        <v>44208</v>
      </c>
      <c r="Q4060">
        <v>63.68</v>
      </c>
    </row>
    <row r="4061" spans="1:17" x14ac:dyDescent="0.4">
      <c r="A4061" t="s">
        <v>1618</v>
      </c>
      <c r="B4061">
        <v>14.67</v>
      </c>
      <c r="C4061">
        <v>14.3</v>
      </c>
      <c r="D4061">
        <v>14.67</v>
      </c>
      <c r="E4061">
        <v>14.3</v>
      </c>
      <c r="F4061" t="s">
        <v>1540</v>
      </c>
      <c r="G4061" s="2">
        <v>5.4999999999999997E-3</v>
      </c>
      <c r="I4061" t="s">
        <v>1618</v>
      </c>
      <c r="J4061" s="24" t="str">
        <f t="shared" si="311"/>
        <v>09</v>
      </c>
      <c r="K4061" s="24" t="str">
        <f t="shared" si="312"/>
        <v>26</v>
      </c>
      <c r="L4061" s="24" t="str">
        <f t="shared" si="313"/>
        <v>2008</v>
      </c>
      <c r="M4061" s="24">
        <f t="shared" si="314"/>
        <v>39717</v>
      </c>
      <c r="N4061">
        <v>14.67</v>
      </c>
      <c r="P4061" s="24">
        <v>44209</v>
      </c>
      <c r="Q4061">
        <v>64</v>
      </c>
    </row>
    <row r="4062" spans="1:17" x14ac:dyDescent="0.4">
      <c r="A4062" t="s">
        <v>1617</v>
      </c>
      <c r="B4062">
        <v>14.59</v>
      </c>
      <c r="C4062">
        <v>14.36</v>
      </c>
      <c r="D4062">
        <v>14.78</v>
      </c>
      <c r="E4062">
        <v>14.3</v>
      </c>
      <c r="F4062" t="s">
        <v>1616</v>
      </c>
      <c r="G4062" s="2">
        <v>7.6E-3</v>
      </c>
      <c r="I4062" t="s">
        <v>1617</v>
      </c>
      <c r="J4062" s="24" t="str">
        <f t="shared" si="311"/>
        <v>09</v>
      </c>
      <c r="K4062" s="24" t="str">
        <f t="shared" si="312"/>
        <v>25</v>
      </c>
      <c r="L4062" s="24" t="str">
        <f t="shared" si="313"/>
        <v>2008</v>
      </c>
      <c r="M4062" s="24">
        <f t="shared" si="314"/>
        <v>39716</v>
      </c>
      <c r="N4062">
        <v>14.59</v>
      </c>
      <c r="P4062" s="24">
        <v>44210</v>
      </c>
      <c r="Q4062">
        <v>63.41</v>
      </c>
    </row>
    <row r="4063" spans="1:17" x14ac:dyDescent="0.4">
      <c r="A4063" t="s">
        <v>1615</v>
      </c>
      <c r="B4063">
        <v>14.48</v>
      </c>
      <c r="C4063">
        <v>14.55</v>
      </c>
      <c r="D4063">
        <v>14.61</v>
      </c>
      <c r="E4063">
        <v>14.37</v>
      </c>
      <c r="F4063" t="s">
        <v>1614</v>
      </c>
      <c r="G4063" s="2">
        <v>0</v>
      </c>
      <c r="I4063" t="s">
        <v>1615</v>
      </c>
      <c r="J4063" s="24" t="str">
        <f t="shared" si="311"/>
        <v>09</v>
      </c>
      <c r="K4063" s="24" t="str">
        <f t="shared" si="312"/>
        <v>24</v>
      </c>
      <c r="L4063" s="24" t="str">
        <f t="shared" si="313"/>
        <v>2008</v>
      </c>
      <c r="M4063" s="24">
        <f t="shared" si="314"/>
        <v>39715</v>
      </c>
      <c r="N4063">
        <v>14.48</v>
      </c>
      <c r="P4063" s="24">
        <v>44211</v>
      </c>
      <c r="Q4063">
        <v>63.04</v>
      </c>
    </row>
    <row r="4064" spans="1:17" x14ac:dyDescent="0.4">
      <c r="A4064" t="s">
        <v>1613</v>
      </c>
      <c r="B4064">
        <v>14.48</v>
      </c>
      <c r="C4064">
        <v>14.64</v>
      </c>
      <c r="D4064">
        <v>14.84</v>
      </c>
      <c r="E4064">
        <v>14.45</v>
      </c>
      <c r="F4064" t="s">
        <v>1612</v>
      </c>
      <c r="G4064" s="2">
        <v>-1.2999999999999999E-2</v>
      </c>
      <c r="I4064" t="s">
        <v>1613</v>
      </c>
      <c r="J4064" s="24" t="str">
        <f t="shared" si="311"/>
        <v>09</v>
      </c>
      <c r="K4064" s="24" t="str">
        <f t="shared" si="312"/>
        <v>23</v>
      </c>
      <c r="L4064" s="24" t="str">
        <f t="shared" si="313"/>
        <v>2008</v>
      </c>
      <c r="M4064" s="24">
        <f t="shared" si="314"/>
        <v>39714</v>
      </c>
      <c r="N4064">
        <v>14.48</v>
      </c>
      <c r="P4064" s="24">
        <v>44215</v>
      </c>
      <c r="Q4064">
        <v>63.82</v>
      </c>
    </row>
    <row r="4065" spans="1:17" x14ac:dyDescent="0.4">
      <c r="A4065" t="s">
        <v>1611</v>
      </c>
      <c r="B4065">
        <v>14.67</v>
      </c>
      <c r="C4065">
        <v>15.1</v>
      </c>
      <c r="D4065">
        <v>15.16</v>
      </c>
      <c r="E4065">
        <v>14.63</v>
      </c>
      <c r="F4065" t="s">
        <v>1610</v>
      </c>
      <c r="G4065" s="2">
        <v>-2.1999999999999999E-2</v>
      </c>
      <c r="I4065" t="s">
        <v>1611</v>
      </c>
      <c r="J4065" s="24" t="str">
        <f t="shared" si="311"/>
        <v>09</v>
      </c>
      <c r="K4065" s="24" t="str">
        <f t="shared" si="312"/>
        <v>22</v>
      </c>
      <c r="L4065" s="24" t="str">
        <f t="shared" si="313"/>
        <v>2008</v>
      </c>
      <c r="M4065" s="24">
        <f t="shared" si="314"/>
        <v>39713</v>
      </c>
      <c r="N4065">
        <v>14.67</v>
      </c>
      <c r="P4065" s="24">
        <v>44216</v>
      </c>
      <c r="Q4065">
        <v>65.23</v>
      </c>
    </row>
    <row r="4066" spans="1:17" x14ac:dyDescent="0.4">
      <c r="A4066" t="s">
        <v>1609</v>
      </c>
      <c r="B4066">
        <v>15</v>
      </c>
      <c r="C4066">
        <v>16.37</v>
      </c>
      <c r="D4066">
        <v>17.32</v>
      </c>
      <c r="E4066">
        <v>11.98</v>
      </c>
      <c r="F4066" t="s">
        <v>1608</v>
      </c>
      <c r="G4066" s="2">
        <v>2.6700000000000002E-2</v>
      </c>
      <c r="I4066" t="s">
        <v>1609</v>
      </c>
      <c r="J4066" s="24" t="str">
        <f t="shared" si="311"/>
        <v>09</v>
      </c>
      <c r="K4066" s="24" t="str">
        <f t="shared" si="312"/>
        <v>19</v>
      </c>
      <c r="L4066" s="24" t="str">
        <f t="shared" si="313"/>
        <v>2008</v>
      </c>
      <c r="M4066" s="24">
        <f t="shared" si="314"/>
        <v>39710</v>
      </c>
      <c r="N4066">
        <v>15</v>
      </c>
      <c r="P4066" s="24">
        <v>44217</v>
      </c>
      <c r="Q4066">
        <v>65.64</v>
      </c>
    </row>
    <row r="4067" spans="1:17" x14ac:dyDescent="0.4">
      <c r="A4067" t="s">
        <v>1607</v>
      </c>
      <c r="B4067">
        <v>14.61</v>
      </c>
      <c r="C4067">
        <v>14.42</v>
      </c>
      <c r="D4067">
        <v>14.76</v>
      </c>
      <c r="E4067">
        <v>13.99</v>
      </c>
      <c r="F4067" t="s">
        <v>1606</v>
      </c>
      <c r="G4067" s="2">
        <v>2.81E-2</v>
      </c>
      <c r="I4067" t="s">
        <v>1607</v>
      </c>
      <c r="J4067" s="24" t="str">
        <f t="shared" si="311"/>
        <v>09</v>
      </c>
      <c r="K4067" s="24" t="str">
        <f t="shared" si="312"/>
        <v>18</v>
      </c>
      <c r="L4067" s="24" t="str">
        <f t="shared" si="313"/>
        <v>2008</v>
      </c>
      <c r="M4067" s="24">
        <f t="shared" si="314"/>
        <v>39709</v>
      </c>
      <c r="N4067">
        <v>14.61</v>
      </c>
      <c r="P4067" s="24">
        <v>44218</v>
      </c>
      <c r="Q4067">
        <v>65.63</v>
      </c>
    </row>
    <row r="4068" spans="1:17" x14ac:dyDescent="0.4">
      <c r="A4068" t="s">
        <v>1605</v>
      </c>
      <c r="B4068">
        <v>14.21</v>
      </c>
      <c r="C4068">
        <v>14.57</v>
      </c>
      <c r="D4068">
        <v>14.68</v>
      </c>
      <c r="E4068">
        <v>14.21</v>
      </c>
      <c r="F4068" t="s">
        <v>1604</v>
      </c>
      <c r="G4068" s="2">
        <v>-3.9899999999999998E-2</v>
      </c>
      <c r="I4068" t="s">
        <v>1605</v>
      </c>
      <c r="J4068" s="24" t="str">
        <f t="shared" si="311"/>
        <v>09</v>
      </c>
      <c r="K4068" s="24" t="str">
        <f t="shared" si="312"/>
        <v>17</v>
      </c>
      <c r="L4068" s="24" t="str">
        <f t="shared" si="313"/>
        <v>2008</v>
      </c>
      <c r="M4068" s="24">
        <f t="shared" si="314"/>
        <v>39708</v>
      </c>
      <c r="N4068">
        <v>14.21</v>
      </c>
      <c r="P4068" s="24">
        <v>44221</v>
      </c>
      <c r="Q4068">
        <v>66.150000000000006</v>
      </c>
    </row>
    <row r="4069" spans="1:17" x14ac:dyDescent="0.4">
      <c r="A4069" t="s">
        <v>1603</v>
      </c>
      <c r="B4069">
        <v>14.8</v>
      </c>
      <c r="C4069">
        <v>14.32</v>
      </c>
      <c r="D4069">
        <v>14.84</v>
      </c>
      <c r="E4069">
        <v>14.27</v>
      </c>
      <c r="F4069" t="s">
        <v>1602</v>
      </c>
      <c r="G4069" s="2">
        <v>9.4999999999999998E-3</v>
      </c>
      <c r="I4069" t="s">
        <v>1603</v>
      </c>
      <c r="J4069" s="24" t="str">
        <f t="shared" si="311"/>
        <v>09</v>
      </c>
      <c r="K4069" s="24" t="str">
        <f t="shared" si="312"/>
        <v>16</v>
      </c>
      <c r="L4069" s="24" t="str">
        <f t="shared" si="313"/>
        <v>2008</v>
      </c>
      <c r="M4069" s="24">
        <f t="shared" si="314"/>
        <v>39707</v>
      </c>
      <c r="N4069">
        <v>14.8</v>
      </c>
      <c r="P4069" s="24">
        <v>44222</v>
      </c>
      <c r="Q4069">
        <v>66.19</v>
      </c>
    </row>
    <row r="4070" spans="1:17" x14ac:dyDescent="0.4">
      <c r="A4070" t="s">
        <v>1601</v>
      </c>
      <c r="B4070">
        <v>14.66</v>
      </c>
      <c r="C4070">
        <v>14.71</v>
      </c>
      <c r="D4070">
        <v>15.08</v>
      </c>
      <c r="E4070">
        <v>14.64</v>
      </c>
      <c r="F4070" t="s">
        <v>1600</v>
      </c>
      <c r="G4070" s="2">
        <v>-3.8100000000000002E-2</v>
      </c>
      <c r="I4070" t="s">
        <v>1601</v>
      </c>
      <c r="J4070" s="24" t="str">
        <f t="shared" si="311"/>
        <v>09</v>
      </c>
      <c r="K4070" s="24" t="str">
        <f t="shared" si="312"/>
        <v>15</v>
      </c>
      <c r="L4070" s="24" t="str">
        <f t="shared" si="313"/>
        <v>2008</v>
      </c>
      <c r="M4070" s="24">
        <f t="shared" si="314"/>
        <v>39706</v>
      </c>
      <c r="N4070">
        <v>14.66</v>
      </c>
      <c r="P4070" s="24">
        <v>44223</v>
      </c>
      <c r="Q4070">
        <v>64.47</v>
      </c>
    </row>
    <row r="4071" spans="1:17" x14ac:dyDescent="0.4">
      <c r="A4071" t="s">
        <v>1599</v>
      </c>
      <c r="B4071">
        <v>15.24</v>
      </c>
      <c r="C4071">
        <v>15.07</v>
      </c>
      <c r="D4071">
        <v>15.25</v>
      </c>
      <c r="E4071">
        <v>15</v>
      </c>
      <c r="F4071" t="s">
        <v>1401</v>
      </c>
      <c r="G4071" s="2">
        <v>5.8999999999999999E-3</v>
      </c>
      <c r="I4071" t="s">
        <v>1599</v>
      </c>
      <c r="J4071" s="24" t="str">
        <f t="shared" si="311"/>
        <v>09</v>
      </c>
      <c r="K4071" s="24" t="str">
        <f t="shared" si="312"/>
        <v>12</v>
      </c>
      <c r="L4071" s="24" t="str">
        <f t="shared" si="313"/>
        <v>2008</v>
      </c>
      <c r="M4071" s="24">
        <f t="shared" si="314"/>
        <v>39703</v>
      </c>
      <c r="N4071">
        <v>15.24</v>
      </c>
      <c r="P4071" s="24">
        <v>44224</v>
      </c>
      <c r="Q4071">
        <v>64.8</v>
      </c>
    </row>
    <row r="4072" spans="1:17" x14ac:dyDescent="0.4">
      <c r="A4072" t="s">
        <v>1598</v>
      </c>
      <c r="B4072">
        <v>15.15</v>
      </c>
      <c r="C4072">
        <v>14.8</v>
      </c>
      <c r="D4072">
        <v>15.16</v>
      </c>
      <c r="E4072">
        <v>14.74</v>
      </c>
      <c r="F4072" t="s">
        <v>1597</v>
      </c>
      <c r="G4072" s="2">
        <v>1.47E-2</v>
      </c>
      <c r="I4072" t="s">
        <v>1598</v>
      </c>
      <c r="J4072" s="24" t="str">
        <f t="shared" si="311"/>
        <v>09</v>
      </c>
      <c r="K4072" s="24" t="str">
        <f t="shared" si="312"/>
        <v>11</v>
      </c>
      <c r="L4072" s="24" t="str">
        <f t="shared" si="313"/>
        <v>2008</v>
      </c>
      <c r="M4072" s="24">
        <f t="shared" si="314"/>
        <v>39702</v>
      </c>
      <c r="N4072">
        <v>15.15</v>
      </c>
      <c r="P4072" s="24">
        <v>44225</v>
      </c>
      <c r="Q4072">
        <v>63.51</v>
      </c>
    </row>
    <row r="4073" spans="1:17" x14ac:dyDescent="0.4">
      <c r="A4073" t="s">
        <v>1596</v>
      </c>
      <c r="B4073">
        <v>14.93</v>
      </c>
      <c r="C4073">
        <v>14.9</v>
      </c>
      <c r="D4073">
        <v>15.06</v>
      </c>
      <c r="E4073">
        <v>14.82</v>
      </c>
      <c r="F4073" t="s">
        <v>1407</v>
      </c>
      <c r="G4073" s="2">
        <v>1.0800000000000001E-2</v>
      </c>
      <c r="I4073" t="s">
        <v>1596</v>
      </c>
      <c r="J4073" s="24" t="str">
        <f t="shared" si="311"/>
        <v>09</v>
      </c>
      <c r="K4073" s="24" t="str">
        <f t="shared" si="312"/>
        <v>10</v>
      </c>
      <c r="L4073" s="24" t="str">
        <f t="shared" si="313"/>
        <v>2008</v>
      </c>
      <c r="M4073" s="24">
        <f t="shared" si="314"/>
        <v>39701</v>
      </c>
      <c r="N4073">
        <v>14.93</v>
      </c>
      <c r="P4073" s="24">
        <v>44228</v>
      </c>
      <c r="Q4073">
        <v>64.91</v>
      </c>
    </row>
    <row r="4074" spans="1:17" x14ac:dyDescent="0.4">
      <c r="A4074" t="s">
        <v>1595</v>
      </c>
      <c r="B4074">
        <v>14.77</v>
      </c>
      <c r="C4074">
        <v>15.27</v>
      </c>
      <c r="D4074">
        <v>15.46</v>
      </c>
      <c r="E4074">
        <v>14.77</v>
      </c>
      <c r="F4074" t="s">
        <v>1594</v>
      </c>
      <c r="G4074" s="2">
        <v>-3.15E-2</v>
      </c>
      <c r="I4074" t="s">
        <v>1595</v>
      </c>
      <c r="J4074" s="24" t="str">
        <f t="shared" si="311"/>
        <v>09</v>
      </c>
      <c r="K4074" s="24" t="str">
        <f t="shared" si="312"/>
        <v>09</v>
      </c>
      <c r="L4074" s="24" t="str">
        <f t="shared" si="313"/>
        <v>2008</v>
      </c>
      <c r="M4074" s="24">
        <f t="shared" si="314"/>
        <v>39700</v>
      </c>
      <c r="N4074">
        <v>14.77</v>
      </c>
      <c r="P4074" s="24">
        <v>44229</v>
      </c>
      <c r="Q4074">
        <v>65.81</v>
      </c>
    </row>
    <row r="4075" spans="1:17" x14ac:dyDescent="0.4">
      <c r="A4075" t="s">
        <v>1593</v>
      </c>
      <c r="B4075">
        <v>15.25</v>
      </c>
      <c r="C4075">
        <v>15.43</v>
      </c>
      <c r="D4075">
        <v>15.59</v>
      </c>
      <c r="E4075">
        <v>15.05</v>
      </c>
      <c r="F4075" t="s">
        <v>1592</v>
      </c>
      <c r="G4075" s="2">
        <v>1.26E-2</v>
      </c>
      <c r="I4075" t="s">
        <v>1593</v>
      </c>
      <c r="J4075" s="24" t="str">
        <f t="shared" si="311"/>
        <v>09</v>
      </c>
      <c r="K4075" s="24" t="str">
        <f t="shared" si="312"/>
        <v>08</v>
      </c>
      <c r="L4075" s="24" t="str">
        <f t="shared" si="313"/>
        <v>2008</v>
      </c>
      <c r="M4075" s="24">
        <f t="shared" si="314"/>
        <v>39699</v>
      </c>
      <c r="N4075">
        <v>15.25</v>
      </c>
      <c r="P4075" s="24">
        <v>44230</v>
      </c>
      <c r="Q4075">
        <v>65.709999999999994</v>
      </c>
    </row>
    <row r="4076" spans="1:17" x14ac:dyDescent="0.4">
      <c r="A4076" t="s">
        <v>1591</v>
      </c>
      <c r="B4076">
        <v>15.06</v>
      </c>
      <c r="C4076">
        <v>15</v>
      </c>
      <c r="D4076">
        <v>15.12</v>
      </c>
      <c r="E4076">
        <v>14.83</v>
      </c>
      <c r="F4076" t="s">
        <v>1363</v>
      </c>
      <c r="G4076" s="2">
        <v>-1.2999999999999999E-3</v>
      </c>
      <c r="I4076" t="s">
        <v>1591</v>
      </c>
      <c r="J4076" s="24" t="str">
        <f t="shared" si="311"/>
        <v>09</v>
      </c>
      <c r="K4076" s="24" t="str">
        <f t="shared" si="312"/>
        <v>05</v>
      </c>
      <c r="L4076" s="24" t="str">
        <f t="shared" si="313"/>
        <v>2008</v>
      </c>
      <c r="M4076" s="24">
        <f t="shared" si="314"/>
        <v>39696</v>
      </c>
      <c r="N4076">
        <v>15.06</v>
      </c>
      <c r="P4076" s="24">
        <v>44231</v>
      </c>
      <c r="Q4076">
        <v>66.319999999999993</v>
      </c>
    </row>
    <row r="4077" spans="1:17" x14ac:dyDescent="0.4">
      <c r="A4077" t="s">
        <v>1590</v>
      </c>
      <c r="B4077">
        <v>15.08</v>
      </c>
      <c r="C4077">
        <v>15.37</v>
      </c>
      <c r="D4077">
        <v>15.42</v>
      </c>
      <c r="E4077">
        <v>15.05</v>
      </c>
      <c r="F4077" t="s">
        <v>1589</v>
      </c>
      <c r="G4077" s="2">
        <v>-2.7699999999999999E-2</v>
      </c>
      <c r="I4077" t="s">
        <v>1590</v>
      </c>
      <c r="J4077" s="24" t="str">
        <f t="shared" si="311"/>
        <v>09</v>
      </c>
      <c r="K4077" s="24" t="str">
        <f t="shared" si="312"/>
        <v>04</v>
      </c>
      <c r="L4077" s="24" t="str">
        <f t="shared" si="313"/>
        <v>2008</v>
      </c>
      <c r="M4077" s="24">
        <f t="shared" si="314"/>
        <v>39695</v>
      </c>
      <c r="N4077">
        <v>15.08</v>
      </c>
      <c r="P4077" s="24">
        <v>44232</v>
      </c>
      <c r="Q4077">
        <v>66.55</v>
      </c>
    </row>
    <row r="4078" spans="1:17" x14ac:dyDescent="0.4">
      <c r="A4078" t="s">
        <v>1588</v>
      </c>
      <c r="B4078">
        <v>15.51</v>
      </c>
      <c r="C4078">
        <v>15.52</v>
      </c>
      <c r="D4078">
        <v>15.59</v>
      </c>
      <c r="E4078">
        <v>15.4</v>
      </c>
      <c r="F4078" t="s">
        <v>1471</v>
      </c>
      <c r="G4078" s="2">
        <v>-3.2000000000000002E-3</v>
      </c>
      <c r="I4078" t="s">
        <v>1588</v>
      </c>
      <c r="J4078" s="24" t="str">
        <f t="shared" si="311"/>
        <v>09</v>
      </c>
      <c r="K4078" s="24" t="str">
        <f t="shared" si="312"/>
        <v>03</v>
      </c>
      <c r="L4078" s="24" t="str">
        <f t="shared" si="313"/>
        <v>2008</v>
      </c>
      <c r="M4078" s="24">
        <f t="shared" si="314"/>
        <v>39694</v>
      </c>
      <c r="N4078">
        <v>15.51</v>
      </c>
      <c r="P4078" s="24">
        <v>44235</v>
      </c>
      <c r="Q4078">
        <v>66.87</v>
      </c>
    </row>
    <row r="4079" spans="1:17" x14ac:dyDescent="0.4">
      <c r="A4079" t="s">
        <v>1587</v>
      </c>
      <c r="B4079">
        <v>15.56</v>
      </c>
      <c r="C4079">
        <v>15.86</v>
      </c>
      <c r="D4079">
        <v>15.88</v>
      </c>
      <c r="E4079">
        <v>15.52</v>
      </c>
      <c r="F4079" t="s">
        <v>1174</v>
      </c>
      <c r="G4079" s="2">
        <v>-1.14E-2</v>
      </c>
      <c r="I4079" t="s">
        <v>1587</v>
      </c>
      <c r="J4079" s="24" t="str">
        <f t="shared" si="311"/>
        <v>09</v>
      </c>
      <c r="K4079" s="24" t="str">
        <f t="shared" si="312"/>
        <v>02</v>
      </c>
      <c r="L4079" s="24" t="str">
        <f t="shared" si="313"/>
        <v>2008</v>
      </c>
      <c r="M4079" s="24">
        <f t="shared" si="314"/>
        <v>39693</v>
      </c>
      <c r="N4079">
        <v>15.56</v>
      </c>
      <c r="P4079" s="24">
        <v>44236</v>
      </c>
      <c r="Q4079">
        <v>66.78</v>
      </c>
    </row>
    <row r="4080" spans="1:17" x14ac:dyDescent="0.4">
      <c r="A4080" t="s">
        <v>1586</v>
      </c>
      <c r="B4080">
        <v>15.74</v>
      </c>
      <c r="C4080">
        <v>15.94</v>
      </c>
      <c r="D4080">
        <v>15.94</v>
      </c>
      <c r="E4080">
        <v>15.74</v>
      </c>
      <c r="F4080" t="s">
        <v>1585</v>
      </c>
      <c r="G4080" s="2">
        <v>-1.4999999999999999E-2</v>
      </c>
      <c r="I4080" t="s">
        <v>1586</v>
      </c>
      <c r="J4080" s="24" t="str">
        <f t="shared" si="311"/>
        <v>08</v>
      </c>
      <c r="K4080" s="24" t="str">
        <f t="shared" si="312"/>
        <v>29</v>
      </c>
      <c r="L4080" s="24" t="str">
        <f t="shared" si="313"/>
        <v>2008</v>
      </c>
      <c r="M4080" s="24">
        <f t="shared" si="314"/>
        <v>39689</v>
      </c>
      <c r="N4080">
        <v>15.74</v>
      </c>
      <c r="P4080" s="24">
        <v>44237</v>
      </c>
      <c r="Q4080">
        <v>66.64</v>
      </c>
    </row>
    <row r="4081" spans="1:17" x14ac:dyDescent="0.4">
      <c r="A4081" t="s">
        <v>1584</v>
      </c>
      <c r="B4081">
        <v>15.98</v>
      </c>
      <c r="C4081">
        <v>15.95</v>
      </c>
      <c r="D4081">
        <v>15.98</v>
      </c>
      <c r="E4081">
        <v>15.87</v>
      </c>
      <c r="F4081" t="s">
        <v>1359</v>
      </c>
      <c r="G4081" s="2">
        <v>8.8000000000000005E-3</v>
      </c>
      <c r="I4081" t="s">
        <v>1584</v>
      </c>
      <c r="J4081" s="24" t="str">
        <f t="shared" si="311"/>
        <v>08</v>
      </c>
      <c r="K4081" s="24" t="str">
        <f t="shared" si="312"/>
        <v>28</v>
      </c>
      <c r="L4081" s="24" t="str">
        <f t="shared" si="313"/>
        <v>2008</v>
      </c>
      <c r="M4081" s="24">
        <f t="shared" si="314"/>
        <v>39688</v>
      </c>
      <c r="N4081">
        <v>15.98</v>
      </c>
      <c r="P4081" s="24">
        <v>44238</v>
      </c>
      <c r="Q4081">
        <v>66.92</v>
      </c>
    </row>
    <row r="4082" spans="1:17" x14ac:dyDescent="0.4">
      <c r="A4082" t="s">
        <v>1583</v>
      </c>
      <c r="B4082">
        <v>15.84</v>
      </c>
      <c r="C4082">
        <v>15.73</v>
      </c>
      <c r="D4082">
        <v>15.9</v>
      </c>
      <c r="E4082">
        <v>15.73</v>
      </c>
      <c r="F4082" t="s">
        <v>1582</v>
      </c>
      <c r="G4082" s="2">
        <v>7.6E-3</v>
      </c>
      <c r="I4082" t="s">
        <v>1583</v>
      </c>
      <c r="J4082" s="24" t="str">
        <f t="shared" si="311"/>
        <v>08</v>
      </c>
      <c r="K4082" s="24" t="str">
        <f t="shared" si="312"/>
        <v>27</v>
      </c>
      <c r="L4082" s="24" t="str">
        <f t="shared" si="313"/>
        <v>2008</v>
      </c>
      <c r="M4082" s="24">
        <f t="shared" si="314"/>
        <v>39687</v>
      </c>
      <c r="N4082">
        <v>15.84</v>
      </c>
      <c r="P4082" s="24">
        <v>44239</v>
      </c>
      <c r="Q4082">
        <v>67.25</v>
      </c>
    </row>
    <row r="4083" spans="1:17" x14ac:dyDescent="0.4">
      <c r="A4083" t="s">
        <v>1581</v>
      </c>
      <c r="B4083">
        <v>15.72</v>
      </c>
      <c r="C4083">
        <v>15.68</v>
      </c>
      <c r="D4083">
        <v>15.77</v>
      </c>
      <c r="E4083">
        <v>15.65</v>
      </c>
      <c r="F4083" t="s">
        <v>1182</v>
      </c>
      <c r="G4083" s="2">
        <v>2.5999999999999999E-3</v>
      </c>
      <c r="I4083" t="s">
        <v>1581</v>
      </c>
      <c r="J4083" s="24" t="str">
        <f t="shared" si="311"/>
        <v>08</v>
      </c>
      <c r="K4083" s="24" t="str">
        <f t="shared" si="312"/>
        <v>26</v>
      </c>
      <c r="L4083" s="24" t="str">
        <f t="shared" si="313"/>
        <v>2008</v>
      </c>
      <c r="M4083" s="24">
        <f t="shared" si="314"/>
        <v>39686</v>
      </c>
      <c r="N4083">
        <v>15.72</v>
      </c>
      <c r="P4083" s="24">
        <v>44243</v>
      </c>
      <c r="Q4083">
        <v>67.03</v>
      </c>
    </row>
    <row r="4084" spans="1:17" x14ac:dyDescent="0.4">
      <c r="A4084" t="s">
        <v>1580</v>
      </c>
      <c r="B4084">
        <v>15.68</v>
      </c>
      <c r="C4084">
        <v>15.86</v>
      </c>
      <c r="D4084">
        <v>15.88</v>
      </c>
      <c r="E4084">
        <v>15.64</v>
      </c>
      <c r="F4084" t="s">
        <v>1579</v>
      </c>
      <c r="G4084" s="2">
        <v>-1.7500000000000002E-2</v>
      </c>
      <c r="I4084" t="s">
        <v>1580</v>
      </c>
      <c r="J4084" s="24" t="str">
        <f t="shared" si="311"/>
        <v>08</v>
      </c>
      <c r="K4084" s="24" t="str">
        <f t="shared" si="312"/>
        <v>25</v>
      </c>
      <c r="L4084" s="24" t="str">
        <f t="shared" si="313"/>
        <v>2008</v>
      </c>
      <c r="M4084" s="24">
        <f t="shared" si="314"/>
        <v>39685</v>
      </c>
      <c r="N4084">
        <v>15.68</v>
      </c>
      <c r="P4084" s="24">
        <v>44244</v>
      </c>
      <c r="Q4084">
        <v>66.86</v>
      </c>
    </row>
    <row r="4085" spans="1:17" x14ac:dyDescent="0.4">
      <c r="A4085" t="s">
        <v>1578</v>
      </c>
      <c r="B4085">
        <v>15.96</v>
      </c>
      <c r="C4085">
        <v>15.88</v>
      </c>
      <c r="D4085">
        <v>15.98</v>
      </c>
      <c r="E4085">
        <v>15.87</v>
      </c>
      <c r="F4085" t="s">
        <v>1577</v>
      </c>
      <c r="G4085" s="2">
        <v>8.2000000000000007E-3</v>
      </c>
      <c r="I4085" t="s">
        <v>1578</v>
      </c>
      <c r="J4085" s="24" t="str">
        <f t="shared" si="311"/>
        <v>08</v>
      </c>
      <c r="K4085" s="24" t="str">
        <f t="shared" si="312"/>
        <v>22</v>
      </c>
      <c r="L4085" s="24" t="str">
        <f t="shared" si="313"/>
        <v>2008</v>
      </c>
      <c r="M4085" s="24">
        <f t="shared" si="314"/>
        <v>39682</v>
      </c>
      <c r="N4085">
        <v>15.96</v>
      </c>
      <c r="P4085" s="24">
        <v>44245</v>
      </c>
      <c r="Q4085">
        <v>66.56</v>
      </c>
    </row>
    <row r="4086" spans="1:17" x14ac:dyDescent="0.4">
      <c r="A4086" t="s">
        <v>1576</v>
      </c>
      <c r="B4086">
        <v>15.83</v>
      </c>
      <c r="C4086">
        <v>15.7</v>
      </c>
      <c r="D4086">
        <v>15.88</v>
      </c>
      <c r="E4086">
        <v>15.66</v>
      </c>
      <c r="F4086" t="s">
        <v>1575</v>
      </c>
      <c r="G4086" s="2">
        <v>3.8E-3</v>
      </c>
      <c r="I4086" t="s">
        <v>1576</v>
      </c>
      <c r="J4086" s="24" t="str">
        <f t="shared" si="311"/>
        <v>08</v>
      </c>
      <c r="K4086" s="24" t="str">
        <f t="shared" si="312"/>
        <v>21</v>
      </c>
      <c r="L4086" s="24" t="str">
        <f t="shared" si="313"/>
        <v>2008</v>
      </c>
      <c r="M4086" s="24">
        <f t="shared" si="314"/>
        <v>39681</v>
      </c>
      <c r="N4086">
        <v>15.83</v>
      </c>
      <c r="P4086" s="24">
        <v>44246</v>
      </c>
      <c r="Q4086">
        <v>66.13</v>
      </c>
    </row>
    <row r="4087" spans="1:17" x14ac:dyDescent="0.4">
      <c r="A4087" t="s">
        <v>1574</v>
      </c>
      <c r="B4087">
        <v>15.77</v>
      </c>
      <c r="C4087">
        <v>15.72</v>
      </c>
      <c r="D4087">
        <v>15.78</v>
      </c>
      <c r="E4087">
        <v>15.65</v>
      </c>
      <c r="F4087" t="s">
        <v>1573</v>
      </c>
      <c r="G4087" s="2">
        <v>7.0000000000000001E-3</v>
      </c>
      <c r="I4087" t="s">
        <v>1574</v>
      </c>
      <c r="J4087" s="24" t="str">
        <f t="shared" si="311"/>
        <v>08</v>
      </c>
      <c r="K4087" s="24" t="str">
        <f t="shared" si="312"/>
        <v>20</v>
      </c>
      <c r="L4087" s="24" t="str">
        <f t="shared" si="313"/>
        <v>2008</v>
      </c>
      <c r="M4087" s="24">
        <f t="shared" si="314"/>
        <v>39680</v>
      </c>
      <c r="N4087">
        <v>15.77</v>
      </c>
      <c r="P4087" s="24">
        <v>44249</v>
      </c>
      <c r="Q4087">
        <v>64.849999999999994</v>
      </c>
    </row>
    <row r="4088" spans="1:17" x14ac:dyDescent="0.4">
      <c r="A4088" t="s">
        <v>1572</v>
      </c>
      <c r="B4088">
        <v>15.66</v>
      </c>
      <c r="C4088">
        <v>15.64</v>
      </c>
      <c r="D4088">
        <v>15.71</v>
      </c>
      <c r="E4088">
        <v>15.62</v>
      </c>
      <c r="F4088" t="s">
        <v>1571</v>
      </c>
      <c r="G4088" s="2">
        <v>-3.8E-3</v>
      </c>
      <c r="I4088" t="s">
        <v>1572</v>
      </c>
      <c r="J4088" s="24" t="str">
        <f t="shared" si="311"/>
        <v>08</v>
      </c>
      <c r="K4088" s="24" t="str">
        <f t="shared" si="312"/>
        <v>19</v>
      </c>
      <c r="L4088" s="24" t="str">
        <f t="shared" si="313"/>
        <v>2008</v>
      </c>
      <c r="M4088" s="24">
        <f t="shared" si="314"/>
        <v>39679</v>
      </c>
      <c r="N4088">
        <v>15.66</v>
      </c>
      <c r="P4088" s="24">
        <v>44250</v>
      </c>
      <c r="Q4088">
        <v>64.739999999999995</v>
      </c>
    </row>
    <row r="4089" spans="1:17" x14ac:dyDescent="0.4">
      <c r="A4089" t="s">
        <v>1570</v>
      </c>
      <c r="B4089">
        <v>15.72</v>
      </c>
      <c r="C4089">
        <v>15.98</v>
      </c>
      <c r="D4089">
        <v>15.98</v>
      </c>
      <c r="E4089">
        <v>15.66</v>
      </c>
      <c r="F4089" t="s">
        <v>1569</v>
      </c>
      <c r="G4089" s="2">
        <v>-1.1900000000000001E-2</v>
      </c>
      <c r="I4089" t="s">
        <v>1570</v>
      </c>
      <c r="J4089" s="24" t="str">
        <f t="shared" si="311"/>
        <v>08</v>
      </c>
      <c r="K4089" s="24" t="str">
        <f t="shared" si="312"/>
        <v>18</v>
      </c>
      <c r="L4089" s="24" t="str">
        <f t="shared" si="313"/>
        <v>2008</v>
      </c>
      <c r="M4089" s="24">
        <f t="shared" si="314"/>
        <v>39678</v>
      </c>
      <c r="N4089">
        <v>15.72</v>
      </c>
      <c r="P4089" s="24">
        <v>44251</v>
      </c>
      <c r="Q4089">
        <v>65.23</v>
      </c>
    </row>
    <row r="4090" spans="1:17" x14ac:dyDescent="0.4">
      <c r="A4090" t="s">
        <v>1568</v>
      </c>
      <c r="B4090">
        <v>15.91</v>
      </c>
      <c r="C4090">
        <v>15.93</v>
      </c>
      <c r="D4090">
        <v>15.95</v>
      </c>
      <c r="E4090">
        <v>15.83</v>
      </c>
      <c r="F4090" t="s">
        <v>1567</v>
      </c>
      <c r="G4090" s="2">
        <v>0</v>
      </c>
      <c r="I4090" t="s">
        <v>1568</v>
      </c>
      <c r="J4090" s="24" t="str">
        <f t="shared" si="311"/>
        <v>08</v>
      </c>
      <c r="K4090" s="24" t="str">
        <f t="shared" si="312"/>
        <v>15</v>
      </c>
      <c r="L4090" s="24" t="str">
        <f t="shared" si="313"/>
        <v>2008</v>
      </c>
      <c r="M4090" s="24">
        <f t="shared" si="314"/>
        <v>39675</v>
      </c>
      <c r="N4090">
        <v>15.91</v>
      </c>
      <c r="P4090" s="24">
        <v>44252</v>
      </c>
      <c r="Q4090">
        <v>63.33</v>
      </c>
    </row>
    <row r="4091" spans="1:17" x14ac:dyDescent="0.4">
      <c r="A4091" t="s">
        <v>1566</v>
      </c>
      <c r="B4091">
        <v>15.91</v>
      </c>
      <c r="C4091">
        <v>15.77</v>
      </c>
      <c r="D4091">
        <v>15.96</v>
      </c>
      <c r="E4091">
        <v>15.73</v>
      </c>
      <c r="F4091" t="s">
        <v>793</v>
      </c>
      <c r="G4091" s="2">
        <v>3.8E-3</v>
      </c>
      <c r="I4091" t="s">
        <v>1566</v>
      </c>
      <c r="J4091" s="24" t="str">
        <f t="shared" si="311"/>
        <v>08</v>
      </c>
      <c r="K4091" s="24" t="str">
        <f t="shared" si="312"/>
        <v>14</v>
      </c>
      <c r="L4091" s="24" t="str">
        <f t="shared" si="313"/>
        <v>2008</v>
      </c>
      <c r="M4091" s="24">
        <f t="shared" si="314"/>
        <v>39674</v>
      </c>
      <c r="N4091">
        <v>15.91</v>
      </c>
      <c r="P4091" s="24">
        <v>44253</v>
      </c>
      <c r="Q4091">
        <v>63.45</v>
      </c>
    </row>
    <row r="4092" spans="1:17" x14ac:dyDescent="0.4">
      <c r="A4092" t="s">
        <v>1565</v>
      </c>
      <c r="B4092">
        <v>15.85</v>
      </c>
      <c r="C4092">
        <v>15.79</v>
      </c>
      <c r="D4092">
        <v>15.93</v>
      </c>
      <c r="E4092">
        <v>15.73</v>
      </c>
      <c r="F4092" t="s">
        <v>1564</v>
      </c>
      <c r="G4092" s="2">
        <v>2.5000000000000001E-3</v>
      </c>
      <c r="I4092" t="s">
        <v>1565</v>
      </c>
      <c r="J4092" s="24" t="str">
        <f t="shared" si="311"/>
        <v>08</v>
      </c>
      <c r="K4092" s="24" t="str">
        <f t="shared" si="312"/>
        <v>13</v>
      </c>
      <c r="L4092" s="24" t="str">
        <f t="shared" si="313"/>
        <v>2008</v>
      </c>
      <c r="M4092" s="24">
        <f t="shared" si="314"/>
        <v>39673</v>
      </c>
      <c r="N4092">
        <v>15.85</v>
      </c>
      <c r="P4092" s="24">
        <v>44256</v>
      </c>
      <c r="Q4092">
        <v>65.12</v>
      </c>
    </row>
    <row r="4093" spans="1:17" x14ac:dyDescent="0.4">
      <c r="A4093" t="s">
        <v>1563</v>
      </c>
      <c r="B4093">
        <v>15.81</v>
      </c>
      <c r="C4093">
        <v>15.89</v>
      </c>
      <c r="D4093">
        <v>15.9</v>
      </c>
      <c r="E4093">
        <v>15.78</v>
      </c>
      <c r="F4093" t="s">
        <v>1562</v>
      </c>
      <c r="G4093" s="2">
        <v>-5.7000000000000002E-3</v>
      </c>
      <c r="I4093" t="s">
        <v>1563</v>
      </c>
      <c r="J4093" s="24" t="str">
        <f t="shared" si="311"/>
        <v>08</v>
      </c>
      <c r="K4093" s="24" t="str">
        <f t="shared" si="312"/>
        <v>12</v>
      </c>
      <c r="L4093" s="24" t="str">
        <f t="shared" si="313"/>
        <v>2008</v>
      </c>
      <c r="M4093" s="24">
        <f t="shared" si="314"/>
        <v>39672</v>
      </c>
      <c r="N4093">
        <v>15.81</v>
      </c>
      <c r="P4093" s="24">
        <v>44257</v>
      </c>
      <c r="Q4093">
        <v>64.34</v>
      </c>
    </row>
    <row r="4094" spans="1:17" x14ac:dyDescent="0.4">
      <c r="A4094" t="s">
        <v>1561</v>
      </c>
      <c r="B4094">
        <v>15.9</v>
      </c>
      <c r="C4094">
        <v>15.81</v>
      </c>
      <c r="D4094">
        <v>15.94</v>
      </c>
      <c r="E4094">
        <v>15.77</v>
      </c>
      <c r="F4094" t="s">
        <v>1560</v>
      </c>
      <c r="G4094" s="2">
        <v>5.7000000000000002E-3</v>
      </c>
      <c r="I4094" t="s">
        <v>1561</v>
      </c>
      <c r="J4094" s="24" t="str">
        <f t="shared" si="311"/>
        <v>08</v>
      </c>
      <c r="K4094" s="24" t="str">
        <f t="shared" si="312"/>
        <v>11</v>
      </c>
      <c r="L4094" s="24" t="str">
        <f t="shared" si="313"/>
        <v>2008</v>
      </c>
      <c r="M4094" s="24">
        <f t="shared" si="314"/>
        <v>39671</v>
      </c>
      <c r="N4094">
        <v>15.9</v>
      </c>
      <c r="P4094" s="24">
        <v>44258</v>
      </c>
      <c r="Q4094">
        <v>62.72</v>
      </c>
    </row>
    <row r="4095" spans="1:17" x14ac:dyDescent="0.4">
      <c r="A4095" t="s">
        <v>1559</v>
      </c>
      <c r="B4095">
        <v>15.81</v>
      </c>
      <c r="C4095">
        <v>15.49</v>
      </c>
      <c r="D4095">
        <v>15.84</v>
      </c>
      <c r="E4095">
        <v>15.46</v>
      </c>
      <c r="F4095" t="s">
        <v>1103</v>
      </c>
      <c r="G4095" s="2">
        <v>1.7399999999999999E-2</v>
      </c>
      <c r="I4095" t="s">
        <v>1559</v>
      </c>
      <c r="J4095" s="24" t="str">
        <f t="shared" si="311"/>
        <v>08</v>
      </c>
      <c r="K4095" s="24" t="str">
        <f t="shared" si="312"/>
        <v>08</v>
      </c>
      <c r="L4095" s="24" t="str">
        <f t="shared" si="313"/>
        <v>2008</v>
      </c>
      <c r="M4095" s="24">
        <f t="shared" si="314"/>
        <v>39668</v>
      </c>
      <c r="N4095">
        <v>15.81</v>
      </c>
      <c r="P4095" s="24">
        <v>44259</v>
      </c>
      <c r="Q4095">
        <v>61.75</v>
      </c>
    </row>
    <row r="4096" spans="1:17" x14ac:dyDescent="0.4">
      <c r="A4096" t="s">
        <v>1558</v>
      </c>
      <c r="B4096">
        <v>15.54</v>
      </c>
      <c r="C4096">
        <v>15.63</v>
      </c>
      <c r="D4096">
        <v>15.71</v>
      </c>
      <c r="E4096">
        <v>15.52</v>
      </c>
      <c r="F4096" t="s">
        <v>1557</v>
      </c>
      <c r="G4096" s="2">
        <v>-1.4E-2</v>
      </c>
      <c r="I4096" t="s">
        <v>1558</v>
      </c>
      <c r="J4096" s="24" t="str">
        <f t="shared" si="311"/>
        <v>08</v>
      </c>
      <c r="K4096" s="24" t="str">
        <f t="shared" si="312"/>
        <v>07</v>
      </c>
      <c r="L4096" s="24" t="str">
        <f t="shared" si="313"/>
        <v>2008</v>
      </c>
      <c r="M4096" s="24">
        <f t="shared" si="314"/>
        <v>39667</v>
      </c>
      <c r="N4096">
        <v>15.54</v>
      </c>
      <c r="P4096" s="24">
        <v>44260</v>
      </c>
      <c r="Q4096">
        <v>62.76</v>
      </c>
    </row>
    <row r="4097" spans="1:17" x14ac:dyDescent="0.4">
      <c r="A4097" t="s">
        <v>1556</v>
      </c>
      <c r="B4097">
        <v>15.76</v>
      </c>
      <c r="C4097">
        <v>15.58</v>
      </c>
      <c r="D4097">
        <v>15.76</v>
      </c>
      <c r="E4097">
        <v>15.55</v>
      </c>
      <c r="F4097" t="s">
        <v>1555</v>
      </c>
      <c r="G4097" s="2">
        <v>1.2200000000000001E-2</v>
      </c>
      <c r="I4097" t="s">
        <v>1556</v>
      </c>
      <c r="J4097" s="24" t="str">
        <f t="shared" si="311"/>
        <v>08</v>
      </c>
      <c r="K4097" s="24" t="str">
        <f t="shared" si="312"/>
        <v>06</v>
      </c>
      <c r="L4097" s="24" t="str">
        <f t="shared" si="313"/>
        <v>2008</v>
      </c>
      <c r="M4097" s="24">
        <f t="shared" si="314"/>
        <v>39666</v>
      </c>
      <c r="N4097">
        <v>15.76</v>
      </c>
      <c r="P4097" s="24">
        <v>44263</v>
      </c>
      <c r="Q4097">
        <v>61.43</v>
      </c>
    </row>
    <row r="4098" spans="1:17" x14ac:dyDescent="0.4">
      <c r="A4098" t="s">
        <v>1554</v>
      </c>
      <c r="B4098">
        <v>15.57</v>
      </c>
      <c r="C4098">
        <v>15.28</v>
      </c>
      <c r="D4098">
        <v>15.57</v>
      </c>
      <c r="E4098">
        <v>15.28</v>
      </c>
      <c r="F4098" t="s">
        <v>1553</v>
      </c>
      <c r="G4098" s="2">
        <v>2.3E-2</v>
      </c>
      <c r="I4098" t="s">
        <v>1554</v>
      </c>
      <c r="J4098" s="24" t="str">
        <f t="shared" si="311"/>
        <v>08</v>
      </c>
      <c r="K4098" s="24" t="str">
        <f t="shared" si="312"/>
        <v>05</v>
      </c>
      <c r="L4098" s="24" t="str">
        <f t="shared" si="313"/>
        <v>2008</v>
      </c>
      <c r="M4098" s="24">
        <f t="shared" si="314"/>
        <v>39665</v>
      </c>
      <c r="N4098">
        <v>15.57</v>
      </c>
      <c r="P4098" s="24">
        <v>44264</v>
      </c>
      <c r="Q4098">
        <v>63.32</v>
      </c>
    </row>
    <row r="4099" spans="1:17" x14ac:dyDescent="0.4">
      <c r="A4099" t="s">
        <v>1552</v>
      </c>
      <c r="B4099">
        <v>15.22</v>
      </c>
      <c r="C4099">
        <v>15.37</v>
      </c>
      <c r="D4099">
        <v>15.39</v>
      </c>
      <c r="E4099">
        <v>15.17</v>
      </c>
      <c r="F4099" t="s">
        <v>1551</v>
      </c>
      <c r="G4099" s="2">
        <v>-9.7999999999999997E-3</v>
      </c>
      <c r="I4099" t="s">
        <v>1552</v>
      </c>
      <c r="J4099" s="24" t="str">
        <f t="shared" ref="J4099:J4162" si="315">LEFT(I4099,2)</f>
        <v>08</v>
      </c>
      <c r="K4099" s="24" t="str">
        <f t="shared" ref="K4099:K4162" si="316">MID(I4099,4,2)</f>
        <v>04</v>
      </c>
      <c r="L4099" s="24" t="str">
        <f t="shared" ref="L4099:L4162" si="317">RIGHT(I4099,4)</f>
        <v>2008</v>
      </c>
      <c r="M4099" s="24">
        <f t="shared" ref="M4099:M4162" si="318">DATE(L4099,J4099,K4099)</f>
        <v>39664</v>
      </c>
      <c r="N4099">
        <v>15.22</v>
      </c>
      <c r="P4099" s="24">
        <v>44265</v>
      </c>
      <c r="Q4099">
        <v>63.31</v>
      </c>
    </row>
    <row r="4100" spans="1:17" x14ac:dyDescent="0.4">
      <c r="A4100" t="s">
        <v>1550</v>
      </c>
      <c r="B4100">
        <v>15.37</v>
      </c>
      <c r="C4100">
        <v>15.47</v>
      </c>
      <c r="D4100">
        <v>15.53</v>
      </c>
      <c r="E4100">
        <v>15.33</v>
      </c>
      <c r="F4100" t="s">
        <v>1549</v>
      </c>
      <c r="G4100" s="2">
        <v>-5.7999999999999996E-3</v>
      </c>
      <c r="I4100" t="s">
        <v>1550</v>
      </c>
      <c r="J4100" s="24" t="str">
        <f t="shared" si="315"/>
        <v>08</v>
      </c>
      <c r="K4100" s="24" t="str">
        <f t="shared" si="316"/>
        <v>01</v>
      </c>
      <c r="L4100" s="24" t="str">
        <f t="shared" si="317"/>
        <v>2008</v>
      </c>
      <c r="M4100" s="24">
        <f t="shared" si="318"/>
        <v>39661</v>
      </c>
      <c r="N4100">
        <v>15.37</v>
      </c>
      <c r="P4100" s="24">
        <v>44266</v>
      </c>
      <c r="Q4100">
        <v>64.510000000000005</v>
      </c>
    </row>
    <row r="4101" spans="1:17" x14ac:dyDescent="0.4">
      <c r="A4101" t="s">
        <v>1548</v>
      </c>
      <c r="B4101">
        <v>15.46</v>
      </c>
      <c r="C4101">
        <v>15.61</v>
      </c>
      <c r="D4101">
        <v>15.7</v>
      </c>
      <c r="E4101">
        <v>15.46</v>
      </c>
      <c r="F4101" t="s">
        <v>1547</v>
      </c>
      <c r="G4101" s="2">
        <v>-1.47E-2</v>
      </c>
      <c r="I4101" t="s">
        <v>1548</v>
      </c>
      <c r="J4101" s="24" t="str">
        <f t="shared" si="315"/>
        <v>07</v>
      </c>
      <c r="K4101" s="24" t="str">
        <f t="shared" si="316"/>
        <v>31</v>
      </c>
      <c r="L4101" s="24" t="str">
        <f t="shared" si="317"/>
        <v>2008</v>
      </c>
      <c r="M4101" s="24">
        <f t="shared" si="318"/>
        <v>39660</v>
      </c>
      <c r="N4101">
        <v>15.46</v>
      </c>
      <c r="P4101" s="24">
        <v>44267</v>
      </c>
      <c r="Q4101">
        <v>64.16</v>
      </c>
    </row>
    <row r="4102" spans="1:17" x14ac:dyDescent="0.4">
      <c r="A4102" t="s">
        <v>1546</v>
      </c>
      <c r="B4102">
        <v>15.69</v>
      </c>
      <c r="C4102">
        <v>15.54</v>
      </c>
      <c r="D4102">
        <v>15.72</v>
      </c>
      <c r="E4102">
        <v>15.48</v>
      </c>
      <c r="F4102" t="s">
        <v>1545</v>
      </c>
      <c r="G4102" s="2">
        <v>1.6199999999999999E-2</v>
      </c>
      <c r="I4102" t="s">
        <v>1546</v>
      </c>
      <c r="J4102" s="24" t="str">
        <f t="shared" si="315"/>
        <v>07</v>
      </c>
      <c r="K4102" s="24" t="str">
        <f t="shared" si="316"/>
        <v>30</v>
      </c>
      <c r="L4102" s="24" t="str">
        <f t="shared" si="317"/>
        <v>2008</v>
      </c>
      <c r="M4102" s="24">
        <f t="shared" si="318"/>
        <v>39659</v>
      </c>
      <c r="N4102">
        <v>15.69</v>
      </c>
      <c r="P4102" s="24">
        <v>44270</v>
      </c>
      <c r="Q4102">
        <v>64.69</v>
      </c>
    </row>
    <row r="4103" spans="1:17" x14ac:dyDescent="0.4">
      <c r="A4103" t="s">
        <v>1544</v>
      </c>
      <c r="B4103">
        <v>15.44</v>
      </c>
      <c r="C4103">
        <v>15.26</v>
      </c>
      <c r="D4103">
        <v>15.45</v>
      </c>
      <c r="E4103">
        <v>15.26</v>
      </c>
      <c r="F4103" t="s">
        <v>1427</v>
      </c>
      <c r="G4103" s="2">
        <v>1.3100000000000001E-2</v>
      </c>
      <c r="I4103" t="s">
        <v>1544</v>
      </c>
      <c r="J4103" s="24" t="str">
        <f t="shared" si="315"/>
        <v>07</v>
      </c>
      <c r="K4103" s="24" t="str">
        <f t="shared" si="316"/>
        <v>29</v>
      </c>
      <c r="L4103" s="24" t="str">
        <f t="shared" si="317"/>
        <v>2008</v>
      </c>
      <c r="M4103" s="24">
        <f t="shared" si="318"/>
        <v>39658</v>
      </c>
      <c r="N4103">
        <v>15.44</v>
      </c>
      <c r="P4103" s="24">
        <v>44271</v>
      </c>
      <c r="Q4103">
        <v>64.92</v>
      </c>
    </row>
    <row r="4104" spans="1:17" x14ac:dyDescent="0.4">
      <c r="A4104" t="s">
        <v>1543</v>
      </c>
      <c r="B4104">
        <v>15.24</v>
      </c>
      <c r="C4104">
        <v>15.39</v>
      </c>
      <c r="D4104">
        <v>15.46</v>
      </c>
      <c r="E4104">
        <v>15.22</v>
      </c>
      <c r="F4104" t="s">
        <v>1542</v>
      </c>
      <c r="G4104" s="2">
        <v>-1.23E-2</v>
      </c>
      <c r="I4104" t="s">
        <v>1543</v>
      </c>
      <c r="J4104" s="24" t="str">
        <f t="shared" si="315"/>
        <v>07</v>
      </c>
      <c r="K4104" s="24" t="str">
        <f t="shared" si="316"/>
        <v>28</v>
      </c>
      <c r="L4104" s="24" t="str">
        <f t="shared" si="317"/>
        <v>2008</v>
      </c>
      <c r="M4104" s="24">
        <f t="shared" si="318"/>
        <v>39657</v>
      </c>
      <c r="N4104">
        <v>15.24</v>
      </c>
      <c r="P4104" s="24">
        <v>44272</v>
      </c>
      <c r="Q4104">
        <v>65.02</v>
      </c>
    </row>
    <row r="4105" spans="1:17" x14ac:dyDescent="0.4">
      <c r="A4105" t="s">
        <v>1541</v>
      </c>
      <c r="B4105">
        <v>15.43</v>
      </c>
      <c r="C4105">
        <v>15.41</v>
      </c>
      <c r="D4105">
        <v>15.48</v>
      </c>
      <c r="E4105">
        <v>15.36</v>
      </c>
      <c r="F4105" t="s">
        <v>1540</v>
      </c>
      <c r="G4105" s="2">
        <v>5.1999999999999998E-3</v>
      </c>
      <c r="I4105" t="s">
        <v>1541</v>
      </c>
      <c r="J4105" s="24" t="str">
        <f t="shared" si="315"/>
        <v>07</v>
      </c>
      <c r="K4105" s="24" t="str">
        <f t="shared" si="316"/>
        <v>25</v>
      </c>
      <c r="L4105" s="24" t="str">
        <f t="shared" si="317"/>
        <v>2008</v>
      </c>
      <c r="M4105" s="24">
        <f t="shared" si="318"/>
        <v>39654</v>
      </c>
      <c r="N4105">
        <v>15.43</v>
      </c>
      <c r="P4105" s="24">
        <v>44273</v>
      </c>
      <c r="Q4105">
        <v>63.5</v>
      </c>
    </row>
    <row r="4106" spans="1:17" x14ac:dyDescent="0.4">
      <c r="A4106" t="s">
        <v>1539</v>
      </c>
      <c r="B4106">
        <v>15.35</v>
      </c>
      <c r="C4106">
        <v>15.54</v>
      </c>
      <c r="D4106">
        <v>15.61</v>
      </c>
      <c r="E4106">
        <v>15.29</v>
      </c>
      <c r="F4106" t="s">
        <v>1538</v>
      </c>
      <c r="G4106" s="2">
        <v>-1.29E-2</v>
      </c>
      <c r="I4106" t="s">
        <v>1539</v>
      </c>
      <c r="J4106" s="24" t="str">
        <f t="shared" si="315"/>
        <v>07</v>
      </c>
      <c r="K4106" s="24" t="str">
        <f t="shared" si="316"/>
        <v>24</v>
      </c>
      <c r="L4106" s="24" t="str">
        <f t="shared" si="317"/>
        <v>2008</v>
      </c>
      <c r="M4106" s="24">
        <f t="shared" si="318"/>
        <v>39653</v>
      </c>
      <c r="N4106">
        <v>15.35</v>
      </c>
      <c r="P4106" s="24">
        <v>44274</v>
      </c>
      <c r="Q4106">
        <v>63.68</v>
      </c>
    </row>
    <row r="4107" spans="1:17" x14ac:dyDescent="0.4">
      <c r="A4107" t="s">
        <v>1537</v>
      </c>
      <c r="B4107">
        <v>15.55</v>
      </c>
      <c r="C4107">
        <v>15.61</v>
      </c>
      <c r="D4107">
        <v>15.65</v>
      </c>
      <c r="E4107">
        <v>15.51</v>
      </c>
      <c r="F4107" t="s">
        <v>1536</v>
      </c>
      <c r="G4107" s="2">
        <v>-5.9999999999999995E-4</v>
      </c>
      <c r="I4107" t="s">
        <v>1537</v>
      </c>
      <c r="J4107" s="24" t="str">
        <f t="shared" si="315"/>
        <v>07</v>
      </c>
      <c r="K4107" s="24" t="str">
        <f t="shared" si="316"/>
        <v>23</v>
      </c>
      <c r="L4107" s="24" t="str">
        <f t="shared" si="317"/>
        <v>2008</v>
      </c>
      <c r="M4107" s="24">
        <f t="shared" si="318"/>
        <v>39652</v>
      </c>
      <c r="N4107">
        <v>15.55</v>
      </c>
      <c r="P4107" s="24">
        <v>44277</v>
      </c>
      <c r="Q4107">
        <v>64.61</v>
      </c>
    </row>
    <row r="4108" spans="1:17" x14ac:dyDescent="0.4">
      <c r="A4108" t="s">
        <v>1535</v>
      </c>
      <c r="B4108">
        <v>15.56</v>
      </c>
      <c r="C4108">
        <v>15.44</v>
      </c>
      <c r="D4108">
        <v>15.57</v>
      </c>
      <c r="E4108">
        <v>15.4</v>
      </c>
      <c r="F4108" t="s">
        <v>1534</v>
      </c>
      <c r="G4108" s="2">
        <v>3.8999999999999998E-3</v>
      </c>
      <c r="I4108" t="s">
        <v>1535</v>
      </c>
      <c r="J4108" s="24" t="str">
        <f t="shared" si="315"/>
        <v>07</v>
      </c>
      <c r="K4108" s="24" t="str">
        <f t="shared" si="316"/>
        <v>22</v>
      </c>
      <c r="L4108" s="24" t="str">
        <f t="shared" si="317"/>
        <v>2008</v>
      </c>
      <c r="M4108" s="24">
        <f t="shared" si="318"/>
        <v>39651</v>
      </c>
      <c r="N4108">
        <v>15.56</v>
      </c>
      <c r="P4108" s="24">
        <v>44278</v>
      </c>
      <c r="Q4108">
        <v>64.430000000000007</v>
      </c>
    </row>
    <row r="4109" spans="1:17" x14ac:dyDescent="0.4">
      <c r="A4109" t="s">
        <v>1533</v>
      </c>
      <c r="B4109">
        <v>15.5</v>
      </c>
      <c r="C4109">
        <v>15.52</v>
      </c>
      <c r="D4109">
        <v>15.54</v>
      </c>
      <c r="E4109">
        <v>15.42</v>
      </c>
      <c r="F4109" t="s">
        <v>1532</v>
      </c>
      <c r="G4109" s="2">
        <v>3.2000000000000002E-3</v>
      </c>
      <c r="I4109" t="s">
        <v>1533</v>
      </c>
      <c r="J4109" s="24" t="str">
        <f t="shared" si="315"/>
        <v>07</v>
      </c>
      <c r="K4109" s="24" t="str">
        <f t="shared" si="316"/>
        <v>21</v>
      </c>
      <c r="L4109" s="24" t="str">
        <f t="shared" si="317"/>
        <v>2008</v>
      </c>
      <c r="M4109" s="24">
        <f t="shared" si="318"/>
        <v>39650</v>
      </c>
      <c r="N4109">
        <v>15.5</v>
      </c>
      <c r="P4109" s="24">
        <v>44279</v>
      </c>
      <c r="Q4109">
        <v>63.71</v>
      </c>
    </row>
    <row r="4110" spans="1:17" x14ac:dyDescent="0.4">
      <c r="A4110" t="s">
        <v>1531</v>
      </c>
      <c r="B4110">
        <v>15.45</v>
      </c>
      <c r="C4110">
        <v>15.51</v>
      </c>
      <c r="D4110">
        <v>15.51</v>
      </c>
      <c r="E4110">
        <v>15.39</v>
      </c>
      <c r="F4110" t="s">
        <v>1530</v>
      </c>
      <c r="G4110" s="2">
        <v>-3.2000000000000002E-3</v>
      </c>
      <c r="I4110" t="s">
        <v>1531</v>
      </c>
      <c r="J4110" s="24" t="str">
        <f t="shared" si="315"/>
        <v>07</v>
      </c>
      <c r="K4110" s="24" t="str">
        <f t="shared" si="316"/>
        <v>18</v>
      </c>
      <c r="L4110" s="24" t="str">
        <f t="shared" si="317"/>
        <v>2008</v>
      </c>
      <c r="M4110" s="24">
        <f t="shared" si="318"/>
        <v>39647</v>
      </c>
      <c r="N4110">
        <v>15.45</v>
      </c>
      <c r="P4110" s="24">
        <v>44280</v>
      </c>
      <c r="Q4110">
        <v>63.57</v>
      </c>
    </row>
    <row r="4111" spans="1:17" x14ac:dyDescent="0.4">
      <c r="A4111" t="s">
        <v>1529</v>
      </c>
      <c r="B4111">
        <v>15.5</v>
      </c>
      <c r="C4111">
        <v>15.52</v>
      </c>
      <c r="D4111">
        <v>15.54</v>
      </c>
      <c r="E4111">
        <v>15.38</v>
      </c>
      <c r="F4111" t="s">
        <v>1528</v>
      </c>
      <c r="G4111" s="2">
        <v>3.2000000000000002E-3</v>
      </c>
      <c r="I4111" t="s">
        <v>1529</v>
      </c>
      <c r="J4111" s="24" t="str">
        <f t="shared" si="315"/>
        <v>07</v>
      </c>
      <c r="K4111" s="24" t="str">
        <f t="shared" si="316"/>
        <v>17</v>
      </c>
      <c r="L4111" s="24" t="str">
        <f t="shared" si="317"/>
        <v>2008</v>
      </c>
      <c r="M4111" s="24">
        <f t="shared" si="318"/>
        <v>39646</v>
      </c>
      <c r="N4111">
        <v>15.5</v>
      </c>
      <c r="P4111" s="24">
        <v>44281</v>
      </c>
      <c r="Q4111">
        <v>64.58</v>
      </c>
    </row>
    <row r="4112" spans="1:17" x14ac:dyDescent="0.4">
      <c r="A4112" t="s">
        <v>1527</v>
      </c>
      <c r="B4112">
        <v>15.45</v>
      </c>
      <c r="C4112">
        <v>15.19</v>
      </c>
      <c r="D4112">
        <v>15.45</v>
      </c>
      <c r="E4112">
        <v>15.17</v>
      </c>
      <c r="F4112" t="s">
        <v>1526</v>
      </c>
      <c r="G4112" s="2">
        <v>1.44E-2</v>
      </c>
      <c r="I4112" t="s">
        <v>1527</v>
      </c>
      <c r="J4112" s="24" t="str">
        <f t="shared" si="315"/>
        <v>07</v>
      </c>
      <c r="K4112" s="24" t="str">
        <f t="shared" si="316"/>
        <v>16</v>
      </c>
      <c r="L4112" s="24" t="str">
        <f t="shared" si="317"/>
        <v>2008</v>
      </c>
      <c r="M4112" s="24">
        <f t="shared" si="318"/>
        <v>39645</v>
      </c>
      <c r="N4112">
        <v>15.45</v>
      </c>
      <c r="P4112" s="24">
        <v>44284</v>
      </c>
      <c r="Q4112">
        <v>64.650000000000006</v>
      </c>
    </row>
    <row r="4113" spans="1:17" x14ac:dyDescent="0.4">
      <c r="A4113" t="s">
        <v>1525</v>
      </c>
      <c r="B4113">
        <v>15.23</v>
      </c>
      <c r="C4113">
        <v>15.24</v>
      </c>
      <c r="D4113">
        <v>15.46</v>
      </c>
      <c r="E4113">
        <v>15.12</v>
      </c>
      <c r="F4113" t="s">
        <v>1524</v>
      </c>
      <c r="G4113" s="2">
        <v>-1.04E-2</v>
      </c>
      <c r="I4113" t="s">
        <v>1525</v>
      </c>
      <c r="J4113" s="24" t="str">
        <f t="shared" si="315"/>
        <v>07</v>
      </c>
      <c r="K4113" s="24" t="str">
        <f t="shared" si="316"/>
        <v>15</v>
      </c>
      <c r="L4113" s="24" t="str">
        <f t="shared" si="317"/>
        <v>2008</v>
      </c>
      <c r="M4113" s="24">
        <f t="shared" si="318"/>
        <v>39644</v>
      </c>
      <c r="N4113">
        <v>15.23</v>
      </c>
      <c r="P4113" s="24">
        <v>44285</v>
      </c>
      <c r="Q4113">
        <v>64.33</v>
      </c>
    </row>
    <row r="4114" spans="1:17" x14ac:dyDescent="0.4">
      <c r="A4114" t="s">
        <v>1523</v>
      </c>
      <c r="B4114">
        <v>15.39</v>
      </c>
      <c r="C4114">
        <v>15.61</v>
      </c>
      <c r="D4114">
        <v>15.61</v>
      </c>
      <c r="E4114">
        <v>15.34</v>
      </c>
      <c r="F4114" t="s">
        <v>1522</v>
      </c>
      <c r="G4114" s="2">
        <v>-3.8999999999999998E-3</v>
      </c>
      <c r="I4114" t="s">
        <v>1523</v>
      </c>
      <c r="J4114" s="24" t="str">
        <f t="shared" si="315"/>
        <v>07</v>
      </c>
      <c r="K4114" s="24" t="str">
        <f t="shared" si="316"/>
        <v>14</v>
      </c>
      <c r="L4114" s="24" t="str">
        <f t="shared" si="317"/>
        <v>2008</v>
      </c>
      <c r="M4114" s="24">
        <f t="shared" si="318"/>
        <v>39643</v>
      </c>
      <c r="N4114">
        <v>15.39</v>
      </c>
      <c r="P4114" s="24">
        <v>44286</v>
      </c>
      <c r="Q4114">
        <v>65.11</v>
      </c>
    </row>
    <row r="4115" spans="1:17" x14ac:dyDescent="0.4">
      <c r="A4115" t="s">
        <v>1521</v>
      </c>
      <c r="B4115">
        <v>15.45</v>
      </c>
      <c r="C4115">
        <v>15.5</v>
      </c>
      <c r="D4115">
        <v>15.64</v>
      </c>
      <c r="E4115">
        <v>15.27</v>
      </c>
      <c r="F4115" t="s">
        <v>1520</v>
      </c>
      <c r="G4115" s="2">
        <v>-1.2800000000000001E-2</v>
      </c>
      <c r="I4115" t="s">
        <v>1521</v>
      </c>
      <c r="J4115" s="24" t="str">
        <f t="shared" si="315"/>
        <v>07</v>
      </c>
      <c r="K4115" s="24" t="str">
        <f t="shared" si="316"/>
        <v>11</v>
      </c>
      <c r="L4115" s="24" t="str">
        <f t="shared" si="317"/>
        <v>2008</v>
      </c>
      <c r="M4115" s="24">
        <f t="shared" si="318"/>
        <v>39640</v>
      </c>
      <c r="N4115">
        <v>15.45</v>
      </c>
      <c r="P4115" s="24">
        <v>44287</v>
      </c>
      <c r="Q4115">
        <v>66.06</v>
      </c>
    </row>
    <row r="4116" spans="1:17" x14ac:dyDescent="0.4">
      <c r="A4116" t="s">
        <v>1519</v>
      </c>
      <c r="B4116">
        <v>15.65</v>
      </c>
      <c r="C4116">
        <v>15.47</v>
      </c>
      <c r="D4116">
        <v>15.71</v>
      </c>
      <c r="E4116">
        <v>15.34</v>
      </c>
      <c r="F4116" t="s">
        <v>1518</v>
      </c>
      <c r="G4116" s="2">
        <v>1.3599999999999999E-2</v>
      </c>
      <c r="I4116" t="s">
        <v>1519</v>
      </c>
      <c r="J4116" s="24" t="str">
        <f t="shared" si="315"/>
        <v>07</v>
      </c>
      <c r="K4116" s="24" t="str">
        <f t="shared" si="316"/>
        <v>10</v>
      </c>
      <c r="L4116" s="24" t="str">
        <f t="shared" si="317"/>
        <v>2008</v>
      </c>
      <c r="M4116" s="24">
        <f t="shared" si="318"/>
        <v>39639</v>
      </c>
      <c r="N4116">
        <v>15.65</v>
      </c>
      <c r="P4116" s="24">
        <v>44291</v>
      </c>
      <c r="Q4116">
        <v>67.37</v>
      </c>
    </row>
    <row r="4117" spans="1:17" x14ac:dyDescent="0.4">
      <c r="A4117" t="s">
        <v>1517</v>
      </c>
      <c r="B4117">
        <v>15.44</v>
      </c>
      <c r="C4117">
        <v>15.81</v>
      </c>
      <c r="D4117">
        <v>15.82</v>
      </c>
      <c r="E4117">
        <v>15.44</v>
      </c>
      <c r="F4117" t="s">
        <v>1516</v>
      </c>
      <c r="G4117" s="2">
        <v>-2.0299999999999999E-2</v>
      </c>
      <c r="I4117" t="s">
        <v>1517</v>
      </c>
      <c r="J4117" s="24" t="str">
        <f t="shared" si="315"/>
        <v>07</v>
      </c>
      <c r="K4117" s="24" t="str">
        <f t="shared" si="316"/>
        <v>09</v>
      </c>
      <c r="L4117" s="24" t="str">
        <f t="shared" si="317"/>
        <v>2008</v>
      </c>
      <c r="M4117" s="24">
        <f t="shared" si="318"/>
        <v>39638</v>
      </c>
      <c r="N4117">
        <v>15.44</v>
      </c>
      <c r="P4117" s="24">
        <v>44292</v>
      </c>
      <c r="Q4117">
        <v>67.3</v>
      </c>
    </row>
    <row r="4118" spans="1:17" x14ac:dyDescent="0.4">
      <c r="A4118" t="s">
        <v>1515</v>
      </c>
      <c r="B4118">
        <v>15.76</v>
      </c>
      <c r="C4118">
        <v>15.61</v>
      </c>
      <c r="D4118">
        <v>15.77</v>
      </c>
      <c r="E4118">
        <v>15.46</v>
      </c>
      <c r="F4118" t="s">
        <v>1514</v>
      </c>
      <c r="G4118" s="2">
        <v>9.5999999999999992E-3</v>
      </c>
      <c r="I4118" t="s">
        <v>1515</v>
      </c>
      <c r="J4118" s="24" t="str">
        <f t="shared" si="315"/>
        <v>07</v>
      </c>
      <c r="K4118" s="24" t="str">
        <f t="shared" si="316"/>
        <v>08</v>
      </c>
      <c r="L4118" s="24" t="str">
        <f t="shared" si="317"/>
        <v>2008</v>
      </c>
      <c r="M4118" s="24">
        <f t="shared" si="318"/>
        <v>39637</v>
      </c>
      <c r="N4118">
        <v>15.76</v>
      </c>
      <c r="P4118" s="24">
        <v>44293</v>
      </c>
      <c r="Q4118">
        <v>67.540000000000006</v>
      </c>
    </row>
    <row r="4119" spans="1:17" x14ac:dyDescent="0.4">
      <c r="A4119" t="s">
        <v>1513</v>
      </c>
      <c r="B4119">
        <v>15.61</v>
      </c>
      <c r="C4119">
        <v>15.8</v>
      </c>
      <c r="D4119">
        <v>15.87</v>
      </c>
      <c r="E4119">
        <v>15.47</v>
      </c>
      <c r="F4119" t="s">
        <v>1512</v>
      </c>
      <c r="G4119" s="2">
        <v>-7.0000000000000001E-3</v>
      </c>
      <c r="I4119" t="s">
        <v>1513</v>
      </c>
      <c r="J4119" s="24" t="str">
        <f t="shared" si="315"/>
        <v>07</v>
      </c>
      <c r="K4119" s="24" t="str">
        <f t="shared" si="316"/>
        <v>07</v>
      </c>
      <c r="L4119" s="24" t="str">
        <f t="shared" si="317"/>
        <v>2008</v>
      </c>
      <c r="M4119" s="24">
        <f t="shared" si="318"/>
        <v>39636</v>
      </c>
      <c r="N4119">
        <v>15.61</v>
      </c>
      <c r="P4119" s="24">
        <v>44294</v>
      </c>
      <c r="Q4119">
        <v>68.22</v>
      </c>
    </row>
    <row r="4120" spans="1:17" x14ac:dyDescent="0.4">
      <c r="A4120" t="s">
        <v>1511</v>
      </c>
      <c r="B4120">
        <v>15.72</v>
      </c>
      <c r="C4120">
        <v>15.84</v>
      </c>
      <c r="D4120">
        <v>15.84</v>
      </c>
      <c r="E4120">
        <v>15.55</v>
      </c>
      <c r="F4120" t="s">
        <v>1331</v>
      </c>
      <c r="G4120" s="2">
        <v>2.5999999999999999E-3</v>
      </c>
      <c r="I4120" t="s">
        <v>1511</v>
      </c>
      <c r="J4120" s="24" t="str">
        <f t="shared" si="315"/>
        <v>07</v>
      </c>
      <c r="K4120" s="24" t="str">
        <f t="shared" si="316"/>
        <v>03</v>
      </c>
      <c r="L4120" s="24" t="str">
        <f t="shared" si="317"/>
        <v>2008</v>
      </c>
      <c r="M4120" s="24">
        <f t="shared" si="318"/>
        <v>39632</v>
      </c>
      <c r="N4120">
        <v>15.72</v>
      </c>
      <c r="P4120" s="24">
        <v>44295</v>
      </c>
      <c r="Q4120">
        <v>68.790000000000006</v>
      </c>
    </row>
    <row r="4121" spans="1:17" x14ac:dyDescent="0.4">
      <c r="A4121" t="s">
        <v>1510</v>
      </c>
      <c r="B4121">
        <v>15.68</v>
      </c>
      <c r="C4121">
        <v>16.04</v>
      </c>
      <c r="D4121">
        <v>16.09</v>
      </c>
      <c r="E4121">
        <v>15.68</v>
      </c>
      <c r="F4121" t="s">
        <v>1509</v>
      </c>
      <c r="G4121" s="2">
        <v>-2.06E-2</v>
      </c>
      <c r="I4121" t="s">
        <v>1510</v>
      </c>
      <c r="J4121" s="24" t="str">
        <f t="shared" si="315"/>
        <v>07</v>
      </c>
      <c r="K4121" s="24" t="str">
        <f t="shared" si="316"/>
        <v>02</v>
      </c>
      <c r="L4121" s="24" t="str">
        <f t="shared" si="317"/>
        <v>2008</v>
      </c>
      <c r="M4121" s="24">
        <f t="shared" si="318"/>
        <v>39631</v>
      </c>
      <c r="N4121">
        <v>15.68</v>
      </c>
      <c r="P4121" s="24">
        <v>44298</v>
      </c>
      <c r="Q4121">
        <v>68.8</v>
      </c>
    </row>
    <row r="4122" spans="1:17" x14ac:dyDescent="0.4">
      <c r="A4122" t="s">
        <v>1508</v>
      </c>
      <c r="B4122">
        <v>16.010000000000002</v>
      </c>
      <c r="C4122">
        <v>15.74</v>
      </c>
      <c r="D4122">
        <v>16.010000000000002</v>
      </c>
      <c r="E4122">
        <v>15.71</v>
      </c>
      <c r="F4122" t="s">
        <v>1507</v>
      </c>
      <c r="G4122" s="2">
        <v>5.7000000000000002E-3</v>
      </c>
      <c r="I4122" t="s">
        <v>1508</v>
      </c>
      <c r="J4122" s="24" t="str">
        <f t="shared" si="315"/>
        <v>07</v>
      </c>
      <c r="K4122" s="24" t="str">
        <f t="shared" si="316"/>
        <v>01</v>
      </c>
      <c r="L4122" s="24" t="str">
        <f t="shared" si="317"/>
        <v>2008</v>
      </c>
      <c r="M4122" s="24">
        <f t="shared" si="318"/>
        <v>39630</v>
      </c>
      <c r="N4122">
        <v>16.010000000000002</v>
      </c>
      <c r="P4122" s="24">
        <v>44299</v>
      </c>
      <c r="Q4122">
        <v>69.430000000000007</v>
      </c>
    </row>
    <row r="4123" spans="1:17" x14ac:dyDescent="0.4">
      <c r="A4123" t="s">
        <v>1506</v>
      </c>
      <c r="B4123">
        <v>15.92</v>
      </c>
      <c r="C4123">
        <v>15.95</v>
      </c>
      <c r="D4123">
        <v>16.059999999999999</v>
      </c>
      <c r="E4123">
        <v>15.9</v>
      </c>
      <c r="F4123" t="s">
        <v>1140</v>
      </c>
      <c r="G4123" s="2">
        <v>-1.2999999999999999E-3</v>
      </c>
      <c r="I4123" t="s">
        <v>1506</v>
      </c>
      <c r="J4123" s="24" t="str">
        <f t="shared" si="315"/>
        <v>06</v>
      </c>
      <c r="K4123" s="24" t="str">
        <f t="shared" si="316"/>
        <v>30</v>
      </c>
      <c r="L4123" s="24" t="str">
        <f t="shared" si="317"/>
        <v>2008</v>
      </c>
      <c r="M4123" s="24">
        <f t="shared" si="318"/>
        <v>39629</v>
      </c>
      <c r="N4123">
        <v>15.92</v>
      </c>
      <c r="P4123" s="24">
        <v>44300</v>
      </c>
      <c r="Q4123">
        <v>68.72</v>
      </c>
    </row>
    <row r="4124" spans="1:17" x14ac:dyDescent="0.4">
      <c r="A4124" t="s">
        <v>1505</v>
      </c>
      <c r="B4124">
        <v>15.94</v>
      </c>
      <c r="C4124">
        <v>15.92</v>
      </c>
      <c r="D4124">
        <v>16.02</v>
      </c>
      <c r="E4124">
        <v>15.82</v>
      </c>
      <c r="F4124" t="s">
        <v>1504</v>
      </c>
      <c r="G4124" s="2">
        <v>1.2999999999999999E-3</v>
      </c>
      <c r="I4124" t="s">
        <v>1505</v>
      </c>
      <c r="J4124" s="24" t="str">
        <f t="shared" si="315"/>
        <v>06</v>
      </c>
      <c r="K4124" s="24" t="str">
        <f t="shared" si="316"/>
        <v>27</v>
      </c>
      <c r="L4124" s="24" t="str">
        <f t="shared" si="317"/>
        <v>2008</v>
      </c>
      <c r="M4124" s="24">
        <f t="shared" si="318"/>
        <v>39626</v>
      </c>
      <c r="N4124">
        <v>15.94</v>
      </c>
      <c r="P4124" s="24">
        <v>44301</v>
      </c>
      <c r="Q4124">
        <v>69.819999999999993</v>
      </c>
    </row>
    <row r="4125" spans="1:17" x14ac:dyDescent="0.4">
      <c r="A4125" t="s">
        <v>1503</v>
      </c>
      <c r="B4125">
        <v>15.92</v>
      </c>
      <c r="C4125">
        <v>16.16</v>
      </c>
      <c r="D4125">
        <v>16.23</v>
      </c>
      <c r="E4125">
        <v>15.92</v>
      </c>
      <c r="F4125" t="s">
        <v>1502</v>
      </c>
      <c r="G4125" s="2">
        <v>-2.63E-2</v>
      </c>
      <c r="I4125" t="s">
        <v>1503</v>
      </c>
      <c r="J4125" s="24" t="str">
        <f t="shared" si="315"/>
        <v>06</v>
      </c>
      <c r="K4125" s="24" t="str">
        <f t="shared" si="316"/>
        <v>26</v>
      </c>
      <c r="L4125" s="24" t="str">
        <f t="shared" si="317"/>
        <v>2008</v>
      </c>
      <c r="M4125" s="24">
        <f t="shared" si="318"/>
        <v>39625</v>
      </c>
      <c r="N4125">
        <v>15.92</v>
      </c>
      <c r="P4125" s="24">
        <v>44302</v>
      </c>
      <c r="Q4125">
        <v>69.95</v>
      </c>
    </row>
    <row r="4126" spans="1:17" x14ac:dyDescent="0.4">
      <c r="A4126" t="s">
        <v>1501</v>
      </c>
      <c r="B4126">
        <v>16.350000000000001</v>
      </c>
      <c r="C4126">
        <v>16.309999999999999</v>
      </c>
      <c r="D4126">
        <v>16.5</v>
      </c>
      <c r="E4126">
        <v>16.27</v>
      </c>
      <c r="F4126" t="s">
        <v>950</v>
      </c>
      <c r="G4126" s="2">
        <v>5.4999999999999997E-3</v>
      </c>
      <c r="I4126" t="s">
        <v>1501</v>
      </c>
      <c r="J4126" s="24" t="str">
        <f t="shared" si="315"/>
        <v>06</v>
      </c>
      <c r="K4126" s="24" t="str">
        <f t="shared" si="316"/>
        <v>25</v>
      </c>
      <c r="L4126" s="24" t="str">
        <f t="shared" si="317"/>
        <v>2008</v>
      </c>
      <c r="M4126" s="24">
        <f t="shared" si="318"/>
        <v>39624</v>
      </c>
      <c r="N4126">
        <v>16.350000000000001</v>
      </c>
      <c r="P4126" s="24">
        <v>44305</v>
      </c>
      <c r="Q4126">
        <v>69.489999999999995</v>
      </c>
    </row>
    <row r="4127" spans="1:17" x14ac:dyDescent="0.4">
      <c r="A4127" t="s">
        <v>1500</v>
      </c>
      <c r="B4127">
        <v>16.260000000000002</v>
      </c>
      <c r="C4127">
        <v>16.27</v>
      </c>
      <c r="D4127">
        <v>16.420000000000002</v>
      </c>
      <c r="E4127">
        <v>16.190000000000001</v>
      </c>
      <c r="F4127" t="s">
        <v>1499</v>
      </c>
      <c r="G4127" s="2">
        <v>-9.7000000000000003E-3</v>
      </c>
      <c r="I4127" t="s">
        <v>1500</v>
      </c>
      <c r="J4127" s="24" t="str">
        <f t="shared" si="315"/>
        <v>06</v>
      </c>
      <c r="K4127" s="24" t="str">
        <f t="shared" si="316"/>
        <v>24</v>
      </c>
      <c r="L4127" s="24" t="str">
        <f t="shared" si="317"/>
        <v>2008</v>
      </c>
      <c r="M4127" s="24">
        <f t="shared" si="318"/>
        <v>39623</v>
      </c>
      <c r="N4127">
        <v>16.260000000000002</v>
      </c>
      <c r="P4127" s="24">
        <v>44306</v>
      </c>
      <c r="Q4127">
        <v>69.09</v>
      </c>
    </row>
    <row r="4128" spans="1:17" x14ac:dyDescent="0.4">
      <c r="A4128" t="s">
        <v>1498</v>
      </c>
      <c r="B4128">
        <v>16.420000000000002</v>
      </c>
      <c r="C4128">
        <v>16.39</v>
      </c>
      <c r="D4128">
        <v>16.45</v>
      </c>
      <c r="E4128">
        <v>16.350000000000001</v>
      </c>
      <c r="F4128" t="s">
        <v>1085</v>
      </c>
      <c r="G4128" s="2">
        <v>4.8999999999999998E-3</v>
      </c>
      <c r="I4128" t="s">
        <v>1498</v>
      </c>
      <c r="J4128" s="24" t="str">
        <f t="shared" si="315"/>
        <v>06</v>
      </c>
      <c r="K4128" s="24" t="str">
        <f t="shared" si="316"/>
        <v>23</v>
      </c>
      <c r="L4128" s="24" t="str">
        <f t="shared" si="317"/>
        <v>2008</v>
      </c>
      <c r="M4128" s="24">
        <f t="shared" si="318"/>
        <v>39622</v>
      </c>
      <c r="N4128">
        <v>16.420000000000002</v>
      </c>
      <c r="P4128" s="24">
        <v>44307</v>
      </c>
      <c r="Q4128">
        <v>69.599999999999994</v>
      </c>
    </row>
    <row r="4129" spans="1:17" x14ac:dyDescent="0.4">
      <c r="A4129" t="s">
        <v>1497</v>
      </c>
      <c r="B4129">
        <v>16.34</v>
      </c>
      <c r="C4129">
        <v>16.52</v>
      </c>
      <c r="D4129">
        <v>16.54</v>
      </c>
      <c r="E4129">
        <v>16.28</v>
      </c>
      <c r="F4129" t="s">
        <v>1496</v>
      </c>
      <c r="G4129" s="2">
        <v>-1.6799999999999999E-2</v>
      </c>
      <c r="I4129" t="s">
        <v>1497</v>
      </c>
      <c r="J4129" s="24" t="str">
        <f t="shared" si="315"/>
        <v>06</v>
      </c>
      <c r="K4129" s="24" t="str">
        <f t="shared" si="316"/>
        <v>20</v>
      </c>
      <c r="L4129" s="24" t="str">
        <f t="shared" si="317"/>
        <v>2008</v>
      </c>
      <c r="M4129" s="24">
        <f t="shared" si="318"/>
        <v>39619</v>
      </c>
      <c r="N4129">
        <v>16.34</v>
      </c>
      <c r="P4129" s="24">
        <v>44308</v>
      </c>
      <c r="Q4129">
        <v>68.88</v>
      </c>
    </row>
    <row r="4130" spans="1:17" x14ac:dyDescent="0.4">
      <c r="A4130" t="s">
        <v>1495</v>
      </c>
      <c r="B4130">
        <v>16.62</v>
      </c>
      <c r="C4130">
        <v>16.579999999999998</v>
      </c>
      <c r="D4130">
        <v>16.7</v>
      </c>
      <c r="E4130">
        <v>16.5</v>
      </c>
      <c r="F4130" t="s">
        <v>1494</v>
      </c>
      <c r="G4130" s="2">
        <v>3.0000000000000001E-3</v>
      </c>
      <c r="I4130" t="s">
        <v>1495</v>
      </c>
      <c r="J4130" s="24" t="str">
        <f t="shared" si="315"/>
        <v>06</v>
      </c>
      <c r="K4130" s="24" t="str">
        <f t="shared" si="316"/>
        <v>19</v>
      </c>
      <c r="L4130" s="24" t="str">
        <f t="shared" si="317"/>
        <v>2008</v>
      </c>
      <c r="M4130" s="24">
        <f t="shared" si="318"/>
        <v>39618</v>
      </c>
      <c r="N4130">
        <v>16.62</v>
      </c>
      <c r="P4130" s="24">
        <v>44309</v>
      </c>
      <c r="Q4130">
        <v>69.790000000000006</v>
      </c>
    </row>
    <row r="4131" spans="1:17" x14ac:dyDescent="0.4">
      <c r="A4131" t="s">
        <v>1493</v>
      </c>
      <c r="B4131">
        <v>16.57</v>
      </c>
      <c r="C4131">
        <v>16.64</v>
      </c>
      <c r="D4131">
        <v>16.68</v>
      </c>
      <c r="E4131">
        <v>16.52</v>
      </c>
      <c r="F4131" t="s">
        <v>1492</v>
      </c>
      <c r="G4131" s="2">
        <v>-7.7999999999999996E-3</v>
      </c>
      <c r="I4131" t="s">
        <v>1493</v>
      </c>
      <c r="J4131" s="24" t="str">
        <f t="shared" si="315"/>
        <v>06</v>
      </c>
      <c r="K4131" s="24" t="str">
        <f t="shared" si="316"/>
        <v>18</v>
      </c>
      <c r="L4131" s="24" t="str">
        <f t="shared" si="317"/>
        <v>2008</v>
      </c>
      <c r="M4131" s="24">
        <f t="shared" si="318"/>
        <v>39617</v>
      </c>
      <c r="N4131">
        <v>16.57</v>
      </c>
      <c r="P4131" s="24">
        <v>44312</v>
      </c>
      <c r="Q4131">
        <v>70.11</v>
      </c>
    </row>
    <row r="4132" spans="1:17" x14ac:dyDescent="0.4">
      <c r="A4132" t="s">
        <v>1491</v>
      </c>
      <c r="B4132">
        <v>16.7</v>
      </c>
      <c r="C4132">
        <v>16.82</v>
      </c>
      <c r="D4132">
        <v>16.829999999999998</v>
      </c>
      <c r="E4132">
        <v>16.7</v>
      </c>
      <c r="F4132" t="s">
        <v>1490</v>
      </c>
      <c r="G4132" s="2">
        <v>-3.0000000000000001E-3</v>
      </c>
      <c r="I4132" t="s">
        <v>1491</v>
      </c>
      <c r="J4132" s="24" t="str">
        <f t="shared" si="315"/>
        <v>06</v>
      </c>
      <c r="K4132" s="24" t="str">
        <f t="shared" si="316"/>
        <v>17</v>
      </c>
      <c r="L4132" s="24" t="str">
        <f t="shared" si="317"/>
        <v>2008</v>
      </c>
      <c r="M4132" s="24">
        <f t="shared" si="318"/>
        <v>39616</v>
      </c>
      <c r="N4132">
        <v>16.7</v>
      </c>
      <c r="P4132" s="24">
        <v>44313</v>
      </c>
      <c r="Q4132">
        <v>69.91</v>
      </c>
    </row>
    <row r="4133" spans="1:17" x14ac:dyDescent="0.4">
      <c r="A4133" t="s">
        <v>1489</v>
      </c>
      <c r="B4133">
        <v>16.75</v>
      </c>
      <c r="C4133">
        <v>16.61</v>
      </c>
      <c r="D4133">
        <v>16.79</v>
      </c>
      <c r="E4133">
        <v>16.61</v>
      </c>
      <c r="F4133" t="s">
        <v>1295</v>
      </c>
      <c r="G4133" s="2">
        <v>0</v>
      </c>
      <c r="I4133" t="s">
        <v>1489</v>
      </c>
      <c r="J4133" s="24" t="str">
        <f t="shared" si="315"/>
        <v>06</v>
      </c>
      <c r="K4133" s="24" t="str">
        <f t="shared" si="316"/>
        <v>16</v>
      </c>
      <c r="L4133" s="24" t="str">
        <f t="shared" si="317"/>
        <v>2008</v>
      </c>
      <c r="M4133" s="24">
        <f t="shared" si="318"/>
        <v>39615</v>
      </c>
      <c r="N4133">
        <v>16.75</v>
      </c>
      <c r="P4133" s="24">
        <v>44314</v>
      </c>
      <c r="Q4133">
        <v>69.78</v>
      </c>
    </row>
    <row r="4134" spans="1:17" x14ac:dyDescent="0.4">
      <c r="A4134" t="s">
        <v>1488</v>
      </c>
      <c r="B4134">
        <v>16.75</v>
      </c>
      <c r="C4134">
        <v>16.59</v>
      </c>
      <c r="D4134">
        <v>16.75</v>
      </c>
      <c r="E4134">
        <v>16.53</v>
      </c>
      <c r="F4134" t="s">
        <v>1359</v>
      </c>
      <c r="G4134" s="2">
        <v>1.52E-2</v>
      </c>
      <c r="I4134" t="s">
        <v>1488</v>
      </c>
      <c r="J4134" s="24" t="str">
        <f t="shared" si="315"/>
        <v>06</v>
      </c>
      <c r="K4134" s="24" t="str">
        <f t="shared" si="316"/>
        <v>13</v>
      </c>
      <c r="L4134" s="24" t="str">
        <f t="shared" si="317"/>
        <v>2008</v>
      </c>
      <c r="M4134" s="24">
        <f t="shared" si="318"/>
        <v>39612</v>
      </c>
      <c r="N4134">
        <v>16.75</v>
      </c>
      <c r="P4134" s="24">
        <v>44315</v>
      </c>
      <c r="Q4134">
        <v>70.08</v>
      </c>
    </row>
    <row r="4135" spans="1:17" x14ac:dyDescent="0.4">
      <c r="A4135" t="s">
        <v>1487</v>
      </c>
      <c r="B4135">
        <v>16.5</v>
      </c>
      <c r="C4135">
        <v>16.48</v>
      </c>
      <c r="D4135">
        <v>16.62</v>
      </c>
      <c r="E4135">
        <v>16.39</v>
      </c>
      <c r="F4135" t="s">
        <v>1486</v>
      </c>
      <c r="G4135" s="2">
        <v>1.8E-3</v>
      </c>
      <c r="I4135" t="s">
        <v>1487</v>
      </c>
      <c r="J4135" s="24" t="str">
        <f t="shared" si="315"/>
        <v>06</v>
      </c>
      <c r="K4135" s="24" t="str">
        <f t="shared" si="316"/>
        <v>12</v>
      </c>
      <c r="L4135" s="24" t="str">
        <f t="shared" si="317"/>
        <v>2008</v>
      </c>
      <c r="M4135" s="24">
        <f t="shared" si="318"/>
        <v>39611</v>
      </c>
      <c r="N4135">
        <v>16.5</v>
      </c>
      <c r="P4135" s="24">
        <v>44316</v>
      </c>
      <c r="Q4135">
        <v>69.56</v>
      </c>
    </row>
    <row r="4136" spans="1:17" x14ac:dyDescent="0.4">
      <c r="A4136" t="s">
        <v>1485</v>
      </c>
      <c r="B4136">
        <v>16.47</v>
      </c>
      <c r="C4136">
        <v>16.68</v>
      </c>
      <c r="D4136">
        <v>16.690000000000001</v>
      </c>
      <c r="E4136">
        <v>16.46</v>
      </c>
      <c r="F4136" t="s">
        <v>1484</v>
      </c>
      <c r="G4136" s="2">
        <v>-1.14E-2</v>
      </c>
      <c r="I4136" t="s">
        <v>1485</v>
      </c>
      <c r="J4136" s="24" t="str">
        <f t="shared" si="315"/>
        <v>06</v>
      </c>
      <c r="K4136" s="24" t="str">
        <f t="shared" si="316"/>
        <v>11</v>
      </c>
      <c r="L4136" s="24" t="str">
        <f t="shared" si="317"/>
        <v>2008</v>
      </c>
      <c r="M4136" s="24">
        <f t="shared" si="318"/>
        <v>39610</v>
      </c>
      <c r="N4136">
        <v>16.47</v>
      </c>
      <c r="P4136" s="24">
        <v>44319</v>
      </c>
      <c r="Q4136">
        <v>69.38</v>
      </c>
    </row>
    <row r="4137" spans="1:17" x14ac:dyDescent="0.4">
      <c r="A4137" t="s">
        <v>1483</v>
      </c>
      <c r="B4137">
        <v>16.66</v>
      </c>
      <c r="C4137">
        <v>16.670000000000002</v>
      </c>
      <c r="D4137">
        <v>16.760000000000002</v>
      </c>
      <c r="E4137">
        <v>16.61</v>
      </c>
      <c r="F4137" t="s">
        <v>1482</v>
      </c>
      <c r="G4137" s="2">
        <v>-6.0000000000000001E-3</v>
      </c>
      <c r="I4137" t="s">
        <v>1483</v>
      </c>
      <c r="J4137" s="24" t="str">
        <f t="shared" si="315"/>
        <v>06</v>
      </c>
      <c r="K4137" s="24" t="str">
        <f t="shared" si="316"/>
        <v>10</v>
      </c>
      <c r="L4137" s="24" t="str">
        <f t="shared" si="317"/>
        <v>2008</v>
      </c>
      <c r="M4137" s="24">
        <f t="shared" si="318"/>
        <v>39609</v>
      </c>
      <c r="N4137">
        <v>16.66</v>
      </c>
      <c r="P4137" s="24">
        <v>44320</v>
      </c>
      <c r="Q4137">
        <v>68.459999999999994</v>
      </c>
    </row>
    <row r="4138" spans="1:17" x14ac:dyDescent="0.4">
      <c r="A4138" t="s">
        <v>1481</v>
      </c>
      <c r="B4138">
        <v>16.760000000000002</v>
      </c>
      <c r="C4138">
        <v>16.68</v>
      </c>
      <c r="D4138">
        <v>16.82</v>
      </c>
      <c r="E4138">
        <v>16.559999999999999</v>
      </c>
      <c r="F4138" t="s">
        <v>1212</v>
      </c>
      <c r="G4138" s="2">
        <v>6.6E-3</v>
      </c>
      <c r="I4138" t="s">
        <v>1481</v>
      </c>
      <c r="J4138" s="24" t="str">
        <f t="shared" si="315"/>
        <v>06</v>
      </c>
      <c r="K4138" s="24" t="str">
        <f t="shared" si="316"/>
        <v>09</v>
      </c>
      <c r="L4138" s="24" t="str">
        <f t="shared" si="317"/>
        <v>2008</v>
      </c>
      <c r="M4138" s="24">
        <f t="shared" si="318"/>
        <v>39608</v>
      </c>
      <c r="N4138">
        <v>16.760000000000002</v>
      </c>
      <c r="P4138" s="24">
        <v>44321</v>
      </c>
      <c r="Q4138">
        <v>68.33</v>
      </c>
    </row>
    <row r="4139" spans="1:17" x14ac:dyDescent="0.4">
      <c r="A4139" t="s">
        <v>1480</v>
      </c>
      <c r="B4139">
        <v>16.649999999999999</v>
      </c>
      <c r="C4139">
        <v>16.98</v>
      </c>
      <c r="D4139">
        <v>17.079999999999998</v>
      </c>
      <c r="E4139">
        <v>16.64</v>
      </c>
      <c r="F4139" t="s">
        <v>1479</v>
      </c>
      <c r="G4139" s="2">
        <v>-2.69E-2</v>
      </c>
      <c r="I4139" t="s">
        <v>1480</v>
      </c>
      <c r="J4139" s="24" t="str">
        <f t="shared" si="315"/>
        <v>06</v>
      </c>
      <c r="K4139" s="24" t="str">
        <f t="shared" si="316"/>
        <v>06</v>
      </c>
      <c r="L4139" s="24" t="str">
        <f t="shared" si="317"/>
        <v>2008</v>
      </c>
      <c r="M4139" s="24">
        <f t="shared" si="318"/>
        <v>39605</v>
      </c>
      <c r="N4139">
        <v>16.649999999999999</v>
      </c>
      <c r="P4139" s="24">
        <v>44322</v>
      </c>
      <c r="Q4139">
        <v>68.819999999999993</v>
      </c>
    </row>
    <row r="4140" spans="1:17" x14ac:dyDescent="0.4">
      <c r="A4140" t="s">
        <v>1478</v>
      </c>
      <c r="B4140">
        <v>17.11</v>
      </c>
      <c r="C4140">
        <v>16.82</v>
      </c>
      <c r="D4140">
        <v>17.13</v>
      </c>
      <c r="E4140">
        <v>16.8</v>
      </c>
      <c r="F4140" t="s">
        <v>1477</v>
      </c>
      <c r="G4140" s="2">
        <v>2.0899999999999998E-2</v>
      </c>
      <c r="I4140" t="s">
        <v>1478</v>
      </c>
      <c r="J4140" s="24" t="str">
        <f t="shared" si="315"/>
        <v>06</v>
      </c>
      <c r="K4140" s="24" t="str">
        <f t="shared" si="316"/>
        <v>05</v>
      </c>
      <c r="L4140" s="24" t="str">
        <f t="shared" si="317"/>
        <v>2008</v>
      </c>
      <c r="M4140" s="24">
        <f t="shared" si="318"/>
        <v>39604</v>
      </c>
      <c r="N4140">
        <v>17.11</v>
      </c>
      <c r="P4140" s="24">
        <v>44323</v>
      </c>
      <c r="Q4140">
        <v>69.290000000000006</v>
      </c>
    </row>
    <row r="4141" spans="1:17" x14ac:dyDescent="0.4">
      <c r="A4141" t="s">
        <v>1476</v>
      </c>
      <c r="B4141">
        <v>16.760000000000002</v>
      </c>
      <c r="C4141">
        <v>16.71</v>
      </c>
      <c r="D4141">
        <v>16.88</v>
      </c>
      <c r="E4141">
        <v>16.66</v>
      </c>
      <c r="F4141" t="s">
        <v>1475</v>
      </c>
      <c r="G4141" s="2">
        <v>1.8E-3</v>
      </c>
      <c r="I4141" t="s">
        <v>1476</v>
      </c>
      <c r="J4141" s="24" t="str">
        <f t="shared" si="315"/>
        <v>06</v>
      </c>
      <c r="K4141" s="24" t="str">
        <f t="shared" si="316"/>
        <v>04</v>
      </c>
      <c r="L4141" s="24" t="str">
        <f t="shared" si="317"/>
        <v>2008</v>
      </c>
      <c r="M4141" s="24">
        <f t="shared" si="318"/>
        <v>39603</v>
      </c>
      <c r="N4141">
        <v>16.760000000000002</v>
      </c>
      <c r="P4141" s="24">
        <v>44326</v>
      </c>
      <c r="Q4141">
        <v>67.94</v>
      </c>
    </row>
    <row r="4142" spans="1:17" x14ac:dyDescent="0.4">
      <c r="A4142" t="s">
        <v>1474</v>
      </c>
      <c r="B4142">
        <v>16.73</v>
      </c>
      <c r="C4142">
        <v>16.89</v>
      </c>
      <c r="D4142">
        <v>16.940000000000001</v>
      </c>
      <c r="E4142">
        <v>16.649999999999999</v>
      </c>
      <c r="F4142" t="s">
        <v>1473</v>
      </c>
      <c r="G4142" s="2">
        <v>-5.8999999999999999E-3</v>
      </c>
      <c r="I4142" t="s">
        <v>1474</v>
      </c>
      <c r="J4142" s="24" t="str">
        <f t="shared" si="315"/>
        <v>06</v>
      </c>
      <c r="K4142" s="24" t="str">
        <f t="shared" si="316"/>
        <v>03</v>
      </c>
      <c r="L4142" s="24" t="str">
        <f t="shared" si="317"/>
        <v>2008</v>
      </c>
      <c r="M4142" s="24">
        <f t="shared" si="318"/>
        <v>39602</v>
      </c>
      <c r="N4142">
        <v>16.73</v>
      </c>
      <c r="P4142" s="24">
        <v>44327</v>
      </c>
      <c r="Q4142">
        <v>67.650000000000006</v>
      </c>
    </row>
    <row r="4143" spans="1:17" x14ac:dyDescent="0.4">
      <c r="A4143" t="s">
        <v>1472</v>
      </c>
      <c r="B4143">
        <v>16.829999999999998</v>
      </c>
      <c r="C4143">
        <v>16.920000000000002</v>
      </c>
      <c r="D4143">
        <v>16.920000000000002</v>
      </c>
      <c r="E4143">
        <v>16.739999999999998</v>
      </c>
      <c r="F4143" t="s">
        <v>1471</v>
      </c>
      <c r="G4143" s="2">
        <v>-7.7000000000000002E-3</v>
      </c>
      <c r="I4143" t="s">
        <v>1472</v>
      </c>
      <c r="J4143" s="24" t="str">
        <f t="shared" si="315"/>
        <v>06</v>
      </c>
      <c r="K4143" s="24" t="str">
        <f t="shared" si="316"/>
        <v>02</v>
      </c>
      <c r="L4143" s="24" t="str">
        <f t="shared" si="317"/>
        <v>2008</v>
      </c>
      <c r="M4143" s="24">
        <f t="shared" si="318"/>
        <v>39601</v>
      </c>
      <c r="N4143">
        <v>16.829999999999998</v>
      </c>
      <c r="P4143" s="24">
        <v>44328</v>
      </c>
      <c r="Q4143">
        <v>65.959999999999994</v>
      </c>
    </row>
    <row r="4144" spans="1:17" x14ac:dyDescent="0.4">
      <c r="A4144" t="s">
        <v>1470</v>
      </c>
      <c r="B4144">
        <v>16.96</v>
      </c>
      <c r="C4144">
        <v>16.97</v>
      </c>
      <c r="D4144">
        <v>17.02</v>
      </c>
      <c r="E4144">
        <v>16.95</v>
      </c>
      <c r="F4144" t="s">
        <v>666</v>
      </c>
      <c r="G4144" s="2">
        <v>2.3999999999999998E-3</v>
      </c>
      <c r="I4144" t="s">
        <v>1470</v>
      </c>
      <c r="J4144" s="24" t="str">
        <f t="shared" si="315"/>
        <v>05</v>
      </c>
      <c r="K4144" s="24" t="str">
        <f t="shared" si="316"/>
        <v>30</v>
      </c>
      <c r="L4144" s="24" t="str">
        <f t="shared" si="317"/>
        <v>2008</v>
      </c>
      <c r="M4144" s="24">
        <f t="shared" si="318"/>
        <v>39598</v>
      </c>
      <c r="N4144">
        <v>16.96</v>
      </c>
      <c r="P4144" s="24">
        <v>44329</v>
      </c>
      <c r="Q4144">
        <v>66.66</v>
      </c>
    </row>
    <row r="4145" spans="1:17" x14ac:dyDescent="0.4">
      <c r="A4145" t="s">
        <v>1469</v>
      </c>
      <c r="B4145">
        <v>16.920000000000002</v>
      </c>
      <c r="C4145">
        <v>16.86</v>
      </c>
      <c r="D4145">
        <v>17.02</v>
      </c>
      <c r="E4145">
        <v>16.829999999999998</v>
      </c>
      <c r="F4145" t="s">
        <v>793</v>
      </c>
      <c r="G4145" s="2">
        <v>1.8E-3</v>
      </c>
      <c r="I4145" t="s">
        <v>1469</v>
      </c>
      <c r="J4145" s="24" t="str">
        <f t="shared" si="315"/>
        <v>05</v>
      </c>
      <c r="K4145" s="24" t="str">
        <f t="shared" si="316"/>
        <v>29</v>
      </c>
      <c r="L4145" s="24" t="str">
        <f t="shared" si="317"/>
        <v>2008</v>
      </c>
      <c r="M4145" s="24">
        <f t="shared" si="318"/>
        <v>39597</v>
      </c>
      <c r="N4145">
        <v>16.920000000000002</v>
      </c>
      <c r="P4145" s="24">
        <v>44330</v>
      </c>
      <c r="Q4145">
        <v>67.89</v>
      </c>
    </row>
    <row r="4146" spans="1:17" x14ac:dyDescent="0.4">
      <c r="A4146" t="s">
        <v>1468</v>
      </c>
      <c r="B4146">
        <v>16.89</v>
      </c>
      <c r="C4146">
        <v>16.809999999999999</v>
      </c>
      <c r="D4146">
        <v>16.89</v>
      </c>
      <c r="E4146">
        <v>16.72</v>
      </c>
      <c r="F4146" t="s">
        <v>335</v>
      </c>
      <c r="G4146" s="2">
        <v>7.1999999999999998E-3</v>
      </c>
      <c r="I4146" t="s">
        <v>1468</v>
      </c>
      <c r="J4146" s="24" t="str">
        <f t="shared" si="315"/>
        <v>05</v>
      </c>
      <c r="K4146" s="24" t="str">
        <f t="shared" si="316"/>
        <v>28</v>
      </c>
      <c r="L4146" s="24" t="str">
        <f t="shared" si="317"/>
        <v>2008</v>
      </c>
      <c r="M4146" s="24">
        <f t="shared" si="318"/>
        <v>39596</v>
      </c>
      <c r="N4146">
        <v>16.89</v>
      </c>
      <c r="P4146" s="24">
        <v>44333</v>
      </c>
      <c r="Q4146">
        <v>67.540000000000006</v>
      </c>
    </row>
    <row r="4147" spans="1:17" x14ac:dyDescent="0.4">
      <c r="A4147" t="s">
        <v>1467</v>
      </c>
      <c r="B4147">
        <v>16.77</v>
      </c>
      <c r="C4147">
        <v>16.670000000000002</v>
      </c>
      <c r="D4147">
        <v>16.8</v>
      </c>
      <c r="E4147">
        <v>16.64</v>
      </c>
      <c r="F4147" t="s">
        <v>599</v>
      </c>
      <c r="G4147" s="2">
        <v>6.6E-3</v>
      </c>
      <c r="I4147" t="s">
        <v>1467</v>
      </c>
      <c r="J4147" s="24" t="str">
        <f t="shared" si="315"/>
        <v>05</v>
      </c>
      <c r="K4147" s="24" t="str">
        <f t="shared" si="316"/>
        <v>27</v>
      </c>
      <c r="L4147" s="24" t="str">
        <f t="shared" si="317"/>
        <v>2008</v>
      </c>
      <c r="M4147" s="24">
        <f t="shared" si="318"/>
        <v>39595</v>
      </c>
      <c r="N4147">
        <v>16.77</v>
      </c>
      <c r="P4147" s="24">
        <v>44334</v>
      </c>
      <c r="Q4147">
        <v>67</v>
      </c>
    </row>
    <row r="4148" spans="1:17" x14ac:dyDescent="0.4">
      <c r="A4148" t="s">
        <v>1466</v>
      </c>
      <c r="B4148">
        <v>16.66</v>
      </c>
      <c r="C4148">
        <v>16.78</v>
      </c>
      <c r="D4148">
        <v>16.829999999999998</v>
      </c>
      <c r="E4148">
        <v>16.62</v>
      </c>
      <c r="F4148" t="s">
        <v>1465</v>
      </c>
      <c r="G4148" s="2">
        <v>-1.0699999999999999E-2</v>
      </c>
      <c r="I4148" t="s">
        <v>1466</v>
      </c>
      <c r="J4148" s="24" t="str">
        <f t="shared" si="315"/>
        <v>05</v>
      </c>
      <c r="K4148" s="24" t="str">
        <f t="shared" si="316"/>
        <v>23</v>
      </c>
      <c r="L4148" s="24" t="str">
        <f t="shared" si="317"/>
        <v>2008</v>
      </c>
      <c r="M4148" s="24">
        <f t="shared" si="318"/>
        <v>39591</v>
      </c>
      <c r="N4148">
        <v>16.66</v>
      </c>
      <c r="P4148" s="24">
        <v>44335</v>
      </c>
      <c r="Q4148">
        <v>67.03</v>
      </c>
    </row>
    <row r="4149" spans="1:17" x14ac:dyDescent="0.4">
      <c r="A4149" t="s">
        <v>1464</v>
      </c>
      <c r="B4149">
        <v>16.84</v>
      </c>
      <c r="C4149">
        <v>16.899999999999999</v>
      </c>
      <c r="D4149">
        <v>16.920000000000002</v>
      </c>
      <c r="E4149">
        <v>16.809999999999999</v>
      </c>
      <c r="F4149" t="s">
        <v>1463</v>
      </c>
      <c r="G4149" s="2">
        <v>0</v>
      </c>
      <c r="I4149" t="s">
        <v>1464</v>
      </c>
      <c r="J4149" s="24" t="str">
        <f t="shared" si="315"/>
        <v>05</v>
      </c>
      <c r="K4149" s="24" t="str">
        <f t="shared" si="316"/>
        <v>22</v>
      </c>
      <c r="L4149" s="24" t="str">
        <f t="shared" si="317"/>
        <v>2008</v>
      </c>
      <c r="M4149" s="24">
        <f t="shared" si="318"/>
        <v>39590</v>
      </c>
      <c r="N4149">
        <v>16.84</v>
      </c>
      <c r="P4149" s="24">
        <v>44336</v>
      </c>
      <c r="Q4149">
        <v>68.09</v>
      </c>
    </row>
    <row r="4150" spans="1:17" x14ac:dyDescent="0.4">
      <c r="A4150" t="s">
        <v>1462</v>
      </c>
      <c r="B4150">
        <v>16.84</v>
      </c>
      <c r="C4150">
        <v>17.149999999999999</v>
      </c>
      <c r="D4150">
        <v>17.18</v>
      </c>
      <c r="E4150">
        <v>16.8</v>
      </c>
      <c r="F4150" t="s">
        <v>1461</v>
      </c>
      <c r="G4150" s="2">
        <v>-1.6400000000000001E-2</v>
      </c>
      <c r="I4150" t="s">
        <v>1462</v>
      </c>
      <c r="J4150" s="24" t="str">
        <f t="shared" si="315"/>
        <v>05</v>
      </c>
      <c r="K4150" s="24" t="str">
        <f t="shared" si="316"/>
        <v>21</v>
      </c>
      <c r="L4150" s="24" t="str">
        <f t="shared" si="317"/>
        <v>2008</v>
      </c>
      <c r="M4150" s="24">
        <f t="shared" si="318"/>
        <v>39589</v>
      </c>
      <c r="N4150">
        <v>16.84</v>
      </c>
      <c r="P4150" s="24">
        <v>44337</v>
      </c>
      <c r="Q4150">
        <v>67.78</v>
      </c>
    </row>
    <row r="4151" spans="1:17" x14ac:dyDescent="0.4">
      <c r="A4151" t="s">
        <v>1460</v>
      </c>
      <c r="B4151">
        <v>17.12</v>
      </c>
      <c r="C4151">
        <v>17.14</v>
      </c>
      <c r="D4151">
        <v>17.170000000000002</v>
      </c>
      <c r="E4151">
        <v>17.03</v>
      </c>
      <c r="F4151" t="s">
        <v>1459</v>
      </c>
      <c r="G4151" s="2">
        <v>-4.1000000000000003E-3</v>
      </c>
      <c r="I4151" t="s">
        <v>1460</v>
      </c>
      <c r="J4151" s="24" t="str">
        <f t="shared" si="315"/>
        <v>05</v>
      </c>
      <c r="K4151" s="24" t="str">
        <f t="shared" si="316"/>
        <v>20</v>
      </c>
      <c r="L4151" s="24" t="str">
        <f t="shared" si="317"/>
        <v>2008</v>
      </c>
      <c r="M4151" s="24">
        <f t="shared" si="318"/>
        <v>39588</v>
      </c>
      <c r="N4151">
        <v>17.12</v>
      </c>
      <c r="P4151" s="24">
        <v>44340</v>
      </c>
      <c r="Q4151">
        <v>68.77</v>
      </c>
    </row>
    <row r="4152" spans="1:17" x14ac:dyDescent="0.4">
      <c r="A4152" t="s">
        <v>1458</v>
      </c>
      <c r="B4152">
        <v>17.190000000000001</v>
      </c>
      <c r="C4152">
        <v>17.21</v>
      </c>
      <c r="D4152">
        <v>17.350000000000001</v>
      </c>
      <c r="E4152">
        <v>17.13</v>
      </c>
      <c r="F4152" t="s">
        <v>987</v>
      </c>
      <c r="G4152" s="2">
        <v>5.9999999999999995E-4</v>
      </c>
      <c r="I4152" t="s">
        <v>1458</v>
      </c>
      <c r="J4152" s="24" t="str">
        <f t="shared" si="315"/>
        <v>05</v>
      </c>
      <c r="K4152" s="24" t="str">
        <f t="shared" si="316"/>
        <v>19</v>
      </c>
      <c r="L4152" s="24" t="str">
        <f t="shared" si="317"/>
        <v>2008</v>
      </c>
      <c r="M4152" s="24">
        <f t="shared" si="318"/>
        <v>39587</v>
      </c>
      <c r="N4152">
        <v>17.190000000000001</v>
      </c>
      <c r="P4152" s="24">
        <v>44341</v>
      </c>
      <c r="Q4152">
        <v>68.86</v>
      </c>
    </row>
    <row r="4153" spans="1:17" x14ac:dyDescent="0.4">
      <c r="A4153" t="s">
        <v>1457</v>
      </c>
      <c r="B4153">
        <v>17.18</v>
      </c>
      <c r="C4153">
        <v>17.149999999999999</v>
      </c>
      <c r="D4153">
        <v>17.18</v>
      </c>
      <c r="E4153">
        <v>17.03</v>
      </c>
      <c r="F4153" t="s">
        <v>1179</v>
      </c>
      <c r="G4153" s="2">
        <v>5.8999999999999999E-3</v>
      </c>
      <c r="I4153" t="s">
        <v>1457</v>
      </c>
      <c r="J4153" s="24" t="str">
        <f t="shared" si="315"/>
        <v>05</v>
      </c>
      <c r="K4153" s="24" t="str">
        <f t="shared" si="316"/>
        <v>16</v>
      </c>
      <c r="L4153" s="24" t="str">
        <f t="shared" si="317"/>
        <v>2008</v>
      </c>
      <c r="M4153" s="24">
        <f t="shared" si="318"/>
        <v>39584</v>
      </c>
      <c r="N4153">
        <v>17.18</v>
      </c>
      <c r="P4153" s="24">
        <v>44342</v>
      </c>
      <c r="Q4153">
        <v>68.98</v>
      </c>
    </row>
    <row r="4154" spans="1:17" x14ac:dyDescent="0.4">
      <c r="A4154" t="s">
        <v>1456</v>
      </c>
      <c r="B4154">
        <v>17.079999999999998</v>
      </c>
      <c r="C4154">
        <v>16.940000000000001</v>
      </c>
      <c r="D4154">
        <v>17.100000000000001</v>
      </c>
      <c r="E4154">
        <v>16.91</v>
      </c>
      <c r="F4154" t="s">
        <v>543</v>
      </c>
      <c r="G4154" s="2">
        <v>1.12E-2</v>
      </c>
      <c r="I4154" t="s">
        <v>1456</v>
      </c>
      <c r="J4154" s="24" t="str">
        <f t="shared" si="315"/>
        <v>05</v>
      </c>
      <c r="K4154" s="24" t="str">
        <f t="shared" si="316"/>
        <v>15</v>
      </c>
      <c r="L4154" s="24" t="str">
        <f t="shared" si="317"/>
        <v>2008</v>
      </c>
      <c r="M4154" s="24">
        <f t="shared" si="318"/>
        <v>39583</v>
      </c>
      <c r="N4154">
        <v>17.079999999999998</v>
      </c>
      <c r="P4154" s="24">
        <v>44343</v>
      </c>
      <c r="Q4154">
        <v>68.75</v>
      </c>
    </row>
    <row r="4155" spans="1:17" x14ac:dyDescent="0.4">
      <c r="A4155" t="s">
        <v>1455</v>
      </c>
      <c r="B4155">
        <v>16.89</v>
      </c>
      <c r="C4155">
        <v>16.97</v>
      </c>
      <c r="D4155">
        <v>17.07</v>
      </c>
      <c r="E4155">
        <v>16.88</v>
      </c>
      <c r="F4155" t="s">
        <v>955</v>
      </c>
      <c r="G4155" s="2">
        <v>1.1999999999999999E-3</v>
      </c>
      <c r="I4155" t="s">
        <v>1455</v>
      </c>
      <c r="J4155" s="24" t="str">
        <f t="shared" si="315"/>
        <v>05</v>
      </c>
      <c r="K4155" s="24" t="str">
        <f t="shared" si="316"/>
        <v>14</v>
      </c>
      <c r="L4155" s="24" t="str">
        <f t="shared" si="317"/>
        <v>2008</v>
      </c>
      <c r="M4155" s="24">
        <f t="shared" si="318"/>
        <v>39582</v>
      </c>
      <c r="N4155">
        <v>16.89</v>
      </c>
      <c r="P4155" s="24">
        <v>44344</v>
      </c>
      <c r="Q4155">
        <v>68.94</v>
      </c>
    </row>
    <row r="4156" spans="1:17" x14ac:dyDescent="0.4">
      <c r="A4156" t="s">
        <v>1454</v>
      </c>
      <c r="B4156">
        <v>16.87</v>
      </c>
      <c r="C4156">
        <v>16.89</v>
      </c>
      <c r="D4156">
        <v>16.91</v>
      </c>
      <c r="E4156">
        <v>16.760000000000002</v>
      </c>
      <c r="F4156" t="s">
        <v>1071</v>
      </c>
      <c r="G4156" s="2">
        <v>2.3999999999999998E-3</v>
      </c>
      <c r="I4156" t="s">
        <v>1454</v>
      </c>
      <c r="J4156" s="24" t="str">
        <f t="shared" si="315"/>
        <v>05</v>
      </c>
      <c r="K4156" s="24" t="str">
        <f t="shared" si="316"/>
        <v>13</v>
      </c>
      <c r="L4156" s="24" t="str">
        <f t="shared" si="317"/>
        <v>2008</v>
      </c>
      <c r="M4156" s="24">
        <f t="shared" si="318"/>
        <v>39581</v>
      </c>
      <c r="N4156">
        <v>16.87</v>
      </c>
      <c r="P4156" s="24">
        <v>44348</v>
      </c>
      <c r="Q4156">
        <v>68.599999999999994</v>
      </c>
    </row>
    <row r="4157" spans="1:17" x14ac:dyDescent="0.4">
      <c r="A4157" t="s">
        <v>1453</v>
      </c>
      <c r="B4157">
        <v>16.829999999999998</v>
      </c>
      <c r="C4157">
        <v>16.7</v>
      </c>
      <c r="D4157">
        <v>16.84</v>
      </c>
      <c r="E4157">
        <v>16.62</v>
      </c>
      <c r="F4157" t="s">
        <v>1207</v>
      </c>
      <c r="G4157" s="2">
        <v>9.5999999999999992E-3</v>
      </c>
      <c r="I4157" t="s">
        <v>1453</v>
      </c>
      <c r="J4157" s="24" t="str">
        <f t="shared" si="315"/>
        <v>05</v>
      </c>
      <c r="K4157" s="24" t="str">
        <f t="shared" si="316"/>
        <v>12</v>
      </c>
      <c r="L4157" s="24" t="str">
        <f t="shared" si="317"/>
        <v>2008</v>
      </c>
      <c r="M4157" s="24">
        <f t="shared" si="318"/>
        <v>39580</v>
      </c>
      <c r="N4157">
        <v>16.829999999999998</v>
      </c>
      <c r="P4157" s="24">
        <v>44349</v>
      </c>
      <c r="Q4157">
        <v>68.7</v>
      </c>
    </row>
    <row r="4158" spans="1:17" x14ac:dyDescent="0.4">
      <c r="A4158" t="s">
        <v>1452</v>
      </c>
      <c r="B4158">
        <v>16.670000000000002</v>
      </c>
      <c r="C4158">
        <v>16.670000000000002</v>
      </c>
      <c r="D4158">
        <v>16.73</v>
      </c>
      <c r="E4158">
        <v>16.61</v>
      </c>
      <c r="F4158" t="s">
        <v>1363</v>
      </c>
      <c r="G4158" s="2">
        <v>-6.0000000000000001E-3</v>
      </c>
      <c r="I4158" t="s">
        <v>1452</v>
      </c>
      <c r="J4158" s="24" t="str">
        <f t="shared" si="315"/>
        <v>05</v>
      </c>
      <c r="K4158" s="24" t="str">
        <f t="shared" si="316"/>
        <v>09</v>
      </c>
      <c r="L4158" s="24" t="str">
        <f t="shared" si="317"/>
        <v>2008</v>
      </c>
      <c r="M4158" s="24">
        <f t="shared" si="318"/>
        <v>39577</v>
      </c>
      <c r="N4158">
        <v>16.670000000000002</v>
      </c>
      <c r="P4158" s="24">
        <v>44350</v>
      </c>
      <c r="Q4158">
        <v>68.180000000000007</v>
      </c>
    </row>
    <row r="4159" spans="1:17" x14ac:dyDescent="0.4">
      <c r="A4159" t="s">
        <v>1451</v>
      </c>
      <c r="B4159">
        <v>16.77</v>
      </c>
      <c r="C4159">
        <v>16.739999999999998</v>
      </c>
      <c r="D4159">
        <v>16.809999999999999</v>
      </c>
      <c r="E4159">
        <v>16.7</v>
      </c>
      <c r="F4159" t="s">
        <v>1450</v>
      </c>
      <c r="G4159" s="2">
        <v>6.0000000000000001E-3</v>
      </c>
      <c r="I4159" t="s">
        <v>1451</v>
      </c>
      <c r="J4159" s="24" t="str">
        <f t="shared" si="315"/>
        <v>05</v>
      </c>
      <c r="K4159" s="24" t="str">
        <f t="shared" si="316"/>
        <v>08</v>
      </c>
      <c r="L4159" s="24" t="str">
        <f t="shared" si="317"/>
        <v>2008</v>
      </c>
      <c r="M4159" s="24">
        <f t="shared" si="318"/>
        <v>39576</v>
      </c>
      <c r="N4159">
        <v>16.77</v>
      </c>
      <c r="P4159" s="24">
        <v>44351</v>
      </c>
      <c r="Q4159">
        <v>69.13</v>
      </c>
    </row>
    <row r="4160" spans="1:17" x14ac:dyDescent="0.4">
      <c r="A4160" t="s">
        <v>1449</v>
      </c>
      <c r="B4160">
        <v>16.670000000000002</v>
      </c>
      <c r="C4160">
        <v>16.96</v>
      </c>
      <c r="D4160">
        <v>16.97</v>
      </c>
      <c r="E4160">
        <v>16.649999999999999</v>
      </c>
      <c r="F4160" t="s">
        <v>1448</v>
      </c>
      <c r="G4160" s="2">
        <v>-1.54E-2</v>
      </c>
      <c r="I4160" t="s">
        <v>1449</v>
      </c>
      <c r="J4160" s="24" t="str">
        <f t="shared" si="315"/>
        <v>05</v>
      </c>
      <c r="K4160" s="24" t="str">
        <f t="shared" si="316"/>
        <v>07</v>
      </c>
      <c r="L4160" s="24" t="str">
        <f t="shared" si="317"/>
        <v>2008</v>
      </c>
      <c r="M4160" s="24">
        <f t="shared" si="318"/>
        <v>39575</v>
      </c>
      <c r="N4160">
        <v>16.670000000000002</v>
      </c>
      <c r="P4160" s="24">
        <v>44354</v>
      </c>
      <c r="Q4160">
        <v>69.23</v>
      </c>
    </row>
    <row r="4161" spans="1:17" x14ac:dyDescent="0.4">
      <c r="A4161" t="s">
        <v>1447</v>
      </c>
      <c r="B4161">
        <v>16.93</v>
      </c>
      <c r="C4161">
        <v>16.739999999999998</v>
      </c>
      <c r="D4161">
        <v>16.98</v>
      </c>
      <c r="E4161">
        <v>16.690000000000001</v>
      </c>
      <c r="F4161" t="s">
        <v>1386</v>
      </c>
      <c r="G4161" s="2">
        <v>8.3000000000000001E-3</v>
      </c>
      <c r="I4161" t="s">
        <v>1447</v>
      </c>
      <c r="J4161" s="24" t="str">
        <f t="shared" si="315"/>
        <v>05</v>
      </c>
      <c r="K4161" s="24" t="str">
        <f t="shared" si="316"/>
        <v>06</v>
      </c>
      <c r="L4161" s="24" t="str">
        <f t="shared" si="317"/>
        <v>2008</v>
      </c>
      <c r="M4161" s="24">
        <f t="shared" si="318"/>
        <v>39574</v>
      </c>
      <c r="N4161">
        <v>16.93</v>
      </c>
      <c r="P4161" s="24">
        <v>44355</v>
      </c>
      <c r="Q4161">
        <v>69.31</v>
      </c>
    </row>
    <row r="4162" spans="1:17" x14ac:dyDescent="0.4">
      <c r="A4162" t="s">
        <v>1446</v>
      </c>
      <c r="B4162">
        <v>16.79</v>
      </c>
      <c r="C4162">
        <v>16.760000000000002</v>
      </c>
      <c r="D4162">
        <v>16.88</v>
      </c>
      <c r="E4162">
        <v>16.75</v>
      </c>
      <c r="F4162" t="s">
        <v>1445</v>
      </c>
      <c r="G4162" s="2">
        <v>-1.1999999999999999E-3</v>
      </c>
      <c r="I4162" t="s">
        <v>1446</v>
      </c>
      <c r="J4162" s="24" t="str">
        <f t="shared" si="315"/>
        <v>05</v>
      </c>
      <c r="K4162" s="24" t="str">
        <f t="shared" si="316"/>
        <v>05</v>
      </c>
      <c r="L4162" s="24" t="str">
        <f t="shared" si="317"/>
        <v>2008</v>
      </c>
      <c r="M4162" s="24">
        <f t="shared" si="318"/>
        <v>39573</v>
      </c>
      <c r="N4162">
        <v>16.79</v>
      </c>
      <c r="P4162" s="24">
        <v>44356</v>
      </c>
      <c r="Q4162">
        <v>69.33</v>
      </c>
    </row>
    <row r="4163" spans="1:17" x14ac:dyDescent="0.4">
      <c r="A4163" t="s">
        <v>1444</v>
      </c>
      <c r="B4163">
        <v>16.809999999999999</v>
      </c>
      <c r="C4163">
        <v>16.940000000000001</v>
      </c>
      <c r="D4163">
        <v>16.940000000000001</v>
      </c>
      <c r="E4163">
        <v>16.72</v>
      </c>
      <c r="F4163" t="s">
        <v>1259</v>
      </c>
      <c r="G4163" s="2">
        <v>2.3999999999999998E-3</v>
      </c>
      <c r="I4163" t="s">
        <v>1444</v>
      </c>
      <c r="J4163" s="24" t="str">
        <f t="shared" ref="J4163:J4226" si="319">LEFT(I4163,2)</f>
        <v>05</v>
      </c>
      <c r="K4163" s="24" t="str">
        <f t="shared" ref="K4163:K4226" si="320">MID(I4163,4,2)</f>
        <v>02</v>
      </c>
      <c r="L4163" s="24" t="str">
        <f t="shared" ref="L4163:L4226" si="321">RIGHT(I4163,4)</f>
        <v>2008</v>
      </c>
      <c r="M4163" s="24">
        <f t="shared" ref="M4163:M4226" si="322">DATE(L4163,J4163,K4163)</f>
        <v>39570</v>
      </c>
      <c r="N4163">
        <v>16.809999999999999</v>
      </c>
      <c r="P4163" s="24">
        <v>44357</v>
      </c>
      <c r="Q4163">
        <v>69.900000000000006</v>
      </c>
    </row>
    <row r="4164" spans="1:17" x14ac:dyDescent="0.4">
      <c r="A4164" t="s">
        <v>1443</v>
      </c>
      <c r="B4164">
        <v>16.77</v>
      </c>
      <c r="C4164">
        <v>16.55</v>
      </c>
      <c r="D4164">
        <v>16.78</v>
      </c>
      <c r="E4164">
        <v>16.489999999999998</v>
      </c>
      <c r="F4164" t="s">
        <v>793</v>
      </c>
      <c r="G4164" s="2">
        <v>1.3899999999999999E-2</v>
      </c>
      <c r="I4164" t="s">
        <v>1443</v>
      </c>
      <c r="J4164" s="24" t="str">
        <f t="shared" si="319"/>
        <v>05</v>
      </c>
      <c r="K4164" s="24" t="str">
        <f t="shared" si="320"/>
        <v>01</v>
      </c>
      <c r="L4164" s="24" t="str">
        <f t="shared" si="321"/>
        <v>2008</v>
      </c>
      <c r="M4164" s="24">
        <f t="shared" si="322"/>
        <v>39569</v>
      </c>
      <c r="N4164">
        <v>16.77</v>
      </c>
      <c r="P4164" s="24">
        <v>44358</v>
      </c>
      <c r="Q4164">
        <v>70.03</v>
      </c>
    </row>
    <row r="4165" spans="1:17" x14ac:dyDescent="0.4">
      <c r="A4165" t="s">
        <v>1442</v>
      </c>
      <c r="B4165">
        <v>16.54</v>
      </c>
      <c r="C4165">
        <v>16.68</v>
      </c>
      <c r="D4165">
        <v>16.8</v>
      </c>
      <c r="E4165">
        <v>16.54</v>
      </c>
      <c r="F4165" t="s">
        <v>1441</v>
      </c>
      <c r="G4165" s="2">
        <v>-4.1999999999999997E-3</v>
      </c>
      <c r="I4165" t="s">
        <v>1442</v>
      </c>
      <c r="J4165" s="24" t="str">
        <f t="shared" si="319"/>
        <v>04</v>
      </c>
      <c r="K4165" s="24" t="str">
        <f t="shared" si="320"/>
        <v>30</v>
      </c>
      <c r="L4165" s="24" t="str">
        <f t="shared" si="321"/>
        <v>2008</v>
      </c>
      <c r="M4165" s="24">
        <f t="shared" si="322"/>
        <v>39568</v>
      </c>
      <c r="N4165">
        <v>16.54</v>
      </c>
      <c r="P4165" s="24">
        <v>44361</v>
      </c>
      <c r="Q4165">
        <v>70.650000000000006</v>
      </c>
    </row>
    <row r="4166" spans="1:17" x14ac:dyDescent="0.4">
      <c r="A4166" t="s">
        <v>1440</v>
      </c>
      <c r="B4166">
        <v>16.61</v>
      </c>
      <c r="C4166">
        <v>16.670000000000002</v>
      </c>
      <c r="D4166">
        <v>16.7</v>
      </c>
      <c r="E4166">
        <v>16.579999999999998</v>
      </c>
      <c r="F4166" t="s">
        <v>913</v>
      </c>
      <c r="G4166" s="2">
        <v>-5.4000000000000003E-3</v>
      </c>
      <c r="I4166" t="s">
        <v>1440</v>
      </c>
      <c r="J4166" s="24" t="str">
        <f t="shared" si="319"/>
        <v>04</v>
      </c>
      <c r="K4166" s="24" t="str">
        <f t="shared" si="320"/>
        <v>29</v>
      </c>
      <c r="L4166" s="24" t="str">
        <f t="shared" si="321"/>
        <v>2008</v>
      </c>
      <c r="M4166" s="24">
        <f t="shared" si="322"/>
        <v>39567</v>
      </c>
      <c r="N4166">
        <v>16.61</v>
      </c>
      <c r="P4166" s="24">
        <v>44362</v>
      </c>
      <c r="Q4166">
        <v>70.34</v>
      </c>
    </row>
    <row r="4167" spans="1:17" x14ac:dyDescent="0.4">
      <c r="A4167" t="s">
        <v>1439</v>
      </c>
      <c r="B4167">
        <v>16.7</v>
      </c>
      <c r="C4167">
        <v>16.739999999999998</v>
      </c>
      <c r="D4167">
        <v>16.79</v>
      </c>
      <c r="E4167">
        <v>16.68</v>
      </c>
      <c r="F4167" t="s">
        <v>418</v>
      </c>
      <c r="G4167" s="2">
        <v>-5.9999999999999995E-4</v>
      </c>
      <c r="I4167" t="s">
        <v>1439</v>
      </c>
      <c r="J4167" s="24" t="str">
        <f t="shared" si="319"/>
        <v>04</v>
      </c>
      <c r="K4167" s="24" t="str">
        <f t="shared" si="320"/>
        <v>28</v>
      </c>
      <c r="L4167" s="24" t="str">
        <f t="shared" si="321"/>
        <v>2008</v>
      </c>
      <c r="M4167" s="24">
        <f t="shared" si="322"/>
        <v>39566</v>
      </c>
      <c r="N4167">
        <v>16.7</v>
      </c>
      <c r="P4167" s="24">
        <v>44363</v>
      </c>
      <c r="Q4167">
        <v>70.03</v>
      </c>
    </row>
    <row r="4168" spans="1:17" x14ac:dyDescent="0.4">
      <c r="A4168" t="s">
        <v>1438</v>
      </c>
      <c r="B4168">
        <v>16.71</v>
      </c>
      <c r="C4168">
        <v>16.73</v>
      </c>
      <c r="D4168">
        <v>16.73</v>
      </c>
      <c r="E4168">
        <v>16.53</v>
      </c>
      <c r="F4168" t="s">
        <v>904</v>
      </c>
      <c r="G4168" s="2">
        <v>3.0000000000000001E-3</v>
      </c>
      <c r="I4168" t="s">
        <v>1438</v>
      </c>
      <c r="J4168" s="24" t="str">
        <f t="shared" si="319"/>
        <v>04</v>
      </c>
      <c r="K4168" s="24" t="str">
        <f t="shared" si="320"/>
        <v>25</v>
      </c>
      <c r="L4168" s="24" t="str">
        <f t="shared" si="321"/>
        <v>2008</v>
      </c>
      <c r="M4168" s="24">
        <f t="shared" si="322"/>
        <v>39563</v>
      </c>
      <c r="N4168">
        <v>16.71</v>
      </c>
      <c r="P4168" s="24">
        <v>44364</v>
      </c>
      <c r="Q4168">
        <v>70.77</v>
      </c>
    </row>
    <row r="4169" spans="1:17" x14ac:dyDescent="0.4">
      <c r="A4169" t="s">
        <v>1437</v>
      </c>
      <c r="B4169">
        <v>16.66</v>
      </c>
      <c r="C4169">
        <v>16.690000000000001</v>
      </c>
      <c r="D4169">
        <v>16.760000000000002</v>
      </c>
      <c r="E4169">
        <v>16.47</v>
      </c>
      <c r="F4169" t="s">
        <v>1436</v>
      </c>
      <c r="G4169" s="2">
        <v>-5.9999999999999995E-4</v>
      </c>
      <c r="I4169" t="s">
        <v>1437</v>
      </c>
      <c r="J4169" s="24" t="str">
        <f t="shared" si="319"/>
        <v>04</v>
      </c>
      <c r="K4169" s="24" t="str">
        <f t="shared" si="320"/>
        <v>24</v>
      </c>
      <c r="L4169" s="24" t="str">
        <f t="shared" si="321"/>
        <v>2008</v>
      </c>
      <c r="M4169" s="24">
        <f t="shared" si="322"/>
        <v>39562</v>
      </c>
      <c r="N4169">
        <v>16.66</v>
      </c>
      <c r="P4169" s="24">
        <v>44365</v>
      </c>
      <c r="Q4169">
        <v>70.2</v>
      </c>
    </row>
    <row r="4170" spans="1:17" x14ac:dyDescent="0.4">
      <c r="A4170" t="s">
        <v>1435</v>
      </c>
      <c r="B4170">
        <v>16.670000000000002</v>
      </c>
      <c r="C4170">
        <v>16.64</v>
      </c>
      <c r="D4170">
        <v>16.739999999999998</v>
      </c>
      <c r="E4170">
        <v>16.579999999999998</v>
      </c>
      <c r="F4170" t="s">
        <v>1434</v>
      </c>
      <c r="G4170" s="2">
        <v>4.1999999999999997E-3</v>
      </c>
      <c r="I4170" t="s">
        <v>1435</v>
      </c>
      <c r="J4170" s="24" t="str">
        <f t="shared" si="319"/>
        <v>04</v>
      </c>
      <c r="K4170" s="24" t="str">
        <f t="shared" si="320"/>
        <v>23</v>
      </c>
      <c r="L4170" s="24" t="str">
        <f t="shared" si="321"/>
        <v>2008</v>
      </c>
      <c r="M4170" s="24">
        <f t="shared" si="322"/>
        <v>39561</v>
      </c>
      <c r="N4170">
        <v>16.670000000000002</v>
      </c>
      <c r="P4170" s="24">
        <v>44368</v>
      </c>
      <c r="Q4170">
        <v>70.87</v>
      </c>
    </row>
    <row r="4171" spans="1:17" x14ac:dyDescent="0.4">
      <c r="A4171" t="s">
        <v>1433</v>
      </c>
      <c r="B4171">
        <v>16.600000000000001</v>
      </c>
      <c r="C4171">
        <v>16.63</v>
      </c>
      <c r="D4171">
        <v>16.670000000000002</v>
      </c>
      <c r="E4171">
        <v>16.5</v>
      </c>
      <c r="F4171" t="s">
        <v>526</v>
      </c>
      <c r="G4171" s="2">
        <v>-8.3999999999999995E-3</v>
      </c>
      <c r="I4171" t="s">
        <v>1433</v>
      </c>
      <c r="J4171" s="24" t="str">
        <f t="shared" si="319"/>
        <v>04</v>
      </c>
      <c r="K4171" s="24" t="str">
        <f t="shared" si="320"/>
        <v>22</v>
      </c>
      <c r="L4171" s="24" t="str">
        <f t="shared" si="321"/>
        <v>2008</v>
      </c>
      <c r="M4171" s="24">
        <f t="shared" si="322"/>
        <v>39560</v>
      </c>
      <c r="N4171">
        <v>16.600000000000001</v>
      </c>
      <c r="P4171" s="24">
        <v>44369</v>
      </c>
      <c r="Q4171">
        <v>71.5</v>
      </c>
    </row>
    <row r="4172" spans="1:17" x14ac:dyDescent="0.4">
      <c r="A4172" t="s">
        <v>1432</v>
      </c>
      <c r="B4172">
        <v>16.739999999999998</v>
      </c>
      <c r="C4172">
        <v>16.64</v>
      </c>
      <c r="D4172">
        <v>16.77</v>
      </c>
      <c r="E4172">
        <v>16.62</v>
      </c>
      <c r="F4172" t="s">
        <v>913</v>
      </c>
      <c r="G4172" s="2">
        <v>3.0000000000000001E-3</v>
      </c>
      <c r="I4172" t="s">
        <v>1432</v>
      </c>
      <c r="J4172" s="24" t="str">
        <f t="shared" si="319"/>
        <v>04</v>
      </c>
      <c r="K4172" s="24" t="str">
        <f t="shared" si="320"/>
        <v>21</v>
      </c>
      <c r="L4172" s="24" t="str">
        <f t="shared" si="321"/>
        <v>2008</v>
      </c>
      <c r="M4172" s="24">
        <f t="shared" si="322"/>
        <v>39559</v>
      </c>
      <c r="N4172">
        <v>16.739999999999998</v>
      </c>
      <c r="P4172" s="24">
        <v>44370</v>
      </c>
      <c r="Q4172">
        <v>71.510000000000005</v>
      </c>
    </row>
    <row r="4173" spans="1:17" x14ac:dyDescent="0.4">
      <c r="A4173" t="s">
        <v>1431</v>
      </c>
      <c r="B4173">
        <v>16.690000000000001</v>
      </c>
      <c r="C4173">
        <v>16.600000000000001</v>
      </c>
      <c r="D4173">
        <v>16.73</v>
      </c>
      <c r="E4173">
        <v>16.559999999999999</v>
      </c>
      <c r="F4173" t="s">
        <v>1405</v>
      </c>
      <c r="G4173" s="2">
        <v>2.0799999999999999E-2</v>
      </c>
      <c r="I4173" t="s">
        <v>1431</v>
      </c>
      <c r="J4173" s="24" t="str">
        <f t="shared" si="319"/>
        <v>04</v>
      </c>
      <c r="K4173" s="24" t="str">
        <f t="shared" si="320"/>
        <v>18</v>
      </c>
      <c r="L4173" s="24" t="str">
        <f t="shared" si="321"/>
        <v>2008</v>
      </c>
      <c r="M4173" s="24">
        <f t="shared" si="322"/>
        <v>39556</v>
      </c>
      <c r="N4173">
        <v>16.690000000000001</v>
      </c>
      <c r="P4173" s="24">
        <v>44371</v>
      </c>
      <c r="Q4173">
        <v>71.87</v>
      </c>
    </row>
    <row r="4174" spans="1:17" x14ac:dyDescent="0.4">
      <c r="A4174" t="s">
        <v>1430</v>
      </c>
      <c r="B4174">
        <v>16.350000000000001</v>
      </c>
      <c r="C4174">
        <v>16.32</v>
      </c>
      <c r="D4174">
        <v>16.38</v>
      </c>
      <c r="E4174">
        <v>16.25</v>
      </c>
      <c r="F4174" t="s">
        <v>1429</v>
      </c>
      <c r="G4174" s="2">
        <v>1.1999999999999999E-3</v>
      </c>
      <c r="I4174" t="s">
        <v>1430</v>
      </c>
      <c r="J4174" s="24" t="str">
        <f t="shared" si="319"/>
        <v>04</v>
      </c>
      <c r="K4174" s="24" t="str">
        <f t="shared" si="320"/>
        <v>17</v>
      </c>
      <c r="L4174" s="24" t="str">
        <f t="shared" si="321"/>
        <v>2008</v>
      </c>
      <c r="M4174" s="24">
        <f t="shared" si="322"/>
        <v>39555</v>
      </c>
      <c r="N4174">
        <v>16.350000000000001</v>
      </c>
      <c r="P4174" s="24">
        <v>44372</v>
      </c>
      <c r="Q4174">
        <v>71.89</v>
      </c>
    </row>
    <row r="4175" spans="1:17" x14ac:dyDescent="0.4">
      <c r="A4175" t="s">
        <v>1428</v>
      </c>
      <c r="B4175">
        <v>16.329999999999998</v>
      </c>
      <c r="C4175">
        <v>16.149999999999999</v>
      </c>
      <c r="D4175">
        <v>16.36</v>
      </c>
      <c r="E4175">
        <v>16.12</v>
      </c>
      <c r="F4175" t="s">
        <v>1427</v>
      </c>
      <c r="G4175" s="2">
        <v>1.9400000000000001E-2</v>
      </c>
      <c r="I4175" t="s">
        <v>1428</v>
      </c>
      <c r="J4175" s="24" t="str">
        <f t="shared" si="319"/>
        <v>04</v>
      </c>
      <c r="K4175" s="24" t="str">
        <f t="shared" si="320"/>
        <v>16</v>
      </c>
      <c r="L4175" s="24" t="str">
        <f t="shared" si="321"/>
        <v>2008</v>
      </c>
      <c r="M4175" s="24">
        <f t="shared" si="322"/>
        <v>39554</v>
      </c>
      <c r="N4175">
        <v>16.329999999999998</v>
      </c>
      <c r="P4175" s="24">
        <v>44375</v>
      </c>
      <c r="Q4175">
        <v>72.56</v>
      </c>
    </row>
    <row r="4176" spans="1:17" x14ac:dyDescent="0.4">
      <c r="A4176" t="s">
        <v>1426</v>
      </c>
      <c r="B4176">
        <v>16.02</v>
      </c>
      <c r="C4176">
        <v>16.04</v>
      </c>
      <c r="D4176">
        <v>16.05</v>
      </c>
      <c r="E4176">
        <v>15.87</v>
      </c>
      <c r="F4176" t="s">
        <v>1182</v>
      </c>
      <c r="G4176" s="2">
        <v>4.4000000000000003E-3</v>
      </c>
      <c r="I4176" t="s">
        <v>1426</v>
      </c>
      <c r="J4176" s="24" t="str">
        <f t="shared" si="319"/>
        <v>04</v>
      </c>
      <c r="K4176" s="24" t="str">
        <f t="shared" si="320"/>
        <v>15</v>
      </c>
      <c r="L4176" s="24" t="str">
        <f t="shared" si="321"/>
        <v>2008</v>
      </c>
      <c r="M4176" s="24">
        <f t="shared" si="322"/>
        <v>39553</v>
      </c>
      <c r="N4176">
        <v>16.02</v>
      </c>
      <c r="P4176" s="24">
        <v>44376</v>
      </c>
      <c r="Q4176">
        <v>72.81</v>
      </c>
    </row>
    <row r="4177" spans="1:17" x14ac:dyDescent="0.4">
      <c r="A4177" t="s">
        <v>1425</v>
      </c>
      <c r="B4177">
        <v>15.95</v>
      </c>
      <c r="C4177">
        <v>15.95</v>
      </c>
      <c r="D4177">
        <v>16.02</v>
      </c>
      <c r="E4177">
        <v>15.9</v>
      </c>
      <c r="F4177" t="s">
        <v>1053</v>
      </c>
      <c r="G4177" s="2">
        <v>1.9E-3</v>
      </c>
      <c r="I4177" t="s">
        <v>1425</v>
      </c>
      <c r="J4177" s="24" t="str">
        <f t="shared" si="319"/>
        <v>04</v>
      </c>
      <c r="K4177" s="24" t="str">
        <f t="shared" si="320"/>
        <v>14</v>
      </c>
      <c r="L4177" s="24" t="str">
        <f t="shared" si="321"/>
        <v>2008</v>
      </c>
      <c r="M4177" s="24">
        <f t="shared" si="322"/>
        <v>39552</v>
      </c>
      <c r="N4177">
        <v>15.95</v>
      </c>
      <c r="P4177" s="24">
        <v>44377</v>
      </c>
      <c r="Q4177">
        <v>72.73</v>
      </c>
    </row>
    <row r="4178" spans="1:17" x14ac:dyDescent="0.4">
      <c r="A4178" t="s">
        <v>1424</v>
      </c>
      <c r="B4178">
        <v>15.92</v>
      </c>
      <c r="C4178">
        <v>16.079999999999998</v>
      </c>
      <c r="D4178">
        <v>16.11</v>
      </c>
      <c r="E4178">
        <v>15.91</v>
      </c>
      <c r="F4178" t="s">
        <v>1220</v>
      </c>
      <c r="G4178" s="2">
        <v>-1.7899999999999999E-2</v>
      </c>
      <c r="I4178" t="s">
        <v>1424</v>
      </c>
      <c r="J4178" s="24" t="str">
        <f t="shared" si="319"/>
        <v>04</v>
      </c>
      <c r="K4178" s="24" t="str">
        <f t="shared" si="320"/>
        <v>11</v>
      </c>
      <c r="L4178" s="24" t="str">
        <f t="shared" si="321"/>
        <v>2008</v>
      </c>
      <c r="M4178" s="24">
        <f t="shared" si="322"/>
        <v>39549</v>
      </c>
      <c r="N4178">
        <v>15.92</v>
      </c>
      <c r="P4178" s="24">
        <v>44378</v>
      </c>
      <c r="Q4178">
        <v>72.989999999999995</v>
      </c>
    </row>
    <row r="4179" spans="1:17" x14ac:dyDescent="0.4">
      <c r="A4179" t="s">
        <v>1423</v>
      </c>
      <c r="B4179">
        <v>16.21</v>
      </c>
      <c r="C4179">
        <v>16.13</v>
      </c>
      <c r="D4179">
        <v>16.27</v>
      </c>
      <c r="E4179">
        <v>16.079999999999998</v>
      </c>
      <c r="F4179" t="s">
        <v>618</v>
      </c>
      <c r="G4179" s="2">
        <v>6.7999999999999996E-3</v>
      </c>
      <c r="I4179" t="s">
        <v>1423</v>
      </c>
      <c r="J4179" s="24" t="str">
        <f t="shared" si="319"/>
        <v>04</v>
      </c>
      <c r="K4179" s="24" t="str">
        <f t="shared" si="320"/>
        <v>10</v>
      </c>
      <c r="L4179" s="24" t="str">
        <f t="shared" si="321"/>
        <v>2008</v>
      </c>
      <c r="M4179" s="24">
        <f t="shared" si="322"/>
        <v>39548</v>
      </c>
      <c r="N4179">
        <v>16.21</v>
      </c>
      <c r="P4179" s="24">
        <v>44379</v>
      </c>
      <c r="Q4179">
        <v>73.89</v>
      </c>
    </row>
    <row r="4180" spans="1:17" x14ac:dyDescent="0.4">
      <c r="A4180" t="s">
        <v>1422</v>
      </c>
      <c r="B4180">
        <v>16.100000000000001</v>
      </c>
      <c r="C4180">
        <v>16.22</v>
      </c>
      <c r="D4180">
        <v>16.23</v>
      </c>
      <c r="E4180">
        <v>16.04</v>
      </c>
      <c r="F4180" t="s">
        <v>1421</v>
      </c>
      <c r="G4180" s="2">
        <v>-5.5999999999999999E-3</v>
      </c>
      <c r="I4180" t="s">
        <v>1422</v>
      </c>
      <c r="J4180" s="24" t="str">
        <f t="shared" si="319"/>
        <v>04</v>
      </c>
      <c r="K4180" s="24" t="str">
        <f t="shared" si="320"/>
        <v>09</v>
      </c>
      <c r="L4180" s="24" t="str">
        <f t="shared" si="321"/>
        <v>2008</v>
      </c>
      <c r="M4180" s="24">
        <f t="shared" si="322"/>
        <v>39547</v>
      </c>
      <c r="N4180">
        <v>16.100000000000001</v>
      </c>
      <c r="P4180" s="24">
        <v>44380</v>
      </c>
      <c r="Q4180">
        <v>73.89</v>
      </c>
    </row>
    <row r="4181" spans="1:17" x14ac:dyDescent="0.4">
      <c r="A4181" t="s">
        <v>1420</v>
      </c>
      <c r="B4181">
        <v>16.190000000000001</v>
      </c>
      <c r="C4181">
        <v>16.13</v>
      </c>
      <c r="D4181">
        <v>16.23</v>
      </c>
      <c r="E4181">
        <v>16.100000000000001</v>
      </c>
      <c r="F4181" t="s">
        <v>366</v>
      </c>
      <c r="G4181" s="2">
        <v>-1.8E-3</v>
      </c>
      <c r="I4181" t="s">
        <v>1420</v>
      </c>
      <c r="J4181" s="24" t="str">
        <f t="shared" si="319"/>
        <v>04</v>
      </c>
      <c r="K4181" s="24" t="str">
        <f t="shared" si="320"/>
        <v>08</v>
      </c>
      <c r="L4181" s="24" t="str">
        <f t="shared" si="321"/>
        <v>2008</v>
      </c>
      <c r="M4181" s="24">
        <f t="shared" si="322"/>
        <v>39546</v>
      </c>
      <c r="N4181">
        <v>16.190000000000001</v>
      </c>
      <c r="P4181" s="24">
        <v>44381</v>
      </c>
      <c r="Q4181">
        <v>73.89</v>
      </c>
    </row>
    <row r="4182" spans="1:17" x14ac:dyDescent="0.4">
      <c r="A4182" t="s">
        <v>1419</v>
      </c>
      <c r="B4182">
        <v>16.22</v>
      </c>
      <c r="C4182">
        <v>16.34</v>
      </c>
      <c r="D4182">
        <v>16.39</v>
      </c>
      <c r="E4182">
        <v>16.170000000000002</v>
      </c>
      <c r="F4182" t="s">
        <v>1418</v>
      </c>
      <c r="G4182" s="2">
        <v>0</v>
      </c>
      <c r="I4182" t="s">
        <v>1419</v>
      </c>
      <c r="J4182" s="24" t="str">
        <f t="shared" si="319"/>
        <v>04</v>
      </c>
      <c r="K4182" s="24" t="str">
        <f t="shared" si="320"/>
        <v>07</v>
      </c>
      <c r="L4182" s="24" t="str">
        <f t="shared" si="321"/>
        <v>2008</v>
      </c>
      <c r="M4182" s="24">
        <f t="shared" si="322"/>
        <v>39545</v>
      </c>
      <c r="N4182">
        <v>16.22</v>
      </c>
      <c r="P4182" s="24">
        <v>44382</v>
      </c>
      <c r="Q4182">
        <v>73.89</v>
      </c>
    </row>
    <row r="4183" spans="1:17" x14ac:dyDescent="0.4">
      <c r="A4183" t="s">
        <v>1417</v>
      </c>
      <c r="B4183">
        <v>16.22</v>
      </c>
      <c r="C4183">
        <v>16.170000000000002</v>
      </c>
      <c r="D4183">
        <v>16.329999999999998</v>
      </c>
      <c r="E4183">
        <v>16.100000000000001</v>
      </c>
      <c r="F4183" t="s">
        <v>1142</v>
      </c>
      <c r="G4183" s="2">
        <v>6.1999999999999998E-3</v>
      </c>
      <c r="I4183" t="s">
        <v>1417</v>
      </c>
      <c r="J4183" s="24" t="str">
        <f t="shared" si="319"/>
        <v>04</v>
      </c>
      <c r="K4183" s="24" t="str">
        <f t="shared" si="320"/>
        <v>04</v>
      </c>
      <c r="L4183" s="24" t="str">
        <f t="shared" si="321"/>
        <v>2008</v>
      </c>
      <c r="M4183" s="24">
        <f t="shared" si="322"/>
        <v>39542</v>
      </c>
      <c r="N4183">
        <v>16.22</v>
      </c>
      <c r="P4183" s="24">
        <v>44383</v>
      </c>
      <c r="Q4183">
        <v>74.28</v>
      </c>
    </row>
    <row r="4184" spans="1:17" x14ac:dyDescent="0.4">
      <c r="A4184" t="s">
        <v>1416</v>
      </c>
      <c r="B4184">
        <v>16.12</v>
      </c>
      <c r="C4184">
        <v>16.059999999999999</v>
      </c>
      <c r="D4184">
        <v>16.21</v>
      </c>
      <c r="E4184">
        <v>16.04</v>
      </c>
      <c r="F4184" t="s">
        <v>1244</v>
      </c>
      <c r="G4184" s="2">
        <v>0</v>
      </c>
      <c r="I4184" t="s">
        <v>1416</v>
      </c>
      <c r="J4184" s="24" t="str">
        <f t="shared" si="319"/>
        <v>04</v>
      </c>
      <c r="K4184" s="24" t="str">
        <f t="shared" si="320"/>
        <v>03</v>
      </c>
      <c r="L4184" s="24" t="str">
        <f t="shared" si="321"/>
        <v>2008</v>
      </c>
      <c r="M4184" s="24">
        <f t="shared" si="322"/>
        <v>39541</v>
      </c>
      <c r="N4184">
        <v>16.12</v>
      </c>
      <c r="P4184" s="24">
        <v>44384</v>
      </c>
      <c r="Q4184">
        <v>74.66</v>
      </c>
    </row>
    <row r="4185" spans="1:17" x14ac:dyDescent="0.4">
      <c r="A4185" t="s">
        <v>1415</v>
      </c>
      <c r="B4185">
        <v>16.12</v>
      </c>
      <c r="C4185">
        <v>16.149999999999999</v>
      </c>
      <c r="D4185">
        <v>16.22</v>
      </c>
      <c r="E4185">
        <v>16.059999999999999</v>
      </c>
      <c r="F4185" t="s">
        <v>1414</v>
      </c>
      <c r="G4185" s="2">
        <v>-5.9999999999999995E-4</v>
      </c>
      <c r="I4185" t="s">
        <v>1415</v>
      </c>
      <c r="J4185" s="24" t="str">
        <f t="shared" si="319"/>
        <v>04</v>
      </c>
      <c r="K4185" s="24" t="str">
        <f t="shared" si="320"/>
        <v>02</v>
      </c>
      <c r="L4185" s="24" t="str">
        <f t="shared" si="321"/>
        <v>2008</v>
      </c>
      <c r="M4185" s="24">
        <f t="shared" si="322"/>
        <v>39540</v>
      </c>
      <c r="N4185">
        <v>16.12</v>
      </c>
      <c r="P4185" s="24">
        <v>44385</v>
      </c>
      <c r="Q4185">
        <v>74.13</v>
      </c>
    </row>
    <row r="4186" spans="1:17" x14ac:dyDescent="0.4">
      <c r="A4186" t="s">
        <v>1413</v>
      </c>
      <c r="B4186">
        <v>16.13</v>
      </c>
      <c r="C4186">
        <v>15.79</v>
      </c>
      <c r="D4186">
        <v>16.14</v>
      </c>
      <c r="E4186">
        <v>15.75</v>
      </c>
      <c r="F4186" t="s">
        <v>1146</v>
      </c>
      <c r="G4186" s="2">
        <v>3.2000000000000001E-2</v>
      </c>
      <c r="I4186" t="s">
        <v>1413</v>
      </c>
      <c r="J4186" s="24" t="str">
        <f t="shared" si="319"/>
        <v>04</v>
      </c>
      <c r="K4186" s="24" t="str">
        <f t="shared" si="320"/>
        <v>01</v>
      </c>
      <c r="L4186" s="24" t="str">
        <f t="shared" si="321"/>
        <v>2008</v>
      </c>
      <c r="M4186" s="24">
        <f t="shared" si="322"/>
        <v>39539</v>
      </c>
      <c r="N4186">
        <v>16.13</v>
      </c>
      <c r="P4186" s="24">
        <v>44386</v>
      </c>
      <c r="Q4186">
        <v>74.61</v>
      </c>
    </row>
    <row r="4187" spans="1:17" x14ac:dyDescent="0.4">
      <c r="A4187" t="s">
        <v>1412</v>
      </c>
      <c r="B4187">
        <v>15.63</v>
      </c>
      <c r="C4187">
        <v>15.57</v>
      </c>
      <c r="D4187">
        <v>15.71</v>
      </c>
      <c r="E4187">
        <v>15.55</v>
      </c>
      <c r="F4187" t="s">
        <v>1064</v>
      </c>
      <c r="G4187" s="2">
        <v>4.4999999999999997E-3</v>
      </c>
      <c r="I4187" t="s">
        <v>1412</v>
      </c>
      <c r="J4187" s="24" t="str">
        <f t="shared" si="319"/>
        <v>03</v>
      </c>
      <c r="K4187" s="24" t="str">
        <f t="shared" si="320"/>
        <v>31</v>
      </c>
      <c r="L4187" s="24" t="str">
        <f t="shared" si="321"/>
        <v>2008</v>
      </c>
      <c r="M4187" s="24">
        <f t="shared" si="322"/>
        <v>39538</v>
      </c>
      <c r="N4187">
        <v>15.63</v>
      </c>
      <c r="P4187" s="24">
        <v>44389</v>
      </c>
      <c r="Q4187">
        <v>74.84</v>
      </c>
    </row>
    <row r="4188" spans="1:17" x14ac:dyDescent="0.4">
      <c r="A4188" t="s">
        <v>1411</v>
      </c>
      <c r="B4188">
        <v>15.56</v>
      </c>
      <c r="C4188">
        <v>15.75</v>
      </c>
      <c r="D4188">
        <v>15.79</v>
      </c>
      <c r="E4188">
        <v>15.53</v>
      </c>
      <c r="F4188" t="s">
        <v>1410</v>
      </c>
      <c r="G4188" s="2">
        <v>-7.7000000000000002E-3</v>
      </c>
      <c r="I4188" t="s">
        <v>1411</v>
      </c>
      <c r="J4188" s="24" t="str">
        <f t="shared" si="319"/>
        <v>03</v>
      </c>
      <c r="K4188" s="24" t="str">
        <f t="shared" si="320"/>
        <v>28</v>
      </c>
      <c r="L4188" s="24" t="str">
        <f t="shared" si="321"/>
        <v>2008</v>
      </c>
      <c r="M4188" s="24">
        <f t="shared" si="322"/>
        <v>39535</v>
      </c>
      <c r="N4188">
        <v>15.56</v>
      </c>
      <c r="P4188" s="24">
        <v>44390</v>
      </c>
      <c r="Q4188">
        <v>74.819999999999993</v>
      </c>
    </row>
    <row r="4189" spans="1:17" x14ac:dyDescent="0.4">
      <c r="A4189" t="s">
        <v>1409</v>
      </c>
      <c r="B4189">
        <v>15.68</v>
      </c>
      <c r="C4189">
        <v>15.91</v>
      </c>
      <c r="D4189">
        <v>15.91</v>
      </c>
      <c r="E4189">
        <v>15.67</v>
      </c>
      <c r="F4189" t="s">
        <v>1246</v>
      </c>
      <c r="G4189" s="2">
        <v>-1.0699999999999999E-2</v>
      </c>
      <c r="I4189" t="s">
        <v>1409</v>
      </c>
      <c r="J4189" s="24" t="str">
        <f t="shared" si="319"/>
        <v>03</v>
      </c>
      <c r="K4189" s="24" t="str">
        <f t="shared" si="320"/>
        <v>27</v>
      </c>
      <c r="L4189" s="24" t="str">
        <f t="shared" si="321"/>
        <v>2008</v>
      </c>
      <c r="M4189" s="24">
        <f t="shared" si="322"/>
        <v>39534</v>
      </c>
      <c r="N4189">
        <v>15.68</v>
      </c>
      <c r="P4189" s="24">
        <v>44391</v>
      </c>
      <c r="Q4189">
        <v>75.06</v>
      </c>
    </row>
    <row r="4190" spans="1:17" x14ac:dyDescent="0.4">
      <c r="A4190" t="s">
        <v>1408</v>
      </c>
      <c r="B4190">
        <v>15.85</v>
      </c>
      <c r="C4190">
        <v>15.86</v>
      </c>
      <c r="D4190">
        <v>15.92</v>
      </c>
      <c r="E4190">
        <v>15.8</v>
      </c>
      <c r="F4190" t="s">
        <v>1407</v>
      </c>
      <c r="G4190" s="2">
        <v>-1.9E-3</v>
      </c>
      <c r="I4190" t="s">
        <v>1408</v>
      </c>
      <c r="J4190" s="24" t="str">
        <f t="shared" si="319"/>
        <v>03</v>
      </c>
      <c r="K4190" s="24" t="str">
        <f t="shared" si="320"/>
        <v>26</v>
      </c>
      <c r="L4190" s="24" t="str">
        <f t="shared" si="321"/>
        <v>2008</v>
      </c>
      <c r="M4190" s="24">
        <f t="shared" si="322"/>
        <v>39533</v>
      </c>
      <c r="N4190">
        <v>15.85</v>
      </c>
      <c r="P4190" s="24">
        <v>44392</v>
      </c>
      <c r="Q4190">
        <v>74.64</v>
      </c>
    </row>
    <row r="4191" spans="1:17" x14ac:dyDescent="0.4">
      <c r="A4191" t="s">
        <v>1406</v>
      </c>
      <c r="B4191">
        <v>15.88</v>
      </c>
      <c r="C4191">
        <v>15.85</v>
      </c>
      <c r="D4191">
        <v>15.94</v>
      </c>
      <c r="E4191">
        <v>15.76</v>
      </c>
      <c r="F4191" t="s">
        <v>1405</v>
      </c>
      <c r="G4191" s="2">
        <v>0</v>
      </c>
      <c r="I4191" t="s">
        <v>1406</v>
      </c>
      <c r="J4191" s="24" t="str">
        <f t="shared" si="319"/>
        <v>03</v>
      </c>
      <c r="K4191" s="24" t="str">
        <f t="shared" si="320"/>
        <v>25</v>
      </c>
      <c r="L4191" s="24" t="str">
        <f t="shared" si="321"/>
        <v>2008</v>
      </c>
      <c r="M4191" s="24">
        <f t="shared" si="322"/>
        <v>39532</v>
      </c>
      <c r="N4191">
        <v>15.88</v>
      </c>
      <c r="P4191" s="24">
        <v>44393</v>
      </c>
      <c r="Q4191">
        <v>74.12</v>
      </c>
    </row>
    <row r="4192" spans="1:17" x14ac:dyDescent="0.4">
      <c r="A4192" t="s">
        <v>1404</v>
      </c>
      <c r="B4192">
        <v>15.88</v>
      </c>
      <c r="C4192">
        <v>15.68</v>
      </c>
      <c r="D4192">
        <v>15.99</v>
      </c>
      <c r="E4192">
        <v>15.66</v>
      </c>
      <c r="F4192" t="s">
        <v>1403</v>
      </c>
      <c r="G4192" s="2">
        <v>1.9300000000000001E-2</v>
      </c>
      <c r="I4192" t="s">
        <v>1404</v>
      </c>
      <c r="J4192" s="24" t="str">
        <f t="shared" si="319"/>
        <v>03</v>
      </c>
      <c r="K4192" s="24" t="str">
        <f t="shared" si="320"/>
        <v>24</v>
      </c>
      <c r="L4192" s="24" t="str">
        <f t="shared" si="321"/>
        <v>2008</v>
      </c>
      <c r="M4192" s="24">
        <f t="shared" si="322"/>
        <v>39531</v>
      </c>
      <c r="N4192">
        <v>15.88</v>
      </c>
      <c r="P4192" s="24">
        <v>44396</v>
      </c>
      <c r="Q4192">
        <v>73.290000000000006</v>
      </c>
    </row>
    <row r="4193" spans="1:17" x14ac:dyDescent="0.4">
      <c r="A4193" t="s">
        <v>1402</v>
      </c>
      <c r="B4193">
        <v>15.58</v>
      </c>
      <c r="C4193">
        <v>15.38</v>
      </c>
      <c r="D4193">
        <v>15.62</v>
      </c>
      <c r="E4193">
        <v>15.27</v>
      </c>
      <c r="F4193" t="s">
        <v>1401</v>
      </c>
      <c r="G4193" s="2">
        <v>1.6299999999999999E-2</v>
      </c>
      <c r="I4193" t="s">
        <v>1402</v>
      </c>
      <c r="J4193" s="24" t="str">
        <f t="shared" si="319"/>
        <v>03</v>
      </c>
      <c r="K4193" s="24" t="str">
        <f t="shared" si="320"/>
        <v>20</v>
      </c>
      <c r="L4193" s="24" t="str">
        <f t="shared" si="321"/>
        <v>2008</v>
      </c>
      <c r="M4193" s="24">
        <f t="shared" si="322"/>
        <v>39527</v>
      </c>
      <c r="N4193">
        <v>15.58</v>
      </c>
      <c r="P4193" s="24">
        <v>44397</v>
      </c>
      <c r="Q4193">
        <v>74.22</v>
      </c>
    </row>
    <row r="4194" spans="1:17" x14ac:dyDescent="0.4">
      <c r="A4194" t="s">
        <v>1400</v>
      </c>
      <c r="B4194">
        <v>15.33</v>
      </c>
      <c r="C4194">
        <v>15.86</v>
      </c>
      <c r="D4194">
        <v>15.88</v>
      </c>
      <c r="E4194">
        <v>15.33</v>
      </c>
      <c r="F4194" t="s">
        <v>1399</v>
      </c>
      <c r="G4194" s="2">
        <v>-2.8500000000000001E-2</v>
      </c>
      <c r="I4194" t="s">
        <v>1400</v>
      </c>
      <c r="J4194" s="24" t="str">
        <f t="shared" si="319"/>
        <v>03</v>
      </c>
      <c r="K4194" s="24" t="str">
        <f t="shared" si="320"/>
        <v>19</v>
      </c>
      <c r="L4194" s="24" t="str">
        <f t="shared" si="321"/>
        <v>2008</v>
      </c>
      <c r="M4194" s="24">
        <f t="shared" si="322"/>
        <v>39526</v>
      </c>
      <c r="N4194">
        <v>15.33</v>
      </c>
      <c r="P4194" s="24">
        <v>44398</v>
      </c>
      <c r="Q4194">
        <v>74.67</v>
      </c>
    </row>
    <row r="4195" spans="1:17" x14ac:dyDescent="0.4">
      <c r="A4195" t="s">
        <v>1398</v>
      </c>
      <c r="B4195">
        <v>15.78</v>
      </c>
      <c r="C4195">
        <v>15.45</v>
      </c>
      <c r="D4195">
        <v>15.78</v>
      </c>
      <c r="E4195">
        <v>15.41</v>
      </c>
      <c r="F4195" t="s">
        <v>1397</v>
      </c>
      <c r="G4195" s="2">
        <v>3.61E-2</v>
      </c>
      <c r="I4195" t="s">
        <v>1398</v>
      </c>
      <c r="J4195" s="24" t="str">
        <f t="shared" si="319"/>
        <v>03</v>
      </c>
      <c r="K4195" s="24" t="str">
        <f t="shared" si="320"/>
        <v>18</v>
      </c>
      <c r="L4195" s="24" t="str">
        <f t="shared" si="321"/>
        <v>2008</v>
      </c>
      <c r="M4195" s="24">
        <f t="shared" si="322"/>
        <v>39525</v>
      </c>
      <c r="N4195">
        <v>15.78</v>
      </c>
      <c r="P4195" s="24">
        <v>44399</v>
      </c>
      <c r="Q4195">
        <v>75.28</v>
      </c>
    </row>
    <row r="4196" spans="1:17" x14ac:dyDescent="0.4">
      <c r="A4196" t="s">
        <v>1396</v>
      </c>
      <c r="B4196">
        <v>15.23</v>
      </c>
      <c r="C4196">
        <v>14.93</v>
      </c>
      <c r="D4196">
        <v>15.35</v>
      </c>
      <c r="E4196">
        <v>14.81</v>
      </c>
      <c r="F4196" t="s">
        <v>1395</v>
      </c>
      <c r="G4196" s="2">
        <v>-1.0999999999999999E-2</v>
      </c>
      <c r="I4196" t="s">
        <v>1396</v>
      </c>
      <c r="J4196" s="24" t="str">
        <f t="shared" si="319"/>
        <v>03</v>
      </c>
      <c r="K4196" s="24" t="str">
        <f t="shared" si="320"/>
        <v>17</v>
      </c>
      <c r="L4196" s="24" t="str">
        <f t="shared" si="321"/>
        <v>2008</v>
      </c>
      <c r="M4196" s="24">
        <f t="shared" si="322"/>
        <v>39524</v>
      </c>
      <c r="N4196">
        <v>15.23</v>
      </c>
      <c r="P4196" s="24">
        <v>44400</v>
      </c>
      <c r="Q4196">
        <v>76.33</v>
      </c>
    </row>
    <row r="4197" spans="1:17" x14ac:dyDescent="0.4">
      <c r="A4197" t="s">
        <v>1394</v>
      </c>
      <c r="B4197">
        <v>15.4</v>
      </c>
      <c r="C4197">
        <v>15.8</v>
      </c>
      <c r="D4197">
        <v>15.8</v>
      </c>
      <c r="E4197">
        <v>15.23</v>
      </c>
      <c r="F4197" t="s">
        <v>1393</v>
      </c>
      <c r="G4197" s="2">
        <v>-1.66E-2</v>
      </c>
      <c r="I4197" t="s">
        <v>1394</v>
      </c>
      <c r="J4197" s="24" t="str">
        <f t="shared" si="319"/>
        <v>03</v>
      </c>
      <c r="K4197" s="24" t="str">
        <f t="shared" si="320"/>
        <v>14</v>
      </c>
      <c r="L4197" s="24" t="str">
        <f t="shared" si="321"/>
        <v>2008</v>
      </c>
      <c r="M4197" s="24">
        <f t="shared" si="322"/>
        <v>39521</v>
      </c>
      <c r="N4197">
        <v>15.4</v>
      </c>
      <c r="P4197" s="24">
        <v>44403</v>
      </c>
      <c r="Q4197">
        <v>76.38</v>
      </c>
    </row>
    <row r="4198" spans="1:17" x14ac:dyDescent="0.4">
      <c r="A4198" t="s">
        <v>1392</v>
      </c>
      <c r="B4198">
        <v>15.66</v>
      </c>
      <c r="C4198">
        <v>15.37</v>
      </c>
      <c r="D4198">
        <v>15.74</v>
      </c>
      <c r="E4198">
        <v>15.29</v>
      </c>
      <c r="F4198" t="s">
        <v>1391</v>
      </c>
      <c r="G4198" s="2">
        <v>5.7999999999999996E-3</v>
      </c>
      <c r="I4198" t="s">
        <v>1392</v>
      </c>
      <c r="J4198" s="24" t="str">
        <f t="shared" si="319"/>
        <v>03</v>
      </c>
      <c r="K4198" s="24" t="str">
        <f t="shared" si="320"/>
        <v>13</v>
      </c>
      <c r="L4198" s="24" t="str">
        <f t="shared" si="321"/>
        <v>2008</v>
      </c>
      <c r="M4198" s="24">
        <f t="shared" si="322"/>
        <v>39520</v>
      </c>
      <c r="N4198">
        <v>15.66</v>
      </c>
      <c r="P4198" s="24">
        <v>44404</v>
      </c>
      <c r="Q4198">
        <v>75.709999999999994</v>
      </c>
    </row>
    <row r="4199" spans="1:17" x14ac:dyDescent="0.4">
      <c r="A4199" t="s">
        <v>1390</v>
      </c>
      <c r="B4199">
        <v>15.57</v>
      </c>
      <c r="C4199">
        <v>15.67</v>
      </c>
      <c r="D4199">
        <v>15.78</v>
      </c>
      <c r="E4199">
        <v>15.54</v>
      </c>
      <c r="F4199" t="s">
        <v>562</v>
      </c>
      <c r="G4199" s="2">
        <v>-5.1000000000000004E-3</v>
      </c>
      <c r="I4199" t="s">
        <v>1390</v>
      </c>
      <c r="J4199" s="24" t="str">
        <f t="shared" si="319"/>
        <v>03</v>
      </c>
      <c r="K4199" s="24" t="str">
        <f t="shared" si="320"/>
        <v>12</v>
      </c>
      <c r="L4199" s="24" t="str">
        <f t="shared" si="321"/>
        <v>2008</v>
      </c>
      <c r="M4199" s="24">
        <f t="shared" si="322"/>
        <v>39519</v>
      </c>
      <c r="N4199">
        <v>15.57</v>
      </c>
      <c r="P4199" s="24">
        <v>44405</v>
      </c>
      <c r="Q4199">
        <v>75.77</v>
      </c>
    </row>
    <row r="4200" spans="1:17" x14ac:dyDescent="0.4">
      <c r="A4200" t="s">
        <v>1389</v>
      </c>
      <c r="B4200">
        <v>15.65</v>
      </c>
      <c r="C4200">
        <v>15.46</v>
      </c>
      <c r="D4200">
        <v>15.66</v>
      </c>
      <c r="E4200">
        <v>15.29</v>
      </c>
      <c r="F4200" t="s">
        <v>1388</v>
      </c>
      <c r="G4200" s="2">
        <v>3.1600000000000003E-2</v>
      </c>
      <c r="I4200" t="s">
        <v>1389</v>
      </c>
      <c r="J4200" s="24" t="str">
        <f t="shared" si="319"/>
        <v>03</v>
      </c>
      <c r="K4200" s="24" t="str">
        <f t="shared" si="320"/>
        <v>11</v>
      </c>
      <c r="L4200" s="24" t="str">
        <f t="shared" si="321"/>
        <v>2008</v>
      </c>
      <c r="M4200" s="24">
        <f t="shared" si="322"/>
        <v>39518</v>
      </c>
      <c r="N4200">
        <v>15.65</v>
      </c>
      <c r="P4200" s="24">
        <v>44406</v>
      </c>
      <c r="Q4200">
        <v>75.94</v>
      </c>
    </row>
    <row r="4201" spans="1:17" x14ac:dyDescent="0.4">
      <c r="A4201" t="s">
        <v>1387</v>
      </c>
      <c r="B4201">
        <v>15.17</v>
      </c>
      <c r="C4201">
        <v>15.41</v>
      </c>
      <c r="D4201">
        <v>15.41</v>
      </c>
      <c r="E4201">
        <v>15.16</v>
      </c>
      <c r="F4201" t="s">
        <v>1386</v>
      </c>
      <c r="G4201" s="2">
        <v>-1.43E-2</v>
      </c>
      <c r="I4201" t="s">
        <v>1387</v>
      </c>
      <c r="J4201" s="24" t="str">
        <f t="shared" si="319"/>
        <v>03</v>
      </c>
      <c r="K4201" s="24" t="str">
        <f t="shared" si="320"/>
        <v>10</v>
      </c>
      <c r="L4201" s="24" t="str">
        <f t="shared" si="321"/>
        <v>2008</v>
      </c>
      <c r="M4201" s="24">
        <f t="shared" si="322"/>
        <v>39517</v>
      </c>
      <c r="N4201">
        <v>15.17</v>
      </c>
      <c r="P4201" s="24">
        <v>44407</v>
      </c>
      <c r="Q4201">
        <v>75.48</v>
      </c>
    </row>
    <row r="4202" spans="1:17" x14ac:dyDescent="0.4">
      <c r="A4202" t="s">
        <v>1385</v>
      </c>
      <c r="B4202">
        <v>15.39</v>
      </c>
      <c r="C4202">
        <v>15.45</v>
      </c>
      <c r="D4202">
        <v>15.61</v>
      </c>
      <c r="E4202">
        <v>15.26</v>
      </c>
      <c r="F4202" t="s">
        <v>1384</v>
      </c>
      <c r="G4202" s="2">
        <v>-9.7000000000000003E-3</v>
      </c>
      <c r="I4202" t="s">
        <v>1385</v>
      </c>
      <c r="J4202" s="24" t="str">
        <f t="shared" si="319"/>
        <v>03</v>
      </c>
      <c r="K4202" s="24" t="str">
        <f t="shared" si="320"/>
        <v>07</v>
      </c>
      <c r="L4202" s="24" t="str">
        <f t="shared" si="321"/>
        <v>2008</v>
      </c>
      <c r="M4202" s="24">
        <f t="shared" si="322"/>
        <v>39514</v>
      </c>
      <c r="N4202">
        <v>15.39</v>
      </c>
      <c r="P4202" s="24">
        <v>44410</v>
      </c>
      <c r="Q4202">
        <v>75.36</v>
      </c>
    </row>
    <row r="4203" spans="1:17" x14ac:dyDescent="0.4">
      <c r="A4203" t="s">
        <v>1383</v>
      </c>
      <c r="B4203">
        <v>15.54</v>
      </c>
      <c r="C4203">
        <v>15.79</v>
      </c>
      <c r="D4203">
        <v>15.85</v>
      </c>
      <c r="E4203">
        <v>15.53</v>
      </c>
      <c r="F4203" t="s">
        <v>1382</v>
      </c>
      <c r="G4203" s="2">
        <v>-1.9599999999999999E-2</v>
      </c>
      <c r="I4203" t="s">
        <v>1383</v>
      </c>
      <c r="J4203" s="24" t="str">
        <f t="shared" si="319"/>
        <v>03</v>
      </c>
      <c r="K4203" s="24" t="str">
        <f t="shared" si="320"/>
        <v>06</v>
      </c>
      <c r="L4203" s="24" t="str">
        <f t="shared" si="321"/>
        <v>2008</v>
      </c>
      <c r="M4203" s="24">
        <f t="shared" si="322"/>
        <v>39513</v>
      </c>
      <c r="N4203">
        <v>15.54</v>
      </c>
      <c r="P4203" s="24">
        <v>44411</v>
      </c>
      <c r="Q4203">
        <v>75.930000000000007</v>
      </c>
    </row>
    <row r="4204" spans="1:17" x14ac:dyDescent="0.4">
      <c r="A4204" t="s">
        <v>1381</v>
      </c>
      <c r="B4204">
        <v>15.85</v>
      </c>
      <c r="C4204">
        <v>15.81</v>
      </c>
      <c r="D4204">
        <v>15.96</v>
      </c>
      <c r="E4204">
        <v>15.7</v>
      </c>
      <c r="F4204" t="s">
        <v>1380</v>
      </c>
      <c r="G4204" s="2">
        <v>7.0000000000000001E-3</v>
      </c>
      <c r="I4204" t="s">
        <v>1381</v>
      </c>
      <c r="J4204" s="24" t="str">
        <f t="shared" si="319"/>
        <v>03</v>
      </c>
      <c r="K4204" s="24" t="str">
        <f t="shared" si="320"/>
        <v>05</v>
      </c>
      <c r="L4204" s="24" t="str">
        <f t="shared" si="321"/>
        <v>2008</v>
      </c>
      <c r="M4204" s="24">
        <f t="shared" si="322"/>
        <v>39512</v>
      </c>
      <c r="N4204">
        <v>15.85</v>
      </c>
      <c r="P4204" s="24">
        <v>44412</v>
      </c>
      <c r="Q4204">
        <v>75.97</v>
      </c>
    </row>
    <row r="4205" spans="1:17" x14ac:dyDescent="0.4">
      <c r="A4205" t="s">
        <v>1379</v>
      </c>
      <c r="B4205">
        <v>15.74</v>
      </c>
      <c r="C4205">
        <v>15.64</v>
      </c>
      <c r="D4205">
        <v>15.78</v>
      </c>
      <c r="E4205">
        <v>15.5</v>
      </c>
      <c r="F4205" t="s">
        <v>1378</v>
      </c>
      <c r="G4205" s="2">
        <v>-3.2000000000000002E-3</v>
      </c>
      <c r="I4205" t="s">
        <v>1379</v>
      </c>
      <c r="J4205" s="24" t="str">
        <f t="shared" si="319"/>
        <v>03</v>
      </c>
      <c r="K4205" s="24" t="str">
        <f t="shared" si="320"/>
        <v>04</v>
      </c>
      <c r="L4205" s="24" t="str">
        <f t="shared" si="321"/>
        <v>2008</v>
      </c>
      <c r="M4205" s="24">
        <f t="shared" si="322"/>
        <v>39511</v>
      </c>
      <c r="N4205">
        <v>15.74</v>
      </c>
      <c r="P4205" s="24">
        <v>44413</v>
      </c>
      <c r="Q4205">
        <v>76.39</v>
      </c>
    </row>
    <row r="4206" spans="1:17" x14ac:dyDescent="0.4">
      <c r="A4206" t="s">
        <v>1377</v>
      </c>
      <c r="B4206">
        <v>15.79</v>
      </c>
      <c r="C4206">
        <v>15.71</v>
      </c>
      <c r="D4206">
        <v>15.85</v>
      </c>
      <c r="E4206">
        <v>15.65</v>
      </c>
      <c r="F4206" t="s">
        <v>1114</v>
      </c>
      <c r="G4206" s="2">
        <v>3.2000000000000002E-3</v>
      </c>
      <c r="I4206" t="s">
        <v>1377</v>
      </c>
      <c r="J4206" s="24" t="str">
        <f t="shared" si="319"/>
        <v>03</v>
      </c>
      <c r="K4206" s="24" t="str">
        <f t="shared" si="320"/>
        <v>03</v>
      </c>
      <c r="L4206" s="24" t="str">
        <f t="shared" si="321"/>
        <v>2008</v>
      </c>
      <c r="M4206" s="24">
        <f t="shared" si="322"/>
        <v>39510</v>
      </c>
      <c r="N4206">
        <v>15.79</v>
      </c>
      <c r="P4206" s="24">
        <v>44414</v>
      </c>
      <c r="Q4206">
        <v>76.22</v>
      </c>
    </row>
    <row r="4207" spans="1:17" x14ac:dyDescent="0.4">
      <c r="A4207" t="s">
        <v>1376</v>
      </c>
      <c r="B4207">
        <v>15.74</v>
      </c>
      <c r="C4207">
        <v>16</v>
      </c>
      <c r="D4207">
        <v>16.03</v>
      </c>
      <c r="E4207">
        <v>15.69</v>
      </c>
      <c r="F4207" t="s">
        <v>1375</v>
      </c>
      <c r="G4207" s="2">
        <v>-2.5999999999999999E-2</v>
      </c>
      <c r="I4207" t="s">
        <v>1376</v>
      </c>
      <c r="J4207" s="24" t="str">
        <f t="shared" si="319"/>
        <v>02</v>
      </c>
      <c r="K4207" s="24" t="str">
        <f t="shared" si="320"/>
        <v>29</v>
      </c>
      <c r="L4207" s="24" t="str">
        <f t="shared" si="321"/>
        <v>2008</v>
      </c>
      <c r="M4207" s="24">
        <f t="shared" si="322"/>
        <v>39507</v>
      </c>
      <c r="N4207">
        <v>15.74</v>
      </c>
      <c r="P4207" s="24">
        <v>44415</v>
      </c>
      <c r="Q4207">
        <v>76.22</v>
      </c>
    </row>
    <row r="4208" spans="1:17" x14ac:dyDescent="0.4">
      <c r="A4208" t="s">
        <v>1374</v>
      </c>
      <c r="B4208">
        <v>16.16</v>
      </c>
      <c r="C4208">
        <v>16.16</v>
      </c>
      <c r="D4208">
        <v>16.25</v>
      </c>
      <c r="E4208">
        <v>16.100000000000001</v>
      </c>
      <c r="F4208" t="s">
        <v>1373</v>
      </c>
      <c r="G4208" s="2">
        <v>-4.3E-3</v>
      </c>
      <c r="I4208" t="s">
        <v>1374</v>
      </c>
      <c r="J4208" s="24" t="str">
        <f t="shared" si="319"/>
        <v>02</v>
      </c>
      <c r="K4208" s="24" t="str">
        <f t="shared" si="320"/>
        <v>28</v>
      </c>
      <c r="L4208" s="24" t="str">
        <f t="shared" si="321"/>
        <v>2008</v>
      </c>
      <c r="M4208" s="24">
        <f t="shared" si="322"/>
        <v>39506</v>
      </c>
      <c r="N4208">
        <v>16.16</v>
      </c>
      <c r="P4208" s="24">
        <v>44416</v>
      </c>
      <c r="Q4208">
        <v>76.22</v>
      </c>
    </row>
    <row r="4209" spans="1:17" x14ac:dyDescent="0.4">
      <c r="A4209" t="s">
        <v>1372</v>
      </c>
      <c r="B4209">
        <v>16.23</v>
      </c>
      <c r="C4209">
        <v>16.170000000000002</v>
      </c>
      <c r="D4209">
        <v>16.309999999999999</v>
      </c>
      <c r="E4209">
        <v>16.14</v>
      </c>
      <c r="F4209" t="s">
        <v>1371</v>
      </c>
      <c r="G4209" s="2">
        <v>5.9999999999999995E-4</v>
      </c>
      <c r="I4209" t="s">
        <v>1372</v>
      </c>
      <c r="J4209" s="24" t="str">
        <f t="shared" si="319"/>
        <v>02</v>
      </c>
      <c r="K4209" s="24" t="str">
        <f t="shared" si="320"/>
        <v>27</v>
      </c>
      <c r="L4209" s="24" t="str">
        <f t="shared" si="321"/>
        <v>2008</v>
      </c>
      <c r="M4209" s="24">
        <f t="shared" si="322"/>
        <v>39505</v>
      </c>
      <c r="N4209">
        <v>16.23</v>
      </c>
      <c r="P4209" s="24">
        <v>44417</v>
      </c>
      <c r="Q4209">
        <v>76.16</v>
      </c>
    </row>
    <row r="4210" spans="1:17" x14ac:dyDescent="0.4">
      <c r="A4210" t="s">
        <v>1370</v>
      </c>
      <c r="B4210">
        <v>16.22</v>
      </c>
      <c r="C4210">
        <v>16.04</v>
      </c>
      <c r="D4210">
        <v>16.3</v>
      </c>
      <c r="E4210">
        <v>16.010000000000002</v>
      </c>
      <c r="F4210" t="s">
        <v>1369</v>
      </c>
      <c r="G4210" s="2">
        <v>8.0999999999999996E-3</v>
      </c>
      <c r="I4210" t="s">
        <v>1370</v>
      </c>
      <c r="J4210" s="24" t="str">
        <f t="shared" si="319"/>
        <v>02</v>
      </c>
      <c r="K4210" s="24" t="str">
        <f t="shared" si="320"/>
        <v>26</v>
      </c>
      <c r="L4210" s="24" t="str">
        <f t="shared" si="321"/>
        <v>2008</v>
      </c>
      <c r="M4210" s="24">
        <f t="shared" si="322"/>
        <v>39504</v>
      </c>
      <c r="N4210">
        <v>16.22</v>
      </c>
      <c r="P4210" s="24">
        <v>44418</v>
      </c>
      <c r="Q4210">
        <v>75.87</v>
      </c>
    </row>
    <row r="4211" spans="1:17" x14ac:dyDescent="0.4">
      <c r="A4211" t="s">
        <v>1368</v>
      </c>
      <c r="B4211">
        <v>16.09</v>
      </c>
      <c r="C4211">
        <v>15.9</v>
      </c>
      <c r="D4211">
        <v>16.13</v>
      </c>
      <c r="E4211">
        <v>15.83</v>
      </c>
      <c r="F4211" t="s">
        <v>1367</v>
      </c>
      <c r="G4211" s="2">
        <v>1.32E-2</v>
      </c>
      <c r="I4211" t="s">
        <v>1368</v>
      </c>
      <c r="J4211" s="24" t="str">
        <f t="shared" si="319"/>
        <v>02</v>
      </c>
      <c r="K4211" s="24" t="str">
        <f t="shared" si="320"/>
        <v>25</v>
      </c>
      <c r="L4211" s="24" t="str">
        <f t="shared" si="321"/>
        <v>2008</v>
      </c>
      <c r="M4211" s="24">
        <f t="shared" si="322"/>
        <v>39503</v>
      </c>
      <c r="N4211">
        <v>16.09</v>
      </c>
      <c r="P4211" s="24">
        <v>44419</v>
      </c>
      <c r="Q4211">
        <v>75.819999999999993</v>
      </c>
    </row>
    <row r="4212" spans="1:17" x14ac:dyDescent="0.4">
      <c r="A4212" t="s">
        <v>1366</v>
      </c>
      <c r="B4212">
        <v>15.88</v>
      </c>
      <c r="C4212">
        <v>15.86</v>
      </c>
      <c r="D4212">
        <v>15.89</v>
      </c>
      <c r="E4212">
        <v>15.61</v>
      </c>
      <c r="F4212" t="s">
        <v>1365</v>
      </c>
      <c r="G4212" s="2">
        <v>7.0000000000000001E-3</v>
      </c>
      <c r="I4212" t="s">
        <v>1366</v>
      </c>
      <c r="J4212" s="24" t="str">
        <f t="shared" si="319"/>
        <v>02</v>
      </c>
      <c r="K4212" s="24" t="str">
        <f t="shared" si="320"/>
        <v>22</v>
      </c>
      <c r="L4212" s="24" t="str">
        <f t="shared" si="321"/>
        <v>2008</v>
      </c>
      <c r="M4212" s="24">
        <f t="shared" si="322"/>
        <v>39500</v>
      </c>
      <c r="N4212">
        <v>15.88</v>
      </c>
      <c r="P4212" s="24">
        <v>44420</v>
      </c>
      <c r="Q4212">
        <v>76.25</v>
      </c>
    </row>
    <row r="4213" spans="1:17" x14ac:dyDescent="0.4">
      <c r="A4213" t="s">
        <v>1364</v>
      </c>
      <c r="B4213">
        <v>15.77</v>
      </c>
      <c r="C4213">
        <v>16.07</v>
      </c>
      <c r="D4213">
        <v>16.07</v>
      </c>
      <c r="E4213">
        <v>15.74</v>
      </c>
      <c r="F4213" t="s">
        <v>1363</v>
      </c>
      <c r="G4213" s="2">
        <v>-1.2500000000000001E-2</v>
      </c>
      <c r="I4213" t="s">
        <v>1364</v>
      </c>
      <c r="J4213" s="24" t="str">
        <f t="shared" si="319"/>
        <v>02</v>
      </c>
      <c r="K4213" s="24" t="str">
        <f t="shared" si="320"/>
        <v>21</v>
      </c>
      <c r="L4213" s="24" t="str">
        <f t="shared" si="321"/>
        <v>2008</v>
      </c>
      <c r="M4213" s="24">
        <f t="shared" si="322"/>
        <v>39499</v>
      </c>
      <c r="N4213">
        <v>15.77</v>
      </c>
      <c r="P4213" s="24">
        <v>44421</v>
      </c>
      <c r="Q4213">
        <v>76.53</v>
      </c>
    </row>
    <row r="4214" spans="1:17" x14ac:dyDescent="0.4">
      <c r="A4214" t="s">
        <v>1362</v>
      </c>
      <c r="B4214">
        <v>15.97</v>
      </c>
      <c r="C4214">
        <v>15.78</v>
      </c>
      <c r="D4214">
        <v>16.02</v>
      </c>
      <c r="E4214">
        <v>15.72</v>
      </c>
      <c r="F4214" t="s">
        <v>1361</v>
      </c>
      <c r="G4214" s="2">
        <v>9.4999999999999998E-3</v>
      </c>
      <c r="I4214" t="s">
        <v>1362</v>
      </c>
      <c r="J4214" s="24" t="str">
        <f t="shared" si="319"/>
        <v>02</v>
      </c>
      <c r="K4214" s="24" t="str">
        <f t="shared" si="320"/>
        <v>20</v>
      </c>
      <c r="L4214" s="24" t="str">
        <f t="shared" si="321"/>
        <v>2008</v>
      </c>
      <c r="M4214" s="24">
        <f t="shared" si="322"/>
        <v>39498</v>
      </c>
      <c r="N4214">
        <v>15.97</v>
      </c>
      <c r="P4214" s="24">
        <v>44424</v>
      </c>
      <c r="Q4214">
        <v>76.84</v>
      </c>
    </row>
    <row r="4215" spans="1:17" x14ac:dyDescent="0.4">
      <c r="A4215" t="s">
        <v>1360</v>
      </c>
      <c r="B4215">
        <v>15.82</v>
      </c>
      <c r="C4215">
        <v>16</v>
      </c>
      <c r="D4215">
        <v>16.03</v>
      </c>
      <c r="E4215">
        <v>15.78</v>
      </c>
      <c r="F4215" t="s">
        <v>1359</v>
      </c>
      <c r="G4215" s="2">
        <v>3.2000000000000002E-3</v>
      </c>
      <c r="I4215" t="s">
        <v>1360</v>
      </c>
      <c r="J4215" s="24" t="str">
        <f t="shared" si="319"/>
        <v>02</v>
      </c>
      <c r="K4215" s="24" t="str">
        <f t="shared" si="320"/>
        <v>19</v>
      </c>
      <c r="L4215" s="24" t="str">
        <f t="shared" si="321"/>
        <v>2008</v>
      </c>
      <c r="M4215" s="24">
        <f t="shared" si="322"/>
        <v>39497</v>
      </c>
      <c r="N4215">
        <v>15.82</v>
      </c>
      <c r="P4215" s="24">
        <v>44425</v>
      </c>
      <c r="Q4215">
        <v>76.209999999999994</v>
      </c>
    </row>
    <row r="4216" spans="1:17" x14ac:dyDescent="0.4">
      <c r="A4216" t="s">
        <v>1358</v>
      </c>
      <c r="B4216">
        <v>15.77</v>
      </c>
      <c r="C4216">
        <v>15.71</v>
      </c>
      <c r="D4216">
        <v>15.78</v>
      </c>
      <c r="E4216">
        <v>15.64</v>
      </c>
      <c r="F4216" t="s">
        <v>1357</v>
      </c>
      <c r="G4216" s="2">
        <v>-1.2999999999999999E-3</v>
      </c>
      <c r="I4216" t="s">
        <v>1358</v>
      </c>
      <c r="J4216" s="24" t="str">
        <f t="shared" si="319"/>
        <v>02</v>
      </c>
      <c r="K4216" s="24" t="str">
        <f t="shared" si="320"/>
        <v>15</v>
      </c>
      <c r="L4216" s="24" t="str">
        <f t="shared" si="321"/>
        <v>2008</v>
      </c>
      <c r="M4216" s="24">
        <f t="shared" si="322"/>
        <v>39493</v>
      </c>
      <c r="N4216">
        <v>15.77</v>
      </c>
      <c r="P4216" s="24">
        <v>44426</v>
      </c>
      <c r="Q4216">
        <v>75.42</v>
      </c>
    </row>
    <row r="4217" spans="1:17" x14ac:dyDescent="0.4">
      <c r="A4217" t="s">
        <v>1356</v>
      </c>
      <c r="B4217">
        <v>15.79</v>
      </c>
      <c r="C4217">
        <v>16.04</v>
      </c>
      <c r="D4217">
        <v>16.04</v>
      </c>
      <c r="E4217">
        <v>15.78</v>
      </c>
      <c r="F4217" t="s">
        <v>1355</v>
      </c>
      <c r="G4217" s="2">
        <v>-1.2500000000000001E-2</v>
      </c>
      <c r="I4217" t="s">
        <v>1356</v>
      </c>
      <c r="J4217" s="24" t="str">
        <f t="shared" si="319"/>
        <v>02</v>
      </c>
      <c r="K4217" s="24" t="str">
        <f t="shared" si="320"/>
        <v>14</v>
      </c>
      <c r="L4217" s="24" t="str">
        <f t="shared" si="321"/>
        <v>2008</v>
      </c>
      <c r="M4217" s="24">
        <f t="shared" si="322"/>
        <v>39492</v>
      </c>
      <c r="N4217">
        <v>15.79</v>
      </c>
      <c r="P4217" s="24">
        <v>44427</v>
      </c>
      <c r="Q4217">
        <v>75.88</v>
      </c>
    </row>
    <row r="4218" spans="1:17" x14ac:dyDescent="0.4">
      <c r="A4218" t="s">
        <v>1354</v>
      </c>
      <c r="B4218">
        <v>15.99</v>
      </c>
      <c r="C4218">
        <v>15.91</v>
      </c>
      <c r="D4218">
        <v>16.02</v>
      </c>
      <c r="E4218">
        <v>15.8</v>
      </c>
      <c r="F4218" t="s">
        <v>513</v>
      </c>
      <c r="G4218" s="2">
        <v>1.46E-2</v>
      </c>
      <c r="I4218" t="s">
        <v>1354</v>
      </c>
      <c r="J4218" s="24" t="str">
        <f t="shared" si="319"/>
        <v>02</v>
      </c>
      <c r="K4218" s="24" t="str">
        <f t="shared" si="320"/>
        <v>13</v>
      </c>
      <c r="L4218" s="24" t="str">
        <f t="shared" si="321"/>
        <v>2008</v>
      </c>
      <c r="M4218" s="24">
        <f t="shared" si="322"/>
        <v>39491</v>
      </c>
      <c r="N4218">
        <v>15.99</v>
      </c>
      <c r="P4218" s="24">
        <v>44428</v>
      </c>
      <c r="Q4218">
        <v>76.66</v>
      </c>
    </row>
    <row r="4219" spans="1:17" x14ac:dyDescent="0.4">
      <c r="A4219" t="s">
        <v>1353</v>
      </c>
      <c r="B4219">
        <v>15.76</v>
      </c>
      <c r="C4219">
        <v>15.81</v>
      </c>
      <c r="D4219">
        <v>15.92</v>
      </c>
      <c r="E4219">
        <v>15.64</v>
      </c>
      <c r="F4219" t="s">
        <v>1352</v>
      </c>
      <c r="G4219" s="2">
        <v>5.1000000000000004E-3</v>
      </c>
      <c r="I4219" t="s">
        <v>1353</v>
      </c>
      <c r="J4219" s="24" t="str">
        <f t="shared" si="319"/>
        <v>02</v>
      </c>
      <c r="K4219" s="24" t="str">
        <f t="shared" si="320"/>
        <v>12</v>
      </c>
      <c r="L4219" s="24" t="str">
        <f t="shared" si="321"/>
        <v>2008</v>
      </c>
      <c r="M4219" s="24">
        <f t="shared" si="322"/>
        <v>39490</v>
      </c>
      <c r="N4219">
        <v>15.76</v>
      </c>
      <c r="P4219" s="24">
        <v>44431</v>
      </c>
      <c r="Q4219">
        <v>77.489999999999995</v>
      </c>
    </row>
    <row r="4220" spans="1:17" x14ac:dyDescent="0.4">
      <c r="A4220" t="s">
        <v>1351</v>
      </c>
      <c r="B4220">
        <v>15.68</v>
      </c>
      <c r="C4220">
        <v>15.51</v>
      </c>
      <c r="D4220">
        <v>15.7</v>
      </c>
      <c r="E4220">
        <v>15.43</v>
      </c>
      <c r="F4220" t="s">
        <v>1168</v>
      </c>
      <c r="G4220" s="2">
        <v>1.0999999999999999E-2</v>
      </c>
      <c r="I4220" t="s">
        <v>1351</v>
      </c>
      <c r="J4220" s="24" t="str">
        <f t="shared" si="319"/>
        <v>02</v>
      </c>
      <c r="K4220" s="24" t="str">
        <f t="shared" si="320"/>
        <v>11</v>
      </c>
      <c r="L4220" s="24" t="str">
        <f t="shared" si="321"/>
        <v>2008</v>
      </c>
      <c r="M4220" s="24">
        <f t="shared" si="322"/>
        <v>39489</v>
      </c>
      <c r="N4220">
        <v>15.68</v>
      </c>
      <c r="P4220" s="24">
        <v>44432</v>
      </c>
      <c r="Q4220">
        <v>77.52</v>
      </c>
    </row>
    <row r="4221" spans="1:17" x14ac:dyDescent="0.4">
      <c r="A4221" t="s">
        <v>1350</v>
      </c>
      <c r="B4221">
        <v>15.51</v>
      </c>
      <c r="C4221">
        <v>15.48</v>
      </c>
      <c r="D4221">
        <v>15.61</v>
      </c>
      <c r="E4221">
        <v>15.39</v>
      </c>
      <c r="F4221" t="s">
        <v>488</v>
      </c>
      <c r="G4221" s="2">
        <v>1.9E-3</v>
      </c>
      <c r="I4221" t="s">
        <v>1350</v>
      </c>
      <c r="J4221" s="24" t="str">
        <f t="shared" si="319"/>
        <v>02</v>
      </c>
      <c r="K4221" s="24" t="str">
        <f t="shared" si="320"/>
        <v>08</v>
      </c>
      <c r="L4221" s="24" t="str">
        <f t="shared" si="321"/>
        <v>2008</v>
      </c>
      <c r="M4221" s="24">
        <f t="shared" si="322"/>
        <v>39486</v>
      </c>
      <c r="N4221">
        <v>15.51</v>
      </c>
      <c r="P4221" s="24">
        <v>44433</v>
      </c>
      <c r="Q4221">
        <v>77.59</v>
      </c>
    </row>
    <row r="4222" spans="1:17" x14ac:dyDescent="0.4">
      <c r="A4222" t="s">
        <v>1349</v>
      </c>
      <c r="B4222">
        <v>15.48</v>
      </c>
      <c r="C4222">
        <v>15.31</v>
      </c>
      <c r="D4222">
        <v>15.62</v>
      </c>
      <c r="E4222">
        <v>15.26</v>
      </c>
      <c r="F4222" t="s">
        <v>1348</v>
      </c>
      <c r="G4222" s="2">
        <v>7.7999999999999996E-3</v>
      </c>
      <c r="I4222" t="s">
        <v>1349</v>
      </c>
      <c r="J4222" s="24" t="str">
        <f t="shared" si="319"/>
        <v>02</v>
      </c>
      <c r="K4222" s="24" t="str">
        <f t="shared" si="320"/>
        <v>07</v>
      </c>
      <c r="L4222" s="24" t="str">
        <f t="shared" si="321"/>
        <v>2008</v>
      </c>
      <c r="M4222" s="24">
        <f t="shared" si="322"/>
        <v>39485</v>
      </c>
      <c r="N4222">
        <v>15.48</v>
      </c>
      <c r="P4222" s="24">
        <v>44434</v>
      </c>
      <c r="Q4222">
        <v>77.16</v>
      </c>
    </row>
    <row r="4223" spans="1:17" x14ac:dyDescent="0.4">
      <c r="A4223" t="s">
        <v>1347</v>
      </c>
      <c r="B4223">
        <v>15.36</v>
      </c>
      <c r="C4223">
        <v>15.59</v>
      </c>
      <c r="D4223">
        <v>15.66</v>
      </c>
      <c r="E4223">
        <v>15.34</v>
      </c>
      <c r="F4223" t="s">
        <v>1346</v>
      </c>
      <c r="G4223" s="2">
        <v>-1.03E-2</v>
      </c>
      <c r="I4223" t="s">
        <v>1347</v>
      </c>
      <c r="J4223" s="24" t="str">
        <f t="shared" si="319"/>
        <v>02</v>
      </c>
      <c r="K4223" s="24" t="str">
        <f t="shared" si="320"/>
        <v>06</v>
      </c>
      <c r="L4223" s="24" t="str">
        <f t="shared" si="321"/>
        <v>2008</v>
      </c>
      <c r="M4223" s="24">
        <f t="shared" si="322"/>
        <v>39484</v>
      </c>
      <c r="N4223">
        <v>15.36</v>
      </c>
      <c r="P4223" s="24">
        <v>44435</v>
      </c>
      <c r="Q4223">
        <v>77.88</v>
      </c>
    </row>
    <row r="4224" spans="1:17" x14ac:dyDescent="0.4">
      <c r="A4224" t="s">
        <v>1345</v>
      </c>
      <c r="B4224">
        <v>15.52</v>
      </c>
      <c r="C4224">
        <v>15.71</v>
      </c>
      <c r="D4224">
        <v>15.8</v>
      </c>
      <c r="E4224">
        <v>15.52</v>
      </c>
      <c r="F4224" t="s">
        <v>1344</v>
      </c>
      <c r="G4224" s="2">
        <v>-2.76E-2</v>
      </c>
      <c r="I4224" t="s">
        <v>1345</v>
      </c>
      <c r="J4224" s="24" t="str">
        <f t="shared" si="319"/>
        <v>02</v>
      </c>
      <c r="K4224" s="24" t="str">
        <f t="shared" si="320"/>
        <v>05</v>
      </c>
      <c r="L4224" s="24" t="str">
        <f t="shared" si="321"/>
        <v>2008</v>
      </c>
      <c r="M4224" s="24">
        <f t="shared" si="322"/>
        <v>39483</v>
      </c>
      <c r="N4224">
        <v>15.52</v>
      </c>
      <c r="P4224" s="24">
        <v>44438</v>
      </c>
      <c r="Q4224">
        <v>78.75</v>
      </c>
    </row>
    <row r="4225" spans="1:17" x14ac:dyDescent="0.4">
      <c r="A4225" t="s">
        <v>1343</v>
      </c>
      <c r="B4225">
        <v>15.96</v>
      </c>
      <c r="C4225">
        <v>16.07</v>
      </c>
      <c r="D4225">
        <v>16.100000000000001</v>
      </c>
      <c r="E4225">
        <v>15.96</v>
      </c>
      <c r="F4225" t="s">
        <v>1114</v>
      </c>
      <c r="G4225" s="2">
        <v>-8.0999999999999996E-3</v>
      </c>
      <c r="I4225" t="s">
        <v>1343</v>
      </c>
      <c r="J4225" s="24" t="str">
        <f t="shared" si="319"/>
        <v>02</v>
      </c>
      <c r="K4225" s="24" t="str">
        <f t="shared" si="320"/>
        <v>04</v>
      </c>
      <c r="L4225" s="24" t="str">
        <f t="shared" si="321"/>
        <v>2008</v>
      </c>
      <c r="M4225" s="24">
        <f t="shared" si="322"/>
        <v>39482</v>
      </c>
      <c r="N4225">
        <v>15.96</v>
      </c>
      <c r="P4225" s="24">
        <v>44439</v>
      </c>
      <c r="Q4225">
        <v>78.59</v>
      </c>
    </row>
    <row r="4226" spans="1:17" x14ac:dyDescent="0.4">
      <c r="A4226" t="s">
        <v>1342</v>
      </c>
      <c r="B4226">
        <v>16.09</v>
      </c>
      <c r="C4226">
        <v>15.98</v>
      </c>
      <c r="D4226">
        <v>16.14</v>
      </c>
      <c r="E4226">
        <v>15.91</v>
      </c>
      <c r="F4226" t="s">
        <v>1341</v>
      </c>
      <c r="G4226" s="2">
        <v>0.01</v>
      </c>
      <c r="I4226" t="s">
        <v>1342</v>
      </c>
      <c r="J4226" s="24" t="str">
        <f t="shared" si="319"/>
        <v>02</v>
      </c>
      <c r="K4226" s="24" t="str">
        <f t="shared" si="320"/>
        <v>01</v>
      </c>
      <c r="L4226" s="24" t="str">
        <f t="shared" si="321"/>
        <v>2008</v>
      </c>
      <c r="M4226" s="24">
        <f t="shared" si="322"/>
        <v>39479</v>
      </c>
      <c r="N4226">
        <v>16.09</v>
      </c>
      <c r="P4226" s="24">
        <v>44440</v>
      </c>
      <c r="Q4226">
        <v>78.790000000000006</v>
      </c>
    </row>
    <row r="4227" spans="1:17" x14ac:dyDescent="0.4">
      <c r="A4227" t="s">
        <v>1340</v>
      </c>
      <c r="B4227">
        <v>15.93</v>
      </c>
      <c r="C4227">
        <v>15.47</v>
      </c>
      <c r="D4227">
        <v>16.04</v>
      </c>
      <c r="E4227">
        <v>15.47</v>
      </c>
      <c r="F4227" t="s">
        <v>1339</v>
      </c>
      <c r="G4227" s="2">
        <v>1.2699999999999999E-2</v>
      </c>
      <c r="I4227" t="s">
        <v>1340</v>
      </c>
      <c r="J4227" s="24" t="str">
        <f t="shared" ref="J4227:J4290" si="323">LEFT(I4227,2)</f>
        <v>01</v>
      </c>
      <c r="K4227" s="24" t="str">
        <f t="shared" ref="K4227:K4290" si="324">MID(I4227,4,2)</f>
        <v>31</v>
      </c>
      <c r="L4227" s="24" t="str">
        <f t="shared" ref="L4227:L4290" si="325">RIGHT(I4227,4)</f>
        <v>2008</v>
      </c>
      <c r="M4227" s="24">
        <f t="shared" ref="M4227:M4290" si="326">DATE(L4227,J4227,K4227)</f>
        <v>39478</v>
      </c>
      <c r="N4227">
        <v>15.93</v>
      </c>
      <c r="P4227" s="24">
        <v>44441</v>
      </c>
      <c r="Q4227">
        <v>78.760000000000005</v>
      </c>
    </row>
    <row r="4228" spans="1:17" x14ac:dyDescent="0.4">
      <c r="A4228" t="s">
        <v>1338</v>
      </c>
      <c r="B4228">
        <v>15.73</v>
      </c>
      <c r="C4228">
        <v>15.78</v>
      </c>
      <c r="D4228">
        <v>16.05</v>
      </c>
      <c r="E4228">
        <v>15.69</v>
      </c>
      <c r="F4228" t="s">
        <v>1321</v>
      </c>
      <c r="G4228" s="2">
        <v>-5.1000000000000004E-3</v>
      </c>
      <c r="I4228" t="s">
        <v>1338</v>
      </c>
      <c r="J4228" s="24" t="str">
        <f t="shared" si="323"/>
        <v>01</v>
      </c>
      <c r="K4228" s="24" t="str">
        <f t="shared" si="324"/>
        <v>30</v>
      </c>
      <c r="L4228" s="24" t="str">
        <f t="shared" si="325"/>
        <v>2008</v>
      </c>
      <c r="M4228" s="24">
        <f t="shared" si="326"/>
        <v>39477</v>
      </c>
      <c r="N4228">
        <v>15.73</v>
      </c>
      <c r="P4228" s="24">
        <v>44442</v>
      </c>
      <c r="Q4228">
        <v>78.98</v>
      </c>
    </row>
    <row r="4229" spans="1:17" x14ac:dyDescent="0.4">
      <c r="A4229" t="s">
        <v>1337</v>
      </c>
      <c r="B4229">
        <v>15.81</v>
      </c>
      <c r="C4229">
        <v>15.88</v>
      </c>
      <c r="D4229">
        <v>15.89</v>
      </c>
      <c r="E4229">
        <v>15.7</v>
      </c>
      <c r="F4229" t="s">
        <v>1336</v>
      </c>
      <c r="G4229" s="2">
        <v>3.2000000000000002E-3</v>
      </c>
      <c r="I4229" t="s">
        <v>1337</v>
      </c>
      <c r="J4229" s="24" t="str">
        <f t="shared" si="323"/>
        <v>01</v>
      </c>
      <c r="K4229" s="24" t="str">
        <f t="shared" si="324"/>
        <v>29</v>
      </c>
      <c r="L4229" s="24" t="str">
        <f t="shared" si="325"/>
        <v>2008</v>
      </c>
      <c r="M4229" s="24">
        <f t="shared" si="326"/>
        <v>39476</v>
      </c>
      <c r="N4229">
        <v>15.81</v>
      </c>
      <c r="P4229" s="24">
        <v>44446</v>
      </c>
      <c r="Q4229">
        <v>79</v>
      </c>
    </row>
    <row r="4230" spans="1:17" x14ac:dyDescent="0.4">
      <c r="A4230" t="s">
        <v>1335</v>
      </c>
      <c r="B4230">
        <v>15.76</v>
      </c>
      <c r="C4230">
        <v>15.58</v>
      </c>
      <c r="D4230">
        <v>15.77</v>
      </c>
      <c r="E4230">
        <v>15.47</v>
      </c>
      <c r="F4230" t="s">
        <v>687</v>
      </c>
      <c r="G4230" s="2">
        <v>1.09E-2</v>
      </c>
      <c r="I4230" t="s">
        <v>1335</v>
      </c>
      <c r="J4230" s="24" t="str">
        <f t="shared" si="323"/>
        <v>01</v>
      </c>
      <c r="K4230" s="24" t="str">
        <f t="shared" si="324"/>
        <v>28</v>
      </c>
      <c r="L4230" s="24" t="str">
        <f t="shared" si="325"/>
        <v>2008</v>
      </c>
      <c r="M4230" s="24">
        <f t="shared" si="326"/>
        <v>39475</v>
      </c>
      <c r="N4230">
        <v>15.76</v>
      </c>
      <c r="P4230" s="24">
        <v>44447</v>
      </c>
      <c r="Q4230">
        <v>78.819999999999993</v>
      </c>
    </row>
    <row r="4231" spans="1:17" x14ac:dyDescent="0.4">
      <c r="A4231" t="s">
        <v>1334</v>
      </c>
      <c r="B4231">
        <v>15.59</v>
      </c>
      <c r="C4231">
        <v>16.04</v>
      </c>
      <c r="D4231">
        <v>16.05</v>
      </c>
      <c r="E4231">
        <v>15.54</v>
      </c>
      <c r="F4231" t="s">
        <v>1333</v>
      </c>
      <c r="G4231" s="2">
        <v>-1.3899999999999999E-2</v>
      </c>
      <c r="I4231" t="s">
        <v>1334</v>
      </c>
      <c r="J4231" s="24" t="str">
        <f t="shared" si="323"/>
        <v>01</v>
      </c>
      <c r="K4231" s="24" t="str">
        <f t="shared" si="324"/>
        <v>25</v>
      </c>
      <c r="L4231" s="24" t="str">
        <f t="shared" si="325"/>
        <v>2008</v>
      </c>
      <c r="M4231" s="24">
        <f t="shared" si="326"/>
        <v>39472</v>
      </c>
      <c r="N4231">
        <v>15.59</v>
      </c>
      <c r="P4231" s="24">
        <v>44448</v>
      </c>
      <c r="Q4231">
        <v>78.36</v>
      </c>
    </row>
    <row r="4232" spans="1:17" x14ac:dyDescent="0.4">
      <c r="A4232" t="s">
        <v>1332</v>
      </c>
      <c r="B4232">
        <v>15.81</v>
      </c>
      <c r="C4232">
        <v>15.68</v>
      </c>
      <c r="D4232">
        <v>15.85</v>
      </c>
      <c r="E4232">
        <v>15.59</v>
      </c>
      <c r="F4232" t="s">
        <v>1331</v>
      </c>
      <c r="G4232" s="2">
        <v>1.41E-2</v>
      </c>
      <c r="I4232" t="s">
        <v>1332</v>
      </c>
      <c r="J4232" s="24" t="str">
        <f t="shared" si="323"/>
        <v>01</v>
      </c>
      <c r="K4232" s="24" t="str">
        <f t="shared" si="324"/>
        <v>24</v>
      </c>
      <c r="L4232" s="24" t="str">
        <f t="shared" si="325"/>
        <v>2008</v>
      </c>
      <c r="M4232" s="24">
        <f t="shared" si="326"/>
        <v>39471</v>
      </c>
      <c r="N4232">
        <v>15.81</v>
      </c>
      <c r="P4232" s="24">
        <v>44449</v>
      </c>
      <c r="Q4232">
        <v>77.73</v>
      </c>
    </row>
    <row r="4233" spans="1:17" x14ac:dyDescent="0.4">
      <c r="A4233" t="s">
        <v>1330</v>
      </c>
      <c r="B4233">
        <v>15.59</v>
      </c>
      <c r="C4233">
        <v>14.99</v>
      </c>
      <c r="D4233">
        <v>15.6</v>
      </c>
      <c r="E4233">
        <v>14.76</v>
      </c>
      <c r="F4233" t="s">
        <v>1329</v>
      </c>
      <c r="G4233" s="2">
        <v>9.1000000000000004E-3</v>
      </c>
      <c r="I4233" t="s">
        <v>1330</v>
      </c>
      <c r="J4233" s="24" t="str">
        <f t="shared" si="323"/>
        <v>01</v>
      </c>
      <c r="K4233" s="24" t="str">
        <f t="shared" si="324"/>
        <v>23</v>
      </c>
      <c r="L4233" s="24" t="str">
        <f t="shared" si="325"/>
        <v>2008</v>
      </c>
      <c r="M4233" s="24">
        <f t="shared" si="326"/>
        <v>39470</v>
      </c>
      <c r="N4233">
        <v>15.59</v>
      </c>
      <c r="P4233" s="24">
        <v>44452</v>
      </c>
      <c r="Q4233">
        <v>77.63</v>
      </c>
    </row>
    <row r="4234" spans="1:17" x14ac:dyDescent="0.4">
      <c r="A4234" t="s">
        <v>1328</v>
      </c>
      <c r="B4234">
        <v>15.45</v>
      </c>
      <c r="C4234">
        <v>14.93</v>
      </c>
      <c r="D4234">
        <v>15.6</v>
      </c>
      <c r="E4234">
        <v>12.17</v>
      </c>
      <c r="F4234" t="s">
        <v>1327</v>
      </c>
      <c r="G4234" s="2">
        <v>-1.72E-2</v>
      </c>
      <c r="I4234" t="s">
        <v>1328</v>
      </c>
      <c r="J4234" s="24" t="str">
        <f t="shared" si="323"/>
        <v>01</v>
      </c>
      <c r="K4234" s="24" t="str">
        <f t="shared" si="324"/>
        <v>22</v>
      </c>
      <c r="L4234" s="24" t="str">
        <f t="shared" si="325"/>
        <v>2008</v>
      </c>
      <c r="M4234" s="24">
        <f t="shared" si="326"/>
        <v>39469</v>
      </c>
      <c r="N4234">
        <v>15.45</v>
      </c>
      <c r="P4234" s="24">
        <v>44453</v>
      </c>
      <c r="Q4234">
        <v>77.52</v>
      </c>
    </row>
    <row r="4235" spans="1:17" x14ac:dyDescent="0.4">
      <c r="A4235" t="s">
        <v>1326</v>
      </c>
      <c r="B4235">
        <v>15.72</v>
      </c>
      <c r="C4235">
        <v>15.88</v>
      </c>
      <c r="D4235">
        <v>15.98</v>
      </c>
      <c r="E4235">
        <v>15.56</v>
      </c>
      <c r="F4235" t="s">
        <v>1325</v>
      </c>
      <c r="G4235" s="2">
        <v>-3.2000000000000002E-3</v>
      </c>
      <c r="I4235" t="s">
        <v>1326</v>
      </c>
      <c r="J4235" s="24" t="str">
        <f t="shared" si="323"/>
        <v>01</v>
      </c>
      <c r="K4235" s="24" t="str">
        <f t="shared" si="324"/>
        <v>18</v>
      </c>
      <c r="L4235" s="24" t="str">
        <f t="shared" si="325"/>
        <v>2008</v>
      </c>
      <c r="M4235" s="24">
        <f t="shared" si="326"/>
        <v>39465</v>
      </c>
      <c r="N4235">
        <v>15.72</v>
      </c>
      <c r="P4235" s="24">
        <v>44454</v>
      </c>
      <c r="Q4235">
        <v>78.06</v>
      </c>
    </row>
    <row r="4236" spans="1:17" x14ac:dyDescent="0.4">
      <c r="A4236" t="s">
        <v>1324</v>
      </c>
      <c r="B4236">
        <v>15.77</v>
      </c>
      <c r="C4236">
        <v>16.22</v>
      </c>
      <c r="D4236">
        <v>16.29</v>
      </c>
      <c r="E4236">
        <v>15.72</v>
      </c>
      <c r="F4236" t="s">
        <v>1323</v>
      </c>
      <c r="G4236" s="2">
        <v>-2.47E-2</v>
      </c>
      <c r="I4236" t="s">
        <v>1324</v>
      </c>
      <c r="J4236" s="24" t="str">
        <f t="shared" si="323"/>
        <v>01</v>
      </c>
      <c r="K4236" s="24" t="str">
        <f t="shared" si="324"/>
        <v>17</v>
      </c>
      <c r="L4236" s="24" t="str">
        <f t="shared" si="325"/>
        <v>2008</v>
      </c>
      <c r="M4236" s="24">
        <f t="shared" si="326"/>
        <v>39464</v>
      </c>
      <c r="N4236">
        <v>15.77</v>
      </c>
      <c r="P4236" s="24">
        <v>44455</v>
      </c>
      <c r="Q4236">
        <v>78.099999999999994</v>
      </c>
    </row>
    <row r="4237" spans="1:17" x14ac:dyDescent="0.4">
      <c r="A4237" t="s">
        <v>1322</v>
      </c>
      <c r="B4237">
        <v>16.170000000000002</v>
      </c>
      <c r="C4237">
        <v>16.25</v>
      </c>
      <c r="D4237">
        <v>16.38</v>
      </c>
      <c r="E4237">
        <v>16.04</v>
      </c>
      <c r="F4237" t="s">
        <v>1321</v>
      </c>
      <c r="G4237" s="2">
        <v>-8.6E-3</v>
      </c>
      <c r="I4237" t="s">
        <v>1322</v>
      </c>
      <c r="J4237" s="24" t="str">
        <f t="shared" si="323"/>
        <v>01</v>
      </c>
      <c r="K4237" s="24" t="str">
        <f t="shared" si="324"/>
        <v>16</v>
      </c>
      <c r="L4237" s="24" t="str">
        <f t="shared" si="325"/>
        <v>2008</v>
      </c>
      <c r="M4237" s="24">
        <f t="shared" si="326"/>
        <v>39463</v>
      </c>
      <c r="N4237">
        <v>16.170000000000002</v>
      </c>
      <c r="P4237" s="24">
        <v>44456</v>
      </c>
      <c r="Q4237">
        <v>77.19</v>
      </c>
    </row>
    <row r="4238" spans="1:17" x14ac:dyDescent="0.4">
      <c r="A4238" t="s">
        <v>1320</v>
      </c>
      <c r="B4238">
        <v>16.309999999999999</v>
      </c>
      <c r="C4238">
        <v>16.62</v>
      </c>
      <c r="D4238">
        <v>16.64</v>
      </c>
      <c r="E4238">
        <v>16.309999999999999</v>
      </c>
      <c r="F4238" t="s">
        <v>1319</v>
      </c>
      <c r="G4238" s="2">
        <v>-2.7400000000000001E-2</v>
      </c>
      <c r="I4238" t="s">
        <v>1320</v>
      </c>
      <c r="J4238" s="24" t="str">
        <f t="shared" si="323"/>
        <v>01</v>
      </c>
      <c r="K4238" s="24" t="str">
        <f t="shared" si="324"/>
        <v>15</v>
      </c>
      <c r="L4238" s="24" t="str">
        <f t="shared" si="325"/>
        <v>2008</v>
      </c>
      <c r="M4238" s="24">
        <f t="shared" si="326"/>
        <v>39462</v>
      </c>
      <c r="N4238">
        <v>16.309999999999999</v>
      </c>
      <c r="P4238" s="24">
        <v>44459</v>
      </c>
      <c r="Q4238">
        <v>75.75</v>
      </c>
    </row>
    <row r="4239" spans="1:17" x14ac:dyDescent="0.4">
      <c r="A4239" t="s">
        <v>1318</v>
      </c>
      <c r="B4239">
        <v>16.77</v>
      </c>
      <c r="C4239">
        <v>16.760000000000002</v>
      </c>
      <c r="D4239">
        <v>16.809999999999999</v>
      </c>
      <c r="E4239">
        <v>16.670000000000002</v>
      </c>
      <c r="F4239" t="s">
        <v>1317</v>
      </c>
      <c r="G4239" s="2">
        <v>1.15E-2</v>
      </c>
      <c r="I4239" t="s">
        <v>1318</v>
      </c>
      <c r="J4239" s="24" t="str">
        <f t="shared" si="323"/>
        <v>01</v>
      </c>
      <c r="K4239" s="24" t="str">
        <f t="shared" si="324"/>
        <v>14</v>
      </c>
      <c r="L4239" s="24" t="str">
        <f t="shared" si="325"/>
        <v>2008</v>
      </c>
      <c r="M4239" s="24">
        <f t="shared" si="326"/>
        <v>39461</v>
      </c>
      <c r="N4239">
        <v>16.77</v>
      </c>
      <c r="P4239" s="24">
        <v>44460</v>
      </c>
      <c r="Q4239">
        <v>75.86</v>
      </c>
    </row>
    <row r="4240" spans="1:17" x14ac:dyDescent="0.4">
      <c r="A4240" t="s">
        <v>1316</v>
      </c>
      <c r="B4240">
        <v>16.579999999999998</v>
      </c>
      <c r="C4240">
        <v>16.72</v>
      </c>
      <c r="D4240">
        <v>16.77</v>
      </c>
      <c r="E4240">
        <v>16.510000000000002</v>
      </c>
      <c r="F4240" t="s">
        <v>1315</v>
      </c>
      <c r="G4240" s="2">
        <v>-1.66E-2</v>
      </c>
      <c r="I4240" t="s">
        <v>1316</v>
      </c>
      <c r="J4240" s="24" t="str">
        <f t="shared" si="323"/>
        <v>01</v>
      </c>
      <c r="K4240" s="24" t="str">
        <f t="shared" si="324"/>
        <v>11</v>
      </c>
      <c r="L4240" s="24" t="str">
        <f t="shared" si="325"/>
        <v>2008</v>
      </c>
      <c r="M4240" s="24">
        <f t="shared" si="326"/>
        <v>39458</v>
      </c>
      <c r="N4240">
        <v>16.579999999999998</v>
      </c>
      <c r="P4240" s="24">
        <v>44461</v>
      </c>
      <c r="Q4240">
        <v>76.52</v>
      </c>
    </row>
    <row r="4241" spans="1:17" x14ac:dyDescent="0.4">
      <c r="A4241" t="s">
        <v>1314</v>
      </c>
      <c r="B4241">
        <v>16.86</v>
      </c>
      <c r="C4241">
        <v>16.690000000000001</v>
      </c>
      <c r="D4241">
        <v>16.95</v>
      </c>
      <c r="E4241">
        <v>16.61</v>
      </c>
      <c r="F4241" t="s">
        <v>1313</v>
      </c>
      <c r="G4241" s="2">
        <v>4.1999999999999997E-3</v>
      </c>
      <c r="I4241" t="s">
        <v>1314</v>
      </c>
      <c r="J4241" s="24" t="str">
        <f t="shared" si="323"/>
        <v>01</v>
      </c>
      <c r="K4241" s="24" t="str">
        <f t="shared" si="324"/>
        <v>10</v>
      </c>
      <c r="L4241" s="24" t="str">
        <f t="shared" si="325"/>
        <v>2008</v>
      </c>
      <c r="M4241" s="24">
        <f t="shared" si="326"/>
        <v>39457</v>
      </c>
      <c r="N4241">
        <v>16.86</v>
      </c>
      <c r="P4241" s="24">
        <v>44462</v>
      </c>
      <c r="Q4241">
        <v>77.23</v>
      </c>
    </row>
    <row r="4242" spans="1:17" x14ac:dyDescent="0.4">
      <c r="A4242" t="s">
        <v>1312</v>
      </c>
      <c r="B4242">
        <v>16.79</v>
      </c>
      <c r="C4242">
        <v>16.52</v>
      </c>
      <c r="D4242">
        <v>16.79</v>
      </c>
      <c r="E4242">
        <v>16.440000000000001</v>
      </c>
      <c r="F4242" t="s">
        <v>1311</v>
      </c>
      <c r="G4242" s="2">
        <v>1.6299999999999999E-2</v>
      </c>
      <c r="I4242" t="s">
        <v>1312</v>
      </c>
      <c r="J4242" s="24" t="str">
        <f t="shared" si="323"/>
        <v>01</v>
      </c>
      <c r="K4242" s="24" t="str">
        <f t="shared" si="324"/>
        <v>09</v>
      </c>
      <c r="L4242" s="24" t="str">
        <f t="shared" si="325"/>
        <v>2008</v>
      </c>
      <c r="M4242" s="24">
        <f t="shared" si="326"/>
        <v>39456</v>
      </c>
      <c r="N4242">
        <v>16.79</v>
      </c>
      <c r="P4242" s="24">
        <v>44463</v>
      </c>
      <c r="Q4242">
        <v>77.260000000000005</v>
      </c>
    </row>
    <row r="4243" spans="1:17" x14ac:dyDescent="0.4">
      <c r="A4243" t="s">
        <v>1310</v>
      </c>
      <c r="B4243">
        <v>16.52</v>
      </c>
      <c r="C4243">
        <v>16.91</v>
      </c>
      <c r="D4243">
        <v>16.96</v>
      </c>
      <c r="E4243">
        <v>16.5</v>
      </c>
      <c r="F4243" t="s">
        <v>1309</v>
      </c>
      <c r="G4243" s="2">
        <v>-1.55E-2</v>
      </c>
      <c r="I4243" t="s">
        <v>1310</v>
      </c>
      <c r="J4243" s="24" t="str">
        <f t="shared" si="323"/>
        <v>01</v>
      </c>
      <c r="K4243" s="24" t="str">
        <f t="shared" si="324"/>
        <v>08</v>
      </c>
      <c r="L4243" s="24" t="str">
        <f t="shared" si="325"/>
        <v>2008</v>
      </c>
      <c r="M4243" s="24">
        <f t="shared" si="326"/>
        <v>39455</v>
      </c>
      <c r="N4243">
        <v>16.52</v>
      </c>
      <c r="P4243" s="24">
        <v>44466</v>
      </c>
      <c r="Q4243">
        <v>76.55</v>
      </c>
    </row>
    <row r="4244" spans="1:17" x14ac:dyDescent="0.4">
      <c r="A4244" t="s">
        <v>1308</v>
      </c>
      <c r="B4244">
        <v>16.78</v>
      </c>
      <c r="C4244">
        <v>16.84</v>
      </c>
      <c r="D4244">
        <v>16.91</v>
      </c>
      <c r="E4244">
        <v>16.64</v>
      </c>
      <c r="F4244" t="s">
        <v>1307</v>
      </c>
      <c r="G4244" s="2">
        <v>5.9999999999999995E-4</v>
      </c>
      <c r="I4244" t="s">
        <v>1308</v>
      </c>
      <c r="J4244" s="24" t="str">
        <f t="shared" si="323"/>
        <v>01</v>
      </c>
      <c r="K4244" s="24" t="str">
        <f t="shared" si="324"/>
        <v>07</v>
      </c>
      <c r="L4244" s="24" t="str">
        <f t="shared" si="325"/>
        <v>2008</v>
      </c>
      <c r="M4244" s="24">
        <f t="shared" si="326"/>
        <v>39454</v>
      </c>
      <c r="N4244">
        <v>16.78</v>
      </c>
      <c r="P4244" s="24">
        <v>44467</v>
      </c>
      <c r="Q4244">
        <v>74.52</v>
      </c>
    </row>
    <row r="4245" spans="1:17" x14ac:dyDescent="0.4">
      <c r="A4245" t="s">
        <v>1306</v>
      </c>
      <c r="B4245">
        <v>16.77</v>
      </c>
      <c r="C4245">
        <v>17.11</v>
      </c>
      <c r="D4245">
        <v>17.11</v>
      </c>
      <c r="E4245">
        <v>16.77</v>
      </c>
      <c r="F4245" t="s">
        <v>1207</v>
      </c>
      <c r="G4245" s="2">
        <v>-2.8400000000000002E-2</v>
      </c>
      <c r="I4245" t="s">
        <v>1306</v>
      </c>
      <c r="J4245" s="24" t="str">
        <f t="shared" si="323"/>
        <v>01</v>
      </c>
      <c r="K4245" s="24" t="str">
        <f t="shared" si="324"/>
        <v>04</v>
      </c>
      <c r="L4245" s="24" t="str">
        <f t="shared" si="325"/>
        <v>2008</v>
      </c>
      <c r="M4245" s="24">
        <f t="shared" si="326"/>
        <v>39451</v>
      </c>
      <c r="N4245">
        <v>16.77</v>
      </c>
      <c r="P4245" s="24">
        <v>44468</v>
      </c>
      <c r="Q4245">
        <v>74.510000000000005</v>
      </c>
    </row>
    <row r="4246" spans="1:17" x14ac:dyDescent="0.4">
      <c r="A4246" t="s">
        <v>1305</v>
      </c>
      <c r="B4246">
        <v>17.260000000000002</v>
      </c>
      <c r="C4246">
        <v>17.28</v>
      </c>
      <c r="D4246">
        <v>17.350000000000001</v>
      </c>
      <c r="E4246">
        <v>17.2</v>
      </c>
      <c r="F4246" t="s">
        <v>1304</v>
      </c>
      <c r="G4246" s="2">
        <v>1.1999999999999999E-3</v>
      </c>
      <c r="I4246" t="s">
        <v>1305</v>
      </c>
      <c r="J4246" s="24" t="str">
        <f t="shared" si="323"/>
        <v>01</v>
      </c>
      <c r="K4246" s="24" t="str">
        <f t="shared" si="324"/>
        <v>03</v>
      </c>
      <c r="L4246" s="24" t="str">
        <f t="shared" si="325"/>
        <v>2008</v>
      </c>
      <c r="M4246" s="24">
        <f t="shared" si="326"/>
        <v>39450</v>
      </c>
      <c r="N4246">
        <v>17.260000000000002</v>
      </c>
      <c r="P4246" s="24">
        <v>44469</v>
      </c>
      <c r="Q4246">
        <v>73.91</v>
      </c>
    </row>
    <row r="4247" spans="1:17" x14ac:dyDescent="0.4">
      <c r="A4247" t="s">
        <v>1303</v>
      </c>
      <c r="B4247">
        <v>17.239999999999998</v>
      </c>
      <c r="C4247">
        <v>17.46</v>
      </c>
      <c r="D4247">
        <v>17.5</v>
      </c>
      <c r="E4247">
        <v>17.16</v>
      </c>
      <c r="F4247" t="s">
        <v>1302</v>
      </c>
      <c r="G4247" s="2">
        <v>-9.7999999999999997E-3</v>
      </c>
      <c r="I4247" t="s">
        <v>1303</v>
      </c>
      <c r="J4247" s="24" t="str">
        <f t="shared" si="323"/>
        <v>01</v>
      </c>
      <c r="K4247" s="24" t="str">
        <f t="shared" si="324"/>
        <v>02</v>
      </c>
      <c r="L4247" s="24" t="str">
        <f t="shared" si="325"/>
        <v>2008</v>
      </c>
      <c r="M4247" s="24">
        <f t="shared" si="326"/>
        <v>39449</v>
      </c>
      <c r="N4247">
        <v>17.239999999999998</v>
      </c>
      <c r="P4247" s="24">
        <v>44470</v>
      </c>
      <c r="Q4247">
        <v>74.7</v>
      </c>
    </row>
    <row r="4248" spans="1:17" x14ac:dyDescent="0.4">
      <c r="A4248" t="s">
        <v>1301</v>
      </c>
      <c r="B4248">
        <v>17.41</v>
      </c>
      <c r="C4248">
        <v>17.55</v>
      </c>
      <c r="D4248">
        <v>17.63</v>
      </c>
      <c r="E4248">
        <v>17.399999999999999</v>
      </c>
      <c r="F4248" t="s">
        <v>1033</v>
      </c>
      <c r="G4248" s="2">
        <v>-9.1000000000000004E-3</v>
      </c>
      <c r="I4248" t="s">
        <v>1301</v>
      </c>
      <c r="J4248" s="24" t="str">
        <f t="shared" si="323"/>
        <v>12</v>
      </c>
      <c r="K4248" s="24" t="str">
        <f t="shared" si="324"/>
        <v>31</v>
      </c>
      <c r="L4248" s="24" t="str">
        <f t="shared" si="325"/>
        <v>2007</v>
      </c>
      <c r="M4248" s="24">
        <f t="shared" si="326"/>
        <v>39447</v>
      </c>
      <c r="N4248">
        <v>17.41</v>
      </c>
      <c r="P4248" s="24">
        <v>44473</v>
      </c>
      <c r="Q4248">
        <v>73.180000000000007</v>
      </c>
    </row>
    <row r="4249" spans="1:17" x14ac:dyDescent="0.4">
      <c r="A4249" t="s">
        <v>1300</v>
      </c>
      <c r="B4249">
        <v>17.57</v>
      </c>
      <c r="C4249">
        <v>17.670000000000002</v>
      </c>
      <c r="D4249">
        <v>17.68</v>
      </c>
      <c r="E4249">
        <v>17.28</v>
      </c>
      <c r="F4249" t="s">
        <v>1299</v>
      </c>
      <c r="G4249" s="2">
        <v>1.1000000000000001E-3</v>
      </c>
      <c r="I4249" t="s">
        <v>1300</v>
      </c>
      <c r="J4249" s="24" t="str">
        <f t="shared" si="323"/>
        <v>12</v>
      </c>
      <c r="K4249" s="24" t="str">
        <f t="shared" si="324"/>
        <v>28</v>
      </c>
      <c r="L4249" s="24" t="str">
        <f t="shared" si="325"/>
        <v>2007</v>
      </c>
      <c r="M4249" s="24">
        <f t="shared" si="326"/>
        <v>39444</v>
      </c>
      <c r="N4249">
        <v>17.57</v>
      </c>
      <c r="P4249" s="24">
        <v>44474</v>
      </c>
      <c r="Q4249">
        <v>74.12</v>
      </c>
    </row>
    <row r="4250" spans="1:17" x14ac:dyDescent="0.4">
      <c r="A4250" t="s">
        <v>1298</v>
      </c>
      <c r="B4250">
        <v>17.55</v>
      </c>
      <c r="C4250">
        <v>17.77</v>
      </c>
      <c r="D4250">
        <v>17.77</v>
      </c>
      <c r="E4250">
        <v>17.53</v>
      </c>
      <c r="F4250" t="s">
        <v>689</v>
      </c>
      <c r="G4250" s="2">
        <v>-1.46E-2</v>
      </c>
      <c r="I4250" t="s">
        <v>1298</v>
      </c>
      <c r="J4250" s="24" t="str">
        <f t="shared" si="323"/>
        <v>12</v>
      </c>
      <c r="K4250" s="24" t="str">
        <f t="shared" si="324"/>
        <v>27</v>
      </c>
      <c r="L4250" s="24" t="str">
        <f t="shared" si="325"/>
        <v>2007</v>
      </c>
      <c r="M4250" s="24">
        <f t="shared" si="326"/>
        <v>39443</v>
      </c>
      <c r="N4250">
        <v>17.55</v>
      </c>
      <c r="P4250" s="24">
        <v>44475</v>
      </c>
      <c r="Q4250">
        <v>74.599999999999994</v>
      </c>
    </row>
    <row r="4251" spans="1:17" x14ac:dyDescent="0.4">
      <c r="A4251" t="s">
        <v>1297</v>
      </c>
      <c r="B4251">
        <v>17.809999999999999</v>
      </c>
      <c r="C4251">
        <v>17.739999999999998</v>
      </c>
      <c r="D4251">
        <v>17.82</v>
      </c>
      <c r="E4251">
        <v>17.690000000000001</v>
      </c>
      <c r="F4251" t="s">
        <v>1114</v>
      </c>
      <c r="G4251" s="2">
        <v>2.8E-3</v>
      </c>
      <c r="I4251" t="s">
        <v>1297</v>
      </c>
      <c r="J4251" s="24" t="str">
        <f t="shared" si="323"/>
        <v>12</v>
      </c>
      <c r="K4251" s="24" t="str">
        <f t="shared" si="324"/>
        <v>26</v>
      </c>
      <c r="L4251" s="24" t="str">
        <f t="shared" si="325"/>
        <v>2007</v>
      </c>
      <c r="M4251" s="24">
        <f t="shared" si="326"/>
        <v>39442</v>
      </c>
      <c r="N4251">
        <v>17.809999999999999</v>
      </c>
      <c r="P4251" s="24">
        <v>44476</v>
      </c>
      <c r="Q4251">
        <v>75.3</v>
      </c>
    </row>
    <row r="4252" spans="1:17" x14ac:dyDescent="0.4">
      <c r="A4252" t="s">
        <v>1296</v>
      </c>
      <c r="B4252">
        <v>17.760000000000002</v>
      </c>
      <c r="C4252">
        <v>17.7</v>
      </c>
      <c r="D4252">
        <v>17.79</v>
      </c>
      <c r="E4252">
        <v>17.670000000000002</v>
      </c>
      <c r="F4252" t="s">
        <v>1295</v>
      </c>
      <c r="G4252" s="2">
        <v>1.6999999999999999E-3</v>
      </c>
      <c r="I4252" t="s">
        <v>1296</v>
      </c>
      <c r="J4252" s="24" t="str">
        <f t="shared" si="323"/>
        <v>12</v>
      </c>
      <c r="K4252" s="24" t="str">
        <f t="shared" si="324"/>
        <v>24</v>
      </c>
      <c r="L4252" s="24" t="str">
        <f t="shared" si="325"/>
        <v>2007</v>
      </c>
      <c r="M4252" s="24">
        <f t="shared" si="326"/>
        <v>39440</v>
      </c>
      <c r="N4252">
        <v>17.760000000000002</v>
      </c>
      <c r="P4252" s="24">
        <v>44477</v>
      </c>
      <c r="Q4252">
        <v>75.010000000000005</v>
      </c>
    </row>
    <row r="4253" spans="1:17" x14ac:dyDescent="0.4">
      <c r="A4253" t="s">
        <v>1294</v>
      </c>
      <c r="B4253">
        <v>17.73</v>
      </c>
      <c r="C4253">
        <v>17.600000000000001</v>
      </c>
      <c r="D4253">
        <v>17.73</v>
      </c>
      <c r="E4253">
        <v>17.52</v>
      </c>
      <c r="F4253" t="s">
        <v>543</v>
      </c>
      <c r="G4253" s="2">
        <v>2.1899999999999999E-2</v>
      </c>
      <c r="I4253" t="s">
        <v>1294</v>
      </c>
      <c r="J4253" s="24" t="str">
        <f t="shared" si="323"/>
        <v>12</v>
      </c>
      <c r="K4253" s="24" t="str">
        <f t="shared" si="324"/>
        <v>21</v>
      </c>
      <c r="L4253" s="24" t="str">
        <f t="shared" si="325"/>
        <v>2007</v>
      </c>
      <c r="M4253" s="24">
        <f t="shared" si="326"/>
        <v>39437</v>
      </c>
      <c r="N4253">
        <v>17.73</v>
      </c>
      <c r="P4253" s="24">
        <v>44480</v>
      </c>
      <c r="Q4253">
        <v>74.55</v>
      </c>
    </row>
    <row r="4254" spans="1:17" x14ac:dyDescent="0.4">
      <c r="A4254" t="s">
        <v>1293</v>
      </c>
      <c r="B4254">
        <v>17.350000000000001</v>
      </c>
      <c r="C4254">
        <v>17.399999999999999</v>
      </c>
      <c r="D4254">
        <v>17.399999999999999</v>
      </c>
      <c r="E4254">
        <v>17.23</v>
      </c>
      <c r="F4254" t="s">
        <v>1292</v>
      </c>
      <c r="G4254" s="2">
        <v>7.4999999999999997E-3</v>
      </c>
      <c r="I4254" t="s">
        <v>1293</v>
      </c>
      <c r="J4254" s="24" t="str">
        <f t="shared" si="323"/>
        <v>12</v>
      </c>
      <c r="K4254" s="24" t="str">
        <f t="shared" si="324"/>
        <v>20</v>
      </c>
      <c r="L4254" s="24" t="str">
        <f t="shared" si="325"/>
        <v>2007</v>
      </c>
      <c r="M4254" s="24">
        <f t="shared" si="326"/>
        <v>39436</v>
      </c>
      <c r="N4254">
        <v>17.350000000000001</v>
      </c>
      <c r="P4254" s="24">
        <v>44481</v>
      </c>
      <c r="Q4254">
        <v>74.36</v>
      </c>
    </row>
    <row r="4255" spans="1:17" x14ac:dyDescent="0.4">
      <c r="A4255" t="s">
        <v>1291</v>
      </c>
      <c r="B4255">
        <v>17.22</v>
      </c>
      <c r="C4255">
        <v>17.29</v>
      </c>
      <c r="D4255">
        <v>17.350000000000001</v>
      </c>
      <c r="E4255">
        <v>17.16</v>
      </c>
      <c r="F4255" t="s">
        <v>556</v>
      </c>
      <c r="G4255" s="2">
        <v>-1.6999999999999999E-3</v>
      </c>
      <c r="I4255" t="s">
        <v>1291</v>
      </c>
      <c r="J4255" s="24" t="str">
        <f t="shared" si="323"/>
        <v>12</v>
      </c>
      <c r="K4255" s="24" t="str">
        <f t="shared" si="324"/>
        <v>19</v>
      </c>
      <c r="L4255" s="24" t="str">
        <f t="shared" si="325"/>
        <v>2007</v>
      </c>
      <c r="M4255" s="24">
        <f t="shared" si="326"/>
        <v>39435</v>
      </c>
      <c r="N4255">
        <v>17.22</v>
      </c>
      <c r="P4255" s="24">
        <v>44482</v>
      </c>
      <c r="Q4255">
        <v>74.849999999999994</v>
      </c>
    </row>
    <row r="4256" spans="1:17" x14ac:dyDescent="0.4">
      <c r="A4256" t="s">
        <v>1290</v>
      </c>
      <c r="B4256">
        <v>17.25</v>
      </c>
      <c r="C4256">
        <v>17.28</v>
      </c>
      <c r="D4256">
        <v>17.309999999999999</v>
      </c>
      <c r="E4256">
        <v>17.03</v>
      </c>
      <c r="F4256" t="s">
        <v>240</v>
      </c>
      <c r="G4256" s="2">
        <v>6.4000000000000003E-3</v>
      </c>
      <c r="I4256" t="s">
        <v>1290</v>
      </c>
      <c r="J4256" s="24" t="str">
        <f t="shared" si="323"/>
        <v>12</v>
      </c>
      <c r="K4256" s="24" t="str">
        <f t="shared" si="324"/>
        <v>18</v>
      </c>
      <c r="L4256" s="24" t="str">
        <f t="shared" si="325"/>
        <v>2007</v>
      </c>
      <c r="M4256" s="24">
        <f t="shared" si="326"/>
        <v>39434</v>
      </c>
      <c r="N4256">
        <v>17.25</v>
      </c>
      <c r="P4256" s="24">
        <v>44483</v>
      </c>
      <c r="Q4256">
        <v>76.2</v>
      </c>
    </row>
    <row r="4257" spans="1:17" x14ac:dyDescent="0.4">
      <c r="A4257" t="s">
        <v>1289</v>
      </c>
      <c r="B4257">
        <v>17.14</v>
      </c>
      <c r="C4257">
        <v>17.3</v>
      </c>
      <c r="D4257">
        <v>17.350000000000001</v>
      </c>
      <c r="E4257">
        <v>17.13</v>
      </c>
      <c r="F4257" t="s">
        <v>1225</v>
      </c>
      <c r="G4257" s="2">
        <v>-1.55E-2</v>
      </c>
      <c r="I4257" t="s">
        <v>1289</v>
      </c>
      <c r="J4257" s="24" t="str">
        <f t="shared" si="323"/>
        <v>12</v>
      </c>
      <c r="K4257" s="24" t="str">
        <f t="shared" si="324"/>
        <v>17</v>
      </c>
      <c r="L4257" s="24" t="str">
        <f t="shared" si="325"/>
        <v>2007</v>
      </c>
      <c r="M4257" s="24">
        <f t="shared" si="326"/>
        <v>39433</v>
      </c>
      <c r="N4257">
        <v>17.14</v>
      </c>
      <c r="P4257" s="24">
        <v>44484</v>
      </c>
      <c r="Q4257">
        <v>76.790000000000006</v>
      </c>
    </row>
    <row r="4258" spans="1:17" x14ac:dyDescent="0.4">
      <c r="A4258" t="s">
        <v>1288</v>
      </c>
      <c r="B4258">
        <v>17.41</v>
      </c>
      <c r="C4258">
        <v>17.52</v>
      </c>
      <c r="D4258">
        <v>17.62</v>
      </c>
      <c r="E4258">
        <v>17.399999999999999</v>
      </c>
      <c r="F4258" t="s">
        <v>1287</v>
      </c>
      <c r="G4258" s="2">
        <v>-1.5299999999999999E-2</v>
      </c>
      <c r="I4258" t="s">
        <v>1288</v>
      </c>
      <c r="J4258" s="24" t="str">
        <f t="shared" si="323"/>
        <v>12</v>
      </c>
      <c r="K4258" s="24" t="str">
        <f t="shared" si="324"/>
        <v>14</v>
      </c>
      <c r="L4258" s="24" t="str">
        <f t="shared" si="325"/>
        <v>2007</v>
      </c>
      <c r="M4258" s="24">
        <f t="shared" si="326"/>
        <v>39430</v>
      </c>
      <c r="N4258">
        <v>17.41</v>
      </c>
      <c r="P4258" s="24">
        <v>44487</v>
      </c>
      <c r="Q4258">
        <v>77.5</v>
      </c>
    </row>
    <row r="4259" spans="1:17" x14ac:dyDescent="0.4">
      <c r="A4259" t="s">
        <v>1286</v>
      </c>
      <c r="B4259">
        <v>17.68</v>
      </c>
      <c r="C4259">
        <v>17.559999999999999</v>
      </c>
      <c r="D4259">
        <v>17.73</v>
      </c>
      <c r="E4259">
        <v>17.420000000000002</v>
      </c>
      <c r="F4259" t="s">
        <v>1285</v>
      </c>
      <c r="G4259" s="2">
        <v>4.0000000000000001E-3</v>
      </c>
      <c r="I4259" t="s">
        <v>1286</v>
      </c>
      <c r="J4259" s="24" t="str">
        <f t="shared" si="323"/>
        <v>12</v>
      </c>
      <c r="K4259" s="24" t="str">
        <f t="shared" si="324"/>
        <v>13</v>
      </c>
      <c r="L4259" s="24" t="str">
        <f t="shared" si="325"/>
        <v>2007</v>
      </c>
      <c r="M4259" s="24">
        <f t="shared" si="326"/>
        <v>39429</v>
      </c>
      <c r="N4259">
        <v>17.68</v>
      </c>
      <c r="P4259" s="24">
        <v>44488</v>
      </c>
      <c r="Q4259">
        <v>78.06</v>
      </c>
    </row>
    <row r="4260" spans="1:17" x14ac:dyDescent="0.4">
      <c r="A4260" t="s">
        <v>1284</v>
      </c>
      <c r="B4260">
        <v>17.61</v>
      </c>
      <c r="C4260">
        <v>17.88</v>
      </c>
      <c r="D4260">
        <v>17.88</v>
      </c>
      <c r="E4260">
        <v>17.399999999999999</v>
      </c>
      <c r="F4260" t="s">
        <v>556</v>
      </c>
      <c r="G4260" s="2">
        <v>1.15E-2</v>
      </c>
      <c r="I4260" t="s">
        <v>1284</v>
      </c>
      <c r="J4260" s="24" t="str">
        <f t="shared" si="323"/>
        <v>12</v>
      </c>
      <c r="K4260" s="24" t="str">
        <f t="shared" si="324"/>
        <v>12</v>
      </c>
      <c r="L4260" s="24" t="str">
        <f t="shared" si="325"/>
        <v>2007</v>
      </c>
      <c r="M4260" s="24">
        <f t="shared" si="326"/>
        <v>39428</v>
      </c>
      <c r="N4260">
        <v>17.61</v>
      </c>
      <c r="P4260" s="24">
        <v>44489</v>
      </c>
      <c r="Q4260">
        <v>78.010000000000005</v>
      </c>
    </row>
    <row r="4261" spans="1:17" x14ac:dyDescent="0.4">
      <c r="A4261" t="s">
        <v>1283</v>
      </c>
      <c r="B4261">
        <v>17.41</v>
      </c>
      <c r="C4261">
        <v>17.88</v>
      </c>
      <c r="D4261">
        <v>17.940000000000001</v>
      </c>
      <c r="E4261">
        <v>17.41</v>
      </c>
      <c r="F4261" t="s">
        <v>953</v>
      </c>
      <c r="G4261" s="2">
        <v>-2.52E-2</v>
      </c>
      <c r="I4261" t="s">
        <v>1283</v>
      </c>
      <c r="J4261" s="24" t="str">
        <f t="shared" si="323"/>
        <v>12</v>
      </c>
      <c r="K4261" s="24" t="str">
        <f t="shared" si="324"/>
        <v>11</v>
      </c>
      <c r="L4261" s="24" t="str">
        <f t="shared" si="325"/>
        <v>2007</v>
      </c>
      <c r="M4261" s="24">
        <f t="shared" si="326"/>
        <v>39427</v>
      </c>
      <c r="N4261">
        <v>17.41</v>
      </c>
      <c r="P4261" s="24">
        <v>44490</v>
      </c>
      <c r="Q4261">
        <v>78.55</v>
      </c>
    </row>
    <row r="4262" spans="1:17" x14ac:dyDescent="0.4">
      <c r="A4262" t="s">
        <v>1282</v>
      </c>
      <c r="B4262">
        <v>17.86</v>
      </c>
      <c r="C4262">
        <v>17.82</v>
      </c>
      <c r="D4262">
        <v>17.89</v>
      </c>
      <c r="E4262">
        <v>17.75</v>
      </c>
      <c r="F4262" t="s">
        <v>86</v>
      </c>
      <c r="G4262" s="2">
        <v>7.9000000000000008E-3</v>
      </c>
      <c r="I4262" t="s">
        <v>1282</v>
      </c>
      <c r="J4262" s="24" t="str">
        <f t="shared" si="323"/>
        <v>12</v>
      </c>
      <c r="K4262" s="24" t="str">
        <f t="shared" si="324"/>
        <v>10</v>
      </c>
      <c r="L4262" s="24" t="str">
        <f t="shared" si="325"/>
        <v>2007</v>
      </c>
      <c r="M4262" s="24">
        <f t="shared" si="326"/>
        <v>39426</v>
      </c>
      <c r="N4262">
        <v>17.86</v>
      </c>
      <c r="P4262" s="24">
        <v>44491</v>
      </c>
      <c r="Q4262">
        <v>78.19</v>
      </c>
    </row>
    <row r="4263" spans="1:17" x14ac:dyDescent="0.4">
      <c r="A4263" t="s">
        <v>1281</v>
      </c>
      <c r="B4263">
        <v>17.72</v>
      </c>
      <c r="C4263">
        <v>17.829999999999998</v>
      </c>
      <c r="D4263">
        <v>17.829999999999998</v>
      </c>
      <c r="E4263">
        <v>17.71</v>
      </c>
      <c r="F4263" t="s">
        <v>176</v>
      </c>
      <c r="G4263" s="2">
        <v>-3.3999999999999998E-3</v>
      </c>
      <c r="I4263" t="s">
        <v>1281</v>
      </c>
      <c r="J4263" s="24" t="str">
        <f t="shared" si="323"/>
        <v>12</v>
      </c>
      <c r="K4263" s="24" t="str">
        <f t="shared" si="324"/>
        <v>07</v>
      </c>
      <c r="L4263" s="24" t="str">
        <f t="shared" si="325"/>
        <v>2007</v>
      </c>
      <c r="M4263" s="24">
        <f t="shared" si="326"/>
        <v>39423</v>
      </c>
      <c r="N4263">
        <v>17.72</v>
      </c>
      <c r="P4263" s="24">
        <v>44494</v>
      </c>
      <c r="Q4263">
        <v>78.83</v>
      </c>
    </row>
    <row r="4264" spans="1:17" x14ac:dyDescent="0.4">
      <c r="A4264" t="s">
        <v>1280</v>
      </c>
      <c r="B4264">
        <v>17.78</v>
      </c>
      <c r="C4264">
        <v>17.48</v>
      </c>
      <c r="D4264">
        <v>17.8</v>
      </c>
      <c r="E4264">
        <v>17.48</v>
      </c>
      <c r="F4264" t="s">
        <v>1279</v>
      </c>
      <c r="G4264" s="2">
        <v>1.4800000000000001E-2</v>
      </c>
      <c r="I4264" t="s">
        <v>1280</v>
      </c>
      <c r="J4264" s="24" t="str">
        <f t="shared" si="323"/>
        <v>12</v>
      </c>
      <c r="K4264" s="24" t="str">
        <f t="shared" si="324"/>
        <v>06</v>
      </c>
      <c r="L4264" s="24" t="str">
        <f t="shared" si="325"/>
        <v>2007</v>
      </c>
      <c r="M4264" s="24">
        <f t="shared" si="326"/>
        <v>39422</v>
      </c>
      <c r="N4264">
        <v>17.78</v>
      </c>
      <c r="P4264" s="24">
        <v>44495</v>
      </c>
      <c r="Q4264">
        <v>79.02</v>
      </c>
    </row>
    <row r="4265" spans="1:17" x14ac:dyDescent="0.4">
      <c r="A4265" t="s">
        <v>1278</v>
      </c>
      <c r="B4265">
        <v>17.52</v>
      </c>
      <c r="C4265">
        <v>17.45</v>
      </c>
      <c r="D4265">
        <v>17.559999999999999</v>
      </c>
      <c r="E4265">
        <v>17.41</v>
      </c>
      <c r="F4265" t="s">
        <v>1003</v>
      </c>
      <c r="G4265" s="2">
        <v>1.6199999999999999E-2</v>
      </c>
      <c r="I4265" t="s">
        <v>1278</v>
      </c>
      <c r="J4265" s="24" t="str">
        <f t="shared" si="323"/>
        <v>12</v>
      </c>
      <c r="K4265" s="24" t="str">
        <f t="shared" si="324"/>
        <v>05</v>
      </c>
      <c r="L4265" s="24" t="str">
        <f t="shared" si="325"/>
        <v>2007</v>
      </c>
      <c r="M4265" s="24">
        <f t="shared" si="326"/>
        <v>39421</v>
      </c>
      <c r="N4265">
        <v>17.52</v>
      </c>
      <c r="P4265" s="24">
        <v>44496</v>
      </c>
      <c r="Q4265">
        <v>79.239999999999995</v>
      </c>
    </row>
    <row r="4266" spans="1:17" x14ac:dyDescent="0.4">
      <c r="A4266" t="s">
        <v>1277</v>
      </c>
      <c r="B4266">
        <v>17.239999999999998</v>
      </c>
      <c r="C4266">
        <v>17.350000000000001</v>
      </c>
      <c r="D4266">
        <v>17.39</v>
      </c>
      <c r="E4266">
        <v>17.239999999999998</v>
      </c>
      <c r="F4266" t="s">
        <v>1276</v>
      </c>
      <c r="G4266" s="2">
        <v>-6.3E-3</v>
      </c>
      <c r="I4266" t="s">
        <v>1277</v>
      </c>
      <c r="J4266" s="24" t="str">
        <f t="shared" si="323"/>
        <v>12</v>
      </c>
      <c r="K4266" s="24" t="str">
        <f t="shared" si="324"/>
        <v>04</v>
      </c>
      <c r="L4266" s="24" t="str">
        <f t="shared" si="325"/>
        <v>2007</v>
      </c>
      <c r="M4266" s="24">
        <f t="shared" si="326"/>
        <v>39420</v>
      </c>
      <c r="N4266">
        <v>17.239999999999998</v>
      </c>
      <c r="P4266" s="24">
        <v>44497</v>
      </c>
      <c r="Q4266">
        <v>80.150000000000006</v>
      </c>
    </row>
    <row r="4267" spans="1:17" x14ac:dyDescent="0.4">
      <c r="A4267" t="s">
        <v>1275</v>
      </c>
      <c r="B4267">
        <v>17.350000000000001</v>
      </c>
      <c r="C4267">
        <v>17.53</v>
      </c>
      <c r="D4267">
        <v>17.53</v>
      </c>
      <c r="E4267">
        <v>17.329999999999998</v>
      </c>
      <c r="F4267" t="s">
        <v>278</v>
      </c>
      <c r="G4267" s="2">
        <v>-5.7000000000000002E-3</v>
      </c>
      <c r="I4267" t="s">
        <v>1275</v>
      </c>
      <c r="J4267" s="24" t="str">
        <f t="shared" si="323"/>
        <v>12</v>
      </c>
      <c r="K4267" s="24" t="str">
        <f t="shared" si="324"/>
        <v>03</v>
      </c>
      <c r="L4267" s="24" t="str">
        <f t="shared" si="325"/>
        <v>2007</v>
      </c>
      <c r="M4267" s="24">
        <f t="shared" si="326"/>
        <v>39419</v>
      </c>
      <c r="N4267">
        <v>17.350000000000001</v>
      </c>
      <c r="P4267" s="24">
        <v>44498</v>
      </c>
      <c r="Q4267">
        <v>80.64</v>
      </c>
    </row>
    <row r="4268" spans="1:17" x14ac:dyDescent="0.4">
      <c r="A4268" t="s">
        <v>1274</v>
      </c>
      <c r="B4268">
        <v>17.45</v>
      </c>
      <c r="C4268">
        <v>17.63</v>
      </c>
      <c r="D4268">
        <v>17.63</v>
      </c>
      <c r="E4268">
        <v>17.32</v>
      </c>
      <c r="F4268" t="s">
        <v>1273</v>
      </c>
      <c r="G4268" s="2">
        <v>2.3E-3</v>
      </c>
      <c r="I4268" t="s">
        <v>1274</v>
      </c>
      <c r="J4268" s="24" t="str">
        <f t="shared" si="323"/>
        <v>11</v>
      </c>
      <c r="K4268" s="24" t="str">
        <f t="shared" si="324"/>
        <v>30</v>
      </c>
      <c r="L4268" s="24" t="str">
        <f t="shared" si="325"/>
        <v>2007</v>
      </c>
      <c r="M4268" s="24">
        <f t="shared" si="326"/>
        <v>39416</v>
      </c>
      <c r="N4268">
        <v>17.45</v>
      </c>
      <c r="P4268" s="24">
        <v>44501</v>
      </c>
      <c r="Q4268">
        <v>80.59</v>
      </c>
    </row>
    <row r="4269" spans="1:17" x14ac:dyDescent="0.4">
      <c r="A4269" t="s">
        <v>1272</v>
      </c>
      <c r="B4269">
        <v>17.41</v>
      </c>
      <c r="C4269">
        <v>17.18</v>
      </c>
      <c r="D4269">
        <v>17.46</v>
      </c>
      <c r="E4269">
        <v>17.18</v>
      </c>
      <c r="F4269" t="s">
        <v>1271</v>
      </c>
      <c r="G4269" s="2">
        <v>0</v>
      </c>
      <c r="I4269" t="s">
        <v>1272</v>
      </c>
      <c r="J4269" s="24" t="str">
        <f t="shared" si="323"/>
        <v>11</v>
      </c>
      <c r="K4269" s="24" t="str">
        <f t="shared" si="324"/>
        <v>29</v>
      </c>
      <c r="L4269" s="24" t="str">
        <f t="shared" si="325"/>
        <v>2007</v>
      </c>
      <c r="M4269" s="24">
        <f t="shared" si="326"/>
        <v>39415</v>
      </c>
      <c r="N4269">
        <v>17.41</v>
      </c>
      <c r="P4269" s="24">
        <v>44502</v>
      </c>
      <c r="Q4269">
        <v>80.95</v>
      </c>
    </row>
    <row r="4270" spans="1:17" x14ac:dyDescent="0.4">
      <c r="A4270" t="s">
        <v>1270</v>
      </c>
      <c r="B4270">
        <v>17.41</v>
      </c>
      <c r="C4270">
        <v>17.170000000000002</v>
      </c>
      <c r="D4270">
        <v>17.420000000000002</v>
      </c>
      <c r="E4270">
        <v>17.079999999999998</v>
      </c>
      <c r="F4270" t="s">
        <v>1269</v>
      </c>
      <c r="G4270" s="2">
        <v>2.9000000000000001E-2</v>
      </c>
      <c r="I4270" t="s">
        <v>1270</v>
      </c>
      <c r="J4270" s="24" t="str">
        <f t="shared" si="323"/>
        <v>11</v>
      </c>
      <c r="K4270" s="24" t="str">
        <f t="shared" si="324"/>
        <v>28</v>
      </c>
      <c r="L4270" s="24" t="str">
        <f t="shared" si="325"/>
        <v>2007</v>
      </c>
      <c r="M4270" s="24">
        <f t="shared" si="326"/>
        <v>39414</v>
      </c>
      <c r="N4270">
        <v>17.41</v>
      </c>
      <c r="P4270" s="24">
        <v>44503</v>
      </c>
      <c r="Q4270">
        <v>81.52</v>
      </c>
    </row>
    <row r="4271" spans="1:17" x14ac:dyDescent="0.4">
      <c r="A4271" t="s">
        <v>1268</v>
      </c>
      <c r="B4271">
        <v>16.920000000000002</v>
      </c>
      <c r="C4271">
        <v>16.809999999999999</v>
      </c>
      <c r="D4271">
        <v>17</v>
      </c>
      <c r="E4271">
        <v>16.73</v>
      </c>
      <c r="F4271" t="s">
        <v>1267</v>
      </c>
      <c r="G4271" s="2">
        <v>1.01E-2</v>
      </c>
      <c r="I4271" t="s">
        <v>1268</v>
      </c>
      <c r="J4271" s="24" t="str">
        <f t="shared" si="323"/>
        <v>11</v>
      </c>
      <c r="K4271" s="24" t="str">
        <f t="shared" si="324"/>
        <v>27</v>
      </c>
      <c r="L4271" s="24" t="str">
        <f t="shared" si="325"/>
        <v>2007</v>
      </c>
      <c r="M4271" s="24">
        <f t="shared" si="326"/>
        <v>39413</v>
      </c>
      <c r="N4271">
        <v>16.920000000000002</v>
      </c>
      <c r="P4271" s="24">
        <v>44504</v>
      </c>
      <c r="Q4271">
        <v>82.54</v>
      </c>
    </row>
    <row r="4272" spans="1:17" x14ac:dyDescent="0.4">
      <c r="A4272" t="s">
        <v>1266</v>
      </c>
      <c r="B4272">
        <v>16.75</v>
      </c>
      <c r="C4272">
        <v>17.190000000000001</v>
      </c>
      <c r="D4272">
        <v>17.190000000000001</v>
      </c>
      <c r="E4272">
        <v>16.690000000000001</v>
      </c>
      <c r="F4272" t="s">
        <v>1265</v>
      </c>
      <c r="G4272" s="2">
        <v>-1.5900000000000001E-2</v>
      </c>
      <c r="I4272" t="s">
        <v>1266</v>
      </c>
      <c r="J4272" s="24" t="str">
        <f t="shared" si="323"/>
        <v>11</v>
      </c>
      <c r="K4272" s="24" t="str">
        <f t="shared" si="324"/>
        <v>26</v>
      </c>
      <c r="L4272" s="24" t="str">
        <f t="shared" si="325"/>
        <v>2007</v>
      </c>
      <c r="M4272" s="24">
        <f t="shared" si="326"/>
        <v>39412</v>
      </c>
      <c r="N4272">
        <v>16.75</v>
      </c>
      <c r="P4272" s="24">
        <v>44505</v>
      </c>
      <c r="Q4272">
        <v>82.52</v>
      </c>
    </row>
    <row r="4273" spans="1:17" x14ac:dyDescent="0.4">
      <c r="A4273" t="s">
        <v>1264</v>
      </c>
      <c r="B4273">
        <v>17.02</v>
      </c>
      <c r="C4273">
        <v>16.96</v>
      </c>
      <c r="D4273">
        <v>17.07</v>
      </c>
      <c r="E4273">
        <v>16.88</v>
      </c>
      <c r="F4273" t="s">
        <v>1263</v>
      </c>
      <c r="G4273" s="2">
        <v>1.1900000000000001E-2</v>
      </c>
      <c r="I4273" t="s">
        <v>1264</v>
      </c>
      <c r="J4273" s="24" t="str">
        <f t="shared" si="323"/>
        <v>11</v>
      </c>
      <c r="K4273" s="24" t="str">
        <f t="shared" si="324"/>
        <v>23</v>
      </c>
      <c r="L4273" s="24" t="str">
        <f t="shared" si="325"/>
        <v>2007</v>
      </c>
      <c r="M4273" s="24">
        <f t="shared" si="326"/>
        <v>39409</v>
      </c>
      <c r="N4273">
        <v>17.02</v>
      </c>
      <c r="P4273" s="24">
        <v>44508</v>
      </c>
      <c r="Q4273">
        <v>82.56</v>
      </c>
    </row>
    <row r="4274" spans="1:17" x14ac:dyDescent="0.4">
      <c r="A4274" t="s">
        <v>1262</v>
      </c>
      <c r="B4274">
        <v>16.82</v>
      </c>
      <c r="C4274">
        <v>16.97</v>
      </c>
      <c r="D4274">
        <v>17.03</v>
      </c>
      <c r="E4274">
        <v>16.8</v>
      </c>
      <c r="F4274" t="s">
        <v>1261</v>
      </c>
      <c r="G4274" s="2">
        <v>-1.52E-2</v>
      </c>
      <c r="I4274" t="s">
        <v>1262</v>
      </c>
      <c r="J4274" s="24" t="str">
        <f t="shared" si="323"/>
        <v>11</v>
      </c>
      <c r="K4274" s="24" t="str">
        <f t="shared" si="324"/>
        <v>21</v>
      </c>
      <c r="L4274" s="24" t="str">
        <f t="shared" si="325"/>
        <v>2007</v>
      </c>
      <c r="M4274" s="24">
        <f t="shared" si="326"/>
        <v>39407</v>
      </c>
      <c r="N4274">
        <v>16.82</v>
      </c>
      <c r="P4274" s="24">
        <v>44509</v>
      </c>
      <c r="Q4274">
        <v>82.12</v>
      </c>
    </row>
    <row r="4275" spans="1:17" x14ac:dyDescent="0.4">
      <c r="A4275" t="s">
        <v>1260</v>
      </c>
      <c r="B4275">
        <v>17.079999999999998</v>
      </c>
      <c r="C4275">
        <v>17.079999999999998</v>
      </c>
      <c r="D4275">
        <v>17.22</v>
      </c>
      <c r="E4275">
        <v>16.84</v>
      </c>
      <c r="F4275" t="s">
        <v>1259</v>
      </c>
      <c r="G4275" s="2">
        <v>6.4999999999999997E-3</v>
      </c>
      <c r="I4275" t="s">
        <v>1260</v>
      </c>
      <c r="J4275" s="24" t="str">
        <f t="shared" si="323"/>
        <v>11</v>
      </c>
      <c r="K4275" s="24" t="str">
        <f t="shared" si="324"/>
        <v>20</v>
      </c>
      <c r="L4275" s="24" t="str">
        <f t="shared" si="325"/>
        <v>2007</v>
      </c>
      <c r="M4275" s="24">
        <f t="shared" si="326"/>
        <v>39406</v>
      </c>
      <c r="N4275">
        <v>17.079999999999998</v>
      </c>
      <c r="P4275" s="24">
        <v>44510</v>
      </c>
      <c r="Q4275">
        <v>81.08</v>
      </c>
    </row>
    <row r="4276" spans="1:17" x14ac:dyDescent="0.4">
      <c r="A4276" t="s">
        <v>1258</v>
      </c>
      <c r="B4276">
        <v>16.97</v>
      </c>
      <c r="C4276">
        <v>17.09</v>
      </c>
      <c r="D4276">
        <v>17.13</v>
      </c>
      <c r="E4276">
        <v>16.91</v>
      </c>
      <c r="F4276" t="s">
        <v>1257</v>
      </c>
      <c r="G4276" s="2">
        <v>-1.2200000000000001E-2</v>
      </c>
      <c r="I4276" t="s">
        <v>1258</v>
      </c>
      <c r="J4276" s="24" t="str">
        <f t="shared" si="323"/>
        <v>11</v>
      </c>
      <c r="K4276" s="24" t="str">
        <f t="shared" si="324"/>
        <v>19</v>
      </c>
      <c r="L4276" s="24" t="str">
        <f t="shared" si="325"/>
        <v>2007</v>
      </c>
      <c r="M4276" s="24">
        <f t="shared" si="326"/>
        <v>39405</v>
      </c>
      <c r="N4276">
        <v>16.97</v>
      </c>
      <c r="P4276" s="24">
        <v>44511</v>
      </c>
      <c r="Q4276">
        <v>81.25</v>
      </c>
    </row>
    <row r="4277" spans="1:17" x14ac:dyDescent="0.4">
      <c r="A4277" t="s">
        <v>1256</v>
      </c>
      <c r="B4277">
        <v>17.18</v>
      </c>
      <c r="C4277">
        <v>17.309999999999999</v>
      </c>
      <c r="D4277">
        <v>17.309999999999999</v>
      </c>
      <c r="E4277">
        <v>17</v>
      </c>
      <c r="F4277" t="s">
        <v>1255</v>
      </c>
      <c r="G4277" s="2">
        <v>7.0000000000000001E-3</v>
      </c>
      <c r="I4277" t="s">
        <v>1256</v>
      </c>
      <c r="J4277" s="24" t="str">
        <f t="shared" si="323"/>
        <v>11</v>
      </c>
      <c r="K4277" s="24" t="str">
        <f t="shared" si="324"/>
        <v>16</v>
      </c>
      <c r="L4277" s="24" t="str">
        <f t="shared" si="325"/>
        <v>2007</v>
      </c>
      <c r="M4277" s="24">
        <f t="shared" si="326"/>
        <v>39402</v>
      </c>
      <c r="N4277">
        <v>17.18</v>
      </c>
      <c r="P4277" s="24">
        <v>44512</v>
      </c>
      <c r="Q4277">
        <v>82.19</v>
      </c>
    </row>
    <row r="4278" spans="1:17" x14ac:dyDescent="0.4">
      <c r="A4278" t="s">
        <v>1254</v>
      </c>
      <c r="B4278">
        <v>17.059999999999999</v>
      </c>
      <c r="C4278">
        <v>17.149999999999999</v>
      </c>
      <c r="D4278">
        <v>17.28</v>
      </c>
      <c r="E4278">
        <v>16.97</v>
      </c>
      <c r="F4278" t="s">
        <v>1253</v>
      </c>
      <c r="G4278" s="2">
        <v>-1.5599999999999999E-2</v>
      </c>
      <c r="I4278" t="s">
        <v>1254</v>
      </c>
      <c r="J4278" s="24" t="str">
        <f t="shared" si="323"/>
        <v>11</v>
      </c>
      <c r="K4278" s="24" t="str">
        <f t="shared" si="324"/>
        <v>15</v>
      </c>
      <c r="L4278" s="24" t="str">
        <f t="shared" si="325"/>
        <v>2007</v>
      </c>
      <c r="M4278" s="24">
        <f t="shared" si="326"/>
        <v>39401</v>
      </c>
      <c r="N4278">
        <v>17.059999999999999</v>
      </c>
      <c r="P4278" s="24">
        <v>44515</v>
      </c>
      <c r="Q4278">
        <v>82.17</v>
      </c>
    </row>
    <row r="4279" spans="1:17" x14ac:dyDescent="0.4">
      <c r="A4279" t="s">
        <v>1252</v>
      </c>
      <c r="B4279">
        <v>17.329999999999998</v>
      </c>
      <c r="C4279">
        <v>17.579999999999998</v>
      </c>
      <c r="D4279">
        <v>17.579999999999998</v>
      </c>
      <c r="E4279">
        <v>17.190000000000001</v>
      </c>
      <c r="F4279" t="s">
        <v>932</v>
      </c>
      <c r="G4279" s="2">
        <v>-5.9999999999999995E-4</v>
      </c>
      <c r="I4279" t="s">
        <v>1252</v>
      </c>
      <c r="J4279" s="24" t="str">
        <f t="shared" si="323"/>
        <v>11</v>
      </c>
      <c r="K4279" s="24" t="str">
        <f t="shared" si="324"/>
        <v>14</v>
      </c>
      <c r="L4279" s="24" t="str">
        <f t="shared" si="325"/>
        <v>2007</v>
      </c>
      <c r="M4279" s="24">
        <f t="shared" si="326"/>
        <v>39400</v>
      </c>
      <c r="N4279">
        <v>17.329999999999998</v>
      </c>
      <c r="P4279" s="24">
        <v>44516</v>
      </c>
      <c r="Q4279">
        <v>82.85</v>
      </c>
    </row>
    <row r="4280" spans="1:17" x14ac:dyDescent="0.4">
      <c r="A4280" t="s">
        <v>1251</v>
      </c>
      <c r="B4280">
        <v>17.34</v>
      </c>
      <c r="C4280">
        <v>16.91</v>
      </c>
      <c r="D4280">
        <v>17.36</v>
      </c>
      <c r="E4280">
        <v>16.91</v>
      </c>
      <c r="F4280" t="s">
        <v>475</v>
      </c>
      <c r="G4280" s="2">
        <v>2.5399999999999999E-2</v>
      </c>
      <c r="I4280" t="s">
        <v>1251</v>
      </c>
      <c r="J4280" s="24" t="str">
        <f t="shared" si="323"/>
        <v>11</v>
      </c>
      <c r="K4280" s="24" t="str">
        <f t="shared" si="324"/>
        <v>13</v>
      </c>
      <c r="L4280" s="24" t="str">
        <f t="shared" si="325"/>
        <v>2007</v>
      </c>
      <c r="M4280" s="24">
        <f t="shared" si="326"/>
        <v>39399</v>
      </c>
      <c r="N4280">
        <v>17.34</v>
      </c>
      <c r="P4280" s="24">
        <v>44517</v>
      </c>
      <c r="Q4280">
        <v>82.79</v>
      </c>
    </row>
    <row r="4281" spans="1:17" x14ac:dyDescent="0.4">
      <c r="A4281" t="s">
        <v>1250</v>
      </c>
      <c r="B4281">
        <v>16.91</v>
      </c>
      <c r="C4281">
        <v>17.2</v>
      </c>
      <c r="D4281">
        <v>17.2</v>
      </c>
      <c r="E4281">
        <v>16.88</v>
      </c>
      <c r="F4281" t="s">
        <v>948</v>
      </c>
      <c r="G4281" s="2">
        <v>-9.4000000000000004E-3</v>
      </c>
      <c r="I4281" t="s">
        <v>1250</v>
      </c>
      <c r="J4281" s="24" t="str">
        <f t="shared" si="323"/>
        <v>11</v>
      </c>
      <c r="K4281" s="24" t="str">
        <f t="shared" si="324"/>
        <v>12</v>
      </c>
      <c r="L4281" s="24" t="str">
        <f t="shared" si="325"/>
        <v>2007</v>
      </c>
      <c r="M4281" s="24">
        <f t="shared" si="326"/>
        <v>39398</v>
      </c>
      <c r="N4281">
        <v>16.91</v>
      </c>
      <c r="P4281" s="24">
        <v>44518</v>
      </c>
      <c r="Q4281">
        <v>83.57</v>
      </c>
    </row>
    <row r="4282" spans="1:17" x14ac:dyDescent="0.4">
      <c r="A4282" t="s">
        <v>1249</v>
      </c>
      <c r="B4282">
        <v>17.07</v>
      </c>
      <c r="C4282">
        <v>17.149999999999999</v>
      </c>
      <c r="D4282">
        <v>17.27</v>
      </c>
      <c r="E4282">
        <v>17.03</v>
      </c>
      <c r="F4282" t="s">
        <v>1248</v>
      </c>
      <c r="G4282" s="2">
        <v>-1.61E-2</v>
      </c>
      <c r="I4282" t="s">
        <v>1249</v>
      </c>
      <c r="J4282" s="24" t="str">
        <f t="shared" si="323"/>
        <v>11</v>
      </c>
      <c r="K4282" s="24" t="str">
        <f t="shared" si="324"/>
        <v>09</v>
      </c>
      <c r="L4282" s="24" t="str">
        <f t="shared" si="325"/>
        <v>2007</v>
      </c>
      <c r="M4282" s="24">
        <f t="shared" si="326"/>
        <v>39395</v>
      </c>
      <c r="N4282">
        <v>17.07</v>
      </c>
      <c r="P4282" s="24">
        <v>44519</v>
      </c>
      <c r="Q4282">
        <v>83.95</v>
      </c>
    </row>
    <row r="4283" spans="1:17" x14ac:dyDescent="0.4">
      <c r="A4283" t="s">
        <v>1247</v>
      </c>
      <c r="B4283">
        <v>17.350000000000001</v>
      </c>
      <c r="C4283">
        <v>17.47</v>
      </c>
      <c r="D4283">
        <v>17.5</v>
      </c>
      <c r="E4283">
        <v>17.11</v>
      </c>
      <c r="F4283" t="s">
        <v>1246</v>
      </c>
      <c r="G4283" s="2">
        <v>-9.1000000000000004E-3</v>
      </c>
      <c r="I4283" t="s">
        <v>1247</v>
      </c>
      <c r="J4283" s="24" t="str">
        <f t="shared" si="323"/>
        <v>11</v>
      </c>
      <c r="K4283" s="24" t="str">
        <f t="shared" si="324"/>
        <v>08</v>
      </c>
      <c r="L4283" s="24" t="str">
        <f t="shared" si="325"/>
        <v>2007</v>
      </c>
      <c r="M4283" s="24">
        <f t="shared" si="326"/>
        <v>39394</v>
      </c>
      <c r="N4283">
        <v>17.350000000000001</v>
      </c>
      <c r="P4283" s="24">
        <v>44522</v>
      </c>
      <c r="Q4283">
        <v>83.12</v>
      </c>
    </row>
    <row r="4284" spans="1:17" x14ac:dyDescent="0.4">
      <c r="A4284" t="s">
        <v>1245</v>
      </c>
      <c r="B4284">
        <v>17.510000000000002</v>
      </c>
      <c r="C4284">
        <v>17.559999999999999</v>
      </c>
      <c r="D4284">
        <v>17.829999999999998</v>
      </c>
      <c r="E4284">
        <v>17.440000000000001</v>
      </c>
      <c r="F4284" t="s">
        <v>1244</v>
      </c>
      <c r="G4284" s="2">
        <v>-2.23E-2</v>
      </c>
      <c r="I4284" t="s">
        <v>1245</v>
      </c>
      <c r="J4284" s="24" t="str">
        <f t="shared" si="323"/>
        <v>11</v>
      </c>
      <c r="K4284" s="24" t="str">
        <f t="shared" si="324"/>
        <v>07</v>
      </c>
      <c r="L4284" s="24" t="str">
        <f t="shared" si="325"/>
        <v>2007</v>
      </c>
      <c r="M4284" s="24">
        <f t="shared" si="326"/>
        <v>39393</v>
      </c>
      <c r="N4284">
        <v>17.510000000000002</v>
      </c>
      <c r="P4284" s="24">
        <v>44523</v>
      </c>
      <c r="Q4284">
        <v>82.81</v>
      </c>
    </row>
    <row r="4285" spans="1:17" x14ac:dyDescent="0.4">
      <c r="A4285" t="s">
        <v>1243</v>
      </c>
      <c r="B4285">
        <v>17.91</v>
      </c>
      <c r="C4285">
        <v>17.79</v>
      </c>
      <c r="D4285">
        <v>17.91</v>
      </c>
      <c r="E4285">
        <v>17.670000000000002</v>
      </c>
      <c r="F4285" t="s">
        <v>1242</v>
      </c>
      <c r="G4285" s="2">
        <v>1.3599999999999999E-2</v>
      </c>
      <c r="I4285" t="s">
        <v>1243</v>
      </c>
      <c r="J4285" s="24" t="str">
        <f t="shared" si="323"/>
        <v>11</v>
      </c>
      <c r="K4285" s="24" t="str">
        <f t="shared" si="324"/>
        <v>06</v>
      </c>
      <c r="L4285" s="24" t="str">
        <f t="shared" si="325"/>
        <v>2007</v>
      </c>
      <c r="M4285" s="24">
        <f t="shared" si="326"/>
        <v>39392</v>
      </c>
      <c r="N4285">
        <v>17.91</v>
      </c>
      <c r="P4285" s="24">
        <v>44524</v>
      </c>
      <c r="Q4285">
        <v>83.15</v>
      </c>
    </row>
    <row r="4286" spans="1:17" x14ac:dyDescent="0.4">
      <c r="A4286" t="s">
        <v>1241</v>
      </c>
      <c r="B4286">
        <v>17.670000000000002</v>
      </c>
      <c r="C4286">
        <v>17.420000000000002</v>
      </c>
      <c r="D4286">
        <v>17.78</v>
      </c>
      <c r="E4286">
        <v>17.420000000000002</v>
      </c>
      <c r="F4286" t="s">
        <v>521</v>
      </c>
      <c r="G4286" s="2">
        <v>-3.3999999999999998E-3</v>
      </c>
      <c r="I4286" t="s">
        <v>1241</v>
      </c>
      <c r="J4286" s="24" t="str">
        <f t="shared" si="323"/>
        <v>11</v>
      </c>
      <c r="K4286" s="24" t="str">
        <f t="shared" si="324"/>
        <v>05</v>
      </c>
      <c r="L4286" s="24" t="str">
        <f t="shared" si="325"/>
        <v>2007</v>
      </c>
      <c r="M4286" s="24">
        <f t="shared" si="326"/>
        <v>39391</v>
      </c>
      <c r="N4286">
        <v>17.670000000000002</v>
      </c>
      <c r="P4286" s="24">
        <v>44526</v>
      </c>
      <c r="Q4286">
        <v>81.45</v>
      </c>
    </row>
    <row r="4287" spans="1:17" x14ac:dyDescent="0.4">
      <c r="A4287" t="s">
        <v>1240</v>
      </c>
      <c r="B4287">
        <v>17.73</v>
      </c>
      <c r="C4287">
        <v>17.75</v>
      </c>
      <c r="D4287">
        <v>17.78</v>
      </c>
      <c r="E4287">
        <v>17.55</v>
      </c>
      <c r="F4287" t="s">
        <v>1239</v>
      </c>
      <c r="G4287" s="2">
        <v>4.0000000000000001E-3</v>
      </c>
      <c r="I4287" t="s">
        <v>1240</v>
      </c>
      <c r="J4287" s="24" t="str">
        <f t="shared" si="323"/>
        <v>11</v>
      </c>
      <c r="K4287" s="24" t="str">
        <f t="shared" si="324"/>
        <v>02</v>
      </c>
      <c r="L4287" s="24" t="str">
        <f t="shared" si="325"/>
        <v>2007</v>
      </c>
      <c r="M4287" s="24">
        <f t="shared" si="326"/>
        <v>39388</v>
      </c>
      <c r="N4287">
        <v>17.73</v>
      </c>
      <c r="P4287" s="24">
        <v>44529</v>
      </c>
      <c r="Q4287">
        <v>83.02</v>
      </c>
    </row>
    <row r="4288" spans="1:17" x14ac:dyDescent="0.4">
      <c r="A4288" t="s">
        <v>1238</v>
      </c>
      <c r="B4288">
        <v>17.66</v>
      </c>
      <c r="C4288">
        <v>17.95</v>
      </c>
      <c r="D4288">
        <v>17.95</v>
      </c>
      <c r="E4288">
        <v>17.64</v>
      </c>
      <c r="F4288" t="s">
        <v>1222</v>
      </c>
      <c r="G4288" s="2">
        <v>-2.4299999999999999E-2</v>
      </c>
      <c r="I4288" t="s">
        <v>1238</v>
      </c>
      <c r="J4288" s="24" t="str">
        <f t="shared" si="323"/>
        <v>11</v>
      </c>
      <c r="K4288" s="24" t="str">
        <f t="shared" si="324"/>
        <v>01</v>
      </c>
      <c r="L4288" s="24" t="str">
        <f t="shared" si="325"/>
        <v>2007</v>
      </c>
      <c r="M4288" s="24">
        <f t="shared" si="326"/>
        <v>39387</v>
      </c>
      <c r="N4288">
        <v>17.66</v>
      </c>
      <c r="P4288" s="24">
        <v>44530</v>
      </c>
      <c r="Q4288">
        <v>81.72</v>
      </c>
    </row>
    <row r="4289" spans="1:17" x14ac:dyDescent="0.4">
      <c r="A4289" t="s">
        <v>1237</v>
      </c>
      <c r="B4289">
        <v>18.100000000000001</v>
      </c>
      <c r="C4289">
        <v>17.97</v>
      </c>
      <c r="D4289">
        <v>18.11</v>
      </c>
      <c r="E4289">
        <v>17.86</v>
      </c>
      <c r="F4289" t="s">
        <v>1186</v>
      </c>
      <c r="G4289" s="2">
        <v>1.23E-2</v>
      </c>
      <c r="I4289" t="s">
        <v>1237</v>
      </c>
      <c r="J4289" s="24" t="str">
        <f t="shared" si="323"/>
        <v>10</v>
      </c>
      <c r="K4289" s="24" t="str">
        <f t="shared" si="324"/>
        <v>31</v>
      </c>
      <c r="L4289" s="24" t="str">
        <f t="shared" si="325"/>
        <v>2007</v>
      </c>
      <c r="M4289" s="24">
        <f t="shared" si="326"/>
        <v>39386</v>
      </c>
      <c r="N4289">
        <v>18.100000000000001</v>
      </c>
      <c r="P4289" s="24">
        <v>44531</v>
      </c>
      <c r="Q4289">
        <v>80.58</v>
      </c>
    </row>
    <row r="4290" spans="1:17" x14ac:dyDescent="0.4">
      <c r="A4290" t="s">
        <v>1236</v>
      </c>
      <c r="B4290">
        <v>17.88</v>
      </c>
      <c r="C4290">
        <v>17.91</v>
      </c>
      <c r="D4290">
        <v>18.05</v>
      </c>
      <c r="E4290">
        <v>17.850000000000001</v>
      </c>
      <c r="F4290" t="s">
        <v>1235</v>
      </c>
      <c r="G4290" s="2">
        <v>-5.5999999999999999E-3</v>
      </c>
      <c r="I4290" t="s">
        <v>1236</v>
      </c>
      <c r="J4290" s="24" t="str">
        <f t="shared" si="323"/>
        <v>10</v>
      </c>
      <c r="K4290" s="24" t="str">
        <f t="shared" si="324"/>
        <v>30</v>
      </c>
      <c r="L4290" s="24" t="str">
        <f t="shared" si="325"/>
        <v>2007</v>
      </c>
      <c r="M4290" s="24">
        <f t="shared" si="326"/>
        <v>39385</v>
      </c>
      <c r="N4290">
        <v>17.88</v>
      </c>
      <c r="P4290" s="24">
        <v>44532</v>
      </c>
      <c r="Q4290">
        <v>81.349999999999994</v>
      </c>
    </row>
    <row r="4291" spans="1:17" x14ac:dyDescent="0.4">
      <c r="A4291" t="s">
        <v>1234</v>
      </c>
      <c r="B4291">
        <v>17.98</v>
      </c>
      <c r="C4291">
        <v>17.96</v>
      </c>
      <c r="D4291">
        <v>18.02</v>
      </c>
      <c r="E4291">
        <v>17.920000000000002</v>
      </c>
      <c r="F4291" t="s">
        <v>823</v>
      </c>
      <c r="G4291" s="2">
        <v>3.8999999999999998E-3</v>
      </c>
      <c r="I4291" t="s">
        <v>1234</v>
      </c>
      <c r="J4291" s="24" t="str">
        <f t="shared" ref="J4291:J4354" si="327">LEFT(I4291,2)</f>
        <v>10</v>
      </c>
      <c r="K4291" s="24" t="str">
        <f t="shared" ref="K4291:K4354" si="328">MID(I4291,4,2)</f>
        <v>29</v>
      </c>
      <c r="L4291" s="24" t="str">
        <f t="shared" ref="L4291:L4354" si="329">RIGHT(I4291,4)</f>
        <v>2007</v>
      </c>
      <c r="M4291" s="24">
        <f t="shared" ref="M4291:M4354" si="330">DATE(L4291,J4291,K4291)</f>
        <v>39384</v>
      </c>
      <c r="N4291">
        <v>17.98</v>
      </c>
      <c r="P4291" s="24">
        <v>44533</v>
      </c>
      <c r="Q4291">
        <v>80.17</v>
      </c>
    </row>
    <row r="4292" spans="1:17" x14ac:dyDescent="0.4">
      <c r="A4292" t="s">
        <v>1233</v>
      </c>
      <c r="B4292">
        <v>17.91</v>
      </c>
      <c r="C4292">
        <v>17.89</v>
      </c>
      <c r="D4292">
        <v>17.91</v>
      </c>
      <c r="E4292">
        <v>17.75</v>
      </c>
      <c r="F4292" t="s">
        <v>1232</v>
      </c>
      <c r="G4292" s="2">
        <v>8.9999999999999993E-3</v>
      </c>
      <c r="I4292" t="s">
        <v>1233</v>
      </c>
      <c r="J4292" s="24" t="str">
        <f t="shared" si="327"/>
        <v>10</v>
      </c>
      <c r="K4292" s="24" t="str">
        <f t="shared" si="328"/>
        <v>26</v>
      </c>
      <c r="L4292" s="24" t="str">
        <f t="shared" si="329"/>
        <v>2007</v>
      </c>
      <c r="M4292" s="24">
        <f t="shared" si="330"/>
        <v>39381</v>
      </c>
      <c r="N4292">
        <v>17.91</v>
      </c>
      <c r="P4292" s="24">
        <v>44536</v>
      </c>
      <c r="Q4292">
        <v>80.92</v>
      </c>
    </row>
    <row r="4293" spans="1:17" x14ac:dyDescent="0.4">
      <c r="A4293" t="s">
        <v>1231</v>
      </c>
      <c r="B4293">
        <v>17.75</v>
      </c>
      <c r="C4293">
        <v>17.73</v>
      </c>
      <c r="D4293">
        <v>17.8</v>
      </c>
      <c r="E4293">
        <v>17.53</v>
      </c>
      <c r="F4293" t="s">
        <v>944</v>
      </c>
      <c r="G4293" s="2">
        <v>2.8E-3</v>
      </c>
      <c r="I4293" t="s">
        <v>1231</v>
      </c>
      <c r="J4293" s="24" t="str">
        <f t="shared" si="327"/>
        <v>10</v>
      </c>
      <c r="K4293" s="24" t="str">
        <f t="shared" si="328"/>
        <v>25</v>
      </c>
      <c r="L4293" s="24" t="str">
        <f t="shared" si="329"/>
        <v>2007</v>
      </c>
      <c r="M4293" s="24">
        <f t="shared" si="330"/>
        <v>39380</v>
      </c>
      <c r="N4293">
        <v>17.75</v>
      </c>
      <c r="P4293" s="24">
        <v>44537</v>
      </c>
      <c r="Q4293">
        <v>83.15</v>
      </c>
    </row>
    <row r="4294" spans="1:17" x14ac:dyDescent="0.4">
      <c r="A4294" t="s">
        <v>1230</v>
      </c>
      <c r="B4294">
        <v>17.7</v>
      </c>
      <c r="C4294">
        <v>17.649999999999999</v>
      </c>
      <c r="D4294">
        <v>17.73</v>
      </c>
      <c r="E4294">
        <v>17.420000000000002</v>
      </c>
      <c r="F4294" t="s">
        <v>1182</v>
      </c>
      <c r="G4294" s="2">
        <v>0</v>
      </c>
      <c r="I4294" t="s">
        <v>1230</v>
      </c>
      <c r="J4294" s="24" t="str">
        <f t="shared" si="327"/>
        <v>10</v>
      </c>
      <c r="K4294" s="24" t="str">
        <f t="shared" si="328"/>
        <v>24</v>
      </c>
      <c r="L4294" s="24" t="str">
        <f t="shared" si="329"/>
        <v>2007</v>
      </c>
      <c r="M4294" s="24">
        <f t="shared" si="330"/>
        <v>39379</v>
      </c>
      <c r="N4294">
        <v>17.7</v>
      </c>
      <c r="P4294" s="24">
        <v>44538</v>
      </c>
      <c r="Q4294">
        <v>83.6</v>
      </c>
    </row>
    <row r="4295" spans="1:17" x14ac:dyDescent="0.4">
      <c r="A4295" t="s">
        <v>1229</v>
      </c>
      <c r="B4295">
        <v>17.7</v>
      </c>
      <c r="C4295">
        <v>17.649999999999999</v>
      </c>
      <c r="D4295">
        <v>17.75</v>
      </c>
      <c r="E4295">
        <v>17.54</v>
      </c>
      <c r="F4295" t="s">
        <v>48</v>
      </c>
      <c r="G4295" s="2">
        <v>8.0000000000000002E-3</v>
      </c>
      <c r="I4295" t="s">
        <v>1229</v>
      </c>
      <c r="J4295" s="24" t="str">
        <f t="shared" si="327"/>
        <v>10</v>
      </c>
      <c r="K4295" s="24" t="str">
        <f t="shared" si="328"/>
        <v>23</v>
      </c>
      <c r="L4295" s="24" t="str">
        <f t="shared" si="329"/>
        <v>2007</v>
      </c>
      <c r="M4295" s="24">
        <f t="shared" si="330"/>
        <v>39378</v>
      </c>
      <c r="N4295">
        <v>17.7</v>
      </c>
      <c r="P4295" s="24">
        <v>44539</v>
      </c>
      <c r="Q4295">
        <v>82.78</v>
      </c>
    </row>
    <row r="4296" spans="1:17" x14ac:dyDescent="0.4">
      <c r="A4296" t="s">
        <v>1228</v>
      </c>
      <c r="B4296">
        <v>17.559999999999999</v>
      </c>
      <c r="C4296">
        <v>17.399999999999999</v>
      </c>
      <c r="D4296">
        <v>17.59</v>
      </c>
      <c r="E4296">
        <v>17.39</v>
      </c>
      <c r="F4296" t="s">
        <v>1227</v>
      </c>
      <c r="G4296" s="2">
        <v>1.1000000000000001E-3</v>
      </c>
      <c r="I4296" t="s">
        <v>1228</v>
      </c>
      <c r="J4296" s="24" t="str">
        <f t="shared" si="327"/>
        <v>10</v>
      </c>
      <c r="K4296" s="24" t="str">
        <f t="shared" si="328"/>
        <v>22</v>
      </c>
      <c r="L4296" s="24" t="str">
        <f t="shared" si="329"/>
        <v>2007</v>
      </c>
      <c r="M4296" s="24">
        <f t="shared" si="330"/>
        <v>39377</v>
      </c>
      <c r="N4296">
        <v>17.559999999999999</v>
      </c>
      <c r="P4296" s="24">
        <v>44540</v>
      </c>
      <c r="Q4296">
        <v>83.64</v>
      </c>
    </row>
    <row r="4297" spans="1:17" x14ac:dyDescent="0.4">
      <c r="A4297" t="s">
        <v>1226</v>
      </c>
      <c r="B4297">
        <v>17.54</v>
      </c>
      <c r="C4297">
        <v>17.89</v>
      </c>
      <c r="D4297">
        <v>17.899999999999999</v>
      </c>
      <c r="E4297">
        <v>17.48</v>
      </c>
      <c r="F4297" t="s">
        <v>1225</v>
      </c>
      <c r="G4297" s="2">
        <v>-2.2800000000000001E-2</v>
      </c>
      <c r="I4297" t="s">
        <v>1226</v>
      </c>
      <c r="J4297" s="24" t="str">
        <f t="shared" si="327"/>
        <v>10</v>
      </c>
      <c r="K4297" s="24" t="str">
        <f t="shared" si="328"/>
        <v>19</v>
      </c>
      <c r="L4297" s="24" t="str">
        <f t="shared" si="329"/>
        <v>2007</v>
      </c>
      <c r="M4297" s="24">
        <f t="shared" si="330"/>
        <v>39374</v>
      </c>
      <c r="N4297">
        <v>17.54</v>
      </c>
      <c r="P4297" s="24">
        <v>44543</v>
      </c>
      <c r="Q4297">
        <v>82.6</v>
      </c>
    </row>
    <row r="4298" spans="1:17" x14ac:dyDescent="0.4">
      <c r="A4298" t="s">
        <v>1224</v>
      </c>
      <c r="B4298">
        <v>17.95</v>
      </c>
      <c r="C4298">
        <v>17.89</v>
      </c>
      <c r="D4298">
        <v>17.98</v>
      </c>
      <c r="E4298">
        <v>17.86</v>
      </c>
      <c r="F4298" t="s">
        <v>558</v>
      </c>
      <c r="G4298" s="2">
        <v>5.9999999999999995E-4</v>
      </c>
      <c r="I4298" t="s">
        <v>1224</v>
      </c>
      <c r="J4298" s="24" t="str">
        <f t="shared" si="327"/>
        <v>10</v>
      </c>
      <c r="K4298" s="24" t="str">
        <f t="shared" si="328"/>
        <v>18</v>
      </c>
      <c r="L4298" s="24" t="str">
        <f t="shared" si="329"/>
        <v>2007</v>
      </c>
      <c r="M4298" s="24">
        <f t="shared" si="330"/>
        <v>39373</v>
      </c>
      <c r="N4298">
        <v>17.95</v>
      </c>
      <c r="P4298" s="24">
        <v>44544</v>
      </c>
      <c r="Q4298">
        <v>81.69</v>
      </c>
    </row>
    <row r="4299" spans="1:17" x14ac:dyDescent="0.4">
      <c r="A4299" t="s">
        <v>1223</v>
      </c>
      <c r="B4299">
        <v>17.940000000000001</v>
      </c>
      <c r="C4299">
        <v>18.05</v>
      </c>
      <c r="D4299">
        <v>18.059999999999999</v>
      </c>
      <c r="E4299">
        <v>17.760000000000002</v>
      </c>
      <c r="F4299" t="s">
        <v>1222</v>
      </c>
      <c r="G4299" s="2">
        <v>1.1000000000000001E-3</v>
      </c>
      <c r="I4299" t="s">
        <v>1223</v>
      </c>
      <c r="J4299" s="24" t="str">
        <f t="shared" si="327"/>
        <v>10</v>
      </c>
      <c r="K4299" s="24" t="str">
        <f t="shared" si="328"/>
        <v>17</v>
      </c>
      <c r="L4299" s="24" t="str">
        <f t="shared" si="329"/>
        <v>2007</v>
      </c>
      <c r="M4299" s="24">
        <f t="shared" si="330"/>
        <v>39372</v>
      </c>
      <c r="N4299">
        <v>17.940000000000001</v>
      </c>
      <c r="P4299" s="24">
        <v>44545</v>
      </c>
      <c r="Q4299">
        <v>83.39</v>
      </c>
    </row>
    <row r="4300" spans="1:17" x14ac:dyDescent="0.4">
      <c r="A4300" t="s">
        <v>1221</v>
      </c>
      <c r="B4300">
        <v>17.920000000000002</v>
      </c>
      <c r="C4300">
        <v>17.95</v>
      </c>
      <c r="D4300">
        <v>17.989999999999998</v>
      </c>
      <c r="E4300">
        <v>17.88</v>
      </c>
      <c r="F4300" t="s">
        <v>1220</v>
      </c>
      <c r="G4300" s="2">
        <v>-3.8999999999999998E-3</v>
      </c>
      <c r="I4300" t="s">
        <v>1221</v>
      </c>
      <c r="J4300" s="24" t="str">
        <f t="shared" si="327"/>
        <v>10</v>
      </c>
      <c r="K4300" s="24" t="str">
        <f t="shared" si="328"/>
        <v>16</v>
      </c>
      <c r="L4300" s="24" t="str">
        <f t="shared" si="329"/>
        <v>2007</v>
      </c>
      <c r="M4300" s="24">
        <f t="shared" si="330"/>
        <v>39371</v>
      </c>
      <c r="N4300">
        <v>17.920000000000002</v>
      </c>
      <c r="P4300" s="24">
        <v>44546</v>
      </c>
      <c r="Q4300">
        <v>81.63</v>
      </c>
    </row>
    <row r="4301" spans="1:17" x14ac:dyDescent="0.4">
      <c r="A4301" t="s">
        <v>1219</v>
      </c>
      <c r="B4301">
        <v>17.989999999999998</v>
      </c>
      <c r="C4301">
        <v>18.14</v>
      </c>
      <c r="D4301">
        <v>18.16</v>
      </c>
      <c r="E4301">
        <v>17.899999999999999</v>
      </c>
      <c r="F4301" t="s">
        <v>1218</v>
      </c>
      <c r="G4301" s="2">
        <v>-7.7000000000000002E-3</v>
      </c>
      <c r="I4301" t="s">
        <v>1219</v>
      </c>
      <c r="J4301" s="24" t="str">
        <f t="shared" si="327"/>
        <v>10</v>
      </c>
      <c r="K4301" s="24" t="str">
        <f t="shared" si="328"/>
        <v>15</v>
      </c>
      <c r="L4301" s="24" t="str">
        <f t="shared" si="329"/>
        <v>2007</v>
      </c>
      <c r="M4301" s="24">
        <f t="shared" si="330"/>
        <v>39370</v>
      </c>
      <c r="N4301">
        <v>17.989999999999998</v>
      </c>
      <c r="P4301" s="24">
        <v>44547</v>
      </c>
      <c r="Q4301">
        <v>81.099999999999994</v>
      </c>
    </row>
    <row r="4302" spans="1:17" x14ac:dyDescent="0.4">
      <c r="A4302" t="s">
        <v>1217</v>
      </c>
      <c r="B4302">
        <v>18.13</v>
      </c>
      <c r="C4302">
        <v>18.05</v>
      </c>
      <c r="D4302">
        <v>18.170000000000002</v>
      </c>
      <c r="E4302">
        <v>18</v>
      </c>
      <c r="F4302" t="s">
        <v>1216</v>
      </c>
      <c r="G4302" s="2">
        <v>6.1000000000000004E-3</v>
      </c>
      <c r="I4302" t="s">
        <v>1217</v>
      </c>
      <c r="J4302" s="24" t="str">
        <f t="shared" si="327"/>
        <v>10</v>
      </c>
      <c r="K4302" s="24" t="str">
        <f t="shared" si="328"/>
        <v>12</v>
      </c>
      <c r="L4302" s="24" t="str">
        <f t="shared" si="329"/>
        <v>2007</v>
      </c>
      <c r="M4302" s="24">
        <f t="shared" si="330"/>
        <v>39367</v>
      </c>
      <c r="N4302">
        <v>18.13</v>
      </c>
      <c r="P4302" s="24">
        <v>44550</v>
      </c>
      <c r="Q4302">
        <v>80.09</v>
      </c>
    </row>
    <row r="4303" spans="1:17" x14ac:dyDescent="0.4">
      <c r="A4303" t="s">
        <v>1215</v>
      </c>
      <c r="B4303">
        <v>18.02</v>
      </c>
      <c r="C4303">
        <v>18.23</v>
      </c>
      <c r="D4303">
        <v>18.28</v>
      </c>
      <c r="E4303">
        <v>17.920000000000002</v>
      </c>
      <c r="F4303" t="s">
        <v>1214</v>
      </c>
      <c r="G4303" s="2">
        <v>-5.0000000000000001E-3</v>
      </c>
      <c r="I4303" t="s">
        <v>1215</v>
      </c>
      <c r="J4303" s="24" t="str">
        <f t="shared" si="327"/>
        <v>10</v>
      </c>
      <c r="K4303" s="24" t="str">
        <f t="shared" si="328"/>
        <v>11</v>
      </c>
      <c r="L4303" s="24" t="str">
        <f t="shared" si="329"/>
        <v>2007</v>
      </c>
      <c r="M4303" s="24">
        <f t="shared" si="330"/>
        <v>39366</v>
      </c>
      <c r="N4303">
        <v>18.02</v>
      </c>
      <c r="P4303" s="24">
        <v>44551</v>
      </c>
      <c r="Q4303">
        <v>81.73</v>
      </c>
    </row>
    <row r="4304" spans="1:17" x14ac:dyDescent="0.4">
      <c r="A4304" t="s">
        <v>1213</v>
      </c>
      <c r="B4304">
        <v>18.11</v>
      </c>
      <c r="C4304">
        <v>18.059999999999999</v>
      </c>
      <c r="D4304">
        <v>18.149999999999999</v>
      </c>
      <c r="E4304">
        <v>18.03</v>
      </c>
      <c r="F4304" t="s">
        <v>1212</v>
      </c>
      <c r="G4304" s="2">
        <v>0</v>
      </c>
      <c r="I4304" t="s">
        <v>1213</v>
      </c>
      <c r="J4304" s="24" t="str">
        <f t="shared" si="327"/>
        <v>10</v>
      </c>
      <c r="K4304" s="24" t="str">
        <f t="shared" si="328"/>
        <v>10</v>
      </c>
      <c r="L4304" s="24" t="str">
        <f t="shared" si="329"/>
        <v>2007</v>
      </c>
      <c r="M4304" s="24">
        <f t="shared" si="330"/>
        <v>39365</v>
      </c>
      <c r="N4304">
        <v>18.11</v>
      </c>
      <c r="P4304" s="24">
        <v>44552</v>
      </c>
      <c r="Q4304">
        <v>82.79</v>
      </c>
    </row>
    <row r="4305" spans="1:17" x14ac:dyDescent="0.4">
      <c r="A4305" t="s">
        <v>1211</v>
      </c>
      <c r="B4305">
        <v>18.11</v>
      </c>
      <c r="C4305">
        <v>17.989999999999998</v>
      </c>
      <c r="D4305">
        <v>18.12</v>
      </c>
      <c r="E4305">
        <v>17.97</v>
      </c>
      <c r="F4305" t="s">
        <v>1122</v>
      </c>
      <c r="G4305" s="2">
        <v>0.01</v>
      </c>
      <c r="I4305" t="s">
        <v>1211</v>
      </c>
      <c r="J4305" s="24" t="str">
        <f t="shared" si="327"/>
        <v>10</v>
      </c>
      <c r="K4305" s="24" t="str">
        <f t="shared" si="328"/>
        <v>09</v>
      </c>
      <c r="L4305" s="24" t="str">
        <f t="shared" si="329"/>
        <v>2007</v>
      </c>
      <c r="M4305" s="24">
        <f t="shared" si="330"/>
        <v>39364</v>
      </c>
      <c r="N4305">
        <v>18.11</v>
      </c>
      <c r="P4305" s="24">
        <v>44553</v>
      </c>
      <c r="Q4305">
        <v>83.4</v>
      </c>
    </row>
    <row r="4306" spans="1:17" x14ac:dyDescent="0.4">
      <c r="A4306" t="s">
        <v>1210</v>
      </c>
      <c r="B4306">
        <v>17.93</v>
      </c>
      <c r="C4306">
        <v>17.95</v>
      </c>
      <c r="D4306">
        <v>17.97</v>
      </c>
      <c r="E4306">
        <v>17.899999999999999</v>
      </c>
      <c r="F4306" t="s">
        <v>964</v>
      </c>
      <c r="G4306" s="2">
        <v>-2.8E-3</v>
      </c>
      <c r="I4306" t="s">
        <v>1210</v>
      </c>
      <c r="J4306" s="24" t="str">
        <f t="shared" si="327"/>
        <v>10</v>
      </c>
      <c r="K4306" s="24" t="str">
        <f t="shared" si="328"/>
        <v>08</v>
      </c>
      <c r="L4306" s="24" t="str">
        <f t="shared" si="329"/>
        <v>2007</v>
      </c>
      <c r="M4306" s="24">
        <f t="shared" si="330"/>
        <v>39363</v>
      </c>
      <c r="N4306">
        <v>17.93</v>
      </c>
      <c r="P4306" s="24">
        <v>44557</v>
      </c>
      <c r="Q4306">
        <v>84.81</v>
      </c>
    </row>
    <row r="4307" spans="1:17" x14ac:dyDescent="0.4">
      <c r="A4307" t="s">
        <v>1209</v>
      </c>
      <c r="B4307">
        <v>17.98</v>
      </c>
      <c r="C4307">
        <v>17.920000000000002</v>
      </c>
      <c r="D4307">
        <v>18.04</v>
      </c>
      <c r="E4307">
        <v>17.87</v>
      </c>
      <c r="F4307" t="s">
        <v>796</v>
      </c>
      <c r="G4307" s="2">
        <v>8.3999999999999995E-3</v>
      </c>
      <c r="I4307" t="s">
        <v>1209</v>
      </c>
      <c r="J4307" s="24" t="str">
        <f t="shared" si="327"/>
        <v>10</v>
      </c>
      <c r="K4307" s="24" t="str">
        <f t="shared" si="328"/>
        <v>05</v>
      </c>
      <c r="L4307" s="24" t="str">
        <f t="shared" si="329"/>
        <v>2007</v>
      </c>
      <c r="M4307" s="24">
        <f t="shared" si="330"/>
        <v>39360</v>
      </c>
      <c r="N4307">
        <v>17.98</v>
      </c>
      <c r="P4307" s="24">
        <v>44558</v>
      </c>
      <c r="Q4307">
        <v>84.5</v>
      </c>
    </row>
    <row r="4308" spans="1:17" x14ac:dyDescent="0.4">
      <c r="A4308" t="s">
        <v>1208</v>
      </c>
      <c r="B4308">
        <v>17.829999999999998</v>
      </c>
      <c r="C4308">
        <v>17.84</v>
      </c>
      <c r="D4308">
        <v>17.84</v>
      </c>
      <c r="E4308">
        <v>17.75</v>
      </c>
      <c r="F4308" t="s">
        <v>1207</v>
      </c>
      <c r="G4308" s="2">
        <v>5.9999999999999995E-4</v>
      </c>
      <c r="I4308" t="s">
        <v>1208</v>
      </c>
      <c r="J4308" s="24" t="str">
        <f t="shared" si="327"/>
        <v>10</v>
      </c>
      <c r="K4308" s="24" t="str">
        <f t="shared" si="328"/>
        <v>04</v>
      </c>
      <c r="L4308" s="24" t="str">
        <f t="shared" si="329"/>
        <v>2007</v>
      </c>
      <c r="M4308" s="24">
        <f t="shared" si="330"/>
        <v>39359</v>
      </c>
      <c r="N4308">
        <v>17.829999999999998</v>
      </c>
      <c r="P4308" s="24">
        <v>44559</v>
      </c>
      <c r="Q4308">
        <v>84.46</v>
      </c>
    </row>
    <row r="4309" spans="1:17" x14ac:dyDescent="0.4">
      <c r="A4309" t="s">
        <v>1206</v>
      </c>
      <c r="B4309">
        <v>17.82</v>
      </c>
      <c r="C4309">
        <v>17.82</v>
      </c>
      <c r="D4309">
        <v>17.86</v>
      </c>
      <c r="E4309">
        <v>17.760000000000002</v>
      </c>
      <c r="F4309" t="s">
        <v>1205</v>
      </c>
      <c r="G4309" s="2">
        <v>-3.3999999999999998E-3</v>
      </c>
      <c r="I4309" t="s">
        <v>1206</v>
      </c>
      <c r="J4309" s="24" t="str">
        <f t="shared" si="327"/>
        <v>10</v>
      </c>
      <c r="K4309" s="24" t="str">
        <f t="shared" si="328"/>
        <v>03</v>
      </c>
      <c r="L4309" s="24" t="str">
        <f t="shared" si="329"/>
        <v>2007</v>
      </c>
      <c r="M4309" s="24">
        <f t="shared" si="330"/>
        <v>39358</v>
      </c>
      <c r="N4309">
        <v>17.82</v>
      </c>
      <c r="P4309" s="24">
        <v>44560</v>
      </c>
      <c r="Q4309">
        <v>84.16</v>
      </c>
    </row>
    <row r="4310" spans="1:17" x14ac:dyDescent="0.4">
      <c r="A4310" t="s">
        <v>1204</v>
      </c>
      <c r="B4310">
        <v>17.88</v>
      </c>
      <c r="C4310">
        <v>17.920000000000002</v>
      </c>
      <c r="D4310">
        <v>17.940000000000001</v>
      </c>
      <c r="E4310">
        <v>17.82</v>
      </c>
      <c r="F4310" t="s">
        <v>1033</v>
      </c>
      <c r="G4310" s="2">
        <v>-2.2000000000000001E-3</v>
      </c>
      <c r="I4310" t="s">
        <v>1204</v>
      </c>
      <c r="J4310" s="24" t="str">
        <f t="shared" si="327"/>
        <v>10</v>
      </c>
      <c r="K4310" s="24" t="str">
        <f t="shared" si="328"/>
        <v>02</v>
      </c>
      <c r="L4310" s="24" t="str">
        <f t="shared" si="329"/>
        <v>2007</v>
      </c>
      <c r="M4310" s="24">
        <f t="shared" si="330"/>
        <v>39357</v>
      </c>
      <c r="N4310">
        <v>17.88</v>
      </c>
      <c r="P4310" s="24">
        <v>44561</v>
      </c>
      <c r="Q4310">
        <v>83.67</v>
      </c>
    </row>
    <row r="4311" spans="1:17" x14ac:dyDescent="0.4">
      <c r="A4311" t="s">
        <v>1203</v>
      </c>
      <c r="B4311">
        <v>17.920000000000002</v>
      </c>
      <c r="C4311">
        <v>17.739999999999998</v>
      </c>
      <c r="D4311">
        <v>17.95</v>
      </c>
      <c r="E4311">
        <v>17.73</v>
      </c>
      <c r="F4311" t="s">
        <v>1202</v>
      </c>
      <c r="G4311" s="2">
        <v>1.01E-2</v>
      </c>
      <c r="I4311" t="s">
        <v>1203</v>
      </c>
      <c r="J4311" s="24" t="str">
        <f t="shared" si="327"/>
        <v>10</v>
      </c>
      <c r="K4311" s="24" t="str">
        <f t="shared" si="328"/>
        <v>01</v>
      </c>
      <c r="L4311" s="24" t="str">
        <f t="shared" si="329"/>
        <v>2007</v>
      </c>
      <c r="M4311" s="24">
        <f t="shared" si="330"/>
        <v>39356</v>
      </c>
      <c r="N4311">
        <v>17.920000000000002</v>
      </c>
      <c r="P4311" s="24">
        <v>44564</v>
      </c>
      <c r="Q4311">
        <v>84.32</v>
      </c>
    </row>
    <row r="4312" spans="1:17" x14ac:dyDescent="0.4">
      <c r="A4312" t="s">
        <v>1201</v>
      </c>
      <c r="B4312">
        <v>17.739999999999998</v>
      </c>
      <c r="C4312">
        <v>17.75</v>
      </c>
      <c r="D4312">
        <v>17.79</v>
      </c>
      <c r="E4312">
        <v>17.66</v>
      </c>
      <c r="F4312" t="s">
        <v>418</v>
      </c>
      <c r="G4312" s="2">
        <v>-1.6999999999999999E-3</v>
      </c>
      <c r="I4312" t="s">
        <v>1201</v>
      </c>
      <c r="J4312" s="24" t="str">
        <f t="shared" si="327"/>
        <v>09</v>
      </c>
      <c r="K4312" s="24" t="str">
        <f t="shared" si="328"/>
        <v>28</v>
      </c>
      <c r="L4312" s="24" t="str">
        <f t="shared" si="329"/>
        <v>2007</v>
      </c>
      <c r="M4312" s="24">
        <f t="shared" si="330"/>
        <v>39353</v>
      </c>
      <c r="N4312">
        <v>17.739999999999998</v>
      </c>
      <c r="P4312" s="24">
        <v>44565</v>
      </c>
      <c r="Q4312">
        <v>83.48</v>
      </c>
    </row>
    <row r="4313" spans="1:17" x14ac:dyDescent="0.4">
      <c r="A4313" t="s">
        <v>1200</v>
      </c>
      <c r="B4313">
        <v>17.77</v>
      </c>
      <c r="C4313">
        <v>17.73</v>
      </c>
      <c r="D4313">
        <v>17.77</v>
      </c>
      <c r="E4313">
        <v>17.690000000000001</v>
      </c>
      <c r="F4313" t="s">
        <v>86</v>
      </c>
      <c r="G4313" s="2">
        <v>6.7999999999999996E-3</v>
      </c>
      <c r="I4313" t="s">
        <v>1200</v>
      </c>
      <c r="J4313" s="24" t="str">
        <f t="shared" si="327"/>
        <v>09</v>
      </c>
      <c r="K4313" s="24" t="str">
        <f t="shared" si="328"/>
        <v>27</v>
      </c>
      <c r="L4313" s="24" t="str">
        <f t="shared" si="329"/>
        <v>2007</v>
      </c>
      <c r="M4313" s="24">
        <f t="shared" si="330"/>
        <v>39352</v>
      </c>
      <c r="N4313">
        <v>17.77</v>
      </c>
      <c r="P4313" s="24">
        <v>44566</v>
      </c>
      <c r="Q4313">
        <v>80.94</v>
      </c>
    </row>
    <row r="4314" spans="1:17" x14ac:dyDescent="0.4">
      <c r="A4314" t="s">
        <v>1199</v>
      </c>
      <c r="B4314">
        <v>17.649999999999999</v>
      </c>
      <c r="C4314">
        <v>17.649999999999999</v>
      </c>
      <c r="D4314">
        <v>17.72</v>
      </c>
      <c r="E4314">
        <v>17.61</v>
      </c>
      <c r="F4314" t="s">
        <v>475</v>
      </c>
      <c r="G4314" s="2">
        <v>5.9999999999999995E-4</v>
      </c>
      <c r="I4314" t="s">
        <v>1199</v>
      </c>
      <c r="J4314" s="24" t="str">
        <f t="shared" si="327"/>
        <v>09</v>
      </c>
      <c r="K4314" s="24" t="str">
        <f t="shared" si="328"/>
        <v>26</v>
      </c>
      <c r="L4314" s="24" t="str">
        <f t="shared" si="329"/>
        <v>2007</v>
      </c>
      <c r="M4314" s="24">
        <f t="shared" si="330"/>
        <v>39351</v>
      </c>
      <c r="N4314">
        <v>17.649999999999999</v>
      </c>
      <c r="P4314" s="24">
        <v>44567</v>
      </c>
      <c r="Q4314">
        <v>80.709999999999994</v>
      </c>
    </row>
    <row r="4315" spans="1:17" x14ac:dyDescent="0.4">
      <c r="A4315" t="s">
        <v>1198</v>
      </c>
      <c r="B4315">
        <v>17.64</v>
      </c>
      <c r="C4315">
        <v>17.510000000000002</v>
      </c>
      <c r="D4315">
        <v>17.64</v>
      </c>
      <c r="E4315">
        <v>17.5</v>
      </c>
      <c r="F4315" t="s">
        <v>1197</v>
      </c>
      <c r="G4315" s="2">
        <v>-5.9999999999999995E-4</v>
      </c>
      <c r="I4315" t="s">
        <v>1198</v>
      </c>
      <c r="J4315" s="24" t="str">
        <f t="shared" si="327"/>
        <v>09</v>
      </c>
      <c r="K4315" s="24" t="str">
        <f t="shared" si="328"/>
        <v>25</v>
      </c>
      <c r="L4315" s="24" t="str">
        <f t="shared" si="329"/>
        <v>2007</v>
      </c>
      <c r="M4315" s="24">
        <f t="shared" si="330"/>
        <v>39350</v>
      </c>
      <c r="N4315">
        <v>17.64</v>
      </c>
      <c r="P4315" s="24">
        <v>44568</v>
      </c>
      <c r="Q4315">
        <v>79.930000000000007</v>
      </c>
    </row>
    <row r="4316" spans="1:17" x14ac:dyDescent="0.4">
      <c r="A4316" t="s">
        <v>1196</v>
      </c>
      <c r="B4316">
        <v>17.649999999999999</v>
      </c>
      <c r="C4316">
        <v>17.66</v>
      </c>
      <c r="D4316">
        <v>17.75</v>
      </c>
      <c r="E4316">
        <v>17.59</v>
      </c>
      <c r="F4316" t="s">
        <v>268</v>
      </c>
      <c r="G4316" s="2">
        <v>-1.1000000000000001E-3</v>
      </c>
      <c r="I4316" t="s">
        <v>1196</v>
      </c>
      <c r="J4316" s="24" t="str">
        <f t="shared" si="327"/>
        <v>09</v>
      </c>
      <c r="K4316" s="24" t="str">
        <f t="shared" si="328"/>
        <v>24</v>
      </c>
      <c r="L4316" s="24" t="str">
        <f t="shared" si="329"/>
        <v>2007</v>
      </c>
      <c r="M4316" s="24">
        <f t="shared" si="330"/>
        <v>39349</v>
      </c>
      <c r="N4316">
        <v>17.649999999999999</v>
      </c>
      <c r="P4316" s="24">
        <v>44571</v>
      </c>
      <c r="Q4316">
        <v>79.989999999999995</v>
      </c>
    </row>
    <row r="4317" spans="1:17" x14ac:dyDescent="0.4">
      <c r="A4317" t="s">
        <v>1195</v>
      </c>
      <c r="B4317">
        <v>17.670000000000002</v>
      </c>
      <c r="C4317">
        <v>17.72</v>
      </c>
      <c r="D4317">
        <v>17.760000000000002</v>
      </c>
      <c r="E4317">
        <v>17.670000000000002</v>
      </c>
      <c r="F4317" t="s">
        <v>178</v>
      </c>
      <c r="G4317" s="2">
        <v>3.3999999999999998E-3</v>
      </c>
      <c r="I4317" t="s">
        <v>1195</v>
      </c>
      <c r="J4317" s="24" t="str">
        <f t="shared" si="327"/>
        <v>09</v>
      </c>
      <c r="K4317" s="24" t="str">
        <f t="shared" si="328"/>
        <v>21</v>
      </c>
      <c r="L4317" s="24" t="str">
        <f t="shared" si="329"/>
        <v>2007</v>
      </c>
      <c r="M4317" s="24">
        <f t="shared" si="330"/>
        <v>39346</v>
      </c>
      <c r="N4317">
        <v>17.670000000000002</v>
      </c>
      <c r="P4317" s="24">
        <v>44572</v>
      </c>
      <c r="Q4317">
        <v>80.86</v>
      </c>
    </row>
    <row r="4318" spans="1:17" x14ac:dyDescent="0.4">
      <c r="A4318" t="s">
        <v>1194</v>
      </c>
      <c r="B4318">
        <v>17.61</v>
      </c>
      <c r="C4318">
        <v>17.66</v>
      </c>
      <c r="D4318">
        <v>17.690000000000001</v>
      </c>
      <c r="E4318">
        <v>17.59</v>
      </c>
      <c r="F4318" t="s">
        <v>234</v>
      </c>
      <c r="G4318" s="2">
        <v>-2.8E-3</v>
      </c>
      <c r="I4318" t="s">
        <v>1194</v>
      </c>
      <c r="J4318" s="24" t="str">
        <f t="shared" si="327"/>
        <v>09</v>
      </c>
      <c r="K4318" s="24" t="str">
        <f t="shared" si="328"/>
        <v>20</v>
      </c>
      <c r="L4318" s="24" t="str">
        <f t="shared" si="329"/>
        <v>2007</v>
      </c>
      <c r="M4318" s="24">
        <f t="shared" si="330"/>
        <v>39345</v>
      </c>
      <c r="N4318">
        <v>17.61</v>
      </c>
      <c r="P4318" s="24">
        <v>44573</v>
      </c>
      <c r="Q4318">
        <v>81.25</v>
      </c>
    </row>
    <row r="4319" spans="1:17" x14ac:dyDescent="0.4">
      <c r="A4319" t="s">
        <v>1193</v>
      </c>
      <c r="B4319">
        <v>17.66</v>
      </c>
      <c r="C4319">
        <v>17.690000000000001</v>
      </c>
      <c r="D4319">
        <v>17.78</v>
      </c>
      <c r="E4319">
        <v>17.14</v>
      </c>
      <c r="F4319" t="s">
        <v>227</v>
      </c>
      <c r="G4319" s="2">
        <v>4.5999999999999999E-3</v>
      </c>
      <c r="I4319" t="s">
        <v>1193</v>
      </c>
      <c r="J4319" s="24" t="str">
        <f t="shared" si="327"/>
        <v>09</v>
      </c>
      <c r="K4319" s="24" t="str">
        <f t="shared" si="328"/>
        <v>19</v>
      </c>
      <c r="L4319" s="24" t="str">
        <f t="shared" si="329"/>
        <v>2007</v>
      </c>
      <c r="M4319" s="24">
        <f t="shared" si="330"/>
        <v>39344</v>
      </c>
      <c r="N4319">
        <v>17.66</v>
      </c>
      <c r="P4319" s="24">
        <v>44574</v>
      </c>
      <c r="Q4319">
        <v>79.22</v>
      </c>
    </row>
    <row r="4320" spans="1:17" x14ac:dyDescent="0.4">
      <c r="A4320" t="s">
        <v>1192</v>
      </c>
      <c r="B4320">
        <v>17.579999999999998</v>
      </c>
      <c r="C4320">
        <v>17.22</v>
      </c>
      <c r="D4320">
        <v>17.579999999999998</v>
      </c>
      <c r="E4320">
        <v>17.170000000000002</v>
      </c>
      <c r="F4320" t="s">
        <v>1191</v>
      </c>
      <c r="G4320" s="2">
        <v>2.5700000000000001E-2</v>
      </c>
      <c r="I4320" t="s">
        <v>1192</v>
      </c>
      <c r="J4320" s="24" t="str">
        <f t="shared" si="327"/>
        <v>09</v>
      </c>
      <c r="K4320" s="24" t="str">
        <f t="shared" si="328"/>
        <v>18</v>
      </c>
      <c r="L4320" s="24" t="str">
        <f t="shared" si="329"/>
        <v>2007</v>
      </c>
      <c r="M4320" s="24">
        <f t="shared" si="330"/>
        <v>39343</v>
      </c>
      <c r="N4320">
        <v>17.579999999999998</v>
      </c>
      <c r="P4320" s="24">
        <v>44575</v>
      </c>
      <c r="Q4320">
        <v>79.44</v>
      </c>
    </row>
    <row r="4321" spans="1:17" x14ac:dyDescent="0.4">
      <c r="A4321" t="s">
        <v>1190</v>
      </c>
      <c r="B4321">
        <v>17.14</v>
      </c>
      <c r="C4321">
        <v>17.18</v>
      </c>
      <c r="D4321">
        <v>17.190000000000001</v>
      </c>
      <c r="E4321">
        <v>17.079999999999998</v>
      </c>
      <c r="F4321" t="s">
        <v>86</v>
      </c>
      <c r="G4321" s="2">
        <v>-4.1000000000000003E-3</v>
      </c>
      <c r="I4321" t="s">
        <v>1190</v>
      </c>
      <c r="J4321" s="24" t="str">
        <f t="shared" si="327"/>
        <v>09</v>
      </c>
      <c r="K4321" s="24" t="str">
        <f t="shared" si="328"/>
        <v>17</v>
      </c>
      <c r="L4321" s="24" t="str">
        <f t="shared" si="329"/>
        <v>2007</v>
      </c>
      <c r="M4321" s="24">
        <f t="shared" si="330"/>
        <v>39342</v>
      </c>
      <c r="N4321">
        <v>17.14</v>
      </c>
      <c r="P4321" s="24">
        <v>44579</v>
      </c>
      <c r="Q4321">
        <v>77.599999999999994</v>
      </c>
    </row>
    <row r="4322" spans="1:17" x14ac:dyDescent="0.4">
      <c r="A4322" t="s">
        <v>1189</v>
      </c>
      <c r="B4322">
        <v>17.21</v>
      </c>
      <c r="C4322">
        <v>17.100000000000001</v>
      </c>
      <c r="D4322">
        <v>17.25</v>
      </c>
      <c r="E4322">
        <v>17.07</v>
      </c>
      <c r="F4322" t="s">
        <v>486</v>
      </c>
      <c r="G4322" s="2">
        <v>0</v>
      </c>
      <c r="I4322" t="s">
        <v>1189</v>
      </c>
      <c r="J4322" s="24" t="str">
        <f t="shared" si="327"/>
        <v>09</v>
      </c>
      <c r="K4322" s="24" t="str">
        <f t="shared" si="328"/>
        <v>14</v>
      </c>
      <c r="L4322" s="24" t="str">
        <f t="shared" si="329"/>
        <v>2007</v>
      </c>
      <c r="M4322" s="24">
        <f t="shared" si="330"/>
        <v>39339</v>
      </c>
      <c r="N4322">
        <v>17.21</v>
      </c>
      <c r="P4322" s="24">
        <v>44580</v>
      </c>
      <c r="Q4322">
        <v>76.650000000000006</v>
      </c>
    </row>
    <row r="4323" spans="1:17" x14ac:dyDescent="0.4">
      <c r="A4323" t="s">
        <v>1188</v>
      </c>
      <c r="B4323">
        <v>17.21</v>
      </c>
      <c r="C4323">
        <v>17.2</v>
      </c>
      <c r="D4323">
        <v>17.28</v>
      </c>
      <c r="E4323">
        <v>17.149999999999999</v>
      </c>
      <c r="F4323" t="s">
        <v>418</v>
      </c>
      <c r="G4323" s="2">
        <v>4.1000000000000003E-3</v>
      </c>
      <c r="I4323" t="s">
        <v>1188</v>
      </c>
      <c r="J4323" s="24" t="str">
        <f t="shared" si="327"/>
        <v>09</v>
      </c>
      <c r="K4323" s="24" t="str">
        <f t="shared" si="328"/>
        <v>13</v>
      </c>
      <c r="L4323" s="24" t="str">
        <f t="shared" si="329"/>
        <v>2007</v>
      </c>
      <c r="M4323" s="24">
        <f t="shared" si="330"/>
        <v>39338</v>
      </c>
      <c r="N4323">
        <v>17.21</v>
      </c>
      <c r="P4323" s="24">
        <v>44581</v>
      </c>
      <c r="Q4323">
        <v>75.650000000000006</v>
      </c>
    </row>
    <row r="4324" spans="1:17" x14ac:dyDescent="0.4">
      <c r="A4324" t="s">
        <v>1187</v>
      </c>
      <c r="B4324">
        <v>17.14</v>
      </c>
      <c r="C4324">
        <v>17.04</v>
      </c>
      <c r="D4324">
        <v>17.190000000000001</v>
      </c>
      <c r="E4324">
        <v>17.02</v>
      </c>
      <c r="F4324" t="s">
        <v>1186</v>
      </c>
      <c r="G4324" s="2">
        <v>5.3E-3</v>
      </c>
      <c r="I4324" t="s">
        <v>1187</v>
      </c>
      <c r="J4324" s="24" t="str">
        <f t="shared" si="327"/>
        <v>09</v>
      </c>
      <c r="K4324" s="24" t="str">
        <f t="shared" si="328"/>
        <v>12</v>
      </c>
      <c r="L4324" s="24" t="str">
        <f t="shared" si="329"/>
        <v>2007</v>
      </c>
      <c r="M4324" s="24">
        <f t="shared" si="330"/>
        <v>39337</v>
      </c>
      <c r="N4324">
        <v>17.14</v>
      </c>
      <c r="P4324" s="24">
        <v>44582</v>
      </c>
      <c r="Q4324">
        <v>73.709999999999994</v>
      </c>
    </row>
    <row r="4325" spans="1:17" x14ac:dyDescent="0.4">
      <c r="A4325" t="s">
        <v>1185</v>
      </c>
      <c r="B4325">
        <v>17.05</v>
      </c>
      <c r="C4325">
        <v>16.899999999999999</v>
      </c>
      <c r="D4325">
        <v>17.079999999999998</v>
      </c>
      <c r="E4325">
        <v>16.89</v>
      </c>
      <c r="F4325" t="s">
        <v>1184</v>
      </c>
      <c r="G4325" s="2">
        <v>1.37E-2</v>
      </c>
      <c r="I4325" t="s">
        <v>1185</v>
      </c>
      <c r="J4325" s="24" t="str">
        <f t="shared" si="327"/>
        <v>09</v>
      </c>
      <c r="K4325" s="24" t="str">
        <f t="shared" si="328"/>
        <v>11</v>
      </c>
      <c r="L4325" s="24" t="str">
        <f t="shared" si="329"/>
        <v>2007</v>
      </c>
      <c r="M4325" s="24">
        <f t="shared" si="330"/>
        <v>39336</v>
      </c>
      <c r="N4325">
        <v>17.05</v>
      </c>
      <c r="P4325" s="24">
        <v>44585</v>
      </c>
      <c r="Q4325">
        <v>74.19</v>
      </c>
    </row>
    <row r="4326" spans="1:17" x14ac:dyDescent="0.4">
      <c r="A4326" t="s">
        <v>1183</v>
      </c>
      <c r="B4326">
        <v>16.82</v>
      </c>
      <c r="C4326">
        <v>16.920000000000002</v>
      </c>
      <c r="D4326">
        <v>16.97</v>
      </c>
      <c r="E4326">
        <v>16.7</v>
      </c>
      <c r="F4326" t="s">
        <v>1182</v>
      </c>
      <c r="G4326" s="2">
        <v>-3.5999999999999999E-3</v>
      </c>
      <c r="I4326" t="s">
        <v>1183</v>
      </c>
      <c r="J4326" s="24" t="str">
        <f t="shared" si="327"/>
        <v>09</v>
      </c>
      <c r="K4326" s="24" t="str">
        <f t="shared" si="328"/>
        <v>10</v>
      </c>
      <c r="L4326" s="24" t="str">
        <f t="shared" si="329"/>
        <v>2007</v>
      </c>
      <c r="M4326" s="24">
        <f t="shared" si="330"/>
        <v>39335</v>
      </c>
      <c r="N4326">
        <v>16.82</v>
      </c>
      <c r="P4326" s="24">
        <v>44586</v>
      </c>
      <c r="Q4326">
        <v>72.67</v>
      </c>
    </row>
    <row r="4327" spans="1:17" x14ac:dyDescent="0.4">
      <c r="A4327" t="s">
        <v>1181</v>
      </c>
      <c r="B4327">
        <v>16.88</v>
      </c>
      <c r="C4327">
        <v>16.96</v>
      </c>
      <c r="D4327">
        <v>16.96</v>
      </c>
      <c r="E4327">
        <v>16.79</v>
      </c>
      <c r="F4327" t="s">
        <v>475</v>
      </c>
      <c r="G4327" s="2">
        <v>-1.46E-2</v>
      </c>
      <c r="I4327" t="s">
        <v>1181</v>
      </c>
      <c r="J4327" s="24" t="str">
        <f t="shared" si="327"/>
        <v>09</v>
      </c>
      <c r="K4327" s="24" t="str">
        <f t="shared" si="328"/>
        <v>07</v>
      </c>
      <c r="L4327" s="24" t="str">
        <f t="shared" si="329"/>
        <v>2007</v>
      </c>
      <c r="M4327" s="24">
        <f t="shared" si="330"/>
        <v>39332</v>
      </c>
      <c r="N4327">
        <v>16.88</v>
      </c>
      <c r="P4327" s="24">
        <v>44587</v>
      </c>
      <c r="Q4327">
        <v>72.75</v>
      </c>
    </row>
    <row r="4328" spans="1:17" x14ac:dyDescent="0.4">
      <c r="A4328" t="s">
        <v>1180</v>
      </c>
      <c r="B4328">
        <v>17.13</v>
      </c>
      <c r="C4328">
        <v>17.11</v>
      </c>
      <c r="D4328">
        <v>17.18</v>
      </c>
      <c r="E4328">
        <v>17.02</v>
      </c>
      <c r="F4328" t="s">
        <v>1179</v>
      </c>
      <c r="G4328" s="2">
        <v>1.8E-3</v>
      </c>
      <c r="I4328" t="s">
        <v>1180</v>
      </c>
      <c r="J4328" s="24" t="str">
        <f t="shared" si="327"/>
        <v>09</v>
      </c>
      <c r="K4328" s="24" t="str">
        <f t="shared" si="328"/>
        <v>06</v>
      </c>
      <c r="L4328" s="24" t="str">
        <f t="shared" si="329"/>
        <v>2007</v>
      </c>
      <c r="M4328" s="24">
        <f t="shared" si="330"/>
        <v>39331</v>
      </c>
      <c r="N4328">
        <v>17.13</v>
      </c>
      <c r="P4328" s="24">
        <v>44588</v>
      </c>
      <c r="Q4328">
        <v>72.17</v>
      </c>
    </row>
    <row r="4329" spans="1:17" x14ac:dyDescent="0.4">
      <c r="A4329" t="s">
        <v>1178</v>
      </c>
      <c r="B4329">
        <v>17.100000000000001</v>
      </c>
      <c r="C4329">
        <v>17.100000000000001</v>
      </c>
      <c r="D4329">
        <v>17.13</v>
      </c>
      <c r="E4329">
        <v>16.989999999999998</v>
      </c>
      <c r="F4329" t="s">
        <v>445</v>
      </c>
      <c r="G4329" s="2">
        <v>-5.1999999999999998E-3</v>
      </c>
      <c r="I4329" t="s">
        <v>1178</v>
      </c>
      <c r="J4329" s="24" t="str">
        <f t="shared" si="327"/>
        <v>09</v>
      </c>
      <c r="K4329" s="24" t="str">
        <f t="shared" si="328"/>
        <v>05</v>
      </c>
      <c r="L4329" s="24" t="str">
        <f t="shared" si="329"/>
        <v>2007</v>
      </c>
      <c r="M4329" s="24">
        <f t="shared" si="330"/>
        <v>39330</v>
      </c>
      <c r="N4329">
        <v>17.100000000000001</v>
      </c>
      <c r="P4329" s="24">
        <v>44589</v>
      </c>
      <c r="Q4329">
        <v>74.62</v>
      </c>
    </row>
    <row r="4330" spans="1:17" x14ac:dyDescent="0.4">
      <c r="A4330" t="s">
        <v>1177</v>
      </c>
      <c r="B4330">
        <v>17.190000000000001</v>
      </c>
      <c r="C4330">
        <v>16.96</v>
      </c>
      <c r="D4330">
        <v>17.27</v>
      </c>
      <c r="E4330">
        <v>16.96</v>
      </c>
      <c r="F4330" t="s">
        <v>492</v>
      </c>
      <c r="G4330" s="2">
        <v>0.01</v>
      </c>
      <c r="I4330" t="s">
        <v>1177</v>
      </c>
      <c r="J4330" s="24" t="str">
        <f t="shared" si="327"/>
        <v>09</v>
      </c>
      <c r="K4330" s="24" t="str">
        <f t="shared" si="328"/>
        <v>04</v>
      </c>
      <c r="L4330" s="24" t="str">
        <f t="shared" si="329"/>
        <v>2007</v>
      </c>
      <c r="M4330" s="24">
        <f t="shared" si="330"/>
        <v>39329</v>
      </c>
      <c r="N4330">
        <v>17.190000000000001</v>
      </c>
      <c r="P4330" s="24">
        <v>44592</v>
      </c>
      <c r="Q4330">
        <v>76.64</v>
      </c>
    </row>
    <row r="4331" spans="1:17" x14ac:dyDescent="0.4">
      <c r="A4331" t="s">
        <v>1176</v>
      </c>
      <c r="B4331">
        <v>17.02</v>
      </c>
      <c r="C4331">
        <v>17.03</v>
      </c>
      <c r="D4331">
        <v>17.09</v>
      </c>
      <c r="E4331">
        <v>16.93</v>
      </c>
      <c r="F4331" t="s">
        <v>666</v>
      </c>
      <c r="G4331" s="2">
        <v>1.0699999999999999E-2</v>
      </c>
      <c r="I4331" t="s">
        <v>1176</v>
      </c>
      <c r="J4331" s="24" t="str">
        <f t="shared" si="327"/>
        <v>08</v>
      </c>
      <c r="K4331" s="24" t="str">
        <f t="shared" si="328"/>
        <v>31</v>
      </c>
      <c r="L4331" s="24" t="str">
        <f t="shared" si="329"/>
        <v>2007</v>
      </c>
      <c r="M4331" s="24">
        <f t="shared" si="330"/>
        <v>39325</v>
      </c>
      <c r="N4331">
        <v>17.02</v>
      </c>
      <c r="P4331" s="24">
        <v>44593</v>
      </c>
      <c r="Q4331">
        <v>77.06</v>
      </c>
    </row>
    <row r="4332" spans="1:17" x14ac:dyDescent="0.4">
      <c r="A4332" t="s">
        <v>1175</v>
      </c>
      <c r="B4332">
        <v>16.84</v>
      </c>
      <c r="C4332">
        <v>16.739999999999998</v>
      </c>
      <c r="D4332">
        <v>16.97</v>
      </c>
      <c r="E4332">
        <v>16.739999999999998</v>
      </c>
      <c r="F4332" t="s">
        <v>1174</v>
      </c>
      <c r="G4332" s="2">
        <v>-1.8E-3</v>
      </c>
      <c r="I4332" t="s">
        <v>1175</v>
      </c>
      <c r="J4332" s="24" t="str">
        <f t="shared" si="327"/>
        <v>08</v>
      </c>
      <c r="K4332" s="24" t="str">
        <f t="shared" si="328"/>
        <v>30</v>
      </c>
      <c r="L4332" s="24" t="str">
        <f t="shared" si="329"/>
        <v>2007</v>
      </c>
      <c r="M4332" s="24">
        <f t="shared" si="330"/>
        <v>39324</v>
      </c>
      <c r="N4332">
        <v>16.84</v>
      </c>
      <c r="P4332" s="24">
        <v>44594</v>
      </c>
      <c r="Q4332">
        <v>78.05</v>
      </c>
    </row>
    <row r="4333" spans="1:17" x14ac:dyDescent="0.4">
      <c r="A4333" t="s">
        <v>1173</v>
      </c>
      <c r="B4333">
        <v>16.87</v>
      </c>
      <c r="C4333">
        <v>16.649999999999999</v>
      </c>
      <c r="D4333">
        <v>16.899999999999999</v>
      </c>
      <c r="E4333">
        <v>16.59</v>
      </c>
      <c r="F4333" t="s">
        <v>492</v>
      </c>
      <c r="G4333" s="2">
        <v>1.7500000000000002E-2</v>
      </c>
      <c r="I4333" t="s">
        <v>1173</v>
      </c>
      <c r="J4333" s="24" t="str">
        <f t="shared" si="327"/>
        <v>08</v>
      </c>
      <c r="K4333" s="24" t="str">
        <f t="shared" si="328"/>
        <v>29</v>
      </c>
      <c r="L4333" s="24" t="str">
        <f t="shared" si="329"/>
        <v>2007</v>
      </c>
      <c r="M4333" s="24">
        <f t="shared" si="330"/>
        <v>39323</v>
      </c>
      <c r="N4333">
        <v>16.87</v>
      </c>
      <c r="P4333" s="24">
        <v>44595</v>
      </c>
      <c r="Q4333">
        <v>75.16</v>
      </c>
    </row>
    <row r="4334" spans="1:17" x14ac:dyDescent="0.4">
      <c r="A4334" t="s">
        <v>1172</v>
      </c>
      <c r="B4334">
        <v>16.579999999999998</v>
      </c>
      <c r="C4334">
        <v>16.809999999999999</v>
      </c>
      <c r="D4334">
        <v>16.84</v>
      </c>
      <c r="E4334">
        <v>16.53</v>
      </c>
      <c r="F4334" t="s">
        <v>1028</v>
      </c>
      <c r="G4334" s="2">
        <v>-1.66E-2</v>
      </c>
      <c r="I4334" t="s">
        <v>1172</v>
      </c>
      <c r="J4334" s="24" t="str">
        <f t="shared" si="327"/>
        <v>08</v>
      </c>
      <c r="K4334" s="24" t="str">
        <f t="shared" si="328"/>
        <v>28</v>
      </c>
      <c r="L4334" s="24" t="str">
        <f t="shared" si="329"/>
        <v>2007</v>
      </c>
      <c r="M4334" s="24">
        <f t="shared" si="330"/>
        <v>39322</v>
      </c>
      <c r="N4334">
        <v>16.579999999999998</v>
      </c>
      <c r="P4334" s="24">
        <v>44596</v>
      </c>
      <c r="Q4334">
        <v>76.099999999999994</v>
      </c>
    </row>
    <row r="4335" spans="1:17" x14ac:dyDescent="0.4">
      <c r="A4335" t="s">
        <v>1171</v>
      </c>
      <c r="B4335">
        <v>16.86</v>
      </c>
      <c r="C4335">
        <v>16.940000000000001</v>
      </c>
      <c r="D4335">
        <v>16.95</v>
      </c>
      <c r="E4335">
        <v>16.86</v>
      </c>
      <c r="F4335" t="s">
        <v>234</v>
      </c>
      <c r="G4335" s="2">
        <v>-7.7000000000000002E-3</v>
      </c>
      <c r="I4335" t="s">
        <v>1171</v>
      </c>
      <c r="J4335" s="24" t="str">
        <f t="shared" si="327"/>
        <v>08</v>
      </c>
      <c r="K4335" s="24" t="str">
        <f t="shared" si="328"/>
        <v>27</v>
      </c>
      <c r="L4335" s="24" t="str">
        <f t="shared" si="329"/>
        <v>2007</v>
      </c>
      <c r="M4335" s="24">
        <f t="shared" si="330"/>
        <v>39321</v>
      </c>
      <c r="N4335">
        <v>16.86</v>
      </c>
      <c r="P4335" s="24">
        <v>44599</v>
      </c>
      <c r="Q4335">
        <v>75.5</v>
      </c>
    </row>
    <row r="4336" spans="1:17" x14ac:dyDescent="0.4">
      <c r="A4336" t="s">
        <v>1170</v>
      </c>
      <c r="B4336">
        <v>16.989999999999998</v>
      </c>
      <c r="C4336">
        <v>16.78</v>
      </c>
      <c r="D4336">
        <v>16.989999999999998</v>
      </c>
      <c r="E4336">
        <v>16.78</v>
      </c>
      <c r="F4336" t="s">
        <v>526</v>
      </c>
      <c r="G4336" s="2">
        <v>1.2500000000000001E-2</v>
      </c>
      <c r="I4336" t="s">
        <v>1170</v>
      </c>
      <c r="J4336" s="24" t="str">
        <f t="shared" si="327"/>
        <v>08</v>
      </c>
      <c r="K4336" s="24" t="str">
        <f t="shared" si="328"/>
        <v>24</v>
      </c>
      <c r="L4336" s="24" t="str">
        <f t="shared" si="329"/>
        <v>2007</v>
      </c>
      <c r="M4336" s="24">
        <f t="shared" si="330"/>
        <v>39318</v>
      </c>
      <c r="N4336">
        <v>16.989999999999998</v>
      </c>
      <c r="P4336" s="24">
        <v>44600</v>
      </c>
      <c r="Q4336">
        <v>76.2</v>
      </c>
    </row>
    <row r="4337" spans="1:17" x14ac:dyDescent="0.4">
      <c r="A4337" t="s">
        <v>1169</v>
      </c>
      <c r="B4337">
        <v>16.78</v>
      </c>
      <c r="C4337">
        <v>16.91</v>
      </c>
      <c r="D4337">
        <v>16.91</v>
      </c>
      <c r="E4337">
        <v>16.68</v>
      </c>
      <c r="F4337" t="s">
        <v>1168</v>
      </c>
      <c r="G4337" s="2">
        <v>5.9999999999999995E-4</v>
      </c>
      <c r="I4337" t="s">
        <v>1169</v>
      </c>
      <c r="J4337" s="24" t="str">
        <f t="shared" si="327"/>
        <v>08</v>
      </c>
      <c r="K4337" s="24" t="str">
        <f t="shared" si="328"/>
        <v>23</v>
      </c>
      <c r="L4337" s="24" t="str">
        <f t="shared" si="329"/>
        <v>2007</v>
      </c>
      <c r="M4337" s="24">
        <f t="shared" si="330"/>
        <v>39317</v>
      </c>
      <c r="N4337">
        <v>16.78</v>
      </c>
      <c r="P4337" s="24">
        <v>44601</v>
      </c>
      <c r="Q4337">
        <v>77.61</v>
      </c>
    </row>
    <row r="4338" spans="1:17" x14ac:dyDescent="0.4">
      <c r="A4338" t="s">
        <v>1167</v>
      </c>
      <c r="B4338">
        <v>16.77</v>
      </c>
      <c r="C4338">
        <v>16.739999999999998</v>
      </c>
      <c r="D4338">
        <v>16.79</v>
      </c>
      <c r="E4338">
        <v>16.66</v>
      </c>
      <c r="F4338" t="s">
        <v>1166</v>
      </c>
      <c r="G4338" s="2">
        <v>9.5999999999999992E-3</v>
      </c>
      <c r="I4338" t="s">
        <v>1167</v>
      </c>
      <c r="J4338" s="24" t="str">
        <f t="shared" si="327"/>
        <v>08</v>
      </c>
      <c r="K4338" s="24" t="str">
        <f t="shared" si="328"/>
        <v>22</v>
      </c>
      <c r="L4338" s="24" t="str">
        <f t="shared" si="329"/>
        <v>2007</v>
      </c>
      <c r="M4338" s="24">
        <f t="shared" si="330"/>
        <v>39316</v>
      </c>
      <c r="N4338">
        <v>16.77</v>
      </c>
      <c r="P4338" s="24">
        <v>44602</v>
      </c>
      <c r="Q4338">
        <v>75.88</v>
      </c>
    </row>
    <row r="4339" spans="1:17" x14ac:dyDescent="0.4">
      <c r="A4339" t="s">
        <v>1165</v>
      </c>
      <c r="B4339">
        <v>16.61</v>
      </c>
      <c r="C4339">
        <v>16.62</v>
      </c>
      <c r="D4339">
        <v>16.809999999999999</v>
      </c>
      <c r="E4339">
        <v>16.54</v>
      </c>
      <c r="F4339" t="s">
        <v>1068</v>
      </c>
      <c r="G4339" s="2">
        <v>1.8E-3</v>
      </c>
      <c r="I4339" t="s">
        <v>1165</v>
      </c>
      <c r="J4339" s="24" t="str">
        <f t="shared" si="327"/>
        <v>08</v>
      </c>
      <c r="K4339" s="24" t="str">
        <f t="shared" si="328"/>
        <v>21</v>
      </c>
      <c r="L4339" s="24" t="str">
        <f t="shared" si="329"/>
        <v>2007</v>
      </c>
      <c r="M4339" s="24">
        <f t="shared" si="330"/>
        <v>39315</v>
      </c>
      <c r="N4339">
        <v>16.61</v>
      </c>
      <c r="P4339" s="24">
        <v>44603</v>
      </c>
      <c r="Q4339">
        <v>73.7</v>
      </c>
    </row>
    <row r="4340" spans="1:17" x14ac:dyDescent="0.4">
      <c r="A4340" t="s">
        <v>1164</v>
      </c>
      <c r="B4340">
        <v>16.579999999999998</v>
      </c>
      <c r="C4340">
        <v>16.649999999999999</v>
      </c>
      <c r="D4340">
        <v>16.670000000000002</v>
      </c>
      <c r="E4340">
        <v>16.45</v>
      </c>
      <c r="F4340" t="s">
        <v>858</v>
      </c>
      <c r="G4340" s="2">
        <v>-1.1999999999999999E-3</v>
      </c>
      <c r="I4340" t="s">
        <v>1164</v>
      </c>
      <c r="J4340" s="24" t="str">
        <f t="shared" si="327"/>
        <v>08</v>
      </c>
      <c r="K4340" s="24" t="str">
        <f t="shared" si="328"/>
        <v>20</v>
      </c>
      <c r="L4340" s="24" t="str">
        <f t="shared" si="329"/>
        <v>2007</v>
      </c>
      <c r="M4340" s="24">
        <f t="shared" si="330"/>
        <v>39314</v>
      </c>
      <c r="N4340">
        <v>16.579999999999998</v>
      </c>
      <c r="P4340" s="24">
        <v>44606</v>
      </c>
      <c r="Q4340">
        <v>73.69</v>
      </c>
    </row>
    <row r="4341" spans="1:17" x14ac:dyDescent="0.4">
      <c r="A4341" t="s">
        <v>1163</v>
      </c>
      <c r="B4341">
        <v>16.600000000000001</v>
      </c>
      <c r="C4341">
        <v>16.68</v>
      </c>
      <c r="D4341">
        <v>16.72</v>
      </c>
      <c r="E4341">
        <v>16.350000000000001</v>
      </c>
      <c r="F4341" t="s">
        <v>1162</v>
      </c>
      <c r="G4341" s="2">
        <v>2.0899999999999998E-2</v>
      </c>
      <c r="I4341" t="s">
        <v>1163</v>
      </c>
      <c r="J4341" s="24" t="str">
        <f t="shared" si="327"/>
        <v>08</v>
      </c>
      <c r="K4341" s="24" t="str">
        <f t="shared" si="328"/>
        <v>17</v>
      </c>
      <c r="L4341" s="24" t="str">
        <f t="shared" si="329"/>
        <v>2007</v>
      </c>
      <c r="M4341" s="24">
        <f t="shared" si="330"/>
        <v>39311</v>
      </c>
      <c r="N4341">
        <v>16.600000000000001</v>
      </c>
      <c r="P4341" s="24">
        <v>44607</v>
      </c>
      <c r="Q4341">
        <v>75.239999999999995</v>
      </c>
    </row>
    <row r="4342" spans="1:17" x14ac:dyDescent="0.4">
      <c r="A4342" t="s">
        <v>1161</v>
      </c>
      <c r="B4342">
        <v>16.260000000000002</v>
      </c>
      <c r="C4342">
        <v>16.2</v>
      </c>
      <c r="D4342">
        <v>16.399999999999999</v>
      </c>
      <c r="E4342">
        <v>15.72</v>
      </c>
      <c r="F4342" t="s">
        <v>1160</v>
      </c>
      <c r="G4342" s="2">
        <v>-3.0999999999999999E-3</v>
      </c>
      <c r="I4342" t="s">
        <v>1161</v>
      </c>
      <c r="J4342" s="24" t="str">
        <f t="shared" si="327"/>
        <v>08</v>
      </c>
      <c r="K4342" s="24" t="str">
        <f t="shared" si="328"/>
        <v>16</v>
      </c>
      <c r="L4342" s="24" t="str">
        <f t="shared" si="329"/>
        <v>2007</v>
      </c>
      <c r="M4342" s="24">
        <f t="shared" si="330"/>
        <v>39310</v>
      </c>
      <c r="N4342">
        <v>16.260000000000002</v>
      </c>
      <c r="P4342" s="24">
        <v>44608</v>
      </c>
      <c r="Q4342">
        <v>75.27</v>
      </c>
    </row>
    <row r="4343" spans="1:17" x14ac:dyDescent="0.4">
      <c r="A4343" t="s">
        <v>1159</v>
      </c>
      <c r="B4343">
        <v>16.309999999999999</v>
      </c>
      <c r="C4343">
        <v>16.420000000000002</v>
      </c>
      <c r="D4343">
        <v>16.66</v>
      </c>
      <c r="E4343">
        <v>16.260000000000002</v>
      </c>
      <c r="F4343" t="s">
        <v>1158</v>
      </c>
      <c r="G4343" s="2">
        <v>-1.21E-2</v>
      </c>
      <c r="I4343" t="s">
        <v>1159</v>
      </c>
      <c r="J4343" s="24" t="str">
        <f t="shared" si="327"/>
        <v>08</v>
      </c>
      <c r="K4343" s="24" t="str">
        <f t="shared" si="328"/>
        <v>15</v>
      </c>
      <c r="L4343" s="24" t="str">
        <f t="shared" si="329"/>
        <v>2007</v>
      </c>
      <c r="M4343" s="24">
        <f t="shared" si="330"/>
        <v>39309</v>
      </c>
      <c r="N4343">
        <v>16.309999999999999</v>
      </c>
      <c r="P4343" s="24">
        <v>44609</v>
      </c>
      <c r="Q4343">
        <v>73.16</v>
      </c>
    </row>
    <row r="4344" spans="1:17" x14ac:dyDescent="0.4">
      <c r="A4344" t="s">
        <v>1157</v>
      </c>
      <c r="B4344">
        <v>16.510000000000002</v>
      </c>
      <c r="C4344">
        <v>16.82</v>
      </c>
      <c r="D4344">
        <v>16.82</v>
      </c>
      <c r="E4344">
        <v>16.510000000000002</v>
      </c>
      <c r="F4344" t="s">
        <v>918</v>
      </c>
      <c r="G4344" s="2">
        <v>-1.67E-2</v>
      </c>
      <c r="I4344" t="s">
        <v>1157</v>
      </c>
      <c r="J4344" s="24" t="str">
        <f t="shared" si="327"/>
        <v>08</v>
      </c>
      <c r="K4344" s="24" t="str">
        <f t="shared" si="328"/>
        <v>14</v>
      </c>
      <c r="L4344" s="24" t="str">
        <f t="shared" si="329"/>
        <v>2007</v>
      </c>
      <c r="M4344" s="24">
        <f t="shared" si="330"/>
        <v>39308</v>
      </c>
      <c r="N4344">
        <v>16.510000000000002</v>
      </c>
      <c r="P4344" s="24">
        <v>44610</v>
      </c>
      <c r="Q4344">
        <v>72.41</v>
      </c>
    </row>
    <row r="4345" spans="1:17" x14ac:dyDescent="0.4">
      <c r="A4345" t="s">
        <v>1156</v>
      </c>
      <c r="B4345">
        <v>16.79</v>
      </c>
      <c r="C4345">
        <v>16.95</v>
      </c>
      <c r="D4345">
        <v>16.95</v>
      </c>
      <c r="E4345">
        <v>16.77</v>
      </c>
      <c r="F4345" t="s">
        <v>494</v>
      </c>
      <c r="G4345" s="2">
        <v>5.9999999999999995E-4</v>
      </c>
      <c r="I4345" t="s">
        <v>1156</v>
      </c>
      <c r="J4345" s="24" t="str">
        <f t="shared" si="327"/>
        <v>08</v>
      </c>
      <c r="K4345" s="24" t="str">
        <f t="shared" si="328"/>
        <v>13</v>
      </c>
      <c r="L4345" s="24" t="str">
        <f t="shared" si="329"/>
        <v>2007</v>
      </c>
      <c r="M4345" s="24">
        <f t="shared" si="330"/>
        <v>39307</v>
      </c>
      <c r="N4345">
        <v>16.79</v>
      </c>
      <c r="P4345" s="24">
        <v>44614</v>
      </c>
      <c r="Q4345">
        <v>71.48</v>
      </c>
    </row>
    <row r="4346" spans="1:17" x14ac:dyDescent="0.4">
      <c r="A4346" t="s">
        <v>1155</v>
      </c>
      <c r="B4346">
        <v>16.78</v>
      </c>
      <c r="C4346">
        <v>16.66</v>
      </c>
      <c r="D4346">
        <v>16.91</v>
      </c>
      <c r="E4346">
        <v>16.55</v>
      </c>
      <c r="F4346" t="s">
        <v>1150</v>
      </c>
      <c r="G4346" s="2">
        <v>-3.0000000000000001E-3</v>
      </c>
      <c r="I4346" t="s">
        <v>1155</v>
      </c>
      <c r="J4346" s="24" t="str">
        <f t="shared" si="327"/>
        <v>08</v>
      </c>
      <c r="K4346" s="24" t="str">
        <f t="shared" si="328"/>
        <v>10</v>
      </c>
      <c r="L4346" s="24" t="str">
        <f t="shared" si="329"/>
        <v>2007</v>
      </c>
      <c r="M4346" s="24">
        <f t="shared" si="330"/>
        <v>39304</v>
      </c>
      <c r="N4346">
        <v>16.78</v>
      </c>
      <c r="P4346" s="24">
        <v>44615</v>
      </c>
      <c r="Q4346">
        <v>69.81</v>
      </c>
    </row>
    <row r="4347" spans="1:17" x14ac:dyDescent="0.4">
      <c r="A4347" t="s">
        <v>1154</v>
      </c>
      <c r="B4347">
        <v>16.829999999999998</v>
      </c>
      <c r="C4347">
        <v>17.03</v>
      </c>
      <c r="D4347">
        <v>17.2</v>
      </c>
      <c r="E4347">
        <v>16.829999999999998</v>
      </c>
      <c r="F4347" t="s">
        <v>1153</v>
      </c>
      <c r="G4347" s="2">
        <v>-2.4899999999999999E-2</v>
      </c>
      <c r="I4347" t="s">
        <v>1154</v>
      </c>
      <c r="J4347" s="24" t="str">
        <f t="shared" si="327"/>
        <v>08</v>
      </c>
      <c r="K4347" s="24" t="str">
        <f t="shared" si="328"/>
        <v>09</v>
      </c>
      <c r="L4347" s="24" t="str">
        <f t="shared" si="329"/>
        <v>2007</v>
      </c>
      <c r="M4347" s="24">
        <f t="shared" si="330"/>
        <v>39303</v>
      </c>
      <c r="N4347">
        <v>16.829999999999998</v>
      </c>
      <c r="P4347" s="24">
        <v>44616</v>
      </c>
      <c r="Q4347">
        <v>71.95</v>
      </c>
    </row>
    <row r="4348" spans="1:17" x14ac:dyDescent="0.4">
      <c r="A4348" t="s">
        <v>1152</v>
      </c>
      <c r="B4348">
        <v>17.260000000000002</v>
      </c>
      <c r="C4348">
        <v>17.11</v>
      </c>
      <c r="D4348">
        <v>17.350000000000001</v>
      </c>
      <c r="E4348">
        <v>17.09</v>
      </c>
      <c r="F4348" t="s">
        <v>974</v>
      </c>
      <c r="G4348" s="2">
        <v>1.35E-2</v>
      </c>
      <c r="I4348" t="s">
        <v>1152</v>
      </c>
      <c r="J4348" s="24" t="str">
        <f t="shared" si="327"/>
        <v>08</v>
      </c>
      <c r="K4348" s="24" t="str">
        <f t="shared" si="328"/>
        <v>08</v>
      </c>
      <c r="L4348" s="24" t="str">
        <f t="shared" si="329"/>
        <v>2007</v>
      </c>
      <c r="M4348" s="24">
        <f t="shared" si="330"/>
        <v>39302</v>
      </c>
      <c r="N4348">
        <v>17.260000000000002</v>
      </c>
      <c r="P4348" s="24">
        <v>44617</v>
      </c>
      <c r="Q4348">
        <v>73.13</v>
      </c>
    </row>
    <row r="4349" spans="1:17" x14ac:dyDescent="0.4">
      <c r="A4349" t="s">
        <v>1151</v>
      </c>
      <c r="B4349">
        <v>17.03</v>
      </c>
      <c r="C4349">
        <v>16.79</v>
      </c>
      <c r="D4349">
        <v>17.13</v>
      </c>
      <c r="E4349">
        <v>16.75</v>
      </c>
      <c r="F4349" t="s">
        <v>1150</v>
      </c>
      <c r="G4349" s="2">
        <v>1.01E-2</v>
      </c>
      <c r="I4349" t="s">
        <v>1151</v>
      </c>
      <c r="J4349" s="24" t="str">
        <f t="shared" si="327"/>
        <v>08</v>
      </c>
      <c r="K4349" s="24" t="str">
        <f t="shared" si="328"/>
        <v>07</v>
      </c>
      <c r="L4349" s="24" t="str">
        <f t="shared" si="329"/>
        <v>2007</v>
      </c>
      <c r="M4349" s="24">
        <f t="shared" si="330"/>
        <v>39301</v>
      </c>
      <c r="N4349">
        <v>17.03</v>
      </c>
      <c r="P4349" s="24">
        <v>44620</v>
      </c>
      <c r="Q4349">
        <v>73.25</v>
      </c>
    </row>
    <row r="4350" spans="1:17" x14ac:dyDescent="0.4">
      <c r="A4350" t="s">
        <v>1149</v>
      </c>
      <c r="B4350">
        <v>16.86</v>
      </c>
      <c r="C4350">
        <v>16.649999999999999</v>
      </c>
      <c r="D4350">
        <v>16.899999999999999</v>
      </c>
      <c r="E4350">
        <v>16.5</v>
      </c>
      <c r="F4350" t="s">
        <v>1148</v>
      </c>
      <c r="G4350" s="2">
        <v>1.6899999999999998E-2</v>
      </c>
      <c r="I4350" t="s">
        <v>1149</v>
      </c>
      <c r="J4350" s="24" t="str">
        <f t="shared" si="327"/>
        <v>08</v>
      </c>
      <c r="K4350" s="24" t="str">
        <f t="shared" si="328"/>
        <v>06</v>
      </c>
      <c r="L4350" s="24" t="str">
        <f t="shared" si="329"/>
        <v>2007</v>
      </c>
      <c r="M4350" s="24">
        <f t="shared" si="330"/>
        <v>39300</v>
      </c>
      <c r="N4350">
        <v>16.86</v>
      </c>
      <c r="P4350" s="24">
        <v>44621</v>
      </c>
      <c r="Q4350">
        <v>72.08</v>
      </c>
    </row>
    <row r="4351" spans="1:17" x14ac:dyDescent="0.4">
      <c r="A4351" t="s">
        <v>1147</v>
      </c>
      <c r="B4351">
        <v>16.579999999999998</v>
      </c>
      <c r="C4351">
        <v>16.920000000000002</v>
      </c>
      <c r="D4351">
        <v>17</v>
      </c>
      <c r="E4351">
        <v>16.52</v>
      </c>
      <c r="F4351" t="s">
        <v>1146</v>
      </c>
      <c r="G4351" s="2">
        <v>-2.47E-2</v>
      </c>
      <c r="I4351" t="s">
        <v>1147</v>
      </c>
      <c r="J4351" s="24" t="str">
        <f t="shared" si="327"/>
        <v>08</v>
      </c>
      <c r="K4351" s="24" t="str">
        <f t="shared" si="328"/>
        <v>03</v>
      </c>
      <c r="L4351" s="24" t="str">
        <f t="shared" si="329"/>
        <v>2007</v>
      </c>
      <c r="M4351" s="24">
        <f t="shared" si="330"/>
        <v>39297</v>
      </c>
      <c r="N4351">
        <v>16.579999999999998</v>
      </c>
      <c r="P4351" s="24">
        <v>44622</v>
      </c>
      <c r="Q4351">
        <v>73.39</v>
      </c>
    </row>
    <row r="4352" spans="1:17" x14ac:dyDescent="0.4">
      <c r="A4352" t="s">
        <v>1145</v>
      </c>
      <c r="B4352">
        <v>17</v>
      </c>
      <c r="C4352">
        <v>16.899999999999999</v>
      </c>
      <c r="D4352">
        <v>17</v>
      </c>
      <c r="E4352">
        <v>16.79</v>
      </c>
      <c r="F4352" t="s">
        <v>1144</v>
      </c>
      <c r="G4352" s="2">
        <v>8.3000000000000001E-3</v>
      </c>
      <c r="I4352" t="s">
        <v>1145</v>
      </c>
      <c r="J4352" s="24" t="str">
        <f t="shared" si="327"/>
        <v>08</v>
      </c>
      <c r="K4352" s="24" t="str">
        <f t="shared" si="328"/>
        <v>02</v>
      </c>
      <c r="L4352" s="24" t="str">
        <f t="shared" si="329"/>
        <v>2007</v>
      </c>
      <c r="M4352" s="24">
        <f t="shared" si="330"/>
        <v>39296</v>
      </c>
      <c r="N4352">
        <v>17</v>
      </c>
      <c r="P4352" s="24">
        <v>44623</v>
      </c>
      <c r="Q4352">
        <v>72.59</v>
      </c>
    </row>
    <row r="4353" spans="1:17" x14ac:dyDescent="0.4">
      <c r="A4353" t="s">
        <v>1143</v>
      </c>
      <c r="B4353">
        <v>16.86</v>
      </c>
      <c r="C4353">
        <v>16.809999999999999</v>
      </c>
      <c r="D4353">
        <v>16.899999999999999</v>
      </c>
      <c r="E4353">
        <v>16.59</v>
      </c>
      <c r="F4353" t="s">
        <v>1142</v>
      </c>
      <c r="G4353" s="2">
        <v>7.1999999999999998E-3</v>
      </c>
      <c r="I4353" t="s">
        <v>1143</v>
      </c>
      <c r="J4353" s="24" t="str">
        <f t="shared" si="327"/>
        <v>08</v>
      </c>
      <c r="K4353" s="24" t="str">
        <f t="shared" si="328"/>
        <v>01</v>
      </c>
      <c r="L4353" s="24" t="str">
        <f t="shared" si="329"/>
        <v>2007</v>
      </c>
      <c r="M4353" s="24">
        <f t="shared" si="330"/>
        <v>39295</v>
      </c>
      <c r="N4353">
        <v>16.86</v>
      </c>
      <c r="P4353" s="24">
        <v>44624</v>
      </c>
      <c r="Q4353">
        <v>71.66</v>
      </c>
    </row>
    <row r="4354" spans="1:17" x14ac:dyDescent="0.4">
      <c r="A4354" t="s">
        <v>1141</v>
      </c>
      <c r="B4354">
        <v>16.739999999999998</v>
      </c>
      <c r="C4354">
        <v>17.079999999999998</v>
      </c>
      <c r="D4354">
        <v>17.100000000000001</v>
      </c>
      <c r="E4354">
        <v>16.670000000000002</v>
      </c>
      <c r="F4354" t="s">
        <v>1140</v>
      </c>
      <c r="G4354" s="2">
        <v>-1.2999999999999999E-2</v>
      </c>
      <c r="I4354" t="s">
        <v>1141</v>
      </c>
      <c r="J4354" s="24" t="str">
        <f t="shared" si="327"/>
        <v>07</v>
      </c>
      <c r="K4354" s="24" t="str">
        <f t="shared" si="328"/>
        <v>31</v>
      </c>
      <c r="L4354" s="24" t="str">
        <f t="shared" si="329"/>
        <v>2007</v>
      </c>
      <c r="M4354" s="24">
        <f t="shared" si="330"/>
        <v>39294</v>
      </c>
      <c r="N4354">
        <v>16.739999999999998</v>
      </c>
      <c r="P4354" s="24">
        <v>44627</v>
      </c>
      <c r="Q4354">
        <v>68.95</v>
      </c>
    </row>
    <row r="4355" spans="1:17" x14ac:dyDescent="0.4">
      <c r="A4355" t="s">
        <v>1139</v>
      </c>
      <c r="B4355">
        <v>16.96</v>
      </c>
      <c r="C4355">
        <v>16.86</v>
      </c>
      <c r="D4355">
        <v>17.02</v>
      </c>
      <c r="E4355">
        <v>16.760000000000002</v>
      </c>
      <c r="F4355" t="s">
        <v>562</v>
      </c>
      <c r="G4355" s="2">
        <v>9.4999999999999998E-3</v>
      </c>
      <c r="I4355" t="s">
        <v>1139</v>
      </c>
      <c r="J4355" s="24" t="str">
        <f t="shared" ref="J4355:J4418" si="331">LEFT(I4355,2)</f>
        <v>07</v>
      </c>
      <c r="K4355" s="24" t="str">
        <f t="shared" ref="K4355:K4418" si="332">MID(I4355,4,2)</f>
        <v>30</v>
      </c>
      <c r="L4355" s="24" t="str">
        <f t="shared" ref="L4355:L4418" si="333">RIGHT(I4355,4)</f>
        <v>2007</v>
      </c>
      <c r="M4355" s="24">
        <f t="shared" ref="M4355:M4418" si="334">DATE(L4355,J4355,K4355)</f>
        <v>39293</v>
      </c>
      <c r="N4355">
        <v>16.96</v>
      </c>
      <c r="P4355" s="24">
        <v>44628</v>
      </c>
      <c r="Q4355">
        <v>68.56</v>
      </c>
    </row>
    <row r="4356" spans="1:17" x14ac:dyDescent="0.4">
      <c r="A4356" t="s">
        <v>1138</v>
      </c>
      <c r="B4356">
        <v>16.8</v>
      </c>
      <c r="C4356">
        <v>17</v>
      </c>
      <c r="D4356">
        <v>17.149999999999999</v>
      </c>
      <c r="E4356">
        <v>16.8</v>
      </c>
      <c r="F4356" t="s">
        <v>1137</v>
      </c>
      <c r="G4356" s="2">
        <v>-1.7000000000000001E-2</v>
      </c>
      <c r="I4356" t="s">
        <v>1138</v>
      </c>
      <c r="J4356" s="24" t="str">
        <f t="shared" si="331"/>
        <v>07</v>
      </c>
      <c r="K4356" s="24" t="str">
        <f t="shared" si="332"/>
        <v>27</v>
      </c>
      <c r="L4356" s="24" t="str">
        <f t="shared" si="333"/>
        <v>2007</v>
      </c>
      <c r="M4356" s="24">
        <f t="shared" si="334"/>
        <v>39290</v>
      </c>
      <c r="N4356">
        <v>16.8</v>
      </c>
      <c r="P4356" s="24">
        <v>44629</v>
      </c>
      <c r="Q4356">
        <v>71.12</v>
      </c>
    </row>
    <row r="4357" spans="1:17" x14ac:dyDescent="0.4">
      <c r="A4357" t="s">
        <v>1136</v>
      </c>
      <c r="B4357">
        <v>17.09</v>
      </c>
      <c r="C4357">
        <v>17.329999999999998</v>
      </c>
      <c r="D4357">
        <v>17.37</v>
      </c>
      <c r="E4357">
        <v>16.91</v>
      </c>
      <c r="F4357" t="s">
        <v>1135</v>
      </c>
      <c r="G4357" s="2">
        <v>-2.18E-2</v>
      </c>
      <c r="I4357" t="s">
        <v>1136</v>
      </c>
      <c r="J4357" s="24" t="str">
        <f t="shared" si="331"/>
        <v>07</v>
      </c>
      <c r="K4357" s="24" t="str">
        <f t="shared" si="332"/>
        <v>26</v>
      </c>
      <c r="L4357" s="24" t="str">
        <f t="shared" si="333"/>
        <v>2007</v>
      </c>
      <c r="M4357" s="24">
        <f t="shared" si="334"/>
        <v>39289</v>
      </c>
      <c r="N4357">
        <v>17.09</v>
      </c>
      <c r="P4357" s="24">
        <v>44630</v>
      </c>
      <c r="Q4357">
        <v>70.59</v>
      </c>
    </row>
    <row r="4358" spans="1:17" x14ac:dyDescent="0.4">
      <c r="A4358" t="s">
        <v>1134</v>
      </c>
      <c r="B4358">
        <v>17.47</v>
      </c>
      <c r="C4358">
        <v>17.53</v>
      </c>
      <c r="D4358">
        <v>17.95</v>
      </c>
      <c r="E4358">
        <v>17.29</v>
      </c>
      <c r="F4358" t="s">
        <v>1133</v>
      </c>
      <c r="G4358" s="2">
        <v>1.1000000000000001E-3</v>
      </c>
      <c r="I4358" t="s">
        <v>1134</v>
      </c>
      <c r="J4358" s="24" t="str">
        <f t="shared" si="331"/>
        <v>07</v>
      </c>
      <c r="K4358" s="24" t="str">
        <f t="shared" si="332"/>
        <v>25</v>
      </c>
      <c r="L4358" s="24" t="str">
        <f t="shared" si="333"/>
        <v>2007</v>
      </c>
      <c r="M4358" s="24">
        <f t="shared" si="334"/>
        <v>39288</v>
      </c>
      <c r="N4358">
        <v>17.47</v>
      </c>
      <c r="P4358" s="24">
        <v>44631</v>
      </c>
      <c r="Q4358">
        <v>69.319999999999993</v>
      </c>
    </row>
    <row r="4359" spans="1:17" x14ac:dyDescent="0.4">
      <c r="A4359" t="s">
        <v>1132</v>
      </c>
      <c r="B4359">
        <v>17.45</v>
      </c>
      <c r="C4359">
        <v>17.579999999999998</v>
      </c>
      <c r="D4359">
        <v>17.649999999999999</v>
      </c>
      <c r="E4359">
        <v>17.37</v>
      </c>
      <c r="F4359" t="s">
        <v>268</v>
      </c>
      <c r="G4359" s="2">
        <v>-1.41E-2</v>
      </c>
      <c r="I4359" t="s">
        <v>1132</v>
      </c>
      <c r="J4359" s="24" t="str">
        <f t="shared" si="331"/>
        <v>07</v>
      </c>
      <c r="K4359" s="24" t="str">
        <f t="shared" si="332"/>
        <v>24</v>
      </c>
      <c r="L4359" s="24" t="str">
        <f t="shared" si="333"/>
        <v>2007</v>
      </c>
      <c r="M4359" s="24">
        <f t="shared" si="334"/>
        <v>39287</v>
      </c>
      <c r="N4359">
        <v>17.45</v>
      </c>
      <c r="P4359" s="24">
        <v>44634</v>
      </c>
      <c r="Q4359">
        <v>68.33</v>
      </c>
    </row>
    <row r="4360" spans="1:17" x14ac:dyDescent="0.4">
      <c r="A4360" t="s">
        <v>1131</v>
      </c>
      <c r="B4360">
        <v>17.7</v>
      </c>
      <c r="C4360">
        <v>17.7</v>
      </c>
      <c r="D4360">
        <v>17.760000000000002</v>
      </c>
      <c r="E4360">
        <v>17.66</v>
      </c>
      <c r="F4360" t="s">
        <v>229</v>
      </c>
      <c r="G4360" s="2">
        <v>3.3999999999999998E-3</v>
      </c>
      <c r="I4360" t="s">
        <v>1131</v>
      </c>
      <c r="J4360" s="24" t="str">
        <f t="shared" si="331"/>
        <v>07</v>
      </c>
      <c r="K4360" s="24" t="str">
        <f t="shared" si="332"/>
        <v>23</v>
      </c>
      <c r="L4360" s="24" t="str">
        <f t="shared" si="333"/>
        <v>2007</v>
      </c>
      <c r="M4360" s="24">
        <f t="shared" si="334"/>
        <v>39286</v>
      </c>
      <c r="N4360">
        <v>17.7</v>
      </c>
      <c r="P4360" s="24">
        <v>44635</v>
      </c>
      <c r="Q4360">
        <v>70.41</v>
      </c>
    </row>
    <row r="4361" spans="1:17" x14ac:dyDescent="0.4">
      <c r="A4361" t="s">
        <v>1130</v>
      </c>
      <c r="B4361">
        <v>17.64</v>
      </c>
      <c r="C4361">
        <v>17.760000000000002</v>
      </c>
      <c r="D4361">
        <v>17.760000000000002</v>
      </c>
      <c r="E4361">
        <v>17.55</v>
      </c>
      <c r="F4361" t="s">
        <v>1129</v>
      </c>
      <c r="G4361" s="2">
        <v>-8.9999999999999993E-3</v>
      </c>
      <c r="I4361" t="s">
        <v>1130</v>
      </c>
      <c r="J4361" s="24" t="str">
        <f t="shared" si="331"/>
        <v>07</v>
      </c>
      <c r="K4361" s="24" t="str">
        <f t="shared" si="332"/>
        <v>20</v>
      </c>
      <c r="L4361" s="24" t="str">
        <f t="shared" si="333"/>
        <v>2007</v>
      </c>
      <c r="M4361" s="24">
        <f t="shared" si="334"/>
        <v>39283</v>
      </c>
      <c r="N4361">
        <v>17.64</v>
      </c>
      <c r="P4361" s="24">
        <v>44636</v>
      </c>
      <c r="Q4361">
        <v>72.56</v>
      </c>
    </row>
    <row r="4362" spans="1:17" x14ac:dyDescent="0.4">
      <c r="A4362" t="s">
        <v>1128</v>
      </c>
      <c r="B4362">
        <v>17.8</v>
      </c>
      <c r="C4362">
        <v>17.78</v>
      </c>
      <c r="D4362">
        <v>17.82</v>
      </c>
      <c r="E4362">
        <v>17.75</v>
      </c>
      <c r="F4362" t="s">
        <v>445</v>
      </c>
      <c r="G4362" s="2">
        <v>6.1999999999999998E-3</v>
      </c>
      <c r="I4362" t="s">
        <v>1128</v>
      </c>
      <c r="J4362" s="24" t="str">
        <f t="shared" si="331"/>
        <v>07</v>
      </c>
      <c r="K4362" s="24" t="str">
        <f t="shared" si="332"/>
        <v>19</v>
      </c>
      <c r="L4362" s="24" t="str">
        <f t="shared" si="333"/>
        <v>2007</v>
      </c>
      <c r="M4362" s="24">
        <f t="shared" si="334"/>
        <v>39282</v>
      </c>
      <c r="N4362">
        <v>17.8</v>
      </c>
      <c r="P4362" s="24">
        <v>44637</v>
      </c>
      <c r="Q4362">
        <v>73.53</v>
      </c>
    </row>
    <row r="4363" spans="1:17" x14ac:dyDescent="0.4">
      <c r="A4363" t="s">
        <v>1127</v>
      </c>
      <c r="B4363">
        <v>17.690000000000001</v>
      </c>
      <c r="C4363">
        <v>17.649999999999999</v>
      </c>
      <c r="D4363">
        <v>17.71</v>
      </c>
      <c r="E4363">
        <v>17.579999999999998</v>
      </c>
      <c r="F4363" t="s">
        <v>1126</v>
      </c>
      <c r="G4363" s="2">
        <v>5.9999999999999995E-4</v>
      </c>
      <c r="I4363" t="s">
        <v>1127</v>
      </c>
      <c r="J4363" s="24" t="str">
        <f t="shared" si="331"/>
        <v>07</v>
      </c>
      <c r="K4363" s="24" t="str">
        <f t="shared" si="332"/>
        <v>18</v>
      </c>
      <c r="L4363" s="24" t="str">
        <f t="shared" si="333"/>
        <v>2007</v>
      </c>
      <c r="M4363" s="24">
        <f t="shared" si="334"/>
        <v>39281</v>
      </c>
      <c r="N4363">
        <v>17.690000000000001</v>
      </c>
      <c r="P4363" s="24">
        <v>44638</v>
      </c>
      <c r="Q4363">
        <v>74.959999999999994</v>
      </c>
    </row>
    <row r="4364" spans="1:17" x14ac:dyDescent="0.4">
      <c r="A4364" t="s">
        <v>1125</v>
      </c>
      <c r="B4364">
        <v>17.68</v>
      </c>
      <c r="C4364">
        <v>17.73</v>
      </c>
      <c r="D4364">
        <v>17.760000000000002</v>
      </c>
      <c r="E4364">
        <v>17.670000000000002</v>
      </c>
      <c r="F4364" t="s">
        <v>473</v>
      </c>
      <c r="G4364" s="2">
        <v>-5.9999999999999995E-4</v>
      </c>
      <c r="I4364" t="s">
        <v>1125</v>
      </c>
      <c r="J4364" s="24" t="str">
        <f t="shared" si="331"/>
        <v>07</v>
      </c>
      <c r="K4364" s="24" t="str">
        <f t="shared" si="332"/>
        <v>17</v>
      </c>
      <c r="L4364" s="24" t="str">
        <f t="shared" si="333"/>
        <v>2007</v>
      </c>
      <c r="M4364" s="24">
        <f t="shared" si="334"/>
        <v>39280</v>
      </c>
      <c r="N4364">
        <v>17.68</v>
      </c>
      <c r="P4364" s="24">
        <v>44641</v>
      </c>
      <c r="Q4364">
        <v>74.819999999999993</v>
      </c>
    </row>
    <row r="4365" spans="1:17" x14ac:dyDescent="0.4">
      <c r="A4365" t="s">
        <v>1124</v>
      </c>
      <c r="B4365">
        <v>17.690000000000001</v>
      </c>
      <c r="C4365">
        <v>17.690000000000001</v>
      </c>
      <c r="D4365">
        <v>17.75</v>
      </c>
      <c r="E4365">
        <v>17.649999999999999</v>
      </c>
      <c r="F4365" t="s">
        <v>639</v>
      </c>
      <c r="G4365" s="2">
        <v>-5.9999999999999995E-4</v>
      </c>
      <c r="I4365" t="s">
        <v>1124</v>
      </c>
      <c r="J4365" s="24" t="str">
        <f t="shared" si="331"/>
        <v>07</v>
      </c>
      <c r="K4365" s="24" t="str">
        <f t="shared" si="332"/>
        <v>16</v>
      </c>
      <c r="L4365" s="24" t="str">
        <f t="shared" si="333"/>
        <v>2007</v>
      </c>
      <c r="M4365" s="24">
        <f t="shared" si="334"/>
        <v>39279</v>
      </c>
      <c r="N4365">
        <v>17.690000000000001</v>
      </c>
      <c r="P4365" s="24">
        <v>44642</v>
      </c>
      <c r="Q4365">
        <v>76.08</v>
      </c>
    </row>
    <row r="4366" spans="1:17" x14ac:dyDescent="0.4">
      <c r="A4366" t="s">
        <v>1123</v>
      </c>
      <c r="B4366">
        <v>17.7</v>
      </c>
      <c r="C4366">
        <v>17.649999999999999</v>
      </c>
      <c r="D4366">
        <v>17.75</v>
      </c>
      <c r="E4366">
        <v>17.63</v>
      </c>
      <c r="F4366" t="s">
        <v>1122</v>
      </c>
      <c r="G4366" s="2">
        <v>1.6999999999999999E-3</v>
      </c>
      <c r="I4366" t="s">
        <v>1123</v>
      </c>
      <c r="J4366" s="24" t="str">
        <f t="shared" si="331"/>
        <v>07</v>
      </c>
      <c r="K4366" s="24" t="str">
        <f t="shared" si="332"/>
        <v>13</v>
      </c>
      <c r="L4366" s="24" t="str">
        <f t="shared" si="333"/>
        <v>2007</v>
      </c>
      <c r="M4366" s="24">
        <f t="shared" si="334"/>
        <v>39276</v>
      </c>
      <c r="N4366">
        <v>17.7</v>
      </c>
      <c r="P4366" s="24">
        <v>44643</v>
      </c>
      <c r="Q4366">
        <v>74.95</v>
      </c>
    </row>
    <row r="4367" spans="1:17" x14ac:dyDescent="0.4">
      <c r="A4367" t="s">
        <v>1121</v>
      </c>
      <c r="B4367">
        <v>17.670000000000002</v>
      </c>
      <c r="C4367">
        <v>17.45</v>
      </c>
      <c r="D4367">
        <v>17.670000000000002</v>
      </c>
      <c r="E4367">
        <v>17.440000000000001</v>
      </c>
      <c r="F4367" t="s">
        <v>691</v>
      </c>
      <c r="G4367" s="2">
        <v>1.7299999999999999E-2</v>
      </c>
      <c r="I4367" t="s">
        <v>1121</v>
      </c>
      <c r="J4367" s="24" t="str">
        <f t="shared" si="331"/>
        <v>07</v>
      </c>
      <c r="K4367" s="24" t="str">
        <f t="shared" si="332"/>
        <v>12</v>
      </c>
      <c r="L4367" s="24" t="str">
        <f t="shared" si="333"/>
        <v>2007</v>
      </c>
      <c r="M4367" s="24">
        <f t="shared" si="334"/>
        <v>39275</v>
      </c>
      <c r="N4367">
        <v>17.670000000000002</v>
      </c>
      <c r="P4367" s="24">
        <v>44644</v>
      </c>
      <c r="Q4367">
        <v>76.260000000000005</v>
      </c>
    </row>
    <row r="4368" spans="1:17" x14ac:dyDescent="0.4">
      <c r="A4368" t="s">
        <v>1120</v>
      </c>
      <c r="B4368">
        <v>17.37</v>
      </c>
      <c r="C4368">
        <v>17.28</v>
      </c>
      <c r="D4368">
        <v>17.37</v>
      </c>
      <c r="E4368">
        <v>17.23</v>
      </c>
      <c r="F4368" t="s">
        <v>1119</v>
      </c>
      <c r="G4368" s="2">
        <v>4.0000000000000001E-3</v>
      </c>
      <c r="I4368" t="s">
        <v>1120</v>
      </c>
      <c r="J4368" s="24" t="str">
        <f t="shared" si="331"/>
        <v>07</v>
      </c>
      <c r="K4368" s="24" t="str">
        <f t="shared" si="332"/>
        <v>11</v>
      </c>
      <c r="L4368" s="24" t="str">
        <f t="shared" si="333"/>
        <v>2007</v>
      </c>
      <c r="M4368" s="24">
        <f t="shared" si="334"/>
        <v>39274</v>
      </c>
      <c r="N4368">
        <v>17.37</v>
      </c>
      <c r="P4368" s="24">
        <v>44645</v>
      </c>
      <c r="Q4368">
        <v>76.260000000000005</v>
      </c>
    </row>
    <row r="4369" spans="1:17" x14ac:dyDescent="0.4">
      <c r="A4369" t="s">
        <v>1118</v>
      </c>
      <c r="B4369">
        <v>17.3</v>
      </c>
      <c r="C4369">
        <v>17.399999999999999</v>
      </c>
      <c r="D4369">
        <v>17.45</v>
      </c>
      <c r="E4369">
        <v>17.25</v>
      </c>
      <c r="F4369" t="s">
        <v>1117</v>
      </c>
      <c r="G4369" s="2">
        <v>-1.14E-2</v>
      </c>
      <c r="I4369" t="s">
        <v>1118</v>
      </c>
      <c r="J4369" s="24" t="str">
        <f t="shared" si="331"/>
        <v>07</v>
      </c>
      <c r="K4369" s="24" t="str">
        <f t="shared" si="332"/>
        <v>10</v>
      </c>
      <c r="L4369" s="24" t="str">
        <f t="shared" si="333"/>
        <v>2007</v>
      </c>
      <c r="M4369" s="24">
        <f t="shared" si="334"/>
        <v>39273</v>
      </c>
      <c r="N4369">
        <v>17.3</v>
      </c>
      <c r="P4369" s="24">
        <v>44648</v>
      </c>
      <c r="Q4369">
        <v>77.33</v>
      </c>
    </row>
    <row r="4370" spans="1:17" x14ac:dyDescent="0.4">
      <c r="A4370" t="s">
        <v>1116</v>
      </c>
      <c r="B4370">
        <v>17.5</v>
      </c>
      <c r="C4370">
        <v>17.5</v>
      </c>
      <c r="D4370">
        <v>17.53</v>
      </c>
      <c r="E4370">
        <v>17.440000000000001</v>
      </c>
      <c r="F4370" t="s">
        <v>997</v>
      </c>
      <c r="G4370" s="2">
        <v>1.6999999999999999E-3</v>
      </c>
      <c r="I4370" t="s">
        <v>1116</v>
      </c>
      <c r="J4370" s="24" t="str">
        <f t="shared" si="331"/>
        <v>07</v>
      </c>
      <c r="K4370" s="24" t="str">
        <f t="shared" si="332"/>
        <v>09</v>
      </c>
      <c r="L4370" s="24" t="str">
        <f t="shared" si="333"/>
        <v>2007</v>
      </c>
      <c r="M4370" s="24">
        <f t="shared" si="334"/>
        <v>39272</v>
      </c>
      <c r="N4370">
        <v>17.5</v>
      </c>
      <c r="P4370" s="24">
        <v>44649</v>
      </c>
      <c r="Q4370">
        <v>78.48</v>
      </c>
    </row>
    <row r="4371" spans="1:17" x14ac:dyDescent="0.4">
      <c r="A4371" t="s">
        <v>1115</v>
      </c>
      <c r="B4371">
        <v>17.47</v>
      </c>
      <c r="C4371">
        <v>17.38</v>
      </c>
      <c r="D4371">
        <v>17.489999999999998</v>
      </c>
      <c r="E4371">
        <v>17.34</v>
      </c>
      <c r="F4371" t="s">
        <v>1114</v>
      </c>
      <c r="G4371" s="2">
        <v>6.3E-3</v>
      </c>
      <c r="I4371" t="s">
        <v>1115</v>
      </c>
      <c r="J4371" s="24" t="str">
        <f t="shared" si="331"/>
        <v>07</v>
      </c>
      <c r="K4371" s="24" t="str">
        <f t="shared" si="332"/>
        <v>06</v>
      </c>
      <c r="L4371" s="24" t="str">
        <f t="shared" si="333"/>
        <v>2007</v>
      </c>
      <c r="M4371" s="24">
        <f t="shared" si="334"/>
        <v>39269</v>
      </c>
      <c r="N4371">
        <v>17.47</v>
      </c>
      <c r="P4371" s="24">
        <v>44650</v>
      </c>
      <c r="Q4371">
        <v>77.709999999999994</v>
      </c>
    </row>
    <row r="4372" spans="1:17" x14ac:dyDescent="0.4">
      <c r="A4372" t="s">
        <v>1113</v>
      </c>
      <c r="B4372">
        <v>17.36</v>
      </c>
      <c r="C4372">
        <v>17.34</v>
      </c>
      <c r="D4372">
        <v>17.510000000000002</v>
      </c>
      <c r="E4372">
        <v>17.29</v>
      </c>
      <c r="F4372" t="s">
        <v>955</v>
      </c>
      <c r="G4372" s="2">
        <v>5.9999999999999995E-4</v>
      </c>
      <c r="I4372" t="s">
        <v>1113</v>
      </c>
      <c r="J4372" s="24" t="str">
        <f t="shared" si="331"/>
        <v>07</v>
      </c>
      <c r="K4372" s="24" t="str">
        <f t="shared" si="332"/>
        <v>05</v>
      </c>
      <c r="L4372" s="24" t="str">
        <f t="shared" si="333"/>
        <v>2007</v>
      </c>
      <c r="M4372" s="24">
        <f t="shared" si="334"/>
        <v>39268</v>
      </c>
      <c r="N4372">
        <v>17.36</v>
      </c>
      <c r="P4372" s="24">
        <v>44651</v>
      </c>
      <c r="Q4372">
        <v>76.38</v>
      </c>
    </row>
    <row r="4373" spans="1:17" x14ac:dyDescent="0.4">
      <c r="A4373" t="s">
        <v>1112</v>
      </c>
      <c r="B4373">
        <v>17.350000000000001</v>
      </c>
      <c r="C4373">
        <v>17.32</v>
      </c>
      <c r="D4373">
        <v>17.350000000000001</v>
      </c>
      <c r="E4373">
        <v>17.3</v>
      </c>
      <c r="F4373" t="s">
        <v>1111</v>
      </c>
      <c r="G4373" s="2">
        <v>4.5999999999999999E-3</v>
      </c>
      <c r="I4373" t="s">
        <v>1112</v>
      </c>
      <c r="J4373" s="24" t="str">
        <f t="shared" si="331"/>
        <v>07</v>
      </c>
      <c r="K4373" s="24" t="str">
        <f t="shared" si="332"/>
        <v>03</v>
      </c>
      <c r="L4373" s="24" t="str">
        <f t="shared" si="333"/>
        <v>2007</v>
      </c>
      <c r="M4373" s="24">
        <f t="shared" si="334"/>
        <v>39266</v>
      </c>
      <c r="N4373">
        <v>17.350000000000001</v>
      </c>
      <c r="P4373" s="24">
        <v>44652</v>
      </c>
      <c r="Q4373">
        <v>76.45</v>
      </c>
    </row>
    <row r="4374" spans="1:17" x14ac:dyDescent="0.4">
      <c r="A4374" t="s">
        <v>1110</v>
      </c>
      <c r="B4374">
        <v>17.27</v>
      </c>
      <c r="C4374">
        <v>17.21</v>
      </c>
      <c r="D4374">
        <v>17.27</v>
      </c>
      <c r="E4374">
        <v>17.18</v>
      </c>
      <c r="F4374" t="s">
        <v>755</v>
      </c>
      <c r="G4374" s="2">
        <v>8.8000000000000005E-3</v>
      </c>
      <c r="I4374" t="s">
        <v>1110</v>
      </c>
      <c r="J4374" s="24" t="str">
        <f t="shared" si="331"/>
        <v>07</v>
      </c>
      <c r="K4374" s="24" t="str">
        <f t="shared" si="332"/>
        <v>02</v>
      </c>
      <c r="L4374" s="24" t="str">
        <f t="shared" si="333"/>
        <v>2007</v>
      </c>
      <c r="M4374" s="24">
        <f t="shared" si="334"/>
        <v>39265</v>
      </c>
      <c r="N4374">
        <v>17.27</v>
      </c>
      <c r="P4374" s="24">
        <v>44655</v>
      </c>
      <c r="Q4374">
        <v>77.8</v>
      </c>
    </row>
    <row r="4375" spans="1:17" x14ac:dyDescent="0.4">
      <c r="A4375" t="s">
        <v>1109</v>
      </c>
      <c r="B4375">
        <v>17.12</v>
      </c>
      <c r="C4375">
        <v>17.22</v>
      </c>
      <c r="D4375">
        <v>17.28</v>
      </c>
      <c r="E4375">
        <v>17.02</v>
      </c>
      <c r="F4375" t="s">
        <v>1108</v>
      </c>
      <c r="G4375" s="2">
        <v>-4.7000000000000002E-3</v>
      </c>
      <c r="I4375" t="s">
        <v>1109</v>
      </c>
      <c r="J4375" s="24" t="str">
        <f t="shared" si="331"/>
        <v>06</v>
      </c>
      <c r="K4375" s="24" t="str">
        <f t="shared" si="332"/>
        <v>29</v>
      </c>
      <c r="L4375" s="24" t="str">
        <f t="shared" si="333"/>
        <v>2007</v>
      </c>
      <c r="M4375" s="24">
        <f t="shared" si="334"/>
        <v>39262</v>
      </c>
      <c r="N4375">
        <v>17.12</v>
      </c>
      <c r="P4375" s="24">
        <v>44656</v>
      </c>
      <c r="Q4375">
        <v>76.39</v>
      </c>
    </row>
    <row r="4376" spans="1:17" x14ac:dyDescent="0.4">
      <c r="A4376" t="s">
        <v>1107</v>
      </c>
      <c r="B4376">
        <v>17.2</v>
      </c>
      <c r="C4376">
        <v>17.239999999999998</v>
      </c>
      <c r="D4376">
        <v>17.309999999999999</v>
      </c>
      <c r="E4376">
        <v>17.2</v>
      </c>
      <c r="F4376" t="s">
        <v>955</v>
      </c>
      <c r="G4376" s="2">
        <v>5.9999999999999995E-4</v>
      </c>
      <c r="I4376" t="s">
        <v>1107</v>
      </c>
      <c r="J4376" s="24" t="str">
        <f t="shared" si="331"/>
        <v>06</v>
      </c>
      <c r="K4376" s="24" t="str">
        <f t="shared" si="332"/>
        <v>28</v>
      </c>
      <c r="L4376" s="24" t="str">
        <f t="shared" si="333"/>
        <v>2007</v>
      </c>
      <c r="M4376" s="24">
        <f t="shared" si="334"/>
        <v>39261</v>
      </c>
      <c r="N4376">
        <v>17.2</v>
      </c>
      <c r="P4376" s="24">
        <v>44657</v>
      </c>
      <c r="Q4376">
        <v>74.78</v>
      </c>
    </row>
    <row r="4377" spans="1:17" x14ac:dyDescent="0.4">
      <c r="A4377" t="s">
        <v>1106</v>
      </c>
      <c r="B4377">
        <v>17.190000000000001</v>
      </c>
      <c r="C4377">
        <v>16.96</v>
      </c>
      <c r="D4377">
        <v>17.21</v>
      </c>
      <c r="E4377">
        <v>16.95</v>
      </c>
      <c r="F4377" t="s">
        <v>511</v>
      </c>
      <c r="G4377" s="2">
        <v>1.24E-2</v>
      </c>
      <c r="I4377" t="s">
        <v>1106</v>
      </c>
      <c r="J4377" s="24" t="str">
        <f t="shared" si="331"/>
        <v>06</v>
      </c>
      <c r="K4377" s="24" t="str">
        <f t="shared" si="332"/>
        <v>27</v>
      </c>
      <c r="L4377" s="24" t="str">
        <f t="shared" si="333"/>
        <v>2007</v>
      </c>
      <c r="M4377" s="24">
        <f t="shared" si="334"/>
        <v>39260</v>
      </c>
      <c r="N4377">
        <v>17.190000000000001</v>
      </c>
      <c r="P4377" s="24">
        <v>44658</v>
      </c>
      <c r="Q4377">
        <v>75.2</v>
      </c>
    </row>
    <row r="4378" spans="1:17" x14ac:dyDescent="0.4">
      <c r="A4378" t="s">
        <v>1105</v>
      </c>
      <c r="B4378">
        <v>16.98</v>
      </c>
      <c r="C4378">
        <v>17.18</v>
      </c>
      <c r="D4378">
        <v>17.2</v>
      </c>
      <c r="E4378">
        <v>16.98</v>
      </c>
      <c r="F4378" t="s">
        <v>1068</v>
      </c>
      <c r="G4378" s="2">
        <v>-6.4000000000000003E-3</v>
      </c>
      <c r="I4378" t="s">
        <v>1105</v>
      </c>
      <c r="J4378" s="24" t="str">
        <f t="shared" si="331"/>
        <v>06</v>
      </c>
      <c r="K4378" s="24" t="str">
        <f t="shared" si="332"/>
        <v>26</v>
      </c>
      <c r="L4378" s="24" t="str">
        <f t="shared" si="333"/>
        <v>2007</v>
      </c>
      <c r="M4378" s="24">
        <f t="shared" si="334"/>
        <v>39259</v>
      </c>
      <c r="N4378">
        <v>16.98</v>
      </c>
      <c r="P4378" s="24">
        <v>44659</v>
      </c>
      <c r="Q4378">
        <v>74.47</v>
      </c>
    </row>
    <row r="4379" spans="1:17" x14ac:dyDescent="0.4">
      <c r="A4379" t="s">
        <v>1104</v>
      </c>
      <c r="B4379">
        <v>17.09</v>
      </c>
      <c r="C4379">
        <v>17.18</v>
      </c>
      <c r="D4379">
        <v>17.260000000000002</v>
      </c>
      <c r="E4379">
        <v>17.04</v>
      </c>
      <c r="F4379" t="s">
        <v>1103</v>
      </c>
      <c r="G4379" s="2">
        <v>-5.7999999999999996E-3</v>
      </c>
      <c r="I4379" t="s">
        <v>1104</v>
      </c>
      <c r="J4379" s="24" t="str">
        <f t="shared" si="331"/>
        <v>06</v>
      </c>
      <c r="K4379" s="24" t="str">
        <f t="shared" si="332"/>
        <v>25</v>
      </c>
      <c r="L4379" s="24" t="str">
        <f t="shared" si="333"/>
        <v>2007</v>
      </c>
      <c r="M4379" s="24">
        <f t="shared" si="334"/>
        <v>39258</v>
      </c>
      <c r="N4379">
        <v>17.09</v>
      </c>
      <c r="P4379" s="24">
        <v>44662</v>
      </c>
      <c r="Q4379">
        <v>72.540000000000006</v>
      </c>
    </row>
    <row r="4380" spans="1:17" x14ac:dyDescent="0.4">
      <c r="A4380" t="s">
        <v>1102</v>
      </c>
      <c r="B4380">
        <v>17.190000000000001</v>
      </c>
      <c r="C4380">
        <v>17.3</v>
      </c>
      <c r="D4380">
        <v>17.329999999999998</v>
      </c>
      <c r="E4380">
        <v>17.13</v>
      </c>
      <c r="F4380" t="s">
        <v>1101</v>
      </c>
      <c r="G4380" s="2">
        <v>-9.7999999999999997E-3</v>
      </c>
      <c r="I4380" t="s">
        <v>1102</v>
      </c>
      <c r="J4380" s="24" t="str">
        <f t="shared" si="331"/>
        <v>06</v>
      </c>
      <c r="K4380" s="24" t="str">
        <f t="shared" si="332"/>
        <v>22</v>
      </c>
      <c r="L4380" s="24" t="str">
        <f t="shared" si="333"/>
        <v>2007</v>
      </c>
      <c r="M4380" s="24">
        <f t="shared" si="334"/>
        <v>39255</v>
      </c>
      <c r="N4380">
        <v>17.190000000000001</v>
      </c>
      <c r="P4380" s="24">
        <v>44663</v>
      </c>
      <c r="Q4380">
        <v>72.2</v>
      </c>
    </row>
    <row r="4381" spans="1:17" x14ac:dyDescent="0.4">
      <c r="A4381" t="s">
        <v>1100</v>
      </c>
      <c r="B4381">
        <v>17.36</v>
      </c>
      <c r="C4381">
        <v>17.3</v>
      </c>
      <c r="D4381">
        <v>17.37</v>
      </c>
      <c r="E4381">
        <v>17.190000000000001</v>
      </c>
      <c r="F4381" t="s">
        <v>904</v>
      </c>
      <c r="G4381" s="2">
        <v>6.4000000000000003E-3</v>
      </c>
      <c r="I4381" t="s">
        <v>1100</v>
      </c>
      <c r="J4381" s="24" t="str">
        <f t="shared" si="331"/>
        <v>06</v>
      </c>
      <c r="K4381" s="24" t="str">
        <f t="shared" si="332"/>
        <v>21</v>
      </c>
      <c r="L4381" s="24" t="str">
        <f t="shared" si="333"/>
        <v>2007</v>
      </c>
      <c r="M4381" s="24">
        <f t="shared" si="334"/>
        <v>39254</v>
      </c>
      <c r="N4381">
        <v>17.36</v>
      </c>
      <c r="P4381" s="24">
        <v>44664</v>
      </c>
      <c r="Q4381">
        <v>73.31</v>
      </c>
    </row>
    <row r="4382" spans="1:17" x14ac:dyDescent="0.4">
      <c r="A4382" t="s">
        <v>1099</v>
      </c>
      <c r="B4382">
        <v>17.25</v>
      </c>
      <c r="C4382">
        <v>17.5</v>
      </c>
      <c r="D4382">
        <v>17.52</v>
      </c>
      <c r="E4382">
        <v>17.25</v>
      </c>
      <c r="F4382" t="s">
        <v>757</v>
      </c>
      <c r="G4382" s="2">
        <v>-1.32E-2</v>
      </c>
      <c r="I4382" t="s">
        <v>1099</v>
      </c>
      <c r="J4382" s="24" t="str">
        <f t="shared" si="331"/>
        <v>06</v>
      </c>
      <c r="K4382" s="24" t="str">
        <f t="shared" si="332"/>
        <v>20</v>
      </c>
      <c r="L4382" s="24" t="str">
        <f t="shared" si="333"/>
        <v>2007</v>
      </c>
      <c r="M4382" s="24">
        <f t="shared" si="334"/>
        <v>39253</v>
      </c>
      <c r="N4382">
        <v>17.25</v>
      </c>
      <c r="P4382" s="24">
        <v>44665</v>
      </c>
      <c r="Q4382">
        <v>71.760000000000005</v>
      </c>
    </row>
    <row r="4383" spans="1:17" x14ac:dyDescent="0.4">
      <c r="A4383" t="s">
        <v>1098</v>
      </c>
      <c r="B4383">
        <v>17.48</v>
      </c>
      <c r="C4383">
        <v>17.420000000000002</v>
      </c>
      <c r="D4383">
        <v>17.5</v>
      </c>
      <c r="E4383">
        <v>17.38</v>
      </c>
      <c r="F4383" t="s">
        <v>645</v>
      </c>
      <c r="G4383" s="2">
        <v>1.6999999999999999E-3</v>
      </c>
      <c r="I4383" t="s">
        <v>1098</v>
      </c>
      <c r="J4383" s="24" t="str">
        <f t="shared" si="331"/>
        <v>06</v>
      </c>
      <c r="K4383" s="24" t="str">
        <f t="shared" si="332"/>
        <v>19</v>
      </c>
      <c r="L4383" s="24" t="str">
        <f t="shared" si="333"/>
        <v>2007</v>
      </c>
      <c r="M4383" s="24">
        <f t="shared" si="334"/>
        <v>39252</v>
      </c>
      <c r="N4383">
        <v>17.48</v>
      </c>
      <c r="P4383" s="24">
        <v>44669</v>
      </c>
      <c r="Q4383">
        <v>71.900000000000006</v>
      </c>
    </row>
    <row r="4384" spans="1:17" x14ac:dyDescent="0.4">
      <c r="A4384" t="s">
        <v>1097</v>
      </c>
      <c r="B4384">
        <v>17.45</v>
      </c>
      <c r="C4384">
        <v>17.510000000000002</v>
      </c>
      <c r="D4384">
        <v>17.53</v>
      </c>
      <c r="E4384">
        <v>17.43</v>
      </c>
      <c r="F4384" t="s">
        <v>286</v>
      </c>
      <c r="G4384" s="2">
        <v>-1.6999999999999999E-3</v>
      </c>
      <c r="I4384" t="s">
        <v>1097</v>
      </c>
      <c r="J4384" s="24" t="str">
        <f t="shared" si="331"/>
        <v>06</v>
      </c>
      <c r="K4384" s="24" t="str">
        <f t="shared" si="332"/>
        <v>18</v>
      </c>
      <c r="L4384" s="24" t="str">
        <f t="shared" si="333"/>
        <v>2007</v>
      </c>
      <c r="M4384" s="24">
        <f t="shared" si="334"/>
        <v>39251</v>
      </c>
      <c r="N4384">
        <v>17.45</v>
      </c>
      <c r="P4384" s="24">
        <v>44670</v>
      </c>
      <c r="Q4384">
        <v>73.290000000000006</v>
      </c>
    </row>
    <row r="4385" spans="1:17" x14ac:dyDescent="0.4">
      <c r="A4385" t="s">
        <v>1096</v>
      </c>
      <c r="B4385">
        <v>17.48</v>
      </c>
      <c r="C4385">
        <v>17.489999999999998</v>
      </c>
      <c r="D4385">
        <v>17.52</v>
      </c>
      <c r="E4385">
        <v>17.46</v>
      </c>
      <c r="F4385" t="s">
        <v>1095</v>
      </c>
      <c r="G4385" s="2">
        <v>8.0999999999999996E-3</v>
      </c>
      <c r="I4385" t="s">
        <v>1096</v>
      </c>
      <c r="J4385" s="24" t="str">
        <f t="shared" si="331"/>
        <v>06</v>
      </c>
      <c r="K4385" s="24" t="str">
        <f t="shared" si="332"/>
        <v>15</v>
      </c>
      <c r="L4385" s="24" t="str">
        <f t="shared" si="333"/>
        <v>2007</v>
      </c>
      <c r="M4385" s="24">
        <f t="shared" si="334"/>
        <v>39248</v>
      </c>
      <c r="N4385">
        <v>17.48</v>
      </c>
      <c r="P4385" s="24">
        <v>44671</v>
      </c>
      <c r="Q4385">
        <v>72.66</v>
      </c>
    </row>
    <row r="4386" spans="1:17" x14ac:dyDescent="0.4">
      <c r="A4386" t="s">
        <v>1094</v>
      </c>
      <c r="B4386">
        <v>17.34</v>
      </c>
      <c r="C4386">
        <v>17.29</v>
      </c>
      <c r="D4386">
        <v>17.38</v>
      </c>
      <c r="E4386">
        <v>17.260000000000002</v>
      </c>
      <c r="F4386" t="s">
        <v>186</v>
      </c>
      <c r="G4386" s="2">
        <v>5.1999999999999998E-3</v>
      </c>
      <c r="I4386" t="s">
        <v>1094</v>
      </c>
      <c r="J4386" s="24" t="str">
        <f t="shared" si="331"/>
        <v>06</v>
      </c>
      <c r="K4386" s="24" t="str">
        <f t="shared" si="332"/>
        <v>14</v>
      </c>
      <c r="L4386" s="24" t="str">
        <f t="shared" si="333"/>
        <v>2007</v>
      </c>
      <c r="M4386" s="24">
        <f t="shared" si="334"/>
        <v>39247</v>
      </c>
      <c r="N4386">
        <v>17.34</v>
      </c>
      <c r="P4386" s="24">
        <v>44672</v>
      </c>
      <c r="Q4386">
        <v>71.31</v>
      </c>
    </row>
    <row r="4387" spans="1:17" x14ac:dyDescent="0.4">
      <c r="A4387" t="s">
        <v>1093</v>
      </c>
      <c r="B4387">
        <v>17.25</v>
      </c>
      <c r="C4387">
        <v>17.11</v>
      </c>
      <c r="D4387">
        <v>17.25</v>
      </c>
      <c r="E4387">
        <v>17.07</v>
      </c>
      <c r="F4387" t="s">
        <v>610</v>
      </c>
      <c r="G4387" s="2">
        <v>1.35E-2</v>
      </c>
      <c r="I4387" t="s">
        <v>1093</v>
      </c>
      <c r="J4387" s="24" t="str">
        <f t="shared" si="331"/>
        <v>06</v>
      </c>
      <c r="K4387" s="24" t="str">
        <f t="shared" si="332"/>
        <v>13</v>
      </c>
      <c r="L4387" s="24" t="str">
        <f t="shared" si="333"/>
        <v>2007</v>
      </c>
      <c r="M4387" s="24">
        <f t="shared" si="334"/>
        <v>39246</v>
      </c>
      <c r="N4387">
        <v>17.25</v>
      </c>
      <c r="P4387" s="24">
        <v>44673</v>
      </c>
      <c r="Q4387">
        <v>69.22</v>
      </c>
    </row>
    <row r="4388" spans="1:17" x14ac:dyDescent="0.4">
      <c r="A4388" t="s">
        <v>1092</v>
      </c>
      <c r="B4388">
        <v>17.02</v>
      </c>
      <c r="C4388">
        <v>17.09</v>
      </c>
      <c r="D4388">
        <v>17.22</v>
      </c>
      <c r="E4388">
        <v>17.02</v>
      </c>
      <c r="F4388" t="s">
        <v>506</v>
      </c>
      <c r="G4388" s="2">
        <v>-1.0999999999999999E-2</v>
      </c>
      <c r="I4388" t="s">
        <v>1092</v>
      </c>
      <c r="J4388" s="24" t="str">
        <f t="shared" si="331"/>
        <v>06</v>
      </c>
      <c r="K4388" s="24" t="str">
        <f t="shared" si="332"/>
        <v>12</v>
      </c>
      <c r="L4388" s="24" t="str">
        <f t="shared" si="333"/>
        <v>2007</v>
      </c>
      <c r="M4388" s="24">
        <f t="shared" si="334"/>
        <v>39245</v>
      </c>
      <c r="N4388">
        <v>17.02</v>
      </c>
      <c r="P4388" s="24">
        <v>44676</v>
      </c>
      <c r="Q4388">
        <v>69.95</v>
      </c>
    </row>
    <row r="4389" spans="1:17" x14ac:dyDescent="0.4">
      <c r="A4389" t="s">
        <v>1091</v>
      </c>
      <c r="B4389">
        <v>17.21</v>
      </c>
      <c r="C4389">
        <v>17.18</v>
      </c>
      <c r="D4389">
        <v>17.260000000000002</v>
      </c>
      <c r="E4389">
        <v>17.13</v>
      </c>
      <c r="F4389" t="s">
        <v>550</v>
      </c>
      <c r="G4389" s="2">
        <v>2.3E-3</v>
      </c>
      <c r="I4389" t="s">
        <v>1091</v>
      </c>
      <c r="J4389" s="24" t="str">
        <f t="shared" si="331"/>
        <v>06</v>
      </c>
      <c r="K4389" s="24" t="str">
        <f t="shared" si="332"/>
        <v>11</v>
      </c>
      <c r="L4389" s="24" t="str">
        <f t="shared" si="333"/>
        <v>2007</v>
      </c>
      <c r="M4389" s="24">
        <f t="shared" si="334"/>
        <v>39244</v>
      </c>
      <c r="N4389">
        <v>17.21</v>
      </c>
      <c r="P4389" s="24">
        <v>44677</v>
      </c>
      <c r="Q4389">
        <v>67.34</v>
      </c>
    </row>
    <row r="4390" spans="1:17" x14ac:dyDescent="0.4">
      <c r="A4390" t="s">
        <v>1090</v>
      </c>
      <c r="B4390">
        <v>17.170000000000002</v>
      </c>
      <c r="C4390">
        <v>16.98</v>
      </c>
      <c r="D4390">
        <v>17.18</v>
      </c>
      <c r="E4390">
        <v>16.97</v>
      </c>
      <c r="F4390" t="s">
        <v>50</v>
      </c>
      <c r="G4390" s="2">
        <v>9.4000000000000004E-3</v>
      </c>
      <c r="I4390" t="s">
        <v>1090</v>
      </c>
      <c r="J4390" s="24" t="str">
        <f t="shared" si="331"/>
        <v>06</v>
      </c>
      <c r="K4390" s="24" t="str">
        <f t="shared" si="332"/>
        <v>08</v>
      </c>
      <c r="L4390" s="24" t="str">
        <f t="shared" si="333"/>
        <v>2007</v>
      </c>
      <c r="M4390" s="24">
        <f t="shared" si="334"/>
        <v>39241</v>
      </c>
      <c r="N4390">
        <v>17.170000000000002</v>
      </c>
      <c r="P4390" s="24">
        <v>44678</v>
      </c>
      <c r="Q4390">
        <v>67.48</v>
      </c>
    </row>
    <row r="4391" spans="1:17" x14ac:dyDescent="0.4">
      <c r="A4391" t="s">
        <v>1089</v>
      </c>
      <c r="B4391">
        <v>17.010000000000002</v>
      </c>
      <c r="C4391">
        <v>17.32</v>
      </c>
      <c r="D4391">
        <v>17.32</v>
      </c>
      <c r="E4391">
        <v>17</v>
      </c>
      <c r="F4391" t="s">
        <v>104</v>
      </c>
      <c r="G4391" s="2">
        <v>-1.6199999999999999E-2</v>
      </c>
      <c r="I4391" t="s">
        <v>1089</v>
      </c>
      <c r="J4391" s="24" t="str">
        <f t="shared" si="331"/>
        <v>06</v>
      </c>
      <c r="K4391" s="24" t="str">
        <f t="shared" si="332"/>
        <v>07</v>
      </c>
      <c r="L4391" s="24" t="str">
        <f t="shared" si="333"/>
        <v>2007</v>
      </c>
      <c r="M4391" s="24">
        <f t="shared" si="334"/>
        <v>39240</v>
      </c>
      <c r="N4391">
        <v>17.010000000000002</v>
      </c>
      <c r="P4391" s="24">
        <v>44679</v>
      </c>
      <c r="Q4391">
        <v>69.86</v>
      </c>
    </row>
    <row r="4392" spans="1:17" x14ac:dyDescent="0.4">
      <c r="A4392" t="s">
        <v>1088</v>
      </c>
      <c r="B4392">
        <v>17.29</v>
      </c>
      <c r="C4392">
        <v>17.38</v>
      </c>
      <c r="D4392">
        <v>17.39</v>
      </c>
      <c r="E4392">
        <v>17.260000000000002</v>
      </c>
      <c r="F4392" t="s">
        <v>1087</v>
      </c>
      <c r="G4392" s="2">
        <v>-9.7000000000000003E-3</v>
      </c>
      <c r="I4392" t="s">
        <v>1088</v>
      </c>
      <c r="J4392" s="24" t="str">
        <f t="shared" si="331"/>
        <v>06</v>
      </c>
      <c r="K4392" s="24" t="str">
        <f t="shared" si="332"/>
        <v>06</v>
      </c>
      <c r="L4392" s="24" t="str">
        <f t="shared" si="333"/>
        <v>2007</v>
      </c>
      <c r="M4392" s="24">
        <f t="shared" si="334"/>
        <v>39239</v>
      </c>
      <c r="N4392">
        <v>17.29</v>
      </c>
      <c r="P4392" s="24">
        <v>44680</v>
      </c>
      <c r="Q4392">
        <v>66.78</v>
      </c>
    </row>
    <row r="4393" spans="1:17" x14ac:dyDescent="0.4">
      <c r="A4393" t="s">
        <v>1086</v>
      </c>
      <c r="B4393">
        <v>17.46</v>
      </c>
      <c r="C4393">
        <v>17.489999999999998</v>
      </c>
      <c r="D4393">
        <v>17.489999999999998</v>
      </c>
      <c r="E4393">
        <v>17.39</v>
      </c>
      <c r="F4393" t="s">
        <v>1085</v>
      </c>
      <c r="G4393" s="2">
        <v>-3.3999999999999998E-3</v>
      </c>
      <c r="I4393" t="s">
        <v>1086</v>
      </c>
      <c r="J4393" s="24" t="str">
        <f t="shared" si="331"/>
        <v>06</v>
      </c>
      <c r="K4393" s="24" t="str">
        <f t="shared" si="332"/>
        <v>05</v>
      </c>
      <c r="L4393" s="24" t="str">
        <f t="shared" si="333"/>
        <v>2007</v>
      </c>
      <c r="M4393" s="24">
        <f t="shared" si="334"/>
        <v>39238</v>
      </c>
      <c r="N4393">
        <v>17.46</v>
      </c>
      <c r="P4393" s="24">
        <v>44683</v>
      </c>
      <c r="Q4393">
        <v>67.650000000000006</v>
      </c>
    </row>
    <row r="4394" spans="1:17" x14ac:dyDescent="0.4">
      <c r="A4394" t="s">
        <v>1084</v>
      </c>
      <c r="B4394">
        <v>17.52</v>
      </c>
      <c r="C4394">
        <v>17.399999999999999</v>
      </c>
      <c r="D4394">
        <v>17.54</v>
      </c>
      <c r="E4394">
        <v>17.399999999999999</v>
      </c>
      <c r="F4394" t="s">
        <v>1083</v>
      </c>
      <c r="G4394" s="2">
        <v>2.8999999999999998E-3</v>
      </c>
      <c r="I4394" t="s">
        <v>1084</v>
      </c>
      <c r="J4394" s="24" t="str">
        <f t="shared" si="331"/>
        <v>06</v>
      </c>
      <c r="K4394" s="24" t="str">
        <f t="shared" si="332"/>
        <v>04</v>
      </c>
      <c r="L4394" s="24" t="str">
        <f t="shared" si="333"/>
        <v>2007</v>
      </c>
      <c r="M4394" s="24">
        <f t="shared" si="334"/>
        <v>39237</v>
      </c>
      <c r="N4394">
        <v>17.52</v>
      </c>
      <c r="P4394" s="24">
        <v>44684</v>
      </c>
      <c r="Q4394">
        <v>67.87</v>
      </c>
    </row>
    <row r="4395" spans="1:17" x14ac:dyDescent="0.4">
      <c r="A4395" t="s">
        <v>1082</v>
      </c>
      <c r="B4395">
        <v>17.47</v>
      </c>
      <c r="C4395">
        <v>17.489999999999998</v>
      </c>
      <c r="D4395">
        <v>17.510000000000002</v>
      </c>
      <c r="E4395">
        <v>17.43</v>
      </c>
      <c r="F4395" t="s">
        <v>964</v>
      </c>
      <c r="G4395" s="2">
        <v>4.0000000000000001E-3</v>
      </c>
      <c r="I4395" t="s">
        <v>1082</v>
      </c>
      <c r="J4395" s="24" t="str">
        <f t="shared" si="331"/>
        <v>06</v>
      </c>
      <c r="K4395" s="24" t="str">
        <f t="shared" si="332"/>
        <v>01</v>
      </c>
      <c r="L4395" s="24" t="str">
        <f t="shared" si="333"/>
        <v>2007</v>
      </c>
      <c r="M4395" s="24">
        <f t="shared" si="334"/>
        <v>39234</v>
      </c>
      <c r="N4395">
        <v>17.47</v>
      </c>
      <c r="P4395" s="24">
        <v>44685</v>
      </c>
      <c r="Q4395">
        <v>70.09</v>
      </c>
    </row>
    <row r="4396" spans="1:17" x14ac:dyDescent="0.4">
      <c r="A4396" t="s">
        <v>1081</v>
      </c>
      <c r="B4396">
        <v>17.399999999999999</v>
      </c>
      <c r="C4396">
        <v>17.43</v>
      </c>
      <c r="D4396">
        <v>17.440000000000001</v>
      </c>
      <c r="E4396">
        <v>17.36</v>
      </c>
      <c r="F4396" t="s">
        <v>645</v>
      </c>
      <c r="G4396" s="2">
        <v>1.6999999999999999E-3</v>
      </c>
      <c r="I4396" t="s">
        <v>1081</v>
      </c>
      <c r="J4396" s="24" t="str">
        <f t="shared" si="331"/>
        <v>05</v>
      </c>
      <c r="K4396" s="24" t="str">
        <f t="shared" si="332"/>
        <v>31</v>
      </c>
      <c r="L4396" s="24" t="str">
        <f t="shared" si="333"/>
        <v>2007</v>
      </c>
      <c r="M4396" s="24">
        <f t="shared" si="334"/>
        <v>39233</v>
      </c>
      <c r="N4396">
        <v>17.399999999999999</v>
      </c>
      <c r="P4396" s="24">
        <v>44686</v>
      </c>
      <c r="Q4396">
        <v>66.760000000000005</v>
      </c>
    </row>
    <row r="4397" spans="1:17" x14ac:dyDescent="0.4">
      <c r="A4397" t="s">
        <v>1080</v>
      </c>
      <c r="B4397">
        <v>17.37</v>
      </c>
      <c r="C4397">
        <v>17.13</v>
      </c>
      <c r="D4397">
        <v>17.37</v>
      </c>
      <c r="E4397">
        <v>17.13</v>
      </c>
      <c r="F4397" t="s">
        <v>42</v>
      </c>
      <c r="G4397" s="2">
        <v>8.0999999999999996E-3</v>
      </c>
      <c r="I4397" t="s">
        <v>1080</v>
      </c>
      <c r="J4397" s="24" t="str">
        <f t="shared" si="331"/>
        <v>05</v>
      </c>
      <c r="K4397" s="24" t="str">
        <f t="shared" si="332"/>
        <v>30</v>
      </c>
      <c r="L4397" s="24" t="str">
        <f t="shared" si="333"/>
        <v>2007</v>
      </c>
      <c r="M4397" s="24">
        <f t="shared" si="334"/>
        <v>39232</v>
      </c>
      <c r="N4397">
        <v>17.37</v>
      </c>
      <c r="P4397" s="24">
        <v>44687</v>
      </c>
      <c r="Q4397">
        <v>66.2</v>
      </c>
    </row>
    <row r="4398" spans="1:17" x14ac:dyDescent="0.4">
      <c r="A4398" t="s">
        <v>1079</v>
      </c>
      <c r="B4398">
        <v>17.23</v>
      </c>
      <c r="C4398">
        <v>17.2</v>
      </c>
      <c r="D4398">
        <v>17.27</v>
      </c>
      <c r="E4398">
        <v>17.149999999999999</v>
      </c>
      <c r="F4398" t="s">
        <v>918</v>
      </c>
      <c r="G4398" s="2">
        <v>1.1999999999999999E-3</v>
      </c>
      <c r="I4398" t="s">
        <v>1079</v>
      </c>
      <c r="J4398" s="24" t="str">
        <f t="shared" si="331"/>
        <v>05</v>
      </c>
      <c r="K4398" s="24" t="str">
        <f t="shared" si="332"/>
        <v>29</v>
      </c>
      <c r="L4398" s="24" t="str">
        <f t="shared" si="333"/>
        <v>2007</v>
      </c>
      <c r="M4398" s="24">
        <f t="shared" si="334"/>
        <v>39231</v>
      </c>
      <c r="N4398">
        <v>17.23</v>
      </c>
      <c r="P4398" s="24">
        <v>44690</v>
      </c>
      <c r="Q4398">
        <v>63.58</v>
      </c>
    </row>
    <row r="4399" spans="1:17" x14ac:dyDescent="0.4">
      <c r="A4399" t="s">
        <v>1078</v>
      </c>
      <c r="B4399">
        <v>17.21</v>
      </c>
      <c r="C4399">
        <v>17.2</v>
      </c>
      <c r="D4399">
        <v>17.21</v>
      </c>
      <c r="E4399">
        <v>17.13</v>
      </c>
      <c r="F4399" t="s">
        <v>1077</v>
      </c>
      <c r="G4399" s="2">
        <v>5.7999999999999996E-3</v>
      </c>
      <c r="I4399" t="s">
        <v>1078</v>
      </c>
      <c r="J4399" s="24" t="str">
        <f t="shared" si="331"/>
        <v>05</v>
      </c>
      <c r="K4399" s="24" t="str">
        <f t="shared" si="332"/>
        <v>25</v>
      </c>
      <c r="L4399" s="24" t="str">
        <f t="shared" si="333"/>
        <v>2007</v>
      </c>
      <c r="M4399" s="24">
        <f t="shared" si="334"/>
        <v>39227</v>
      </c>
      <c r="N4399">
        <v>17.21</v>
      </c>
      <c r="P4399" s="24">
        <v>44691</v>
      </c>
      <c r="Q4399">
        <v>64.17</v>
      </c>
    </row>
    <row r="4400" spans="1:17" x14ac:dyDescent="0.4">
      <c r="A4400" t="s">
        <v>1076</v>
      </c>
      <c r="B4400">
        <v>17.11</v>
      </c>
      <c r="C4400">
        <v>17.27</v>
      </c>
      <c r="D4400">
        <v>17.350000000000001</v>
      </c>
      <c r="E4400">
        <v>17.07</v>
      </c>
      <c r="F4400" t="s">
        <v>530</v>
      </c>
      <c r="G4400" s="2">
        <v>-8.6999999999999994E-3</v>
      </c>
      <c r="I4400" t="s">
        <v>1076</v>
      </c>
      <c r="J4400" s="24" t="str">
        <f t="shared" si="331"/>
        <v>05</v>
      </c>
      <c r="K4400" s="24" t="str">
        <f t="shared" si="332"/>
        <v>24</v>
      </c>
      <c r="L4400" s="24" t="str">
        <f t="shared" si="333"/>
        <v>2007</v>
      </c>
      <c r="M4400" s="24">
        <f t="shared" si="334"/>
        <v>39226</v>
      </c>
      <c r="N4400">
        <v>17.11</v>
      </c>
      <c r="P4400" s="24">
        <v>44692</v>
      </c>
      <c r="Q4400">
        <v>62.34</v>
      </c>
    </row>
    <row r="4401" spans="1:17" x14ac:dyDescent="0.4">
      <c r="A4401" t="s">
        <v>1075</v>
      </c>
      <c r="B4401">
        <v>17.260000000000002</v>
      </c>
      <c r="C4401">
        <v>17.32</v>
      </c>
      <c r="D4401">
        <v>17.38</v>
      </c>
      <c r="E4401">
        <v>17.25</v>
      </c>
      <c r="F4401" t="s">
        <v>1074</v>
      </c>
      <c r="G4401" s="2">
        <v>1.1999999999999999E-3</v>
      </c>
      <c r="I4401" t="s">
        <v>1075</v>
      </c>
      <c r="J4401" s="24" t="str">
        <f t="shared" si="331"/>
        <v>05</v>
      </c>
      <c r="K4401" s="24" t="str">
        <f t="shared" si="332"/>
        <v>23</v>
      </c>
      <c r="L4401" s="24" t="str">
        <f t="shared" si="333"/>
        <v>2007</v>
      </c>
      <c r="M4401" s="24">
        <f t="shared" si="334"/>
        <v>39225</v>
      </c>
      <c r="N4401">
        <v>17.260000000000002</v>
      </c>
      <c r="P4401" s="24">
        <v>44693</v>
      </c>
      <c r="Q4401">
        <v>62.13</v>
      </c>
    </row>
    <row r="4402" spans="1:17" x14ac:dyDescent="0.4">
      <c r="A4402" t="s">
        <v>1073</v>
      </c>
      <c r="B4402">
        <v>17.239999999999998</v>
      </c>
      <c r="C4402">
        <v>17.32</v>
      </c>
      <c r="D4402">
        <v>17.34</v>
      </c>
      <c r="E4402">
        <v>17.239999999999998</v>
      </c>
      <c r="F4402" t="s">
        <v>463</v>
      </c>
      <c r="G4402" s="2">
        <v>-3.5000000000000001E-3</v>
      </c>
      <c r="I4402" t="s">
        <v>1073</v>
      </c>
      <c r="J4402" s="24" t="str">
        <f t="shared" si="331"/>
        <v>05</v>
      </c>
      <c r="K4402" s="24" t="str">
        <f t="shared" si="332"/>
        <v>22</v>
      </c>
      <c r="L4402" s="24" t="str">
        <f t="shared" si="333"/>
        <v>2007</v>
      </c>
      <c r="M4402" s="24">
        <f t="shared" si="334"/>
        <v>39224</v>
      </c>
      <c r="N4402">
        <v>17.239999999999998</v>
      </c>
      <c r="P4402" s="24">
        <v>44694</v>
      </c>
      <c r="Q4402">
        <v>64.17</v>
      </c>
    </row>
    <row r="4403" spans="1:17" x14ac:dyDescent="0.4">
      <c r="A4403" t="s">
        <v>1072</v>
      </c>
      <c r="B4403">
        <v>17.3</v>
      </c>
      <c r="C4403">
        <v>17.329999999999998</v>
      </c>
      <c r="D4403">
        <v>17.36</v>
      </c>
      <c r="E4403">
        <v>17.27</v>
      </c>
      <c r="F4403" t="s">
        <v>1071</v>
      </c>
      <c r="G4403" s="2">
        <v>1.1999999999999999E-3</v>
      </c>
      <c r="I4403" t="s">
        <v>1072</v>
      </c>
      <c r="J4403" s="24" t="str">
        <f t="shared" si="331"/>
        <v>05</v>
      </c>
      <c r="K4403" s="24" t="str">
        <f t="shared" si="332"/>
        <v>21</v>
      </c>
      <c r="L4403" s="24" t="str">
        <f t="shared" si="333"/>
        <v>2007</v>
      </c>
      <c r="M4403" s="24">
        <f t="shared" si="334"/>
        <v>39223</v>
      </c>
      <c r="N4403">
        <v>17.3</v>
      </c>
      <c r="P4403" s="24">
        <v>44697</v>
      </c>
      <c r="Q4403">
        <v>63.56</v>
      </c>
    </row>
    <row r="4404" spans="1:17" x14ac:dyDescent="0.4">
      <c r="A4404" t="s">
        <v>1070</v>
      </c>
      <c r="B4404">
        <v>17.28</v>
      </c>
      <c r="C4404">
        <v>17.2</v>
      </c>
      <c r="D4404">
        <v>17.3</v>
      </c>
      <c r="E4404">
        <v>17.18</v>
      </c>
      <c r="F4404" t="s">
        <v>184</v>
      </c>
      <c r="G4404" s="2">
        <v>7.6E-3</v>
      </c>
      <c r="I4404" t="s">
        <v>1070</v>
      </c>
      <c r="J4404" s="24" t="str">
        <f t="shared" si="331"/>
        <v>05</v>
      </c>
      <c r="K4404" s="24" t="str">
        <f t="shared" si="332"/>
        <v>18</v>
      </c>
      <c r="L4404" s="24" t="str">
        <f t="shared" si="333"/>
        <v>2007</v>
      </c>
      <c r="M4404" s="24">
        <f t="shared" si="334"/>
        <v>39220</v>
      </c>
      <c r="N4404">
        <v>17.28</v>
      </c>
      <c r="P4404" s="24">
        <v>44698</v>
      </c>
      <c r="Q4404">
        <v>65.17</v>
      </c>
    </row>
    <row r="4405" spans="1:17" x14ac:dyDescent="0.4">
      <c r="A4405" t="s">
        <v>1069</v>
      </c>
      <c r="B4405">
        <v>17.149999999999999</v>
      </c>
      <c r="C4405">
        <v>17.12</v>
      </c>
      <c r="D4405">
        <v>17.2</v>
      </c>
      <c r="E4405">
        <v>17.100000000000001</v>
      </c>
      <c r="F4405" t="s">
        <v>1068</v>
      </c>
      <c r="G4405" s="2">
        <v>0</v>
      </c>
      <c r="I4405" t="s">
        <v>1069</v>
      </c>
      <c r="J4405" s="24" t="str">
        <f t="shared" si="331"/>
        <v>05</v>
      </c>
      <c r="K4405" s="24" t="str">
        <f t="shared" si="332"/>
        <v>17</v>
      </c>
      <c r="L4405" s="24" t="str">
        <f t="shared" si="333"/>
        <v>2007</v>
      </c>
      <c r="M4405" s="24">
        <f t="shared" si="334"/>
        <v>39219</v>
      </c>
      <c r="N4405">
        <v>17.149999999999999</v>
      </c>
      <c r="P4405" s="24">
        <v>44699</v>
      </c>
      <c r="Q4405">
        <v>62.04</v>
      </c>
    </row>
    <row r="4406" spans="1:17" x14ac:dyDescent="0.4">
      <c r="A4406" t="s">
        <v>1067</v>
      </c>
      <c r="B4406">
        <v>17.149999999999999</v>
      </c>
      <c r="C4406">
        <v>17.079999999999998</v>
      </c>
      <c r="D4406">
        <v>17.149999999999999</v>
      </c>
      <c r="E4406">
        <v>17</v>
      </c>
      <c r="F4406" t="s">
        <v>174</v>
      </c>
      <c r="G4406" s="2">
        <v>8.2000000000000007E-3</v>
      </c>
      <c r="I4406" t="s">
        <v>1067</v>
      </c>
      <c r="J4406" s="24" t="str">
        <f t="shared" si="331"/>
        <v>05</v>
      </c>
      <c r="K4406" s="24" t="str">
        <f t="shared" si="332"/>
        <v>16</v>
      </c>
      <c r="L4406" s="24" t="str">
        <f t="shared" si="333"/>
        <v>2007</v>
      </c>
      <c r="M4406" s="24">
        <f t="shared" si="334"/>
        <v>39218</v>
      </c>
      <c r="N4406">
        <v>17.149999999999999</v>
      </c>
      <c r="P4406" s="24">
        <v>44700</v>
      </c>
      <c r="Q4406">
        <v>61.72</v>
      </c>
    </row>
    <row r="4407" spans="1:17" x14ac:dyDescent="0.4">
      <c r="A4407" t="s">
        <v>1066</v>
      </c>
      <c r="B4407">
        <v>17.010000000000002</v>
      </c>
      <c r="C4407">
        <v>17.07</v>
      </c>
      <c r="D4407">
        <v>17.16</v>
      </c>
      <c r="E4407">
        <v>16.98</v>
      </c>
      <c r="F4407" t="s">
        <v>645</v>
      </c>
      <c r="G4407" s="2">
        <v>-4.1000000000000003E-3</v>
      </c>
      <c r="I4407" t="s">
        <v>1066</v>
      </c>
      <c r="J4407" s="24" t="str">
        <f t="shared" si="331"/>
        <v>05</v>
      </c>
      <c r="K4407" s="24" t="str">
        <f t="shared" si="332"/>
        <v>15</v>
      </c>
      <c r="L4407" s="24" t="str">
        <f t="shared" si="333"/>
        <v>2007</v>
      </c>
      <c r="M4407" s="24">
        <f t="shared" si="334"/>
        <v>39217</v>
      </c>
      <c r="N4407">
        <v>17.010000000000002</v>
      </c>
      <c r="P4407" s="24">
        <v>44701</v>
      </c>
      <c r="Q4407">
        <v>61.63</v>
      </c>
    </row>
    <row r="4408" spans="1:17" x14ac:dyDescent="0.4">
      <c r="A4408" t="s">
        <v>1065</v>
      </c>
      <c r="B4408">
        <v>17.079999999999998</v>
      </c>
      <c r="C4408">
        <v>17.07</v>
      </c>
      <c r="D4408">
        <v>17.14</v>
      </c>
      <c r="E4408">
        <v>16.989999999999998</v>
      </c>
      <c r="F4408" t="s">
        <v>1064</v>
      </c>
      <c r="G4408" s="2">
        <v>0</v>
      </c>
      <c r="I4408" t="s">
        <v>1065</v>
      </c>
      <c r="J4408" s="24" t="str">
        <f t="shared" si="331"/>
        <v>05</v>
      </c>
      <c r="K4408" s="24" t="str">
        <f t="shared" si="332"/>
        <v>14</v>
      </c>
      <c r="L4408" s="24" t="str">
        <f t="shared" si="333"/>
        <v>2007</v>
      </c>
      <c r="M4408" s="24">
        <f t="shared" si="334"/>
        <v>39216</v>
      </c>
      <c r="N4408">
        <v>17.079999999999998</v>
      </c>
      <c r="P4408" s="24">
        <v>44704</v>
      </c>
      <c r="Q4408">
        <v>62.85</v>
      </c>
    </row>
    <row r="4409" spans="1:17" x14ac:dyDescent="0.4">
      <c r="A4409" t="s">
        <v>1063</v>
      </c>
      <c r="B4409">
        <v>17.079999999999998</v>
      </c>
      <c r="C4409">
        <v>16.93</v>
      </c>
      <c r="D4409">
        <v>17.09</v>
      </c>
      <c r="E4409">
        <v>16.93</v>
      </c>
      <c r="F4409" t="s">
        <v>541</v>
      </c>
      <c r="G4409" s="2">
        <v>7.7000000000000002E-3</v>
      </c>
      <c r="I4409" t="s">
        <v>1063</v>
      </c>
      <c r="J4409" s="24" t="str">
        <f t="shared" si="331"/>
        <v>05</v>
      </c>
      <c r="K4409" s="24" t="str">
        <f t="shared" si="332"/>
        <v>11</v>
      </c>
      <c r="L4409" s="24" t="str">
        <f t="shared" si="333"/>
        <v>2007</v>
      </c>
      <c r="M4409" s="24">
        <f t="shared" si="334"/>
        <v>39213</v>
      </c>
      <c r="N4409">
        <v>17.079999999999998</v>
      </c>
      <c r="P4409" s="24">
        <v>44705</v>
      </c>
      <c r="Q4409">
        <v>61.71</v>
      </c>
    </row>
    <row r="4410" spans="1:17" x14ac:dyDescent="0.4">
      <c r="A4410" t="s">
        <v>1062</v>
      </c>
      <c r="B4410">
        <v>16.95</v>
      </c>
      <c r="C4410">
        <v>17.13</v>
      </c>
      <c r="D4410">
        <v>17.13</v>
      </c>
      <c r="E4410">
        <v>16.940000000000001</v>
      </c>
      <c r="F4410" t="s">
        <v>1061</v>
      </c>
      <c r="G4410" s="2">
        <v>-1.2800000000000001E-2</v>
      </c>
      <c r="I4410" t="s">
        <v>1062</v>
      </c>
      <c r="J4410" s="24" t="str">
        <f t="shared" si="331"/>
        <v>05</v>
      </c>
      <c r="K4410" s="24" t="str">
        <f t="shared" si="332"/>
        <v>10</v>
      </c>
      <c r="L4410" s="24" t="str">
        <f t="shared" si="333"/>
        <v>2007</v>
      </c>
      <c r="M4410" s="24">
        <f t="shared" si="334"/>
        <v>39212</v>
      </c>
      <c r="N4410">
        <v>16.95</v>
      </c>
      <c r="P4410" s="24">
        <v>44706</v>
      </c>
      <c r="Q4410">
        <v>62.4</v>
      </c>
    </row>
    <row r="4411" spans="1:17" x14ac:dyDescent="0.4">
      <c r="A4411" t="s">
        <v>1060</v>
      </c>
      <c r="B4411">
        <v>17.170000000000002</v>
      </c>
      <c r="C4411">
        <v>17.12</v>
      </c>
      <c r="D4411">
        <v>17.190000000000001</v>
      </c>
      <c r="E4411">
        <v>17.07</v>
      </c>
      <c r="F4411" t="s">
        <v>641</v>
      </c>
      <c r="G4411" s="2">
        <v>1.8E-3</v>
      </c>
      <c r="I4411" t="s">
        <v>1060</v>
      </c>
      <c r="J4411" s="24" t="str">
        <f t="shared" si="331"/>
        <v>05</v>
      </c>
      <c r="K4411" s="24" t="str">
        <f t="shared" si="332"/>
        <v>09</v>
      </c>
      <c r="L4411" s="24" t="str">
        <f t="shared" si="333"/>
        <v>2007</v>
      </c>
      <c r="M4411" s="24">
        <f t="shared" si="334"/>
        <v>39211</v>
      </c>
      <c r="N4411">
        <v>17.170000000000002</v>
      </c>
      <c r="P4411" s="24">
        <v>44707</v>
      </c>
      <c r="Q4411">
        <v>64.010000000000005</v>
      </c>
    </row>
    <row r="4412" spans="1:17" x14ac:dyDescent="0.4">
      <c r="A4412" t="s">
        <v>1059</v>
      </c>
      <c r="B4412">
        <v>17.14</v>
      </c>
      <c r="C4412">
        <v>17.09</v>
      </c>
      <c r="D4412">
        <v>17.14</v>
      </c>
      <c r="E4412">
        <v>17.04</v>
      </c>
      <c r="F4412" t="s">
        <v>1058</v>
      </c>
      <c r="G4412" s="2">
        <v>5.9999999999999995E-4</v>
      </c>
      <c r="I4412" t="s">
        <v>1059</v>
      </c>
      <c r="J4412" s="24" t="str">
        <f t="shared" si="331"/>
        <v>05</v>
      </c>
      <c r="K4412" s="24" t="str">
        <f t="shared" si="332"/>
        <v>08</v>
      </c>
      <c r="L4412" s="24" t="str">
        <f t="shared" si="333"/>
        <v>2007</v>
      </c>
      <c r="M4412" s="24">
        <f t="shared" si="334"/>
        <v>39210</v>
      </c>
      <c r="N4412">
        <v>17.14</v>
      </c>
      <c r="P4412" s="24">
        <v>44708</v>
      </c>
      <c r="Q4412">
        <v>66.14</v>
      </c>
    </row>
    <row r="4413" spans="1:17" x14ac:dyDescent="0.4">
      <c r="A4413" t="s">
        <v>1057</v>
      </c>
      <c r="B4413">
        <v>17.13</v>
      </c>
      <c r="C4413">
        <v>17.079999999999998</v>
      </c>
      <c r="D4413">
        <v>17.16</v>
      </c>
      <c r="E4413">
        <v>17.079999999999998</v>
      </c>
      <c r="F4413" t="s">
        <v>465</v>
      </c>
      <c r="G4413" s="2">
        <v>5.9999999999999995E-4</v>
      </c>
      <c r="I4413" t="s">
        <v>1057</v>
      </c>
      <c r="J4413" s="24" t="str">
        <f t="shared" si="331"/>
        <v>05</v>
      </c>
      <c r="K4413" s="24" t="str">
        <f t="shared" si="332"/>
        <v>07</v>
      </c>
      <c r="L4413" s="24" t="str">
        <f t="shared" si="333"/>
        <v>2007</v>
      </c>
      <c r="M4413" s="24">
        <f t="shared" si="334"/>
        <v>39209</v>
      </c>
      <c r="N4413">
        <v>17.13</v>
      </c>
      <c r="P4413" s="24">
        <v>44712</v>
      </c>
      <c r="Q4413">
        <v>65.900000000000006</v>
      </c>
    </row>
    <row r="4414" spans="1:17" x14ac:dyDescent="0.4">
      <c r="A4414" t="s">
        <v>1056</v>
      </c>
      <c r="B4414">
        <v>17.12</v>
      </c>
      <c r="C4414">
        <v>17.14</v>
      </c>
      <c r="D4414">
        <v>17.2</v>
      </c>
      <c r="E4414">
        <v>17.07</v>
      </c>
      <c r="F4414" t="s">
        <v>1055</v>
      </c>
      <c r="G4414" s="2">
        <v>1.8E-3</v>
      </c>
      <c r="I4414" t="s">
        <v>1056</v>
      </c>
      <c r="J4414" s="24" t="str">
        <f t="shared" si="331"/>
        <v>05</v>
      </c>
      <c r="K4414" s="24" t="str">
        <f t="shared" si="332"/>
        <v>04</v>
      </c>
      <c r="L4414" s="24" t="str">
        <f t="shared" si="333"/>
        <v>2007</v>
      </c>
      <c r="M4414" s="24">
        <f t="shared" si="334"/>
        <v>39206</v>
      </c>
      <c r="N4414">
        <v>17.12</v>
      </c>
      <c r="P4414" s="24">
        <v>44713</v>
      </c>
      <c r="Q4414">
        <v>65.41</v>
      </c>
    </row>
    <row r="4415" spans="1:17" x14ac:dyDescent="0.4">
      <c r="A4415" t="s">
        <v>1054</v>
      </c>
      <c r="B4415">
        <v>17.09</v>
      </c>
      <c r="C4415">
        <v>17.12</v>
      </c>
      <c r="D4415">
        <v>17.12</v>
      </c>
      <c r="E4415">
        <v>17.03</v>
      </c>
      <c r="F4415" t="s">
        <v>1053</v>
      </c>
      <c r="G4415" s="2">
        <v>4.1000000000000003E-3</v>
      </c>
      <c r="I4415" t="s">
        <v>1054</v>
      </c>
      <c r="J4415" s="24" t="str">
        <f t="shared" si="331"/>
        <v>05</v>
      </c>
      <c r="K4415" s="24" t="str">
        <f t="shared" si="332"/>
        <v>03</v>
      </c>
      <c r="L4415" s="24" t="str">
        <f t="shared" si="333"/>
        <v>2007</v>
      </c>
      <c r="M4415" s="24">
        <f t="shared" si="334"/>
        <v>39205</v>
      </c>
      <c r="N4415">
        <v>17.09</v>
      </c>
      <c r="P4415" s="24">
        <v>44714</v>
      </c>
      <c r="Q4415">
        <v>67.11</v>
      </c>
    </row>
    <row r="4416" spans="1:17" x14ac:dyDescent="0.4">
      <c r="A4416" t="s">
        <v>1052</v>
      </c>
      <c r="B4416">
        <v>17.02</v>
      </c>
      <c r="C4416">
        <v>16.95</v>
      </c>
      <c r="D4416">
        <v>17.059999999999999</v>
      </c>
      <c r="E4416">
        <v>16.940000000000001</v>
      </c>
      <c r="F4416" t="s">
        <v>1051</v>
      </c>
      <c r="G4416" s="2">
        <v>5.8999999999999999E-3</v>
      </c>
      <c r="I4416" t="s">
        <v>1052</v>
      </c>
      <c r="J4416" s="24" t="str">
        <f t="shared" si="331"/>
        <v>05</v>
      </c>
      <c r="K4416" s="24" t="str">
        <f t="shared" si="332"/>
        <v>02</v>
      </c>
      <c r="L4416" s="24" t="str">
        <f t="shared" si="333"/>
        <v>2007</v>
      </c>
      <c r="M4416" s="24">
        <f t="shared" si="334"/>
        <v>39204</v>
      </c>
      <c r="N4416">
        <v>17.02</v>
      </c>
      <c r="P4416" s="24">
        <v>44715</v>
      </c>
      <c r="Q4416">
        <v>65.489999999999995</v>
      </c>
    </row>
    <row r="4417" spans="1:17" x14ac:dyDescent="0.4">
      <c r="A4417" t="s">
        <v>1050</v>
      </c>
      <c r="B4417">
        <v>16.920000000000002</v>
      </c>
      <c r="C4417">
        <v>16.89</v>
      </c>
      <c r="D4417">
        <v>16.93</v>
      </c>
      <c r="E4417">
        <v>16.79</v>
      </c>
      <c r="F4417" t="s">
        <v>530</v>
      </c>
      <c r="G4417" s="2">
        <v>1.1999999999999999E-3</v>
      </c>
      <c r="I4417" t="s">
        <v>1050</v>
      </c>
      <c r="J4417" s="24" t="str">
        <f t="shared" si="331"/>
        <v>05</v>
      </c>
      <c r="K4417" s="24" t="str">
        <f t="shared" si="332"/>
        <v>01</v>
      </c>
      <c r="L4417" s="24" t="str">
        <f t="shared" si="333"/>
        <v>2007</v>
      </c>
      <c r="M4417" s="24">
        <f t="shared" si="334"/>
        <v>39203</v>
      </c>
      <c r="N4417">
        <v>16.920000000000002</v>
      </c>
      <c r="P4417" s="24">
        <v>44718</v>
      </c>
      <c r="Q4417">
        <v>65.790000000000006</v>
      </c>
    </row>
    <row r="4418" spans="1:17" x14ac:dyDescent="0.4">
      <c r="A4418" t="s">
        <v>1049</v>
      </c>
      <c r="B4418">
        <v>16.899999999999999</v>
      </c>
      <c r="C4418">
        <v>17.05</v>
      </c>
      <c r="D4418">
        <v>17.05</v>
      </c>
      <c r="E4418">
        <v>16.87</v>
      </c>
      <c r="F4418" t="s">
        <v>1048</v>
      </c>
      <c r="G4418" s="2">
        <v>-7.1000000000000004E-3</v>
      </c>
      <c r="I4418" t="s">
        <v>1049</v>
      </c>
      <c r="J4418" s="24" t="str">
        <f t="shared" si="331"/>
        <v>04</v>
      </c>
      <c r="K4418" s="24" t="str">
        <f t="shared" si="332"/>
        <v>30</v>
      </c>
      <c r="L4418" s="24" t="str">
        <f t="shared" si="333"/>
        <v>2007</v>
      </c>
      <c r="M4418" s="24">
        <f t="shared" si="334"/>
        <v>39202</v>
      </c>
      <c r="N4418">
        <v>16.899999999999999</v>
      </c>
      <c r="P4418" s="24">
        <v>44719</v>
      </c>
      <c r="Q4418">
        <v>66.37</v>
      </c>
    </row>
    <row r="4419" spans="1:17" x14ac:dyDescent="0.4">
      <c r="A4419" t="s">
        <v>1047</v>
      </c>
      <c r="B4419">
        <v>17.02</v>
      </c>
      <c r="C4419">
        <v>16.989999999999998</v>
      </c>
      <c r="D4419">
        <v>17.05</v>
      </c>
      <c r="E4419">
        <v>16.95</v>
      </c>
      <c r="F4419" t="s">
        <v>192</v>
      </c>
      <c r="G4419" s="2">
        <v>-1.1999999999999999E-3</v>
      </c>
      <c r="I4419" t="s">
        <v>1047</v>
      </c>
      <c r="J4419" s="24" t="str">
        <f t="shared" ref="J4419:J4482" si="335">LEFT(I4419,2)</f>
        <v>04</v>
      </c>
      <c r="K4419" s="24" t="str">
        <f t="shared" ref="K4419:K4482" si="336">MID(I4419,4,2)</f>
        <v>27</v>
      </c>
      <c r="L4419" s="24" t="str">
        <f t="shared" ref="L4419:L4482" si="337">RIGHT(I4419,4)</f>
        <v>2007</v>
      </c>
      <c r="M4419" s="24">
        <f t="shared" ref="M4419:M4482" si="338">DATE(L4419,J4419,K4419)</f>
        <v>39199</v>
      </c>
      <c r="N4419">
        <v>17.02</v>
      </c>
      <c r="P4419" s="24">
        <v>44720</v>
      </c>
      <c r="Q4419">
        <v>65.78</v>
      </c>
    </row>
    <row r="4420" spans="1:17" x14ac:dyDescent="0.4">
      <c r="A4420" t="s">
        <v>1046</v>
      </c>
      <c r="B4420">
        <v>17.04</v>
      </c>
      <c r="C4420">
        <v>17.02</v>
      </c>
      <c r="D4420">
        <v>17.05</v>
      </c>
      <c r="E4420">
        <v>16.98</v>
      </c>
      <c r="F4420" t="s">
        <v>932</v>
      </c>
      <c r="G4420" s="2">
        <v>1.8E-3</v>
      </c>
      <c r="I4420" t="s">
        <v>1046</v>
      </c>
      <c r="J4420" s="24" t="str">
        <f t="shared" si="335"/>
        <v>04</v>
      </c>
      <c r="K4420" s="24" t="str">
        <f t="shared" si="336"/>
        <v>26</v>
      </c>
      <c r="L4420" s="24" t="str">
        <f t="shared" si="337"/>
        <v>2007</v>
      </c>
      <c r="M4420" s="24">
        <f t="shared" si="338"/>
        <v>39198</v>
      </c>
      <c r="N4420">
        <v>17.04</v>
      </c>
      <c r="P4420" s="24">
        <v>44721</v>
      </c>
      <c r="Q4420">
        <v>63.99</v>
      </c>
    </row>
    <row r="4421" spans="1:17" x14ac:dyDescent="0.4">
      <c r="A4421" t="s">
        <v>1045</v>
      </c>
      <c r="B4421">
        <v>17.010000000000002</v>
      </c>
      <c r="C4421">
        <v>16.96</v>
      </c>
      <c r="D4421">
        <v>17.02</v>
      </c>
      <c r="E4421">
        <v>16.87</v>
      </c>
      <c r="F4421" t="s">
        <v>1044</v>
      </c>
      <c r="G4421" s="2">
        <v>1.0699999999999999E-2</v>
      </c>
      <c r="I4421" t="s">
        <v>1045</v>
      </c>
      <c r="J4421" s="24" t="str">
        <f t="shared" si="335"/>
        <v>04</v>
      </c>
      <c r="K4421" s="24" t="str">
        <f t="shared" si="336"/>
        <v>25</v>
      </c>
      <c r="L4421" s="24" t="str">
        <f t="shared" si="337"/>
        <v>2007</v>
      </c>
      <c r="M4421" s="24">
        <f t="shared" si="338"/>
        <v>39197</v>
      </c>
      <c r="N4421">
        <v>17.010000000000002</v>
      </c>
      <c r="P4421" s="24">
        <v>44722</v>
      </c>
      <c r="Q4421">
        <v>61.61</v>
      </c>
    </row>
    <row r="4422" spans="1:17" x14ac:dyDescent="0.4">
      <c r="A4422" t="s">
        <v>1043</v>
      </c>
      <c r="B4422">
        <v>16.829999999999998</v>
      </c>
      <c r="C4422">
        <v>16.89</v>
      </c>
      <c r="D4422">
        <v>16.89</v>
      </c>
      <c r="E4422">
        <v>16.77</v>
      </c>
      <c r="F4422" t="s">
        <v>534</v>
      </c>
      <c r="G4422" s="2">
        <v>0</v>
      </c>
      <c r="I4422" t="s">
        <v>1043</v>
      </c>
      <c r="J4422" s="24" t="str">
        <f t="shared" si="335"/>
        <v>04</v>
      </c>
      <c r="K4422" s="24" t="str">
        <f t="shared" si="336"/>
        <v>24</v>
      </c>
      <c r="L4422" s="24" t="str">
        <f t="shared" si="337"/>
        <v>2007</v>
      </c>
      <c r="M4422" s="24">
        <f t="shared" si="338"/>
        <v>39196</v>
      </c>
      <c r="N4422">
        <v>16.829999999999998</v>
      </c>
      <c r="P4422" s="24">
        <v>44725</v>
      </c>
      <c r="Q4422">
        <v>58.95</v>
      </c>
    </row>
    <row r="4423" spans="1:17" x14ac:dyDescent="0.4">
      <c r="A4423" t="s">
        <v>1042</v>
      </c>
      <c r="B4423">
        <v>16.829999999999998</v>
      </c>
      <c r="C4423">
        <v>16.89</v>
      </c>
      <c r="D4423">
        <v>16.920000000000002</v>
      </c>
      <c r="E4423">
        <v>16.829999999999998</v>
      </c>
      <c r="F4423" t="s">
        <v>1041</v>
      </c>
      <c r="G4423" s="2">
        <v>-3.0000000000000001E-3</v>
      </c>
      <c r="I4423" t="s">
        <v>1042</v>
      </c>
      <c r="J4423" s="24" t="str">
        <f t="shared" si="335"/>
        <v>04</v>
      </c>
      <c r="K4423" s="24" t="str">
        <f t="shared" si="336"/>
        <v>23</v>
      </c>
      <c r="L4423" s="24" t="str">
        <f t="shared" si="337"/>
        <v>2007</v>
      </c>
      <c r="M4423" s="24">
        <f t="shared" si="338"/>
        <v>39195</v>
      </c>
      <c r="N4423">
        <v>16.829999999999998</v>
      </c>
      <c r="P4423" s="24">
        <v>44726</v>
      </c>
      <c r="Q4423">
        <v>59.03</v>
      </c>
    </row>
    <row r="4424" spans="1:17" x14ac:dyDescent="0.4">
      <c r="A4424" t="s">
        <v>1040</v>
      </c>
      <c r="B4424">
        <v>16.88</v>
      </c>
      <c r="C4424">
        <v>16.82</v>
      </c>
      <c r="D4424">
        <v>16.899999999999999</v>
      </c>
      <c r="E4424">
        <v>16.8</v>
      </c>
      <c r="F4424" t="s">
        <v>1039</v>
      </c>
      <c r="G4424" s="2">
        <v>8.3999999999999995E-3</v>
      </c>
      <c r="I4424" t="s">
        <v>1040</v>
      </c>
      <c r="J4424" s="24" t="str">
        <f t="shared" si="335"/>
        <v>04</v>
      </c>
      <c r="K4424" s="24" t="str">
        <f t="shared" si="336"/>
        <v>20</v>
      </c>
      <c r="L4424" s="24" t="str">
        <f t="shared" si="337"/>
        <v>2007</v>
      </c>
      <c r="M4424" s="24">
        <f t="shared" si="338"/>
        <v>39192</v>
      </c>
      <c r="N4424">
        <v>16.88</v>
      </c>
      <c r="P4424" s="24">
        <v>44727</v>
      </c>
      <c r="Q4424">
        <v>60.37</v>
      </c>
    </row>
    <row r="4425" spans="1:17" x14ac:dyDescent="0.4">
      <c r="A4425" t="s">
        <v>1038</v>
      </c>
      <c r="B4425">
        <v>16.739999999999998</v>
      </c>
      <c r="C4425">
        <v>16.670000000000002</v>
      </c>
      <c r="D4425">
        <v>16.760000000000002</v>
      </c>
      <c r="E4425">
        <v>16.66</v>
      </c>
      <c r="F4425" t="s">
        <v>349</v>
      </c>
      <c r="G4425" s="2">
        <v>-1.1999999999999999E-3</v>
      </c>
      <c r="I4425" t="s">
        <v>1038</v>
      </c>
      <c r="J4425" s="24" t="str">
        <f t="shared" si="335"/>
        <v>04</v>
      </c>
      <c r="K4425" s="24" t="str">
        <f t="shared" si="336"/>
        <v>19</v>
      </c>
      <c r="L4425" s="24" t="str">
        <f t="shared" si="337"/>
        <v>2007</v>
      </c>
      <c r="M4425" s="24">
        <f t="shared" si="338"/>
        <v>39191</v>
      </c>
      <c r="N4425">
        <v>16.739999999999998</v>
      </c>
      <c r="P4425" s="24">
        <v>44728</v>
      </c>
      <c r="Q4425">
        <v>58.13</v>
      </c>
    </row>
    <row r="4426" spans="1:17" x14ac:dyDescent="0.4">
      <c r="A4426" t="s">
        <v>1037</v>
      </c>
      <c r="B4426">
        <v>16.760000000000002</v>
      </c>
      <c r="C4426">
        <v>16.7</v>
      </c>
      <c r="D4426">
        <v>16.79</v>
      </c>
      <c r="E4426">
        <v>16.690000000000001</v>
      </c>
      <c r="F4426" t="s">
        <v>904</v>
      </c>
      <c r="G4426" s="2">
        <v>-5.9999999999999995E-4</v>
      </c>
      <c r="I4426" t="s">
        <v>1037</v>
      </c>
      <c r="J4426" s="24" t="str">
        <f t="shared" si="335"/>
        <v>04</v>
      </c>
      <c r="K4426" s="24" t="str">
        <f t="shared" si="336"/>
        <v>18</v>
      </c>
      <c r="L4426" s="24" t="str">
        <f t="shared" si="337"/>
        <v>2007</v>
      </c>
      <c r="M4426" s="24">
        <f t="shared" si="338"/>
        <v>39190</v>
      </c>
      <c r="N4426">
        <v>16.760000000000002</v>
      </c>
      <c r="P4426" s="24">
        <v>44729</v>
      </c>
      <c r="Q4426">
        <v>58.56</v>
      </c>
    </row>
    <row r="4427" spans="1:17" x14ac:dyDescent="0.4">
      <c r="A4427" t="s">
        <v>1036</v>
      </c>
      <c r="B4427">
        <v>16.77</v>
      </c>
      <c r="C4427">
        <v>16.72</v>
      </c>
      <c r="D4427">
        <v>16.809999999999999</v>
      </c>
      <c r="E4427">
        <v>16.72</v>
      </c>
      <c r="F4427" t="s">
        <v>1035</v>
      </c>
      <c r="G4427" s="2">
        <v>3.0000000000000001E-3</v>
      </c>
      <c r="I4427" t="s">
        <v>1036</v>
      </c>
      <c r="J4427" s="24" t="str">
        <f t="shared" si="335"/>
        <v>04</v>
      </c>
      <c r="K4427" s="24" t="str">
        <f t="shared" si="336"/>
        <v>17</v>
      </c>
      <c r="L4427" s="24" t="str">
        <f t="shared" si="337"/>
        <v>2007</v>
      </c>
      <c r="M4427" s="24">
        <f t="shared" si="338"/>
        <v>39189</v>
      </c>
      <c r="N4427">
        <v>16.77</v>
      </c>
      <c r="P4427" s="24">
        <v>44733</v>
      </c>
      <c r="Q4427">
        <v>60.12</v>
      </c>
    </row>
    <row r="4428" spans="1:17" x14ac:dyDescent="0.4">
      <c r="A4428" t="s">
        <v>1034</v>
      </c>
      <c r="B4428">
        <v>16.72</v>
      </c>
      <c r="C4428">
        <v>16.63</v>
      </c>
      <c r="D4428">
        <v>16.72</v>
      </c>
      <c r="E4428">
        <v>16.62</v>
      </c>
      <c r="F4428" t="s">
        <v>1033</v>
      </c>
      <c r="G4428" s="2">
        <v>1.09E-2</v>
      </c>
      <c r="I4428" t="s">
        <v>1034</v>
      </c>
      <c r="J4428" s="24" t="str">
        <f t="shared" si="335"/>
        <v>04</v>
      </c>
      <c r="K4428" s="24" t="str">
        <f t="shared" si="336"/>
        <v>16</v>
      </c>
      <c r="L4428" s="24" t="str">
        <f t="shared" si="337"/>
        <v>2007</v>
      </c>
      <c r="M4428" s="24">
        <f t="shared" si="338"/>
        <v>39188</v>
      </c>
      <c r="N4428">
        <v>16.72</v>
      </c>
      <c r="P4428" s="24">
        <v>44734</v>
      </c>
      <c r="Q4428">
        <v>60.1</v>
      </c>
    </row>
    <row r="4429" spans="1:17" x14ac:dyDescent="0.4">
      <c r="A4429" t="s">
        <v>1032</v>
      </c>
      <c r="B4429">
        <v>16.54</v>
      </c>
      <c r="C4429">
        <v>16.52</v>
      </c>
      <c r="D4429">
        <v>16.559999999999999</v>
      </c>
      <c r="E4429">
        <v>16.440000000000001</v>
      </c>
      <c r="F4429" t="s">
        <v>1031</v>
      </c>
      <c r="G4429" s="2">
        <v>3.0000000000000001E-3</v>
      </c>
      <c r="I4429" t="s">
        <v>1032</v>
      </c>
      <c r="J4429" s="24" t="str">
        <f t="shared" si="335"/>
        <v>04</v>
      </c>
      <c r="K4429" s="24" t="str">
        <f t="shared" si="336"/>
        <v>13</v>
      </c>
      <c r="L4429" s="24" t="str">
        <f t="shared" si="337"/>
        <v>2007</v>
      </c>
      <c r="M4429" s="24">
        <f t="shared" si="338"/>
        <v>39185</v>
      </c>
      <c r="N4429">
        <v>16.54</v>
      </c>
      <c r="P4429" s="24">
        <v>44735</v>
      </c>
      <c r="Q4429">
        <v>61.09</v>
      </c>
    </row>
    <row r="4430" spans="1:17" x14ac:dyDescent="0.4">
      <c r="A4430" t="s">
        <v>1030</v>
      </c>
      <c r="B4430">
        <v>16.489999999999998</v>
      </c>
      <c r="C4430">
        <v>16.41</v>
      </c>
      <c r="D4430">
        <v>16.5</v>
      </c>
      <c r="E4430">
        <v>16.29</v>
      </c>
      <c r="F4430" t="s">
        <v>534</v>
      </c>
      <c r="G4430" s="2">
        <v>5.4999999999999997E-3</v>
      </c>
      <c r="I4430" t="s">
        <v>1030</v>
      </c>
      <c r="J4430" s="24" t="str">
        <f t="shared" si="335"/>
        <v>04</v>
      </c>
      <c r="K4430" s="24" t="str">
        <f t="shared" si="336"/>
        <v>12</v>
      </c>
      <c r="L4430" s="24" t="str">
        <f t="shared" si="337"/>
        <v>2007</v>
      </c>
      <c r="M4430" s="24">
        <f t="shared" si="338"/>
        <v>39184</v>
      </c>
      <c r="N4430">
        <v>16.489999999999998</v>
      </c>
      <c r="P4430" s="24">
        <v>44736</v>
      </c>
      <c r="Q4430">
        <v>63.21</v>
      </c>
    </row>
    <row r="4431" spans="1:17" x14ac:dyDescent="0.4">
      <c r="A4431" t="s">
        <v>1029</v>
      </c>
      <c r="B4431">
        <v>16.399999999999999</v>
      </c>
      <c r="C4431">
        <v>16.489999999999998</v>
      </c>
      <c r="D4431">
        <v>16.489999999999998</v>
      </c>
      <c r="E4431">
        <v>16.34</v>
      </c>
      <c r="F4431" t="s">
        <v>1028</v>
      </c>
      <c r="G4431" s="2">
        <v>-4.8999999999999998E-3</v>
      </c>
      <c r="I4431" t="s">
        <v>1029</v>
      </c>
      <c r="J4431" s="24" t="str">
        <f t="shared" si="335"/>
        <v>04</v>
      </c>
      <c r="K4431" s="24" t="str">
        <f t="shared" si="336"/>
        <v>11</v>
      </c>
      <c r="L4431" s="24" t="str">
        <f t="shared" si="337"/>
        <v>2007</v>
      </c>
      <c r="M4431" s="24">
        <f t="shared" si="338"/>
        <v>39183</v>
      </c>
      <c r="N4431">
        <v>16.399999999999999</v>
      </c>
      <c r="P4431" s="24">
        <v>44739</v>
      </c>
      <c r="Q4431">
        <v>62.79</v>
      </c>
    </row>
    <row r="4432" spans="1:17" x14ac:dyDescent="0.4">
      <c r="A4432" t="s">
        <v>1027</v>
      </c>
      <c r="B4432">
        <v>16.48</v>
      </c>
      <c r="C4432">
        <v>16.440000000000001</v>
      </c>
      <c r="D4432">
        <v>16.48</v>
      </c>
      <c r="E4432">
        <v>16.420000000000002</v>
      </c>
      <c r="F4432" t="s">
        <v>1026</v>
      </c>
      <c r="G4432" s="2">
        <v>3.0000000000000001E-3</v>
      </c>
      <c r="I4432" t="s">
        <v>1027</v>
      </c>
      <c r="J4432" s="24" t="str">
        <f t="shared" si="335"/>
        <v>04</v>
      </c>
      <c r="K4432" s="24" t="str">
        <f t="shared" si="336"/>
        <v>10</v>
      </c>
      <c r="L4432" s="24" t="str">
        <f t="shared" si="337"/>
        <v>2007</v>
      </c>
      <c r="M4432" s="24">
        <f t="shared" si="338"/>
        <v>39182</v>
      </c>
      <c r="N4432">
        <v>16.48</v>
      </c>
      <c r="P4432" s="24">
        <v>44740</v>
      </c>
      <c r="Q4432">
        <v>60.93</v>
      </c>
    </row>
    <row r="4433" spans="1:17" x14ac:dyDescent="0.4">
      <c r="A4433" t="s">
        <v>1025</v>
      </c>
      <c r="B4433">
        <v>16.43</v>
      </c>
      <c r="C4433">
        <v>16.47</v>
      </c>
      <c r="D4433">
        <v>16.48</v>
      </c>
      <c r="E4433">
        <v>16.41</v>
      </c>
      <c r="F4433" t="s">
        <v>494</v>
      </c>
      <c r="G4433" s="2">
        <v>-5.9999999999999995E-4</v>
      </c>
      <c r="I4433" t="s">
        <v>1025</v>
      </c>
      <c r="J4433" s="24" t="str">
        <f t="shared" si="335"/>
        <v>04</v>
      </c>
      <c r="K4433" s="24" t="str">
        <f t="shared" si="336"/>
        <v>09</v>
      </c>
      <c r="L4433" s="24" t="str">
        <f t="shared" si="337"/>
        <v>2007</v>
      </c>
      <c r="M4433" s="24">
        <f t="shared" si="338"/>
        <v>39181</v>
      </c>
      <c r="N4433">
        <v>16.43</v>
      </c>
      <c r="P4433" s="24">
        <v>44741</v>
      </c>
      <c r="Q4433">
        <v>61.08</v>
      </c>
    </row>
    <row r="4434" spans="1:17" x14ac:dyDescent="0.4">
      <c r="A4434" t="s">
        <v>1024</v>
      </c>
      <c r="B4434">
        <v>16.440000000000001</v>
      </c>
      <c r="C4434">
        <v>16.329999999999998</v>
      </c>
      <c r="D4434">
        <v>16.440000000000001</v>
      </c>
      <c r="E4434">
        <v>16.329999999999998</v>
      </c>
      <c r="F4434" t="s">
        <v>186</v>
      </c>
      <c r="G4434" s="2">
        <v>3.7000000000000002E-3</v>
      </c>
      <c r="I4434" t="s">
        <v>1024</v>
      </c>
      <c r="J4434" s="24" t="str">
        <f t="shared" si="335"/>
        <v>04</v>
      </c>
      <c r="K4434" s="24" t="str">
        <f t="shared" si="336"/>
        <v>05</v>
      </c>
      <c r="L4434" s="24" t="str">
        <f t="shared" si="337"/>
        <v>2007</v>
      </c>
      <c r="M4434" s="24">
        <f t="shared" si="338"/>
        <v>39177</v>
      </c>
      <c r="N4434">
        <v>16.440000000000001</v>
      </c>
      <c r="P4434" s="24">
        <v>44742</v>
      </c>
      <c r="Q4434">
        <v>60.35</v>
      </c>
    </row>
    <row r="4435" spans="1:17" x14ac:dyDescent="0.4">
      <c r="A4435" t="s">
        <v>1023</v>
      </c>
      <c r="B4435">
        <v>16.38</v>
      </c>
      <c r="C4435">
        <v>16.34</v>
      </c>
      <c r="D4435">
        <v>16.41</v>
      </c>
      <c r="E4435">
        <v>16.309999999999999</v>
      </c>
      <c r="F4435" t="s">
        <v>1022</v>
      </c>
      <c r="G4435" s="2">
        <v>3.0999999999999999E-3</v>
      </c>
      <c r="I4435" t="s">
        <v>1023</v>
      </c>
      <c r="J4435" s="24" t="str">
        <f t="shared" si="335"/>
        <v>04</v>
      </c>
      <c r="K4435" s="24" t="str">
        <f t="shared" si="336"/>
        <v>04</v>
      </c>
      <c r="L4435" s="24" t="str">
        <f t="shared" si="337"/>
        <v>2007</v>
      </c>
      <c r="M4435" s="24">
        <f t="shared" si="338"/>
        <v>39176</v>
      </c>
      <c r="N4435">
        <v>16.38</v>
      </c>
      <c r="P4435" s="24">
        <v>44743</v>
      </c>
      <c r="Q4435">
        <v>60.81</v>
      </c>
    </row>
    <row r="4436" spans="1:17" x14ac:dyDescent="0.4">
      <c r="A4436" t="s">
        <v>1021</v>
      </c>
      <c r="B4436">
        <v>16.329999999999998</v>
      </c>
      <c r="C4436">
        <v>16.29</v>
      </c>
      <c r="D4436">
        <v>16.37</v>
      </c>
      <c r="E4436">
        <v>16.23</v>
      </c>
      <c r="F4436" t="s">
        <v>486</v>
      </c>
      <c r="G4436" s="2">
        <v>1.18E-2</v>
      </c>
      <c r="I4436" t="s">
        <v>1021</v>
      </c>
      <c r="J4436" s="24" t="str">
        <f t="shared" si="335"/>
        <v>04</v>
      </c>
      <c r="K4436" s="24" t="str">
        <f t="shared" si="336"/>
        <v>03</v>
      </c>
      <c r="L4436" s="24" t="str">
        <f t="shared" si="337"/>
        <v>2007</v>
      </c>
      <c r="M4436" s="24">
        <f t="shared" si="338"/>
        <v>39175</v>
      </c>
      <c r="N4436">
        <v>16.329999999999998</v>
      </c>
      <c r="P4436" s="24">
        <v>44747</v>
      </c>
      <c r="Q4436">
        <v>61.68</v>
      </c>
    </row>
    <row r="4437" spans="1:17" x14ac:dyDescent="0.4">
      <c r="A4437" t="s">
        <v>1020</v>
      </c>
      <c r="B4437">
        <v>16.14</v>
      </c>
      <c r="C4437">
        <v>16.16</v>
      </c>
      <c r="D4437">
        <v>16.190000000000001</v>
      </c>
      <c r="E4437">
        <v>16.079999999999998</v>
      </c>
      <c r="F4437" t="s">
        <v>955</v>
      </c>
      <c r="G4437" s="2">
        <v>1.9E-3</v>
      </c>
      <c r="I4437" t="s">
        <v>1020</v>
      </c>
      <c r="J4437" s="24" t="str">
        <f t="shared" si="335"/>
        <v>04</v>
      </c>
      <c r="K4437" s="24" t="str">
        <f t="shared" si="336"/>
        <v>02</v>
      </c>
      <c r="L4437" s="24" t="str">
        <f t="shared" si="337"/>
        <v>2007</v>
      </c>
      <c r="M4437" s="24">
        <f t="shared" si="338"/>
        <v>39174</v>
      </c>
      <c r="N4437">
        <v>16.14</v>
      </c>
      <c r="P4437" s="24">
        <v>44748</v>
      </c>
      <c r="Q4437">
        <v>62.07</v>
      </c>
    </row>
    <row r="4438" spans="1:17" x14ac:dyDescent="0.4">
      <c r="A4438" t="s">
        <v>1019</v>
      </c>
      <c r="B4438">
        <v>16.11</v>
      </c>
      <c r="C4438">
        <v>16.14</v>
      </c>
      <c r="D4438">
        <v>16.2</v>
      </c>
      <c r="E4438">
        <v>15.99</v>
      </c>
      <c r="F4438" t="s">
        <v>1018</v>
      </c>
      <c r="G4438" s="2">
        <v>-1.1999999999999999E-3</v>
      </c>
      <c r="I4438" t="s">
        <v>1019</v>
      </c>
      <c r="J4438" s="24" t="str">
        <f t="shared" si="335"/>
        <v>03</v>
      </c>
      <c r="K4438" s="24" t="str">
        <f t="shared" si="336"/>
        <v>30</v>
      </c>
      <c r="L4438" s="24" t="str">
        <f t="shared" si="337"/>
        <v>2007</v>
      </c>
      <c r="M4438" s="24">
        <f t="shared" si="338"/>
        <v>39171</v>
      </c>
      <c r="N4438">
        <v>16.11</v>
      </c>
      <c r="P4438" s="24">
        <v>44749</v>
      </c>
      <c r="Q4438">
        <v>63.35</v>
      </c>
    </row>
    <row r="4439" spans="1:17" x14ac:dyDescent="0.4">
      <c r="A4439" t="s">
        <v>1017</v>
      </c>
      <c r="B4439">
        <v>16.13</v>
      </c>
      <c r="C4439">
        <v>16.21</v>
      </c>
      <c r="D4439">
        <v>16.21</v>
      </c>
      <c r="E4439">
        <v>16.04</v>
      </c>
      <c r="F4439" t="s">
        <v>486</v>
      </c>
      <c r="G4439" s="2">
        <v>1.9E-3</v>
      </c>
      <c r="I4439" t="s">
        <v>1017</v>
      </c>
      <c r="J4439" s="24" t="str">
        <f t="shared" si="335"/>
        <v>03</v>
      </c>
      <c r="K4439" s="24" t="str">
        <f t="shared" si="336"/>
        <v>29</v>
      </c>
      <c r="L4439" s="24" t="str">
        <f t="shared" si="337"/>
        <v>2007</v>
      </c>
      <c r="M4439" s="24">
        <f t="shared" si="338"/>
        <v>39170</v>
      </c>
      <c r="N4439">
        <v>16.13</v>
      </c>
      <c r="P4439" s="24">
        <v>44750</v>
      </c>
      <c r="Q4439">
        <v>63.41</v>
      </c>
    </row>
    <row r="4440" spans="1:17" x14ac:dyDescent="0.4">
      <c r="A4440" t="s">
        <v>1016</v>
      </c>
      <c r="B4440">
        <v>16.100000000000001</v>
      </c>
      <c r="C4440">
        <v>16.16</v>
      </c>
      <c r="D4440">
        <v>16.190000000000001</v>
      </c>
      <c r="E4440">
        <v>16.07</v>
      </c>
      <c r="F4440" t="s">
        <v>862</v>
      </c>
      <c r="G4440" s="2">
        <v>-6.7999999999999996E-3</v>
      </c>
      <c r="I4440" t="s">
        <v>1016</v>
      </c>
      <c r="J4440" s="24" t="str">
        <f t="shared" si="335"/>
        <v>03</v>
      </c>
      <c r="K4440" s="24" t="str">
        <f t="shared" si="336"/>
        <v>28</v>
      </c>
      <c r="L4440" s="24" t="str">
        <f t="shared" si="337"/>
        <v>2007</v>
      </c>
      <c r="M4440" s="24">
        <f t="shared" si="338"/>
        <v>39169</v>
      </c>
      <c r="N4440">
        <v>16.100000000000001</v>
      </c>
      <c r="P4440" s="24">
        <v>44753</v>
      </c>
      <c r="Q4440">
        <v>62.3</v>
      </c>
    </row>
    <row r="4441" spans="1:17" x14ac:dyDescent="0.4">
      <c r="A4441" t="s">
        <v>1015</v>
      </c>
      <c r="B4441">
        <v>16.21</v>
      </c>
      <c r="C4441">
        <v>16.25</v>
      </c>
      <c r="D4441">
        <v>16.27</v>
      </c>
      <c r="E4441">
        <v>16.18</v>
      </c>
      <c r="F4441" t="s">
        <v>317</v>
      </c>
      <c r="G4441" s="2">
        <v>-4.3E-3</v>
      </c>
      <c r="I4441" t="s">
        <v>1015</v>
      </c>
      <c r="J4441" s="24" t="str">
        <f t="shared" si="335"/>
        <v>03</v>
      </c>
      <c r="K4441" s="24" t="str">
        <f t="shared" si="336"/>
        <v>27</v>
      </c>
      <c r="L4441" s="24" t="str">
        <f t="shared" si="337"/>
        <v>2007</v>
      </c>
      <c r="M4441" s="24">
        <f t="shared" si="338"/>
        <v>39168</v>
      </c>
      <c r="N4441">
        <v>16.21</v>
      </c>
      <c r="P4441" s="24">
        <v>44754</v>
      </c>
      <c r="Q4441">
        <v>61.44</v>
      </c>
    </row>
    <row r="4442" spans="1:17" x14ac:dyDescent="0.4">
      <c r="A4442" t="s">
        <v>1014</v>
      </c>
      <c r="B4442">
        <v>16.28</v>
      </c>
      <c r="C4442">
        <v>16.27</v>
      </c>
      <c r="D4442">
        <v>16.32</v>
      </c>
      <c r="E4442">
        <v>16.14</v>
      </c>
      <c r="F4442" t="s">
        <v>862</v>
      </c>
      <c r="G4442" s="2">
        <v>-4.3E-3</v>
      </c>
      <c r="I4442" t="s">
        <v>1014</v>
      </c>
      <c r="J4442" s="24" t="str">
        <f t="shared" si="335"/>
        <v>03</v>
      </c>
      <c r="K4442" s="24" t="str">
        <f t="shared" si="336"/>
        <v>26</v>
      </c>
      <c r="L4442" s="24" t="str">
        <f t="shared" si="337"/>
        <v>2007</v>
      </c>
      <c r="M4442" s="24">
        <f t="shared" si="338"/>
        <v>39167</v>
      </c>
      <c r="N4442">
        <v>16.28</v>
      </c>
      <c r="P4442" s="24">
        <v>44755</v>
      </c>
      <c r="Q4442">
        <v>61.22</v>
      </c>
    </row>
    <row r="4443" spans="1:17" x14ac:dyDescent="0.4">
      <c r="A4443" t="s">
        <v>1013</v>
      </c>
      <c r="B4443">
        <v>16.350000000000001</v>
      </c>
      <c r="C4443">
        <v>16.34</v>
      </c>
      <c r="D4443">
        <v>16.38</v>
      </c>
      <c r="E4443">
        <v>16.309999999999999</v>
      </c>
      <c r="F4443" t="s">
        <v>924</v>
      </c>
      <c r="G4443" s="2">
        <v>0</v>
      </c>
      <c r="I4443" t="s">
        <v>1013</v>
      </c>
      <c r="J4443" s="24" t="str">
        <f t="shared" si="335"/>
        <v>03</v>
      </c>
      <c r="K4443" s="24" t="str">
        <f t="shared" si="336"/>
        <v>23</v>
      </c>
      <c r="L4443" s="24" t="str">
        <f t="shared" si="337"/>
        <v>2007</v>
      </c>
      <c r="M4443" s="24">
        <f t="shared" si="338"/>
        <v>39164</v>
      </c>
      <c r="N4443">
        <v>16.350000000000001</v>
      </c>
      <c r="P4443" s="24">
        <v>44756</v>
      </c>
      <c r="Q4443">
        <v>61.35</v>
      </c>
    </row>
    <row r="4444" spans="1:17" x14ac:dyDescent="0.4">
      <c r="A4444" t="s">
        <v>1012</v>
      </c>
      <c r="B4444">
        <v>16.350000000000001</v>
      </c>
      <c r="C4444">
        <v>16.37</v>
      </c>
      <c r="D4444">
        <v>16.38</v>
      </c>
      <c r="E4444">
        <v>16.27</v>
      </c>
      <c r="F4444" t="s">
        <v>1011</v>
      </c>
      <c r="G4444" s="2">
        <v>1.1999999999999999E-3</v>
      </c>
      <c r="I4444" t="s">
        <v>1012</v>
      </c>
      <c r="J4444" s="24" t="str">
        <f t="shared" si="335"/>
        <v>03</v>
      </c>
      <c r="K4444" s="24" t="str">
        <f t="shared" si="336"/>
        <v>22</v>
      </c>
      <c r="L4444" s="24" t="str">
        <f t="shared" si="337"/>
        <v>2007</v>
      </c>
      <c r="M4444" s="24">
        <f t="shared" si="338"/>
        <v>39163</v>
      </c>
      <c r="N4444">
        <v>16.350000000000001</v>
      </c>
      <c r="P4444" s="24">
        <v>44757</v>
      </c>
      <c r="Q4444">
        <v>62.51</v>
      </c>
    </row>
    <row r="4445" spans="1:17" x14ac:dyDescent="0.4">
      <c r="A4445" t="s">
        <v>1010</v>
      </c>
      <c r="B4445">
        <v>16.329999999999998</v>
      </c>
      <c r="C4445">
        <v>16.12</v>
      </c>
      <c r="D4445">
        <v>16.350000000000001</v>
      </c>
      <c r="E4445">
        <v>16.059999999999999</v>
      </c>
      <c r="F4445" t="s">
        <v>142</v>
      </c>
      <c r="G4445" s="2">
        <v>1.6199999999999999E-2</v>
      </c>
      <c r="I4445" t="s">
        <v>1010</v>
      </c>
      <c r="J4445" s="24" t="str">
        <f t="shared" si="335"/>
        <v>03</v>
      </c>
      <c r="K4445" s="24" t="str">
        <f t="shared" si="336"/>
        <v>21</v>
      </c>
      <c r="L4445" s="24" t="str">
        <f t="shared" si="337"/>
        <v>2007</v>
      </c>
      <c r="M4445" s="24">
        <f t="shared" si="338"/>
        <v>39162</v>
      </c>
      <c r="N4445">
        <v>16.329999999999998</v>
      </c>
      <c r="P4445" s="24">
        <v>44760</v>
      </c>
      <c r="Q4445">
        <v>61.92</v>
      </c>
    </row>
    <row r="4446" spans="1:17" x14ac:dyDescent="0.4">
      <c r="A4446" t="s">
        <v>1009</v>
      </c>
      <c r="B4446">
        <v>16.07</v>
      </c>
      <c r="C4446">
        <v>15.98</v>
      </c>
      <c r="D4446">
        <v>16.079999999999998</v>
      </c>
      <c r="E4446">
        <v>15.97</v>
      </c>
      <c r="F4446" t="s">
        <v>1008</v>
      </c>
      <c r="G4446" s="2">
        <v>5.5999999999999999E-3</v>
      </c>
      <c r="I4446" t="s">
        <v>1009</v>
      </c>
      <c r="J4446" s="24" t="str">
        <f t="shared" si="335"/>
        <v>03</v>
      </c>
      <c r="K4446" s="24" t="str">
        <f t="shared" si="336"/>
        <v>20</v>
      </c>
      <c r="L4446" s="24" t="str">
        <f t="shared" si="337"/>
        <v>2007</v>
      </c>
      <c r="M4446" s="24">
        <f t="shared" si="338"/>
        <v>39161</v>
      </c>
      <c r="N4446">
        <v>16.07</v>
      </c>
      <c r="P4446" s="24">
        <v>44761</v>
      </c>
      <c r="Q4446">
        <v>63.85</v>
      </c>
    </row>
    <row r="4447" spans="1:17" x14ac:dyDescent="0.4">
      <c r="A4447" t="s">
        <v>1007</v>
      </c>
      <c r="B4447">
        <v>15.98</v>
      </c>
      <c r="C4447">
        <v>15.89</v>
      </c>
      <c r="D4447">
        <v>16</v>
      </c>
      <c r="E4447">
        <v>15.88</v>
      </c>
      <c r="F4447" t="s">
        <v>327</v>
      </c>
      <c r="G4447" s="2">
        <v>1.0800000000000001E-2</v>
      </c>
      <c r="I4447" t="s">
        <v>1007</v>
      </c>
      <c r="J4447" s="24" t="str">
        <f t="shared" si="335"/>
        <v>03</v>
      </c>
      <c r="K4447" s="24" t="str">
        <f t="shared" si="336"/>
        <v>19</v>
      </c>
      <c r="L4447" s="24" t="str">
        <f t="shared" si="337"/>
        <v>2007</v>
      </c>
      <c r="M4447" s="24">
        <f t="shared" si="338"/>
        <v>39160</v>
      </c>
      <c r="N4447">
        <v>15.98</v>
      </c>
      <c r="P4447" s="24">
        <v>44762</v>
      </c>
      <c r="Q4447">
        <v>64.680000000000007</v>
      </c>
    </row>
    <row r="4448" spans="1:17" x14ac:dyDescent="0.4">
      <c r="A4448" t="s">
        <v>1006</v>
      </c>
      <c r="B4448">
        <v>15.81</v>
      </c>
      <c r="C4448">
        <v>15.86</v>
      </c>
      <c r="D4448">
        <v>15.92</v>
      </c>
      <c r="E4448">
        <v>15.77</v>
      </c>
      <c r="F4448" t="s">
        <v>144</v>
      </c>
      <c r="G4448" s="2">
        <v>-3.8E-3</v>
      </c>
      <c r="I4448" t="s">
        <v>1006</v>
      </c>
      <c r="J4448" s="24" t="str">
        <f t="shared" si="335"/>
        <v>03</v>
      </c>
      <c r="K4448" s="24" t="str">
        <f t="shared" si="336"/>
        <v>16</v>
      </c>
      <c r="L4448" s="24" t="str">
        <f t="shared" si="337"/>
        <v>2007</v>
      </c>
      <c r="M4448" s="24">
        <f t="shared" si="338"/>
        <v>39157</v>
      </c>
      <c r="N4448">
        <v>15.81</v>
      </c>
      <c r="P4448" s="24">
        <v>44763</v>
      </c>
      <c r="Q4448">
        <v>65.709999999999994</v>
      </c>
    </row>
    <row r="4449" spans="1:17" x14ac:dyDescent="0.4">
      <c r="A4449" t="s">
        <v>1005</v>
      </c>
      <c r="B4449">
        <v>15.87</v>
      </c>
      <c r="C4449">
        <v>15.83</v>
      </c>
      <c r="D4449">
        <v>15.9</v>
      </c>
      <c r="E4449">
        <v>15.79</v>
      </c>
      <c r="F4449" t="s">
        <v>327</v>
      </c>
      <c r="G4449" s="2">
        <v>3.2000000000000002E-3</v>
      </c>
      <c r="I4449" t="s">
        <v>1005</v>
      </c>
      <c r="J4449" s="24" t="str">
        <f t="shared" si="335"/>
        <v>03</v>
      </c>
      <c r="K4449" s="24" t="str">
        <f t="shared" si="336"/>
        <v>15</v>
      </c>
      <c r="L4449" s="24" t="str">
        <f t="shared" si="337"/>
        <v>2007</v>
      </c>
      <c r="M4449" s="24">
        <f t="shared" si="338"/>
        <v>39156</v>
      </c>
      <c r="N4449">
        <v>15.87</v>
      </c>
      <c r="P4449" s="24">
        <v>44764</v>
      </c>
      <c r="Q4449">
        <v>64.67</v>
      </c>
    </row>
    <row r="4450" spans="1:17" x14ac:dyDescent="0.4">
      <c r="A4450" t="s">
        <v>1004</v>
      </c>
      <c r="B4450">
        <v>15.82</v>
      </c>
      <c r="C4450">
        <v>15.74</v>
      </c>
      <c r="D4450">
        <v>15.85</v>
      </c>
      <c r="E4450">
        <v>15.57</v>
      </c>
      <c r="F4450" t="s">
        <v>1003</v>
      </c>
      <c r="G4450" s="2">
        <v>7.6E-3</v>
      </c>
      <c r="I4450" t="s">
        <v>1004</v>
      </c>
      <c r="J4450" s="24" t="str">
        <f t="shared" si="335"/>
        <v>03</v>
      </c>
      <c r="K4450" s="24" t="str">
        <f t="shared" si="336"/>
        <v>14</v>
      </c>
      <c r="L4450" s="24" t="str">
        <f t="shared" si="337"/>
        <v>2007</v>
      </c>
      <c r="M4450" s="24">
        <f t="shared" si="338"/>
        <v>39155</v>
      </c>
      <c r="N4450">
        <v>15.82</v>
      </c>
      <c r="P4450" s="24">
        <v>44767</v>
      </c>
      <c r="Q4450">
        <v>64.41</v>
      </c>
    </row>
    <row r="4451" spans="1:17" x14ac:dyDescent="0.4">
      <c r="A4451" t="s">
        <v>1002</v>
      </c>
      <c r="B4451">
        <v>15.7</v>
      </c>
      <c r="C4451">
        <v>15.92</v>
      </c>
      <c r="D4451">
        <v>16</v>
      </c>
      <c r="E4451">
        <v>15.7</v>
      </c>
      <c r="F4451" t="s">
        <v>186</v>
      </c>
      <c r="G4451" s="2">
        <v>-1.8800000000000001E-2</v>
      </c>
      <c r="I4451" t="s">
        <v>1002</v>
      </c>
      <c r="J4451" s="24" t="str">
        <f t="shared" si="335"/>
        <v>03</v>
      </c>
      <c r="K4451" s="24" t="str">
        <f t="shared" si="336"/>
        <v>13</v>
      </c>
      <c r="L4451" s="24" t="str">
        <f t="shared" si="337"/>
        <v>2007</v>
      </c>
      <c r="M4451" s="24">
        <f t="shared" si="338"/>
        <v>39154</v>
      </c>
      <c r="N4451">
        <v>15.7</v>
      </c>
      <c r="P4451" s="24">
        <v>44768</v>
      </c>
      <c r="Q4451">
        <v>63.23</v>
      </c>
    </row>
    <row r="4452" spans="1:17" x14ac:dyDescent="0.4">
      <c r="A4452" t="s">
        <v>1001</v>
      </c>
      <c r="B4452">
        <v>16</v>
      </c>
      <c r="C4452">
        <v>15.96</v>
      </c>
      <c r="D4452">
        <v>16.04</v>
      </c>
      <c r="E4452">
        <v>15.92</v>
      </c>
      <c r="F4452" t="s">
        <v>541</v>
      </c>
      <c r="G4452" s="2">
        <v>1.9E-3</v>
      </c>
      <c r="I4452" t="s">
        <v>1001</v>
      </c>
      <c r="J4452" s="24" t="str">
        <f t="shared" si="335"/>
        <v>03</v>
      </c>
      <c r="K4452" s="24" t="str">
        <f t="shared" si="336"/>
        <v>12</v>
      </c>
      <c r="L4452" s="24" t="str">
        <f t="shared" si="337"/>
        <v>2007</v>
      </c>
      <c r="M4452" s="24">
        <f t="shared" si="338"/>
        <v>39153</v>
      </c>
      <c r="N4452">
        <v>16</v>
      </c>
      <c r="P4452" s="24">
        <v>44769</v>
      </c>
      <c r="Q4452">
        <v>65.680000000000007</v>
      </c>
    </row>
    <row r="4453" spans="1:17" x14ac:dyDescent="0.4">
      <c r="A4453" t="s">
        <v>1000</v>
      </c>
      <c r="B4453">
        <v>15.97</v>
      </c>
      <c r="C4453">
        <v>16.059999999999999</v>
      </c>
      <c r="D4453">
        <v>16.079999999999998</v>
      </c>
      <c r="E4453">
        <v>15.91</v>
      </c>
      <c r="F4453" t="s">
        <v>506</v>
      </c>
      <c r="G4453" s="2">
        <v>-1.2999999999999999E-3</v>
      </c>
      <c r="I4453" t="s">
        <v>1000</v>
      </c>
      <c r="J4453" s="24" t="str">
        <f t="shared" si="335"/>
        <v>03</v>
      </c>
      <c r="K4453" s="24" t="str">
        <f t="shared" si="336"/>
        <v>09</v>
      </c>
      <c r="L4453" s="24" t="str">
        <f t="shared" si="337"/>
        <v>2007</v>
      </c>
      <c r="M4453" s="24">
        <f t="shared" si="338"/>
        <v>39150</v>
      </c>
      <c r="N4453">
        <v>15.97</v>
      </c>
      <c r="P4453" s="24">
        <v>44770</v>
      </c>
      <c r="Q4453">
        <v>66.64</v>
      </c>
    </row>
    <row r="4454" spans="1:17" x14ac:dyDescent="0.4">
      <c r="A4454" t="s">
        <v>999</v>
      </c>
      <c r="B4454">
        <v>15.99</v>
      </c>
      <c r="C4454">
        <v>16.010000000000002</v>
      </c>
      <c r="D4454">
        <v>16.059999999999999</v>
      </c>
      <c r="E4454">
        <v>15.94</v>
      </c>
      <c r="F4454" t="s">
        <v>534</v>
      </c>
      <c r="G4454" s="2">
        <v>5.7000000000000002E-3</v>
      </c>
      <c r="I4454" t="s">
        <v>999</v>
      </c>
      <c r="J4454" s="24" t="str">
        <f t="shared" si="335"/>
        <v>03</v>
      </c>
      <c r="K4454" s="24" t="str">
        <f t="shared" si="336"/>
        <v>08</v>
      </c>
      <c r="L4454" s="24" t="str">
        <f t="shared" si="337"/>
        <v>2007</v>
      </c>
      <c r="M4454" s="24">
        <f t="shared" si="338"/>
        <v>39149</v>
      </c>
      <c r="N4454">
        <v>15.99</v>
      </c>
      <c r="P4454" s="24">
        <v>44771</v>
      </c>
      <c r="Q4454">
        <v>68.069999999999993</v>
      </c>
    </row>
    <row r="4455" spans="1:17" x14ac:dyDescent="0.4">
      <c r="A4455" t="s">
        <v>998</v>
      </c>
      <c r="B4455">
        <v>15.9</v>
      </c>
      <c r="C4455">
        <v>15.91</v>
      </c>
      <c r="D4455">
        <v>16</v>
      </c>
      <c r="E4455">
        <v>15.87</v>
      </c>
      <c r="F4455" t="s">
        <v>997</v>
      </c>
      <c r="G4455" s="2">
        <v>-1.2999999999999999E-3</v>
      </c>
      <c r="I4455" t="s">
        <v>998</v>
      </c>
      <c r="J4455" s="24" t="str">
        <f t="shared" si="335"/>
        <v>03</v>
      </c>
      <c r="K4455" s="24" t="str">
        <f t="shared" si="336"/>
        <v>07</v>
      </c>
      <c r="L4455" s="24" t="str">
        <f t="shared" si="337"/>
        <v>2007</v>
      </c>
      <c r="M4455" s="24">
        <f t="shared" si="338"/>
        <v>39148</v>
      </c>
      <c r="N4455">
        <v>15.9</v>
      </c>
      <c r="P4455" s="24">
        <v>44774</v>
      </c>
      <c r="Q4455">
        <v>67.8</v>
      </c>
    </row>
    <row r="4456" spans="1:17" x14ac:dyDescent="0.4">
      <c r="A4456" t="s">
        <v>996</v>
      </c>
      <c r="B4456">
        <v>15.92</v>
      </c>
      <c r="C4456">
        <v>15.81</v>
      </c>
      <c r="D4456">
        <v>15.94</v>
      </c>
      <c r="E4456">
        <v>15.69</v>
      </c>
      <c r="F4456" t="s">
        <v>364</v>
      </c>
      <c r="G4456" s="2">
        <v>1.7299999999999999E-2</v>
      </c>
      <c r="I4456" t="s">
        <v>996</v>
      </c>
      <c r="J4456" s="24" t="str">
        <f t="shared" si="335"/>
        <v>03</v>
      </c>
      <c r="K4456" s="24" t="str">
        <f t="shared" si="336"/>
        <v>06</v>
      </c>
      <c r="L4456" s="24" t="str">
        <f t="shared" si="337"/>
        <v>2007</v>
      </c>
      <c r="M4456" s="24">
        <f t="shared" si="338"/>
        <v>39147</v>
      </c>
      <c r="N4456">
        <v>15.92</v>
      </c>
      <c r="P4456" s="24">
        <v>44775</v>
      </c>
      <c r="Q4456">
        <v>67.41</v>
      </c>
    </row>
    <row r="4457" spans="1:17" x14ac:dyDescent="0.4">
      <c r="A4457" t="s">
        <v>995</v>
      </c>
      <c r="B4457">
        <v>15.65</v>
      </c>
      <c r="C4457">
        <v>15.7</v>
      </c>
      <c r="D4457">
        <v>15.87</v>
      </c>
      <c r="E4457">
        <v>15.65</v>
      </c>
      <c r="F4457" t="s">
        <v>994</v>
      </c>
      <c r="G4457" s="2">
        <v>-7.6E-3</v>
      </c>
      <c r="I4457" t="s">
        <v>995</v>
      </c>
      <c r="J4457" s="24" t="str">
        <f t="shared" si="335"/>
        <v>03</v>
      </c>
      <c r="K4457" s="24" t="str">
        <f t="shared" si="336"/>
        <v>05</v>
      </c>
      <c r="L4457" s="24" t="str">
        <f t="shared" si="337"/>
        <v>2007</v>
      </c>
      <c r="M4457" s="24">
        <f t="shared" si="338"/>
        <v>39146</v>
      </c>
      <c r="N4457">
        <v>15.65</v>
      </c>
      <c r="P4457" s="24">
        <v>44776</v>
      </c>
      <c r="Q4457">
        <v>68.97</v>
      </c>
    </row>
    <row r="4458" spans="1:17" x14ac:dyDescent="0.4">
      <c r="A4458" t="s">
        <v>993</v>
      </c>
      <c r="B4458">
        <v>15.77</v>
      </c>
      <c r="C4458">
        <v>15.83</v>
      </c>
      <c r="D4458">
        <v>15.98</v>
      </c>
      <c r="E4458">
        <v>15.77</v>
      </c>
      <c r="F4458" t="s">
        <v>992</v>
      </c>
      <c r="G4458" s="2">
        <v>-1.3100000000000001E-2</v>
      </c>
      <c r="I4458" t="s">
        <v>993</v>
      </c>
      <c r="J4458" s="24" t="str">
        <f t="shared" si="335"/>
        <v>03</v>
      </c>
      <c r="K4458" s="24" t="str">
        <f t="shared" si="336"/>
        <v>02</v>
      </c>
      <c r="L4458" s="24" t="str">
        <f t="shared" si="337"/>
        <v>2007</v>
      </c>
      <c r="M4458" s="24">
        <f t="shared" si="338"/>
        <v>39143</v>
      </c>
      <c r="N4458">
        <v>15.77</v>
      </c>
      <c r="P4458" s="24">
        <v>44777</v>
      </c>
      <c r="Q4458">
        <v>69.23</v>
      </c>
    </row>
    <row r="4459" spans="1:17" x14ac:dyDescent="0.4">
      <c r="A4459" t="s">
        <v>991</v>
      </c>
      <c r="B4459">
        <v>15.98</v>
      </c>
      <c r="C4459">
        <v>15.81</v>
      </c>
      <c r="D4459">
        <v>16.04</v>
      </c>
      <c r="E4459">
        <v>15.69</v>
      </c>
      <c r="F4459" t="s">
        <v>823</v>
      </c>
      <c r="G4459" s="2">
        <v>-3.0999999999999999E-3</v>
      </c>
      <c r="I4459" t="s">
        <v>991</v>
      </c>
      <c r="J4459" s="24" t="str">
        <f t="shared" si="335"/>
        <v>03</v>
      </c>
      <c r="K4459" s="24" t="str">
        <f t="shared" si="336"/>
        <v>01</v>
      </c>
      <c r="L4459" s="24" t="str">
        <f t="shared" si="337"/>
        <v>2007</v>
      </c>
      <c r="M4459" s="24">
        <f t="shared" si="338"/>
        <v>39142</v>
      </c>
      <c r="N4459">
        <v>15.98</v>
      </c>
      <c r="P4459" s="24">
        <v>44778</v>
      </c>
      <c r="Q4459">
        <v>68.88</v>
      </c>
    </row>
    <row r="4460" spans="1:17" x14ac:dyDescent="0.4">
      <c r="A4460" t="s">
        <v>990</v>
      </c>
      <c r="B4460">
        <v>16.03</v>
      </c>
      <c r="C4460">
        <v>15.98</v>
      </c>
      <c r="D4460">
        <v>16.149999999999999</v>
      </c>
      <c r="E4460">
        <v>15.94</v>
      </c>
      <c r="F4460" t="s">
        <v>989</v>
      </c>
      <c r="G4460" s="2">
        <v>8.8000000000000005E-3</v>
      </c>
      <c r="I4460" t="s">
        <v>990</v>
      </c>
      <c r="J4460" s="24" t="str">
        <f t="shared" si="335"/>
        <v>02</v>
      </c>
      <c r="K4460" s="24" t="str">
        <f t="shared" si="336"/>
        <v>28</v>
      </c>
      <c r="L4460" s="24" t="str">
        <f t="shared" si="337"/>
        <v>2007</v>
      </c>
      <c r="M4460" s="24">
        <f t="shared" si="338"/>
        <v>39141</v>
      </c>
      <c r="N4460">
        <v>16.03</v>
      </c>
      <c r="P4460" s="24">
        <v>44781</v>
      </c>
      <c r="Q4460">
        <v>68.63</v>
      </c>
    </row>
    <row r="4461" spans="1:17" x14ac:dyDescent="0.4">
      <c r="A4461" t="s">
        <v>988</v>
      </c>
      <c r="B4461">
        <v>15.89</v>
      </c>
      <c r="C4461">
        <v>16.39</v>
      </c>
      <c r="D4461">
        <v>16.39</v>
      </c>
      <c r="E4461">
        <v>15.81</v>
      </c>
      <c r="F4461" t="s">
        <v>987</v>
      </c>
      <c r="G4461" s="2">
        <v>-3.8100000000000002E-2</v>
      </c>
      <c r="I4461" t="s">
        <v>988</v>
      </c>
      <c r="J4461" s="24" t="str">
        <f t="shared" si="335"/>
        <v>02</v>
      </c>
      <c r="K4461" s="24" t="str">
        <f t="shared" si="336"/>
        <v>27</v>
      </c>
      <c r="L4461" s="24" t="str">
        <f t="shared" si="337"/>
        <v>2007</v>
      </c>
      <c r="M4461" s="24">
        <f t="shared" si="338"/>
        <v>39140</v>
      </c>
      <c r="N4461">
        <v>15.89</v>
      </c>
      <c r="P4461" s="24">
        <v>44782</v>
      </c>
      <c r="Q4461">
        <v>68.08</v>
      </c>
    </row>
    <row r="4462" spans="1:17" x14ac:dyDescent="0.4">
      <c r="A4462" t="s">
        <v>986</v>
      </c>
      <c r="B4462">
        <v>16.52</v>
      </c>
      <c r="C4462">
        <v>16.59</v>
      </c>
      <c r="D4462">
        <v>16.600000000000001</v>
      </c>
      <c r="E4462">
        <v>16.45</v>
      </c>
      <c r="F4462" t="s">
        <v>985</v>
      </c>
      <c r="G4462" s="2">
        <v>-2.3999999999999998E-3</v>
      </c>
      <c r="I4462" t="s">
        <v>986</v>
      </c>
      <c r="J4462" s="24" t="str">
        <f t="shared" si="335"/>
        <v>02</v>
      </c>
      <c r="K4462" s="24" t="str">
        <f t="shared" si="336"/>
        <v>26</v>
      </c>
      <c r="L4462" s="24" t="str">
        <f t="shared" si="337"/>
        <v>2007</v>
      </c>
      <c r="M4462" s="24">
        <f t="shared" si="338"/>
        <v>39139</v>
      </c>
      <c r="N4462">
        <v>16.52</v>
      </c>
      <c r="P4462" s="24">
        <v>44783</v>
      </c>
      <c r="Q4462">
        <v>69.95</v>
      </c>
    </row>
    <row r="4463" spans="1:17" x14ac:dyDescent="0.4">
      <c r="A4463" t="s">
        <v>984</v>
      </c>
      <c r="B4463">
        <v>16.559999999999999</v>
      </c>
      <c r="C4463">
        <v>16.579999999999998</v>
      </c>
      <c r="D4463">
        <v>16.600000000000001</v>
      </c>
      <c r="E4463">
        <v>16.510000000000002</v>
      </c>
      <c r="F4463" t="s">
        <v>545</v>
      </c>
      <c r="G4463" s="2">
        <v>-1.8E-3</v>
      </c>
      <c r="I4463" t="s">
        <v>984</v>
      </c>
      <c r="J4463" s="24" t="str">
        <f t="shared" si="335"/>
        <v>02</v>
      </c>
      <c r="K4463" s="24" t="str">
        <f t="shared" si="336"/>
        <v>23</v>
      </c>
      <c r="L4463" s="24" t="str">
        <f t="shared" si="337"/>
        <v>2007</v>
      </c>
      <c r="M4463" s="24">
        <f t="shared" si="338"/>
        <v>39136</v>
      </c>
      <c r="N4463">
        <v>16.559999999999999</v>
      </c>
      <c r="P4463" s="24">
        <v>44784</v>
      </c>
      <c r="Q4463">
        <v>69.63</v>
      </c>
    </row>
    <row r="4464" spans="1:17" x14ac:dyDescent="0.4">
      <c r="A4464" t="s">
        <v>983</v>
      </c>
      <c r="B4464">
        <v>16.59</v>
      </c>
      <c r="C4464">
        <v>16.63</v>
      </c>
      <c r="D4464">
        <v>16.64</v>
      </c>
      <c r="E4464">
        <v>16.510000000000002</v>
      </c>
      <c r="F4464" t="s">
        <v>50</v>
      </c>
      <c r="G4464" s="2">
        <v>-5.9999999999999995E-4</v>
      </c>
      <c r="I4464" t="s">
        <v>983</v>
      </c>
      <c r="J4464" s="24" t="str">
        <f t="shared" si="335"/>
        <v>02</v>
      </c>
      <c r="K4464" s="24" t="str">
        <f t="shared" si="336"/>
        <v>22</v>
      </c>
      <c r="L4464" s="24" t="str">
        <f t="shared" si="337"/>
        <v>2007</v>
      </c>
      <c r="M4464" s="24">
        <f t="shared" si="338"/>
        <v>39135</v>
      </c>
      <c r="N4464">
        <v>16.59</v>
      </c>
      <c r="P4464" s="24">
        <v>44785</v>
      </c>
      <c r="Q4464">
        <v>71.03</v>
      </c>
    </row>
    <row r="4465" spans="1:17" x14ac:dyDescent="0.4">
      <c r="A4465" t="s">
        <v>982</v>
      </c>
      <c r="B4465">
        <v>16.600000000000001</v>
      </c>
      <c r="C4465">
        <v>16.559999999999999</v>
      </c>
      <c r="D4465">
        <v>16.61</v>
      </c>
      <c r="E4465">
        <v>16.54</v>
      </c>
      <c r="F4465" t="s">
        <v>981</v>
      </c>
      <c r="G4465" s="2">
        <v>-1.1999999999999999E-3</v>
      </c>
      <c r="I4465" t="s">
        <v>982</v>
      </c>
      <c r="J4465" s="24" t="str">
        <f t="shared" si="335"/>
        <v>02</v>
      </c>
      <c r="K4465" s="24" t="str">
        <f t="shared" si="336"/>
        <v>21</v>
      </c>
      <c r="L4465" s="24" t="str">
        <f t="shared" si="337"/>
        <v>2007</v>
      </c>
      <c r="M4465" s="24">
        <f t="shared" si="338"/>
        <v>39134</v>
      </c>
      <c r="N4465">
        <v>16.600000000000001</v>
      </c>
      <c r="P4465" s="24">
        <v>44788</v>
      </c>
      <c r="Q4465">
        <v>71.430000000000007</v>
      </c>
    </row>
    <row r="4466" spans="1:17" x14ac:dyDescent="0.4">
      <c r="A4466" t="s">
        <v>980</v>
      </c>
      <c r="B4466">
        <v>16.62</v>
      </c>
      <c r="C4466">
        <v>16.54</v>
      </c>
      <c r="D4466">
        <v>16.62</v>
      </c>
      <c r="E4466">
        <v>16.489999999999998</v>
      </c>
      <c r="F4466" t="s">
        <v>108</v>
      </c>
      <c r="G4466" s="2">
        <v>3.5999999999999999E-3</v>
      </c>
      <c r="I4466" t="s">
        <v>980</v>
      </c>
      <c r="J4466" s="24" t="str">
        <f t="shared" si="335"/>
        <v>02</v>
      </c>
      <c r="K4466" s="24" t="str">
        <f t="shared" si="336"/>
        <v>20</v>
      </c>
      <c r="L4466" s="24" t="str">
        <f t="shared" si="337"/>
        <v>2007</v>
      </c>
      <c r="M4466" s="24">
        <f t="shared" si="338"/>
        <v>39133</v>
      </c>
      <c r="N4466">
        <v>16.62</v>
      </c>
      <c r="P4466" s="24">
        <v>44789</v>
      </c>
      <c r="Q4466">
        <v>71.38</v>
      </c>
    </row>
    <row r="4467" spans="1:17" x14ac:dyDescent="0.4">
      <c r="A4467" t="s">
        <v>979</v>
      </c>
      <c r="B4467">
        <v>16.559999999999999</v>
      </c>
      <c r="C4467">
        <v>16.52</v>
      </c>
      <c r="D4467">
        <v>16.579999999999998</v>
      </c>
      <c r="E4467">
        <v>16.52</v>
      </c>
      <c r="F4467" t="s">
        <v>530</v>
      </c>
      <c r="G4467" s="2">
        <v>-1.1999999999999999E-3</v>
      </c>
      <c r="I4467" t="s">
        <v>979</v>
      </c>
      <c r="J4467" s="24" t="str">
        <f t="shared" si="335"/>
        <v>02</v>
      </c>
      <c r="K4467" s="24" t="str">
        <f t="shared" si="336"/>
        <v>16</v>
      </c>
      <c r="L4467" s="24" t="str">
        <f t="shared" si="337"/>
        <v>2007</v>
      </c>
      <c r="M4467" s="24">
        <f t="shared" si="338"/>
        <v>39129</v>
      </c>
      <c r="N4467">
        <v>16.559999999999999</v>
      </c>
      <c r="P4467" s="24">
        <v>44790</v>
      </c>
      <c r="Q4467">
        <v>70.84</v>
      </c>
    </row>
    <row r="4468" spans="1:17" x14ac:dyDescent="0.4">
      <c r="A4468" t="s">
        <v>978</v>
      </c>
      <c r="B4468">
        <v>16.579999999999998</v>
      </c>
      <c r="C4468">
        <v>16.57</v>
      </c>
      <c r="D4468">
        <v>16.600000000000001</v>
      </c>
      <c r="E4468">
        <v>16.53</v>
      </c>
      <c r="F4468" t="s">
        <v>666</v>
      </c>
      <c r="G4468" s="2">
        <v>1.8E-3</v>
      </c>
      <c r="I4468" t="s">
        <v>978</v>
      </c>
      <c r="J4468" s="24" t="str">
        <f t="shared" si="335"/>
        <v>02</v>
      </c>
      <c r="K4468" s="24" t="str">
        <f t="shared" si="336"/>
        <v>15</v>
      </c>
      <c r="L4468" s="24" t="str">
        <f t="shared" si="337"/>
        <v>2007</v>
      </c>
      <c r="M4468" s="24">
        <f t="shared" si="338"/>
        <v>39128</v>
      </c>
      <c r="N4468">
        <v>16.579999999999998</v>
      </c>
      <c r="P4468" s="24">
        <v>44791</v>
      </c>
      <c r="Q4468">
        <v>70.959999999999994</v>
      </c>
    </row>
    <row r="4469" spans="1:17" x14ac:dyDescent="0.4">
      <c r="A4469" t="s">
        <v>977</v>
      </c>
      <c r="B4469">
        <v>16.55</v>
      </c>
      <c r="C4469">
        <v>16.47</v>
      </c>
      <c r="D4469">
        <v>16.579999999999998</v>
      </c>
      <c r="E4469">
        <v>16.45</v>
      </c>
      <c r="F4469" t="s">
        <v>976</v>
      </c>
      <c r="G4469" s="2">
        <v>7.9000000000000008E-3</v>
      </c>
      <c r="I4469" t="s">
        <v>977</v>
      </c>
      <c r="J4469" s="24" t="str">
        <f t="shared" si="335"/>
        <v>02</v>
      </c>
      <c r="K4469" s="24" t="str">
        <f t="shared" si="336"/>
        <v>14</v>
      </c>
      <c r="L4469" s="24" t="str">
        <f t="shared" si="337"/>
        <v>2007</v>
      </c>
      <c r="M4469" s="24">
        <f t="shared" si="338"/>
        <v>39127</v>
      </c>
      <c r="N4469">
        <v>16.55</v>
      </c>
      <c r="P4469" s="24">
        <v>44792</v>
      </c>
      <c r="Q4469">
        <v>69.680000000000007</v>
      </c>
    </row>
    <row r="4470" spans="1:17" x14ac:dyDescent="0.4">
      <c r="A4470" t="s">
        <v>975</v>
      </c>
      <c r="B4470">
        <v>16.420000000000002</v>
      </c>
      <c r="C4470">
        <v>16.38</v>
      </c>
      <c r="D4470">
        <v>16.43</v>
      </c>
      <c r="E4470">
        <v>16.36</v>
      </c>
      <c r="F4470" t="s">
        <v>974</v>
      </c>
      <c r="G4470" s="2">
        <v>6.1000000000000004E-3</v>
      </c>
      <c r="I4470" t="s">
        <v>975</v>
      </c>
      <c r="J4470" s="24" t="str">
        <f t="shared" si="335"/>
        <v>02</v>
      </c>
      <c r="K4470" s="24" t="str">
        <f t="shared" si="336"/>
        <v>13</v>
      </c>
      <c r="L4470" s="24" t="str">
        <f t="shared" si="337"/>
        <v>2007</v>
      </c>
      <c r="M4470" s="24">
        <f t="shared" si="338"/>
        <v>39126</v>
      </c>
      <c r="N4470">
        <v>16.420000000000002</v>
      </c>
      <c r="P4470" s="24">
        <v>44795</v>
      </c>
      <c r="Q4470">
        <v>67.989999999999995</v>
      </c>
    </row>
    <row r="4471" spans="1:17" x14ac:dyDescent="0.4">
      <c r="A4471" t="s">
        <v>973</v>
      </c>
      <c r="B4471">
        <v>16.32</v>
      </c>
      <c r="C4471">
        <v>16.399999999999999</v>
      </c>
      <c r="D4471">
        <v>16.399999999999999</v>
      </c>
      <c r="E4471">
        <v>16.3</v>
      </c>
      <c r="F4471" t="s">
        <v>972</v>
      </c>
      <c r="G4471" s="2">
        <v>-4.8999999999999998E-3</v>
      </c>
      <c r="I4471" t="s">
        <v>973</v>
      </c>
      <c r="J4471" s="24" t="str">
        <f t="shared" si="335"/>
        <v>02</v>
      </c>
      <c r="K4471" s="24" t="str">
        <f t="shared" si="336"/>
        <v>12</v>
      </c>
      <c r="L4471" s="24" t="str">
        <f t="shared" si="337"/>
        <v>2007</v>
      </c>
      <c r="M4471" s="24">
        <f t="shared" si="338"/>
        <v>39125</v>
      </c>
      <c r="N4471">
        <v>16.32</v>
      </c>
      <c r="P4471" s="24">
        <v>44796</v>
      </c>
      <c r="Q4471">
        <v>67.760000000000005</v>
      </c>
    </row>
    <row r="4472" spans="1:17" x14ac:dyDescent="0.4">
      <c r="A4472" t="s">
        <v>971</v>
      </c>
      <c r="B4472">
        <v>16.399999999999999</v>
      </c>
      <c r="C4472">
        <v>16.52</v>
      </c>
      <c r="D4472">
        <v>16.55</v>
      </c>
      <c r="E4472">
        <v>16.34</v>
      </c>
      <c r="F4472" t="s">
        <v>229</v>
      </c>
      <c r="G4472" s="2">
        <v>-6.1000000000000004E-3</v>
      </c>
      <c r="I4472" t="s">
        <v>971</v>
      </c>
      <c r="J4472" s="24" t="str">
        <f t="shared" si="335"/>
        <v>02</v>
      </c>
      <c r="K4472" s="24" t="str">
        <f t="shared" si="336"/>
        <v>09</v>
      </c>
      <c r="L4472" s="24" t="str">
        <f t="shared" si="337"/>
        <v>2007</v>
      </c>
      <c r="M4472" s="24">
        <f t="shared" si="338"/>
        <v>39122</v>
      </c>
      <c r="N4472">
        <v>16.399999999999999</v>
      </c>
      <c r="P4472" s="24">
        <v>44797</v>
      </c>
      <c r="Q4472">
        <v>67.959999999999994</v>
      </c>
    </row>
    <row r="4473" spans="1:17" x14ac:dyDescent="0.4">
      <c r="A4473" t="s">
        <v>970</v>
      </c>
      <c r="B4473">
        <v>16.5</v>
      </c>
      <c r="C4473">
        <v>16.5</v>
      </c>
      <c r="D4473">
        <v>16.54</v>
      </c>
      <c r="E4473">
        <v>16.440000000000001</v>
      </c>
      <c r="F4473" t="s">
        <v>787</v>
      </c>
      <c r="G4473" s="2">
        <v>0</v>
      </c>
      <c r="I4473" t="s">
        <v>970</v>
      </c>
      <c r="J4473" s="24" t="str">
        <f t="shared" si="335"/>
        <v>02</v>
      </c>
      <c r="K4473" s="24" t="str">
        <f t="shared" si="336"/>
        <v>08</v>
      </c>
      <c r="L4473" s="24" t="str">
        <f t="shared" si="337"/>
        <v>2007</v>
      </c>
      <c r="M4473" s="24">
        <f t="shared" si="338"/>
        <v>39121</v>
      </c>
      <c r="N4473">
        <v>16.5</v>
      </c>
      <c r="P4473" s="24">
        <v>44798</v>
      </c>
      <c r="Q4473">
        <v>69.08</v>
      </c>
    </row>
    <row r="4474" spans="1:17" x14ac:dyDescent="0.4">
      <c r="A4474" t="s">
        <v>969</v>
      </c>
      <c r="B4474">
        <v>16.5</v>
      </c>
      <c r="C4474">
        <v>16.55</v>
      </c>
      <c r="D4474">
        <v>16.559999999999999</v>
      </c>
      <c r="E4474">
        <v>16.47</v>
      </c>
      <c r="F4474" t="s">
        <v>689</v>
      </c>
      <c r="G4474" s="2">
        <v>5.9999999999999995E-4</v>
      </c>
      <c r="I4474" t="s">
        <v>969</v>
      </c>
      <c r="J4474" s="24" t="str">
        <f t="shared" si="335"/>
        <v>02</v>
      </c>
      <c r="K4474" s="24" t="str">
        <f t="shared" si="336"/>
        <v>07</v>
      </c>
      <c r="L4474" s="24" t="str">
        <f t="shared" si="337"/>
        <v>2007</v>
      </c>
      <c r="M4474" s="24">
        <f t="shared" si="338"/>
        <v>39120</v>
      </c>
      <c r="N4474">
        <v>16.5</v>
      </c>
      <c r="P4474" s="24">
        <v>44799</v>
      </c>
      <c r="Q4474">
        <v>66.3</v>
      </c>
    </row>
    <row r="4475" spans="1:17" x14ac:dyDescent="0.4">
      <c r="A4475" t="s">
        <v>968</v>
      </c>
      <c r="B4475">
        <v>16.489999999999998</v>
      </c>
      <c r="C4475">
        <v>16.54</v>
      </c>
      <c r="D4475">
        <v>16.54</v>
      </c>
      <c r="E4475">
        <v>16.420000000000002</v>
      </c>
      <c r="F4475" t="s">
        <v>521</v>
      </c>
      <c r="G4475" s="2">
        <v>0</v>
      </c>
      <c r="I4475" t="s">
        <v>968</v>
      </c>
      <c r="J4475" s="24" t="str">
        <f t="shared" si="335"/>
        <v>02</v>
      </c>
      <c r="K4475" s="24" t="str">
        <f t="shared" si="336"/>
        <v>06</v>
      </c>
      <c r="L4475" s="24" t="str">
        <f t="shared" si="337"/>
        <v>2007</v>
      </c>
      <c r="M4475" s="24">
        <f t="shared" si="338"/>
        <v>39119</v>
      </c>
      <c r="N4475">
        <v>16.489999999999998</v>
      </c>
      <c r="P4475" s="24">
        <v>44802</v>
      </c>
      <c r="Q4475">
        <v>65.599999999999994</v>
      </c>
    </row>
    <row r="4476" spans="1:17" x14ac:dyDescent="0.4">
      <c r="A4476" t="s">
        <v>967</v>
      </c>
      <c r="B4476">
        <v>16.489999999999998</v>
      </c>
      <c r="C4476">
        <v>16.510000000000002</v>
      </c>
      <c r="D4476">
        <v>16.52</v>
      </c>
      <c r="E4476">
        <v>16.46</v>
      </c>
      <c r="F4476" t="s">
        <v>180</v>
      </c>
      <c r="G4476" s="2">
        <v>-1.8E-3</v>
      </c>
      <c r="I4476" t="s">
        <v>967</v>
      </c>
      <c r="J4476" s="24" t="str">
        <f t="shared" si="335"/>
        <v>02</v>
      </c>
      <c r="K4476" s="24" t="str">
        <f t="shared" si="336"/>
        <v>05</v>
      </c>
      <c r="L4476" s="24" t="str">
        <f t="shared" si="337"/>
        <v>2007</v>
      </c>
      <c r="M4476" s="24">
        <f t="shared" si="338"/>
        <v>39118</v>
      </c>
      <c r="N4476">
        <v>16.489999999999998</v>
      </c>
      <c r="P4476" s="24">
        <v>44803</v>
      </c>
      <c r="Q4476">
        <v>64.930000000000007</v>
      </c>
    </row>
    <row r="4477" spans="1:17" x14ac:dyDescent="0.4">
      <c r="A4477" t="s">
        <v>966</v>
      </c>
      <c r="B4477">
        <v>16.52</v>
      </c>
      <c r="C4477">
        <v>16.52</v>
      </c>
      <c r="D4477">
        <v>16.53</v>
      </c>
      <c r="E4477">
        <v>16.46</v>
      </c>
      <c r="F4477" t="s">
        <v>962</v>
      </c>
      <c r="G4477" s="2">
        <v>2.3999999999999998E-3</v>
      </c>
      <c r="I4477" t="s">
        <v>966</v>
      </c>
      <c r="J4477" s="24" t="str">
        <f t="shared" si="335"/>
        <v>02</v>
      </c>
      <c r="K4477" s="24" t="str">
        <f t="shared" si="336"/>
        <v>02</v>
      </c>
      <c r="L4477" s="24" t="str">
        <f t="shared" si="337"/>
        <v>2007</v>
      </c>
      <c r="M4477" s="24">
        <f t="shared" si="338"/>
        <v>39115</v>
      </c>
      <c r="N4477">
        <v>16.52</v>
      </c>
      <c r="P4477" s="24">
        <v>44804</v>
      </c>
      <c r="Q4477">
        <v>64.39</v>
      </c>
    </row>
    <row r="4478" spans="1:17" x14ac:dyDescent="0.4">
      <c r="A4478" t="s">
        <v>965</v>
      </c>
      <c r="B4478">
        <v>16.48</v>
      </c>
      <c r="C4478">
        <v>16.46</v>
      </c>
      <c r="D4478">
        <v>16.5</v>
      </c>
      <c r="E4478">
        <v>16.399999999999999</v>
      </c>
      <c r="F4478" t="s">
        <v>964</v>
      </c>
      <c r="G4478" s="2">
        <v>4.3E-3</v>
      </c>
      <c r="I4478" t="s">
        <v>965</v>
      </c>
      <c r="J4478" s="24" t="str">
        <f t="shared" si="335"/>
        <v>02</v>
      </c>
      <c r="K4478" s="24" t="str">
        <f t="shared" si="336"/>
        <v>01</v>
      </c>
      <c r="L4478" s="24" t="str">
        <f t="shared" si="337"/>
        <v>2007</v>
      </c>
      <c r="M4478" s="24">
        <f t="shared" si="338"/>
        <v>39114</v>
      </c>
      <c r="N4478">
        <v>16.48</v>
      </c>
      <c r="P4478" s="24">
        <v>44805</v>
      </c>
      <c r="Q4478">
        <v>64.55</v>
      </c>
    </row>
    <row r="4479" spans="1:17" x14ac:dyDescent="0.4">
      <c r="A4479" t="s">
        <v>963</v>
      </c>
      <c r="B4479">
        <v>16.41</v>
      </c>
      <c r="C4479">
        <v>16.28</v>
      </c>
      <c r="D4479">
        <v>16.43</v>
      </c>
      <c r="E4479">
        <v>16.25</v>
      </c>
      <c r="F4479" t="s">
        <v>962</v>
      </c>
      <c r="G4479" s="2">
        <v>7.4000000000000003E-3</v>
      </c>
      <c r="I4479" t="s">
        <v>963</v>
      </c>
      <c r="J4479" s="24" t="str">
        <f t="shared" si="335"/>
        <v>01</v>
      </c>
      <c r="K4479" s="24" t="str">
        <f t="shared" si="336"/>
        <v>31</v>
      </c>
      <c r="L4479" s="24" t="str">
        <f t="shared" si="337"/>
        <v>2007</v>
      </c>
      <c r="M4479" s="24">
        <f t="shared" si="338"/>
        <v>39113</v>
      </c>
      <c r="N4479">
        <v>16.41</v>
      </c>
      <c r="P4479" s="24">
        <v>44806</v>
      </c>
      <c r="Q4479">
        <v>63.74</v>
      </c>
    </row>
    <row r="4480" spans="1:17" x14ac:dyDescent="0.4">
      <c r="A4480" t="s">
        <v>961</v>
      </c>
      <c r="B4480">
        <v>16.29</v>
      </c>
      <c r="C4480">
        <v>16.23</v>
      </c>
      <c r="D4480">
        <v>16.3</v>
      </c>
      <c r="E4480">
        <v>16.21</v>
      </c>
      <c r="F4480" t="s">
        <v>519</v>
      </c>
      <c r="G4480" s="2">
        <v>3.7000000000000002E-3</v>
      </c>
      <c r="I4480" t="s">
        <v>961</v>
      </c>
      <c r="J4480" s="24" t="str">
        <f t="shared" si="335"/>
        <v>01</v>
      </c>
      <c r="K4480" s="24" t="str">
        <f t="shared" si="336"/>
        <v>30</v>
      </c>
      <c r="L4480" s="24" t="str">
        <f t="shared" si="337"/>
        <v>2007</v>
      </c>
      <c r="M4480" s="24">
        <f t="shared" si="338"/>
        <v>39112</v>
      </c>
      <c r="N4480">
        <v>16.29</v>
      </c>
      <c r="P4480" s="24">
        <v>44810</v>
      </c>
      <c r="Q4480">
        <v>63.45</v>
      </c>
    </row>
    <row r="4481" spans="1:17" x14ac:dyDescent="0.4">
      <c r="A4481" t="s">
        <v>960</v>
      </c>
      <c r="B4481">
        <v>16.23</v>
      </c>
      <c r="C4481">
        <v>16.27</v>
      </c>
      <c r="D4481">
        <v>16.29</v>
      </c>
      <c r="E4481">
        <v>16.190000000000001</v>
      </c>
      <c r="F4481" t="s">
        <v>757</v>
      </c>
      <c r="G4481" s="2">
        <v>0</v>
      </c>
      <c r="I4481" t="s">
        <v>960</v>
      </c>
      <c r="J4481" s="24" t="str">
        <f t="shared" si="335"/>
        <v>01</v>
      </c>
      <c r="K4481" s="24" t="str">
        <f t="shared" si="336"/>
        <v>29</v>
      </c>
      <c r="L4481" s="24" t="str">
        <f t="shared" si="337"/>
        <v>2007</v>
      </c>
      <c r="M4481" s="24">
        <f t="shared" si="338"/>
        <v>39111</v>
      </c>
      <c r="N4481">
        <v>16.23</v>
      </c>
      <c r="P4481" s="24">
        <v>44811</v>
      </c>
      <c r="Q4481">
        <v>64.7</v>
      </c>
    </row>
    <row r="4482" spans="1:17" x14ac:dyDescent="0.4">
      <c r="A4482" t="s">
        <v>959</v>
      </c>
      <c r="B4482">
        <v>16.23</v>
      </c>
      <c r="C4482">
        <v>16.32</v>
      </c>
      <c r="D4482">
        <v>16.32</v>
      </c>
      <c r="E4482">
        <v>16.170000000000002</v>
      </c>
      <c r="F4482" t="s">
        <v>958</v>
      </c>
      <c r="G4482" s="2">
        <v>-2.5000000000000001E-3</v>
      </c>
      <c r="I4482" t="s">
        <v>959</v>
      </c>
      <c r="J4482" s="24" t="str">
        <f t="shared" si="335"/>
        <v>01</v>
      </c>
      <c r="K4482" s="24" t="str">
        <f t="shared" si="336"/>
        <v>26</v>
      </c>
      <c r="L4482" s="24" t="str">
        <f t="shared" si="337"/>
        <v>2007</v>
      </c>
      <c r="M4482" s="24">
        <f t="shared" si="338"/>
        <v>39108</v>
      </c>
      <c r="N4482">
        <v>16.23</v>
      </c>
      <c r="P4482" s="24">
        <v>44812</v>
      </c>
      <c r="Q4482">
        <v>65.14</v>
      </c>
    </row>
    <row r="4483" spans="1:17" x14ac:dyDescent="0.4">
      <c r="A4483" t="s">
        <v>957</v>
      </c>
      <c r="B4483">
        <v>16.27</v>
      </c>
      <c r="C4483">
        <v>16.48</v>
      </c>
      <c r="D4483">
        <v>16.48</v>
      </c>
      <c r="E4483">
        <v>16.239999999999998</v>
      </c>
      <c r="F4483" t="s">
        <v>899</v>
      </c>
      <c r="G4483" s="2">
        <v>-1.09E-2</v>
      </c>
      <c r="I4483" t="s">
        <v>957</v>
      </c>
      <c r="J4483" s="24" t="str">
        <f t="shared" ref="J4483:J4546" si="339">LEFT(I4483,2)</f>
        <v>01</v>
      </c>
      <c r="K4483" s="24" t="str">
        <f t="shared" ref="K4483:K4546" si="340">MID(I4483,4,2)</f>
        <v>25</v>
      </c>
      <c r="L4483" s="24" t="str">
        <f t="shared" ref="L4483:L4546" si="341">RIGHT(I4483,4)</f>
        <v>2007</v>
      </c>
      <c r="M4483" s="24">
        <f t="shared" ref="M4483:M4546" si="342">DATE(L4483,J4483,K4483)</f>
        <v>39107</v>
      </c>
      <c r="N4483">
        <v>16.27</v>
      </c>
      <c r="P4483" s="24">
        <v>44813</v>
      </c>
      <c r="Q4483">
        <v>66.39</v>
      </c>
    </row>
    <row r="4484" spans="1:17" x14ac:dyDescent="0.4">
      <c r="A4484" t="s">
        <v>956</v>
      </c>
      <c r="B4484">
        <v>16.45</v>
      </c>
      <c r="C4484">
        <v>16.38</v>
      </c>
      <c r="D4484">
        <v>16.47</v>
      </c>
      <c r="E4484">
        <v>16.32</v>
      </c>
      <c r="F4484" t="s">
        <v>955</v>
      </c>
      <c r="G4484" s="2">
        <v>8.6E-3</v>
      </c>
      <c r="I4484" t="s">
        <v>956</v>
      </c>
      <c r="J4484" s="24" t="str">
        <f t="shared" si="339"/>
        <v>01</v>
      </c>
      <c r="K4484" s="24" t="str">
        <f t="shared" si="340"/>
        <v>24</v>
      </c>
      <c r="L4484" s="24" t="str">
        <f t="shared" si="341"/>
        <v>2007</v>
      </c>
      <c r="M4484" s="24">
        <f t="shared" si="342"/>
        <v>39106</v>
      </c>
      <c r="N4484">
        <v>16.45</v>
      </c>
      <c r="P4484" s="24">
        <v>44816</v>
      </c>
      <c r="Q4484">
        <v>67.209999999999994</v>
      </c>
    </row>
    <row r="4485" spans="1:17" x14ac:dyDescent="0.4">
      <c r="A4485" t="s">
        <v>954</v>
      </c>
      <c r="B4485">
        <v>16.309999999999999</v>
      </c>
      <c r="C4485">
        <v>16.28</v>
      </c>
      <c r="D4485">
        <v>16.350000000000001</v>
      </c>
      <c r="E4485">
        <v>16.25</v>
      </c>
      <c r="F4485" t="s">
        <v>953</v>
      </c>
      <c r="G4485" s="2">
        <v>1.1999999999999999E-3</v>
      </c>
      <c r="I4485" t="s">
        <v>954</v>
      </c>
      <c r="J4485" s="24" t="str">
        <f t="shared" si="339"/>
        <v>01</v>
      </c>
      <c r="K4485" s="24" t="str">
        <f t="shared" si="340"/>
        <v>23</v>
      </c>
      <c r="L4485" s="24" t="str">
        <f t="shared" si="341"/>
        <v>2007</v>
      </c>
      <c r="M4485" s="24">
        <f t="shared" si="342"/>
        <v>39105</v>
      </c>
      <c r="N4485">
        <v>16.309999999999999</v>
      </c>
      <c r="P4485" s="24">
        <v>44817</v>
      </c>
      <c r="Q4485">
        <v>63.73</v>
      </c>
    </row>
    <row r="4486" spans="1:17" x14ac:dyDescent="0.4">
      <c r="A4486" t="s">
        <v>952</v>
      </c>
      <c r="B4486">
        <v>16.29</v>
      </c>
      <c r="C4486">
        <v>16.399999999999999</v>
      </c>
      <c r="D4486">
        <v>16.399999999999999</v>
      </c>
      <c r="E4486">
        <v>16.23</v>
      </c>
      <c r="F4486" t="s">
        <v>180</v>
      </c>
      <c r="G4486" s="2">
        <v>-4.8999999999999998E-3</v>
      </c>
      <c r="I4486" t="s">
        <v>952</v>
      </c>
      <c r="J4486" s="24" t="str">
        <f t="shared" si="339"/>
        <v>01</v>
      </c>
      <c r="K4486" s="24" t="str">
        <f t="shared" si="340"/>
        <v>22</v>
      </c>
      <c r="L4486" s="24" t="str">
        <f t="shared" si="341"/>
        <v>2007</v>
      </c>
      <c r="M4486" s="24">
        <f t="shared" si="342"/>
        <v>39104</v>
      </c>
      <c r="N4486">
        <v>16.29</v>
      </c>
      <c r="P4486" s="24">
        <v>44818</v>
      </c>
      <c r="Q4486">
        <v>64.040000000000006</v>
      </c>
    </row>
    <row r="4487" spans="1:17" x14ac:dyDescent="0.4">
      <c r="A4487" t="s">
        <v>951</v>
      </c>
      <c r="B4487">
        <v>16.37</v>
      </c>
      <c r="C4487">
        <v>16.28</v>
      </c>
      <c r="D4487">
        <v>16.38</v>
      </c>
      <c r="E4487">
        <v>16.28</v>
      </c>
      <c r="F4487" t="s">
        <v>950</v>
      </c>
      <c r="G4487" s="2">
        <v>3.0999999999999999E-3</v>
      </c>
      <c r="I4487" t="s">
        <v>951</v>
      </c>
      <c r="J4487" s="24" t="str">
        <f t="shared" si="339"/>
        <v>01</v>
      </c>
      <c r="K4487" s="24" t="str">
        <f t="shared" si="340"/>
        <v>19</v>
      </c>
      <c r="L4487" s="24" t="str">
        <f t="shared" si="341"/>
        <v>2007</v>
      </c>
      <c r="M4487" s="24">
        <f t="shared" si="342"/>
        <v>39101</v>
      </c>
      <c r="N4487">
        <v>16.37</v>
      </c>
      <c r="P4487" s="24">
        <v>44819</v>
      </c>
      <c r="Q4487">
        <v>63.03</v>
      </c>
    </row>
    <row r="4488" spans="1:17" x14ac:dyDescent="0.4">
      <c r="A4488" t="s">
        <v>949</v>
      </c>
      <c r="B4488">
        <v>16.32</v>
      </c>
      <c r="C4488">
        <v>16.43</v>
      </c>
      <c r="D4488">
        <v>16.43</v>
      </c>
      <c r="E4488">
        <v>16.28</v>
      </c>
      <c r="F4488" t="s">
        <v>948</v>
      </c>
      <c r="G4488" s="2">
        <v>-5.4999999999999997E-3</v>
      </c>
      <c r="I4488" t="s">
        <v>949</v>
      </c>
      <c r="J4488" s="24" t="str">
        <f t="shared" si="339"/>
        <v>01</v>
      </c>
      <c r="K4488" s="24" t="str">
        <f t="shared" si="340"/>
        <v>18</v>
      </c>
      <c r="L4488" s="24" t="str">
        <f t="shared" si="341"/>
        <v>2007</v>
      </c>
      <c r="M4488" s="24">
        <f t="shared" si="342"/>
        <v>39100</v>
      </c>
      <c r="N4488">
        <v>16.32</v>
      </c>
      <c r="P4488" s="24">
        <v>44820</v>
      </c>
      <c r="Q4488">
        <v>62.55</v>
      </c>
    </row>
    <row r="4489" spans="1:17" x14ac:dyDescent="0.4">
      <c r="A4489" t="s">
        <v>947</v>
      </c>
      <c r="B4489">
        <v>16.41</v>
      </c>
      <c r="C4489">
        <v>16.37</v>
      </c>
      <c r="D4489">
        <v>16.46</v>
      </c>
      <c r="E4489">
        <v>16.37</v>
      </c>
      <c r="F4489" t="s">
        <v>946</v>
      </c>
      <c r="G4489" s="2">
        <v>5.9999999999999995E-4</v>
      </c>
      <c r="I4489" t="s">
        <v>947</v>
      </c>
      <c r="J4489" s="24" t="str">
        <f t="shared" si="339"/>
        <v>01</v>
      </c>
      <c r="K4489" s="24" t="str">
        <f t="shared" si="340"/>
        <v>17</v>
      </c>
      <c r="L4489" s="24" t="str">
        <f t="shared" si="341"/>
        <v>2007</v>
      </c>
      <c r="M4489" s="24">
        <f t="shared" si="342"/>
        <v>39099</v>
      </c>
      <c r="N4489">
        <v>16.41</v>
      </c>
      <c r="P4489" s="24">
        <v>44823</v>
      </c>
      <c r="Q4489">
        <v>63.08</v>
      </c>
    </row>
    <row r="4490" spans="1:17" x14ac:dyDescent="0.4">
      <c r="A4490" t="s">
        <v>945</v>
      </c>
      <c r="B4490">
        <v>16.399999999999999</v>
      </c>
      <c r="C4490">
        <v>16.420000000000002</v>
      </c>
      <c r="D4490">
        <v>16.440000000000001</v>
      </c>
      <c r="E4490">
        <v>16.36</v>
      </c>
      <c r="F4490" t="s">
        <v>944</v>
      </c>
      <c r="G4490" s="2">
        <v>-1.1999999999999999E-3</v>
      </c>
      <c r="I4490" t="s">
        <v>945</v>
      </c>
      <c r="J4490" s="24" t="str">
        <f t="shared" si="339"/>
        <v>01</v>
      </c>
      <c r="K4490" s="24" t="str">
        <f t="shared" si="340"/>
        <v>16</v>
      </c>
      <c r="L4490" s="24" t="str">
        <f t="shared" si="341"/>
        <v>2007</v>
      </c>
      <c r="M4490" s="24">
        <f t="shared" si="342"/>
        <v>39098</v>
      </c>
      <c r="N4490">
        <v>16.399999999999999</v>
      </c>
      <c r="P4490" s="24">
        <v>44824</v>
      </c>
      <c r="Q4490">
        <v>62.48</v>
      </c>
    </row>
    <row r="4491" spans="1:17" x14ac:dyDescent="0.4">
      <c r="A4491" t="s">
        <v>943</v>
      </c>
      <c r="B4491">
        <v>16.420000000000002</v>
      </c>
      <c r="C4491">
        <v>16.309999999999999</v>
      </c>
      <c r="D4491">
        <v>16.420000000000002</v>
      </c>
      <c r="E4491">
        <v>16.309999999999999</v>
      </c>
      <c r="F4491" t="s">
        <v>174</v>
      </c>
      <c r="G4491" s="2">
        <v>6.1000000000000004E-3</v>
      </c>
      <c r="I4491" t="s">
        <v>943</v>
      </c>
      <c r="J4491" s="24" t="str">
        <f t="shared" si="339"/>
        <v>01</v>
      </c>
      <c r="K4491" s="24" t="str">
        <f t="shared" si="340"/>
        <v>12</v>
      </c>
      <c r="L4491" s="24" t="str">
        <f t="shared" si="341"/>
        <v>2007</v>
      </c>
      <c r="M4491" s="24">
        <f t="shared" si="342"/>
        <v>39094</v>
      </c>
      <c r="N4491">
        <v>16.420000000000002</v>
      </c>
      <c r="P4491" s="24">
        <v>44825</v>
      </c>
      <c r="Q4491">
        <v>61.36</v>
      </c>
    </row>
    <row r="4492" spans="1:17" x14ac:dyDescent="0.4">
      <c r="A4492" t="s">
        <v>942</v>
      </c>
      <c r="B4492">
        <v>16.32</v>
      </c>
      <c r="C4492">
        <v>16.21</v>
      </c>
      <c r="D4492">
        <v>16.37</v>
      </c>
      <c r="E4492">
        <v>16.21</v>
      </c>
      <c r="F4492" t="s">
        <v>174</v>
      </c>
      <c r="G4492" s="2">
        <v>6.7999999999999996E-3</v>
      </c>
      <c r="I4492" t="s">
        <v>942</v>
      </c>
      <c r="J4492" s="24" t="str">
        <f t="shared" si="339"/>
        <v>01</v>
      </c>
      <c r="K4492" s="24" t="str">
        <f t="shared" si="340"/>
        <v>11</v>
      </c>
      <c r="L4492" s="24" t="str">
        <f t="shared" si="341"/>
        <v>2007</v>
      </c>
      <c r="M4492" s="24">
        <f t="shared" si="342"/>
        <v>39093</v>
      </c>
      <c r="N4492">
        <v>16.32</v>
      </c>
      <c r="P4492" s="24">
        <v>44826</v>
      </c>
      <c r="Q4492">
        <v>60.74</v>
      </c>
    </row>
    <row r="4493" spans="1:17" x14ac:dyDescent="0.4">
      <c r="A4493" t="s">
        <v>941</v>
      </c>
      <c r="B4493">
        <v>16.21</v>
      </c>
      <c r="C4493">
        <v>16.13</v>
      </c>
      <c r="D4493">
        <v>16.22</v>
      </c>
      <c r="E4493">
        <v>16.079999999999998</v>
      </c>
      <c r="F4493" t="s">
        <v>940</v>
      </c>
      <c r="G4493" s="2">
        <v>2.5000000000000001E-3</v>
      </c>
      <c r="I4493" t="s">
        <v>941</v>
      </c>
      <c r="J4493" s="24" t="str">
        <f t="shared" si="339"/>
        <v>01</v>
      </c>
      <c r="K4493" s="24" t="str">
        <f t="shared" si="340"/>
        <v>10</v>
      </c>
      <c r="L4493" s="24" t="str">
        <f t="shared" si="341"/>
        <v>2007</v>
      </c>
      <c r="M4493" s="24">
        <f t="shared" si="342"/>
        <v>39092</v>
      </c>
      <c r="N4493">
        <v>16.21</v>
      </c>
      <c r="P4493" s="24">
        <v>44827</v>
      </c>
      <c r="Q4493">
        <v>59.8</v>
      </c>
    </row>
    <row r="4494" spans="1:17" x14ac:dyDescent="0.4">
      <c r="A4494" t="s">
        <v>939</v>
      </c>
      <c r="B4494">
        <v>16.170000000000002</v>
      </c>
      <c r="C4494">
        <v>16.21</v>
      </c>
      <c r="D4494">
        <v>16.23</v>
      </c>
      <c r="E4494">
        <v>16.100000000000001</v>
      </c>
      <c r="F4494" t="s">
        <v>722</v>
      </c>
      <c r="G4494" s="2">
        <v>5.9999999999999995E-4</v>
      </c>
      <c r="I4494" t="s">
        <v>939</v>
      </c>
      <c r="J4494" s="24" t="str">
        <f t="shared" si="339"/>
        <v>01</v>
      </c>
      <c r="K4494" s="24" t="str">
        <f t="shared" si="340"/>
        <v>09</v>
      </c>
      <c r="L4494" s="24" t="str">
        <f t="shared" si="341"/>
        <v>2007</v>
      </c>
      <c r="M4494" s="24">
        <f t="shared" si="342"/>
        <v>39091</v>
      </c>
      <c r="N4494">
        <v>16.170000000000002</v>
      </c>
      <c r="P4494" s="24">
        <v>44830</v>
      </c>
      <c r="Q4494">
        <v>59.28</v>
      </c>
    </row>
    <row r="4495" spans="1:17" x14ac:dyDescent="0.4">
      <c r="A4495" t="s">
        <v>938</v>
      </c>
      <c r="B4495">
        <v>16.16</v>
      </c>
      <c r="C4495">
        <v>16.170000000000002</v>
      </c>
      <c r="D4495">
        <v>16.21</v>
      </c>
      <c r="E4495">
        <v>16.09</v>
      </c>
      <c r="F4495" t="s">
        <v>937</v>
      </c>
      <c r="G4495" s="2">
        <v>1.9E-3</v>
      </c>
      <c r="I4495" t="s">
        <v>938</v>
      </c>
      <c r="J4495" s="24" t="str">
        <f t="shared" si="339"/>
        <v>01</v>
      </c>
      <c r="K4495" s="24" t="str">
        <f t="shared" si="340"/>
        <v>08</v>
      </c>
      <c r="L4495" s="24" t="str">
        <f t="shared" si="341"/>
        <v>2007</v>
      </c>
      <c r="M4495" s="24">
        <f t="shared" si="342"/>
        <v>39090</v>
      </c>
      <c r="N4495">
        <v>16.16</v>
      </c>
      <c r="P4495" s="24">
        <v>44831</v>
      </c>
      <c r="Q4495">
        <v>59.28</v>
      </c>
    </row>
    <row r="4496" spans="1:17" x14ac:dyDescent="0.4">
      <c r="A4496" t="s">
        <v>936</v>
      </c>
      <c r="B4496">
        <v>16.13</v>
      </c>
      <c r="C4496">
        <v>16.18</v>
      </c>
      <c r="D4496">
        <v>16.190000000000001</v>
      </c>
      <c r="E4496">
        <v>16.079999999999998</v>
      </c>
      <c r="F4496" t="s">
        <v>862</v>
      </c>
      <c r="G4496" s="2">
        <v>-3.7000000000000002E-3</v>
      </c>
      <c r="I4496" t="s">
        <v>936</v>
      </c>
      <c r="J4496" s="24" t="str">
        <f t="shared" si="339"/>
        <v>01</v>
      </c>
      <c r="K4496" s="24" t="str">
        <f t="shared" si="340"/>
        <v>05</v>
      </c>
      <c r="L4496" s="24" t="str">
        <f t="shared" si="341"/>
        <v>2007</v>
      </c>
      <c r="M4496" s="24">
        <f t="shared" si="342"/>
        <v>39087</v>
      </c>
      <c r="N4496">
        <v>16.13</v>
      </c>
      <c r="P4496" s="24">
        <v>44832</v>
      </c>
      <c r="Q4496">
        <v>60.38</v>
      </c>
    </row>
    <row r="4497" spans="1:17" x14ac:dyDescent="0.4">
      <c r="A4497" t="s">
        <v>935</v>
      </c>
      <c r="B4497">
        <v>16.190000000000001</v>
      </c>
      <c r="C4497">
        <v>16.14</v>
      </c>
      <c r="D4497">
        <v>16.260000000000002</v>
      </c>
      <c r="E4497">
        <v>16.079999999999998</v>
      </c>
      <c r="F4497" t="s">
        <v>934</v>
      </c>
      <c r="G4497" s="2">
        <v>2.5000000000000001E-3</v>
      </c>
      <c r="I4497" t="s">
        <v>935</v>
      </c>
      <c r="J4497" s="24" t="str">
        <f t="shared" si="339"/>
        <v>01</v>
      </c>
      <c r="K4497" s="24" t="str">
        <f t="shared" si="340"/>
        <v>04</v>
      </c>
      <c r="L4497" s="24" t="str">
        <f t="shared" si="341"/>
        <v>2007</v>
      </c>
      <c r="M4497" s="24">
        <f t="shared" si="342"/>
        <v>39086</v>
      </c>
      <c r="N4497">
        <v>16.190000000000001</v>
      </c>
      <c r="P4497" s="24">
        <v>44833</v>
      </c>
      <c r="Q4497">
        <v>58.83</v>
      </c>
    </row>
    <row r="4498" spans="1:17" x14ac:dyDescent="0.4">
      <c r="A4498" t="s">
        <v>933</v>
      </c>
      <c r="B4498">
        <v>16.149999999999999</v>
      </c>
      <c r="C4498">
        <v>16.329999999999998</v>
      </c>
      <c r="D4498">
        <v>16.329999999999998</v>
      </c>
      <c r="E4498">
        <v>16.05</v>
      </c>
      <c r="F4498" t="s">
        <v>932</v>
      </c>
      <c r="G4498" s="2">
        <v>-2.5000000000000001E-3</v>
      </c>
      <c r="I4498" t="s">
        <v>933</v>
      </c>
      <c r="J4498" s="24" t="str">
        <f t="shared" si="339"/>
        <v>01</v>
      </c>
      <c r="K4498" s="24" t="str">
        <f t="shared" si="340"/>
        <v>03</v>
      </c>
      <c r="L4498" s="24" t="str">
        <f t="shared" si="341"/>
        <v>2007</v>
      </c>
      <c r="M4498" s="24">
        <f t="shared" si="342"/>
        <v>39085</v>
      </c>
      <c r="N4498">
        <v>16.149999999999999</v>
      </c>
      <c r="P4498" s="24">
        <v>44834</v>
      </c>
      <c r="Q4498">
        <v>57.85</v>
      </c>
    </row>
    <row r="4499" spans="1:17" x14ac:dyDescent="0.4">
      <c r="A4499" t="s">
        <v>931</v>
      </c>
      <c r="B4499">
        <v>16.190000000000001</v>
      </c>
      <c r="C4499">
        <v>16.239999999999998</v>
      </c>
      <c r="D4499">
        <v>16.29</v>
      </c>
      <c r="E4499">
        <v>16.170000000000002</v>
      </c>
      <c r="F4499" t="s">
        <v>930</v>
      </c>
      <c r="G4499" s="2">
        <v>-4.8999999999999998E-3</v>
      </c>
      <c r="I4499" t="s">
        <v>931</v>
      </c>
      <c r="J4499" s="24" t="str">
        <f t="shared" si="339"/>
        <v>12</v>
      </c>
      <c r="K4499" s="24" t="str">
        <f t="shared" si="340"/>
        <v>29</v>
      </c>
      <c r="L4499" s="24" t="str">
        <f t="shared" si="341"/>
        <v>2006</v>
      </c>
      <c r="M4499" s="24">
        <f t="shared" si="342"/>
        <v>39080</v>
      </c>
      <c r="N4499">
        <v>16.190000000000001</v>
      </c>
      <c r="P4499" s="24">
        <v>44837</v>
      </c>
      <c r="Q4499">
        <v>59.21</v>
      </c>
    </row>
    <row r="4500" spans="1:17" x14ac:dyDescent="0.4">
      <c r="A4500" t="s">
        <v>929</v>
      </c>
      <c r="B4500">
        <v>16.27</v>
      </c>
      <c r="C4500">
        <v>16.239999999999998</v>
      </c>
      <c r="D4500">
        <v>16.3</v>
      </c>
      <c r="E4500">
        <v>16.239999999999998</v>
      </c>
      <c r="F4500" t="s">
        <v>928</v>
      </c>
      <c r="G4500" s="2">
        <v>-1.1999999999999999E-3</v>
      </c>
      <c r="I4500" t="s">
        <v>929</v>
      </c>
      <c r="J4500" s="24" t="str">
        <f t="shared" si="339"/>
        <v>12</v>
      </c>
      <c r="K4500" s="24" t="str">
        <f t="shared" si="340"/>
        <v>28</v>
      </c>
      <c r="L4500" s="24" t="str">
        <f t="shared" si="341"/>
        <v>2006</v>
      </c>
      <c r="M4500" s="24">
        <f t="shared" si="342"/>
        <v>39079</v>
      </c>
      <c r="N4500">
        <v>16.27</v>
      </c>
      <c r="P4500" s="24">
        <v>44838</v>
      </c>
      <c r="Q4500">
        <v>61.1</v>
      </c>
    </row>
    <row r="4501" spans="1:17" x14ac:dyDescent="0.4">
      <c r="A4501" t="s">
        <v>927</v>
      </c>
      <c r="B4501">
        <v>16.29</v>
      </c>
      <c r="C4501">
        <v>16.22</v>
      </c>
      <c r="D4501">
        <v>16.29</v>
      </c>
      <c r="E4501">
        <v>16.21</v>
      </c>
      <c r="F4501" t="s">
        <v>926</v>
      </c>
      <c r="G4501" s="2">
        <v>5.5999999999999999E-3</v>
      </c>
      <c r="I4501" t="s">
        <v>927</v>
      </c>
      <c r="J4501" s="24" t="str">
        <f t="shared" si="339"/>
        <v>12</v>
      </c>
      <c r="K4501" s="24" t="str">
        <f t="shared" si="340"/>
        <v>27</v>
      </c>
      <c r="L4501" s="24" t="str">
        <f t="shared" si="341"/>
        <v>2006</v>
      </c>
      <c r="M4501" s="24">
        <f t="shared" si="342"/>
        <v>39078</v>
      </c>
      <c r="N4501">
        <v>16.29</v>
      </c>
      <c r="P4501" s="24">
        <v>44839</v>
      </c>
      <c r="Q4501">
        <v>61.03</v>
      </c>
    </row>
    <row r="4502" spans="1:17" x14ac:dyDescent="0.4">
      <c r="A4502" t="s">
        <v>925</v>
      </c>
      <c r="B4502">
        <v>16.2</v>
      </c>
      <c r="C4502">
        <v>16.13</v>
      </c>
      <c r="D4502">
        <v>16.2</v>
      </c>
      <c r="E4502">
        <v>16.11</v>
      </c>
      <c r="F4502" t="s">
        <v>924</v>
      </c>
      <c r="G4502" s="2">
        <v>3.7000000000000002E-3</v>
      </c>
      <c r="I4502" t="s">
        <v>925</v>
      </c>
      <c r="J4502" s="24" t="str">
        <f t="shared" si="339"/>
        <v>12</v>
      </c>
      <c r="K4502" s="24" t="str">
        <f t="shared" si="340"/>
        <v>26</v>
      </c>
      <c r="L4502" s="24" t="str">
        <f t="shared" si="341"/>
        <v>2006</v>
      </c>
      <c r="M4502" s="24">
        <f t="shared" si="342"/>
        <v>39077</v>
      </c>
      <c r="N4502">
        <v>16.2</v>
      </c>
      <c r="P4502" s="24">
        <v>44840</v>
      </c>
      <c r="Q4502">
        <v>60.55</v>
      </c>
    </row>
    <row r="4503" spans="1:17" x14ac:dyDescent="0.4">
      <c r="A4503" t="s">
        <v>923</v>
      </c>
      <c r="B4503">
        <v>16.14</v>
      </c>
      <c r="C4503">
        <v>16.23</v>
      </c>
      <c r="D4503">
        <v>16.23</v>
      </c>
      <c r="E4503">
        <v>16.13</v>
      </c>
      <c r="F4503" t="s">
        <v>755</v>
      </c>
      <c r="G4503" s="2">
        <v>-4.8999999999999998E-3</v>
      </c>
      <c r="I4503" t="s">
        <v>923</v>
      </c>
      <c r="J4503" s="24" t="str">
        <f t="shared" si="339"/>
        <v>12</v>
      </c>
      <c r="K4503" s="24" t="str">
        <f t="shared" si="340"/>
        <v>22</v>
      </c>
      <c r="L4503" s="24" t="str">
        <f t="shared" si="341"/>
        <v>2006</v>
      </c>
      <c r="M4503" s="24">
        <f t="shared" si="342"/>
        <v>39073</v>
      </c>
      <c r="N4503">
        <v>16.14</v>
      </c>
      <c r="P4503" s="24">
        <v>44841</v>
      </c>
      <c r="Q4503">
        <v>58.37</v>
      </c>
    </row>
    <row r="4504" spans="1:17" x14ac:dyDescent="0.4">
      <c r="A4504" t="s">
        <v>922</v>
      </c>
      <c r="B4504">
        <v>16.22</v>
      </c>
      <c r="C4504">
        <v>16.32</v>
      </c>
      <c r="D4504">
        <v>16.32</v>
      </c>
      <c r="E4504">
        <v>16.18</v>
      </c>
      <c r="F4504" t="s">
        <v>921</v>
      </c>
      <c r="G4504" s="2">
        <v>-7.3000000000000001E-3</v>
      </c>
      <c r="I4504" t="s">
        <v>922</v>
      </c>
      <c r="J4504" s="24" t="str">
        <f t="shared" si="339"/>
        <v>12</v>
      </c>
      <c r="K4504" s="24" t="str">
        <f t="shared" si="340"/>
        <v>21</v>
      </c>
      <c r="L4504" s="24" t="str">
        <f t="shared" si="341"/>
        <v>2006</v>
      </c>
      <c r="M4504" s="24">
        <f t="shared" si="342"/>
        <v>39072</v>
      </c>
      <c r="N4504">
        <v>16.22</v>
      </c>
      <c r="P4504" s="24">
        <v>44844</v>
      </c>
      <c r="Q4504">
        <v>57.79</v>
      </c>
    </row>
    <row r="4505" spans="1:17" x14ac:dyDescent="0.4">
      <c r="A4505" t="s">
        <v>920</v>
      </c>
      <c r="B4505">
        <v>16.34</v>
      </c>
      <c r="C4505">
        <v>16.41</v>
      </c>
      <c r="D4505">
        <v>16.41</v>
      </c>
      <c r="E4505">
        <v>16.32</v>
      </c>
      <c r="F4505" t="s">
        <v>545</v>
      </c>
      <c r="G4505" s="2">
        <v>-3.0999999999999999E-3</v>
      </c>
      <c r="I4505" t="s">
        <v>920</v>
      </c>
      <c r="J4505" s="24" t="str">
        <f t="shared" si="339"/>
        <v>12</v>
      </c>
      <c r="K4505" s="24" t="str">
        <f t="shared" si="340"/>
        <v>20</v>
      </c>
      <c r="L4505" s="24" t="str">
        <f t="shared" si="341"/>
        <v>2006</v>
      </c>
      <c r="M4505" s="24">
        <f t="shared" si="342"/>
        <v>39071</v>
      </c>
      <c r="N4505">
        <v>16.34</v>
      </c>
      <c r="P4505" s="24">
        <v>44845</v>
      </c>
      <c r="Q4505">
        <v>57.11</v>
      </c>
    </row>
    <row r="4506" spans="1:17" x14ac:dyDescent="0.4">
      <c r="A4506" t="s">
        <v>919</v>
      </c>
      <c r="B4506">
        <v>16.39</v>
      </c>
      <c r="C4506">
        <v>16.28</v>
      </c>
      <c r="D4506">
        <v>16.41</v>
      </c>
      <c r="E4506">
        <v>16.239999999999998</v>
      </c>
      <c r="F4506" t="s">
        <v>918</v>
      </c>
      <c r="G4506" s="2">
        <v>3.0999999999999999E-3</v>
      </c>
      <c r="I4506" t="s">
        <v>919</v>
      </c>
      <c r="J4506" s="24" t="str">
        <f t="shared" si="339"/>
        <v>12</v>
      </c>
      <c r="K4506" s="24" t="str">
        <f t="shared" si="340"/>
        <v>19</v>
      </c>
      <c r="L4506" s="24" t="str">
        <f t="shared" si="341"/>
        <v>2006</v>
      </c>
      <c r="M4506" s="24">
        <f t="shared" si="342"/>
        <v>39070</v>
      </c>
      <c r="N4506">
        <v>16.39</v>
      </c>
      <c r="P4506" s="24">
        <v>44846</v>
      </c>
      <c r="Q4506">
        <v>57.01</v>
      </c>
    </row>
    <row r="4507" spans="1:17" x14ac:dyDescent="0.4">
      <c r="A4507" t="s">
        <v>917</v>
      </c>
      <c r="B4507">
        <v>16.34</v>
      </c>
      <c r="C4507">
        <v>16.43</v>
      </c>
      <c r="D4507">
        <v>16.46</v>
      </c>
      <c r="E4507">
        <v>16.309999999999999</v>
      </c>
      <c r="F4507" t="s">
        <v>916</v>
      </c>
      <c r="G4507" s="2">
        <v>-6.1000000000000004E-3</v>
      </c>
      <c r="I4507" t="s">
        <v>917</v>
      </c>
      <c r="J4507" s="24" t="str">
        <f t="shared" si="339"/>
        <v>12</v>
      </c>
      <c r="K4507" s="24" t="str">
        <f t="shared" si="340"/>
        <v>18</v>
      </c>
      <c r="L4507" s="24" t="str">
        <f t="shared" si="341"/>
        <v>2006</v>
      </c>
      <c r="M4507" s="24">
        <f t="shared" si="342"/>
        <v>39069</v>
      </c>
      <c r="N4507">
        <v>16.34</v>
      </c>
      <c r="P4507" s="24">
        <v>44847</v>
      </c>
      <c r="Q4507">
        <v>58.44</v>
      </c>
    </row>
    <row r="4508" spans="1:17" x14ac:dyDescent="0.4">
      <c r="A4508" t="s">
        <v>915</v>
      </c>
      <c r="B4508">
        <v>16.440000000000001</v>
      </c>
      <c r="C4508">
        <v>16.48</v>
      </c>
      <c r="D4508">
        <v>16.48</v>
      </c>
      <c r="E4508">
        <v>16.41</v>
      </c>
      <c r="F4508" t="s">
        <v>789</v>
      </c>
      <c r="G4508" s="2">
        <v>1.8E-3</v>
      </c>
      <c r="I4508" t="s">
        <v>915</v>
      </c>
      <c r="J4508" s="24" t="str">
        <f t="shared" si="339"/>
        <v>12</v>
      </c>
      <c r="K4508" s="24" t="str">
        <f t="shared" si="340"/>
        <v>15</v>
      </c>
      <c r="L4508" s="24" t="str">
        <f t="shared" si="341"/>
        <v>2006</v>
      </c>
      <c r="M4508" s="24">
        <f t="shared" si="342"/>
        <v>39066</v>
      </c>
      <c r="N4508">
        <v>16.440000000000001</v>
      </c>
      <c r="P4508" s="24">
        <v>44848</v>
      </c>
      <c r="Q4508">
        <v>56.73</v>
      </c>
    </row>
    <row r="4509" spans="1:17" x14ac:dyDescent="0.4">
      <c r="A4509" t="s">
        <v>914</v>
      </c>
      <c r="B4509">
        <v>16.41</v>
      </c>
      <c r="C4509">
        <v>16.309999999999999</v>
      </c>
      <c r="D4509">
        <v>16.440000000000001</v>
      </c>
      <c r="E4509">
        <v>16.260000000000002</v>
      </c>
      <c r="F4509" t="s">
        <v>913</v>
      </c>
      <c r="G4509" s="2">
        <v>9.1999999999999998E-3</v>
      </c>
      <c r="I4509" t="s">
        <v>914</v>
      </c>
      <c r="J4509" s="24" t="str">
        <f t="shared" si="339"/>
        <v>12</v>
      </c>
      <c r="K4509" s="24" t="str">
        <f t="shared" si="340"/>
        <v>14</v>
      </c>
      <c r="L4509" s="24" t="str">
        <f t="shared" si="341"/>
        <v>2006</v>
      </c>
      <c r="M4509" s="24">
        <f t="shared" si="342"/>
        <v>39065</v>
      </c>
      <c r="N4509">
        <v>16.41</v>
      </c>
      <c r="P4509" s="24">
        <v>44851</v>
      </c>
      <c r="Q4509">
        <v>58.62</v>
      </c>
    </row>
    <row r="4510" spans="1:17" x14ac:dyDescent="0.4">
      <c r="A4510" t="s">
        <v>912</v>
      </c>
      <c r="B4510">
        <v>16.260000000000002</v>
      </c>
      <c r="C4510">
        <v>16.329999999999998</v>
      </c>
      <c r="D4510">
        <v>16.329999999999998</v>
      </c>
      <c r="E4510">
        <v>16.22</v>
      </c>
      <c r="F4510" t="s">
        <v>911</v>
      </c>
      <c r="G4510" s="2">
        <v>1.8E-3</v>
      </c>
      <c r="I4510" t="s">
        <v>912</v>
      </c>
      <c r="J4510" s="24" t="str">
        <f t="shared" si="339"/>
        <v>12</v>
      </c>
      <c r="K4510" s="24" t="str">
        <f t="shared" si="340"/>
        <v>13</v>
      </c>
      <c r="L4510" s="24" t="str">
        <f t="shared" si="341"/>
        <v>2006</v>
      </c>
      <c r="M4510" s="24">
        <f t="shared" si="342"/>
        <v>39064</v>
      </c>
      <c r="N4510">
        <v>16.260000000000002</v>
      </c>
      <c r="P4510" s="24">
        <v>44852</v>
      </c>
      <c r="Q4510">
        <v>59.22</v>
      </c>
    </row>
    <row r="4511" spans="1:17" x14ac:dyDescent="0.4">
      <c r="A4511" t="s">
        <v>910</v>
      </c>
      <c r="B4511">
        <v>16.23</v>
      </c>
      <c r="C4511">
        <v>16.260000000000002</v>
      </c>
      <c r="D4511">
        <v>16.260000000000002</v>
      </c>
      <c r="E4511">
        <v>16.149999999999999</v>
      </c>
      <c r="F4511" t="s">
        <v>656</v>
      </c>
      <c r="G4511" s="2">
        <v>-1.8E-3</v>
      </c>
      <c r="I4511" t="s">
        <v>910</v>
      </c>
      <c r="J4511" s="24" t="str">
        <f t="shared" si="339"/>
        <v>12</v>
      </c>
      <c r="K4511" s="24" t="str">
        <f t="shared" si="340"/>
        <v>12</v>
      </c>
      <c r="L4511" s="24" t="str">
        <f t="shared" si="341"/>
        <v>2006</v>
      </c>
      <c r="M4511" s="24">
        <f t="shared" si="342"/>
        <v>39063</v>
      </c>
      <c r="N4511">
        <v>16.23</v>
      </c>
      <c r="P4511" s="24">
        <v>44853</v>
      </c>
      <c r="Q4511">
        <v>58.77</v>
      </c>
    </row>
    <row r="4512" spans="1:17" x14ac:dyDescent="0.4">
      <c r="A4512" t="s">
        <v>909</v>
      </c>
      <c r="B4512">
        <v>16.260000000000002</v>
      </c>
      <c r="C4512">
        <v>16.239999999999998</v>
      </c>
      <c r="D4512">
        <v>16.28</v>
      </c>
      <c r="E4512">
        <v>16.21</v>
      </c>
      <c r="F4512" t="s">
        <v>82</v>
      </c>
      <c r="G4512" s="2">
        <v>2.5000000000000001E-3</v>
      </c>
      <c r="I4512" t="s">
        <v>909</v>
      </c>
      <c r="J4512" s="24" t="str">
        <f t="shared" si="339"/>
        <v>12</v>
      </c>
      <c r="K4512" s="24" t="str">
        <f t="shared" si="340"/>
        <v>11</v>
      </c>
      <c r="L4512" s="24" t="str">
        <f t="shared" si="341"/>
        <v>2006</v>
      </c>
      <c r="M4512" s="24">
        <f t="shared" si="342"/>
        <v>39062</v>
      </c>
      <c r="N4512">
        <v>16.260000000000002</v>
      </c>
      <c r="P4512" s="24">
        <v>44854</v>
      </c>
      <c r="Q4512">
        <v>58.33</v>
      </c>
    </row>
    <row r="4513" spans="1:17" x14ac:dyDescent="0.4">
      <c r="A4513" t="s">
        <v>908</v>
      </c>
      <c r="B4513">
        <v>16.22</v>
      </c>
      <c r="C4513">
        <v>16.22</v>
      </c>
      <c r="D4513">
        <v>16.29</v>
      </c>
      <c r="E4513">
        <v>16.170000000000002</v>
      </c>
      <c r="F4513" t="s">
        <v>202</v>
      </c>
      <c r="G4513" s="2">
        <v>0</v>
      </c>
      <c r="I4513" t="s">
        <v>908</v>
      </c>
      <c r="J4513" s="24" t="str">
        <f t="shared" si="339"/>
        <v>12</v>
      </c>
      <c r="K4513" s="24" t="str">
        <f t="shared" si="340"/>
        <v>08</v>
      </c>
      <c r="L4513" s="24" t="str">
        <f t="shared" si="341"/>
        <v>2006</v>
      </c>
      <c r="M4513" s="24">
        <f t="shared" si="342"/>
        <v>39059</v>
      </c>
      <c r="N4513">
        <v>16.22</v>
      </c>
      <c r="P4513" s="24">
        <v>44855</v>
      </c>
      <c r="Q4513">
        <v>59.79</v>
      </c>
    </row>
    <row r="4514" spans="1:17" x14ac:dyDescent="0.4">
      <c r="A4514" t="s">
        <v>907</v>
      </c>
      <c r="B4514">
        <v>16.22</v>
      </c>
      <c r="C4514">
        <v>16.329999999999998</v>
      </c>
      <c r="D4514">
        <v>16.34</v>
      </c>
      <c r="E4514">
        <v>16.21</v>
      </c>
      <c r="F4514" t="s">
        <v>300</v>
      </c>
      <c r="G4514" s="2">
        <v>-3.7000000000000002E-3</v>
      </c>
      <c r="I4514" t="s">
        <v>907</v>
      </c>
      <c r="J4514" s="24" t="str">
        <f t="shared" si="339"/>
        <v>12</v>
      </c>
      <c r="K4514" s="24" t="str">
        <f t="shared" si="340"/>
        <v>07</v>
      </c>
      <c r="L4514" s="24" t="str">
        <f t="shared" si="341"/>
        <v>2006</v>
      </c>
      <c r="M4514" s="24">
        <f t="shared" si="342"/>
        <v>39058</v>
      </c>
      <c r="N4514">
        <v>16.22</v>
      </c>
      <c r="P4514" s="24">
        <v>44858</v>
      </c>
      <c r="Q4514">
        <v>60.51</v>
      </c>
    </row>
    <row r="4515" spans="1:17" x14ac:dyDescent="0.4">
      <c r="A4515" t="s">
        <v>906</v>
      </c>
      <c r="B4515">
        <v>16.28</v>
      </c>
      <c r="C4515">
        <v>16.32</v>
      </c>
      <c r="D4515">
        <v>16.329999999999998</v>
      </c>
      <c r="E4515">
        <v>16.27</v>
      </c>
      <c r="F4515" t="s">
        <v>178</v>
      </c>
      <c r="G4515" s="2">
        <v>-2.5000000000000001E-3</v>
      </c>
      <c r="I4515" t="s">
        <v>906</v>
      </c>
      <c r="J4515" s="24" t="str">
        <f t="shared" si="339"/>
        <v>12</v>
      </c>
      <c r="K4515" s="24" t="str">
        <f t="shared" si="340"/>
        <v>06</v>
      </c>
      <c r="L4515" s="24" t="str">
        <f t="shared" si="341"/>
        <v>2006</v>
      </c>
      <c r="M4515" s="24">
        <f t="shared" si="342"/>
        <v>39057</v>
      </c>
      <c r="N4515">
        <v>16.28</v>
      </c>
      <c r="P4515" s="24">
        <v>44859</v>
      </c>
      <c r="Q4515">
        <v>61.73</v>
      </c>
    </row>
    <row r="4516" spans="1:17" x14ac:dyDescent="0.4">
      <c r="A4516" t="s">
        <v>905</v>
      </c>
      <c r="B4516">
        <v>16.32</v>
      </c>
      <c r="C4516">
        <v>16.28</v>
      </c>
      <c r="D4516">
        <v>16.34</v>
      </c>
      <c r="E4516">
        <v>16.27</v>
      </c>
      <c r="F4516" t="s">
        <v>904</v>
      </c>
      <c r="G4516" s="2">
        <v>3.7000000000000002E-3</v>
      </c>
      <c r="I4516" t="s">
        <v>905</v>
      </c>
      <c r="J4516" s="24" t="str">
        <f t="shared" si="339"/>
        <v>12</v>
      </c>
      <c r="K4516" s="24" t="str">
        <f t="shared" si="340"/>
        <v>05</v>
      </c>
      <c r="L4516" s="24" t="str">
        <f t="shared" si="341"/>
        <v>2006</v>
      </c>
      <c r="M4516" s="24">
        <f t="shared" si="342"/>
        <v>39056</v>
      </c>
      <c r="N4516">
        <v>16.32</v>
      </c>
      <c r="P4516" s="24">
        <v>44860</v>
      </c>
      <c r="Q4516">
        <v>60.44</v>
      </c>
    </row>
    <row r="4517" spans="1:17" x14ac:dyDescent="0.4">
      <c r="A4517" t="s">
        <v>903</v>
      </c>
      <c r="B4517">
        <v>16.260000000000002</v>
      </c>
      <c r="C4517">
        <v>16.18</v>
      </c>
      <c r="D4517">
        <v>16.29</v>
      </c>
      <c r="E4517">
        <v>16.16</v>
      </c>
      <c r="F4517" t="s">
        <v>902</v>
      </c>
      <c r="G4517" s="2">
        <v>6.7999999999999996E-3</v>
      </c>
      <c r="I4517" t="s">
        <v>903</v>
      </c>
      <c r="J4517" s="24" t="str">
        <f t="shared" si="339"/>
        <v>12</v>
      </c>
      <c r="K4517" s="24" t="str">
        <f t="shared" si="340"/>
        <v>04</v>
      </c>
      <c r="L4517" s="24" t="str">
        <f t="shared" si="341"/>
        <v>2006</v>
      </c>
      <c r="M4517" s="24">
        <f t="shared" si="342"/>
        <v>39055</v>
      </c>
      <c r="N4517">
        <v>16.260000000000002</v>
      </c>
      <c r="P4517" s="24">
        <v>44861</v>
      </c>
      <c r="Q4517">
        <v>59.51</v>
      </c>
    </row>
    <row r="4518" spans="1:17" x14ac:dyDescent="0.4">
      <c r="A4518" t="s">
        <v>901</v>
      </c>
      <c r="B4518">
        <v>16.149999999999999</v>
      </c>
      <c r="C4518">
        <v>16.190000000000001</v>
      </c>
      <c r="D4518">
        <v>16.21</v>
      </c>
      <c r="E4518">
        <v>16.03</v>
      </c>
      <c r="F4518" t="s">
        <v>86</v>
      </c>
      <c r="G4518" s="2">
        <v>-3.0999999999999999E-3</v>
      </c>
      <c r="I4518" t="s">
        <v>901</v>
      </c>
      <c r="J4518" s="24" t="str">
        <f t="shared" si="339"/>
        <v>12</v>
      </c>
      <c r="K4518" s="24" t="str">
        <f t="shared" si="340"/>
        <v>01</v>
      </c>
      <c r="L4518" s="24" t="str">
        <f t="shared" si="341"/>
        <v>2006</v>
      </c>
      <c r="M4518" s="24">
        <f t="shared" si="342"/>
        <v>39052</v>
      </c>
      <c r="N4518">
        <v>16.149999999999999</v>
      </c>
      <c r="P4518" s="24">
        <v>44862</v>
      </c>
      <c r="Q4518">
        <v>61.06</v>
      </c>
    </row>
    <row r="4519" spans="1:17" x14ac:dyDescent="0.4">
      <c r="A4519" t="s">
        <v>900</v>
      </c>
      <c r="B4519">
        <v>16.2</v>
      </c>
      <c r="C4519">
        <v>16.21</v>
      </c>
      <c r="D4519">
        <v>16.260000000000002</v>
      </c>
      <c r="E4519">
        <v>16.13</v>
      </c>
      <c r="F4519" t="s">
        <v>899</v>
      </c>
      <c r="G4519" s="2">
        <v>1.1999999999999999E-3</v>
      </c>
      <c r="I4519" t="s">
        <v>900</v>
      </c>
      <c r="J4519" s="24" t="str">
        <f t="shared" si="339"/>
        <v>11</v>
      </c>
      <c r="K4519" s="24" t="str">
        <f t="shared" si="340"/>
        <v>30</v>
      </c>
      <c r="L4519" s="24" t="str">
        <f t="shared" si="341"/>
        <v>2006</v>
      </c>
      <c r="M4519" s="24">
        <f t="shared" si="342"/>
        <v>39051</v>
      </c>
      <c r="N4519">
        <v>16.2</v>
      </c>
      <c r="P4519" s="24">
        <v>44865</v>
      </c>
      <c r="Q4519">
        <v>60.41</v>
      </c>
    </row>
    <row r="4520" spans="1:17" x14ac:dyDescent="0.4">
      <c r="A4520" t="s">
        <v>898</v>
      </c>
      <c r="B4520">
        <v>16.18</v>
      </c>
      <c r="C4520">
        <v>16.11</v>
      </c>
      <c r="D4520">
        <v>16.2</v>
      </c>
      <c r="E4520">
        <v>16.09</v>
      </c>
      <c r="F4520" t="s">
        <v>897</v>
      </c>
      <c r="G4520" s="2">
        <v>8.0999999999999996E-3</v>
      </c>
      <c r="I4520" t="s">
        <v>898</v>
      </c>
      <c r="J4520" s="24" t="str">
        <f t="shared" si="339"/>
        <v>11</v>
      </c>
      <c r="K4520" s="24" t="str">
        <f t="shared" si="340"/>
        <v>29</v>
      </c>
      <c r="L4520" s="24" t="str">
        <f t="shared" si="341"/>
        <v>2006</v>
      </c>
      <c r="M4520" s="24">
        <f t="shared" si="342"/>
        <v>39050</v>
      </c>
      <c r="N4520">
        <v>16.18</v>
      </c>
      <c r="P4520" s="24">
        <v>44866</v>
      </c>
      <c r="Q4520">
        <v>59.78</v>
      </c>
    </row>
    <row r="4521" spans="1:17" x14ac:dyDescent="0.4">
      <c r="A4521" t="s">
        <v>896</v>
      </c>
      <c r="B4521">
        <v>16.05</v>
      </c>
      <c r="C4521">
        <v>15.94</v>
      </c>
      <c r="D4521">
        <v>16.059999999999999</v>
      </c>
      <c r="E4521">
        <v>15.92</v>
      </c>
      <c r="F4521" t="s">
        <v>349</v>
      </c>
      <c r="G4521" s="2">
        <v>5.5999999999999999E-3</v>
      </c>
      <c r="I4521" t="s">
        <v>896</v>
      </c>
      <c r="J4521" s="24" t="str">
        <f t="shared" si="339"/>
        <v>11</v>
      </c>
      <c r="K4521" s="24" t="str">
        <f t="shared" si="340"/>
        <v>28</v>
      </c>
      <c r="L4521" s="24" t="str">
        <f t="shared" si="341"/>
        <v>2006</v>
      </c>
      <c r="M4521" s="24">
        <f t="shared" si="342"/>
        <v>39049</v>
      </c>
      <c r="N4521">
        <v>16.05</v>
      </c>
      <c r="P4521" s="24">
        <v>44867</v>
      </c>
      <c r="Q4521">
        <v>57.79</v>
      </c>
    </row>
    <row r="4522" spans="1:17" x14ac:dyDescent="0.4">
      <c r="A4522" t="s">
        <v>895</v>
      </c>
      <c r="B4522">
        <v>15.96</v>
      </c>
      <c r="C4522">
        <v>16.18</v>
      </c>
      <c r="D4522">
        <v>16.190000000000001</v>
      </c>
      <c r="E4522">
        <v>15.96</v>
      </c>
      <c r="F4522" t="s">
        <v>894</v>
      </c>
      <c r="G4522" s="2">
        <v>-1.4200000000000001E-2</v>
      </c>
      <c r="I4522" t="s">
        <v>895</v>
      </c>
      <c r="J4522" s="24" t="str">
        <f t="shared" si="339"/>
        <v>11</v>
      </c>
      <c r="K4522" s="24" t="str">
        <f t="shared" si="340"/>
        <v>27</v>
      </c>
      <c r="L4522" s="24" t="str">
        <f t="shared" si="341"/>
        <v>2006</v>
      </c>
      <c r="M4522" s="24">
        <f t="shared" si="342"/>
        <v>39048</v>
      </c>
      <c r="N4522">
        <v>15.96</v>
      </c>
      <c r="P4522" s="24">
        <v>44868</v>
      </c>
      <c r="Q4522">
        <v>56.73</v>
      </c>
    </row>
    <row r="4523" spans="1:17" x14ac:dyDescent="0.4">
      <c r="A4523" t="s">
        <v>893</v>
      </c>
      <c r="B4523">
        <v>16.190000000000001</v>
      </c>
      <c r="C4523">
        <v>16.190000000000001</v>
      </c>
      <c r="D4523">
        <v>16.239999999999998</v>
      </c>
      <c r="E4523">
        <v>16.18</v>
      </c>
      <c r="F4523" t="s">
        <v>708</v>
      </c>
      <c r="G4523" s="2">
        <v>-4.8999999999999998E-3</v>
      </c>
      <c r="I4523" t="s">
        <v>893</v>
      </c>
      <c r="J4523" s="24" t="str">
        <f t="shared" si="339"/>
        <v>11</v>
      </c>
      <c r="K4523" s="24" t="str">
        <f t="shared" si="340"/>
        <v>24</v>
      </c>
      <c r="L4523" s="24" t="str">
        <f t="shared" si="341"/>
        <v>2006</v>
      </c>
      <c r="M4523" s="24">
        <f t="shared" si="342"/>
        <v>39045</v>
      </c>
      <c r="N4523">
        <v>16.190000000000001</v>
      </c>
      <c r="P4523" s="24">
        <v>44869</v>
      </c>
      <c r="Q4523">
        <v>57.6</v>
      </c>
    </row>
    <row r="4524" spans="1:17" x14ac:dyDescent="0.4">
      <c r="A4524" t="s">
        <v>892</v>
      </c>
      <c r="B4524">
        <v>16.27</v>
      </c>
      <c r="C4524">
        <v>16.25</v>
      </c>
      <c r="D4524">
        <v>16.27</v>
      </c>
      <c r="E4524">
        <v>16.2</v>
      </c>
      <c r="F4524" t="s">
        <v>891</v>
      </c>
      <c r="G4524" s="2">
        <v>6.1999999999999998E-3</v>
      </c>
      <c r="I4524" t="s">
        <v>892</v>
      </c>
      <c r="J4524" s="24" t="str">
        <f t="shared" si="339"/>
        <v>11</v>
      </c>
      <c r="K4524" s="24" t="str">
        <f t="shared" si="340"/>
        <v>22</v>
      </c>
      <c r="L4524" s="24" t="str">
        <f t="shared" si="341"/>
        <v>2006</v>
      </c>
      <c r="M4524" s="24">
        <f t="shared" si="342"/>
        <v>39043</v>
      </c>
      <c r="N4524">
        <v>16.27</v>
      </c>
      <c r="P4524" s="24">
        <v>44872</v>
      </c>
      <c r="Q4524">
        <v>58.2</v>
      </c>
    </row>
    <row r="4525" spans="1:17" x14ac:dyDescent="0.4">
      <c r="A4525" t="s">
        <v>890</v>
      </c>
      <c r="B4525">
        <v>16.170000000000002</v>
      </c>
      <c r="C4525">
        <v>16.190000000000001</v>
      </c>
      <c r="D4525">
        <v>16.21</v>
      </c>
      <c r="E4525">
        <v>16.170000000000002</v>
      </c>
      <c r="F4525" t="s">
        <v>889</v>
      </c>
      <c r="G4525" s="2">
        <v>1.1999999999999999E-3</v>
      </c>
      <c r="I4525" t="s">
        <v>890</v>
      </c>
      <c r="J4525" s="24" t="str">
        <f t="shared" si="339"/>
        <v>11</v>
      </c>
      <c r="K4525" s="24" t="str">
        <f t="shared" si="340"/>
        <v>21</v>
      </c>
      <c r="L4525" s="24" t="str">
        <f t="shared" si="341"/>
        <v>2006</v>
      </c>
      <c r="M4525" s="24">
        <f t="shared" si="342"/>
        <v>39042</v>
      </c>
      <c r="N4525">
        <v>16.170000000000002</v>
      </c>
      <c r="P4525" s="24">
        <v>44873</v>
      </c>
      <c r="Q4525">
        <v>58.5</v>
      </c>
    </row>
    <row r="4526" spans="1:17" x14ac:dyDescent="0.4">
      <c r="A4526" t="s">
        <v>888</v>
      </c>
      <c r="B4526">
        <v>16.149999999999999</v>
      </c>
      <c r="C4526">
        <v>16.190000000000001</v>
      </c>
      <c r="D4526">
        <v>16.21</v>
      </c>
      <c r="E4526">
        <v>16.13</v>
      </c>
      <c r="F4526" t="s">
        <v>887</v>
      </c>
      <c r="G4526" s="2">
        <v>-4.3E-3</v>
      </c>
      <c r="I4526" t="s">
        <v>888</v>
      </c>
      <c r="J4526" s="24" t="str">
        <f t="shared" si="339"/>
        <v>11</v>
      </c>
      <c r="K4526" s="24" t="str">
        <f t="shared" si="340"/>
        <v>20</v>
      </c>
      <c r="L4526" s="24" t="str">
        <f t="shared" si="341"/>
        <v>2006</v>
      </c>
      <c r="M4526" s="24">
        <f t="shared" si="342"/>
        <v>39041</v>
      </c>
      <c r="N4526">
        <v>16.149999999999999</v>
      </c>
      <c r="P4526" s="24">
        <v>44874</v>
      </c>
      <c r="Q4526">
        <v>57.13</v>
      </c>
    </row>
    <row r="4527" spans="1:17" x14ac:dyDescent="0.4">
      <c r="A4527" t="s">
        <v>886</v>
      </c>
      <c r="B4527">
        <v>16.22</v>
      </c>
      <c r="C4527">
        <v>16.12</v>
      </c>
      <c r="D4527">
        <v>16.22</v>
      </c>
      <c r="E4527">
        <v>16.12</v>
      </c>
      <c r="F4527" t="s">
        <v>364</v>
      </c>
      <c r="G4527" s="2">
        <v>3.0999999999999999E-3</v>
      </c>
      <c r="I4527" t="s">
        <v>886</v>
      </c>
      <c r="J4527" s="24" t="str">
        <f t="shared" si="339"/>
        <v>11</v>
      </c>
      <c r="K4527" s="24" t="str">
        <f t="shared" si="340"/>
        <v>17</v>
      </c>
      <c r="L4527" s="24" t="str">
        <f t="shared" si="341"/>
        <v>2006</v>
      </c>
      <c r="M4527" s="24">
        <f t="shared" si="342"/>
        <v>39038</v>
      </c>
      <c r="N4527">
        <v>16.22</v>
      </c>
      <c r="P4527" s="24">
        <v>44875</v>
      </c>
      <c r="Q4527">
        <v>61.37</v>
      </c>
    </row>
    <row r="4528" spans="1:17" x14ac:dyDescent="0.4">
      <c r="A4528" t="s">
        <v>885</v>
      </c>
      <c r="B4528">
        <v>16.170000000000002</v>
      </c>
      <c r="C4528">
        <v>16.239999999999998</v>
      </c>
      <c r="D4528">
        <v>16.239999999999998</v>
      </c>
      <c r="E4528">
        <v>16.14</v>
      </c>
      <c r="F4528" t="s">
        <v>884</v>
      </c>
      <c r="G4528" s="2">
        <v>1.1999999999999999E-3</v>
      </c>
      <c r="I4528" t="s">
        <v>885</v>
      </c>
      <c r="J4528" s="24" t="str">
        <f t="shared" si="339"/>
        <v>11</v>
      </c>
      <c r="K4528" s="24" t="str">
        <f t="shared" si="340"/>
        <v>16</v>
      </c>
      <c r="L4528" s="24" t="str">
        <f t="shared" si="341"/>
        <v>2006</v>
      </c>
      <c r="M4528" s="24">
        <f t="shared" si="342"/>
        <v>39037</v>
      </c>
      <c r="N4528">
        <v>16.170000000000002</v>
      </c>
      <c r="P4528" s="24">
        <v>44876</v>
      </c>
      <c r="Q4528">
        <v>62.41</v>
      </c>
    </row>
    <row r="4529" spans="1:17" x14ac:dyDescent="0.4">
      <c r="A4529" t="s">
        <v>883</v>
      </c>
      <c r="B4529">
        <v>16.149999999999999</v>
      </c>
      <c r="C4529">
        <v>16.079999999999998</v>
      </c>
      <c r="D4529">
        <v>16.2</v>
      </c>
      <c r="E4529">
        <v>16.07</v>
      </c>
      <c r="F4529" t="s">
        <v>526</v>
      </c>
      <c r="G4529" s="2">
        <v>4.4000000000000003E-3</v>
      </c>
      <c r="I4529" t="s">
        <v>883</v>
      </c>
      <c r="J4529" s="24" t="str">
        <f t="shared" si="339"/>
        <v>11</v>
      </c>
      <c r="K4529" s="24" t="str">
        <f t="shared" si="340"/>
        <v>15</v>
      </c>
      <c r="L4529" s="24" t="str">
        <f t="shared" si="341"/>
        <v>2006</v>
      </c>
      <c r="M4529" s="24">
        <f t="shared" si="342"/>
        <v>39036</v>
      </c>
      <c r="N4529">
        <v>16.149999999999999</v>
      </c>
      <c r="P4529" s="24">
        <v>44879</v>
      </c>
      <c r="Q4529">
        <v>61.74</v>
      </c>
    </row>
    <row r="4530" spans="1:17" x14ac:dyDescent="0.4">
      <c r="A4530" t="s">
        <v>882</v>
      </c>
      <c r="B4530">
        <v>16.079999999999998</v>
      </c>
      <c r="C4530">
        <v>15.99</v>
      </c>
      <c r="D4530">
        <v>16.079999999999998</v>
      </c>
      <c r="E4530">
        <v>15.89</v>
      </c>
      <c r="F4530" t="s">
        <v>178</v>
      </c>
      <c r="G4530" s="2">
        <v>9.4000000000000004E-3</v>
      </c>
      <c r="I4530" t="s">
        <v>882</v>
      </c>
      <c r="J4530" s="24" t="str">
        <f t="shared" si="339"/>
        <v>11</v>
      </c>
      <c r="K4530" s="24" t="str">
        <f t="shared" si="340"/>
        <v>14</v>
      </c>
      <c r="L4530" s="24" t="str">
        <f t="shared" si="341"/>
        <v>2006</v>
      </c>
      <c r="M4530" s="24">
        <f t="shared" si="342"/>
        <v>39035</v>
      </c>
      <c r="N4530">
        <v>16.079999999999998</v>
      </c>
      <c r="P4530" s="24">
        <v>44880</v>
      </c>
      <c r="Q4530">
        <v>62.43</v>
      </c>
    </row>
    <row r="4531" spans="1:17" x14ac:dyDescent="0.4">
      <c r="A4531" t="s">
        <v>881</v>
      </c>
      <c r="B4531">
        <v>15.93</v>
      </c>
      <c r="C4531">
        <v>15.86</v>
      </c>
      <c r="D4531">
        <v>15.97</v>
      </c>
      <c r="E4531">
        <v>15.86</v>
      </c>
      <c r="F4531" t="s">
        <v>880</v>
      </c>
      <c r="G4531" s="2">
        <v>1.9E-3</v>
      </c>
      <c r="I4531" t="s">
        <v>881</v>
      </c>
      <c r="J4531" s="24" t="str">
        <f t="shared" si="339"/>
        <v>11</v>
      </c>
      <c r="K4531" s="24" t="str">
        <f t="shared" si="340"/>
        <v>13</v>
      </c>
      <c r="L4531" s="24" t="str">
        <f t="shared" si="341"/>
        <v>2006</v>
      </c>
      <c r="M4531" s="24">
        <f t="shared" si="342"/>
        <v>39034</v>
      </c>
      <c r="N4531">
        <v>15.93</v>
      </c>
      <c r="P4531" s="24">
        <v>44881</v>
      </c>
      <c r="Q4531">
        <v>61.82</v>
      </c>
    </row>
    <row r="4532" spans="1:17" x14ac:dyDescent="0.4">
      <c r="A4532" t="s">
        <v>879</v>
      </c>
      <c r="B4532">
        <v>15.9</v>
      </c>
      <c r="C4532">
        <v>15.9</v>
      </c>
      <c r="D4532">
        <v>15.91</v>
      </c>
      <c r="E4532">
        <v>15.84</v>
      </c>
      <c r="F4532" t="s">
        <v>878</v>
      </c>
      <c r="G4532" s="2">
        <v>5.9999999999999995E-4</v>
      </c>
      <c r="I4532" t="s">
        <v>879</v>
      </c>
      <c r="J4532" s="24" t="str">
        <f t="shared" si="339"/>
        <v>11</v>
      </c>
      <c r="K4532" s="24" t="str">
        <f t="shared" si="340"/>
        <v>10</v>
      </c>
      <c r="L4532" s="24" t="str">
        <f t="shared" si="341"/>
        <v>2006</v>
      </c>
      <c r="M4532" s="24">
        <f t="shared" si="342"/>
        <v>39031</v>
      </c>
      <c r="N4532">
        <v>15.9</v>
      </c>
      <c r="P4532" s="24">
        <v>44882</v>
      </c>
      <c r="Q4532">
        <v>61.54</v>
      </c>
    </row>
    <row r="4533" spans="1:17" x14ac:dyDescent="0.4">
      <c r="A4533" t="s">
        <v>877</v>
      </c>
      <c r="B4533">
        <v>15.89</v>
      </c>
      <c r="C4533">
        <v>16.059999999999999</v>
      </c>
      <c r="D4533">
        <v>16.059999999999999</v>
      </c>
      <c r="E4533">
        <v>15.86</v>
      </c>
      <c r="F4533" t="s">
        <v>88</v>
      </c>
      <c r="G4533" s="2">
        <v>-6.8999999999999999E-3</v>
      </c>
      <c r="I4533" t="s">
        <v>877</v>
      </c>
      <c r="J4533" s="24" t="str">
        <f t="shared" si="339"/>
        <v>11</v>
      </c>
      <c r="K4533" s="24" t="str">
        <f t="shared" si="340"/>
        <v>09</v>
      </c>
      <c r="L4533" s="24" t="str">
        <f t="shared" si="341"/>
        <v>2006</v>
      </c>
      <c r="M4533" s="24">
        <f t="shared" si="342"/>
        <v>39030</v>
      </c>
      <c r="N4533">
        <v>15.89</v>
      </c>
      <c r="P4533" s="24">
        <v>44883</v>
      </c>
      <c r="Q4533">
        <v>61.61</v>
      </c>
    </row>
    <row r="4534" spans="1:17" x14ac:dyDescent="0.4">
      <c r="A4534" t="s">
        <v>876</v>
      </c>
      <c r="B4534">
        <v>16</v>
      </c>
      <c r="C4534">
        <v>15.88</v>
      </c>
      <c r="D4534">
        <v>16</v>
      </c>
      <c r="E4534">
        <v>15.85</v>
      </c>
      <c r="F4534" t="s">
        <v>875</v>
      </c>
      <c r="G4534" s="2">
        <v>3.8E-3</v>
      </c>
      <c r="I4534" t="s">
        <v>876</v>
      </c>
      <c r="J4534" s="24" t="str">
        <f t="shared" si="339"/>
        <v>11</v>
      </c>
      <c r="K4534" s="24" t="str">
        <f t="shared" si="340"/>
        <v>08</v>
      </c>
      <c r="L4534" s="24" t="str">
        <f t="shared" si="341"/>
        <v>2006</v>
      </c>
      <c r="M4534" s="24">
        <f t="shared" si="342"/>
        <v>39029</v>
      </c>
      <c r="N4534">
        <v>16</v>
      </c>
      <c r="P4534" s="24">
        <v>44886</v>
      </c>
      <c r="Q4534">
        <v>61.01</v>
      </c>
    </row>
    <row r="4535" spans="1:17" x14ac:dyDescent="0.4">
      <c r="A4535" t="s">
        <v>874</v>
      </c>
      <c r="B4535">
        <v>15.94</v>
      </c>
      <c r="C4535">
        <v>15.92</v>
      </c>
      <c r="D4535">
        <v>16.010000000000002</v>
      </c>
      <c r="E4535">
        <v>15.9</v>
      </c>
      <c r="F4535" t="s">
        <v>873</v>
      </c>
      <c r="G4535" s="2">
        <v>1.9E-3</v>
      </c>
      <c r="I4535" t="s">
        <v>874</v>
      </c>
      <c r="J4535" s="24" t="str">
        <f t="shared" si="339"/>
        <v>11</v>
      </c>
      <c r="K4535" s="24" t="str">
        <f t="shared" si="340"/>
        <v>07</v>
      </c>
      <c r="L4535" s="24" t="str">
        <f t="shared" si="341"/>
        <v>2006</v>
      </c>
      <c r="M4535" s="24">
        <f t="shared" si="342"/>
        <v>39028</v>
      </c>
      <c r="N4535">
        <v>15.94</v>
      </c>
      <c r="P4535" s="24">
        <v>44887</v>
      </c>
      <c r="Q4535">
        <v>61.89</v>
      </c>
    </row>
    <row r="4536" spans="1:17" x14ac:dyDescent="0.4">
      <c r="A4536" t="s">
        <v>872</v>
      </c>
      <c r="B4536">
        <v>15.91</v>
      </c>
      <c r="C4536">
        <v>15.79</v>
      </c>
      <c r="D4536">
        <v>15.94</v>
      </c>
      <c r="E4536">
        <v>15.77</v>
      </c>
      <c r="F4536" t="s">
        <v>871</v>
      </c>
      <c r="G4536" s="2">
        <v>1.14E-2</v>
      </c>
      <c r="I4536" t="s">
        <v>872</v>
      </c>
      <c r="J4536" s="24" t="str">
        <f t="shared" si="339"/>
        <v>11</v>
      </c>
      <c r="K4536" s="24" t="str">
        <f t="shared" si="340"/>
        <v>06</v>
      </c>
      <c r="L4536" s="24" t="str">
        <f t="shared" si="341"/>
        <v>2006</v>
      </c>
      <c r="M4536" s="24">
        <f t="shared" si="342"/>
        <v>39027</v>
      </c>
      <c r="N4536">
        <v>15.91</v>
      </c>
      <c r="P4536" s="24">
        <v>44888</v>
      </c>
      <c r="Q4536">
        <v>62.49</v>
      </c>
    </row>
    <row r="4537" spans="1:17" x14ac:dyDescent="0.4">
      <c r="A4537" t="s">
        <v>870</v>
      </c>
      <c r="B4537">
        <v>15.73</v>
      </c>
      <c r="C4537">
        <v>15.82</v>
      </c>
      <c r="D4537">
        <v>15.82</v>
      </c>
      <c r="E4537">
        <v>15.7</v>
      </c>
      <c r="F4537" t="s">
        <v>869</v>
      </c>
      <c r="G4537" s="2">
        <v>-2.5000000000000001E-3</v>
      </c>
      <c r="I4537" t="s">
        <v>870</v>
      </c>
      <c r="J4537" s="24" t="str">
        <f t="shared" si="339"/>
        <v>11</v>
      </c>
      <c r="K4537" s="24" t="str">
        <f t="shared" si="340"/>
        <v>03</v>
      </c>
      <c r="L4537" s="24" t="str">
        <f t="shared" si="341"/>
        <v>2006</v>
      </c>
      <c r="M4537" s="24">
        <f t="shared" si="342"/>
        <v>39024</v>
      </c>
      <c r="N4537">
        <v>15.73</v>
      </c>
      <c r="P4537" s="24">
        <v>44890</v>
      </c>
      <c r="Q4537">
        <v>62.28</v>
      </c>
    </row>
    <row r="4538" spans="1:17" x14ac:dyDescent="0.4">
      <c r="A4538" t="s">
        <v>868</v>
      </c>
      <c r="B4538">
        <v>15.77</v>
      </c>
      <c r="C4538">
        <v>15.71</v>
      </c>
      <c r="D4538">
        <v>15.78</v>
      </c>
      <c r="E4538">
        <v>15.7</v>
      </c>
      <c r="F4538" t="s">
        <v>867</v>
      </c>
      <c r="G4538" s="2">
        <v>0</v>
      </c>
      <c r="I4538" t="s">
        <v>868</v>
      </c>
      <c r="J4538" s="24" t="str">
        <f t="shared" si="339"/>
        <v>11</v>
      </c>
      <c r="K4538" s="24" t="str">
        <f t="shared" si="340"/>
        <v>02</v>
      </c>
      <c r="L4538" s="24" t="str">
        <f t="shared" si="341"/>
        <v>2006</v>
      </c>
      <c r="M4538" s="24">
        <f t="shared" si="342"/>
        <v>39023</v>
      </c>
      <c r="N4538">
        <v>15.77</v>
      </c>
      <c r="P4538" s="24">
        <v>44893</v>
      </c>
      <c r="Q4538">
        <v>61.22</v>
      </c>
    </row>
    <row r="4539" spans="1:17" x14ac:dyDescent="0.4">
      <c r="A4539" t="s">
        <v>866</v>
      </c>
      <c r="B4539">
        <v>15.77</v>
      </c>
      <c r="C4539">
        <v>15.9</v>
      </c>
      <c r="D4539">
        <v>15.92</v>
      </c>
      <c r="E4539">
        <v>15.73</v>
      </c>
      <c r="F4539" t="s">
        <v>865</v>
      </c>
      <c r="G4539" s="2">
        <v>-8.2000000000000007E-3</v>
      </c>
      <c r="I4539" t="s">
        <v>866</v>
      </c>
      <c r="J4539" s="24" t="str">
        <f t="shared" si="339"/>
        <v>11</v>
      </c>
      <c r="K4539" s="24" t="str">
        <f t="shared" si="340"/>
        <v>01</v>
      </c>
      <c r="L4539" s="24" t="str">
        <f t="shared" si="341"/>
        <v>2006</v>
      </c>
      <c r="M4539" s="24">
        <f t="shared" si="342"/>
        <v>39022</v>
      </c>
      <c r="N4539">
        <v>15.77</v>
      </c>
      <c r="P4539" s="24">
        <v>44894</v>
      </c>
      <c r="Q4539">
        <v>60.79</v>
      </c>
    </row>
    <row r="4540" spans="1:17" x14ac:dyDescent="0.4">
      <c r="A4540" t="s">
        <v>864</v>
      </c>
      <c r="B4540">
        <v>15.9</v>
      </c>
      <c r="C4540">
        <v>15.92</v>
      </c>
      <c r="D4540">
        <v>15.92</v>
      </c>
      <c r="E4540">
        <v>15.79</v>
      </c>
      <c r="F4540" t="s">
        <v>530</v>
      </c>
      <c r="G4540" s="2">
        <v>1.9E-3</v>
      </c>
      <c r="I4540" t="s">
        <v>864</v>
      </c>
      <c r="J4540" s="24" t="str">
        <f t="shared" si="339"/>
        <v>10</v>
      </c>
      <c r="K4540" s="24" t="str">
        <f t="shared" si="340"/>
        <v>31</v>
      </c>
      <c r="L4540" s="24" t="str">
        <f t="shared" si="341"/>
        <v>2006</v>
      </c>
      <c r="M4540" s="24">
        <f t="shared" si="342"/>
        <v>39021</v>
      </c>
      <c r="N4540">
        <v>15.9</v>
      </c>
      <c r="P4540" s="24">
        <v>44895</v>
      </c>
      <c r="Q4540">
        <v>63.47</v>
      </c>
    </row>
    <row r="4541" spans="1:17" x14ac:dyDescent="0.4">
      <c r="A4541" t="s">
        <v>863</v>
      </c>
      <c r="B4541">
        <v>15.87</v>
      </c>
      <c r="C4541">
        <v>15.85</v>
      </c>
      <c r="D4541">
        <v>15.91</v>
      </c>
      <c r="E4541">
        <v>15.81</v>
      </c>
      <c r="F4541" t="s">
        <v>862</v>
      </c>
      <c r="G4541" s="2">
        <v>-5.9999999999999995E-4</v>
      </c>
      <c r="I4541" t="s">
        <v>863</v>
      </c>
      <c r="J4541" s="24" t="str">
        <f t="shared" si="339"/>
        <v>10</v>
      </c>
      <c r="K4541" s="24" t="str">
        <f t="shared" si="340"/>
        <v>30</v>
      </c>
      <c r="L4541" s="24" t="str">
        <f t="shared" si="341"/>
        <v>2006</v>
      </c>
      <c r="M4541" s="24">
        <f t="shared" si="342"/>
        <v>39020</v>
      </c>
      <c r="N4541">
        <v>15.87</v>
      </c>
      <c r="P4541" s="24">
        <v>44896</v>
      </c>
      <c r="Q4541">
        <v>63.56</v>
      </c>
    </row>
    <row r="4542" spans="1:17" x14ac:dyDescent="0.4">
      <c r="A4542" t="s">
        <v>861</v>
      </c>
      <c r="B4542">
        <v>15.88</v>
      </c>
      <c r="C4542">
        <v>15.95</v>
      </c>
      <c r="D4542">
        <v>15.98</v>
      </c>
      <c r="E4542">
        <v>15.84</v>
      </c>
      <c r="F4542" t="s">
        <v>860</v>
      </c>
      <c r="G4542" s="2">
        <v>-5.5999999999999999E-3</v>
      </c>
      <c r="I4542" t="s">
        <v>861</v>
      </c>
      <c r="J4542" s="24" t="str">
        <f t="shared" si="339"/>
        <v>10</v>
      </c>
      <c r="K4542" s="24" t="str">
        <f t="shared" si="340"/>
        <v>27</v>
      </c>
      <c r="L4542" s="24" t="str">
        <f t="shared" si="341"/>
        <v>2006</v>
      </c>
      <c r="M4542" s="24">
        <f t="shared" si="342"/>
        <v>39017</v>
      </c>
      <c r="N4542">
        <v>15.88</v>
      </c>
      <c r="P4542" s="24">
        <v>44897</v>
      </c>
      <c r="Q4542">
        <v>63.37</v>
      </c>
    </row>
    <row r="4543" spans="1:17" x14ac:dyDescent="0.4">
      <c r="A4543" t="s">
        <v>859</v>
      </c>
      <c r="B4543">
        <v>15.97</v>
      </c>
      <c r="C4543">
        <v>15.98</v>
      </c>
      <c r="D4543">
        <v>16.010000000000002</v>
      </c>
      <c r="E4543">
        <v>15.88</v>
      </c>
      <c r="F4543" t="s">
        <v>858</v>
      </c>
      <c r="G4543" s="2">
        <v>2.5000000000000001E-3</v>
      </c>
      <c r="I4543" t="s">
        <v>859</v>
      </c>
      <c r="J4543" s="24" t="str">
        <f t="shared" si="339"/>
        <v>10</v>
      </c>
      <c r="K4543" s="24" t="str">
        <f t="shared" si="340"/>
        <v>26</v>
      </c>
      <c r="L4543" s="24" t="str">
        <f t="shared" si="341"/>
        <v>2006</v>
      </c>
      <c r="M4543" s="24">
        <f t="shared" si="342"/>
        <v>39016</v>
      </c>
      <c r="N4543">
        <v>15.97</v>
      </c>
      <c r="P4543" s="24">
        <v>44900</v>
      </c>
      <c r="Q4543">
        <v>62.16</v>
      </c>
    </row>
    <row r="4544" spans="1:17" x14ac:dyDescent="0.4">
      <c r="A4544" t="s">
        <v>857</v>
      </c>
      <c r="B4544">
        <v>15.93</v>
      </c>
      <c r="C4544">
        <v>15.84</v>
      </c>
      <c r="D4544">
        <v>15.95</v>
      </c>
      <c r="E4544">
        <v>15.84</v>
      </c>
      <c r="F4544" t="s">
        <v>856</v>
      </c>
      <c r="G4544" s="2">
        <v>3.8E-3</v>
      </c>
      <c r="I4544" t="s">
        <v>857</v>
      </c>
      <c r="J4544" s="24" t="str">
        <f t="shared" si="339"/>
        <v>10</v>
      </c>
      <c r="K4544" s="24" t="str">
        <f t="shared" si="340"/>
        <v>25</v>
      </c>
      <c r="L4544" s="24" t="str">
        <f t="shared" si="341"/>
        <v>2006</v>
      </c>
      <c r="M4544" s="24">
        <f t="shared" si="342"/>
        <v>39015</v>
      </c>
      <c r="N4544">
        <v>15.93</v>
      </c>
      <c r="P4544" s="24">
        <v>44901</v>
      </c>
      <c r="Q4544">
        <v>60.92</v>
      </c>
    </row>
    <row r="4545" spans="1:17" x14ac:dyDescent="0.4">
      <c r="A4545" t="s">
        <v>855</v>
      </c>
      <c r="B4545">
        <v>15.87</v>
      </c>
      <c r="C4545">
        <v>15.81</v>
      </c>
      <c r="D4545">
        <v>15.87</v>
      </c>
      <c r="E4545">
        <v>15.8</v>
      </c>
      <c r="F4545" t="s">
        <v>854</v>
      </c>
      <c r="G4545" s="2">
        <v>0</v>
      </c>
      <c r="I4545" t="s">
        <v>855</v>
      </c>
      <c r="J4545" s="24" t="str">
        <f t="shared" si="339"/>
        <v>10</v>
      </c>
      <c r="K4545" s="24" t="str">
        <f t="shared" si="340"/>
        <v>24</v>
      </c>
      <c r="L4545" s="24" t="str">
        <f t="shared" si="341"/>
        <v>2006</v>
      </c>
      <c r="M4545" s="24">
        <f t="shared" si="342"/>
        <v>39014</v>
      </c>
      <c r="N4545">
        <v>15.87</v>
      </c>
      <c r="P4545" s="24">
        <v>44902</v>
      </c>
      <c r="Q4545">
        <v>60.69</v>
      </c>
    </row>
    <row r="4546" spans="1:17" x14ac:dyDescent="0.4">
      <c r="A4546" t="s">
        <v>853</v>
      </c>
      <c r="B4546">
        <v>15.87</v>
      </c>
      <c r="C4546">
        <v>15.74</v>
      </c>
      <c r="D4546">
        <v>15.89</v>
      </c>
      <c r="E4546">
        <v>15.72</v>
      </c>
      <c r="F4546" t="s">
        <v>852</v>
      </c>
      <c r="G4546" s="2">
        <v>5.7000000000000002E-3</v>
      </c>
      <c r="I4546" t="s">
        <v>853</v>
      </c>
      <c r="J4546" s="24" t="str">
        <f t="shared" si="339"/>
        <v>10</v>
      </c>
      <c r="K4546" s="24" t="str">
        <f t="shared" si="340"/>
        <v>23</v>
      </c>
      <c r="L4546" s="24" t="str">
        <f t="shared" si="341"/>
        <v>2006</v>
      </c>
      <c r="M4546" s="24">
        <f t="shared" si="342"/>
        <v>39013</v>
      </c>
      <c r="N4546">
        <v>15.87</v>
      </c>
      <c r="P4546" s="24">
        <v>44903</v>
      </c>
      <c r="Q4546">
        <v>61.38</v>
      </c>
    </row>
    <row r="4547" spans="1:17" x14ac:dyDescent="0.4">
      <c r="A4547" t="s">
        <v>851</v>
      </c>
      <c r="B4547">
        <v>15.78</v>
      </c>
      <c r="C4547">
        <v>15.78</v>
      </c>
      <c r="D4547">
        <v>15.78</v>
      </c>
      <c r="E4547">
        <v>15.7</v>
      </c>
      <c r="F4547" t="s">
        <v>691</v>
      </c>
      <c r="G4547" s="2">
        <v>2.5000000000000001E-3</v>
      </c>
      <c r="I4547" t="s">
        <v>851</v>
      </c>
      <c r="J4547" s="24" t="str">
        <f t="shared" ref="J4547:J4610" si="343">LEFT(I4547,2)</f>
        <v>10</v>
      </c>
      <c r="K4547" s="24" t="str">
        <f t="shared" ref="K4547:K4610" si="344">MID(I4547,4,2)</f>
        <v>20</v>
      </c>
      <c r="L4547" s="24" t="str">
        <f t="shared" ref="L4547:L4610" si="345">RIGHT(I4547,4)</f>
        <v>2006</v>
      </c>
      <c r="M4547" s="24">
        <f t="shared" ref="M4547:M4610" si="346">DATE(L4547,J4547,K4547)</f>
        <v>39010</v>
      </c>
      <c r="N4547">
        <v>15.78</v>
      </c>
      <c r="P4547" s="24">
        <v>44904</v>
      </c>
      <c r="Q4547">
        <v>60.95</v>
      </c>
    </row>
    <row r="4548" spans="1:17" x14ac:dyDescent="0.4">
      <c r="A4548" t="s">
        <v>850</v>
      </c>
      <c r="B4548">
        <v>15.74</v>
      </c>
      <c r="C4548">
        <v>15.71</v>
      </c>
      <c r="D4548">
        <v>15.77</v>
      </c>
      <c r="E4548">
        <v>15.68</v>
      </c>
      <c r="F4548" t="s">
        <v>849</v>
      </c>
      <c r="G4548" s="2">
        <v>1.2999999999999999E-3</v>
      </c>
      <c r="I4548" t="s">
        <v>850</v>
      </c>
      <c r="J4548" s="24" t="str">
        <f t="shared" si="343"/>
        <v>10</v>
      </c>
      <c r="K4548" s="24" t="str">
        <f t="shared" si="344"/>
        <v>19</v>
      </c>
      <c r="L4548" s="24" t="str">
        <f t="shared" si="345"/>
        <v>2006</v>
      </c>
      <c r="M4548" s="24">
        <f t="shared" si="346"/>
        <v>39009</v>
      </c>
      <c r="N4548">
        <v>15.74</v>
      </c>
      <c r="P4548" s="24">
        <v>44907</v>
      </c>
      <c r="Q4548">
        <v>61.75</v>
      </c>
    </row>
    <row r="4549" spans="1:17" x14ac:dyDescent="0.4">
      <c r="A4549" t="s">
        <v>848</v>
      </c>
      <c r="B4549">
        <v>15.72</v>
      </c>
      <c r="C4549">
        <v>15.8</v>
      </c>
      <c r="D4549">
        <v>15.81</v>
      </c>
      <c r="E4549">
        <v>15.66</v>
      </c>
      <c r="F4549" t="s">
        <v>847</v>
      </c>
      <c r="G4549" s="2">
        <v>2.5999999999999999E-3</v>
      </c>
      <c r="I4549" t="s">
        <v>848</v>
      </c>
      <c r="J4549" s="24" t="str">
        <f t="shared" si="343"/>
        <v>10</v>
      </c>
      <c r="K4549" s="24" t="str">
        <f t="shared" si="344"/>
        <v>18</v>
      </c>
      <c r="L4549" s="24" t="str">
        <f t="shared" si="345"/>
        <v>2006</v>
      </c>
      <c r="M4549" s="24">
        <f t="shared" si="346"/>
        <v>39008</v>
      </c>
      <c r="N4549">
        <v>15.72</v>
      </c>
      <c r="P4549" s="24">
        <v>44908</v>
      </c>
      <c r="Q4549">
        <v>62.35</v>
      </c>
    </row>
    <row r="4550" spans="1:17" x14ac:dyDescent="0.4">
      <c r="A4550" t="s">
        <v>846</v>
      </c>
      <c r="B4550">
        <v>15.68</v>
      </c>
      <c r="C4550">
        <v>15.69</v>
      </c>
      <c r="D4550">
        <v>15.71</v>
      </c>
      <c r="E4550">
        <v>15.6</v>
      </c>
      <c r="F4550" t="s">
        <v>845</v>
      </c>
      <c r="G4550" s="2">
        <v>-3.2000000000000002E-3</v>
      </c>
      <c r="I4550" t="s">
        <v>846</v>
      </c>
      <c r="J4550" s="24" t="str">
        <f t="shared" si="343"/>
        <v>10</v>
      </c>
      <c r="K4550" s="24" t="str">
        <f t="shared" si="344"/>
        <v>17</v>
      </c>
      <c r="L4550" s="24" t="str">
        <f t="shared" si="345"/>
        <v>2006</v>
      </c>
      <c r="M4550" s="24">
        <f t="shared" si="346"/>
        <v>39007</v>
      </c>
      <c r="N4550">
        <v>15.68</v>
      </c>
      <c r="P4550" s="24">
        <v>44909</v>
      </c>
      <c r="Q4550">
        <v>61.92</v>
      </c>
    </row>
    <row r="4551" spans="1:17" x14ac:dyDescent="0.4">
      <c r="A4551" t="s">
        <v>844</v>
      </c>
      <c r="B4551">
        <v>15.73</v>
      </c>
      <c r="C4551">
        <v>15.68</v>
      </c>
      <c r="D4551">
        <v>15.76</v>
      </c>
      <c r="E4551">
        <v>15.66</v>
      </c>
      <c r="F4551" t="s">
        <v>545</v>
      </c>
      <c r="G4551" s="2">
        <v>2.5000000000000001E-3</v>
      </c>
      <c r="I4551" t="s">
        <v>844</v>
      </c>
      <c r="J4551" s="24" t="str">
        <f t="shared" si="343"/>
        <v>10</v>
      </c>
      <c r="K4551" s="24" t="str">
        <f t="shared" si="344"/>
        <v>16</v>
      </c>
      <c r="L4551" s="24" t="str">
        <f t="shared" si="345"/>
        <v>2006</v>
      </c>
      <c r="M4551" s="24">
        <f t="shared" si="346"/>
        <v>39006</v>
      </c>
      <c r="N4551">
        <v>15.73</v>
      </c>
      <c r="P4551" s="24">
        <v>44910</v>
      </c>
      <c r="Q4551">
        <v>59.99</v>
      </c>
    </row>
    <row r="4552" spans="1:17" x14ac:dyDescent="0.4">
      <c r="A4552" t="s">
        <v>843</v>
      </c>
      <c r="B4552">
        <v>15.69</v>
      </c>
      <c r="C4552">
        <v>15.67</v>
      </c>
      <c r="D4552">
        <v>15.71</v>
      </c>
      <c r="E4552">
        <v>15.63</v>
      </c>
      <c r="F4552" t="s">
        <v>349</v>
      </c>
      <c r="G4552" s="2">
        <v>0</v>
      </c>
      <c r="I4552" t="s">
        <v>843</v>
      </c>
      <c r="J4552" s="24" t="str">
        <f t="shared" si="343"/>
        <v>10</v>
      </c>
      <c r="K4552" s="24" t="str">
        <f t="shared" si="344"/>
        <v>13</v>
      </c>
      <c r="L4552" s="24" t="str">
        <f t="shared" si="345"/>
        <v>2006</v>
      </c>
      <c r="M4552" s="24">
        <f t="shared" si="346"/>
        <v>39003</v>
      </c>
      <c r="N4552">
        <v>15.69</v>
      </c>
      <c r="P4552" s="24">
        <v>44911</v>
      </c>
      <c r="Q4552">
        <v>59.2</v>
      </c>
    </row>
    <row r="4553" spans="1:17" x14ac:dyDescent="0.4">
      <c r="A4553" t="s">
        <v>842</v>
      </c>
      <c r="B4553">
        <v>15.69</v>
      </c>
      <c r="C4553">
        <v>15.6</v>
      </c>
      <c r="D4553">
        <v>15.69</v>
      </c>
      <c r="E4553">
        <v>15.56</v>
      </c>
      <c r="F4553" t="s">
        <v>666</v>
      </c>
      <c r="G4553" s="2">
        <v>1.1599999999999999E-2</v>
      </c>
      <c r="I4553" t="s">
        <v>842</v>
      </c>
      <c r="J4553" s="24" t="str">
        <f t="shared" si="343"/>
        <v>10</v>
      </c>
      <c r="K4553" s="24" t="str">
        <f t="shared" si="344"/>
        <v>12</v>
      </c>
      <c r="L4553" s="24" t="str">
        <f t="shared" si="345"/>
        <v>2006</v>
      </c>
      <c r="M4553" s="24">
        <f t="shared" si="346"/>
        <v>39002</v>
      </c>
      <c r="N4553">
        <v>15.69</v>
      </c>
      <c r="P4553" s="24">
        <v>44914</v>
      </c>
      <c r="Q4553">
        <v>58.67</v>
      </c>
    </row>
    <row r="4554" spans="1:17" x14ac:dyDescent="0.4">
      <c r="A4554" t="s">
        <v>841</v>
      </c>
      <c r="B4554">
        <v>15.51</v>
      </c>
      <c r="C4554">
        <v>15.53</v>
      </c>
      <c r="D4554">
        <v>15.58</v>
      </c>
      <c r="E4554">
        <v>15.44</v>
      </c>
      <c r="F4554" t="s">
        <v>840</v>
      </c>
      <c r="G4554" s="2">
        <v>-4.4999999999999997E-3</v>
      </c>
      <c r="I4554" t="s">
        <v>841</v>
      </c>
      <c r="J4554" s="24" t="str">
        <f t="shared" si="343"/>
        <v>10</v>
      </c>
      <c r="K4554" s="24" t="str">
        <f t="shared" si="344"/>
        <v>11</v>
      </c>
      <c r="L4554" s="24" t="str">
        <f t="shared" si="345"/>
        <v>2006</v>
      </c>
      <c r="M4554" s="24">
        <f t="shared" si="346"/>
        <v>39001</v>
      </c>
      <c r="N4554">
        <v>15.51</v>
      </c>
      <c r="P4554" s="24">
        <v>44915</v>
      </c>
      <c r="Q4554">
        <v>58.65</v>
      </c>
    </row>
    <row r="4555" spans="1:17" x14ac:dyDescent="0.4">
      <c r="A4555" t="s">
        <v>839</v>
      </c>
      <c r="B4555">
        <v>15.58</v>
      </c>
      <c r="C4555">
        <v>15.57</v>
      </c>
      <c r="D4555">
        <v>15.6</v>
      </c>
      <c r="E4555">
        <v>15.52</v>
      </c>
      <c r="F4555" t="s">
        <v>838</v>
      </c>
      <c r="G4555" s="2">
        <v>1.2999999999999999E-3</v>
      </c>
      <c r="I4555" t="s">
        <v>839</v>
      </c>
      <c r="J4555" s="24" t="str">
        <f t="shared" si="343"/>
        <v>10</v>
      </c>
      <c r="K4555" s="24" t="str">
        <f t="shared" si="344"/>
        <v>10</v>
      </c>
      <c r="L4555" s="24" t="str">
        <f t="shared" si="345"/>
        <v>2006</v>
      </c>
      <c r="M4555" s="24">
        <f t="shared" si="346"/>
        <v>39000</v>
      </c>
      <c r="N4555">
        <v>15.58</v>
      </c>
      <c r="P4555" s="24">
        <v>44916</v>
      </c>
      <c r="Q4555">
        <v>59.51</v>
      </c>
    </row>
    <row r="4556" spans="1:17" x14ac:dyDescent="0.4">
      <c r="A4556" t="s">
        <v>837</v>
      </c>
      <c r="B4556">
        <v>15.56</v>
      </c>
      <c r="C4556">
        <v>15.52</v>
      </c>
      <c r="D4556">
        <v>15.59</v>
      </c>
      <c r="E4556">
        <v>15.52</v>
      </c>
      <c r="F4556" t="s">
        <v>836</v>
      </c>
      <c r="G4556" s="2">
        <v>0</v>
      </c>
      <c r="I4556" t="s">
        <v>837</v>
      </c>
      <c r="J4556" s="24" t="str">
        <f t="shared" si="343"/>
        <v>10</v>
      </c>
      <c r="K4556" s="24" t="str">
        <f t="shared" si="344"/>
        <v>09</v>
      </c>
      <c r="L4556" s="24" t="str">
        <f t="shared" si="345"/>
        <v>2006</v>
      </c>
      <c r="M4556" s="24">
        <f t="shared" si="346"/>
        <v>38999</v>
      </c>
      <c r="N4556">
        <v>15.56</v>
      </c>
      <c r="P4556" s="24">
        <v>44917</v>
      </c>
      <c r="Q4556">
        <v>58.47</v>
      </c>
    </row>
    <row r="4557" spans="1:17" x14ac:dyDescent="0.4">
      <c r="A4557" t="s">
        <v>835</v>
      </c>
      <c r="B4557">
        <v>15.56</v>
      </c>
      <c r="C4557">
        <v>15.55</v>
      </c>
      <c r="D4557">
        <v>15.57</v>
      </c>
      <c r="E4557">
        <v>15.49</v>
      </c>
      <c r="F4557" t="s">
        <v>545</v>
      </c>
      <c r="G4557" s="2">
        <v>-2.5999999999999999E-3</v>
      </c>
      <c r="I4557" t="s">
        <v>835</v>
      </c>
      <c r="J4557" s="24" t="str">
        <f t="shared" si="343"/>
        <v>10</v>
      </c>
      <c r="K4557" s="24" t="str">
        <f t="shared" si="344"/>
        <v>06</v>
      </c>
      <c r="L4557" s="24" t="str">
        <f t="shared" si="345"/>
        <v>2006</v>
      </c>
      <c r="M4557" s="24">
        <f t="shared" si="346"/>
        <v>38996</v>
      </c>
      <c r="N4557">
        <v>15.56</v>
      </c>
      <c r="P4557" s="24">
        <v>44918</v>
      </c>
      <c r="Q4557">
        <v>58.77</v>
      </c>
    </row>
    <row r="4558" spans="1:17" x14ac:dyDescent="0.4">
      <c r="A4558" t="s">
        <v>834</v>
      </c>
      <c r="B4558">
        <v>15.6</v>
      </c>
      <c r="C4558">
        <v>15.58</v>
      </c>
      <c r="D4558">
        <v>15.61</v>
      </c>
      <c r="E4558">
        <v>15.53</v>
      </c>
      <c r="F4558" t="s">
        <v>833</v>
      </c>
      <c r="G4558" s="2">
        <v>3.2000000000000002E-3</v>
      </c>
      <c r="I4558" t="s">
        <v>834</v>
      </c>
      <c r="J4558" s="24" t="str">
        <f t="shared" si="343"/>
        <v>10</v>
      </c>
      <c r="K4558" s="24" t="str">
        <f t="shared" si="344"/>
        <v>05</v>
      </c>
      <c r="L4558" s="24" t="str">
        <f t="shared" si="345"/>
        <v>2006</v>
      </c>
      <c r="M4558" s="24">
        <f t="shared" si="346"/>
        <v>38995</v>
      </c>
      <c r="N4558">
        <v>15.6</v>
      </c>
      <c r="P4558" s="24">
        <v>44922</v>
      </c>
      <c r="Q4558">
        <v>58.35</v>
      </c>
    </row>
    <row r="4559" spans="1:17" x14ac:dyDescent="0.4">
      <c r="A4559" t="s">
        <v>832</v>
      </c>
      <c r="B4559">
        <v>15.55</v>
      </c>
      <c r="C4559">
        <v>15.29</v>
      </c>
      <c r="D4559">
        <v>15.55</v>
      </c>
      <c r="E4559">
        <v>15.29</v>
      </c>
      <c r="F4559" t="s">
        <v>545</v>
      </c>
      <c r="G4559" s="2">
        <v>1.37E-2</v>
      </c>
      <c r="I4559" t="s">
        <v>832</v>
      </c>
      <c r="J4559" s="24" t="str">
        <f t="shared" si="343"/>
        <v>10</v>
      </c>
      <c r="K4559" s="24" t="str">
        <f t="shared" si="344"/>
        <v>04</v>
      </c>
      <c r="L4559" s="24" t="str">
        <f t="shared" si="345"/>
        <v>2006</v>
      </c>
      <c r="M4559" s="24">
        <f t="shared" si="346"/>
        <v>38994</v>
      </c>
      <c r="N4559">
        <v>15.55</v>
      </c>
      <c r="P4559" s="24">
        <v>44923</v>
      </c>
      <c r="Q4559">
        <v>57.58</v>
      </c>
    </row>
    <row r="4560" spans="1:17" x14ac:dyDescent="0.4">
      <c r="A4560" t="s">
        <v>831</v>
      </c>
      <c r="B4560">
        <v>15.34</v>
      </c>
      <c r="C4560">
        <v>15.33</v>
      </c>
      <c r="D4560">
        <v>15.39</v>
      </c>
      <c r="E4560">
        <v>15.26</v>
      </c>
      <c r="F4560" t="s">
        <v>545</v>
      </c>
      <c r="G4560" s="2">
        <v>6.9999999999999999E-4</v>
      </c>
      <c r="I4560" t="s">
        <v>831</v>
      </c>
      <c r="J4560" s="24" t="str">
        <f t="shared" si="343"/>
        <v>10</v>
      </c>
      <c r="K4560" s="24" t="str">
        <f t="shared" si="344"/>
        <v>03</v>
      </c>
      <c r="L4560" s="24" t="str">
        <f t="shared" si="345"/>
        <v>2006</v>
      </c>
      <c r="M4560" s="24">
        <f t="shared" si="346"/>
        <v>38993</v>
      </c>
      <c r="N4560">
        <v>15.34</v>
      </c>
      <c r="P4560" s="24">
        <v>44924</v>
      </c>
      <c r="Q4560">
        <v>58.6</v>
      </c>
    </row>
    <row r="4561" spans="1:17" x14ac:dyDescent="0.4">
      <c r="A4561" t="s">
        <v>830</v>
      </c>
      <c r="B4561">
        <v>15.33</v>
      </c>
      <c r="C4561">
        <v>15.4</v>
      </c>
      <c r="D4561">
        <v>15.42</v>
      </c>
      <c r="E4561">
        <v>15.31</v>
      </c>
      <c r="F4561" t="s">
        <v>829</v>
      </c>
      <c r="G4561" s="2">
        <v>-3.3E-3</v>
      </c>
      <c r="I4561" t="s">
        <v>830</v>
      </c>
      <c r="J4561" s="24" t="str">
        <f t="shared" si="343"/>
        <v>10</v>
      </c>
      <c r="K4561" s="24" t="str">
        <f t="shared" si="344"/>
        <v>02</v>
      </c>
      <c r="L4561" s="24" t="str">
        <f t="shared" si="345"/>
        <v>2006</v>
      </c>
      <c r="M4561" s="24">
        <f t="shared" si="346"/>
        <v>38992</v>
      </c>
      <c r="N4561">
        <v>15.33</v>
      </c>
      <c r="P4561" s="24">
        <v>44925</v>
      </c>
      <c r="Q4561">
        <v>58.5</v>
      </c>
    </row>
    <row r="4562" spans="1:17" x14ac:dyDescent="0.4">
      <c r="A4562" t="s">
        <v>828</v>
      </c>
      <c r="B4562">
        <v>15.38</v>
      </c>
      <c r="C4562">
        <v>15.43</v>
      </c>
      <c r="D4562">
        <v>15.45</v>
      </c>
      <c r="E4562">
        <v>15.38</v>
      </c>
      <c r="F4562" t="s">
        <v>827</v>
      </c>
      <c r="G4562" s="2">
        <v>-3.8999999999999998E-3</v>
      </c>
      <c r="I4562" t="s">
        <v>828</v>
      </c>
      <c r="J4562" s="24" t="str">
        <f t="shared" si="343"/>
        <v>09</v>
      </c>
      <c r="K4562" s="24" t="str">
        <f t="shared" si="344"/>
        <v>29</v>
      </c>
      <c r="L4562" s="24" t="str">
        <f t="shared" si="345"/>
        <v>2006</v>
      </c>
      <c r="M4562" s="24">
        <f t="shared" si="346"/>
        <v>38989</v>
      </c>
      <c r="N4562">
        <v>15.38</v>
      </c>
      <c r="P4562" s="24">
        <v>44929</v>
      </c>
      <c r="Q4562">
        <v>57.77</v>
      </c>
    </row>
    <row r="4563" spans="1:17" x14ac:dyDescent="0.4">
      <c r="A4563" t="s">
        <v>826</v>
      </c>
      <c r="B4563">
        <v>15.44</v>
      </c>
      <c r="C4563">
        <v>15.46</v>
      </c>
      <c r="D4563">
        <v>15.46</v>
      </c>
      <c r="E4563">
        <v>15.36</v>
      </c>
      <c r="F4563" t="s">
        <v>825</v>
      </c>
      <c r="G4563" s="2">
        <v>1.9E-3</v>
      </c>
      <c r="I4563" t="s">
        <v>826</v>
      </c>
      <c r="J4563" s="24" t="str">
        <f t="shared" si="343"/>
        <v>09</v>
      </c>
      <c r="K4563" s="24" t="str">
        <f t="shared" si="344"/>
        <v>28</v>
      </c>
      <c r="L4563" s="24" t="str">
        <f t="shared" si="345"/>
        <v>2006</v>
      </c>
      <c r="M4563" s="24">
        <f t="shared" si="346"/>
        <v>38988</v>
      </c>
      <c r="N4563">
        <v>15.44</v>
      </c>
      <c r="P4563" s="24">
        <v>44930</v>
      </c>
      <c r="Q4563">
        <v>57.93</v>
      </c>
    </row>
    <row r="4564" spans="1:17" x14ac:dyDescent="0.4">
      <c r="A4564" t="s">
        <v>824</v>
      </c>
      <c r="B4564">
        <v>15.41</v>
      </c>
      <c r="C4564">
        <v>15.41</v>
      </c>
      <c r="D4564">
        <v>15.44</v>
      </c>
      <c r="E4564">
        <v>15.37</v>
      </c>
      <c r="F4564" t="s">
        <v>823</v>
      </c>
      <c r="G4564" s="2">
        <v>-1.2999999999999999E-3</v>
      </c>
      <c r="I4564" t="s">
        <v>824</v>
      </c>
      <c r="J4564" s="24" t="str">
        <f t="shared" si="343"/>
        <v>09</v>
      </c>
      <c r="K4564" s="24" t="str">
        <f t="shared" si="344"/>
        <v>27</v>
      </c>
      <c r="L4564" s="24" t="str">
        <f t="shared" si="345"/>
        <v>2006</v>
      </c>
      <c r="M4564" s="24">
        <f t="shared" si="346"/>
        <v>38987</v>
      </c>
      <c r="N4564">
        <v>15.41</v>
      </c>
      <c r="P4564" s="24">
        <v>44931</v>
      </c>
      <c r="Q4564">
        <v>57.25</v>
      </c>
    </row>
    <row r="4565" spans="1:17" x14ac:dyDescent="0.4">
      <c r="A4565" t="s">
        <v>822</v>
      </c>
      <c r="B4565">
        <v>15.43</v>
      </c>
      <c r="C4565">
        <v>15.33</v>
      </c>
      <c r="D4565">
        <v>15.45</v>
      </c>
      <c r="E4565">
        <v>15.32</v>
      </c>
      <c r="F4565" t="s">
        <v>821</v>
      </c>
      <c r="G4565" s="2">
        <v>7.7999999999999996E-3</v>
      </c>
      <c r="I4565" t="s">
        <v>822</v>
      </c>
      <c r="J4565" s="24" t="str">
        <f t="shared" si="343"/>
        <v>09</v>
      </c>
      <c r="K4565" s="24" t="str">
        <f t="shared" si="344"/>
        <v>26</v>
      </c>
      <c r="L4565" s="24" t="str">
        <f t="shared" si="345"/>
        <v>2006</v>
      </c>
      <c r="M4565" s="24">
        <f t="shared" si="346"/>
        <v>38986</v>
      </c>
      <c r="N4565">
        <v>15.43</v>
      </c>
      <c r="P4565" s="24">
        <v>44932</v>
      </c>
      <c r="Q4565">
        <v>58.55</v>
      </c>
    </row>
    <row r="4566" spans="1:17" x14ac:dyDescent="0.4">
      <c r="A4566" t="s">
        <v>820</v>
      </c>
      <c r="B4566">
        <v>15.31</v>
      </c>
      <c r="C4566">
        <v>15.26</v>
      </c>
      <c r="D4566">
        <v>15.37</v>
      </c>
      <c r="E4566">
        <v>15.15</v>
      </c>
      <c r="F4566" t="s">
        <v>434</v>
      </c>
      <c r="G4566" s="2">
        <v>6.6E-3</v>
      </c>
      <c r="I4566" t="s">
        <v>820</v>
      </c>
      <c r="J4566" s="24" t="str">
        <f t="shared" si="343"/>
        <v>09</v>
      </c>
      <c r="K4566" s="24" t="str">
        <f t="shared" si="344"/>
        <v>25</v>
      </c>
      <c r="L4566" s="24" t="str">
        <f t="shared" si="345"/>
        <v>2006</v>
      </c>
      <c r="M4566" s="24">
        <f t="shared" si="346"/>
        <v>38985</v>
      </c>
      <c r="N4566">
        <v>15.31</v>
      </c>
      <c r="P4566" s="24">
        <v>44935</v>
      </c>
      <c r="Q4566">
        <v>58.53</v>
      </c>
    </row>
    <row r="4567" spans="1:17" x14ac:dyDescent="0.4">
      <c r="A4567" t="s">
        <v>819</v>
      </c>
      <c r="B4567">
        <v>15.21</v>
      </c>
      <c r="C4567">
        <v>15.27</v>
      </c>
      <c r="D4567">
        <v>15.27</v>
      </c>
      <c r="E4567">
        <v>15.15</v>
      </c>
      <c r="F4567" t="s">
        <v>818</v>
      </c>
      <c r="G4567" s="2">
        <v>-4.5999999999999999E-3</v>
      </c>
      <c r="I4567" t="s">
        <v>819</v>
      </c>
      <c r="J4567" s="24" t="str">
        <f t="shared" si="343"/>
        <v>09</v>
      </c>
      <c r="K4567" s="24" t="str">
        <f t="shared" si="344"/>
        <v>22</v>
      </c>
      <c r="L4567" s="24" t="str">
        <f t="shared" si="345"/>
        <v>2006</v>
      </c>
      <c r="M4567" s="24">
        <f t="shared" si="346"/>
        <v>38982</v>
      </c>
      <c r="N4567">
        <v>15.21</v>
      </c>
      <c r="P4567" s="24">
        <v>44936</v>
      </c>
      <c r="Q4567">
        <v>58.89</v>
      </c>
    </row>
    <row r="4568" spans="1:17" x14ac:dyDescent="0.4">
      <c r="A4568" t="s">
        <v>817</v>
      </c>
      <c r="B4568">
        <v>15.28</v>
      </c>
      <c r="C4568">
        <v>15.29</v>
      </c>
      <c r="D4568">
        <v>15.4</v>
      </c>
      <c r="E4568">
        <v>15.23</v>
      </c>
      <c r="F4568" t="s">
        <v>50</v>
      </c>
      <c r="G4568" s="2">
        <v>-3.8999999999999998E-3</v>
      </c>
      <c r="I4568" t="s">
        <v>817</v>
      </c>
      <c r="J4568" s="24" t="str">
        <f t="shared" si="343"/>
        <v>09</v>
      </c>
      <c r="K4568" s="24" t="str">
        <f t="shared" si="344"/>
        <v>21</v>
      </c>
      <c r="L4568" s="24" t="str">
        <f t="shared" si="345"/>
        <v>2006</v>
      </c>
      <c r="M4568" s="24">
        <f t="shared" si="346"/>
        <v>38981</v>
      </c>
      <c r="N4568">
        <v>15.28</v>
      </c>
      <c r="P4568" s="24">
        <v>44937</v>
      </c>
      <c r="Q4568">
        <v>59.69</v>
      </c>
    </row>
    <row r="4569" spans="1:17" x14ac:dyDescent="0.4">
      <c r="A4569" t="s">
        <v>816</v>
      </c>
      <c r="B4569">
        <v>15.34</v>
      </c>
      <c r="C4569">
        <v>15.34</v>
      </c>
      <c r="D4569">
        <v>15.39</v>
      </c>
      <c r="E4569">
        <v>15.3</v>
      </c>
      <c r="F4569" t="s">
        <v>236</v>
      </c>
      <c r="G4569" s="2">
        <v>4.5999999999999999E-3</v>
      </c>
      <c r="I4569" t="s">
        <v>816</v>
      </c>
      <c r="J4569" s="24" t="str">
        <f t="shared" si="343"/>
        <v>09</v>
      </c>
      <c r="K4569" s="24" t="str">
        <f t="shared" si="344"/>
        <v>20</v>
      </c>
      <c r="L4569" s="24" t="str">
        <f t="shared" si="345"/>
        <v>2006</v>
      </c>
      <c r="M4569" s="24">
        <f t="shared" si="346"/>
        <v>38980</v>
      </c>
      <c r="N4569">
        <v>15.34</v>
      </c>
      <c r="P4569" s="24">
        <v>44938</v>
      </c>
      <c r="Q4569">
        <v>59.89</v>
      </c>
    </row>
    <row r="4570" spans="1:17" x14ac:dyDescent="0.4">
      <c r="A4570" t="s">
        <v>815</v>
      </c>
      <c r="B4570">
        <v>15.27</v>
      </c>
      <c r="C4570">
        <v>15.28</v>
      </c>
      <c r="D4570">
        <v>15.32</v>
      </c>
      <c r="E4570">
        <v>15.18</v>
      </c>
      <c r="F4570" t="s">
        <v>408</v>
      </c>
      <c r="G4570" s="2">
        <v>-1.2999999999999999E-3</v>
      </c>
      <c r="I4570" t="s">
        <v>815</v>
      </c>
      <c r="J4570" s="24" t="str">
        <f t="shared" si="343"/>
        <v>09</v>
      </c>
      <c r="K4570" s="24" t="str">
        <f t="shared" si="344"/>
        <v>19</v>
      </c>
      <c r="L4570" s="24" t="str">
        <f t="shared" si="345"/>
        <v>2006</v>
      </c>
      <c r="M4570" s="24">
        <f t="shared" si="346"/>
        <v>38979</v>
      </c>
      <c r="N4570">
        <v>15.27</v>
      </c>
      <c r="P4570" s="24">
        <v>44939</v>
      </c>
      <c r="Q4570">
        <v>60.14</v>
      </c>
    </row>
    <row r="4571" spans="1:17" x14ac:dyDescent="0.4">
      <c r="A4571" t="s">
        <v>814</v>
      </c>
      <c r="B4571">
        <v>15.29</v>
      </c>
      <c r="C4571">
        <v>15.31</v>
      </c>
      <c r="D4571">
        <v>15.36</v>
      </c>
      <c r="E4571">
        <v>15.26</v>
      </c>
      <c r="F4571" t="s">
        <v>813</v>
      </c>
      <c r="G4571" s="2">
        <v>0</v>
      </c>
      <c r="I4571" t="s">
        <v>814</v>
      </c>
      <c r="J4571" s="24" t="str">
        <f t="shared" si="343"/>
        <v>09</v>
      </c>
      <c r="K4571" s="24" t="str">
        <f t="shared" si="344"/>
        <v>18</v>
      </c>
      <c r="L4571" s="24" t="str">
        <f t="shared" si="345"/>
        <v>2006</v>
      </c>
      <c r="M4571" s="24">
        <f t="shared" si="346"/>
        <v>38978</v>
      </c>
      <c r="N4571">
        <v>15.29</v>
      </c>
      <c r="P4571" s="24">
        <v>44943</v>
      </c>
      <c r="Q4571">
        <v>60.18</v>
      </c>
    </row>
    <row r="4572" spans="1:17" x14ac:dyDescent="0.4">
      <c r="A4572" t="s">
        <v>812</v>
      </c>
      <c r="B4572">
        <v>15.29</v>
      </c>
      <c r="C4572">
        <v>15.35</v>
      </c>
      <c r="D4572">
        <v>15.35</v>
      </c>
      <c r="E4572">
        <v>15.26</v>
      </c>
      <c r="F4572" t="s">
        <v>463</v>
      </c>
      <c r="G4572" s="2">
        <v>2.5999999999999999E-3</v>
      </c>
      <c r="I4572" t="s">
        <v>812</v>
      </c>
      <c r="J4572" s="24" t="str">
        <f t="shared" si="343"/>
        <v>09</v>
      </c>
      <c r="K4572" s="24" t="str">
        <f t="shared" si="344"/>
        <v>15</v>
      </c>
      <c r="L4572" s="24" t="str">
        <f t="shared" si="345"/>
        <v>2006</v>
      </c>
      <c r="M4572" s="24">
        <f t="shared" si="346"/>
        <v>38975</v>
      </c>
      <c r="N4572">
        <v>15.29</v>
      </c>
      <c r="P4572" s="24">
        <v>44944</v>
      </c>
      <c r="Q4572">
        <v>59.37</v>
      </c>
    </row>
    <row r="4573" spans="1:17" x14ac:dyDescent="0.4">
      <c r="A4573" t="s">
        <v>811</v>
      </c>
      <c r="B4573">
        <v>15.25</v>
      </c>
      <c r="C4573">
        <v>15.24</v>
      </c>
      <c r="D4573">
        <v>15.25</v>
      </c>
      <c r="E4573">
        <v>15.19</v>
      </c>
      <c r="F4573" t="s">
        <v>810</v>
      </c>
      <c r="G4573" s="2">
        <v>6.9999999999999999E-4</v>
      </c>
      <c r="I4573" t="s">
        <v>811</v>
      </c>
      <c r="J4573" s="24" t="str">
        <f t="shared" si="343"/>
        <v>09</v>
      </c>
      <c r="K4573" s="24" t="str">
        <f t="shared" si="344"/>
        <v>14</v>
      </c>
      <c r="L4573" s="24" t="str">
        <f t="shared" si="345"/>
        <v>2006</v>
      </c>
      <c r="M4573" s="24">
        <f t="shared" si="346"/>
        <v>38974</v>
      </c>
      <c r="N4573">
        <v>15.25</v>
      </c>
      <c r="P4573" s="24">
        <v>44945</v>
      </c>
      <c r="Q4573">
        <v>59.08</v>
      </c>
    </row>
    <row r="4574" spans="1:17" x14ac:dyDescent="0.4">
      <c r="A4574" t="s">
        <v>809</v>
      </c>
      <c r="B4574">
        <v>15.24</v>
      </c>
      <c r="C4574">
        <v>15.15</v>
      </c>
      <c r="D4574">
        <v>15.26</v>
      </c>
      <c r="E4574">
        <v>15.15</v>
      </c>
      <c r="F4574" t="s">
        <v>808</v>
      </c>
      <c r="G4574" s="2">
        <v>2E-3</v>
      </c>
      <c r="I4574" t="s">
        <v>809</v>
      </c>
      <c r="J4574" s="24" t="str">
        <f t="shared" si="343"/>
        <v>09</v>
      </c>
      <c r="K4574" s="24" t="str">
        <f t="shared" si="344"/>
        <v>13</v>
      </c>
      <c r="L4574" s="24" t="str">
        <f t="shared" si="345"/>
        <v>2006</v>
      </c>
      <c r="M4574" s="24">
        <f t="shared" si="346"/>
        <v>38973</v>
      </c>
      <c r="N4574">
        <v>15.24</v>
      </c>
      <c r="P4574" s="24">
        <v>44946</v>
      </c>
      <c r="Q4574">
        <v>60.22</v>
      </c>
    </row>
    <row r="4575" spans="1:17" x14ac:dyDescent="0.4">
      <c r="A4575" t="s">
        <v>807</v>
      </c>
      <c r="B4575">
        <v>15.21</v>
      </c>
      <c r="C4575">
        <v>15.08</v>
      </c>
      <c r="D4575">
        <v>15.22</v>
      </c>
      <c r="E4575">
        <v>15.07</v>
      </c>
      <c r="F4575" t="s">
        <v>806</v>
      </c>
      <c r="G4575" s="2">
        <v>1.06E-2</v>
      </c>
      <c r="I4575" t="s">
        <v>807</v>
      </c>
      <c r="J4575" s="24" t="str">
        <f t="shared" si="343"/>
        <v>09</v>
      </c>
      <c r="K4575" s="24" t="str">
        <f t="shared" si="344"/>
        <v>12</v>
      </c>
      <c r="L4575" s="24" t="str">
        <f t="shared" si="345"/>
        <v>2006</v>
      </c>
      <c r="M4575" s="24">
        <f t="shared" si="346"/>
        <v>38972</v>
      </c>
      <c r="N4575">
        <v>15.21</v>
      </c>
      <c r="P4575" s="24">
        <v>44949</v>
      </c>
      <c r="Q4575">
        <v>60.97</v>
      </c>
    </row>
    <row r="4576" spans="1:17" x14ac:dyDescent="0.4">
      <c r="A4576" t="s">
        <v>805</v>
      </c>
      <c r="B4576">
        <v>15.05</v>
      </c>
      <c r="C4576">
        <v>14.94</v>
      </c>
      <c r="D4576">
        <v>15.07</v>
      </c>
      <c r="E4576">
        <v>14.91</v>
      </c>
      <c r="F4576" t="s">
        <v>804</v>
      </c>
      <c r="G4576" s="2">
        <v>3.3E-3</v>
      </c>
      <c r="I4576" t="s">
        <v>805</v>
      </c>
      <c r="J4576" s="24" t="str">
        <f t="shared" si="343"/>
        <v>09</v>
      </c>
      <c r="K4576" s="24" t="str">
        <f t="shared" si="344"/>
        <v>11</v>
      </c>
      <c r="L4576" s="24" t="str">
        <f t="shared" si="345"/>
        <v>2006</v>
      </c>
      <c r="M4576" s="24">
        <f t="shared" si="346"/>
        <v>38971</v>
      </c>
      <c r="N4576">
        <v>15.05</v>
      </c>
      <c r="P4576" s="24">
        <v>44950</v>
      </c>
      <c r="Q4576">
        <v>60.93</v>
      </c>
    </row>
    <row r="4577" spans="1:17" x14ac:dyDescent="0.4">
      <c r="A4577" t="s">
        <v>803</v>
      </c>
      <c r="B4577">
        <v>15</v>
      </c>
      <c r="C4577">
        <v>14.97</v>
      </c>
      <c r="D4577">
        <v>15.02</v>
      </c>
      <c r="E4577">
        <v>14.95</v>
      </c>
      <c r="F4577" t="s">
        <v>802</v>
      </c>
      <c r="G4577" s="2">
        <v>4.0000000000000001E-3</v>
      </c>
      <c r="I4577" t="s">
        <v>803</v>
      </c>
      <c r="J4577" s="24" t="str">
        <f t="shared" si="343"/>
        <v>09</v>
      </c>
      <c r="K4577" s="24" t="str">
        <f t="shared" si="344"/>
        <v>08</v>
      </c>
      <c r="L4577" s="24" t="str">
        <f t="shared" si="345"/>
        <v>2006</v>
      </c>
      <c r="M4577" s="24">
        <f t="shared" si="346"/>
        <v>38968</v>
      </c>
      <c r="N4577">
        <v>15</v>
      </c>
      <c r="P4577" s="24">
        <v>44951</v>
      </c>
      <c r="Q4577">
        <v>60.85</v>
      </c>
    </row>
    <row r="4578" spans="1:17" x14ac:dyDescent="0.4">
      <c r="A4578" t="s">
        <v>801</v>
      </c>
      <c r="B4578">
        <v>14.94</v>
      </c>
      <c r="C4578">
        <v>14.94</v>
      </c>
      <c r="D4578">
        <v>15.03</v>
      </c>
      <c r="E4578">
        <v>14.92</v>
      </c>
      <c r="F4578" t="s">
        <v>800</v>
      </c>
      <c r="G4578" s="2">
        <v>-4.7000000000000002E-3</v>
      </c>
      <c r="I4578" t="s">
        <v>801</v>
      </c>
      <c r="J4578" s="24" t="str">
        <f t="shared" si="343"/>
        <v>09</v>
      </c>
      <c r="K4578" s="24" t="str">
        <f t="shared" si="344"/>
        <v>07</v>
      </c>
      <c r="L4578" s="24" t="str">
        <f t="shared" si="345"/>
        <v>2006</v>
      </c>
      <c r="M4578" s="24">
        <f t="shared" si="346"/>
        <v>38967</v>
      </c>
      <c r="N4578">
        <v>14.94</v>
      </c>
      <c r="P4578" s="24">
        <v>44952</v>
      </c>
      <c r="Q4578">
        <v>61.65</v>
      </c>
    </row>
    <row r="4579" spans="1:17" x14ac:dyDescent="0.4">
      <c r="A4579" t="s">
        <v>799</v>
      </c>
      <c r="B4579">
        <v>15.01</v>
      </c>
      <c r="C4579">
        <v>15.12</v>
      </c>
      <c r="D4579">
        <v>15.13</v>
      </c>
      <c r="E4579">
        <v>15</v>
      </c>
      <c r="F4579" t="s">
        <v>798</v>
      </c>
      <c r="G4579" s="2">
        <v>-9.9000000000000008E-3</v>
      </c>
      <c r="I4579" t="s">
        <v>799</v>
      </c>
      <c r="J4579" s="24" t="str">
        <f t="shared" si="343"/>
        <v>09</v>
      </c>
      <c r="K4579" s="24" t="str">
        <f t="shared" si="344"/>
        <v>06</v>
      </c>
      <c r="L4579" s="24" t="str">
        <f t="shared" si="345"/>
        <v>2006</v>
      </c>
      <c r="M4579" s="24">
        <f t="shared" si="346"/>
        <v>38966</v>
      </c>
      <c r="N4579">
        <v>15.01</v>
      </c>
      <c r="P4579" s="24">
        <v>44953</v>
      </c>
      <c r="Q4579">
        <v>61.84</v>
      </c>
    </row>
    <row r="4580" spans="1:17" x14ac:dyDescent="0.4">
      <c r="A4580" t="s">
        <v>797</v>
      </c>
      <c r="B4580">
        <v>15.16</v>
      </c>
      <c r="C4580">
        <v>15.16</v>
      </c>
      <c r="D4580">
        <v>15.18</v>
      </c>
      <c r="E4580">
        <v>15.12</v>
      </c>
      <c r="F4580" t="s">
        <v>796</v>
      </c>
      <c r="G4580" s="2">
        <v>0</v>
      </c>
      <c r="I4580" t="s">
        <v>797</v>
      </c>
      <c r="J4580" s="24" t="str">
        <f t="shared" si="343"/>
        <v>09</v>
      </c>
      <c r="K4580" s="24" t="str">
        <f t="shared" si="344"/>
        <v>05</v>
      </c>
      <c r="L4580" s="24" t="str">
        <f t="shared" si="345"/>
        <v>2006</v>
      </c>
      <c r="M4580" s="24">
        <f t="shared" si="346"/>
        <v>38965</v>
      </c>
      <c r="N4580">
        <v>15.16</v>
      </c>
      <c r="P4580" s="24">
        <v>44956</v>
      </c>
      <c r="Q4580">
        <v>60.89</v>
      </c>
    </row>
    <row r="4581" spans="1:17" x14ac:dyDescent="0.4">
      <c r="A4581" t="s">
        <v>795</v>
      </c>
      <c r="B4581">
        <v>15.16</v>
      </c>
      <c r="C4581">
        <v>15.11</v>
      </c>
      <c r="D4581">
        <v>15.16</v>
      </c>
      <c r="E4581">
        <v>15.08</v>
      </c>
      <c r="F4581" t="s">
        <v>662</v>
      </c>
      <c r="G4581" s="2">
        <v>6.0000000000000001E-3</v>
      </c>
      <c r="I4581" t="s">
        <v>795</v>
      </c>
      <c r="J4581" s="24" t="str">
        <f t="shared" si="343"/>
        <v>09</v>
      </c>
      <c r="K4581" s="24" t="str">
        <f t="shared" si="344"/>
        <v>01</v>
      </c>
      <c r="L4581" s="24" t="str">
        <f t="shared" si="345"/>
        <v>2006</v>
      </c>
      <c r="M4581" s="24">
        <f t="shared" si="346"/>
        <v>38961</v>
      </c>
      <c r="N4581">
        <v>15.16</v>
      </c>
      <c r="P4581" s="24">
        <v>44957</v>
      </c>
      <c r="Q4581">
        <v>61.78</v>
      </c>
    </row>
    <row r="4582" spans="1:17" x14ac:dyDescent="0.4">
      <c r="A4582" t="s">
        <v>794</v>
      </c>
      <c r="B4582">
        <v>15.07</v>
      </c>
      <c r="C4582">
        <v>15.11</v>
      </c>
      <c r="D4582">
        <v>15.11</v>
      </c>
      <c r="E4582">
        <v>15.05</v>
      </c>
      <c r="F4582" t="s">
        <v>793</v>
      </c>
      <c r="G4582" s="2">
        <v>-6.9999999999999999E-4</v>
      </c>
      <c r="I4582" t="s">
        <v>794</v>
      </c>
      <c r="J4582" s="24" t="str">
        <f t="shared" si="343"/>
        <v>08</v>
      </c>
      <c r="K4582" s="24" t="str">
        <f t="shared" si="344"/>
        <v>31</v>
      </c>
      <c r="L4582" s="24" t="str">
        <f t="shared" si="345"/>
        <v>2006</v>
      </c>
      <c r="M4582" s="24">
        <f t="shared" si="346"/>
        <v>38960</v>
      </c>
      <c r="N4582">
        <v>15.07</v>
      </c>
      <c r="P4582" s="24">
        <v>44958</v>
      </c>
      <c r="Q4582">
        <v>62.47</v>
      </c>
    </row>
    <row r="4583" spans="1:17" x14ac:dyDescent="0.4">
      <c r="A4583" t="s">
        <v>792</v>
      </c>
      <c r="B4583">
        <v>15.08</v>
      </c>
      <c r="C4583">
        <v>15.11</v>
      </c>
      <c r="D4583">
        <v>15.11</v>
      </c>
      <c r="E4583">
        <v>15.05</v>
      </c>
      <c r="F4583" t="s">
        <v>791</v>
      </c>
      <c r="G4583" s="2">
        <v>0</v>
      </c>
      <c r="I4583" t="s">
        <v>792</v>
      </c>
      <c r="J4583" s="24" t="str">
        <f t="shared" si="343"/>
        <v>08</v>
      </c>
      <c r="K4583" s="24" t="str">
        <f t="shared" si="344"/>
        <v>30</v>
      </c>
      <c r="L4583" s="24" t="str">
        <f t="shared" si="345"/>
        <v>2006</v>
      </c>
      <c r="M4583" s="24">
        <f t="shared" si="346"/>
        <v>38959</v>
      </c>
      <c r="N4583">
        <v>15.08</v>
      </c>
      <c r="P4583" s="24">
        <v>44959</v>
      </c>
      <c r="Q4583">
        <v>63.22</v>
      </c>
    </row>
    <row r="4584" spans="1:17" x14ac:dyDescent="0.4">
      <c r="A4584" t="s">
        <v>790</v>
      </c>
      <c r="B4584">
        <v>15.08</v>
      </c>
      <c r="C4584">
        <v>15.03</v>
      </c>
      <c r="D4584">
        <v>15.08</v>
      </c>
      <c r="E4584">
        <v>14.96</v>
      </c>
      <c r="F4584" t="s">
        <v>789</v>
      </c>
      <c r="G4584" s="2">
        <v>5.3E-3</v>
      </c>
      <c r="I4584" t="s">
        <v>790</v>
      </c>
      <c r="J4584" s="24" t="str">
        <f t="shared" si="343"/>
        <v>08</v>
      </c>
      <c r="K4584" s="24" t="str">
        <f t="shared" si="344"/>
        <v>29</v>
      </c>
      <c r="L4584" s="24" t="str">
        <f t="shared" si="345"/>
        <v>2006</v>
      </c>
      <c r="M4584" s="24">
        <f t="shared" si="346"/>
        <v>38958</v>
      </c>
      <c r="N4584">
        <v>15.08</v>
      </c>
      <c r="P4584" s="24">
        <v>44960</v>
      </c>
      <c r="Q4584">
        <v>62.77</v>
      </c>
    </row>
    <row r="4585" spans="1:17" x14ac:dyDescent="0.4">
      <c r="A4585" t="s">
        <v>788</v>
      </c>
      <c r="B4585">
        <v>15</v>
      </c>
      <c r="C4585">
        <v>14.91</v>
      </c>
      <c r="D4585">
        <v>15.06</v>
      </c>
      <c r="E4585">
        <v>14.91</v>
      </c>
      <c r="F4585" t="s">
        <v>787</v>
      </c>
      <c r="G4585" s="2">
        <v>4.0000000000000001E-3</v>
      </c>
      <c r="I4585" t="s">
        <v>788</v>
      </c>
      <c r="J4585" s="24" t="str">
        <f t="shared" si="343"/>
        <v>08</v>
      </c>
      <c r="K4585" s="24" t="str">
        <f t="shared" si="344"/>
        <v>28</v>
      </c>
      <c r="L4585" s="24" t="str">
        <f t="shared" si="345"/>
        <v>2006</v>
      </c>
      <c r="M4585" s="24">
        <f t="shared" si="346"/>
        <v>38957</v>
      </c>
      <c r="N4585">
        <v>15</v>
      </c>
      <c r="P4585" s="24">
        <v>44963</v>
      </c>
      <c r="Q4585">
        <v>62.42</v>
      </c>
    </row>
    <row r="4586" spans="1:17" x14ac:dyDescent="0.4">
      <c r="A4586" t="s">
        <v>786</v>
      </c>
      <c r="B4586">
        <v>14.94</v>
      </c>
      <c r="C4586">
        <v>14.92</v>
      </c>
      <c r="D4586">
        <v>14.99</v>
      </c>
      <c r="E4586">
        <v>14.91</v>
      </c>
      <c r="F4586" t="s">
        <v>785</v>
      </c>
      <c r="G4586" s="2">
        <v>1.2999999999999999E-3</v>
      </c>
      <c r="I4586" t="s">
        <v>786</v>
      </c>
      <c r="J4586" s="24" t="str">
        <f t="shared" si="343"/>
        <v>08</v>
      </c>
      <c r="K4586" s="24" t="str">
        <f t="shared" si="344"/>
        <v>25</v>
      </c>
      <c r="L4586" s="24" t="str">
        <f t="shared" si="345"/>
        <v>2006</v>
      </c>
      <c r="M4586" s="24">
        <f t="shared" si="346"/>
        <v>38954</v>
      </c>
      <c r="N4586">
        <v>14.94</v>
      </c>
      <c r="P4586" s="24">
        <v>44964</v>
      </c>
      <c r="Q4586">
        <v>63.43</v>
      </c>
    </row>
    <row r="4587" spans="1:17" x14ac:dyDescent="0.4">
      <c r="A4587" t="s">
        <v>784</v>
      </c>
      <c r="B4587">
        <v>14.92</v>
      </c>
      <c r="C4587">
        <v>14.91</v>
      </c>
      <c r="D4587">
        <v>14.95</v>
      </c>
      <c r="E4587">
        <v>14.87</v>
      </c>
      <c r="F4587" t="s">
        <v>783</v>
      </c>
      <c r="G4587" s="2">
        <v>6.9999999999999999E-4</v>
      </c>
      <c r="I4587" t="s">
        <v>784</v>
      </c>
      <c r="J4587" s="24" t="str">
        <f t="shared" si="343"/>
        <v>08</v>
      </c>
      <c r="K4587" s="24" t="str">
        <f t="shared" si="344"/>
        <v>24</v>
      </c>
      <c r="L4587" s="24" t="str">
        <f t="shared" si="345"/>
        <v>2006</v>
      </c>
      <c r="M4587" s="24">
        <f t="shared" si="346"/>
        <v>38953</v>
      </c>
      <c r="N4587">
        <v>14.92</v>
      </c>
      <c r="P4587" s="24">
        <v>44965</v>
      </c>
      <c r="Q4587">
        <v>62.68</v>
      </c>
    </row>
    <row r="4588" spans="1:17" x14ac:dyDescent="0.4">
      <c r="A4588" t="s">
        <v>782</v>
      </c>
      <c r="B4588">
        <v>14.91</v>
      </c>
      <c r="C4588">
        <v>14.95</v>
      </c>
      <c r="D4588">
        <v>14.98</v>
      </c>
      <c r="E4588">
        <v>14.84</v>
      </c>
      <c r="F4588" t="s">
        <v>781</v>
      </c>
      <c r="G4588" s="2">
        <v>-3.3E-3</v>
      </c>
      <c r="I4588" t="s">
        <v>782</v>
      </c>
      <c r="J4588" s="24" t="str">
        <f t="shared" si="343"/>
        <v>08</v>
      </c>
      <c r="K4588" s="24" t="str">
        <f t="shared" si="344"/>
        <v>23</v>
      </c>
      <c r="L4588" s="24" t="str">
        <f t="shared" si="345"/>
        <v>2006</v>
      </c>
      <c r="M4588" s="24">
        <f t="shared" si="346"/>
        <v>38952</v>
      </c>
      <c r="N4588">
        <v>14.91</v>
      </c>
      <c r="P4588" s="24">
        <v>44966</v>
      </c>
      <c r="Q4588">
        <v>62.25</v>
      </c>
    </row>
    <row r="4589" spans="1:17" x14ac:dyDescent="0.4">
      <c r="A4589" t="s">
        <v>780</v>
      </c>
      <c r="B4589">
        <v>14.96</v>
      </c>
      <c r="C4589">
        <v>14.92</v>
      </c>
      <c r="D4589">
        <v>15</v>
      </c>
      <c r="E4589">
        <v>14.9</v>
      </c>
      <c r="F4589" t="s">
        <v>779</v>
      </c>
      <c r="G4589" s="2">
        <v>0</v>
      </c>
      <c r="I4589" t="s">
        <v>780</v>
      </c>
      <c r="J4589" s="24" t="str">
        <f t="shared" si="343"/>
        <v>08</v>
      </c>
      <c r="K4589" s="24" t="str">
        <f t="shared" si="344"/>
        <v>22</v>
      </c>
      <c r="L4589" s="24" t="str">
        <f t="shared" si="345"/>
        <v>2006</v>
      </c>
      <c r="M4589" s="24">
        <f t="shared" si="346"/>
        <v>38951</v>
      </c>
      <c r="N4589">
        <v>14.96</v>
      </c>
      <c r="P4589" s="24">
        <v>44967</v>
      </c>
      <c r="Q4589">
        <v>62.4</v>
      </c>
    </row>
    <row r="4590" spans="1:17" x14ac:dyDescent="0.4">
      <c r="A4590" t="s">
        <v>778</v>
      </c>
      <c r="B4590">
        <v>14.96</v>
      </c>
      <c r="C4590">
        <v>14.97</v>
      </c>
      <c r="D4590">
        <v>14.97</v>
      </c>
      <c r="E4590">
        <v>14.91</v>
      </c>
      <c r="F4590" t="s">
        <v>777</v>
      </c>
      <c r="G4590" s="2">
        <v>-2.7000000000000001E-3</v>
      </c>
      <c r="I4590" t="s">
        <v>778</v>
      </c>
      <c r="J4590" s="24" t="str">
        <f t="shared" si="343"/>
        <v>08</v>
      </c>
      <c r="K4590" s="24" t="str">
        <f t="shared" si="344"/>
        <v>21</v>
      </c>
      <c r="L4590" s="24" t="str">
        <f t="shared" si="345"/>
        <v>2006</v>
      </c>
      <c r="M4590" s="24">
        <f t="shared" si="346"/>
        <v>38950</v>
      </c>
      <c r="N4590">
        <v>14.96</v>
      </c>
      <c r="P4590" s="24">
        <v>44970</v>
      </c>
      <c r="Q4590">
        <v>63.05</v>
      </c>
    </row>
    <row r="4591" spans="1:17" x14ac:dyDescent="0.4">
      <c r="A4591" t="s">
        <v>776</v>
      </c>
      <c r="B4591">
        <v>15</v>
      </c>
      <c r="C4591">
        <v>14.95</v>
      </c>
      <c r="D4591">
        <v>15</v>
      </c>
      <c r="E4591">
        <v>14.87</v>
      </c>
      <c r="F4591" t="s">
        <v>276</v>
      </c>
      <c r="G4591" s="2">
        <v>5.4000000000000003E-3</v>
      </c>
      <c r="I4591" t="s">
        <v>776</v>
      </c>
      <c r="J4591" s="24" t="str">
        <f t="shared" si="343"/>
        <v>08</v>
      </c>
      <c r="K4591" s="24" t="str">
        <f t="shared" si="344"/>
        <v>18</v>
      </c>
      <c r="L4591" s="24" t="str">
        <f t="shared" si="345"/>
        <v>2006</v>
      </c>
      <c r="M4591" s="24">
        <f t="shared" si="346"/>
        <v>38947</v>
      </c>
      <c r="N4591">
        <v>15</v>
      </c>
      <c r="P4591" s="24">
        <v>44971</v>
      </c>
      <c r="Q4591">
        <v>63.14</v>
      </c>
    </row>
    <row r="4592" spans="1:17" x14ac:dyDescent="0.4">
      <c r="A4592" t="s">
        <v>775</v>
      </c>
      <c r="B4592">
        <v>14.92</v>
      </c>
      <c r="C4592">
        <v>14.84</v>
      </c>
      <c r="D4592">
        <v>14.97</v>
      </c>
      <c r="E4592">
        <v>14.84</v>
      </c>
      <c r="F4592" t="s">
        <v>774</v>
      </c>
      <c r="G4592" s="2">
        <v>2.7000000000000001E-3</v>
      </c>
      <c r="I4592" t="s">
        <v>775</v>
      </c>
      <c r="J4592" s="24" t="str">
        <f t="shared" si="343"/>
        <v>08</v>
      </c>
      <c r="K4592" s="24" t="str">
        <f t="shared" si="344"/>
        <v>17</v>
      </c>
      <c r="L4592" s="24" t="str">
        <f t="shared" si="345"/>
        <v>2006</v>
      </c>
      <c r="M4592" s="24">
        <f t="shared" si="346"/>
        <v>38946</v>
      </c>
      <c r="N4592">
        <v>14.92</v>
      </c>
      <c r="P4592" s="24">
        <v>44972</v>
      </c>
      <c r="Q4592">
        <v>63.32</v>
      </c>
    </row>
    <row r="4593" spans="1:17" x14ac:dyDescent="0.4">
      <c r="A4593" t="s">
        <v>773</v>
      </c>
      <c r="B4593">
        <v>14.88</v>
      </c>
      <c r="C4593">
        <v>14.8</v>
      </c>
      <c r="D4593">
        <v>14.9</v>
      </c>
      <c r="E4593">
        <v>14.79</v>
      </c>
      <c r="F4593" t="s">
        <v>494</v>
      </c>
      <c r="G4593" s="2">
        <v>8.0999999999999996E-3</v>
      </c>
      <c r="I4593" t="s">
        <v>773</v>
      </c>
      <c r="J4593" s="24" t="str">
        <f t="shared" si="343"/>
        <v>08</v>
      </c>
      <c r="K4593" s="24" t="str">
        <f t="shared" si="344"/>
        <v>16</v>
      </c>
      <c r="L4593" s="24" t="str">
        <f t="shared" si="345"/>
        <v>2006</v>
      </c>
      <c r="M4593" s="24">
        <f t="shared" si="346"/>
        <v>38945</v>
      </c>
      <c r="N4593">
        <v>14.88</v>
      </c>
      <c r="P4593" s="24">
        <v>44973</v>
      </c>
      <c r="Q4593">
        <v>62.33</v>
      </c>
    </row>
    <row r="4594" spans="1:17" x14ac:dyDescent="0.4">
      <c r="A4594" t="s">
        <v>772</v>
      </c>
      <c r="B4594">
        <v>14.76</v>
      </c>
      <c r="C4594">
        <v>14.72</v>
      </c>
      <c r="D4594">
        <v>14.78</v>
      </c>
      <c r="E4594">
        <v>14.67</v>
      </c>
      <c r="F4594" t="s">
        <v>771</v>
      </c>
      <c r="G4594" s="2">
        <v>1.23E-2</v>
      </c>
      <c r="I4594" t="s">
        <v>772</v>
      </c>
      <c r="J4594" s="24" t="str">
        <f t="shared" si="343"/>
        <v>08</v>
      </c>
      <c r="K4594" s="24" t="str">
        <f t="shared" si="344"/>
        <v>15</v>
      </c>
      <c r="L4594" s="24" t="str">
        <f t="shared" si="345"/>
        <v>2006</v>
      </c>
      <c r="M4594" s="24">
        <f t="shared" si="346"/>
        <v>38944</v>
      </c>
      <c r="N4594">
        <v>14.76</v>
      </c>
      <c r="P4594" s="24">
        <v>44974</v>
      </c>
      <c r="Q4594">
        <v>62.09</v>
      </c>
    </row>
    <row r="4595" spans="1:17" x14ac:dyDescent="0.4">
      <c r="A4595" t="s">
        <v>770</v>
      </c>
      <c r="B4595">
        <v>14.58</v>
      </c>
      <c r="C4595">
        <v>14.65</v>
      </c>
      <c r="D4595">
        <v>14.7</v>
      </c>
      <c r="E4595">
        <v>14.57</v>
      </c>
      <c r="F4595" t="s">
        <v>769</v>
      </c>
      <c r="G4595" s="2">
        <v>2.8E-3</v>
      </c>
      <c r="I4595" t="s">
        <v>770</v>
      </c>
      <c r="J4595" s="24" t="str">
        <f t="shared" si="343"/>
        <v>08</v>
      </c>
      <c r="K4595" s="24" t="str">
        <f t="shared" si="344"/>
        <v>14</v>
      </c>
      <c r="L4595" s="24" t="str">
        <f t="shared" si="345"/>
        <v>2006</v>
      </c>
      <c r="M4595" s="24">
        <f t="shared" si="346"/>
        <v>38943</v>
      </c>
      <c r="N4595">
        <v>14.58</v>
      </c>
      <c r="P4595" s="24">
        <v>44978</v>
      </c>
      <c r="Q4595">
        <v>60.9</v>
      </c>
    </row>
    <row r="4596" spans="1:17" x14ac:dyDescent="0.4">
      <c r="A4596" t="s">
        <v>768</v>
      </c>
      <c r="B4596">
        <v>14.54</v>
      </c>
      <c r="C4596">
        <v>14.59</v>
      </c>
      <c r="D4596">
        <v>14.59</v>
      </c>
      <c r="E4596">
        <v>14.5</v>
      </c>
      <c r="F4596" t="s">
        <v>767</v>
      </c>
      <c r="G4596" s="2">
        <v>-3.3999999999999998E-3</v>
      </c>
      <c r="I4596" t="s">
        <v>768</v>
      </c>
      <c r="J4596" s="24" t="str">
        <f t="shared" si="343"/>
        <v>08</v>
      </c>
      <c r="K4596" s="24" t="str">
        <f t="shared" si="344"/>
        <v>11</v>
      </c>
      <c r="L4596" s="24" t="str">
        <f t="shared" si="345"/>
        <v>2006</v>
      </c>
      <c r="M4596" s="24">
        <f t="shared" si="346"/>
        <v>38940</v>
      </c>
      <c r="N4596">
        <v>14.54</v>
      </c>
      <c r="P4596" s="24">
        <v>44979</v>
      </c>
      <c r="Q4596">
        <v>60.86</v>
      </c>
    </row>
    <row r="4597" spans="1:17" x14ac:dyDescent="0.4">
      <c r="A4597" t="s">
        <v>766</v>
      </c>
      <c r="B4597">
        <v>14.59</v>
      </c>
      <c r="C4597">
        <v>14.49</v>
      </c>
      <c r="D4597">
        <v>14.62</v>
      </c>
      <c r="E4597">
        <v>14.49</v>
      </c>
      <c r="F4597" t="s">
        <v>765</v>
      </c>
      <c r="G4597" s="2">
        <v>2.7000000000000001E-3</v>
      </c>
      <c r="I4597" t="s">
        <v>766</v>
      </c>
      <c r="J4597" s="24" t="str">
        <f t="shared" si="343"/>
        <v>08</v>
      </c>
      <c r="K4597" s="24" t="str">
        <f t="shared" si="344"/>
        <v>10</v>
      </c>
      <c r="L4597" s="24" t="str">
        <f t="shared" si="345"/>
        <v>2006</v>
      </c>
      <c r="M4597" s="24">
        <f t="shared" si="346"/>
        <v>38939</v>
      </c>
      <c r="N4597">
        <v>14.59</v>
      </c>
      <c r="P4597" s="24">
        <v>44980</v>
      </c>
      <c r="Q4597">
        <v>61.36</v>
      </c>
    </row>
    <row r="4598" spans="1:17" x14ac:dyDescent="0.4">
      <c r="A4598" t="s">
        <v>764</v>
      </c>
      <c r="B4598">
        <v>14.55</v>
      </c>
      <c r="C4598">
        <v>14.69</v>
      </c>
      <c r="D4598">
        <v>14.72</v>
      </c>
      <c r="E4598">
        <v>14.51</v>
      </c>
      <c r="F4598" t="s">
        <v>763</v>
      </c>
      <c r="G4598" s="2">
        <v>6.9999999999999999E-4</v>
      </c>
      <c r="I4598" t="s">
        <v>764</v>
      </c>
      <c r="J4598" s="24" t="str">
        <f t="shared" si="343"/>
        <v>08</v>
      </c>
      <c r="K4598" s="24" t="str">
        <f t="shared" si="344"/>
        <v>09</v>
      </c>
      <c r="L4598" s="24" t="str">
        <f t="shared" si="345"/>
        <v>2006</v>
      </c>
      <c r="M4598" s="24">
        <f t="shared" si="346"/>
        <v>38938</v>
      </c>
      <c r="N4598">
        <v>14.55</v>
      </c>
      <c r="P4598" s="24">
        <v>44981</v>
      </c>
      <c r="Q4598">
        <v>60.56</v>
      </c>
    </row>
    <row r="4599" spans="1:17" x14ac:dyDescent="0.4">
      <c r="A4599" t="s">
        <v>762</v>
      </c>
      <c r="B4599">
        <v>14.54</v>
      </c>
      <c r="C4599">
        <v>14.61</v>
      </c>
      <c r="D4599">
        <v>14.67</v>
      </c>
      <c r="E4599">
        <v>14.51</v>
      </c>
      <c r="F4599" t="s">
        <v>761</v>
      </c>
      <c r="G4599" s="2">
        <v>-2.7000000000000001E-3</v>
      </c>
      <c r="I4599" t="s">
        <v>762</v>
      </c>
      <c r="J4599" s="24" t="str">
        <f t="shared" si="343"/>
        <v>08</v>
      </c>
      <c r="K4599" s="24" t="str">
        <f t="shared" si="344"/>
        <v>08</v>
      </c>
      <c r="L4599" s="24" t="str">
        <f t="shared" si="345"/>
        <v>2006</v>
      </c>
      <c r="M4599" s="24">
        <f t="shared" si="346"/>
        <v>38937</v>
      </c>
      <c r="N4599">
        <v>14.54</v>
      </c>
      <c r="P4599" s="24">
        <v>44984</v>
      </c>
      <c r="Q4599">
        <v>60.83</v>
      </c>
    </row>
    <row r="4600" spans="1:17" x14ac:dyDescent="0.4">
      <c r="A4600" t="s">
        <v>760</v>
      </c>
      <c r="B4600">
        <v>14.58</v>
      </c>
      <c r="C4600">
        <v>14.55</v>
      </c>
      <c r="D4600">
        <v>14.62</v>
      </c>
      <c r="E4600">
        <v>14.55</v>
      </c>
      <c r="F4600" t="s">
        <v>759</v>
      </c>
      <c r="G4600" s="2">
        <v>-2.7000000000000001E-3</v>
      </c>
      <c r="I4600" t="s">
        <v>760</v>
      </c>
      <c r="J4600" s="24" t="str">
        <f t="shared" si="343"/>
        <v>08</v>
      </c>
      <c r="K4600" s="24" t="str">
        <f t="shared" si="344"/>
        <v>07</v>
      </c>
      <c r="L4600" s="24" t="str">
        <f t="shared" si="345"/>
        <v>2006</v>
      </c>
      <c r="M4600" s="24">
        <f t="shared" si="346"/>
        <v>38936</v>
      </c>
      <c r="N4600">
        <v>14.58</v>
      </c>
      <c r="P4600" s="24">
        <v>44985</v>
      </c>
      <c r="Q4600">
        <v>60.56</v>
      </c>
    </row>
    <row r="4601" spans="1:17" x14ac:dyDescent="0.4">
      <c r="A4601" t="s">
        <v>758</v>
      </c>
      <c r="B4601">
        <v>14.62</v>
      </c>
      <c r="C4601">
        <v>14.73</v>
      </c>
      <c r="D4601">
        <v>14.75</v>
      </c>
      <c r="E4601">
        <v>14.55</v>
      </c>
      <c r="F4601" t="s">
        <v>757</v>
      </c>
      <c r="G4601" s="2">
        <v>-6.9999999999999999E-4</v>
      </c>
      <c r="I4601" t="s">
        <v>758</v>
      </c>
      <c r="J4601" s="24" t="str">
        <f t="shared" si="343"/>
        <v>08</v>
      </c>
      <c r="K4601" s="24" t="str">
        <f t="shared" si="344"/>
        <v>04</v>
      </c>
      <c r="L4601" s="24" t="str">
        <f t="shared" si="345"/>
        <v>2006</v>
      </c>
      <c r="M4601" s="24">
        <f t="shared" si="346"/>
        <v>38933</v>
      </c>
      <c r="N4601">
        <v>14.62</v>
      </c>
      <c r="P4601" s="24">
        <v>44986</v>
      </c>
      <c r="Q4601">
        <v>60.34</v>
      </c>
    </row>
    <row r="4602" spans="1:17" x14ac:dyDescent="0.4">
      <c r="A4602" t="s">
        <v>756</v>
      </c>
      <c r="B4602">
        <v>14.63</v>
      </c>
      <c r="C4602">
        <v>14.52</v>
      </c>
      <c r="D4602">
        <v>14.68</v>
      </c>
      <c r="E4602">
        <v>14.51</v>
      </c>
      <c r="F4602" t="s">
        <v>755</v>
      </c>
      <c r="G4602" s="2">
        <v>6.9999999999999999E-4</v>
      </c>
      <c r="I4602" t="s">
        <v>756</v>
      </c>
      <c r="J4602" s="24" t="str">
        <f t="shared" si="343"/>
        <v>08</v>
      </c>
      <c r="K4602" s="24" t="str">
        <f t="shared" si="344"/>
        <v>03</v>
      </c>
      <c r="L4602" s="24" t="str">
        <f t="shared" si="345"/>
        <v>2006</v>
      </c>
      <c r="M4602" s="24">
        <f t="shared" si="346"/>
        <v>38932</v>
      </c>
      <c r="N4602">
        <v>14.63</v>
      </c>
      <c r="P4602" s="24">
        <v>44987</v>
      </c>
      <c r="Q4602">
        <v>60.77</v>
      </c>
    </row>
    <row r="4603" spans="1:17" x14ac:dyDescent="0.4">
      <c r="A4603" t="s">
        <v>754</v>
      </c>
      <c r="B4603">
        <v>14.62</v>
      </c>
      <c r="C4603">
        <v>14.6</v>
      </c>
      <c r="D4603">
        <v>14.67</v>
      </c>
      <c r="E4603">
        <v>14.59</v>
      </c>
      <c r="F4603" t="s">
        <v>506</v>
      </c>
      <c r="G4603" s="2">
        <v>6.8999999999999999E-3</v>
      </c>
      <c r="I4603" t="s">
        <v>754</v>
      </c>
      <c r="J4603" s="24" t="str">
        <f t="shared" si="343"/>
        <v>08</v>
      </c>
      <c r="K4603" s="24" t="str">
        <f t="shared" si="344"/>
        <v>02</v>
      </c>
      <c r="L4603" s="24" t="str">
        <f t="shared" si="345"/>
        <v>2006</v>
      </c>
      <c r="M4603" s="24">
        <f t="shared" si="346"/>
        <v>38931</v>
      </c>
      <c r="N4603">
        <v>14.62</v>
      </c>
      <c r="P4603" s="24">
        <v>44988</v>
      </c>
      <c r="Q4603">
        <v>61.78</v>
      </c>
    </row>
    <row r="4604" spans="1:17" x14ac:dyDescent="0.4">
      <c r="A4604" t="s">
        <v>753</v>
      </c>
      <c r="B4604">
        <v>14.52</v>
      </c>
      <c r="C4604">
        <v>14.55</v>
      </c>
      <c r="D4604">
        <v>14.56</v>
      </c>
      <c r="E4604">
        <v>14.46</v>
      </c>
      <c r="F4604" t="s">
        <v>752</v>
      </c>
      <c r="G4604" s="2">
        <v>-4.7999999999999996E-3</v>
      </c>
      <c r="I4604" t="s">
        <v>753</v>
      </c>
      <c r="J4604" s="24" t="str">
        <f t="shared" si="343"/>
        <v>08</v>
      </c>
      <c r="K4604" s="24" t="str">
        <f t="shared" si="344"/>
        <v>01</v>
      </c>
      <c r="L4604" s="24" t="str">
        <f t="shared" si="345"/>
        <v>2006</v>
      </c>
      <c r="M4604" s="24">
        <f t="shared" si="346"/>
        <v>38930</v>
      </c>
      <c r="N4604">
        <v>14.52</v>
      </c>
      <c r="P4604" s="24">
        <v>44991</v>
      </c>
      <c r="Q4604">
        <v>62.01</v>
      </c>
    </row>
    <row r="4605" spans="1:17" x14ac:dyDescent="0.4">
      <c r="A4605" t="s">
        <v>751</v>
      </c>
      <c r="B4605">
        <v>14.59</v>
      </c>
      <c r="C4605">
        <v>14.61</v>
      </c>
      <c r="D4605">
        <v>14.63</v>
      </c>
      <c r="E4605">
        <v>14.57</v>
      </c>
      <c r="F4605" t="s">
        <v>750</v>
      </c>
      <c r="G4605" s="2">
        <v>-1.4E-3</v>
      </c>
      <c r="I4605" t="s">
        <v>751</v>
      </c>
      <c r="J4605" s="24" t="str">
        <f t="shared" si="343"/>
        <v>07</v>
      </c>
      <c r="K4605" s="24" t="str">
        <f t="shared" si="344"/>
        <v>31</v>
      </c>
      <c r="L4605" s="24" t="str">
        <f t="shared" si="345"/>
        <v>2006</v>
      </c>
      <c r="M4605" s="24">
        <f t="shared" si="346"/>
        <v>38929</v>
      </c>
      <c r="N4605">
        <v>14.59</v>
      </c>
      <c r="P4605" s="24">
        <v>44992</v>
      </c>
      <c r="Q4605">
        <v>61.13</v>
      </c>
    </row>
    <row r="4606" spans="1:17" x14ac:dyDescent="0.4">
      <c r="A4606" t="s">
        <v>749</v>
      </c>
      <c r="B4606">
        <v>14.61</v>
      </c>
      <c r="C4606">
        <v>14.51</v>
      </c>
      <c r="D4606">
        <v>14.65</v>
      </c>
      <c r="E4606">
        <v>14.5</v>
      </c>
      <c r="F4606" t="s">
        <v>748</v>
      </c>
      <c r="G4606" s="2">
        <v>1.11E-2</v>
      </c>
      <c r="I4606" t="s">
        <v>749</v>
      </c>
      <c r="J4606" s="24" t="str">
        <f t="shared" si="343"/>
        <v>07</v>
      </c>
      <c r="K4606" s="24" t="str">
        <f t="shared" si="344"/>
        <v>28</v>
      </c>
      <c r="L4606" s="24" t="str">
        <f t="shared" si="345"/>
        <v>2006</v>
      </c>
      <c r="M4606" s="24">
        <f t="shared" si="346"/>
        <v>38926</v>
      </c>
      <c r="N4606">
        <v>14.61</v>
      </c>
      <c r="P4606" s="24">
        <v>44993</v>
      </c>
      <c r="Q4606">
        <v>61.23</v>
      </c>
    </row>
    <row r="4607" spans="1:17" x14ac:dyDescent="0.4">
      <c r="A4607" t="s">
        <v>747</v>
      </c>
      <c r="B4607">
        <v>14.45</v>
      </c>
      <c r="C4607">
        <v>14.6</v>
      </c>
      <c r="D4607">
        <v>14.61</v>
      </c>
      <c r="E4607">
        <v>14.43</v>
      </c>
      <c r="F4607" t="s">
        <v>176</v>
      </c>
      <c r="G4607" s="2">
        <v>-2.8E-3</v>
      </c>
      <c r="I4607" t="s">
        <v>747</v>
      </c>
      <c r="J4607" s="24" t="str">
        <f t="shared" si="343"/>
        <v>07</v>
      </c>
      <c r="K4607" s="24" t="str">
        <f t="shared" si="344"/>
        <v>27</v>
      </c>
      <c r="L4607" s="24" t="str">
        <f t="shared" si="345"/>
        <v>2006</v>
      </c>
      <c r="M4607" s="24">
        <f t="shared" si="346"/>
        <v>38925</v>
      </c>
      <c r="N4607">
        <v>14.45</v>
      </c>
      <c r="P4607" s="24">
        <v>44994</v>
      </c>
      <c r="Q4607">
        <v>60.27</v>
      </c>
    </row>
    <row r="4608" spans="1:17" x14ac:dyDescent="0.4">
      <c r="A4608" t="s">
        <v>746</v>
      </c>
      <c r="B4608">
        <v>14.49</v>
      </c>
      <c r="C4608">
        <v>14.47</v>
      </c>
      <c r="D4608">
        <v>14.59</v>
      </c>
      <c r="E4608">
        <v>14.44</v>
      </c>
      <c r="F4608" t="s">
        <v>745</v>
      </c>
      <c r="G4608" s="2">
        <v>-2.0999999999999999E-3</v>
      </c>
      <c r="I4608" t="s">
        <v>746</v>
      </c>
      <c r="J4608" s="24" t="str">
        <f t="shared" si="343"/>
        <v>07</v>
      </c>
      <c r="K4608" s="24" t="str">
        <f t="shared" si="344"/>
        <v>26</v>
      </c>
      <c r="L4608" s="24" t="str">
        <f t="shared" si="345"/>
        <v>2006</v>
      </c>
      <c r="M4608" s="24">
        <f t="shared" si="346"/>
        <v>38924</v>
      </c>
      <c r="N4608">
        <v>14.49</v>
      </c>
      <c r="P4608" s="24">
        <v>44995</v>
      </c>
      <c r="Q4608">
        <v>59.42</v>
      </c>
    </row>
    <row r="4609" spans="1:17" x14ac:dyDescent="0.4">
      <c r="A4609" t="s">
        <v>744</v>
      </c>
      <c r="B4609">
        <v>14.52</v>
      </c>
      <c r="C4609">
        <v>14.44</v>
      </c>
      <c r="D4609">
        <v>14.57</v>
      </c>
      <c r="E4609">
        <v>14.39</v>
      </c>
      <c r="F4609" t="s">
        <v>186</v>
      </c>
      <c r="G4609" s="2">
        <v>5.4999999999999997E-3</v>
      </c>
      <c r="I4609" t="s">
        <v>744</v>
      </c>
      <c r="J4609" s="24" t="str">
        <f t="shared" si="343"/>
        <v>07</v>
      </c>
      <c r="K4609" s="24" t="str">
        <f t="shared" si="344"/>
        <v>25</v>
      </c>
      <c r="L4609" s="24" t="str">
        <f t="shared" si="345"/>
        <v>2006</v>
      </c>
      <c r="M4609" s="24">
        <f t="shared" si="346"/>
        <v>38923</v>
      </c>
      <c r="N4609">
        <v>14.52</v>
      </c>
      <c r="P4609" s="24">
        <v>44998</v>
      </c>
      <c r="Q4609">
        <v>59.59</v>
      </c>
    </row>
    <row r="4610" spans="1:17" x14ac:dyDescent="0.4">
      <c r="A4610" t="s">
        <v>743</v>
      </c>
      <c r="B4610">
        <v>14.44</v>
      </c>
      <c r="C4610">
        <v>14.25</v>
      </c>
      <c r="D4610">
        <v>14.46</v>
      </c>
      <c r="E4610">
        <v>14.25</v>
      </c>
      <c r="F4610" t="s">
        <v>742</v>
      </c>
      <c r="G4610" s="2">
        <v>1.9099999999999999E-2</v>
      </c>
      <c r="I4610" t="s">
        <v>743</v>
      </c>
      <c r="J4610" s="24" t="str">
        <f t="shared" si="343"/>
        <v>07</v>
      </c>
      <c r="K4610" s="24" t="str">
        <f t="shared" si="344"/>
        <v>24</v>
      </c>
      <c r="L4610" s="24" t="str">
        <f t="shared" si="345"/>
        <v>2006</v>
      </c>
      <c r="M4610" s="24">
        <f t="shared" si="346"/>
        <v>38922</v>
      </c>
      <c r="N4610">
        <v>14.44</v>
      </c>
      <c r="P4610" s="24">
        <v>44999</v>
      </c>
      <c r="Q4610">
        <v>60.63</v>
      </c>
    </row>
    <row r="4611" spans="1:17" x14ac:dyDescent="0.4">
      <c r="A4611" t="s">
        <v>741</v>
      </c>
      <c r="B4611">
        <v>14.17</v>
      </c>
      <c r="C4611">
        <v>14.29</v>
      </c>
      <c r="D4611">
        <v>14.29</v>
      </c>
      <c r="E4611">
        <v>14.17</v>
      </c>
      <c r="F4611" t="s">
        <v>740</v>
      </c>
      <c r="G4611" s="2">
        <v>-7.0000000000000001E-3</v>
      </c>
      <c r="I4611" t="s">
        <v>741</v>
      </c>
      <c r="J4611" s="24" t="str">
        <f t="shared" ref="J4611:J4674" si="347">LEFT(I4611,2)</f>
        <v>07</v>
      </c>
      <c r="K4611" s="24" t="str">
        <f t="shared" ref="K4611:K4674" si="348">MID(I4611,4,2)</f>
        <v>21</v>
      </c>
      <c r="L4611" s="24" t="str">
        <f t="shared" ref="L4611:L4674" si="349">RIGHT(I4611,4)</f>
        <v>2006</v>
      </c>
      <c r="M4611" s="24">
        <f t="shared" ref="M4611:M4674" si="350">DATE(L4611,J4611,K4611)</f>
        <v>38919</v>
      </c>
      <c r="N4611">
        <v>14.17</v>
      </c>
      <c r="P4611" s="24">
        <v>45000</v>
      </c>
      <c r="Q4611">
        <v>60.37</v>
      </c>
    </row>
    <row r="4612" spans="1:17" x14ac:dyDescent="0.4">
      <c r="A4612" t="s">
        <v>739</v>
      </c>
      <c r="B4612">
        <v>14.27</v>
      </c>
      <c r="C4612">
        <v>14.44</v>
      </c>
      <c r="D4612">
        <v>14.46</v>
      </c>
      <c r="E4612">
        <v>14.27</v>
      </c>
      <c r="F4612" t="s">
        <v>196</v>
      </c>
      <c r="G4612" s="2">
        <v>-1.04E-2</v>
      </c>
      <c r="I4612" t="s">
        <v>739</v>
      </c>
      <c r="J4612" s="24" t="str">
        <f t="shared" si="347"/>
        <v>07</v>
      </c>
      <c r="K4612" s="24" t="str">
        <f t="shared" si="348"/>
        <v>20</v>
      </c>
      <c r="L4612" s="24" t="str">
        <f t="shared" si="349"/>
        <v>2006</v>
      </c>
      <c r="M4612" s="24">
        <f t="shared" si="350"/>
        <v>38918</v>
      </c>
      <c r="N4612">
        <v>14.27</v>
      </c>
      <c r="P4612" s="24">
        <v>45001</v>
      </c>
      <c r="Q4612">
        <v>61.49</v>
      </c>
    </row>
    <row r="4613" spans="1:17" x14ac:dyDescent="0.4">
      <c r="A4613" t="s">
        <v>738</v>
      </c>
      <c r="B4613">
        <v>14.42</v>
      </c>
      <c r="C4613">
        <v>14.21</v>
      </c>
      <c r="D4613">
        <v>14.46</v>
      </c>
      <c r="E4613">
        <v>14.19</v>
      </c>
      <c r="F4613" t="s">
        <v>737</v>
      </c>
      <c r="G4613" s="2">
        <v>1.6199999999999999E-2</v>
      </c>
      <c r="I4613" t="s">
        <v>738</v>
      </c>
      <c r="J4613" s="24" t="str">
        <f t="shared" si="347"/>
        <v>07</v>
      </c>
      <c r="K4613" s="24" t="str">
        <f t="shared" si="348"/>
        <v>19</v>
      </c>
      <c r="L4613" s="24" t="str">
        <f t="shared" si="349"/>
        <v>2006</v>
      </c>
      <c r="M4613" s="24">
        <f t="shared" si="350"/>
        <v>38917</v>
      </c>
      <c r="N4613">
        <v>14.42</v>
      </c>
      <c r="P4613" s="24">
        <v>45002</v>
      </c>
      <c r="Q4613">
        <v>61.05</v>
      </c>
    </row>
    <row r="4614" spans="1:17" x14ac:dyDescent="0.4">
      <c r="A4614" t="s">
        <v>736</v>
      </c>
      <c r="B4614">
        <v>14.19</v>
      </c>
      <c r="C4614">
        <v>14.15</v>
      </c>
      <c r="D4614">
        <v>14.22</v>
      </c>
      <c r="E4614">
        <v>14.03</v>
      </c>
      <c r="F4614" t="s">
        <v>519</v>
      </c>
      <c r="G4614" s="2">
        <v>3.5000000000000001E-3</v>
      </c>
      <c r="I4614" t="s">
        <v>736</v>
      </c>
      <c r="J4614" s="24" t="str">
        <f t="shared" si="347"/>
        <v>07</v>
      </c>
      <c r="K4614" s="24" t="str">
        <f t="shared" si="348"/>
        <v>18</v>
      </c>
      <c r="L4614" s="24" t="str">
        <f t="shared" si="349"/>
        <v>2006</v>
      </c>
      <c r="M4614" s="24">
        <f t="shared" si="350"/>
        <v>38916</v>
      </c>
      <c r="N4614">
        <v>14.19</v>
      </c>
      <c r="P4614" s="24">
        <v>45005</v>
      </c>
      <c r="Q4614">
        <v>61.61</v>
      </c>
    </row>
    <row r="4615" spans="1:17" x14ac:dyDescent="0.4">
      <c r="A4615" t="s">
        <v>735</v>
      </c>
      <c r="B4615">
        <v>14.14</v>
      </c>
      <c r="C4615">
        <v>14.15</v>
      </c>
      <c r="D4615">
        <v>14.23</v>
      </c>
      <c r="E4615">
        <v>14.13</v>
      </c>
      <c r="F4615" t="s">
        <v>734</v>
      </c>
      <c r="G4615" s="2">
        <v>-1.4E-3</v>
      </c>
      <c r="I4615" t="s">
        <v>735</v>
      </c>
      <c r="J4615" s="24" t="str">
        <f t="shared" si="347"/>
        <v>07</v>
      </c>
      <c r="K4615" s="24" t="str">
        <f t="shared" si="348"/>
        <v>17</v>
      </c>
      <c r="L4615" s="24" t="str">
        <f t="shared" si="349"/>
        <v>2006</v>
      </c>
      <c r="M4615" s="24">
        <f t="shared" si="350"/>
        <v>38915</v>
      </c>
      <c r="N4615">
        <v>14.14</v>
      </c>
      <c r="P4615" s="24">
        <v>45006</v>
      </c>
      <c r="Q4615">
        <v>62.49</v>
      </c>
    </row>
    <row r="4616" spans="1:17" x14ac:dyDescent="0.4">
      <c r="A4616" t="s">
        <v>733</v>
      </c>
      <c r="B4616">
        <v>14.16</v>
      </c>
      <c r="C4616">
        <v>14.26</v>
      </c>
      <c r="D4616">
        <v>14.26</v>
      </c>
      <c r="E4616">
        <v>14.08</v>
      </c>
      <c r="F4616" t="s">
        <v>180</v>
      </c>
      <c r="G4616" s="2">
        <v>-5.5999999999999999E-3</v>
      </c>
      <c r="I4616" t="s">
        <v>733</v>
      </c>
      <c r="J4616" s="24" t="str">
        <f t="shared" si="347"/>
        <v>07</v>
      </c>
      <c r="K4616" s="24" t="str">
        <f t="shared" si="348"/>
        <v>14</v>
      </c>
      <c r="L4616" s="24" t="str">
        <f t="shared" si="349"/>
        <v>2006</v>
      </c>
      <c r="M4616" s="24">
        <f t="shared" si="350"/>
        <v>38912</v>
      </c>
      <c r="N4616">
        <v>14.16</v>
      </c>
      <c r="P4616" s="24">
        <v>45007</v>
      </c>
      <c r="Q4616">
        <v>61.62</v>
      </c>
    </row>
    <row r="4617" spans="1:17" x14ac:dyDescent="0.4">
      <c r="A4617" t="s">
        <v>732</v>
      </c>
      <c r="B4617">
        <v>14.24</v>
      </c>
      <c r="C4617">
        <v>14.35</v>
      </c>
      <c r="D4617">
        <v>14.37</v>
      </c>
      <c r="E4617">
        <v>14.22</v>
      </c>
      <c r="F4617" t="s">
        <v>731</v>
      </c>
      <c r="G4617" s="2">
        <v>-1.18E-2</v>
      </c>
      <c r="I4617" t="s">
        <v>732</v>
      </c>
      <c r="J4617" s="24" t="str">
        <f t="shared" si="347"/>
        <v>07</v>
      </c>
      <c r="K4617" s="24" t="str">
        <f t="shared" si="348"/>
        <v>13</v>
      </c>
      <c r="L4617" s="24" t="str">
        <f t="shared" si="349"/>
        <v>2006</v>
      </c>
      <c r="M4617" s="24">
        <f t="shared" si="350"/>
        <v>38911</v>
      </c>
      <c r="N4617">
        <v>14.24</v>
      </c>
      <c r="P4617" s="24">
        <v>45008</v>
      </c>
      <c r="Q4617">
        <v>61.75</v>
      </c>
    </row>
    <row r="4618" spans="1:17" x14ac:dyDescent="0.4">
      <c r="A4618" t="s">
        <v>730</v>
      </c>
      <c r="B4618">
        <v>14.41</v>
      </c>
      <c r="C4618">
        <v>14.57</v>
      </c>
      <c r="D4618">
        <v>14.57</v>
      </c>
      <c r="E4618">
        <v>14.38</v>
      </c>
      <c r="F4618" t="s">
        <v>729</v>
      </c>
      <c r="G4618" s="2">
        <v>-9.5999999999999992E-3</v>
      </c>
      <c r="I4618" t="s">
        <v>730</v>
      </c>
      <c r="J4618" s="24" t="str">
        <f t="shared" si="347"/>
        <v>07</v>
      </c>
      <c r="K4618" s="24" t="str">
        <f t="shared" si="348"/>
        <v>12</v>
      </c>
      <c r="L4618" s="24" t="str">
        <f t="shared" si="349"/>
        <v>2006</v>
      </c>
      <c r="M4618" s="24">
        <f t="shared" si="350"/>
        <v>38910</v>
      </c>
      <c r="N4618">
        <v>14.41</v>
      </c>
      <c r="P4618" s="24">
        <v>45009</v>
      </c>
      <c r="Q4618">
        <v>62.06</v>
      </c>
    </row>
    <row r="4619" spans="1:17" x14ac:dyDescent="0.4">
      <c r="A4619" t="s">
        <v>728</v>
      </c>
      <c r="B4619">
        <v>14.55</v>
      </c>
      <c r="C4619">
        <v>14.48</v>
      </c>
      <c r="D4619">
        <v>14.57</v>
      </c>
      <c r="E4619">
        <v>14.42</v>
      </c>
      <c r="F4619" t="s">
        <v>552</v>
      </c>
      <c r="G4619" s="2">
        <v>2.8E-3</v>
      </c>
      <c r="I4619" t="s">
        <v>728</v>
      </c>
      <c r="J4619" s="24" t="str">
        <f t="shared" si="347"/>
        <v>07</v>
      </c>
      <c r="K4619" s="24" t="str">
        <f t="shared" si="348"/>
        <v>11</v>
      </c>
      <c r="L4619" s="24" t="str">
        <f t="shared" si="349"/>
        <v>2006</v>
      </c>
      <c r="M4619" s="24">
        <f t="shared" si="350"/>
        <v>38909</v>
      </c>
      <c r="N4619">
        <v>14.55</v>
      </c>
      <c r="P4619" s="24">
        <v>45012</v>
      </c>
      <c r="Q4619">
        <v>61.98</v>
      </c>
    </row>
    <row r="4620" spans="1:17" x14ac:dyDescent="0.4">
      <c r="A4620" t="s">
        <v>727</v>
      </c>
      <c r="B4620">
        <v>14.51</v>
      </c>
      <c r="C4620">
        <v>14.51</v>
      </c>
      <c r="D4620">
        <v>14.59</v>
      </c>
      <c r="E4620">
        <v>14.47</v>
      </c>
      <c r="F4620" t="s">
        <v>726</v>
      </c>
      <c r="G4620" s="2">
        <v>6.9999999999999999E-4</v>
      </c>
      <c r="I4620" t="s">
        <v>727</v>
      </c>
      <c r="J4620" s="24" t="str">
        <f t="shared" si="347"/>
        <v>07</v>
      </c>
      <c r="K4620" s="24" t="str">
        <f t="shared" si="348"/>
        <v>10</v>
      </c>
      <c r="L4620" s="24" t="str">
        <f t="shared" si="349"/>
        <v>2006</v>
      </c>
      <c r="M4620" s="24">
        <f t="shared" si="350"/>
        <v>38908</v>
      </c>
      <c r="N4620">
        <v>14.51</v>
      </c>
      <c r="P4620" s="24">
        <v>45013</v>
      </c>
      <c r="Q4620">
        <v>61.79</v>
      </c>
    </row>
    <row r="4621" spans="1:17" x14ac:dyDescent="0.4">
      <c r="A4621" t="s">
        <v>725</v>
      </c>
      <c r="B4621">
        <v>14.5</v>
      </c>
      <c r="C4621">
        <v>14.54</v>
      </c>
      <c r="D4621">
        <v>14.61</v>
      </c>
      <c r="E4621">
        <v>14.47</v>
      </c>
      <c r="F4621" t="s">
        <v>724</v>
      </c>
      <c r="G4621" s="2">
        <v>-6.7999999999999996E-3</v>
      </c>
      <c r="I4621" t="s">
        <v>725</v>
      </c>
      <c r="J4621" s="24" t="str">
        <f t="shared" si="347"/>
        <v>07</v>
      </c>
      <c r="K4621" s="24" t="str">
        <f t="shared" si="348"/>
        <v>07</v>
      </c>
      <c r="L4621" s="24" t="str">
        <f t="shared" si="349"/>
        <v>2006</v>
      </c>
      <c r="M4621" s="24">
        <f t="shared" si="350"/>
        <v>38905</v>
      </c>
      <c r="N4621">
        <v>14.5</v>
      </c>
      <c r="P4621" s="24">
        <v>45014</v>
      </c>
      <c r="Q4621">
        <v>62.58</v>
      </c>
    </row>
    <row r="4622" spans="1:17" x14ac:dyDescent="0.4">
      <c r="A4622" t="s">
        <v>723</v>
      </c>
      <c r="B4622">
        <v>14.6</v>
      </c>
      <c r="C4622">
        <v>14.55</v>
      </c>
      <c r="D4622">
        <v>14.65</v>
      </c>
      <c r="E4622">
        <v>14.55</v>
      </c>
      <c r="F4622" t="s">
        <v>722</v>
      </c>
      <c r="G4622" s="2">
        <v>2.7000000000000001E-3</v>
      </c>
      <c r="I4622" t="s">
        <v>723</v>
      </c>
      <c r="J4622" s="24" t="str">
        <f t="shared" si="347"/>
        <v>07</v>
      </c>
      <c r="K4622" s="24" t="str">
        <f t="shared" si="348"/>
        <v>06</v>
      </c>
      <c r="L4622" s="24" t="str">
        <f t="shared" si="349"/>
        <v>2006</v>
      </c>
      <c r="M4622" s="24">
        <f t="shared" si="350"/>
        <v>38904</v>
      </c>
      <c r="N4622">
        <v>14.6</v>
      </c>
      <c r="P4622" s="24">
        <v>45015</v>
      </c>
      <c r="Q4622">
        <v>62.97</v>
      </c>
    </row>
    <row r="4623" spans="1:17" x14ac:dyDescent="0.4">
      <c r="A4623" t="s">
        <v>721</v>
      </c>
      <c r="B4623">
        <v>14.56</v>
      </c>
      <c r="C4623">
        <v>14.62</v>
      </c>
      <c r="D4623">
        <v>14.62</v>
      </c>
      <c r="E4623">
        <v>14.5</v>
      </c>
      <c r="F4623" t="s">
        <v>720</v>
      </c>
      <c r="G4623" s="2">
        <v>-8.2000000000000007E-3</v>
      </c>
      <c r="I4623" t="s">
        <v>721</v>
      </c>
      <c r="J4623" s="24" t="str">
        <f t="shared" si="347"/>
        <v>07</v>
      </c>
      <c r="K4623" s="24" t="str">
        <f t="shared" si="348"/>
        <v>05</v>
      </c>
      <c r="L4623" s="24" t="str">
        <f t="shared" si="349"/>
        <v>2006</v>
      </c>
      <c r="M4623" s="24">
        <f t="shared" si="350"/>
        <v>38903</v>
      </c>
      <c r="N4623">
        <v>14.56</v>
      </c>
      <c r="P4623" s="24">
        <v>45016</v>
      </c>
      <c r="Q4623">
        <v>63.89</v>
      </c>
    </row>
    <row r="4624" spans="1:17" x14ac:dyDescent="0.4">
      <c r="A4624" t="s">
        <v>719</v>
      </c>
      <c r="B4624">
        <v>14.68</v>
      </c>
      <c r="C4624">
        <v>14.65</v>
      </c>
      <c r="D4624">
        <v>14.68</v>
      </c>
      <c r="E4624">
        <v>14.6</v>
      </c>
      <c r="F4624" t="s">
        <v>188</v>
      </c>
      <c r="G4624" s="2">
        <v>8.2000000000000007E-3</v>
      </c>
      <c r="I4624" t="s">
        <v>719</v>
      </c>
      <c r="J4624" s="24" t="str">
        <f t="shared" si="347"/>
        <v>07</v>
      </c>
      <c r="K4624" s="24" t="str">
        <f t="shared" si="348"/>
        <v>03</v>
      </c>
      <c r="L4624" s="24" t="str">
        <f t="shared" si="349"/>
        <v>2006</v>
      </c>
      <c r="M4624" s="24">
        <f t="shared" si="350"/>
        <v>38901</v>
      </c>
      <c r="N4624">
        <v>14.68</v>
      </c>
      <c r="P4624" s="24">
        <v>45019</v>
      </c>
      <c r="Q4624">
        <v>64.33</v>
      </c>
    </row>
    <row r="4625" spans="1:17" x14ac:dyDescent="0.4">
      <c r="A4625" t="s">
        <v>718</v>
      </c>
      <c r="B4625">
        <v>14.56</v>
      </c>
      <c r="C4625">
        <v>14.65</v>
      </c>
      <c r="D4625">
        <v>14.65</v>
      </c>
      <c r="E4625">
        <v>14.56</v>
      </c>
      <c r="F4625" t="s">
        <v>717</v>
      </c>
      <c r="G4625" s="2">
        <v>-2.7000000000000001E-3</v>
      </c>
      <c r="I4625" t="s">
        <v>718</v>
      </c>
      <c r="J4625" s="24" t="str">
        <f t="shared" si="347"/>
        <v>06</v>
      </c>
      <c r="K4625" s="24" t="str">
        <f t="shared" si="348"/>
        <v>30</v>
      </c>
      <c r="L4625" s="24" t="str">
        <f t="shared" si="349"/>
        <v>2006</v>
      </c>
      <c r="M4625" s="24">
        <f t="shared" si="350"/>
        <v>38898</v>
      </c>
      <c r="N4625">
        <v>14.56</v>
      </c>
      <c r="P4625" s="24">
        <v>45020</v>
      </c>
      <c r="Q4625">
        <v>64.010000000000005</v>
      </c>
    </row>
    <row r="4626" spans="1:17" x14ac:dyDescent="0.4">
      <c r="A4626" t="s">
        <v>716</v>
      </c>
      <c r="B4626">
        <v>14.6</v>
      </c>
      <c r="C4626">
        <v>14.4</v>
      </c>
      <c r="D4626">
        <v>14.61</v>
      </c>
      <c r="E4626">
        <v>14.38</v>
      </c>
      <c r="F4626" t="s">
        <v>66</v>
      </c>
      <c r="G4626" s="2">
        <v>1.9599999999999999E-2</v>
      </c>
      <c r="I4626" t="s">
        <v>716</v>
      </c>
      <c r="J4626" s="24" t="str">
        <f t="shared" si="347"/>
        <v>06</v>
      </c>
      <c r="K4626" s="24" t="str">
        <f t="shared" si="348"/>
        <v>29</v>
      </c>
      <c r="L4626" s="24" t="str">
        <f t="shared" si="349"/>
        <v>2006</v>
      </c>
      <c r="M4626" s="24">
        <f t="shared" si="350"/>
        <v>38897</v>
      </c>
      <c r="N4626">
        <v>14.6</v>
      </c>
      <c r="P4626" s="24">
        <v>45021</v>
      </c>
      <c r="Q4626">
        <v>63.82</v>
      </c>
    </row>
    <row r="4627" spans="1:17" x14ac:dyDescent="0.4">
      <c r="A4627" t="s">
        <v>715</v>
      </c>
      <c r="B4627">
        <v>14.32</v>
      </c>
      <c r="C4627">
        <v>14.3</v>
      </c>
      <c r="D4627">
        <v>14.32</v>
      </c>
      <c r="E4627">
        <v>14.21</v>
      </c>
      <c r="F4627" t="s">
        <v>714</v>
      </c>
      <c r="G4627" s="2">
        <v>4.8999999999999998E-3</v>
      </c>
      <c r="I4627" t="s">
        <v>715</v>
      </c>
      <c r="J4627" s="24" t="str">
        <f t="shared" si="347"/>
        <v>06</v>
      </c>
      <c r="K4627" s="24" t="str">
        <f t="shared" si="348"/>
        <v>28</v>
      </c>
      <c r="L4627" s="24" t="str">
        <f t="shared" si="349"/>
        <v>2006</v>
      </c>
      <c r="M4627" s="24">
        <f t="shared" si="350"/>
        <v>38896</v>
      </c>
      <c r="N4627">
        <v>14.32</v>
      </c>
      <c r="P4627" s="24">
        <v>45022</v>
      </c>
      <c r="Q4627">
        <v>64.12</v>
      </c>
    </row>
    <row r="4628" spans="1:17" x14ac:dyDescent="0.4">
      <c r="A4628" t="s">
        <v>713</v>
      </c>
      <c r="B4628">
        <v>14.25</v>
      </c>
      <c r="C4628">
        <v>14.39</v>
      </c>
      <c r="D4628">
        <v>14.4</v>
      </c>
      <c r="E4628">
        <v>14.22</v>
      </c>
      <c r="F4628" t="s">
        <v>712</v>
      </c>
      <c r="G4628" s="2">
        <v>-8.3999999999999995E-3</v>
      </c>
      <c r="I4628" t="s">
        <v>713</v>
      </c>
      <c r="J4628" s="24" t="str">
        <f t="shared" si="347"/>
        <v>06</v>
      </c>
      <c r="K4628" s="24" t="str">
        <f t="shared" si="348"/>
        <v>27</v>
      </c>
      <c r="L4628" s="24" t="str">
        <f t="shared" si="349"/>
        <v>2006</v>
      </c>
      <c r="M4628" s="24">
        <f t="shared" si="350"/>
        <v>38895</v>
      </c>
      <c r="N4628">
        <v>14.25</v>
      </c>
      <c r="P4628" s="24">
        <v>45026</v>
      </c>
      <c r="Q4628">
        <v>64.069999999999993</v>
      </c>
    </row>
    <row r="4629" spans="1:17" x14ac:dyDescent="0.4">
      <c r="A4629" t="s">
        <v>711</v>
      </c>
      <c r="B4629">
        <v>14.37</v>
      </c>
      <c r="C4629">
        <v>14.36</v>
      </c>
      <c r="D4629">
        <v>14.38</v>
      </c>
      <c r="E4629">
        <v>14.29</v>
      </c>
      <c r="F4629" t="s">
        <v>710</v>
      </c>
      <c r="G4629" s="2">
        <v>2.8E-3</v>
      </c>
      <c r="I4629" t="s">
        <v>711</v>
      </c>
      <c r="J4629" s="24" t="str">
        <f t="shared" si="347"/>
        <v>06</v>
      </c>
      <c r="K4629" s="24" t="str">
        <f t="shared" si="348"/>
        <v>26</v>
      </c>
      <c r="L4629" s="24" t="str">
        <f t="shared" si="349"/>
        <v>2006</v>
      </c>
      <c r="M4629" s="24">
        <f t="shared" si="350"/>
        <v>38894</v>
      </c>
      <c r="N4629">
        <v>14.37</v>
      </c>
      <c r="P4629" s="24">
        <v>45027</v>
      </c>
      <c r="Q4629">
        <v>63.97</v>
      </c>
    </row>
    <row r="4630" spans="1:17" x14ac:dyDescent="0.4">
      <c r="A4630" t="s">
        <v>709</v>
      </c>
      <c r="B4630">
        <v>14.33</v>
      </c>
      <c r="C4630">
        <v>14.29</v>
      </c>
      <c r="D4630">
        <v>14.42</v>
      </c>
      <c r="E4630">
        <v>14.29</v>
      </c>
      <c r="F4630" t="s">
        <v>708</v>
      </c>
      <c r="G4630" s="2">
        <v>-3.5000000000000001E-3</v>
      </c>
      <c r="I4630" t="s">
        <v>709</v>
      </c>
      <c r="J4630" s="24" t="str">
        <f t="shared" si="347"/>
        <v>06</v>
      </c>
      <c r="K4630" s="24" t="str">
        <f t="shared" si="348"/>
        <v>23</v>
      </c>
      <c r="L4630" s="24" t="str">
        <f t="shared" si="349"/>
        <v>2006</v>
      </c>
      <c r="M4630" s="24">
        <f t="shared" si="350"/>
        <v>38891</v>
      </c>
      <c r="N4630">
        <v>14.33</v>
      </c>
      <c r="P4630" s="24">
        <v>45028</v>
      </c>
      <c r="Q4630">
        <v>63.72</v>
      </c>
    </row>
    <row r="4631" spans="1:17" x14ac:dyDescent="0.4">
      <c r="A4631" t="s">
        <v>707</v>
      </c>
      <c r="B4631">
        <v>14.38</v>
      </c>
      <c r="C4631">
        <v>14.45</v>
      </c>
      <c r="D4631">
        <v>14.45</v>
      </c>
      <c r="E4631">
        <v>14.32</v>
      </c>
      <c r="F4631" t="s">
        <v>706</v>
      </c>
      <c r="G4631" s="2">
        <v>-4.7999999999999996E-3</v>
      </c>
      <c r="I4631" t="s">
        <v>707</v>
      </c>
      <c r="J4631" s="24" t="str">
        <f t="shared" si="347"/>
        <v>06</v>
      </c>
      <c r="K4631" s="24" t="str">
        <f t="shared" si="348"/>
        <v>22</v>
      </c>
      <c r="L4631" s="24" t="str">
        <f t="shared" si="349"/>
        <v>2006</v>
      </c>
      <c r="M4631" s="24">
        <f t="shared" si="350"/>
        <v>38890</v>
      </c>
      <c r="N4631">
        <v>14.38</v>
      </c>
      <c r="P4631" s="24">
        <v>45029</v>
      </c>
      <c r="Q4631">
        <v>64.73</v>
      </c>
    </row>
    <row r="4632" spans="1:17" x14ac:dyDescent="0.4">
      <c r="A4632" t="s">
        <v>705</v>
      </c>
      <c r="B4632">
        <v>14.45</v>
      </c>
      <c r="C4632">
        <v>14.34</v>
      </c>
      <c r="D4632">
        <v>14.52</v>
      </c>
      <c r="E4632">
        <v>14.34</v>
      </c>
      <c r="F4632" t="s">
        <v>36</v>
      </c>
      <c r="G4632" s="2">
        <v>8.3999999999999995E-3</v>
      </c>
      <c r="I4632" t="s">
        <v>705</v>
      </c>
      <c r="J4632" s="24" t="str">
        <f t="shared" si="347"/>
        <v>06</v>
      </c>
      <c r="K4632" s="24" t="str">
        <f t="shared" si="348"/>
        <v>21</v>
      </c>
      <c r="L4632" s="24" t="str">
        <f t="shared" si="349"/>
        <v>2006</v>
      </c>
      <c r="M4632" s="24">
        <f t="shared" si="350"/>
        <v>38889</v>
      </c>
      <c r="N4632">
        <v>14.45</v>
      </c>
      <c r="P4632" s="24">
        <v>45030</v>
      </c>
      <c r="Q4632">
        <v>64.55</v>
      </c>
    </row>
    <row r="4633" spans="1:17" x14ac:dyDescent="0.4">
      <c r="A4633" t="s">
        <v>704</v>
      </c>
      <c r="B4633">
        <v>14.33</v>
      </c>
      <c r="C4633">
        <v>14.37</v>
      </c>
      <c r="D4633">
        <v>14.42</v>
      </c>
      <c r="E4633">
        <v>14.3</v>
      </c>
      <c r="F4633" t="s">
        <v>703</v>
      </c>
      <c r="G4633" s="2">
        <v>6.9999999999999999E-4</v>
      </c>
      <c r="I4633" t="s">
        <v>704</v>
      </c>
      <c r="J4633" s="24" t="str">
        <f t="shared" si="347"/>
        <v>06</v>
      </c>
      <c r="K4633" s="24" t="str">
        <f t="shared" si="348"/>
        <v>20</v>
      </c>
      <c r="L4633" s="24" t="str">
        <f t="shared" si="349"/>
        <v>2006</v>
      </c>
      <c r="M4633" s="24">
        <f t="shared" si="350"/>
        <v>38888</v>
      </c>
      <c r="N4633">
        <v>14.33</v>
      </c>
      <c r="P4633" s="24">
        <v>45033</v>
      </c>
      <c r="Q4633">
        <v>64.55</v>
      </c>
    </row>
    <row r="4634" spans="1:17" x14ac:dyDescent="0.4">
      <c r="A4634" t="s">
        <v>702</v>
      </c>
      <c r="B4634">
        <v>14.32</v>
      </c>
      <c r="C4634">
        <v>14.49</v>
      </c>
      <c r="D4634">
        <v>14.52</v>
      </c>
      <c r="E4634">
        <v>14.29</v>
      </c>
      <c r="F4634" t="s">
        <v>701</v>
      </c>
      <c r="G4634" s="2">
        <v>-6.1999999999999998E-3</v>
      </c>
      <c r="I4634" t="s">
        <v>702</v>
      </c>
      <c r="J4634" s="24" t="str">
        <f t="shared" si="347"/>
        <v>06</v>
      </c>
      <c r="K4634" s="24" t="str">
        <f t="shared" si="348"/>
        <v>19</v>
      </c>
      <c r="L4634" s="24" t="str">
        <f t="shared" si="349"/>
        <v>2006</v>
      </c>
      <c r="M4634" s="24">
        <f t="shared" si="350"/>
        <v>38887</v>
      </c>
      <c r="N4634">
        <v>14.32</v>
      </c>
      <c r="P4634" s="24">
        <v>45034</v>
      </c>
      <c r="Q4634">
        <v>64.61</v>
      </c>
    </row>
    <row r="4635" spans="1:17" x14ac:dyDescent="0.4">
      <c r="A4635" t="s">
        <v>700</v>
      </c>
      <c r="B4635">
        <v>14.41</v>
      </c>
      <c r="C4635">
        <v>14.46</v>
      </c>
      <c r="D4635">
        <v>14.51</v>
      </c>
      <c r="E4635">
        <v>14.4</v>
      </c>
      <c r="F4635" t="s">
        <v>699</v>
      </c>
      <c r="G4635" s="2">
        <v>-6.1999999999999998E-3</v>
      </c>
      <c r="I4635" t="s">
        <v>700</v>
      </c>
      <c r="J4635" s="24" t="str">
        <f t="shared" si="347"/>
        <v>06</v>
      </c>
      <c r="K4635" s="24" t="str">
        <f t="shared" si="348"/>
        <v>16</v>
      </c>
      <c r="L4635" s="24" t="str">
        <f t="shared" si="349"/>
        <v>2006</v>
      </c>
      <c r="M4635" s="24">
        <f t="shared" si="350"/>
        <v>38884</v>
      </c>
      <c r="N4635">
        <v>14.41</v>
      </c>
      <c r="P4635" s="24">
        <v>45035</v>
      </c>
      <c r="Q4635">
        <v>64.569999999999993</v>
      </c>
    </row>
    <row r="4636" spans="1:17" x14ac:dyDescent="0.4">
      <c r="A4636" t="s">
        <v>698</v>
      </c>
      <c r="B4636">
        <v>14.5</v>
      </c>
      <c r="C4636">
        <v>14.28</v>
      </c>
      <c r="D4636">
        <v>14.55</v>
      </c>
      <c r="E4636">
        <v>14.28</v>
      </c>
      <c r="F4636" t="s">
        <v>668</v>
      </c>
      <c r="G4636" s="2">
        <v>1.9699999999999999E-2</v>
      </c>
      <c r="I4636" t="s">
        <v>698</v>
      </c>
      <c r="J4636" s="24" t="str">
        <f t="shared" si="347"/>
        <v>06</v>
      </c>
      <c r="K4636" s="24" t="str">
        <f t="shared" si="348"/>
        <v>15</v>
      </c>
      <c r="L4636" s="24" t="str">
        <f t="shared" si="349"/>
        <v>2006</v>
      </c>
      <c r="M4636" s="24">
        <f t="shared" si="350"/>
        <v>38883</v>
      </c>
      <c r="N4636">
        <v>14.5</v>
      </c>
      <c r="P4636" s="24">
        <v>45036</v>
      </c>
      <c r="Q4636">
        <v>64.239999999999995</v>
      </c>
    </row>
    <row r="4637" spans="1:17" x14ac:dyDescent="0.4">
      <c r="A4637" t="s">
        <v>697</v>
      </c>
      <c r="B4637">
        <v>14.22</v>
      </c>
      <c r="C4637">
        <v>14.2</v>
      </c>
      <c r="D4637">
        <v>14.25</v>
      </c>
      <c r="E4637">
        <v>14.12</v>
      </c>
      <c r="F4637" t="s">
        <v>696</v>
      </c>
      <c r="G4637" s="2">
        <v>6.4000000000000003E-3</v>
      </c>
      <c r="I4637" t="s">
        <v>697</v>
      </c>
      <c r="J4637" s="24" t="str">
        <f t="shared" si="347"/>
        <v>06</v>
      </c>
      <c r="K4637" s="24" t="str">
        <f t="shared" si="348"/>
        <v>14</v>
      </c>
      <c r="L4637" s="24" t="str">
        <f t="shared" si="349"/>
        <v>2006</v>
      </c>
      <c r="M4637" s="24">
        <f t="shared" si="350"/>
        <v>38882</v>
      </c>
      <c r="N4637">
        <v>14.22</v>
      </c>
      <c r="P4637" s="24">
        <v>45037</v>
      </c>
      <c r="Q4637">
        <v>64.25</v>
      </c>
    </row>
    <row r="4638" spans="1:17" x14ac:dyDescent="0.4">
      <c r="A4638" t="s">
        <v>695</v>
      </c>
      <c r="B4638">
        <v>14.13</v>
      </c>
      <c r="C4638">
        <v>14.2</v>
      </c>
      <c r="D4638">
        <v>14.34</v>
      </c>
      <c r="E4638">
        <v>14.13</v>
      </c>
      <c r="F4638" t="s">
        <v>694</v>
      </c>
      <c r="G4638" s="2">
        <v>-8.3999999999999995E-3</v>
      </c>
      <c r="I4638" t="s">
        <v>695</v>
      </c>
      <c r="J4638" s="24" t="str">
        <f t="shared" si="347"/>
        <v>06</v>
      </c>
      <c r="K4638" s="24" t="str">
        <f t="shared" si="348"/>
        <v>13</v>
      </c>
      <c r="L4638" s="24" t="str">
        <f t="shared" si="349"/>
        <v>2006</v>
      </c>
      <c r="M4638" s="24">
        <f t="shared" si="350"/>
        <v>38881</v>
      </c>
      <c r="N4638">
        <v>14.13</v>
      </c>
      <c r="P4638" s="24">
        <v>45040</v>
      </c>
      <c r="Q4638">
        <v>64.36</v>
      </c>
    </row>
    <row r="4639" spans="1:17" x14ac:dyDescent="0.4">
      <c r="A4639" t="s">
        <v>693</v>
      </c>
      <c r="B4639">
        <v>14.25</v>
      </c>
      <c r="C4639">
        <v>14.44</v>
      </c>
      <c r="D4639">
        <v>14.46</v>
      </c>
      <c r="E4639">
        <v>14.23</v>
      </c>
      <c r="F4639" t="s">
        <v>108</v>
      </c>
      <c r="G4639" s="2">
        <v>-1.18E-2</v>
      </c>
      <c r="I4639" t="s">
        <v>693</v>
      </c>
      <c r="J4639" s="24" t="str">
        <f t="shared" si="347"/>
        <v>06</v>
      </c>
      <c r="K4639" s="24" t="str">
        <f t="shared" si="348"/>
        <v>12</v>
      </c>
      <c r="L4639" s="24" t="str">
        <f t="shared" si="349"/>
        <v>2006</v>
      </c>
      <c r="M4639" s="24">
        <f t="shared" si="350"/>
        <v>38880</v>
      </c>
      <c r="N4639">
        <v>14.25</v>
      </c>
      <c r="P4639" s="24">
        <v>45041</v>
      </c>
      <c r="Q4639">
        <v>63.41</v>
      </c>
    </row>
    <row r="4640" spans="1:17" x14ac:dyDescent="0.4">
      <c r="A4640" t="s">
        <v>692</v>
      </c>
      <c r="B4640">
        <v>14.42</v>
      </c>
      <c r="C4640">
        <v>14.47</v>
      </c>
      <c r="D4640">
        <v>14.54</v>
      </c>
      <c r="E4640">
        <v>14.39</v>
      </c>
      <c r="F4640" t="s">
        <v>691</v>
      </c>
      <c r="G4640" s="2">
        <v>-6.9999999999999999E-4</v>
      </c>
      <c r="I4640" t="s">
        <v>692</v>
      </c>
      <c r="J4640" s="24" t="str">
        <f t="shared" si="347"/>
        <v>06</v>
      </c>
      <c r="K4640" s="24" t="str">
        <f t="shared" si="348"/>
        <v>09</v>
      </c>
      <c r="L4640" s="24" t="str">
        <f t="shared" si="349"/>
        <v>2006</v>
      </c>
      <c r="M4640" s="24">
        <f t="shared" si="350"/>
        <v>38877</v>
      </c>
      <c r="N4640">
        <v>14.42</v>
      </c>
      <c r="P4640" s="24">
        <v>45042</v>
      </c>
      <c r="Q4640">
        <v>63.21</v>
      </c>
    </row>
    <row r="4641" spans="1:17" x14ac:dyDescent="0.4">
      <c r="A4641" t="s">
        <v>690</v>
      </c>
      <c r="B4641">
        <v>14.43</v>
      </c>
      <c r="C4641">
        <v>14.41</v>
      </c>
      <c r="D4641">
        <v>14.53</v>
      </c>
      <c r="E4641">
        <v>14.24</v>
      </c>
      <c r="F4641" t="s">
        <v>689</v>
      </c>
      <c r="G4641" s="2">
        <v>-2.0999999999999999E-3</v>
      </c>
      <c r="I4641" t="s">
        <v>690</v>
      </c>
      <c r="J4641" s="24" t="str">
        <f t="shared" si="347"/>
        <v>06</v>
      </c>
      <c r="K4641" s="24" t="str">
        <f t="shared" si="348"/>
        <v>08</v>
      </c>
      <c r="L4641" s="24" t="str">
        <f t="shared" si="349"/>
        <v>2006</v>
      </c>
      <c r="M4641" s="24">
        <f t="shared" si="350"/>
        <v>38876</v>
      </c>
      <c r="N4641">
        <v>14.43</v>
      </c>
      <c r="P4641" s="24">
        <v>45043</v>
      </c>
      <c r="Q4641">
        <v>64.28</v>
      </c>
    </row>
    <row r="4642" spans="1:17" x14ac:dyDescent="0.4">
      <c r="A4642" t="s">
        <v>688</v>
      </c>
      <c r="B4642">
        <v>14.46</v>
      </c>
      <c r="C4642">
        <v>14.57</v>
      </c>
      <c r="D4642">
        <v>14.66</v>
      </c>
      <c r="E4642">
        <v>14.46</v>
      </c>
      <c r="F4642" t="s">
        <v>687</v>
      </c>
      <c r="G4642" s="2">
        <v>-6.1999999999999998E-3</v>
      </c>
      <c r="I4642" t="s">
        <v>688</v>
      </c>
      <c r="J4642" s="24" t="str">
        <f t="shared" si="347"/>
        <v>06</v>
      </c>
      <c r="K4642" s="24" t="str">
        <f t="shared" si="348"/>
        <v>07</v>
      </c>
      <c r="L4642" s="24" t="str">
        <f t="shared" si="349"/>
        <v>2006</v>
      </c>
      <c r="M4642" s="24">
        <f t="shared" si="350"/>
        <v>38875</v>
      </c>
      <c r="N4642">
        <v>14.46</v>
      </c>
      <c r="P4642" s="24">
        <v>45044</v>
      </c>
      <c r="Q4642">
        <v>64.84</v>
      </c>
    </row>
    <row r="4643" spans="1:17" x14ac:dyDescent="0.4">
      <c r="A4643" t="s">
        <v>686</v>
      </c>
      <c r="B4643">
        <v>14.55</v>
      </c>
      <c r="C4643">
        <v>14.6</v>
      </c>
      <c r="D4643">
        <v>14.6</v>
      </c>
      <c r="E4643">
        <v>14.44</v>
      </c>
      <c r="F4643" t="s">
        <v>685</v>
      </c>
      <c r="G4643" s="2">
        <v>0</v>
      </c>
      <c r="I4643" t="s">
        <v>686</v>
      </c>
      <c r="J4643" s="24" t="str">
        <f t="shared" si="347"/>
        <v>06</v>
      </c>
      <c r="K4643" s="24" t="str">
        <f t="shared" si="348"/>
        <v>06</v>
      </c>
      <c r="L4643" s="24" t="str">
        <f t="shared" si="349"/>
        <v>2006</v>
      </c>
      <c r="M4643" s="24">
        <f t="shared" si="350"/>
        <v>38874</v>
      </c>
      <c r="N4643">
        <v>14.55</v>
      </c>
      <c r="P4643" s="24">
        <v>45047</v>
      </c>
      <c r="Q4643">
        <v>64.819999999999993</v>
      </c>
    </row>
    <row r="4644" spans="1:17" x14ac:dyDescent="0.4">
      <c r="A4644" t="s">
        <v>684</v>
      </c>
      <c r="B4644">
        <v>14.55</v>
      </c>
      <c r="C4644">
        <v>14.76</v>
      </c>
      <c r="D4644">
        <v>14.76</v>
      </c>
      <c r="E4644">
        <v>14.53</v>
      </c>
      <c r="F4644" t="s">
        <v>683</v>
      </c>
      <c r="G4644" s="2">
        <v>-1.6899999999999998E-2</v>
      </c>
      <c r="I4644" t="s">
        <v>684</v>
      </c>
      <c r="J4644" s="24" t="str">
        <f t="shared" si="347"/>
        <v>06</v>
      </c>
      <c r="K4644" s="24" t="str">
        <f t="shared" si="348"/>
        <v>05</v>
      </c>
      <c r="L4644" s="24" t="str">
        <f t="shared" si="349"/>
        <v>2006</v>
      </c>
      <c r="M4644" s="24">
        <f t="shared" si="350"/>
        <v>38873</v>
      </c>
      <c r="N4644">
        <v>14.55</v>
      </c>
      <c r="P4644" s="24">
        <v>45048</v>
      </c>
      <c r="Q4644">
        <v>64.150000000000006</v>
      </c>
    </row>
    <row r="4645" spans="1:17" x14ac:dyDescent="0.4">
      <c r="A4645" t="s">
        <v>682</v>
      </c>
      <c r="B4645">
        <v>14.8</v>
      </c>
      <c r="C4645">
        <v>14.85</v>
      </c>
      <c r="D4645">
        <v>14.85</v>
      </c>
      <c r="E4645">
        <v>14.71</v>
      </c>
      <c r="F4645" t="s">
        <v>681</v>
      </c>
      <c r="G4645" s="2">
        <v>3.3999999999999998E-3</v>
      </c>
      <c r="I4645" t="s">
        <v>682</v>
      </c>
      <c r="J4645" s="24" t="str">
        <f t="shared" si="347"/>
        <v>06</v>
      </c>
      <c r="K4645" s="24" t="str">
        <f t="shared" si="348"/>
        <v>02</v>
      </c>
      <c r="L4645" s="24" t="str">
        <f t="shared" si="349"/>
        <v>2006</v>
      </c>
      <c r="M4645" s="24">
        <f t="shared" si="350"/>
        <v>38870</v>
      </c>
      <c r="N4645">
        <v>14.8</v>
      </c>
      <c r="P4645" s="24">
        <v>45049</v>
      </c>
      <c r="Q4645">
        <v>63.76</v>
      </c>
    </row>
    <row r="4646" spans="1:17" x14ac:dyDescent="0.4">
      <c r="A4646" t="s">
        <v>680</v>
      </c>
      <c r="B4646">
        <v>14.75</v>
      </c>
      <c r="C4646">
        <v>14.55</v>
      </c>
      <c r="D4646">
        <v>14.79</v>
      </c>
      <c r="E4646">
        <v>14.55</v>
      </c>
      <c r="F4646" t="s">
        <v>550</v>
      </c>
      <c r="G4646" s="2">
        <v>8.8999999999999999E-3</v>
      </c>
      <c r="I4646" t="s">
        <v>680</v>
      </c>
      <c r="J4646" s="24" t="str">
        <f t="shared" si="347"/>
        <v>06</v>
      </c>
      <c r="K4646" s="24" t="str">
        <f t="shared" si="348"/>
        <v>01</v>
      </c>
      <c r="L4646" s="24" t="str">
        <f t="shared" si="349"/>
        <v>2006</v>
      </c>
      <c r="M4646" s="24">
        <f t="shared" si="350"/>
        <v>38869</v>
      </c>
      <c r="N4646">
        <v>14.75</v>
      </c>
      <c r="P4646" s="24">
        <v>45050</v>
      </c>
      <c r="Q4646">
        <v>63.35</v>
      </c>
    </row>
    <row r="4647" spans="1:17" x14ac:dyDescent="0.4">
      <c r="A4647" t="s">
        <v>679</v>
      </c>
      <c r="B4647">
        <v>14.62</v>
      </c>
      <c r="C4647">
        <v>14.53</v>
      </c>
      <c r="D4647">
        <v>14.63</v>
      </c>
      <c r="E4647">
        <v>14.52</v>
      </c>
      <c r="F4647" t="s">
        <v>539</v>
      </c>
      <c r="G4647" s="2">
        <v>6.8999999999999999E-3</v>
      </c>
      <c r="I4647" t="s">
        <v>679</v>
      </c>
      <c r="J4647" s="24" t="str">
        <f t="shared" si="347"/>
        <v>05</v>
      </c>
      <c r="K4647" s="24" t="str">
        <f t="shared" si="348"/>
        <v>31</v>
      </c>
      <c r="L4647" s="24" t="str">
        <f t="shared" si="349"/>
        <v>2006</v>
      </c>
      <c r="M4647" s="24">
        <f t="shared" si="350"/>
        <v>38868</v>
      </c>
      <c r="N4647">
        <v>14.62</v>
      </c>
      <c r="P4647" s="24">
        <v>45051</v>
      </c>
      <c r="Q4647">
        <v>64.680000000000007</v>
      </c>
    </row>
    <row r="4648" spans="1:17" x14ac:dyDescent="0.4">
      <c r="A4648" t="s">
        <v>678</v>
      </c>
      <c r="B4648">
        <v>14.52</v>
      </c>
      <c r="C4648">
        <v>14.73</v>
      </c>
      <c r="D4648">
        <v>14.73</v>
      </c>
      <c r="E4648">
        <v>14.52</v>
      </c>
      <c r="F4648" t="s">
        <v>677</v>
      </c>
      <c r="G4648" s="2">
        <v>-1.6899999999999998E-2</v>
      </c>
      <c r="I4648" t="s">
        <v>678</v>
      </c>
      <c r="J4648" s="24" t="str">
        <f t="shared" si="347"/>
        <v>05</v>
      </c>
      <c r="K4648" s="24" t="str">
        <f t="shared" si="348"/>
        <v>30</v>
      </c>
      <c r="L4648" s="24" t="str">
        <f t="shared" si="349"/>
        <v>2006</v>
      </c>
      <c r="M4648" s="24">
        <f t="shared" si="350"/>
        <v>38867</v>
      </c>
      <c r="N4648">
        <v>14.52</v>
      </c>
      <c r="P4648" s="24">
        <v>45054</v>
      </c>
      <c r="Q4648">
        <v>64.760000000000005</v>
      </c>
    </row>
    <row r="4649" spans="1:17" x14ac:dyDescent="0.4">
      <c r="A4649" t="s">
        <v>676</v>
      </c>
      <c r="B4649">
        <v>14.77</v>
      </c>
      <c r="C4649">
        <v>14.77</v>
      </c>
      <c r="D4649">
        <v>14.77</v>
      </c>
      <c r="E4649">
        <v>14.69</v>
      </c>
      <c r="F4649" t="s">
        <v>675</v>
      </c>
      <c r="G4649" s="2">
        <v>4.1000000000000003E-3</v>
      </c>
      <c r="I4649" t="s">
        <v>676</v>
      </c>
      <c r="J4649" s="24" t="str">
        <f t="shared" si="347"/>
        <v>05</v>
      </c>
      <c r="K4649" s="24" t="str">
        <f t="shared" si="348"/>
        <v>26</v>
      </c>
      <c r="L4649" s="24" t="str">
        <f t="shared" si="349"/>
        <v>2006</v>
      </c>
      <c r="M4649" s="24">
        <f t="shared" si="350"/>
        <v>38863</v>
      </c>
      <c r="N4649">
        <v>14.77</v>
      </c>
      <c r="P4649" s="24">
        <v>45055</v>
      </c>
      <c r="Q4649">
        <v>64.45</v>
      </c>
    </row>
    <row r="4650" spans="1:17" x14ac:dyDescent="0.4">
      <c r="A4650" t="s">
        <v>674</v>
      </c>
      <c r="B4650">
        <v>14.71</v>
      </c>
      <c r="C4650">
        <v>14.64</v>
      </c>
      <c r="D4650">
        <v>14.71</v>
      </c>
      <c r="E4650">
        <v>14.58</v>
      </c>
      <c r="F4650" t="s">
        <v>254</v>
      </c>
      <c r="G4650" s="2">
        <v>1.0999999999999999E-2</v>
      </c>
      <c r="I4650" t="s">
        <v>674</v>
      </c>
      <c r="J4650" s="24" t="str">
        <f t="shared" si="347"/>
        <v>05</v>
      </c>
      <c r="K4650" s="24" t="str">
        <f t="shared" si="348"/>
        <v>25</v>
      </c>
      <c r="L4650" s="24" t="str">
        <f t="shared" si="349"/>
        <v>2006</v>
      </c>
      <c r="M4650" s="24">
        <f t="shared" si="350"/>
        <v>38862</v>
      </c>
      <c r="N4650">
        <v>14.71</v>
      </c>
      <c r="P4650" s="24">
        <v>45056</v>
      </c>
      <c r="Q4650">
        <v>64.849999999999994</v>
      </c>
    </row>
    <row r="4651" spans="1:17" x14ac:dyDescent="0.4">
      <c r="A4651" t="s">
        <v>673</v>
      </c>
      <c r="B4651">
        <v>14.55</v>
      </c>
      <c r="C4651">
        <v>14.47</v>
      </c>
      <c r="D4651">
        <v>14.59</v>
      </c>
      <c r="E4651">
        <v>14.37</v>
      </c>
      <c r="F4651" t="s">
        <v>317</v>
      </c>
      <c r="G4651" s="2">
        <v>1.11E-2</v>
      </c>
      <c r="I4651" t="s">
        <v>673</v>
      </c>
      <c r="J4651" s="24" t="str">
        <f t="shared" si="347"/>
        <v>05</v>
      </c>
      <c r="K4651" s="24" t="str">
        <f t="shared" si="348"/>
        <v>24</v>
      </c>
      <c r="L4651" s="24" t="str">
        <f t="shared" si="349"/>
        <v>2006</v>
      </c>
      <c r="M4651" s="24">
        <f t="shared" si="350"/>
        <v>38861</v>
      </c>
      <c r="N4651">
        <v>14.55</v>
      </c>
      <c r="P4651" s="24">
        <v>45057</v>
      </c>
      <c r="Q4651">
        <v>64.91</v>
      </c>
    </row>
    <row r="4652" spans="1:17" x14ac:dyDescent="0.4">
      <c r="A4652" t="s">
        <v>672</v>
      </c>
      <c r="B4652">
        <v>14.39</v>
      </c>
      <c r="C4652">
        <v>14.62</v>
      </c>
      <c r="D4652">
        <v>14.67</v>
      </c>
      <c r="E4652">
        <v>14.39</v>
      </c>
      <c r="F4652" t="s">
        <v>641</v>
      </c>
      <c r="G4652" s="2">
        <v>-9.5999999999999992E-3</v>
      </c>
      <c r="I4652" t="s">
        <v>672</v>
      </c>
      <c r="J4652" s="24" t="str">
        <f t="shared" si="347"/>
        <v>05</v>
      </c>
      <c r="K4652" s="24" t="str">
        <f t="shared" si="348"/>
        <v>23</v>
      </c>
      <c r="L4652" s="24" t="str">
        <f t="shared" si="349"/>
        <v>2006</v>
      </c>
      <c r="M4652" s="24">
        <f t="shared" si="350"/>
        <v>38860</v>
      </c>
      <c r="N4652">
        <v>14.39</v>
      </c>
      <c r="P4652" s="24">
        <v>45058</v>
      </c>
      <c r="Q4652">
        <v>64.88</v>
      </c>
    </row>
    <row r="4653" spans="1:17" x14ac:dyDescent="0.4">
      <c r="A4653" t="s">
        <v>671</v>
      </c>
      <c r="B4653">
        <v>14.53</v>
      </c>
      <c r="C4653">
        <v>14.49</v>
      </c>
      <c r="D4653">
        <v>14.63</v>
      </c>
      <c r="E4653">
        <v>14.44</v>
      </c>
      <c r="F4653" t="s">
        <v>50</v>
      </c>
      <c r="G4653" s="2">
        <v>-4.1000000000000003E-3</v>
      </c>
      <c r="I4653" t="s">
        <v>671</v>
      </c>
      <c r="J4653" s="24" t="str">
        <f t="shared" si="347"/>
        <v>05</v>
      </c>
      <c r="K4653" s="24" t="str">
        <f t="shared" si="348"/>
        <v>22</v>
      </c>
      <c r="L4653" s="24" t="str">
        <f t="shared" si="349"/>
        <v>2006</v>
      </c>
      <c r="M4653" s="24">
        <f t="shared" si="350"/>
        <v>38859</v>
      </c>
      <c r="N4653">
        <v>14.53</v>
      </c>
      <c r="P4653" s="24">
        <v>45061</v>
      </c>
      <c r="Q4653">
        <v>64.94</v>
      </c>
    </row>
    <row r="4654" spans="1:17" x14ac:dyDescent="0.4">
      <c r="A4654" t="s">
        <v>670</v>
      </c>
      <c r="B4654">
        <v>14.59</v>
      </c>
      <c r="C4654">
        <v>14.56</v>
      </c>
      <c r="D4654">
        <v>14.64</v>
      </c>
      <c r="E4654">
        <v>14.46</v>
      </c>
      <c r="F4654" t="s">
        <v>556</v>
      </c>
      <c r="G4654" s="2">
        <v>3.3999999999999998E-3</v>
      </c>
      <c r="I4654" t="s">
        <v>670</v>
      </c>
      <c r="J4654" s="24" t="str">
        <f t="shared" si="347"/>
        <v>05</v>
      </c>
      <c r="K4654" s="24" t="str">
        <f t="shared" si="348"/>
        <v>19</v>
      </c>
      <c r="L4654" s="24" t="str">
        <f t="shared" si="349"/>
        <v>2006</v>
      </c>
      <c r="M4654" s="24">
        <f t="shared" si="350"/>
        <v>38856</v>
      </c>
      <c r="N4654">
        <v>14.59</v>
      </c>
      <c r="P4654" s="24">
        <v>45062</v>
      </c>
      <c r="Q4654">
        <v>64.709999999999994</v>
      </c>
    </row>
    <row r="4655" spans="1:17" x14ac:dyDescent="0.4">
      <c r="A4655" t="s">
        <v>669</v>
      </c>
      <c r="B4655">
        <v>14.54</v>
      </c>
      <c r="C4655">
        <v>14.65</v>
      </c>
      <c r="D4655">
        <v>14.7</v>
      </c>
      <c r="E4655">
        <v>14.54</v>
      </c>
      <c r="F4655" t="s">
        <v>668</v>
      </c>
      <c r="G4655" s="2">
        <v>-4.7999999999999996E-3</v>
      </c>
      <c r="I4655" t="s">
        <v>669</v>
      </c>
      <c r="J4655" s="24" t="str">
        <f t="shared" si="347"/>
        <v>05</v>
      </c>
      <c r="K4655" s="24" t="str">
        <f t="shared" si="348"/>
        <v>18</v>
      </c>
      <c r="L4655" s="24" t="str">
        <f t="shared" si="349"/>
        <v>2006</v>
      </c>
      <c r="M4655" s="24">
        <f t="shared" si="350"/>
        <v>38855</v>
      </c>
      <c r="N4655">
        <v>14.54</v>
      </c>
      <c r="P4655" s="24">
        <v>45063</v>
      </c>
      <c r="Q4655">
        <v>65.38</v>
      </c>
    </row>
    <row r="4656" spans="1:17" x14ac:dyDescent="0.4">
      <c r="A4656" t="s">
        <v>667</v>
      </c>
      <c r="B4656">
        <v>14.61</v>
      </c>
      <c r="C4656">
        <v>14.77</v>
      </c>
      <c r="D4656">
        <v>14.83</v>
      </c>
      <c r="E4656">
        <v>14.6</v>
      </c>
      <c r="F4656" t="s">
        <v>666</v>
      </c>
      <c r="G4656" s="2">
        <v>-1.55E-2</v>
      </c>
      <c r="I4656" t="s">
        <v>667</v>
      </c>
      <c r="J4656" s="24" t="str">
        <f t="shared" si="347"/>
        <v>05</v>
      </c>
      <c r="K4656" s="24" t="str">
        <f t="shared" si="348"/>
        <v>17</v>
      </c>
      <c r="L4656" s="24" t="str">
        <f t="shared" si="349"/>
        <v>2006</v>
      </c>
      <c r="M4656" s="24">
        <f t="shared" si="350"/>
        <v>38854</v>
      </c>
      <c r="N4656">
        <v>14.61</v>
      </c>
      <c r="P4656" s="24">
        <v>45064</v>
      </c>
      <c r="Q4656">
        <v>66.06</v>
      </c>
    </row>
    <row r="4657" spans="1:17" x14ac:dyDescent="0.4">
      <c r="A4657" t="s">
        <v>665</v>
      </c>
      <c r="B4657">
        <v>14.84</v>
      </c>
      <c r="C4657">
        <v>14.91</v>
      </c>
      <c r="D4657">
        <v>14.92</v>
      </c>
      <c r="E4657">
        <v>14.84</v>
      </c>
      <c r="F4657" t="s">
        <v>664</v>
      </c>
      <c r="G4657" s="2">
        <v>-4.0000000000000001E-3</v>
      </c>
      <c r="I4657" t="s">
        <v>665</v>
      </c>
      <c r="J4657" s="24" t="str">
        <f t="shared" si="347"/>
        <v>05</v>
      </c>
      <c r="K4657" s="24" t="str">
        <f t="shared" si="348"/>
        <v>16</v>
      </c>
      <c r="L4657" s="24" t="str">
        <f t="shared" si="349"/>
        <v>2006</v>
      </c>
      <c r="M4657" s="24">
        <f t="shared" si="350"/>
        <v>38853</v>
      </c>
      <c r="N4657">
        <v>14.84</v>
      </c>
      <c r="P4657" s="24">
        <v>45065</v>
      </c>
      <c r="Q4657">
        <v>66.099999999999994</v>
      </c>
    </row>
    <row r="4658" spans="1:17" x14ac:dyDescent="0.4">
      <c r="A4658" t="s">
        <v>663</v>
      </c>
      <c r="B4658">
        <v>14.9</v>
      </c>
      <c r="C4658">
        <v>14.78</v>
      </c>
      <c r="D4658">
        <v>14.92</v>
      </c>
      <c r="E4658">
        <v>14.76</v>
      </c>
      <c r="F4658" t="s">
        <v>662</v>
      </c>
      <c r="G4658" s="2">
        <v>6.1000000000000004E-3</v>
      </c>
      <c r="I4658" t="s">
        <v>663</v>
      </c>
      <c r="J4658" s="24" t="str">
        <f t="shared" si="347"/>
        <v>05</v>
      </c>
      <c r="K4658" s="24" t="str">
        <f t="shared" si="348"/>
        <v>15</v>
      </c>
      <c r="L4658" s="24" t="str">
        <f t="shared" si="349"/>
        <v>2006</v>
      </c>
      <c r="M4658" s="24">
        <f t="shared" si="350"/>
        <v>38852</v>
      </c>
      <c r="N4658">
        <v>14.9</v>
      </c>
      <c r="P4658" s="24">
        <v>45068</v>
      </c>
      <c r="Q4658">
        <v>66.08</v>
      </c>
    </row>
    <row r="4659" spans="1:17" x14ac:dyDescent="0.4">
      <c r="A4659" t="s">
        <v>661</v>
      </c>
      <c r="B4659">
        <v>14.81</v>
      </c>
      <c r="C4659">
        <v>14.92</v>
      </c>
      <c r="D4659">
        <v>14.97</v>
      </c>
      <c r="E4659">
        <v>14.81</v>
      </c>
      <c r="F4659" t="s">
        <v>660</v>
      </c>
      <c r="G4659" s="2">
        <v>-1.2E-2</v>
      </c>
      <c r="I4659" t="s">
        <v>661</v>
      </c>
      <c r="J4659" s="24" t="str">
        <f t="shared" si="347"/>
        <v>05</v>
      </c>
      <c r="K4659" s="24" t="str">
        <f t="shared" si="348"/>
        <v>12</v>
      </c>
      <c r="L4659" s="24" t="str">
        <f t="shared" si="349"/>
        <v>2006</v>
      </c>
      <c r="M4659" s="24">
        <f t="shared" si="350"/>
        <v>38849</v>
      </c>
      <c r="N4659">
        <v>14.81</v>
      </c>
      <c r="P4659" s="24">
        <v>45069</v>
      </c>
      <c r="Q4659">
        <v>65.33</v>
      </c>
    </row>
    <row r="4660" spans="1:17" x14ac:dyDescent="0.4">
      <c r="A4660" t="s">
        <v>659</v>
      </c>
      <c r="B4660">
        <v>14.99</v>
      </c>
      <c r="C4660">
        <v>15.2</v>
      </c>
      <c r="D4660">
        <v>15.2</v>
      </c>
      <c r="E4660">
        <v>14.94</v>
      </c>
      <c r="F4660" t="s">
        <v>162</v>
      </c>
      <c r="G4660" s="2">
        <v>-1.1900000000000001E-2</v>
      </c>
      <c r="I4660" t="s">
        <v>659</v>
      </c>
      <c r="J4660" s="24" t="str">
        <f t="shared" si="347"/>
        <v>05</v>
      </c>
      <c r="K4660" s="24" t="str">
        <f t="shared" si="348"/>
        <v>11</v>
      </c>
      <c r="L4660" s="24" t="str">
        <f t="shared" si="349"/>
        <v>2006</v>
      </c>
      <c r="M4660" s="24">
        <f t="shared" si="350"/>
        <v>38848</v>
      </c>
      <c r="N4660">
        <v>14.99</v>
      </c>
      <c r="P4660" s="24">
        <v>45070</v>
      </c>
      <c r="Q4660">
        <v>64.94</v>
      </c>
    </row>
    <row r="4661" spans="1:17" x14ac:dyDescent="0.4">
      <c r="A4661" t="s">
        <v>658</v>
      </c>
      <c r="B4661">
        <v>15.17</v>
      </c>
      <c r="C4661">
        <v>15.15</v>
      </c>
      <c r="D4661">
        <v>15.2</v>
      </c>
      <c r="E4661">
        <v>15.12</v>
      </c>
      <c r="F4661" t="s">
        <v>142</v>
      </c>
      <c r="G4661" s="2">
        <v>-2.5999999999999999E-3</v>
      </c>
      <c r="I4661" t="s">
        <v>658</v>
      </c>
      <c r="J4661" s="24" t="str">
        <f t="shared" si="347"/>
        <v>05</v>
      </c>
      <c r="K4661" s="24" t="str">
        <f t="shared" si="348"/>
        <v>10</v>
      </c>
      <c r="L4661" s="24" t="str">
        <f t="shared" si="349"/>
        <v>2006</v>
      </c>
      <c r="M4661" s="24">
        <f t="shared" si="350"/>
        <v>38847</v>
      </c>
      <c r="N4661">
        <v>15.17</v>
      </c>
      <c r="P4661" s="24">
        <v>45071</v>
      </c>
      <c r="Q4661">
        <v>65.959999999999994</v>
      </c>
    </row>
    <row r="4662" spans="1:17" x14ac:dyDescent="0.4">
      <c r="A4662" t="s">
        <v>657</v>
      </c>
      <c r="B4662">
        <v>15.21</v>
      </c>
      <c r="C4662">
        <v>15.19</v>
      </c>
      <c r="D4662">
        <v>15.23</v>
      </c>
      <c r="E4662">
        <v>15.17</v>
      </c>
      <c r="F4662" t="s">
        <v>656</v>
      </c>
      <c r="G4662" s="2">
        <v>-1.2999999999999999E-3</v>
      </c>
      <c r="I4662" t="s">
        <v>657</v>
      </c>
      <c r="J4662" s="24" t="str">
        <f t="shared" si="347"/>
        <v>05</v>
      </c>
      <c r="K4662" s="24" t="str">
        <f t="shared" si="348"/>
        <v>09</v>
      </c>
      <c r="L4662" s="24" t="str">
        <f t="shared" si="349"/>
        <v>2006</v>
      </c>
      <c r="M4662" s="24">
        <f t="shared" si="350"/>
        <v>38846</v>
      </c>
      <c r="N4662">
        <v>15.21</v>
      </c>
      <c r="P4662" s="24">
        <v>45072</v>
      </c>
      <c r="Q4662">
        <v>66.8</v>
      </c>
    </row>
    <row r="4663" spans="1:17" x14ac:dyDescent="0.4">
      <c r="A4663" t="s">
        <v>655</v>
      </c>
      <c r="B4663">
        <v>15.23</v>
      </c>
      <c r="C4663">
        <v>15.21</v>
      </c>
      <c r="D4663">
        <v>15.24</v>
      </c>
      <c r="E4663">
        <v>15.19</v>
      </c>
      <c r="F4663" t="s">
        <v>654</v>
      </c>
      <c r="G4663" s="2">
        <v>6.9999999999999999E-4</v>
      </c>
      <c r="I4663" t="s">
        <v>655</v>
      </c>
      <c r="J4663" s="24" t="str">
        <f t="shared" si="347"/>
        <v>05</v>
      </c>
      <c r="K4663" s="24" t="str">
        <f t="shared" si="348"/>
        <v>08</v>
      </c>
      <c r="L4663" s="24" t="str">
        <f t="shared" si="349"/>
        <v>2006</v>
      </c>
      <c r="M4663" s="24">
        <f t="shared" si="350"/>
        <v>38845</v>
      </c>
      <c r="N4663">
        <v>15.23</v>
      </c>
      <c r="P4663" s="24">
        <v>45076</v>
      </c>
      <c r="Q4663">
        <v>66.86</v>
      </c>
    </row>
    <row r="4664" spans="1:17" x14ac:dyDescent="0.4">
      <c r="A4664" t="s">
        <v>653</v>
      </c>
      <c r="B4664">
        <v>15.22</v>
      </c>
      <c r="C4664">
        <v>15.14</v>
      </c>
      <c r="D4664">
        <v>15.23</v>
      </c>
      <c r="E4664">
        <v>15.14</v>
      </c>
      <c r="F4664" t="s">
        <v>652</v>
      </c>
      <c r="G4664" s="2">
        <v>8.6E-3</v>
      </c>
      <c r="I4664" t="s">
        <v>653</v>
      </c>
      <c r="J4664" s="24" t="str">
        <f t="shared" si="347"/>
        <v>05</v>
      </c>
      <c r="K4664" s="24" t="str">
        <f t="shared" si="348"/>
        <v>05</v>
      </c>
      <c r="L4664" s="24" t="str">
        <f t="shared" si="349"/>
        <v>2006</v>
      </c>
      <c r="M4664" s="24">
        <f t="shared" si="350"/>
        <v>38842</v>
      </c>
      <c r="N4664">
        <v>15.22</v>
      </c>
      <c r="P4664" s="24">
        <v>45077</v>
      </c>
      <c r="Q4664">
        <v>66.48</v>
      </c>
    </row>
    <row r="4665" spans="1:17" x14ac:dyDescent="0.4">
      <c r="A4665" t="s">
        <v>651</v>
      </c>
      <c r="B4665">
        <v>15.09</v>
      </c>
      <c r="C4665">
        <v>15.05</v>
      </c>
      <c r="D4665">
        <v>15.13</v>
      </c>
      <c r="E4665">
        <v>15.05</v>
      </c>
      <c r="F4665" t="s">
        <v>539</v>
      </c>
      <c r="G4665" s="2">
        <v>2.7000000000000001E-3</v>
      </c>
      <c r="I4665" t="s">
        <v>651</v>
      </c>
      <c r="J4665" s="24" t="str">
        <f t="shared" si="347"/>
        <v>05</v>
      </c>
      <c r="K4665" s="24" t="str">
        <f t="shared" si="348"/>
        <v>04</v>
      </c>
      <c r="L4665" s="24" t="str">
        <f t="shared" si="349"/>
        <v>2006</v>
      </c>
      <c r="M4665" s="24">
        <f t="shared" si="350"/>
        <v>38841</v>
      </c>
      <c r="N4665">
        <v>15.09</v>
      </c>
      <c r="P4665" s="24">
        <v>45078</v>
      </c>
      <c r="Q4665">
        <v>67.180000000000007</v>
      </c>
    </row>
    <row r="4666" spans="1:17" x14ac:dyDescent="0.4">
      <c r="A4666" t="s">
        <v>650</v>
      </c>
      <c r="B4666">
        <v>15.05</v>
      </c>
      <c r="C4666">
        <v>15.11</v>
      </c>
      <c r="D4666">
        <v>15.11</v>
      </c>
      <c r="E4666">
        <v>14.99</v>
      </c>
      <c r="F4666" t="s">
        <v>124</v>
      </c>
      <c r="G4666" s="2">
        <v>-5.3E-3</v>
      </c>
      <c r="I4666" t="s">
        <v>650</v>
      </c>
      <c r="J4666" s="24" t="str">
        <f t="shared" si="347"/>
        <v>05</v>
      </c>
      <c r="K4666" s="24" t="str">
        <f t="shared" si="348"/>
        <v>03</v>
      </c>
      <c r="L4666" s="24" t="str">
        <f t="shared" si="349"/>
        <v>2006</v>
      </c>
      <c r="M4666" s="24">
        <f t="shared" si="350"/>
        <v>38840</v>
      </c>
      <c r="N4666">
        <v>15.05</v>
      </c>
      <c r="P4666" s="24">
        <v>45079</v>
      </c>
      <c r="Q4666">
        <v>67.989999999999995</v>
      </c>
    </row>
    <row r="4667" spans="1:17" x14ac:dyDescent="0.4">
      <c r="A4667" t="s">
        <v>649</v>
      </c>
      <c r="B4667">
        <v>15.13</v>
      </c>
      <c r="C4667">
        <v>15.14</v>
      </c>
      <c r="D4667">
        <v>15.14</v>
      </c>
      <c r="E4667">
        <v>15.06</v>
      </c>
      <c r="F4667" t="s">
        <v>648</v>
      </c>
      <c r="G4667" s="2">
        <v>5.3E-3</v>
      </c>
      <c r="I4667" t="s">
        <v>649</v>
      </c>
      <c r="J4667" s="24" t="str">
        <f t="shared" si="347"/>
        <v>05</v>
      </c>
      <c r="K4667" s="24" t="str">
        <f t="shared" si="348"/>
        <v>02</v>
      </c>
      <c r="L4667" s="24" t="str">
        <f t="shared" si="349"/>
        <v>2006</v>
      </c>
      <c r="M4667" s="24">
        <f t="shared" si="350"/>
        <v>38839</v>
      </c>
      <c r="N4667">
        <v>15.13</v>
      </c>
      <c r="P4667" s="24">
        <v>45082</v>
      </c>
      <c r="Q4667">
        <v>67.91</v>
      </c>
    </row>
    <row r="4668" spans="1:17" x14ac:dyDescent="0.4">
      <c r="A4668" t="s">
        <v>647</v>
      </c>
      <c r="B4668">
        <v>15.05</v>
      </c>
      <c r="C4668">
        <v>15.16</v>
      </c>
      <c r="D4668">
        <v>15.21</v>
      </c>
      <c r="E4668">
        <v>15.05</v>
      </c>
      <c r="F4668" t="s">
        <v>66</v>
      </c>
      <c r="G4668" s="2">
        <v>-7.3000000000000001E-3</v>
      </c>
      <c r="I4668" t="s">
        <v>647</v>
      </c>
      <c r="J4668" s="24" t="str">
        <f t="shared" si="347"/>
        <v>05</v>
      </c>
      <c r="K4668" s="24" t="str">
        <f t="shared" si="348"/>
        <v>01</v>
      </c>
      <c r="L4668" s="24" t="str">
        <f t="shared" si="349"/>
        <v>2006</v>
      </c>
      <c r="M4668" s="24">
        <f t="shared" si="350"/>
        <v>38838</v>
      </c>
      <c r="N4668">
        <v>15.05</v>
      </c>
      <c r="P4668" s="24">
        <v>45083</v>
      </c>
      <c r="Q4668">
        <v>67.89</v>
      </c>
    </row>
    <row r="4669" spans="1:17" x14ac:dyDescent="0.4">
      <c r="A4669" t="s">
        <v>646</v>
      </c>
      <c r="B4669">
        <v>15.16</v>
      </c>
      <c r="C4669">
        <v>15.12</v>
      </c>
      <c r="D4669">
        <v>15.19</v>
      </c>
      <c r="E4669">
        <v>15.1</v>
      </c>
      <c r="F4669" t="s">
        <v>645</v>
      </c>
      <c r="G4669" s="2">
        <v>-2E-3</v>
      </c>
      <c r="I4669" t="s">
        <v>646</v>
      </c>
      <c r="J4669" s="24" t="str">
        <f t="shared" si="347"/>
        <v>04</v>
      </c>
      <c r="K4669" s="24" t="str">
        <f t="shared" si="348"/>
        <v>28</v>
      </c>
      <c r="L4669" s="24" t="str">
        <f t="shared" si="349"/>
        <v>2006</v>
      </c>
      <c r="M4669" s="24">
        <f t="shared" si="350"/>
        <v>38835</v>
      </c>
      <c r="N4669">
        <v>15.16</v>
      </c>
      <c r="P4669" s="24">
        <v>45084</v>
      </c>
      <c r="Q4669">
        <v>67.19</v>
      </c>
    </row>
    <row r="4670" spans="1:17" x14ac:dyDescent="0.4">
      <c r="A4670" t="s">
        <v>644</v>
      </c>
      <c r="B4670">
        <v>15.19</v>
      </c>
      <c r="C4670">
        <v>15.05</v>
      </c>
      <c r="D4670">
        <v>15.25</v>
      </c>
      <c r="E4670">
        <v>15.03</v>
      </c>
      <c r="F4670" t="s">
        <v>643</v>
      </c>
      <c r="G4670" s="2">
        <v>3.3E-3</v>
      </c>
      <c r="I4670" t="s">
        <v>644</v>
      </c>
      <c r="J4670" s="24" t="str">
        <f t="shared" si="347"/>
        <v>04</v>
      </c>
      <c r="K4670" s="24" t="str">
        <f t="shared" si="348"/>
        <v>27</v>
      </c>
      <c r="L4670" s="24" t="str">
        <f t="shared" si="349"/>
        <v>2006</v>
      </c>
      <c r="M4670" s="24">
        <f t="shared" si="350"/>
        <v>38834</v>
      </c>
      <c r="N4670">
        <v>15.19</v>
      </c>
      <c r="P4670" s="24">
        <v>45085</v>
      </c>
      <c r="Q4670">
        <v>67.75</v>
      </c>
    </row>
    <row r="4671" spans="1:17" x14ac:dyDescent="0.4">
      <c r="A4671" t="s">
        <v>642</v>
      </c>
      <c r="B4671">
        <v>15.14</v>
      </c>
      <c r="C4671">
        <v>15.16</v>
      </c>
      <c r="D4671">
        <v>15.22</v>
      </c>
      <c r="E4671">
        <v>15.11</v>
      </c>
      <c r="F4671" t="s">
        <v>641</v>
      </c>
      <c r="G4671" s="2">
        <v>2E-3</v>
      </c>
      <c r="I4671" t="s">
        <v>642</v>
      </c>
      <c r="J4671" s="24" t="str">
        <f t="shared" si="347"/>
        <v>04</v>
      </c>
      <c r="K4671" s="24" t="str">
        <f t="shared" si="348"/>
        <v>26</v>
      </c>
      <c r="L4671" s="24" t="str">
        <f t="shared" si="349"/>
        <v>2006</v>
      </c>
      <c r="M4671" s="24">
        <f t="shared" si="350"/>
        <v>38833</v>
      </c>
      <c r="N4671">
        <v>15.14</v>
      </c>
      <c r="P4671" s="24">
        <v>45086</v>
      </c>
      <c r="Q4671">
        <v>67.94</v>
      </c>
    </row>
    <row r="4672" spans="1:17" x14ac:dyDescent="0.4">
      <c r="A4672" t="s">
        <v>640</v>
      </c>
      <c r="B4672">
        <v>15.11</v>
      </c>
      <c r="C4672">
        <v>15.2</v>
      </c>
      <c r="D4672">
        <v>15.2</v>
      </c>
      <c r="E4672">
        <v>15.07</v>
      </c>
      <c r="F4672" t="s">
        <v>639</v>
      </c>
      <c r="G4672" s="2">
        <v>-3.3E-3</v>
      </c>
      <c r="I4672" t="s">
        <v>640</v>
      </c>
      <c r="J4672" s="24" t="str">
        <f t="shared" si="347"/>
        <v>04</v>
      </c>
      <c r="K4672" s="24" t="str">
        <f t="shared" si="348"/>
        <v>25</v>
      </c>
      <c r="L4672" s="24" t="str">
        <f t="shared" si="349"/>
        <v>2006</v>
      </c>
      <c r="M4672" s="24">
        <f t="shared" si="350"/>
        <v>38832</v>
      </c>
      <c r="N4672">
        <v>15.11</v>
      </c>
      <c r="P4672" s="24">
        <v>45089</v>
      </c>
      <c r="Q4672">
        <v>68.680000000000007</v>
      </c>
    </row>
    <row r="4673" spans="1:17" x14ac:dyDescent="0.4">
      <c r="A4673" t="s">
        <v>638</v>
      </c>
      <c r="B4673">
        <v>15.16</v>
      </c>
      <c r="C4673">
        <v>15.19</v>
      </c>
      <c r="D4673">
        <v>15.2</v>
      </c>
      <c r="E4673">
        <v>15.12</v>
      </c>
      <c r="F4673" t="s">
        <v>637</v>
      </c>
      <c r="G4673" s="2">
        <v>-3.3E-3</v>
      </c>
      <c r="I4673" t="s">
        <v>638</v>
      </c>
      <c r="J4673" s="24" t="str">
        <f t="shared" si="347"/>
        <v>04</v>
      </c>
      <c r="K4673" s="24" t="str">
        <f t="shared" si="348"/>
        <v>24</v>
      </c>
      <c r="L4673" s="24" t="str">
        <f t="shared" si="349"/>
        <v>2006</v>
      </c>
      <c r="M4673" s="24">
        <f t="shared" si="350"/>
        <v>38831</v>
      </c>
      <c r="N4673">
        <v>15.16</v>
      </c>
      <c r="P4673" s="24">
        <v>45090</v>
      </c>
      <c r="Q4673">
        <v>69.13</v>
      </c>
    </row>
    <row r="4674" spans="1:17" x14ac:dyDescent="0.4">
      <c r="A4674" t="s">
        <v>636</v>
      </c>
      <c r="B4674">
        <v>15.21</v>
      </c>
      <c r="C4674">
        <v>15.28</v>
      </c>
      <c r="D4674">
        <v>15.32</v>
      </c>
      <c r="E4674">
        <v>15.15</v>
      </c>
      <c r="F4674" t="s">
        <v>635</v>
      </c>
      <c r="G4674" s="2">
        <v>0</v>
      </c>
      <c r="I4674" t="s">
        <v>636</v>
      </c>
      <c r="J4674" s="24" t="str">
        <f t="shared" si="347"/>
        <v>04</v>
      </c>
      <c r="K4674" s="24" t="str">
        <f t="shared" si="348"/>
        <v>21</v>
      </c>
      <c r="L4674" s="24" t="str">
        <f t="shared" si="349"/>
        <v>2006</v>
      </c>
      <c r="M4674" s="24">
        <f t="shared" si="350"/>
        <v>38828</v>
      </c>
      <c r="N4674">
        <v>15.21</v>
      </c>
      <c r="P4674" s="24">
        <v>45091</v>
      </c>
      <c r="Q4674">
        <v>69.17</v>
      </c>
    </row>
    <row r="4675" spans="1:17" x14ac:dyDescent="0.4">
      <c r="A4675" t="s">
        <v>634</v>
      </c>
      <c r="B4675">
        <v>15.21</v>
      </c>
      <c r="C4675">
        <v>15.17</v>
      </c>
      <c r="D4675">
        <v>15.27</v>
      </c>
      <c r="E4675">
        <v>15.16</v>
      </c>
      <c r="F4675" t="s">
        <v>633</v>
      </c>
      <c r="G4675" s="2">
        <v>0</v>
      </c>
      <c r="I4675" t="s">
        <v>634</v>
      </c>
      <c r="J4675" s="24" t="str">
        <f t="shared" ref="J4675:J4738" si="351">LEFT(I4675,2)</f>
        <v>04</v>
      </c>
      <c r="K4675" s="24" t="str">
        <f t="shared" ref="K4675:K4738" si="352">MID(I4675,4,2)</f>
        <v>20</v>
      </c>
      <c r="L4675" s="24" t="str">
        <f t="shared" ref="L4675:L4738" si="353">RIGHT(I4675,4)</f>
        <v>2006</v>
      </c>
      <c r="M4675" s="24">
        <f t="shared" ref="M4675:M4738" si="354">DATE(L4675,J4675,K4675)</f>
        <v>38827</v>
      </c>
      <c r="N4675">
        <v>15.21</v>
      </c>
      <c r="P4675" s="24">
        <v>45092</v>
      </c>
      <c r="Q4675">
        <v>69.95</v>
      </c>
    </row>
    <row r="4676" spans="1:17" x14ac:dyDescent="0.4">
      <c r="A4676" t="s">
        <v>632</v>
      </c>
      <c r="B4676">
        <v>15.21</v>
      </c>
      <c r="C4676">
        <v>15.21</v>
      </c>
      <c r="D4676">
        <v>15.22</v>
      </c>
      <c r="E4676">
        <v>15.12</v>
      </c>
      <c r="F4676" t="s">
        <v>631</v>
      </c>
      <c r="G4676" s="2">
        <v>1.2999999999999999E-3</v>
      </c>
      <c r="I4676" t="s">
        <v>632</v>
      </c>
      <c r="J4676" s="24" t="str">
        <f t="shared" si="351"/>
        <v>04</v>
      </c>
      <c r="K4676" s="24" t="str">
        <f t="shared" si="352"/>
        <v>19</v>
      </c>
      <c r="L4676" s="24" t="str">
        <f t="shared" si="353"/>
        <v>2006</v>
      </c>
      <c r="M4676" s="24">
        <f t="shared" si="354"/>
        <v>38826</v>
      </c>
      <c r="N4676">
        <v>15.21</v>
      </c>
      <c r="P4676" s="24">
        <v>45093</v>
      </c>
      <c r="Q4676">
        <v>69.680000000000007</v>
      </c>
    </row>
    <row r="4677" spans="1:17" x14ac:dyDescent="0.4">
      <c r="A4677" t="s">
        <v>630</v>
      </c>
      <c r="B4677">
        <v>15.19</v>
      </c>
      <c r="C4677">
        <v>15.03</v>
      </c>
      <c r="D4677">
        <v>15.19</v>
      </c>
      <c r="E4677">
        <v>15.01</v>
      </c>
      <c r="F4677" t="s">
        <v>66</v>
      </c>
      <c r="G4677" s="2">
        <v>1.67E-2</v>
      </c>
      <c r="I4677" t="s">
        <v>630</v>
      </c>
      <c r="J4677" s="24" t="str">
        <f t="shared" si="351"/>
        <v>04</v>
      </c>
      <c r="K4677" s="24" t="str">
        <f t="shared" si="352"/>
        <v>18</v>
      </c>
      <c r="L4677" s="24" t="str">
        <f t="shared" si="353"/>
        <v>2006</v>
      </c>
      <c r="M4677" s="24">
        <f t="shared" si="354"/>
        <v>38825</v>
      </c>
      <c r="N4677">
        <v>15.19</v>
      </c>
      <c r="P4677" s="24">
        <v>45097</v>
      </c>
      <c r="Q4677">
        <v>69.510000000000005</v>
      </c>
    </row>
    <row r="4678" spans="1:17" x14ac:dyDescent="0.4">
      <c r="A4678" t="s">
        <v>629</v>
      </c>
      <c r="B4678">
        <v>14.94</v>
      </c>
      <c r="C4678">
        <v>15.02</v>
      </c>
      <c r="D4678">
        <v>15.04</v>
      </c>
      <c r="E4678">
        <v>14.89</v>
      </c>
      <c r="F4678" t="s">
        <v>628</v>
      </c>
      <c r="G4678" s="2">
        <v>-4.0000000000000001E-3</v>
      </c>
      <c r="I4678" t="s">
        <v>629</v>
      </c>
      <c r="J4678" s="24" t="str">
        <f t="shared" si="351"/>
        <v>04</v>
      </c>
      <c r="K4678" s="24" t="str">
        <f t="shared" si="352"/>
        <v>17</v>
      </c>
      <c r="L4678" s="24" t="str">
        <f t="shared" si="353"/>
        <v>2006</v>
      </c>
      <c r="M4678" s="24">
        <f t="shared" si="354"/>
        <v>38824</v>
      </c>
      <c r="N4678">
        <v>14.94</v>
      </c>
      <c r="P4678" s="24">
        <v>45098</v>
      </c>
      <c r="Q4678">
        <v>69.09</v>
      </c>
    </row>
    <row r="4679" spans="1:17" x14ac:dyDescent="0.4">
      <c r="A4679" t="s">
        <v>627</v>
      </c>
      <c r="B4679">
        <v>15</v>
      </c>
      <c r="C4679">
        <v>14.96</v>
      </c>
      <c r="D4679">
        <v>15.05</v>
      </c>
      <c r="E4679">
        <v>14.95</v>
      </c>
      <c r="F4679" t="s">
        <v>626</v>
      </c>
      <c r="G4679" s="2">
        <v>-6.9999999999999999E-4</v>
      </c>
      <c r="I4679" t="s">
        <v>627</v>
      </c>
      <c r="J4679" s="24" t="str">
        <f t="shared" si="351"/>
        <v>04</v>
      </c>
      <c r="K4679" s="24" t="str">
        <f t="shared" si="352"/>
        <v>13</v>
      </c>
      <c r="L4679" s="24" t="str">
        <f t="shared" si="353"/>
        <v>2006</v>
      </c>
      <c r="M4679" s="24">
        <f t="shared" si="354"/>
        <v>38820</v>
      </c>
      <c r="N4679">
        <v>15</v>
      </c>
      <c r="P4679" s="24">
        <v>45099</v>
      </c>
      <c r="Q4679">
        <v>69.62</v>
      </c>
    </row>
    <row r="4680" spans="1:17" x14ac:dyDescent="0.4">
      <c r="A4680" t="s">
        <v>625</v>
      </c>
      <c r="B4680">
        <v>15.01</v>
      </c>
      <c r="C4680">
        <v>15.02</v>
      </c>
      <c r="D4680">
        <v>15.05</v>
      </c>
      <c r="E4680">
        <v>14.99</v>
      </c>
      <c r="F4680" t="s">
        <v>624</v>
      </c>
      <c r="G4680" s="2">
        <v>6.9999999999999999E-4</v>
      </c>
      <c r="I4680" t="s">
        <v>625</v>
      </c>
      <c r="J4680" s="24" t="str">
        <f t="shared" si="351"/>
        <v>04</v>
      </c>
      <c r="K4680" s="24" t="str">
        <f t="shared" si="352"/>
        <v>12</v>
      </c>
      <c r="L4680" s="24" t="str">
        <f t="shared" si="353"/>
        <v>2006</v>
      </c>
      <c r="M4680" s="24">
        <f t="shared" si="354"/>
        <v>38819</v>
      </c>
      <c r="N4680">
        <v>15.01</v>
      </c>
      <c r="P4680" s="24">
        <v>45100</v>
      </c>
      <c r="Q4680">
        <v>69.03</v>
      </c>
    </row>
    <row r="4681" spans="1:17" x14ac:dyDescent="0.4">
      <c r="A4681" t="s">
        <v>623</v>
      </c>
      <c r="B4681">
        <v>15</v>
      </c>
      <c r="C4681">
        <v>15.12</v>
      </c>
      <c r="D4681">
        <v>15.15</v>
      </c>
      <c r="E4681">
        <v>14.95</v>
      </c>
      <c r="F4681" t="s">
        <v>622</v>
      </c>
      <c r="G4681" s="2">
        <v>-7.9000000000000008E-3</v>
      </c>
      <c r="I4681" t="s">
        <v>623</v>
      </c>
      <c r="J4681" s="24" t="str">
        <f t="shared" si="351"/>
        <v>04</v>
      </c>
      <c r="K4681" s="24" t="str">
        <f t="shared" si="352"/>
        <v>11</v>
      </c>
      <c r="L4681" s="24" t="str">
        <f t="shared" si="353"/>
        <v>2006</v>
      </c>
      <c r="M4681" s="24">
        <f t="shared" si="354"/>
        <v>38818</v>
      </c>
      <c r="N4681">
        <v>15</v>
      </c>
      <c r="P4681" s="24">
        <v>45103</v>
      </c>
      <c r="Q4681">
        <v>68.48</v>
      </c>
    </row>
    <row r="4682" spans="1:17" x14ac:dyDescent="0.4">
      <c r="A4682" t="s">
        <v>621</v>
      </c>
      <c r="B4682">
        <v>15.12</v>
      </c>
      <c r="C4682">
        <v>15.15</v>
      </c>
      <c r="D4682">
        <v>15.15</v>
      </c>
      <c r="E4682">
        <v>15.06</v>
      </c>
      <c r="F4682" t="s">
        <v>620</v>
      </c>
      <c r="G4682" s="2">
        <v>2E-3</v>
      </c>
      <c r="I4682" t="s">
        <v>621</v>
      </c>
      <c r="J4682" s="24" t="str">
        <f t="shared" si="351"/>
        <v>04</v>
      </c>
      <c r="K4682" s="24" t="str">
        <f t="shared" si="352"/>
        <v>10</v>
      </c>
      <c r="L4682" s="24" t="str">
        <f t="shared" si="353"/>
        <v>2006</v>
      </c>
      <c r="M4682" s="24">
        <f t="shared" si="354"/>
        <v>38817</v>
      </c>
      <c r="N4682">
        <v>15.12</v>
      </c>
      <c r="P4682" s="24">
        <v>45104</v>
      </c>
      <c r="Q4682">
        <v>69.23</v>
      </c>
    </row>
    <row r="4683" spans="1:17" x14ac:dyDescent="0.4">
      <c r="A4683" t="s">
        <v>619</v>
      </c>
      <c r="B4683">
        <v>15.09</v>
      </c>
      <c r="C4683">
        <v>15.25</v>
      </c>
      <c r="D4683">
        <v>15.31</v>
      </c>
      <c r="E4683">
        <v>15.09</v>
      </c>
      <c r="F4683" t="s">
        <v>618</v>
      </c>
      <c r="G4683" s="2">
        <v>-9.7999999999999997E-3</v>
      </c>
      <c r="I4683" t="s">
        <v>619</v>
      </c>
      <c r="J4683" s="24" t="str">
        <f t="shared" si="351"/>
        <v>04</v>
      </c>
      <c r="K4683" s="24" t="str">
        <f t="shared" si="352"/>
        <v>07</v>
      </c>
      <c r="L4683" s="24" t="str">
        <f t="shared" si="353"/>
        <v>2006</v>
      </c>
      <c r="M4683" s="24">
        <f t="shared" si="354"/>
        <v>38814</v>
      </c>
      <c r="N4683">
        <v>15.09</v>
      </c>
      <c r="P4683" s="24">
        <v>45105</v>
      </c>
      <c r="Q4683">
        <v>69.31</v>
      </c>
    </row>
    <row r="4684" spans="1:17" x14ac:dyDescent="0.4">
      <c r="A4684" t="s">
        <v>617</v>
      </c>
      <c r="B4684">
        <v>15.24</v>
      </c>
      <c r="C4684">
        <v>15.25</v>
      </c>
      <c r="D4684">
        <v>15.29</v>
      </c>
      <c r="E4684">
        <v>15.18</v>
      </c>
      <c r="F4684" t="s">
        <v>616</v>
      </c>
      <c r="G4684" s="2">
        <v>-2.5999999999999999E-3</v>
      </c>
      <c r="I4684" t="s">
        <v>617</v>
      </c>
      <c r="J4684" s="24" t="str">
        <f t="shared" si="351"/>
        <v>04</v>
      </c>
      <c r="K4684" s="24" t="str">
        <f t="shared" si="352"/>
        <v>06</v>
      </c>
      <c r="L4684" s="24" t="str">
        <f t="shared" si="353"/>
        <v>2006</v>
      </c>
      <c r="M4684" s="24">
        <f t="shared" si="354"/>
        <v>38813</v>
      </c>
      <c r="N4684">
        <v>15.24</v>
      </c>
      <c r="P4684" s="24">
        <v>45106</v>
      </c>
      <c r="Q4684">
        <v>69.56</v>
      </c>
    </row>
    <row r="4685" spans="1:17" x14ac:dyDescent="0.4">
      <c r="A4685" t="s">
        <v>615</v>
      </c>
      <c r="B4685">
        <v>15.28</v>
      </c>
      <c r="C4685">
        <v>15.21</v>
      </c>
      <c r="D4685">
        <v>15.29</v>
      </c>
      <c r="E4685">
        <v>15.2</v>
      </c>
      <c r="F4685" t="s">
        <v>614</v>
      </c>
      <c r="G4685" s="2">
        <v>4.5999999999999999E-3</v>
      </c>
      <c r="I4685" t="s">
        <v>615</v>
      </c>
      <c r="J4685" s="24" t="str">
        <f t="shared" si="351"/>
        <v>04</v>
      </c>
      <c r="K4685" s="24" t="str">
        <f t="shared" si="352"/>
        <v>05</v>
      </c>
      <c r="L4685" s="24" t="str">
        <f t="shared" si="353"/>
        <v>2006</v>
      </c>
      <c r="M4685" s="24">
        <f t="shared" si="354"/>
        <v>38812</v>
      </c>
      <c r="N4685">
        <v>15.28</v>
      </c>
      <c r="P4685" s="24">
        <v>45107</v>
      </c>
      <c r="Q4685">
        <v>70.48</v>
      </c>
    </row>
    <row r="4686" spans="1:17" x14ac:dyDescent="0.4">
      <c r="A4686" t="s">
        <v>613</v>
      </c>
      <c r="B4686">
        <v>15.21</v>
      </c>
      <c r="C4686">
        <v>15.13</v>
      </c>
      <c r="D4686">
        <v>15.25</v>
      </c>
      <c r="E4686">
        <v>15.11</v>
      </c>
      <c r="F4686" t="s">
        <v>612</v>
      </c>
      <c r="G4686" s="2">
        <v>3.3E-3</v>
      </c>
      <c r="I4686" t="s">
        <v>613</v>
      </c>
      <c r="J4686" s="24" t="str">
        <f t="shared" si="351"/>
        <v>04</v>
      </c>
      <c r="K4686" s="24" t="str">
        <f t="shared" si="352"/>
        <v>04</v>
      </c>
      <c r="L4686" s="24" t="str">
        <f t="shared" si="353"/>
        <v>2006</v>
      </c>
      <c r="M4686" s="24">
        <f t="shared" si="354"/>
        <v>38811</v>
      </c>
      <c r="N4686">
        <v>15.21</v>
      </c>
      <c r="P4686" s="24">
        <v>45110</v>
      </c>
      <c r="Q4686">
        <v>70.489999999999995</v>
      </c>
    </row>
    <row r="4687" spans="1:17" x14ac:dyDescent="0.4">
      <c r="A4687" t="s">
        <v>611</v>
      </c>
      <c r="B4687">
        <v>15.16</v>
      </c>
      <c r="C4687">
        <v>15.31</v>
      </c>
      <c r="D4687">
        <v>15.31</v>
      </c>
      <c r="E4687">
        <v>15.13</v>
      </c>
      <c r="F4687" t="s">
        <v>610</v>
      </c>
      <c r="G4687" s="2">
        <v>-1.2999999999999999E-3</v>
      </c>
      <c r="I4687" t="s">
        <v>611</v>
      </c>
      <c r="J4687" s="24" t="str">
        <f t="shared" si="351"/>
        <v>04</v>
      </c>
      <c r="K4687" s="24" t="str">
        <f t="shared" si="352"/>
        <v>03</v>
      </c>
      <c r="L4687" s="24" t="str">
        <f t="shared" si="353"/>
        <v>2006</v>
      </c>
      <c r="M4687" s="24">
        <f t="shared" si="354"/>
        <v>38810</v>
      </c>
      <c r="N4687">
        <v>15.16</v>
      </c>
      <c r="P4687" s="24">
        <v>45112</v>
      </c>
      <c r="Q4687">
        <v>70.42</v>
      </c>
    </row>
    <row r="4688" spans="1:17" x14ac:dyDescent="0.4">
      <c r="A4688" t="s">
        <v>609</v>
      </c>
      <c r="B4688">
        <v>15.18</v>
      </c>
      <c r="C4688">
        <v>15.24</v>
      </c>
      <c r="D4688">
        <v>15.26</v>
      </c>
      <c r="E4688">
        <v>15.13</v>
      </c>
      <c r="F4688" t="s">
        <v>608</v>
      </c>
      <c r="G4688" s="2">
        <v>-3.3E-3</v>
      </c>
      <c r="I4688" t="s">
        <v>609</v>
      </c>
      <c r="J4688" s="24" t="str">
        <f t="shared" si="351"/>
        <v>03</v>
      </c>
      <c r="K4688" s="24" t="str">
        <f t="shared" si="352"/>
        <v>31</v>
      </c>
      <c r="L4688" s="24" t="str">
        <f t="shared" si="353"/>
        <v>2006</v>
      </c>
      <c r="M4688" s="24">
        <f t="shared" si="354"/>
        <v>38807</v>
      </c>
      <c r="N4688">
        <v>15.18</v>
      </c>
      <c r="P4688" s="24">
        <v>45113</v>
      </c>
      <c r="Q4688">
        <v>69.87</v>
      </c>
    </row>
    <row r="4689" spans="1:17" x14ac:dyDescent="0.4">
      <c r="A4689" t="s">
        <v>607</v>
      </c>
      <c r="B4689">
        <v>15.23</v>
      </c>
      <c r="C4689">
        <v>15.23</v>
      </c>
      <c r="D4689">
        <v>15.32</v>
      </c>
      <c r="E4689">
        <v>15.16</v>
      </c>
      <c r="F4689" t="s">
        <v>606</v>
      </c>
      <c r="G4689" s="2">
        <v>6.9999999999999999E-4</v>
      </c>
      <c r="I4689" t="s">
        <v>607</v>
      </c>
      <c r="J4689" s="24" t="str">
        <f t="shared" si="351"/>
        <v>03</v>
      </c>
      <c r="K4689" s="24" t="str">
        <f t="shared" si="352"/>
        <v>30</v>
      </c>
      <c r="L4689" s="24" t="str">
        <f t="shared" si="353"/>
        <v>2006</v>
      </c>
      <c r="M4689" s="24">
        <f t="shared" si="354"/>
        <v>38806</v>
      </c>
      <c r="N4689">
        <v>15.23</v>
      </c>
      <c r="P4689" s="24">
        <v>45114</v>
      </c>
      <c r="Q4689">
        <v>69.58</v>
      </c>
    </row>
    <row r="4690" spans="1:17" x14ac:dyDescent="0.4">
      <c r="A4690" t="s">
        <v>605</v>
      </c>
      <c r="B4690">
        <v>15.22</v>
      </c>
      <c r="C4690">
        <v>15.12</v>
      </c>
      <c r="D4690">
        <v>15.26</v>
      </c>
      <c r="E4690">
        <v>15.12</v>
      </c>
      <c r="F4690" t="s">
        <v>180</v>
      </c>
      <c r="G4690" s="2">
        <v>7.3000000000000001E-3</v>
      </c>
      <c r="I4690" t="s">
        <v>605</v>
      </c>
      <c r="J4690" s="24" t="str">
        <f t="shared" si="351"/>
        <v>03</v>
      </c>
      <c r="K4690" s="24" t="str">
        <f t="shared" si="352"/>
        <v>29</v>
      </c>
      <c r="L4690" s="24" t="str">
        <f t="shared" si="353"/>
        <v>2006</v>
      </c>
      <c r="M4690" s="24">
        <f t="shared" si="354"/>
        <v>38805</v>
      </c>
      <c r="N4690">
        <v>15.22</v>
      </c>
      <c r="P4690" s="24">
        <v>45117</v>
      </c>
      <c r="Q4690">
        <v>69.56</v>
      </c>
    </row>
    <row r="4691" spans="1:17" x14ac:dyDescent="0.4">
      <c r="A4691" t="s">
        <v>604</v>
      </c>
      <c r="B4691">
        <v>15.11</v>
      </c>
      <c r="C4691">
        <v>15.21</v>
      </c>
      <c r="D4691">
        <v>15.26</v>
      </c>
      <c r="E4691">
        <v>15.1</v>
      </c>
      <c r="F4691" t="s">
        <v>603</v>
      </c>
      <c r="G4691" s="2">
        <v>-5.8999999999999999E-3</v>
      </c>
      <c r="I4691" t="s">
        <v>604</v>
      </c>
      <c r="J4691" s="24" t="str">
        <f t="shared" si="351"/>
        <v>03</v>
      </c>
      <c r="K4691" s="24" t="str">
        <f t="shared" si="352"/>
        <v>28</v>
      </c>
      <c r="L4691" s="24" t="str">
        <f t="shared" si="353"/>
        <v>2006</v>
      </c>
      <c r="M4691" s="24">
        <f t="shared" si="354"/>
        <v>38804</v>
      </c>
      <c r="N4691">
        <v>15.11</v>
      </c>
      <c r="P4691" s="24">
        <v>45118</v>
      </c>
      <c r="Q4691">
        <v>69.8</v>
      </c>
    </row>
    <row r="4692" spans="1:17" x14ac:dyDescent="0.4">
      <c r="A4692" t="s">
        <v>602</v>
      </c>
      <c r="B4692">
        <v>15.2</v>
      </c>
      <c r="C4692">
        <v>15.27</v>
      </c>
      <c r="D4692">
        <v>15.27</v>
      </c>
      <c r="E4692">
        <v>15.18</v>
      </c>
      <c r="F4692" t="s">
        <v>601</v>
      </c>
      <c r="G4692" s="2">
        <v>-5.8999999999999999E-3</v>
      </c>
      <c r="I4692" t="s">
        <v>602</v>
      </c>
      <c r="J4692" s="24" t="str">
        <f t="shared" si="351"/>
        <v>03</v>
      </c>
      <c r="K4692" s="24" t="str">
        <f t="shared" si="352"/>
        <v>27</v>
      </c>
      <c r="L4692" s="24" t="str">
        <f t="shared" si="353"/>
        <v>2006</v>
      </c>
      <c r="M4692" s="24">
        <f t="shared" si="354"/>
        <v>38803</v>
      </c>
      <c r="N4692">
        <v>15.2</v>
      </c>
      <c r="P4692" s="24">
        <v>45119</v>
      </c>
      <c r="Q4692">
        <v>70.36</v>
      </c>
    </row>
    <row r="4693" spans="1:17" x14ac:dyDescent="0.4">
      <c r="A4693" t="s">
        <v>600</v>
      </c>
      <c r="B4693">
        <v>15.29</v>
      </c>
      <c r="C4693">
        <v>15.28</v>
      </c>
      <c r="D4693">
        <v>15.33</v>
      </c>
      <c r="E4693">
        <v>15.23</v>
      </c>
      <c r="F4693" t="s">
        <v>599</v>
      </c>
      <c r="G4693" s="2">
        <v>1.2999999999999999E-3</v>
      </c>
      <c r="I4693" t="s">
        <v>600</v>
      </c>
      <c r="J4693" s="24" t="str">
        <f t="shared" si="351"/>
        <v>03</v>
      </c>
      <c r="K4693" s="24" t="str">
        <f t="shared" si="352"/>
        <v>24</v>
      </c>
      <c r="L4693" s="24" t="str">
        <f t="shared" si="353"/>
        <v>2006</v>
      </c>
      <c r="M4693" s="24">
        <f t="shared" si="354"/>
        <v>38800</v>
      </c>
      <c r="N4693">
        <v>15.29</v>
      </c>
      <c r="P4693" s="24">
        <v>45120</v>
      </c>
      <c r="Q4693">
        <v>71.069999999999993</v>
      </c>
    </row>
    <row r="4694" spans="1:17" x14ac:dyDescent="0.4">
      <c r="A4694" t="s">
        <v>598</v>
      </c>
      <c r="B4694">
        <v>15.27</v>
      </c>
      <c r="C4694">
        <v>15.31</v>
      </c>
      <c r="D4694">
        <v>15.32</v>
      </c>
      <c r="E4694">
        <v>15.23</v>
      </c>
      <c r="F4694" t="s">
        <v>597</v>
      </c>
      <c r="G4694" s="2">
        <v>-3.3E-3</v>
      </c>
      <c r="I4694" t="s">
        <v>598</v>
      </c>
      <c r="J4694" s="24" t="str">
        <f t="shared" si="351"/>
        <v>03</v>
      </c>
      <c r="K4694" s="24" t="str">
        <f t="shared" si="352"/>
        <v>23</v>
      </c>
      <c r="L4694" s="24" t="str">
        <f t="shared" si="353"/>
        <v>2006</v>
      </c>
      <c r="M4694" s="24">
        <f t="shared" si="354"/>
        <v>38799</v>
      </c>
      <c r="N4694">
        <v>15.27</v>
      </c>
      <c r="P4694" s="24">
        <v>45121</v>
      </c>
      <c r="Q4694">
        <v>71.27</v>
      </c>
    </row>
    <row r="4695" spans="1:17" x14ac:dyDescent="0.4">
      <c r="A4695" t="s">
        <v>596</v>
      </c>
      <c r="B4695">
        <v>15.32</v>
      </c>
      <c r="C4695">
        <v>15.23</v>
      </c>
      <c r="D4695">
        <v>15.34</v>
      </c>
      <c r="E4695">
        <v>15.21</v>
      </c>
      <c r="F4695" t="s">
        <v>327</v>
      </c>
      <c r="G4695" s="2">
        <v>5.8999999999999999E-3</v>
      </c>
      <c r="I4695" t="s">
        <v>596</v>
      </c>
      <c r="J4695" s="24" t="str">
        <f t="shared" si="351"/>
        <v>03</v>
      </c>
      <c r="K4695" s="24" t="str">
        <f t="shared" si="352"/>
        <v>22</v>
      </c>
      <c r="L4695" s="24" t="str">
        <f t="shared" si="353"/>
        <v>2006</v>
      </c>
      <c r="M4695" s="24">
        <f t="shared" si="354"/>
        <v>38798</v>
      </c>
      <c r="N4695">
        <v>15.32</v>
      </c>
      <c r="P4695" s="24">
        <v>45124</v>
      </c>
      <c r="Q4695">
        <v>71.680000000000007</v>
      </c>
    </row>
    <row r="4696" spans="1:17" x14ac:dyDescent="0.4">
      <c r="A4696" t="s">
        <v>595</v>
      </c>
      <c r="B4696">
        <v>15.23</v>
      </c>
      <c r="C4696">
        <v>15.34</v>
      </c>
      <c r="D4696">
        <v>15.4</v>
      </c>
      <c r="E4696">
        <v>15.22</v>
      </c>
      <c r="F4696" t="s">
        <v>229</v>
      </c>
      <c r="G4696" s="2">
        <v>-7.1999999999999998E-3</v>
      </c>
      <c r="I4696" t="s">
        <v>595</v>
      </c>
      <c r="J4696" s="24" t="str">
        <f t="shared" si="351"/>
        <v>03</v>
      </c>
      <c r="K4696" s="24" t="str">
        <f t="shared" si="352"/>
        <v>21</v>
      </c>
      <c r="L4696" s="24" t="str">
        <f t="shared" si="353"/>
        <v>2006</v>
      </c>
      <c r="M4696" s="24">
        <f t="shared" si="354"/>
        <v>38797</v>
      </c>
      <c r="N4696">
        <v>15.23</v>
      </c>
      <c r="P4696" s="24">
        <v>45125</v>
      </c>
      <c r="Q4696">
        <v>72.14</v>
      </c>
    </row>
    <row r="4697" spans="1:17" x14ac:dyDescent="0.4">
      <c r="A4697" t="s">
        <v>594</v>
      </c>
      <c r="B4697">
        <v>15.34</v>
      </c>
      <c r="C4697">
        <v>15.35</v>
      </c>
      <c r="D4697">
        <v>15.37</v>
      </c>
      <c r="E4697">
        <v>15.31</v>
      </c>
      <c r="F4697" t="s">
        <v>541</v>
      </c>
      <c r="G4697" s="2">
        <v>0</v>
      </c>
      <c r="I4697" t="s">
        <v>594</v>
      </c>
      <c r="J4697" s="24" t="str">
        <f t="shared" si="351"/>
        <v>03</v>
      </c>
      <c r="K4697" s="24" t="str">
        <f t="shared" si="352"/>
        <v>20</v>
      </c>
      <c r="L4697" s="24" t="str">
        <f t="shared" si="353"/>
        <v>2006</v>
      </c>
      <c r="M4697" s="24">
        <f t="shared" si="354"/>
        <v>38796</v>
      </c>
      <c r="N4697">
        <v>15.34</v>
      </c>
      <c r="P4697" s="24">
        <v>45126</v>
      </c>
      <c r="Q4697">
        <v>72.13</v>
      </c>
    </row>
    <row r="4698" spans="1:17" x14ac:dyDescent="0.4">
      <c r="A4698" t="s">
        <v>593</v>
      </c>
      <c r="B4698">
        <v>15.34</v>
      </c>
      <c r="C4698">
        <v>15.35</v>
      </c>
      <c r="D4698">
        <v>15.37</v>
      </c>
      <c r="E4698">
        <v>15.3</v>
      </c>
      <c r="F4698" t="s">
        <v>592</v>
      </c>
      <c r="G4698" s="2">
        <v>2.5999999999999999E-3</v>
      </c>
      <c r="I4698" t="s">
        <v>593</v>
      </c>
      <c r="J4698" s="24" t="str">
        <f t="shared" si="351"/>
        <v>03</v>
      </c>
      <c r="K4698" s="24" t="str">
        <f t="shared" si="352"/>
        <v>17</v>
      </c>
      <c r="L4698" s="24" t="str">
        <f t="shared" si="353"/>
        <v>2006</v>
      </c>
      <c r="M4698" s="24">
        <f t="shared" si="354"/>
        <v>38793</v>
      </c>
      <c r="N4698">
        <v>15.34</v>
      </c>
      <c r="P4698" s="24">
        <v>45127</v>
      </c>
      <c r="Q4698">
        <v>71.45</v>
      </c>
    </row>
    <row r="4699" spans="1:17" x14ac:dyDescent="0.4">
      <c r="A4699" t="s">
        <v>591</v>
      </c>
      <c r="B4699">
        <v>15.3</v>
      </c>
      <c r="C4699">
        <v>15.31</v>
      </c>
      <c r="D4699">
        <v>15.37</v>
      </c>
      <c r="E4699">
        <v>15.29</v>
      </c>
      <c r="F4699" t="s">
        <v>590</v>
      </c>
      <c r="G4699" s="2">
        <v>0</v>
      </c>
      <c r="I4699" t="s">
        <v>591</v>
      </c>
      <c r="J4699" s="24" t="str">
        <f t="shared" si="351"/>
        <v>03</v>
      </c>
      <c r="K4699" s="24" t="str">
        <f t="shared" si="352"/>
        <v>16</v>
      </c>
      <c r="L4699" s="24" t="str">
        <f t="shared" si="353"/>
        <v>2006</v>
      </c>
      <c r="M4699" s="24">
        <f t="shared" si="354"/>
        <v>38792</v>
      </c>
      <c r="N4699">
        <v>15.3</v>
      </c>
      <c r="P4699" s="24">
        <v>45128</v>
      </c>
      <c r="Q4699">
        <v>71.52</v>
      </c>
    </row>
    <row r="4700" spans="1:17" x14ac:dyDescent="0.4">
      <c r="A4700" t="s">
        <v>589</v>
      </c>
      <c r="B4700">
        <v>15.3</v>
      </c>
      <c r="C4700">
        <v>15.25</v>
      </c>
      <c r="D4700">
        <v>15.31</v>
      </c>
      <c r="E4700">
        <v>15.19</v>
      </c>
      <c r="F4700" t="s">
        <v>588</v>
      </c>
      <c r="G4700" s="2">
        <v>3.8999999999999998E-3</v>
      </c>
      <c r="I4700" t="s">
        <v>589</v>
      </c>
      <c r="J4700" s="24" t="str">
        <f t="shared" si="351"/>
        <v>03</v>
      </c>
      <c r="K4700" s="24" t="str">
        <f t="shared" si="352"/>
        <v>15</v>
      </c>
      <c r="L4700" s="24" t="str">
        <f t="shared" si="353"/>
        <v>2006</v>
      </c>
      <c r="M4700" s="24">
        <f t="shared" si="354"/>
        <v>38791</v>
      </c>
      <c r="N4700">
        <v>15.3</v>
      </c>
      <c r="P4700" s="24">
        <v>45131</v>
      </c>
      <c r="Q4700">
        <v>71.88</v>
      </c>
    </row>
    <row r="4701" spans="1:17" x14ac:dyDescent="0.4">
      <c r="A4701" t="s">
        <v>587</v>
      </c>
      <c r="B4701">
        <v>15.24</v>
      </c>
      <c r="C4701">
        <v>15.09</v>
      </c>
      <c r="D4701">
        <v>15.25</v>
      </c>
      <c r="E4701">
        <v>15.06</v>
      </c>
      <c r="F4701" t="s">
        <v>586</v>
      </c>
      <c r="G4701" s="2">
        <v>8.6E-3</v>
      </c>
      <c r="I4701" t="s">
        <v>587</v>
      </c>
      <c r="J4701" s="24" t="str">
        <f t="shared" si="351"/>
        <v>03</v>
      </c>
      <c r="K4701" s="24" t="str">
        <f t="shared" si="352"/>
        <v>14</v>
      </c>
      <c r="L4701" s="24" t="str">
        <f t="shared" si="353"/>
        <v>2006</v>
      </c>
      <c r="M4701" s="24">
        <f t="shared" si="354"/>
        <v>38790</v>
      </c>
      <c r="N4701">
        <v>15.24</v>
      </c>
      <c r="P4701" s="24">
        <v>45132</v>
      </c>
      <c r="Q4701">
        <v>72.2</v>
      </c>
    </row>
    <row r="4702" spans="1:17" x14ac:dyDescent="0.4">
      <c r="A4702" t="s">
        <v>585</v>
      </c>
      <c r="B4702">
        <v>15.11</v>
      </c>
      <c r="C4702">
        <v>15.11</v>
      </c>
      <c r="D4702">
        <v>15.13</v>
      </c>
      <c r="E4702">
        <v>15.05</v>
      </c>
      <c r="F4702" t="s">
        <v>584</v>
      </c>
      <c r="G4702" s="2">
        <v>1.2999999999999999E-3</v>
      </c>
      <c r="I4702" t="s">
        <v>585</v>
      </c>
      <c r="J4702" s="24" t="str">
        <f t="shared" si="351"/>
        <v>03</v>
      </c>
      <c r="K4702" s="24" t="str">
        <f t="shared" si="352"/>
        <v>13</v>
      </c>
      <c r="L4702" s="24" t="str">
        <f t="shared" si="353"/>
        <v>2006</v>
      </c>
      <c r="M4702" s="24">
        <f t="shared" si="354"/>
        <v>38789</v>
      </c>
      <c r="N4702">
        <v>15.11</v>
      </c>
      <c r="P4702" s="24">
        <v>45133</v>
      </c>
      <c r="Q4702">
        <v>72.19</v>
      </c>
    </row>
    <row r="4703" spans="1:17" x14ac:dyDescent="0.4">
      <c r="A4703" t="s">
        <v>583</v>
      </c>
      <c r="B4703">
        <v>15.09</v>
      </c>
      <c r="C4703">
        <v>15.01</v>
      </c>
      <c r="D4703">
        <v>15.11</v>
      </c>
      <c r="E4703">
        <v>14.97</v>
      </c>
      <c r="F4703" t="s">
        <v>102</v>
      </c>
      <c r="G4703" s="2">
        <v>6.7000000000000002E-3</v>
      </c>
      <c r="I4703" t="s">
        <v>583</v>
      </c>
      <c r="J4703" s="24" t="str">
        <f t="shared" si="351"/>
        <v>03</v>
      </c>
      <c r="K4703" s="24" t="str">
        <f t="shared" si="352"/>
        <v>10</v>
      </c>
      <c r="L4703" s="24" t="str">
        <f t="shared" si="353"/>
        <v>2006</v>
      </c>
      <c r="M4703" s="24">
        <f t="shared" si="354"/>
        <v>38786</v>
      </c>
      <c r="N4703">
        <v>15.09</v>
      </c>
      <c r="P4703" s="24">
        <v>45134</v>
      </c>
      <c r="Q4703">
        <v>71.709999999999994</v>
      </c>
    </row>
    <row r="4704" spans="1:17" x14ac:dyDescent="0.4">
      <c r="A4704" t="s">
        <v>582</v>
      </c>
      <c r="B4704">
        <v>14.99</v>
      </c>
      <c r="C4704">
        <v>15.09</v>
      </c>
      <c r="D4704">
        <v>15.11</v>
      </c>
      <c r="E4704">
        <v>14.97</v>
      </c>
      <c r="F4704" t="s">
        <v>581</v>
      </c>
      <c r="G4704" s="2">
        <v>-5.3E-3</v>
      </c>
      <c r="I4704" t="s">
        <v>582</v>
      </c>
      <c r="J4704" s="24" t="str">
        <f t="shared" si="351"/>
        <v>03</v>
      </c>
      <c r="K4704" s="24" t="str">
        <f t="shared" si="352"/>
        <v>09</v>
      </c>
      <c r="L4704" s="24" t="str">
        <f t="shared" si="353"/>
        <v>2006</v>
      </c>
      <c r="M4704" s="24">
        <f t="shared" si="354"/>
        <v>38785</v>
      </c>
      <c r="N4704">
        <v>14.99</v>
      </c>
      <c r="P4704" s="24">
        <v>45135</v>
      </c>
      <c r="Q4704">
        <v>72.510000000000005</v>
      </c>
    </row>
    <row r="4705" spans="1:17" x14ac:dyDescent="0.4">
      <c r="A4705" t="s">
        <v>580</v>
      </c>
      <c r="B4705">
        <v>15.07</v>
      </c>
      <c r="C4705">
        <v>14.95</v>
      </c>
      <c r="D4705">
        <v>15.09</v>
      </c>
      <c r="E4705">
        <v>14.94</v>
      </c>
      <c r="F4705" t="s">
        <v>579</v>
      </c>
      <c r="G4705" s="2">
        <v>4.7000000000000002E-3</v>
      </c>
      <c r="I4705" t="s">
        <v>580</v>
      </c>
      <c r="J4705" s="24" t="str">
        <f t="shared" si="351"/>
        <v>03</v>
      </c>
      <c r="K4705" s="24" t="str">
        <f t="shared" si="352"/>
        <v>08</v>
      </c>
      <c r="L4705" s="24" t="str">
        <f t="shared" si="353"/>
        <v>2006</v>
      </c>
      <c r="M4705" s="24">
        <f t="shared" si="354"/>
        <v>38784</v>
      </c>
      <c r="N4705">
        <v>15.07</v>
      </c>
      <c r="P4705" s="24">
        <v>45138</v>
      </c>
      <c r="Q4705">
        <v>72.66</v>
      </c>
    </row>
    <row r="4706" spans="1:17" x14ac:dyDescent="0.4">
      <c r="A4706" t="s">
        <v>578</v>
      </c>
      <c r="B4706">
        <v>15</v>
      </c>
      <c r="C4706">
        <v>15.01</v>
      </c>
      <c r="D4706">
        <v>15.04</v>
      </c>
      <c r="E4706">
        <v>14.95</v>
      </c>
      <c r="F4706" t="s">
        <v>577</v>
      </c>
      <c r="G4706" s="2">
        <v>-2.7000000000000001E-3</v>
      </c>
      <c r="I4706" t="s">
        <v>578</v>
      </c>
      <c r="J4706" s="24" t="str">
        <f t="shared" si="351"/>
        <v>03</v>
      </c>
      <c r="K4706" s="24" t="str">
        <f t="shared" si="352"/>
        <v>07</v>
      </c>
      <c r="L4706" s="24" t="str">
        <f t="shared" si="353"/>
        <v>2006</v>
      </c>
      <c r="M4706" s="24">
        <f t="shared" si="354"/>
        <v>38783</v>
      </c>
      <c r="N4706">
        <v>15</v>
      </c>
      <c r="P4706" s="24">
        <v>45139</v>
      </c>
      <c r="Q4706">
        <v>72.42</v>
      </c>
    </row>
    <row r="4707" spans="1:17" x14ac:dyDescent="0.4">
      <c r="A4707" t="s">
        <v>576</v>
      </c>
      <c r="B4707">
        <v>15.04</v>
      </c>
      <c r="C4707">
        <v>15.13</v>
      </c>
      <c r="D4707">
        <v>15.14</v>
      </c>
      <c r="E4707">
        <v>15</v>
      </c>
      <c r="F4707" t="s">
        <v>575</v>
      </c>
      <c r="G4707" s="2">
        <v>-5.8999999999999999E-3</v>
      </c>
      <c r="I4707" t="s">
        <v>576</v>
      </c>
      <c r="J4707" s="24" t="str">
        <f t="shared" si="351"/>
        <v>03</v>
      </c>
      <c r="K4707" s="24" t="str">
        <f t="shared" si="352"/>
        <v>06</v>
      </c>
      <c r="L4707" s="24" t="str">
        <f t="shared" si="353"/>
        <v>2006</v>
      </c>
      <c r="M4707" s="24">
        <f t="shared" si="354"/>
        <v>38782</v>
      </c>
      <c r="N4707">
        <v>15.04</v>
      </c>
      <c r="P4707" s="24">
        <v>45140</v>
      </c>
      <c r="Q4707">
        <v>71.290000000000006</v>
      </c>
    </row>
    <row r="4708" spans="1:17" x14ac:dyDescent="0.4">
      <c r="A4708" t="s">
        <v>574</v>
      </c>
      <c r="B4708">
        <v>15.13</v>
      </c>
      <c r="C4708">
        <v>15.12</v>
      </c>
      <c r="D4708">
        <v>15.26</v>
      </c>
      <c r="E4708">
        <v>15.1</v>
      </c>
      <c r="F4708" t="s">
        <v>150</v>
      </c>
      <c r="G4708" s="2">
        <v>-2.5999999999999999E-3</v>
      </c>
      <c r="I4708" t="s">
        <v>574</v>
      </c>
      <c r="J4708" s="24" t="str">
        <f t="shared" si="351"/>
        <v>03</v>
      </c>
      <c r="K4708" s="24" t="str">
        <f t="shared" si="352"/>
        <v>03</v>
      </c>
      <c r="L4708" s="24" t="str">
        <f t="shared" si="353"/>
        <v>2006</v>
      </c>
      <c r="M4708" s="24">
        <f t="shared" si="354"/>
        <v>38779</v>
      </c>
      <c r="N4708">
        <v>15.13</v>
      </c>
      <c r="P4708" s="24">
        <v>45141</v>
      </c>
      <c r="Q4708">
        <v>71.22</v>
      </c>
    </row>
    <row r="4709" spans="1:17" x14ac:dyDescent="0.4">
      <c r="A4709" t="s">
        <v>573</v>
      </c>
      <c r="B4709">
        <v>15.17</v>
      </c>
      <c r="C4709">
        <v>15.13</v>
      </c>
      <c r="D4709">
        <v>15.19</v>
      </c>
      <c r="E4709">
        <v>15.09</v>
      </c>
      <c r="F4709" t="s">
        <v>455</v>
      </c>
      <c r="G4709" s="2">
        <v>-6.9999999999999999E-4</v>
      </c>
      <c r="I4709" t="s">
        <v>573</v>
      </c>
      <c r="J4709" s="24" t="str">
        <f t="shared" si="351"/>
        <v>03</v>
      </c>
      <c r="K4709" s="24" t="str">
        <f t="shared" si="352"/>
        <v>02</v>
      </c>
      <c r="L4709" s="24" t="str">
        <f t="shared" si="353"/>
        <v>2006</v>
      </c>
      <c r="M4709" s="24">
        <f t="shared" si="354"/>
        <v>38778</v>
      </c>
      <c r="N4709">
        <v>15.17</v>
      </c>
      <c r="P4709" s="24">
        <v>45142</v>
      </c>
      <c r="Q4709">
        <v>70.61</v>
      </c>
    </row>
    <row r="4710" spans="1:17" x14ac:dyDescent="0.4">
      <c r="A4710" t="s">
        <v>572</v>
      </c>
      <c r="B4710">
        <v>15.18</v>
      </c>
      <c r="C4710">
        <v>15.09</v>
      </c>
      <c r="D4710">
        <v>15.19</v>
      </c>
      <c r="E4710">
        <v>15.06</v>
      </c>
      <c r="F4710" t="s">
        <v>254</v>
      </c>
      <c r="G4710" s="2">
        <v>6.6E-3</v>
      </c>
      <c r="I4710" t="s">
        <v>572</v>
      </c>
      <c r="J4710" s="24" t="str">
        <f t="shared" si="351"/>
        <v>03</v>
      </c>
      <c r="K4710" s="24" t="str">
        <f t="shared" si="352"/>
        <v>01</v>
      </c>
      <c r="L4710" s="24" t="str">
        <f t="shared" si="353"/>
        <v>2006</v>
      </c>
      <c r="M4710" s="24">
        <f t="shared" si="354"/>
        <v>38777</v>
      </c>
      <c r="N4710">
        <v>15.18</v>
      </c>
      <c r="P4710" s="24">
        <v>45145</v>
      </c>
      <c r="Q4710">
        <v>71.069999999999993</v>
      </c>
    </row>
    <row r="4711" spans="1:17" x14ac:dyDescent="0.4">
      <c r="A4711" t="s">
        <v>571</v>
      </c>
      <c r="B4711">
        <v>15.08</v>
      </c>
      <c r="C4711">
        <v>15.2</v>
      </c>
      <c r="D4711">
        <v>15.2</v>
      </c>
      <c r="E4711">
        <v>15.04</v>
      </c>
      <c r="F4711" t="s">
        <v>317</v>
      </c>
      <c r="G4711" s="2">
        <v>-9.1999999999999998E-3</v>
      </c>
      <c r="I4711" t="s">
        <v>571</v>
      </c>
      <c r="J4711" s="24" t="str">
        <f t="shared" si="351"/>
        <v>02</v>
      </c>
      <c r="K4711" s="24" t="str">
        <f t="shared" si="352"/>
        <v>28</v>
      </c>
      <c r="L4711" s="24" t="str">
        <f t="shared" si="353"/>
        <v>2006</v>
      </c>
      <c r="M4711" s="24">
        <f t="shared" si="354"/>
        <v>38776</v>
      </c>
      <c r="N4711">
        <v>15.08</v>
      </c>
      <c r="P4711" s="24">
        <v>45146</v>
      </c>
      <c r="Q4711">
        <v>70.88</v>
      </c>
    </row>
    <row r="4712" spans="1:17" x14ac:dyDescent="0.4">
      <c r="A4712" t="s">
        <v>570</v>
      </c>
      <c r="B4712">
        <v>15.22</v>
      </c>
      <c r="C4712">
        <v>15.2</v>
      </c>
      <c r="D4712">
        <v>15.27</v>
      </c>
      <c r="E4712">
        <v>15.17</v>
      </c>
      <c r="F4712" t="s">
        <v>569</v>
      </c>
      <c r="G4712" s="2">
        <v>3.3E-3</v>
      </c>
      <c r="I4712" t="s">
        <v>570</v>
      </c>
      <c r="J4712" s="24" t="str">
        <f t="shared" si="351"/>
        <v>02</v>
      </c>
      <c r="K4712" s="24" t="str">
        <f t="shared" si="352"/>
        <v>27</v>
      </c>
      <c r="L4712" s="24" t="str">
        <f t="shared" si="353"/>
        <v>2006</v>
      </c>
      <c r="M4712" s="24">
        <f t="shared" si="354"/>
        <v>38775</v>
      </c>
      <c r="N4712">
        <v>15.22</v>
      </c>
      <c r="P4712" s="24">
        <v>45147</v>
      </c>
      <c r="Q4712">
        <v>70.42</v>
      </c>
    </row>
    <row r="4713" spans="1:17" x14ac:dyDescent="0.4">
      <c r="A4713" t="s">
        <v>568</v>
      </c>
      <c r="B4713">
        <v>15.17</v>
      </c>
      <c r="C4713">
        <v>15.17</v>
      </c>
      <c r="D4713">
        <v>15.19</v>
      </c>
      <c r="E4713">
        <v>15.11</v>
      </c>
      <c r="F4713" t="s">
        <v>567</v>
      </c>
      <c r="G4713" s="2">
        <v>2.5999999999999999E-3</v>
      </c>
      <c r="I4713" t="s">
        <v>568</v>
      </c>
      <c r="J4713" s="24" t="str">
        <f t="shared" si="351"/>
        <v>02</v>
      </c>
      <c r="K4713" s="24" t="str">
        <f t="shared" si="352"/>
        <v>24</v>
      </c>
      <c r="L4713" s="24" t="str">
        <f t="shared" si="353"/>
        <v>2006</v>
      </c>
      <c r="M4713" s="24">
        <f t="shared" si="354"/>
        <v>38772</v>
      </c>
      <c r="N4713">
        <v>15.17</v>
      </c>
      <c r="P4713" s="24">
        <v>45148</v>
      </c>
      <c r="Q4713">
        <v>70.44</v>
      </c>
    </row>
    <row r="4714" spans="1:17" x14ac:dyDescent="0.4">
      <c r="A4714" t="s">
        <v>566</v>
      </c>
      <c r="B4714">
        <v>15.13</v>
      </c>
      <c r="C4714">
        <v>15.17</v>
      </c>
      <c r="D4714">
        <v>15.21</v>
      </c>
      <c r="E4714">
        <v>15.1</v>
      </c>
      <c r="F4714" t="s">
        <v>565</v>
      </c>
      <c r="G4714" s="2">
        <v>-2.5999999999999999E-3</v>
      </c>
      <c r="I4714" t="s">
        <v>566</v>
      </c>
      <c r="J4714" s="24" t="str">
        <f t="shared" si="351"/>
        <v>02</v>
      </c>
      <c r="K4714" s="24" t="str">
        <f t="shared" si="352"/>
        <v>23</v>
      </c>
      <c r="L4714" s="24" t="str">
        <f t="shared" si="353"/>
        <v>2006</v>
      </c>
      <c r="M4714" s="24">
        <f t="shared" si="354"/>
        <v>38771</v>
      </c>
      <c r="N4714">
        <v>15.13</v>
      </c>
      <c r="P4714" s="24">
        <v>45149</v>
      </c>
      <c r="Q4714">
        <v>70.37</v>
      </c>
    </row>
    <row r="4715" spans="1:17" x14ac:dyDescent="0.4">
      <c r="A4715" t="s">
        <v>564</v>
      </c>
      <c r="B4715">
        <v>15.17</v>
      </c>
      <c r="C4715">
        <v>15.13</v>
      </c>
      <c r="D4715">
        <v>15.21</v>
      </c>
      <c r="E4715">
        <v>15.1</v>
      </c>
      <c r="F4715" t="s">
        <v>174</v>
      </c>
      <c r="G4715" s="2">
        <v>6.6E-3</v>
      </c>
      <c r="I4715" t="s">
        <v>564</v>
      </c>
      <c r="J4715" s="24" t="str">
        <f t="shared" si="351"/>
        <v>02</v>
      </c>
      <c r="K4715" s="24" t="str">
        <f t="shared" si="352"/>
        <v>22</v>
      </c>
      <c r="L4715" s="24" t="str">
        <f t="shared" si="353"/>
        <v>2006</v>
      </c>
      <c r="M4715" s="24">
        <f t="shared" si="354"/>
        <v>38770</v>
      </c>
      <c r="N4715">
        <v>15.17</v>
      </c>
      <c r="P4715" s="24">
        <v>45152</v>
      </c>
      <c r="Q4715">
        <v>71</v>
      </c>
    </row>
    <row r="4716" spans="1:17" x14ac:dyDescent="0.4">
      <c r="A4716" t="s">
        <v>563</v>
      </c>
      <c r="B4716">
        <v>15.07</v>
      </c>
      <c r="C4716">
        <v>15.16</v>
      </c>
      <c r="D4716">
        <v>15.2</v>
      </c>
      <c r="E4716">
        <v>15.06</v>
      </c>
      <c r="F4716" t="s">
        <v>562</v>
      </c>
      <c r="G4716" s="2">
        <v>-5.3E-3</v>
      </c>
      <c r="I4716" t="s">
        <v>563</v>
      </c>
      <c r="J4716" s="24" t="str">
        <f t="shared" si="351"/>
        <v>02</v>
      </c>
      <c r="K4716" s="24" t="str">
        <f t="shared" si="352"/>
        <v>21</v>
      </c>
      <c r="L4716" s="24" t="str">
        <f t="shared" si="353"/>
        <v>2006</v>
      </c>
      <c r="M4716" s="24">
        <f t="shared" si="354"/>
        <v>38769</v>
      </c>
      <c r="N4716">
        <v>15.07</v>
      </c>
      <c r="P4716" s="24">
        <v>45153</v>
      </c>
      <c r="Q4716">
        <v>70.290000000000006</v>
      </c>
    </row>
    <row r="4717" spans="1:17" x14ac:dyDescent="0.4">
      <c r="A4717" t="s">
        <v>561</v>
      </c>
      <c r="B4717">
        <v>15.15</v>
      </c>
      <c r="C4717">
        <v>15.12</v>
      </c>
      <c r="D4717">
        <v>15.21</v>
      </c>
      <c r="E4717">
        <v>15.11</v>
      </c>
      <c r="F4717" t="s">
        <v>560</v>
      </c>
      <c r="G4717" s="2">
        <v>-1.2999999999999999E-3</v>
      </c>
      <c r="I4717" t="s">
        <v>561</v>
      </c>
      <c r="J4717" s="24" t="str">
        <f t="shared" si="351"/>
        <v>02</v>
      </c>
      <c r="K4717" s="24" t="str">
        <f t="shared" si="352"/>
        <v>17</v>
      </c>
      <c r="L4717" s="24" t="str">
        <f t="shared" si="353"/>
        <v>2006</v>
      </c>
      <c r="M4717" s="24">
        <f t="shared" si="354"/>
        <v>38765</v>
      </c>
      <c r="N4717">
        <v>15.15</v>
      </c>
      <c r="P4717" s="24">
        <v>45154</v>
      </c>
      <c r="Q4717">
        <v>69.73</v>
      </c>
    </row>
    <row r="4718" spans="1:17" x14ac:dyDescent="0.4">
      <c r="A4718" t="s">
        <v>559</v>
      </c>
      <c r="B4718">
        <v>15.17</v>
      </c>
      <c r="C4718">
        <v>15.12</v>
      </c>
      <c r="D4718">
        <v>15.18</v>
      </c>
      <c r="E4718">
        <v>15.07</v>
      </c>
      <c r="F4718" t="s">
        <v>558</v>
      </c>
      <c r="G4718" s="2">
        <v>5.3E-3</v>
      </c>
      <c r="I4718" t="s">
        <v>559</v>
      </c>
      <c r="J4718" s="24" t="str">
        <f t="shared" si="351"/>
        <v>02</v>
      </c>
      <c r="K4718" s="24" t="str">
        <f t="shared" si="352"/>
        <v>16</v>
      </c>
      <c r="L4718" s="24" t="str">
        <f t="shared" si="353"/>
        <v>2006</v>
      </c>
      <c r="M4718" s="24">
        <f t="shared" si="354"/>
        <v>38764</v>
      </c>
      <c r="N4718">
        <v>15.17</v>
      </c>
      <c r="P4718" s="24">
        <v>45155</v>
      </c>
      <c r="Q4718">
        <v>69.28</v>
      </c>
    </row>
    <row r="4719" spans="1:17" x14ac:dyDescent="0.4">
      <c r="A4719" t="s">
        <v>557</v>
      </c>
      <c r="B4719">
        <v>15.09</v>
      </c>
      <c r="C4719">
        <v>15.02</v>
      </c>
      <c r="D4719">
        <v>15.1</v>
      </c>
      <c r="E4719">
        <v>14.97</v>
      </c>
      <c r="F4719" t="s">
        <v>556</v>
      </c>
      <c r="G4719" s="2">
        <v>4.7000000000000002E-3</v>
      </c>
      <c r="I4719" t="s">
        <v>557</v>
      </c>
      <c r="J4719" s="24" t="str">
        <f t="shared" si="351"/>
        <v>02</v>
      </c>
      <c r="K4719" s="24" t="str">
        <f t="shared" si="352"/>
        <v>15</v>
      </c>
      <c r="L4719" s="24" t="str">
        <f t="shared" si="353"/>
        <v>2006</v>
      </c>
      <c r="M4719" s="24">
        <f t="shared" si="354"/>
        <v>38763</v>
      </c>
      <c r="N4719">
        <v>15.09</v>
      </c>
      <c r="P4719" s="24">
        <v>45156</v>
      </c>
      <c r="Q4719">
        <v>69.3</v>
      </c>
    </row>
    <row r="4720" spans="1:17" x14ac:dyDescent="0.4">
      <c r="A4720" t="s">
        <v>555</v>
      </c>
      <c r="B4720">
        <v>15.02</v>
      </c>
      <c r="C4720">
        <v>14.9</v>
      </c>
      <c r="D4720">
        <v>15.04</v>
      </c>
      <c r="E4720">
        <v>14.86</v>
      </c>
      <c r="F4720" t="s">
        <v>554</v>
      </c>
      <c r="G4720" s="2">
        <v>9.4000000000000004E-3</v>
      </c>
      <c r="I4720" t="s">
        <v>555</v>
      </c>
      <c r="J4720" s="24" t="str">
        <f t="shared" si="351"/>
        <v>02</v>
      </c>
      <c r="K4720" s="24" t="str">
        <f t="shared" si="352"/>
        <v>14</v>
      </c>
      <c r="L4720" s="24" t="str">
        <f t="shared" si="353"/>
        <v>2006</v>
      </c>
      <c r="M4720" s="24">
        <f t="shared" si="354"/>
        <v>38762</v>
      </c>
      <c r="N4720">
        <v>15.02</v>
      </c>
      <c r="P4720" s="24">
        <v>45159</v>
      </c>
      <c r="Q4720">
        <v>70.069999999999993</v>
      </c>
    </row>
    <row r="4721" spans="1:17" x14ac:dyDescent="0.4">
      <c r="A4721" t="s">
        <v>553</v>
      </c>
      <c r="B4721">
        <v>14.88</v>
      </c>
      <c r="C4721">
        <v>14.92</v>
      </c>
      <c r="D4721">
        <v>14.94</v>
      </c>
      <c r="E4721">
        <v>14.83</v>
      </c>
      <c r="F4721" t="s">
        <v>552</v>
      </c>
      <c r="G4721" s="2">
        <v>-5.3E-3</v>
      </c>
      <c r="I4721" t="s">
        <v>553</v>
      </c>
      <c r="J4721" s="24" t="str">
        <f t="shared" si="351"/>
        <v>02</v>
      </c>
      <c r="K4721" s="24" t="str">
        <f t="shared" si="352"/>
        <v>13</v>
      </c>
      <c r="L4721" s="24" t="str">
        <f t="shared" si="353"/>
        <v>2006</v>
      </c>
      <c r="M4721" s="24">
        <f t="shared" si="354"/>
        <v>38761</v>
      </c>
      <c r="N4721">
        <v>14.88</v>
      </c>
      <c r="P4721" s="24">
        <v>45160</v>
      </c>
      <c r="Q4721">
        <v>69.94</v>
      </c>
    </row>
    <row r="4722" spans="1:17" x14ac:dyDescent="0.4">
      <c r="A4722" t="s">
        <v>551</v>
      </c>
      <c r="B4722">
        <v>14.96</v>
      </c>
      <c r="C4722">
        <v>14.92</v>
      </c>
      <c r="D4722">
        <v>14.99</v>
      </c>
      <c r="E4722">
        <v>14.81</v>
      </c>
      <c r="F4722" t="s">
        <v>550</v>
      </c>
      <c r="G4722" s="2">
        <v>2E-3</v>
      </c>
      <c r="I4722" t="s">
        <v>551</v>
      </c>
      <c r="J4722" s="24" t="str">
        <f t="shared" si="351"/>
        <v>02</v>
      </c>
      <c r="K4722" s="24" t="str">
        <f t="shared" si="352"/>
        <v>10</v>
      </c>
      <c r="L4722" s="24" t="str">
        <f t="shared" si="353"/>
        <v>2006</v>
      </c>
      <c r="M4722" s="24">
        <f t="shared" si="354"/>
        <v>38758</v>
      </c>
      <c r="N4722">
        <v>14.96</v>
      </c>
      <c r="P4722" s="24">
        <v>45161</v>
      </c>
      <c r="Q4722">
        <v>70.819999999999993</v>
      </c>
    </row>
    <row r="4723" spans="1:17" x14ac:dyDescent="0.4">
      <c r="A4723" t="s">
        <v>549</v>
      </c>
      <c r="B4723">
        <v>14.93</v>
      </c>
      <c r="C4723">
        <v>15</v>
      </c>
      <c r="D4723">
        <v>15.06</v>
      </c>
      <c r="E4723">
        <v>14.91</v>
      </c>
      <c r="F4723" t="s">
        <v>108</v>
      </c>
      <c r="G4723" s="2">
        <v>-2E-3</v>
      </c>
      <c r="I4723" t="s">
        <v>549</v>
      </c>
      <c r="J4723" s="24" t="str">
        <f t="shared" si="351"/>
        <v>02</v>
      </c>
      <c r="K4723" s="24" t="str">
        <f t="shared" si="352"/>
        <v>09</v>
      </c>
      <c r="L4723" s="24" t="str">
        <f t="shared" si="353"/>
        <v>2006</v>
      </c>
      <c r="M4723" s="24">
        <f t="shared" si="354"/>
        <v>38757</v>
      </c>
      <c r="N4723">
        <v>14.93</v>
      </c>
      <c r="P4723" s="24">
        <v>45162</v>
      </c>
      <c r="Q4723">
        <v>69.709999999999994</v>
      </c>
    </row>
    <row r="4724" spans="1:17" x14ac:dyDescent="0.4">
      <c r="A4724" t="s">
        <v>548</v>
      </c>
      <c r="B4724">
        <v>14.96</v>
      </c>
      <c r="C4724">
        <v>14.87</v>
      </c>
      <c r="D4724">
        <v>14.97</v>
      </c>
      <c r="E4724">
        <v>14.84</v>
      </c>
      <c r="F4724" t="s">
        <v>186</v>
      </c>
      <c r="G4724" s="2">
        <v>8.8000000000000005E-3</v>
      </c>
      <c r="I4724" t="s">
        <v>548</v>
      </c>
      <c r="J4724" s="24" t="str">
        <f t="shared" si="351"/>
        <v>02</v>
      </c>
      <c r="K4724" s="24" t="str">
        <f t="shared" si="352"/>
        <v>08</v>
      </c>
      <c r="L4724" s="24" t="str">
        <f t="shared" si="353"/>
        <v>2006</v>
      </c>
      <c r="M4724" s="24">
        <f t="shared" si="354"/>
        <v>38756</v>
      </c>
      <c r="N4724">
        <v>14.96</v>
      </c>
      <c r="P4724" s="24">
        <v>45163</v>
      </c>
      <c r="Q4724">
        <v>70.25</v>
      </c>
    </row>
    <row r="4725" spans="1:17" x14ac:dyDescent="0.4">
      <c r="A4725" t="s">
        <v>547</v>
      </c>
      <c r="B4725">
        <v>14.83</v>
      </c>
      <c r="C4725">
        <v>14.91</v>
      </c>
      <c r="D4725">
        <v>14.94</v>
      </c>
      <c r="E4725">
        <v>14.78</v>
      </c>
      <c r="F4725" t="s">
        <v>420</v>
      </c>
      <c r="G4725" s="2">
        <v>-7.4000000000000003E-3</v>
      </c>
      <c r="I4725" t="s">
        <v>547</v>
      </c>
      <c r="J4725" s="24" t="str">
        <f t="shared" si="351"/>
        <v>02</v>
      </c>
      <c r="K4725" s="24" t="str">
        <f t="shared" si="352"/>
        <v>07</v>
      </c>
      <c r="L4725" s="24" t="str">
        <f t="shared" si="353"/>
        <v>2006</v>
      </c>
      <c r="M4725" s="24">
        <f t="shared" si="354"/>
        <v>38755</v>
      </c>
      <c r="N4725">
        <v>14.83</v>
      </c>
      <c r="P4725" s="24">
        <v>45166</v>
      </c>
      <c r="Q4725">
        <v>70.680000000000007</v>
      </c>
    </row>
    <row r="4726" spans="1:17" x14ac:dyDescent="0.4">
      <c r="A4726" t="s">
        <v>546</v>
      </c>
      <c r="B4726">
        <v>14.94</v>
      </c>
      <c r="C4726">
        <v>14.96</v>
      </c>
      <c r="D4726">
        <v>14.98</v>
      </c>
      <c r="E4726">
        <v>14.89</v>
      </c>
      <c r="F4726" t="s">
        <v>545</v>
      </c>
      <c r="G4726" s="2">
        <v>-6.9999999999999999E-4</v>
      </c>
      <c r="I4726" t="s">
        <v>546</v>
      </c>
      <c r="J4726" s="24" t="str">
        <f t="shared" si="351"/>
        <v>02</v>
      </c>
      <c r="K4726" s="24" t="str">
        <f t="shared" si="352"/>
        <v>06</v>
      </c>
      <c r="L4726" s="24" t="str">
        <f t="shared" si="353"/>
        <v>2006</v>
      </c>
      <c r="M4726" s="24">
        <f t="shared" si="354"/>
        <v>38754</v>
      </c>
      <c r="N4726">
        <v>14.94</v>
      </c>
      <c r="P4726" s="24">
        <v>45167</v>
      </c>
      <c r="Q4726">
        <v>71.87</v>
      </c>
    </row>
    <row r="4727" spans="1:17" x14ac:dyDescent="0.4">
      <c r="A4727" t="s">
        <v>544</v>
      </c>
      <c r="B4727">
        <v>14.95</v>
      </c>
      <c r="C4727">
        <v>14.97</v>
      </c>
      <c r="D4727">
        <v>15.02</v>
      </c>
      <c r="E4727">
        <v>14.91</v>
      </c>
      <c r="F4727" t="s">
        <v>543</v>
      </c>
      <c r="G4727" s="2">
        <v>-6.0000000000000001E-3</v>
      </c>
      <c r="I4727" t="s">
        <v>544</v>
      </c>
      <c r="J4727" s="24" t="str">
        <f t="shared" si="351"/>
        <v>02</v>
      </c>
      <c r="K4727" s="24" t="str">
        <f t="shared" si="352"/>
        <v>03</v>
      </c>
      <c r="L4727" s="24" t="str">
        <f t="shared" si="353"/>
        <v>2006</v>
      </c>
      <c r="M4727" s="24">
        <f t="shared" si="354"/>
        <v>38751</v>
      </c>
      <c r="N4727">
        <v>14.95</v>
      </c>
      <c r="P4727" s="24">
        <v>45168</v>
      </c>
      <c r="Q4727">
        <v>72.28</v>
      </c>
    </row>
    <row r="4728" spans="1:17" x14ac:dyDescent="0.4">
      <c r="A4728" t="s">
        <v>542</v>
      </c>
      <c r="B4728">
        <v>15.04</v>
      </c>
      <c r="C4728">
        <v>15.15</v>
      </c>
      <c r="D4728">
        <v>15.16</v>
      </c>
      <c r="E4728">
        <v>15</v>
      </c>
      <c r="F4728" t="s">
        <v>541</v>
      </c>
      <c r="G4728" s="2">
        <v>-9.1999999999999998E-3</v>
      </c>
      <c r="I4728" t="s">
        <v>542</v>
      </c>
      <c r="J4728" s="24" t="str">
        <f t="shared" si="351"/>
        <v>02</v>
      </c>
      <c r="K4728" s="24" t="str">
        <f t="shared" si="352"/>
        <v>02</v>
      </c>
      <c r="L4728" s="24" t="str">
        <f t="shared" si="353"/>
        <v>2006</v>
      </c>
      <c r="M4728" s="24">
        <f t="shared" si="354"/>
        <v>38750</v>
      </c>
      <c r="N4728">
        <v>15.04</v>
      </c>
      <c r="P4728" s="24">
        <v>45169</v>
      </c>
      <c r="Q4728">
        <v>72.180000000000007</v>
      </c>
    </row>
    <row r="4729" spans="1:17" x14ac:dyDescent="0.4">
      <c r="A4729" t="s">
        <v>540</v>
      </c>
      <c r="B4729">
        <v>15.18</v>
      </c>
      <c r="C4729">
        <v>15.12</v>
      </c>
      <c r="D4729">
        <v>15.18</v>
      </c>
      <c r="E4729">
        <v>15.11</v>
      </c>
      <c r="F4729" t="s">
        <v>539</v>
      </c>
      <c r="G4729" s="2">
        <v>6.0000000000000001E-3</v>
      </c>
      <c r="I4729" t="s">
        <v>540</v>
      </c>
      <c r="J4729" s="24" t="str">
        <f t="shared" si="351"/>
        <v>02</v>
      </c>
      <c r="K4729" s="24" t="str">
        <f t="shared" si="352"/>
        <v>01</v>
      </c>
      <c r="L4729" s="24" t="str">
        <f t="shared" si="353"/>
        <v>2006</v>
      </c>
      <c r="M4729" s="24">
        <f t="shared" si="354"/>
        <v>38749</v>
      </c>
      <c r="N4729">
        <v>15.18</v>
      </c>
      <c r="P4729" s="24">
        <v>45170</v>
      </c>
      <c r="Q4729">
        <v>72.290000000000006</v>
      </c>
    </row>
    <row r="4730" spans="1:17" x14ac:dyDescent="0.4">
      <c r="A4730" t="s">
        <v>538</v>
      </c>
      <c r="B4730">
        <v>15.09</v>
      </c>
      <c r="C4730">
        <v>15.19</v>
      </c>
      <c r="D4730">
        <v>15.2</v>
      </c>
      <c r="E4730">
        <v>15.09</v>
      </c>
      <c r="F4730" t="s">
        <v>86</v>
      </c>
      <c r="G4730" s="2">
        <v>-7.9000000000000008E-3</v>
      </c>
      <c r="I4730" t="s">
        <v>538</v>
      </c>
      <c r="J4730" s="24" t="str">
        <f t="shared" si="351"/>
        <v>01</v>
      </c>
      <c r="K4730" s="24" t="str">
        <f t="shared" si="352"/>
        <v>31</v>
      </c>
      <c r="L4730" s="24" t="str">
        <f t="shared" si="353"/>
        <v>2006</v>
      </c>
      <c r="M4730" s="24">
        <f t="shared" si="354"/>
        <v>38748</v>
      </c>
      <c r="N4730">
        <v>15.09</v>
      </c>
      <c r="P4730" s="24">
        <v>45174</v>
      </c>
      <c r="Q4730">
        <v>72.2</v>
      </c>
    </row>
    <row r="4731" spans="1:17" x14ac:dyDescent="0.4">
      <c r="A4731" t="s">
        <v>537</v>
      </c>
      <c r="B4731">
        <v>15.21</v>
      </c>
      <c r="C4731">
        <v>15.21</v>
      </c>
      <c r="D4731">
        <v>15.25</v>
      </c>
      <c r="E4731">
        <v>15.19</v>
      </c>
      <c r="F4731" t="s">
        <v>536</v>
      </c>
      <c r="G4731" s="2">
        <v>1.2999999999999999E-3</v>
      </c>
      <c r="I4731" t="s">
        <v>537</v>
      </c>
      <c r="J4731" s="24" t="str">
        <f t="shared" si="351"/>
        <v>01</v>
      </c>
      <c r="K4731" s="24" t="str">
        <f t="shared" si="352"/>
        <v>30</v>
      </c>
      <c r="L4731" s="24" t="str">
        <f t="shared" si="353"/>
        <v>2006</v>
      </c>
      <c r="M4731" s="24">
        <f t="shared" si="354"/>
        <v>38747</v>
      </c>
      <c r="N4731">
        <v>15.21</v>
      </c>
      <c r="P4731" s="24">
        <v>45175</v>
      </c>
      <c r="Q4731">
        <v>71.44</v>
      </c>
    </row>
    <row r="4732" spans="1:17" x14ac:dyDescent="0.4">
      <c r="A4732" t="s">
        <v>535</v>
      </c>
      <c r="B4732">
        <v>15.19</v>
      </c>
      <c r="C4732">
        <v>15.09</v>
      </c>
      <c r="D4732">
        <v>15.21</v>
      </c>
      <c r="E4732">
        <v>15.09</v>
      </c>
      <c r="F4732" t="s">
        <v>534</v>
      </c>
      <c r="G4732" s="2">
        <v>9.2999999999999992E-3</v>
      </c>
      <c r="I4732" t="s">
        <v>535</v>
      </c>
      <c r="J4732" s="24" t="str">
        <f t="shared" si="351"/>
        <v>01</v>
      </c>
      <c r="K4732" s="24" t="str">
        <f t="shared" si="352"/>
        <v>27</v>
      </c>
      <c r="L4732" s="24" t="str">
        <f t="shared" si="353"/>
        <v>2006</v>
      </c>
      <c r="M4732" s="24">
        <f t="shared" si="354"/>
        <v>38744</v>
      </c>
      <c r="N4732">
        <v>15.19</v>
      </c>
      <c r="P4732" s="24">
        <v>45176</v>
      </c>
      <c r="Q4732">
        <v>71.13</v>
      </c>
    </row>
    <row r="4733" spans="1:17" x14ac:dyDescent="0.4">
      <c r="A4733" t="s">
        <v>533</v>
      </c>
      <c r="B4733">
        <v>15.05</v>
      </c>
      <c r="C4733">
        <v>15.06</v>
      </c>
      <c r="D4733">
        <v>15.09</v>
      </c>
      <c r="E4733">
        <v>14.99</v>
      </c>
      <c r="F4733" t="s">
        <v>532</v>
      </c>
      <c r="G4733" s="2">
        <v>4.7000000000000002E-3</v>
      </c>
      <c r="I4733" t="s">
        <v>533</v>
      </c>
      <c r="J4733" s="24" t="str">
        <f t="shared" si="351"/>
        <v>01</v>
      </c>
      <c r="K4733" s="24" t="str">
        <f t="shared" si="352"/>
        <v>26</v>
      </c>
      <c r="L4733" s="24" t="str">
        <f t="shared" si="353"/>
        <v>2006</v>
      </c>
      <c r="M4733" s="24">
        <f t="shared" si="354"/>
        <v>38743</v>
      </c>
      <c r="N4733">
        <v>15.05</v>
      </c>
      <c r="P4733" s="24">
        <v>45177</v>
      </c>
      <c r="Q4733">
        <v>71.23</v>
      </c>
    </row>
    <row r="4734" spans="1:17" x14ac:dyDescent="0.4">
      <c r="A4734" t="s">
        <v>531</v>
      </c>
      <c r="B4734">
        <v>14.98</v>
      </c>
      <c r="C4734">
        <v>15.06</v>
      </c>
      <c r="D4734">
        <v>15.09</v>
      </c>
      <c r="E4734">
        <v>14.89</v>
      </c>
      <c r="F4734" t="s">
        <v>530</v>
      </c>
      <c r="G4734" s="2">
        <v>-2.7000000000000001E-3</v>
      </c>
      <c r="I4734" t="s">
        <v>531</v>
      </c>
      <c r="J4734" s="24" t="str">
        <f t="shared" si="351"/>
        <v>01</v>
      </c>
      <c r="K4734" s="24" t="str">
        <f t="shared" si="352"/>
        <v>25</v>
      </c>
      <c r="L4734" s="24" t="str">
        <f t="shared" si="353"/>
        <v>2006</v>
      </c>
      <c r="M4734" s="24">
        <f t="shared" si="354"/>
        <v>38742</v>
      </c>
      <c r="N4734">
        <v>14.98</v>
      </c>
      <c r="P4734" s="24">
        <v>45180</v>
      </c>
      <c r="Q4734">
        <v>71.69</v>
      </c>
    </row>
    <row r="4735" spans="1:17" x14ac:dyDescent="0.4">
      <c r="A4735" t="s">
        <v>529</v>
      </c>
      <c r="B4735">
        <v>15.02</v>
      </c>
      <c r="C4735">
        <v>15.09</v>
      </c>
      <c r="D4735">
        <v>15.09</v>
      </c>
      <c r="E4735">
        <v>14.99</v>
      </c>
      <c r="F4735" t="s">
        <v>528</v>
      </c>
      <c r="G4735" s="2">
        <v>6.9999999999999999E-4</v>
      </c>
      <c r="I4735" t="s">
        <v>529</v>
      </c>
      <c r="J4735" s="24" t="str">
        <f t="shared" si="351"/>
        <v>01</v>
      </c>
      <c r="K4735" s="24" t="str">
        <f t="shared" si="352"/>
        <v>24</v>
      </c>
      <c r="L4735" s="24" t="str">
        <f t="shared" si="353"/>
        <v>2006</v>
      </c>
      <c r="M4735" s="24">
        <f t="shared" si="354"/>
        <v>38741</v>
      </c>
      <c r="N4735">
        <v>15.02</v>
      </c>
      <c r="P4735" s="24">
        <v>45181</v>
      </c>
      <c r="Q4735">
        <v>71.16</v>
      </c>
    </row>
    <row r="4736" spans="1:17" x14ac:dyDescent="0.4">
      <c r="A4736" t="s">
        <v>527</v>
      </c>
      <c r="B4736">
        <v>15.01</v>
      </c>
      <c r="C4736">
        <v>15.04</v>
      </c>
      <c r="D4736">
        <v>15.06</v>
      </c>
      <c r="E4736">
        <v>14.97</v>
      </c>
      <c r="F4736" t="s">
        <v>526</v>
      </c>
      <c r="G4736" s="2">
        <v>1.2999999999999999E-3</v>
      </c>
      <c r="I4736" t="s">
        <v>527</v>
      </c>
      <c r="J4736" s="24" t="str">
        <f t="shared" si="351"/>
        <v>01</v>
      </c>
      <c r="K4736" s="24" t="str">
        <f t="shared" si="352"/>
        <v>23</v>
      </c>
      <c r="L4736" s="24" t="str">
        <f t="shared" si="353"/>
        <v>2006</v>
      </c>
      <c r="M4736" s="24">
        <f t="shared" si="354"/>
        <v>38740</v>
      </c>
      <c r="N4736">
        <v>15.01</v>
      </c>
      <c r="P4736" s="24">
        <v>45182</v>
      </c>
      <c r="Q4736">
        <v>71.36</v>
      </c>
    </row>
    <row r="4737" spans="1:17" x14ac:dyDescent="0.4">
      <c r="A4737" t="s">
        <v>525</v>
      </c>
      <c r="B4737">
        <v>14.99</v>
      </c>
      <c r="C4737">
        <v>15.26</v>
      </c>
      <c r="D4737">
        <v>15.26</v>
      </c>
      <c r="E4737">
        <v>14.98</v>
      </c>
      <c r="F4737" t="s">
        <v>364</v>
      </c>
      <c r="G4737" s="2">
        <v>-1.77E-2</v>
      </c>
      <c r="I4737" t="s">
        <v>525</v>
      </c>
      <c r="J4737" s="24" t="str">
        <f t="shared" si="351"/>
        <v>01</v>
      </c>
      <c r="K4737" s="24" t="str">
        <f t="shared" si="352"/>
        <v>20</v>
      </c>
      <c r="L4737" s="24" t="str">
        <f t="shared" si="353"/>
        <v>2006</v>
      </c>
      <c r="M4737" s="24">
        <f t="shared" si="354"/>
        <v>38737</v>
      </c>
      <c r="N4737">
        <v>14.99</v>
      </c>
      <c r="P4737" s="24">
        <v>45183</v>
      </c>
      <c r="Q4737">
        <v>71.86</v>
      </c>
    </row>
    <row r="4738" spans="1:17" x14ac:dyDescent="0.4">
      <c r="A4738" t="s">
        <v>524</v>
      </c>
      <c r="B4738">
        <v>15.26</v>
      </c>
      <c r="C4738">
        <v>15.23</v>
      </c>
      <c r="D4738">
        <v>15.32</v>
      </c>
      <c r="E4738">
        <v>15.18</v>
      </c>
      <c r="F4738" t="s">
        <v>523</v>
      </c>
      <c r="G4738" s="2">
        <v>5.8999999999999999E-3</v>
      </c>
      <c r="I4738" t="s">
        <v>524</v>
      </c>
      <c r="J4738" s="24" t="str">
        <f t="shared" si="351"/>
        <v>01</v>
      </c>
      <c r="K4738" s="24" t="str">
        <f t="shared" si="352"/>
        <v>19</v>
      </c>
      <c r="L4738" s="24" t="str">
        <f t="shared" si="353"/>
        <v>2006</v>
      </c>
      <c r="M4738" s="24">
        <f t="shared" si="354"/>
        <v>38736</v>
      </c>
      <c r="N4738">
        <v>15.26</v>
      </c>
      <c r="P4738" s="24">
        <v>45184</v>
      </c>
      <c r="Q4738">
        <v>70.900000000000006</v>
      </c>
    </row>
    <row r="4739" spans="1:17" x14ac:dyDescent="0.4">
      <c r="A4739" t="s">
        <v>522</v>
      </c>
      <c r="B4739">
        <v>15.17</v>
      </c>
      <c r="C4739">
        <v>15.16</v>
      </c>
      <c r="D4739">
        <v>15.23</v>
      </c>
      <c r="E4739">
        <v>15.11</v>
      </c>
      <c r="F4739" t="s">
        <v>521</v>
      </c>
      <c r="G4739" s="2">
        <v>-5.1999999999999998E-3</v>
      </c>
      <c r="I4739" t="s">
        <v>522</v>
      </c>
      <c r="J4739" s="24" t="str">
        <f t="shared" ref="J4739:J4802" si="355">LEFT(I4739,2)</f>
        <v>01</v>
      </c>
      <c r="K4739" s="24" t="str">
        <f t="shared" ref="K4739:K4802" si="356">MID(I4739,4,2)</f>
        <v>18</v>
      </c>
      <c r="L4739" s="24" t="str">
        <f t="shared" ref="L4739:L4802" si="357">RIGHT(I4739,4)</f>
        <v>2006</v>
      </c>
      <c r="M4739" s="24">
        <f t="shared" ref="M4739:M4802" si="358">DATE(L4739,J4739,K4739)</f>
        <v>38735</v>
      </c>
      <c r="N4739">
        <v>15.17</v>
      </c>
      <c r="P4739" s="24">
        <v>45187</v>
      </c>
      <c r="Q4739">
        <v>71.040000000000006</v>
      </c>
    </row>
    <row r="4740" spans="1:17" x14ac:dyDescent="0.4">
      <c r="A4740" t="s">
        <v>520</v>
      </c>
      <c r="B4740">
        <v>15.25</v>
      </c>
      <c r="C4740">
        <v>15.27</v>
      </c>
      <c r="D4740">
        <v>15.27</v>
      </c>
      <c r="E4740">
        <v>15.19</v>
      </c>
      <c r="F4740" t="s">
        <v>519</v>
      </c>
      <c r="G4740" s="2">
        <v>-2E-3</v>
      </c>
      <c r="I4740" t="s">
        <v>520</v>
      </c>
      <c r="J4740" s="24" t="str">
        <f t="shared" si="355"/>
        <v>01</v>
      </c>
      <c r="K4740" s="24" t="str">
        <f t="shared" si="356"/>
        <v>17</v>
      </c>
      <c r="L4740" s="24" t="str">
        <f t="shared" si="357"/>
        <v>2006</v>
      </c>
      <c r="M4740" s="24">
        <f t="shared" si="358"/>
        <v>38734</v>
      </c>
      <c r="N4740">
        <v>15.25</v>
      </c>
      <c r="P4740" s="24">
        <v>45188</v>
      </c>
      <c r="Q4740">
        <v>70.92</v>
      </c>
    </row>
    <row r="4741" spans="1:17" x14ac:dyDescent="0.4">
      <c r="A4741" t="s">
        <v>518</v>
      </c>
      <c r="B4741">
        <v>15.28</v>
      </c>
      <c r="C4741">
        <v>15.25</v>
      </c>
      <c r="D4741">
        <v>15.32</v>
      </c>
      <c r="E4741">
        <v>15.23</v>
      </c>
      <c r="F4741" t="s">
        <v>364</v>
      </c>
      <c r="G4741" s="2">
        <v>-6.9999999999999999E-4</v>
      </c>
      <c r="I4741" t="s">
        <v>518</v>
      </c>
      <c r="J4741" s="24" t="str">
        <f t="shared" si="355"/>
        <v>01</v>
      </c>
      <c r="K4741" s="24" t="str">
        <f t="shared" si="356"/>
        <v>13</v>
      </c>
      <c r="L4741" s="24" t="str">
        <f t="shared" si="357"/>
        <v>2006</v>
      </c>
      <c r="M4741" s="24">
        <f t="shared" si="358"/>
        <v>38730</v>
      </c>
      <c r="N4741">
        <v>15.28</v>
      </c>
      <c r="P4741" s="24">
        <v>45189</v>
      </c>
      <c r="Q4741">
        <v>70.12</v>
      </c>
    </row>
    <row r="4742" spans="1:17" x14ac:dyDescent="0.4">
      <c r="A4742" t="s">
        <v>517</v>
      </c>
      <c r="B4742">
        <v>15.29</v>
      </c>
      <c r="C4742">
        <v>15.35</v>
      </c>
      <c r="D4742">
        <v>15.36</v>
      </c>
      <c r="E4742">
        <v>15.25</v>
      </c>
      <c r="F4742" t="s">
        <v>516</v>
      </c>
      <c r="G4742" s="2">
        <v>-5.1999999999999998E-3</v>
      </c>
      <c r="I4742" t="s">
        <v>517</v>
      </c>
      <c r="J4742" s="24" t="str">
        <f t="shared" si="355"/>
        <v>01</v>
      </c>
      <c r="K4742" s="24" t="str">
        <f t="shared" si="356"/>
        <v>12</v>
      </c>
      <c r="L4742" s="24" t="str">
        <f t="shared" si="357"/>
        <v>2006</v>
      </c>
      <c r="M4742" s="24">
        <f t="shared" si="358"/>
        <v>38729</v>
      </c>
      <c r="N4742">
        <v>15.29</v>
      </c>
      <c r="P4742" s="24">
        <v>45190</v>
      </c>
      <c r="Q4742">
        <v>68.97</v>
      </c>
    </row>
    <row r="4743" spans="1:17" x14ac:dyDescent="0.4">
      <c r="A4743" t="s">
        <v>515</v>
      </c>
      <c r="B4743">
        <v>15.37</v>
      </c>
      <c r="C4743">
        <v>15.35</v>
      </c>
      <c r="D4743">
        <v>15.38</v>
      </c>
      <c r="E4743">
        <v>15.29</v>
      </c>
      <c r="F4743" t="s">
        <v>104</v>
      </c>
      <c r="G4743" s="2">
        <v>5.1999999999999998E-3</v>
      </c>
      <c r="I4743" t="s">
        <v>515</v>
      </c>
      <c r="J4743" s="24" t="str">
        <f t="shared" si="355"/>
        <v>01</v>
      </c>
      <c r="K4743" s="24" t="str">
        <f t="shared" si="356"/>
        <v>11</v>
      </c>
      <c r="L4743" s="24" t="str">
        <f t="shared" si="357"/>
        <v>2006</v>
      </c>
      <c r="M4743" s="24">
        <f t="shared" si="358"/>
        <v>38728</v>
      </c>
      <c r="N4743">
        <v>15.37</v>
      </c>
      <c r="P4743" s="24">
        <v>45191</v>
      </c>
      <c r="Q4743">
        <v>68.92</v>
      </c>
    </row>
    <row r="4744" spans="1:17" x14ac:dyDescent="0.4">
      <c r="A4744" t="s">
        <v>514</v>
      </c>
      <c r="B4744">
        <v>15.29</v>
      </c>
      <c r="C4744">
        <v>15.26</v>
      </c>
      <c r="D4744">
        <v>15.31</v>
      </c>
      <c r="E4744">
        <v>15.25</v>
      </c>
      <c r="F4744" t="s">
        <v>513</v>
      </c>
      <c r="G4744" s="2">
        <v>-1.2999999999999999E-3</v>
      </c>
      <c r="I4744" t="s">
        <v>514</v>
      </c>
      <c r="J4744" s="24" t="str">
        <f t="shared" si="355"/>
        <v>01</v>
      </c>
      <c r="K4744" s="24" t="str">
        <f t="shared" si="356"/>
        <v>10</v>
      </c>
      <c r="L4744" s="24" t="str">
        <f t="shared" si="357"/>
        <v>2006</v>
      </c>
      <c r="M4744" s="24">
        <f t="shared" si="358"/>
        <v>38727</v>
      </c>
      <c r="N4744">
        <v>15.29</v>
      </c>
      <c r="P4744" s="24">
        <v>45194</v>
      </c>
      <c r="Q4744">
        <v>69.260000000000005</v>
      </c>
    </row>
    <row r="4745" spans="1:17" x14ac:dyDescent="0.4">
      <c r="A4745" t="s">
        <v>512</v>
      </c>
      <c r="B4745">
        <v>15.31</v>
      </c>
      <c r="C4745">
        <v>15.28</v>
      </c>
      <c r="D4745">
        <v>15.34</v>
      </c>
      <c r="E4745">
        <v>15.25</v>
      </c>
      <c r="F4745" t="s">
        <v>511</v>
      </c>
      <c r="G4745" s="2">
        <v>3.3E-3</v>
      </c>
      <c r="I4745" t="s">
        <v>512</v>
      </c>
      <c r="J4745" s="24" t="str">
        <f t="shared" si="355"/>
        <v>01</v>
      </c>
      <c r="K4745" s="24" t="str">
        <f t="shared" si="356"/>
        <v>09</v>
      </c>
      <c r="L4745" s="24" t="str">
        <f t="shared" si="357"/>
        <v>2006</v>
      </c>
      <c r="M4745" s="24">
        <f t="shared" si="358"/>
        <v>38726</v>
      </c>
      <c r="N4745">
        <v>15.31</v>
      </c>
      <c r="P4745" s="24">
        <v>45195</v>
      </c>
      <c r="Q4745">
        <v>68.05</v>
      </c>
    </row>
    <row r="4746" spans="1:17" x14ac:dyDescent="0.4">
      <c r="A4746" t="s">
        <v>510</v>
      </c>
      <c r="B4746">
        <v>15.26</v>
      </c>
      <c r="C4746">
        <v>15.22</v>
      </c>
      <c r="D4746">
        <v>15.27</v>
      </c>
      <c r="E4746">
        <v>15.15</v>
      </c>
      <c r="F4746" t="s">
        <v>111</v>
      </c>
      <c r="G4746" s="2">
        <v>8.6E-3</v>
      </c>
      <c r="I4746" t="s">
        <v>510</v>
      </c>
      <c r="J4746" s="24" t="str">
        <f t="shared" si="355"/>
        <v>01</v>
      </c>
      <c r="K4746" s="24" t="str">
        <f t="shared" si="356"/>
        <v>06</v>
      </c>
      <c r="L4746" s="24" t="str">
        <f t="shared" si="357"/>
        <v>2006</v>
      </c>
      <c r="M4746" s="24">
        <f t="shared" si="358"/>
        <v>38723</v>
      </c>
      <c r="N4746">
        <v>15.26</v>
      </c>
      <c r="P4746" s="24">
        <v>45196</v>
      </c>
      <c r="Q4746">
        <v>68.16</v>
      </c>
    </row>
    <row r="4747" spans="1:17" x14ac:dyDescent="0.4">
      <c r="A4747" t="s">
        <v>509</v>
      </c>
      <c r="B4747">
        <v>15.13</v>
      </c>
      <c r="C4747">
        <v>15.13</v>
      </c>
      <c r="D4747">
        <v>15.16</v>
      </c>
      <c r="E4747">
        <v>15.07</v>
      </c>
      <c r="F4747" t="s">
        <v>508</v>
      </c>
      <c r="G4747" s="2">
        <v>0</v>
      </c>
      <c r="I4747" t="s">
        <v>509</v>
      </c>
      <c r="J4747" s="24" t="str">
        <f t="shared" si="355"/>
        <v>01</v>
      </c>
      <c r="K4747" s="24" t="str">
        <f t="shared" si="356"/>
        <v>05</v>
      </c>
      <c r="L4747" s="24" t="str">
        <f t="shared" si="357"/>
        <v>2006</v>
      </c>
      <c r="M4747" s="24">
        <f t="shared" si="358"/>
        <v>38722</v>
      </c>
      <c r="N4747">
        <v>15.13</v>
      </c>
      <c r="P4747" s="24">
        <v>45197</v>
      </c>
      <c r="Q4747">
        <v>68.62</v>
      </c>
    </row>
    <row r="4748" spans="1:17" x14ac:dyDescent="0.4">
      <c r="A4748" t="s">
        <v>507</v>
      </c>
      <c r="B4748">
        <v>15.13</v>
      </c>
      <c r="C4748">
        <v>15.05</v>
      </c>
      <c r="D4748">
        <v>15.14</v>
      </c>
      <c r="E4748">
        <v>15.04</v>
      </c>
      <c r="F4748" t="s">
        <v>506</v>
      </c>
      <c r="G4748" s="2">
        <v>5.3E-3</v>
      </c>
      <c r="I4748" t="s">
        <v>507</v>
      </c>
      <c r="J4748" s="24" t="str">
        <f t="shared" si="355"/>
        <v>01</v>
      </c>
      <c r="K4748" s="24" t="str">
        <f t="shared" si="356"/>
        <v>04</v>
      </c>
      <c r="L4748" s="24" t="str">
        <f t="shared" si="357"/>
        <v>2006</v>
      </c>
      <c r="M4748" s="24">
        <f t="shared" si="358"/>
        <v>38721</v>
      </c>
      <c r="N4748">
        <v>15.13</v>
      </c>
      <c r="P4748" s="24">
        <v>45198</v>
      </c>
      <c r="Q4748">
        <v>68.42</v>
      </c>
    </row>
    <row r="4749" spans="1:17" x14ac:dyDescent="0.4">
      <c r="A4749" t="s">
        <v>505</v>
      </c>
      <c r="B4749">
        <v>15.05</v>
      </c>
      <c r="C4749">
        <v>14.89</v>
      </c>
      <c r="D4749">
        <v>15.07</v>
      </c>
      <c r="E4749">
        <v>14.77</v>
      </c>
      <c r="F4749" t="s">
        <v>504</v>
      </c>
      <c r="G4749" s="2">
        <v>1.83E-2</v>
      </c>
      <c r="I4749" t="s">
        <v>505</v>
      </c>
      <c r="J4749" s="24" t="str">
        <f t="shared" si="355"/>
        <v>01</v>
      </c>
      <c r="K4749" s="24" t="str">
        <f t="shared" si="356"/>
        <v>03</v>
      </c>
      <c r="L4749" s="24" t="str">
        <f t="shared" si="357"/>
        <v>2006</v>
      </c>
      <c r="M4749" s="24">
        <f t="shared" si="358"/>
        <v>38720</v>
      </c>
      <c r="N4749">
        <v>15.05</v>
      </c>
      <c r="P4749" s="24">
        <v>45201</v>
      </c>
      <c r="Q4749">
        <v>68.73</v>
      </c>
    </row>
    <row r="4750" spans="1:17" x14ac:dyDescent="0.4">
      <c r="A4750" t="s">
        <v>503</v>
      </c>
      <c r="B4750">
        <v>14.78</v>
      </c>
      <c r="C4750">
        <v>14.83</v>
      </c>
      <c r="D4750">
        <v>14.84</v>
      </c>
      <c r="E4750">
        <v>14.78</v>
      </c>
      <c r="F4750" t="s">
        <v>327</v>
      </c>
      <c r="G4750" s="2">
        <v>-5.4000000000000003E-3</v>
      </c>
      <c r="I4750" t="s">
        <v>503</v>
      </c>
      <c r="J4750" s="24" t="str">
        <f t="shared" si="355"/>
        <v>12</v>
      </c>
      <c r="K4750" s="24" t="str">
        <f t="shared" si="356"/>
        <v>30</v>
      </c>
      <c r="L4750" s="24" t="str">
        <f t="shared" si="357"/>
        <v>2005</v>
      </c>
      <c r="M4750" s="24">
        <f t="shared" si="358"/>
        <v>38716</v>
      </c>
      <c r="N4750">
        <v>14.78</v>
      </c>
      <c r="P4750" s="24">
        <v>45202</v>
      </c>
      <c r="Q4750">
        <v>67.819999999999993</v>
      </c>
    </row>
    <row r="4751" spans="1:17" x14ac:dyDescent="0.4">
      <c r="A4751" t="s">
        <v>502</v>
      </c>
      <c r="B4751">
        <v>14.86</v>
      </c>
      <c r="C4751">
        <v>14.96</v>
      </c>
      <c r="D4751">
        <v>14.97</v>
      </c>
      <c r="E4751">
        <v>14.86</v>
      </c>
      <c r="F4751" t="s">
        <v>501</v>
      </c>
      <c r="G4751" s="2">
        <v>-5.4000000000000003E-3</v>
      </c>
      <c r="I4751" t="s">
        <v>502</v>
      </c>
      <c r="J4751" s="24" t="str">
        <f t="shared" si="355"/>
        <v>12</v>
      </c>
      <c r="K4751" s="24" t="str">
        <f t="shared" si="356"/>
        <v>29</v>
      </c>
      <c r="L4751" s="24" t="str">
        <f t="shared" si="357"/>
        <v>2005</v>
      </c>
      <c r="M4751" s="24">
        <f t="shared" si="358"/>
        <v>38715</v>
      </c>
      <c r="N4751">
        <v>14.86</v>
      </c>
      <c r="P4751" s="24">
        <v>45203</v>
      </c>
      <c r="Q4751">
        <v>68.39</v>
      </c>
    </row>
    <row r="4752" spans="1:17" x14ac:dyDescent="0.4">
      <c r="A4752" t="s">
        <v>500</v>
      </c>
      <c r="B4752">
        <v>14.94</v>
      </c>
      <c r="C4752">
        <v>14.92</v>
      </c>
      <c r="D4752">
        <v>14.98</v>
      </c>
      <c r="E4752">
        <v>14.92</v>
      </c>
      <c r="F4752" t="s">
        <v>202</v>
      </c>
      <c r="G4752" s="2">
        <v>2E-3</v>
      </c>
      <c r="I4752" t="s">
        <v>500</v>
      </c>
      <c r="J4752" s="24" t="str">
        <f t="shared" si="355"/>
        <v>12</v>
      </c>
      <c r="K4752" s="24" t="str">
        <f t="shared" si="356"/>
        <v>28</v>
      </c>
      <c r="L4752" s="24" t="str">
        <f t="shared" si="357"/>
        <v>2005</v>
      </c>
      <c r="M4752" s="24">
        <f t="shared" si="358"/>
        <v>38714</v>
      </c>
      <c r="N4752">
        <v>14.94</v>
      </c>
      <c r="P4752" s="24">
        <v>45204</v>
      </c>
      <c r="Q4752">
        <v>68.44</v>
      </c>
    </row>
    <row r="4753" spans="1:17" x14ac:dyDescent="0.4">
      <c r="A4753" t="s">
        <v>499</v>
      </c>
      <c r="B4753">
        <v>14.91</v>
      </c>
      <c r="C4753">
        <v>15.12</v>
      </c>
      <c r="D4753">
        <v>15.12</v>
      </c>
      <c r="E4753">
        <v>14.9</v>
      </c>
      <c r="F4753" t="s">
        <v>498</v>
      </c>
      <c r="G4753" s="2">
        <v>-1.06E-2</v>
      </c>
      <c r="I4753" t="s">
        <v>499</v>
      </c>
      <c r="J4753" s="24" t="str">
        <f t="shared" si="355"/>
        <v>12</v>
      </c>
      <c r="K4753" s="24" t="str">
        <f t="shared" si="356"/>
        <v>27</v>
      </c>
      <c r="L4753" s="24" t="str">
        <f t="shared" si="357"/>
        <v>2005</v>
      </c>
      <c r="M4753" s="24">
        <f t="shared" si="358"/>
        <v>38713</v>
      </c>
      <c r="N4753">
        <v>14.91</v>
      </c>
      <c r="P4753" s="24">
        <v>45205</v>
      </c>
      <c r="Q4753">
        <v>69.290000000000006</v>
      </c>
    </row>
    <row r="4754" spans="1:17" x14ac:dyDescent="0.4">
      <c r="A4754" t="s">
        <v>497</v>
      </c>
      <c r="B4754">
        <v>15.07</v>
      </c>
      <c r="C4754">
        <v>15.05</v>
      </c>
      <c r="D4754">
        <v>15.09</v>
      </c>
      <c r="E4754">
        <v>15.03</v>
      </c>
      <c r="F4754" t="s">
        <v>426</v>
      </c>
      <c r="G4754" s="2">
        <v>-2.5999999999999999E-3</v>
      </c>
      <c r="I4754" t="s">
        <v>497</v>
      </c>
      <c r="J4754" s="24" t="str">
        <f t="shared" si="355"/>
        <v>12</v>
      </c>
      <c r="K4754" s="24" t="str">
        <f t="shared" si="356"/>
        <v>23</v>
      </c>
      <c r="L4754" s="24" t="str">
        <f t="shared" si="357"/>
        <v>2005</v>
      </c>
      <c r="M4754" s="24">
        <f t="shared" si="358"/>
        <v>38709</v>
      </c>
      <c r="N4754">
        <v>15.07</v>
      </c>
      <c r="P4754" s="24">
        <v>45208</v>
      </c>
      <c r="Q4754">
        <v>69.790000000000006</v>
      </c>
    </row>
    <row r="4755" spans="1:17" x14ac:dyDescent="0.4">
      <c r="A4755" t="s">
        <v>496</v>
      </c>
      <c r="B4755">
        <v>15.11</v>
      </c>
      <c r="C4755">
        <v>15.08</v>
      </c>
      <c r="D4755">
        <v>15.11</v>
      </c>
      <c r="E4755">
        <v>15.03</v>
      </c>
      <c r="F4755" t="s">
        <v>317</v>
      </c>
      <c r="G4755" s="2">
        <v>5.3E-3</v>
      </c>
      <c r="I4755" t="s">
        <v>496</v>
      </c>
      <c r="J4755" s="24" t="str">
        <f t="shared" si="355"/>
        <v>12</v>
      </c>
      <c r="K4755" s="24" t="str">
        <f t="shared" si="356"/>
        <v>22</v>
      </c>
      <c r="L4755" s="24" t="str">
        <f t="shared" si="357"/>
        <v>2005</v>
      </c>
      <c r="M4755" s="24">
        <f t="shared" si="358"/>
        <v>38708</v>
      </c>
      <c r="N4755">
        <v>15.11</v>
      </c>
      <c r="P4755" s="24">
        <v>45209</v>
      </c>
      <c r="Q4755">
        <v>70.02</v>
      </c>
    </row>
    <row r="4756" spans="1:17" x14ac:dyDescent="0.4">
      <c r="A4756" t="s">
        <v>495</v>
      </c>
      <c r="B4756">
        <v>15.03</v>
      </c>
      <c r="C4756">
        <v>15.09</v>
      </c>
      <c r="D4756">
        <v>15.12</v>
      </c>
      <c r="E4756">
        <v>15.01</v>
      </c>
      <c r="F4756" t="s">
        <v>494</v>
      </c>
      <c r="G4756" s="2">
        <v>6.9999999999999999E-4</v>
      </c>
      <c r="I4756" t="s">
        <v>495</v>
      </c>
      <c r="J4756" s="24" t="str">
        <f t="shared" si="355"/>
        <v>12</v>
      </c>
      <c r="K4756" s="24" t="str">
        <f t="shared" si="356"/>
        <v>21</v>
      </c>
      <c r="L4756" s="24" t="str">
        <f t="shared" si="357"/>
        <v>2005</v>
      </c>
      <c r="M4756" s="24">
        <f t="shared" si="358"/>
        <v>38707</v>
      </c>
      <c r="N4756">
        <v>15.03</v>
      </c>
      <c r="P4756" s="24">
        <v>45210</v>
      </c>
      <c r="Q4756">
        <v>70.349999999999994</v>
      </c>
    </row>
    <row r="4757" spans="1:17" x14ac:dyDescent="0.4">
      <c r="A4757" t="s">
        <v>493</v>
      </c>
      <c r="B4757">
        <v>15.02</v>
      </c>
      <c r="C4757">
        <v>15.05</v>
      </c>
      <c r="D4757">
        <v>15.06</v>
      </c>
      <c r="E4757">
        <v>14.97</v>
      </c>
      <c r="F4757" t="s">
        <v>492</v>
      </c>
      <c r="G4757" s="2">
        <v>6.9999999999999999E-4</v>
      </c>
      <c r="I4757" t="s">
        <v>493</v>
      </c>
      <c r="J4757" s="24" t="str">
        <f t="shared" si="355"/>
        <v>12</v>
      </c>
      <c r="K4757" s="24" t="str">
        <f t="shared" si="356"/>
        <v>20</v>
      </c>
      <c r="L4757" s="24" t="str">
        <f t="shared" si="357"/>
        <v>2005</v>
      </c>
      <c r="M4757" s="24">
        <f t="shared" si="358"/>
        <v>38706</v>
      </c>
      <c r="N4757">
        <v>15.02</v>
      </c>
      <c r="P4757" s="24">
        <v>45211</v>
      </c>
      <c r="Q4757">
        <v>70.099999999999994</v>
      </c>
    </row>
    <row r="4758" spans="1:17" x14ac:dyDescent="0.4">
      <c r="A4758" t="s">
        <v>491</v>
      </c>
      <c r="B4758">
        <v>15.01</v>
      </c>
      <c r="C4758">
        <v>15.12</v>
      </c>
      <c r="D4758">
        <v>15.15</v>
      </c>
      <c r="E4758">
        <v>15.01</v>
      </c>
      <c r="F4758" t="s">
        <v>490</v>
      </c>
      <c r="G4758" s="2">
        <v>-6.0000000000000001E-3</v>
      </c>
      <c r="I4758" t="s">
        <v>491</v>
      </c>
      <c r="J4758" s="24" t="str">
        <f t="shared" si="355"/>
        <v>12</v>
      </c>
      <c r="K4758" s="24" t="str">
        <f t="shared" si="356"/>
        <v>19</v>
      </c>
      <c r="L4758" s="24" t="str">
        <f t="shared" si="357"/>
        <v>2005</v>
      </c>
      <c r="M4758" s="24">
        <f t="shared" si="358"/>
        <v>38705</v>
      </c>
      <c r="N4758">
        <v>15.01</v>
      </c>
      <c r="P4758" s="24">
        <v>45212</v>
      </c>
      <c r="Q4758">
        <v>69.78</v>
      </c>
    </row>
    <row r="4759" spans="1:17" x14ac:dyDescent="0.4">
      <c r="A4759" t="s">
        <v>489</v>
      </c>
      <c r="B4759">
        <v>15.1</v>
      </c>
      <c r="C4759">
        <v>15.17</v>
      </c>
      <c r="D4759">
        <v>15.19</v>
      </c>
      <c r="E4759">
        <v>15.08</v>
      </c>
      <c r="F4759" t="s">
        <v>488</v>
      </c>
      <c r="G4759" s="2">
        <v>-2E-3</v>
      </c>
      <c r="I4759" t="s">
        <v>489</v>
      </c>
      <c r="J4759" s="24" t="str">
        <f t="shared" si="355"/>
        <v>12</v>
      </c>
      <c r="K4759" s="24" t="str">
        <f t="shared" si="356"/>
        <v>16</v>
      </c>
      <c r="L4759" s="24" t="str">
        <f t="shared" si="357"/>
        <v>2005</v>
      </c>
      <c r="M4759" s="24">
        <f t="shared" si="358"/>
        <v>38702</v>
      </c>
      <c r="N4759">
        <v>15.1</v>
      </c>
      <c r="P4759" s="24">
        <v>45215</v>
      </c>
      <c r="Q4759">
        <v>70.45</v>
      </c>
    </row>
    <row r="4760" spans="1:17" x14ac:dyDescent="0.4">
      <c r="A4760" t="s">
        <v>487</v>
      </c>
      <c r="B4760">
        <v>15.13</v>
      </c>
      <c r="C4760">
        <v>15.14</v>
      </c>
      <c r="D4760">
        <v>15.17</v>
      </c>
      <c r="E4760">
        <v>15.07</v>
      </c>
      <c r="F4760" t="s">
        <v>486</v>
      </c>
      <c r="G4760" s="2">
        <v>0</v>
      </c>
      <c r="I4760" t="s">
        <v>487</v>
      </c>
      <c r="J4760" s="24" t="str">
        <f t="shared" si="355"/>
        <v>12</v>
      </c>
      <c r="K4760" s="24" t="str">
        <f t="shared" si="356"/>
        <v>15</v>
      </c>
      <c r="L4760" s="24" t="str">
        <f t="shared" si="357"/>
        <v>2005</v>
      </c>
      <c r="M4760" s="24">
        <f t="shared" si="358"/>
        <v>38701</v>
      </c>
      <c r="N4760">
        <v>15.13</v>
      </c>
      <c r="P4760" s="24">
        <v>45216</v>
      </c>
      <c r="Q4760">
        <v>70.3</v>
      </c>
    </row>
    <row r="4761" spans="1:17" x14ac:dyDescent="0.4">
      <c r="A4761" t="s">
        <v>485</v>
      </c>
      <c r="B4761">
        <v>15.13</v>
      </c>
      <c r="C4761">
        <v>15.05</v>
      </c>
      <c r="D4761">
        <v>15.17</v>
      </c>
      <c r="E4761">
        <v>15.05</v>
      </c>
      <c r="F4761" t="s">
        <v>484</v>
      </c>
      <c r="G4761" s="2">
        <v>4.5999999999999999E-3</v>
      </c>
      <c r="I4761" t="s">
        <v>485</v>
      </c>
      <c r="J4761" s="24" t="str">
        <f t="shared" si="355"/>
        <v>12</v>
      </c>
      <c r="K4761" s="24" t="str">
        <f t="shared" si="356"/>
        <v>14</v>
      </c>
      <c r="L4761" s="24" t="str">
        <f t="shared" si="357"/>
        <v>2005</v>
      </c>
      <c r="M4761" s="24">
        <f t="shared" si="358"/>
        <v>38700</v>
      </c>
      <c r="N4761">
        <v>15.13</v>
      </c>
      <c r="P4761" s="24">
        <v>45217</v>
      </c>
      <c r="Q4761">
        <v>69.430000000000007</v>
      </c>
    </row>
    <row r="4762" spans="1:17" x14ac:dyDescent="0.4">
      <c r="A4762" t="s">
        <v>483</v>
      </c>
      <c r="B4762">
        <v>15.06</v>
      </c>
      <c r="C4762">
        <v>15</v>
      </c>
      <c r="D4762">
        <v>15.13</v>
      </c>
      <c r="E4762">
        <v>14.96</v>
      </c>
      <c r="F4762" t="s">
        <v>482</v>
      </c>
      <c r="G4762" s="2">
        <v>3.3E-3</v>
      </c>
      <c r="I4762" t="s">
        <v>483</v>
      </c>
      <c r="J4762" s="24" t="str">
        <f t="shared" si="355"/>
        <v>12</v>
      </c>
      <c r="K4762" s="24" t="str">
        <f t="shared" si="356"/>
        <v>13</v>
      </c>
      <c r="L4762" s="24" t="str">
        <f t="shared" si="357"/>
        <v>2005</v>
      </c>
      <c r="M4762" s="24">
        <f t="shared" si="358"/>
        <v>38699</v>
      </c>
      <c r="N4762">
        <v>15.06</v>
      </c>
      <c r="P4762" s="24">
        <v>45218</v>
      </c>
      <c r="Q4762">
        <v>68.72</v>
      </c>
    </row>
    <row r="4763" spans="1:17" x14ac:dyDescent="0.4">
      <c r="A4763" t="s">
        <v>481</v>
      </c>
      <c r="B4763">
        <v>15.01</v>
      </c>
      <c r="C4763">
        <v>15.03</v>
      </c>
      <c r="D4763">
        <v>15.04</v>
      </c>
      <c r="E4763">
        <v>14.95</v>
      </c>
      <c r="F4763" t="s">
        <v>480</v>
      </c>
      <c r="G4763" s="2">
        <v>2E-3</v>
      </c>
      <c r="I4763" t="s">
        <v>481</v>
      </c>
      <c r="J4763" s="24" t="str">
        <f t="shared" si="355"/>
        <v>12</v>
      </c>
      <c r="K4763" s="24" t="str">
        <f t="shared" si="356"/>
        <v>12</v>
      </c>
      <c r="L4763" s="24" t="str">
        <f t="shared" si="357"/>
        <v>2005</v>
      </c>
      <c r="M4763" s="24">
        <f t="shared" si="358"/>
        <v>38698</v>
      </c>
      <c r="N4763">
        <v>15.01</v>
      </c>
      <c r="P4763" s="24">
        <v>45219</v>
      </c>
      <c r="Q4763">
        <v>67.81</v>
      </c>
    </row>
    <row r="4764" spans="1:17" x14ac:dyDescent="0.4">
      <c r="A4764" t="s">
        <v>479</v>
      </c>
      <c r="B4764">
        <v>14.98</v>
      </c>
      <c r="C4764">
        <v>15.05</v>
      </c>
      <c r="D4764">
        <v>15.05</v>
      </c>
      <c r="E4764">
        <v>14.92</v>
      </c>
      <c r="F4764" t="s">
        <v>478</v>
      </c>
      <c r="G4764" s="2">
        <v>2E-3</v>
      </c>
      <c r="I4764" t="s">
        <v>479</v>
      </c>
      <c r="J4764" s="24" t="str">
        <f t="shared" si="355"/>
        <v>12</v>
      </c>
      <c r="K4764" s="24" t="str">
        <f t="shared" si="356"/>
        <v>09</v>
      </c>
      <c r="L4764" s="24" t="str">
        <f t="shared" si="357"/>
        <v>2005</v>
      </c>
      <c r="M4764" s="24">
        <f t="shared" si="358"/>
        <v>38695</v>
      </c>
      <c r="N4764">
        <v>14.98</v>
      </c>
      <c r="P4764" s="24">
        <v>45222</v>
      </c>
      <c r="Q4764">
        <v>67.760000000000005</v>
      </c>
    </row>
    <row r="4765" spans="1:17" x14ac:dyDescent="0.4">
      <c r="A4765" t="s">
        <v>477</v>
      </c>
      <c r="B4765">
        <v>14.95</v>
      </c>
      <c r="C4765">
        <v>14.99</v>
      </c>
      <c r="D4765">
        <v>15.04</v>
      </c>
      <c r="E4765">
        <v>14.89</v>
      </c>
      <c r="F4765" t="s">
        <v>166</v>
      </c>
      <c r="G4765" s="2">
        <v>-1.2999999999999999E-3</v>
      </c>
      <c r="I4765" t="s">
        <v>477</v>
      </c>
      <c r="J4765" s="24" t="str">
        <f t="shared" si="355"/>
        <v>12</v>
      </c>
      <c r="K4765" s="24" t="str">
        <f t="shared" si="356"/>
        <v>08</v>
      </c>
      <c r="L4765" s="24" t="str">
        <f t="shared" si="357"/>
        <v>2005</v>
      </c>
      <c r="M4765" s="24">
        <f t="shared" si="358"/>
        <v>38694</v>
      </c>
      <c r="N4765">
        <v>14.95</v>
      </c>
      <c r="P4765" s="24">
        <v>45223</v>
      </c>
      <c r="Q4765">
        <v>68.239999999999995</v>
      </c>
    </row>
    <row r="4766" spans="1:17" x14ac:dyDescent="0.4">
      <c r="A4766" t="s">
        <v>476</v>
      </c>
      <c r="B4766">
        <v>14.97</v>
      </c>
      <c r="C4766">
        <v>15.05</v>
      </c>
      <c r="D4766">
        <v>15.06</v>
      </c>
      <c r="E4766">
        <v>14.92</v>
      </c>
      <c r="F4766" t="s">
        <v>475</v>
      </c>
      <c r="G4766" s="2">
        <v>-4.7000000000000002E-3</v>
      </c>
      <c r="I4766" t="s">
        <v>476</v>
      </c>
      <c r="J4766" s="24" t="str">
        <f t="shared" si="355"/>
        <v>12</v>
      </c>
      <c r="K4766" s="24" t="str">
        <f t="shared" si="356"/>
        <v>07</v>
      </c>
      <c r="L4766" s="24" t="str">
        <f t="shared" si="357"/>
        <v>2005</v>
      </c>
      <c r="M4766" s="24">
        <f t="shared" si="358"/>
        <v>38693</v>
      </c>
      <c r="N4766">
        <v>14.97</v>
      </c>
      <c r="P4766" s="24">
        <v>45224</v>
      </c>
      <c r="Q4766">
        <v>67.069999999999993</v>
      </c>
    </row>
    <row r="4767" spans="1:17" x14ac:dyDescent="0.4">
      <c r="A4767" t="s">
        <v>474</v>
      </c>
      <c r="B4767">
        <v>15.04</v>
      </c>
      <c r="C4767">
        <v>15.09</v>
      </c>
      <c r="D4767">
        <v>15.15</v>
      </c>
      <c r="E4767">
        <v>15.02</v>
      </c>
      <c r="F4767" t="s">
        <v>473</v>
      </c>
      <c r="G4767" s="2">
        <v>2E-3</v>
      </c>
      <c r="I4767" t="s">
        <v>474</v>
      </c>
      <c r="J4767" s="24" t="str">
        <f t="shared" si="355"/>
        <v>12</v>
      </c>
      <c r="K4767" s="24" t="str">
        <f t="shared" si="356"/>
        <v>06</v>
      </c>
      <c r="L4767" s="24" t="str">
        <f t="shared" si="357"/>
        <v>2005</v>
      </c>
      <c r="M4767" s="24">
        <f t="shared" si="358"/>
        <v>38692</v>
      </c>
      <c r="N4767">
        <v>15.04</v>
      </c>
      <c r="P4767" s="24">
        <v>45225</v>
      </c>
      <c r="Q4767">
        <v>66.040000000000006</v>
      </c>
    </row>
    <row r="4768" spans="1:17" x14ac:dyDescent="0.4">
      <c r="A4768" t="s">
        <v>472</v>
      </c>
      <c r="B4768">
        <v>15.01</v>
      </c>
      <c r="C4768">
        <v>15.06</v>
      </c>
      <c r="D4768">
        <v>15.07</v>
      </c>
      <c r="E4768">
        <v>14.99</v>
      </c>
      <c r="F4768" t="s">
        <v>471</v>
      </c>
      <c r="G4768" s="2">
        <v>-2.7000000000000001E-3</v>
      </c>
      <c r="I4768" t="s">
        <v>472</v>
      </c>
      <c r="J4768" s="24" t="str">
        <f t="shared" si="355"/>
        <v>12</v>
      </c>
      <c r="K4768" s="24" t="str">
        <f t="shared" si="356"/>
        <v>05</v>
      </c>
      <c r="L4768" s="24" t="str">
        <f t="shared" si="357"/>
        <v>2005</v>
      </c>
      <c r="M4768" s="24">
        <f t="shared" si="358"/>
        <v>38691</v>
      </c>
      <c r="N4768">
        <v>15.01</v>
      </c>
      <c r="P4768" s="24">
        <v>45226</v>
      </c>
      <c r="Q4768">
        <v>65.78</v>
      </c>
    </row>
    <row r="4769" spans="1:17" x14ac:dyDescent="0.4">
      <c r="A4769" t="s">
        <v>470</v>
      </c>
      <c r="B4769">
        <v>15.05</v>
      </c>
      <c r="C4769">
        <v>15.01</v>
      </c>
      <c r="D4769">
        <v>15.08</v>
      </c>
      <c r="E4769">
        <v>15.01</v>
      </c>
      <c r="F4769" t="s">
        <v>469</v>
      </c>
      <c r="G4769" s="2">
        <v>-6.9999999999999999E-4</v>
      </c>
      <c r="I4769" t="s">
        <v>470</v>
      </c>
      <c r="J4769" s="24" t="str">
        <f t="shared" si="355"/>
        <v>12</v>
      </c>
      <c r="K4769" s="24" t="str">
        <f t="shared" si="356"/>
        <v>02</v>
      </c>
      <c r="L4769" s="24" t="str">
        <f t="shared" si="357"/>
        <v>2005</v>
      </c>
      <c r="M4769" s="24">
        <f t="shared" si="358"/>
        <v>38688</v>
      </c>
      <c r="N4769">
        <v>15.05</v>
      </c>
      <c r="P4769" s="24">
        <v>45229</v>
      </c>
      <c r="Q4769">
        <v>66.459999999999994</v>
      </c>
    </row>
    <row r="4770" spans="1:17" x14ac:dyDescent="0.4">
      <c r="A4770" t="s">
        <v>468</v>
      </c>
      <c r="B4770">
        <v>15.06</v>
      </c>
      <c r="C4770">
        <v>14.99</v>
      </c>
      <c r="D4770">
        <v>15.07</v>
      </c>
      <c r="E4770">
        <v>14.95</v>
      </c>
      <c r="F4770" t="s">
        <v>86</v>
      </c>
      <c r="G4770" s="2">
        <v>1.35E-2</v>
      </c>
      <c r="I4770" t="s">
        <v>468</v>
      </c>
      <c r="J4770" s="24" t="str">
        <f t="shared" si="355"/>
        <v>12</v>
      </c>
      <c r="K4770" s="24" t="str">
        <f t="shared" si="356"/>
        <v>01</v>
      </c>
      <c r="L4770" s="24" t="str">
        <f t="shared" si="357"/>
        <v>2005</v>
      </c>
      <c r="M4770" s="24">
        <f t="shared" si="358"/>
        <v>38687</v>
      </c>
      <c r="N4770">
        <v>15.06</v>
      </c>
      <c r="P4770" s="24">
        <v>45230</v>
      </c>
      <c r="Q4770">
        <v>66.77</v>
      </c>
    </row>
    <row r="4771" spans="1:17" x14ac:dyDescent="0.4">
      <c r="A4771" t="s">
        <v>467</v>
      </c>
      <c r="B4771">
        <v>14.86</v>
      </c>
      <c r="C4771">
        <v>14.95</v>
      </c>
      <c r="D4771">
        <v>15</v>
      </c>
      <c r="E4771">
        <v>14.86</v>
      </c>
      <c r="F4771" t="s">
        <v>46</v>
      </c>
      <c r="G4771" s="2">
        <v>-5.4000000000000003E-3</v>
      </c>
      <c r="I4771" t="s">
        <v>467</v>
      </c>
      <c r="J4771" s="24" t="str">
        <f t="shared" si="355"/>
        <v>11</v>
      </c>
      <c r="K4771" s="24" t="str">
        <f t="shared" si="356"/>
        <v>30</v>
      </c>
      <c r="L4771" s="24" t="str">
        <f t="shared" si="357"/>
        <v>2005</v>
      </c>
      <c r="M4771" s="24">
        <f t="shared" si="358"/>
        <v>38686</v>
      </c>
      <c r="N4771">
        <v>14.86</v>
      </c>
      <c r="P4771" s="24">
        <v>45231</v>
      </c>
      <c r="Q4771">
        <v>67.55</v>
      </c>
    </row>
    <row r="4772" spans="1:17" x14ac:dyDescent="0.4">
      <c r="A4772" t="s">
        <v>466</v>
      </c>
      <c r="B4772">
        <v>14.94</v>
      </c>
      <c r="C4772">
        <v>15.02</v>
      </c>
      <c r="D4772">
        <v>15.06</v>
      </c>
      <c r="E4772">
        <v>14.93</v>
      </c>
      <c r="F4772" t="s">
        <v>465</v>
      </c>
      <c r="G4772" s="2">
        <v>-2E-3</v>
      </c>
      <c r="I4772" t="s">
        <v>466</v>
      </c>
      <c r="J4772" s="24" t="str">
        <f t="shared" si="355"/>
        <v>11</v>
      </c>
      <c r="K4772" s="24" t="str">
        <f t="shared" si="356"/>
        <v>29</v>
      </c>
      <c r="L4772" s="24" t="str">
        <f t="shared" si="357"/>
        <v>2005</v>
      </c>
      <c r="M4772" s="24">
        <f t="shared" si="358"/>
        <v>38685</v>
      </c>
      <c r="N4772">
        <v>14.94</v>
      </c>
      <c r="P4772" s="24">
        <v>45232</v>
      </c>
      <c r="Q4772">
        <v>68.86</v>
      </c>
    </row>
    <row r="4773" spans="1:17" x14ac:dyDescent="0.4">
      <c r="A4773" t="s">
        <v>464</v>
      </c>
      <c r="B4773">
        <v>14.97</v>
      </c>
      <c r="C4773">
        <v>15.09</v>
      </c>
      <c r="D4773">
        <v>15.09</v>
      </c>
      <c r="E4773">
        <v>14.94</v>
      </c>
      <c r="F4773" t="s">
        <v>463</v>
      </c>
      <c r="G4773" s="2">
        <v>-7.3000000000000001E-3</v>
      </c>
      <c r="I4773" t="s">
        <v>464</v>
      </c>
      <c r="J4773" s="24" t="str">
        <f t="shared" si="355"/>
        <v>11</v>
      </c>
      <c r="K4773" s="24" t="str">
        <f t="shared" si="356"/>
        <v>28</v>
      </c>
      <c r="L4773" s="24" t="str">
        <f t="shared" si="357"/>
        <v>2005</v>
      </c>
      <c r="M4773" s="24">
        <f t="shared" si="358"/>
        <v>38684</v>
      </c>
      <c r="N4773">
        <v>14.97</v>
      </c>
      <c r="P4773" s="24">
        <v>45233</v>
      </c>
      <c r="Q4773">
        <v>69.31</v>
      </c>
    </row>
    <row r="4774" spans="1:17" x14ac:dyDescent="0.4">
      <c r="A4774" t="s">
        <v>462</v>
      </c>
      <c r="B4774">
        <v>15.08</v>
      </c>
      <c r="C4774">
        <v>15.08</v>
      </c>
      <c r="D4774">
        <v>15.08</v>
      </c>
      <c r="E4774">
        <v>15.04</v>
      </c>
      <c r="F4774" t="s">
        <v>461</v>
      </c>
      <c r="G4774" s="2">
        <v>2.7000000000000001E-3</v>
      </c>
      <c r="I4774" t="s">
        <v>462</v>
      </c>
      <c r="J4774" s="24" t="str">
        <f t="shared" si="355"/>
        <v>11</v>
      </c>
      <c r="K4774" s="24" t="str">
        <f t="shared" si="356"/>
        <v>25</v>
      </c>
      <c r="L4774" s="24" t="str">
        <f t="shared" si="357"/>
        <v>2005</v>
      </c>
      <c r="M4774" s="24">
        <f t="shared" si="358"/>
        <v>38681</v>
      </c>
      <c r="N4774">
        <v>15.08</v>
      </c>
      <c r="P4774" s="24">
        <v>45236</v>
      </c>
      <c r="Q4774">
        <v>69.64</v>
      </c>
    </row>
    <row r="4775" spans="1:17" x14ac:dyDescent="0.4">
      <c r="A4775" t="s">
        <v>460</v>
      </c>
      <c r="B4775">
        <v>15.04</v>
      </c>
      <c r="C4775">
        <v>15.02</v>
      </c>
      <c r="D4775">
        <v>15.1</v>
      </c>
      <c r="E4775">
        <v>14.99</v>
      </c>
      <c r="F4775" t="s">
        <v>176</v>
      </c>
      <c r="G4775" s="2">
        <v>2.7000000000000001E-3</v>
      </c>
      <c r="I4775" t="s">
        <v>460</v>
      </c>
      <c r="J4775" s="24" t="str">
        <f t="shared" si="355"/>
        <v>11</v>
      </c>
      <c r="K4775" s="24" t="str">
        <f t="shared" si="356"/>
        <v>23</v>
      </c>
      <c r="L4775" s="24" t="str">
        <f t="shared" si="357"/>
        <v>2005</v>
      </c>
      <c r="M4775" s="24">
        <f t="shared" si="358"/>
        <v>38679</v>
      </c>
      <c r="N4775">
        <v>15.04</v>
      </c>
      <c r="P4775" s="24">
        <v>45237</v>
      </c>
      <c r="Q4775">
        <v>69.98</v>
      </c>
    </row>
    <row r="4776" spans="1:17" x14ac:dyDescent="0.4">
      <c r="A4776" t="s">
        <v>459</v>
      </c>
      <c r="B4776">
        <v>15</v>
      </c>
      <c r="C4776">
        <v>14.94</v>
      </c>
      <c r="D4776">
        <v>15.03</v>
      </c>
      <c r="E4776">
        <v>14.9</v>
      </c>
      <c r="F4776" t="s">
        <v>317</v>
      </c>
      <c r="G4776" s="2">
        <v>2.7000000000000001E-3</v>
      </c>
      <c r="I4776" t="s">
        <v>459</v>
      </c>
      <c r="J4776" s="24" t="str">
        <f t="shared" si="355"/>
        <v>11</v>
      </c>
      <c r="K4776" s="24" t="str">
        <f t="shared" si="356"/>
        <v>22</v>
      </c>
      <c r="L4776" s="24" t="str">
        <f t="shared" si="357"/>
        <v>2005</v>
      </c>
      <c r="M4776" s="24">
        <f t="shared" si="358"/>
        <v>38678</v>
      </c>
      <c r="N4776">
        <v>15</v>
      </c>
      <c r="P4776" s="24">
        <v>45238</v>
      </c>
      <c r="Q4776">
        <v>70.12</v>
      </c>
    </row>
    <row r="4777" spans="1:17" x14ac:dyDescent="0.4">
      <c r="A4777" t="s">
        <v>458</v>
      </c>
      <c r="B4777">
        <v>14.96</v>
      </c>
      <c r="C4777">
        <v>14.89</v>
      </c>
      <c r="D4777">
        <v>14.96</v>
      </c>
      <c r="E4777">
        <v>14.85</v>
      </c>
      <c r="F4777" t="s">
        <v>98</v>
      </c>
      <c r="G4777" s="2">
        <v>6.7000000000000002E-3</v>
      </c>
      <c r="I4777" t="s">
        <v>458</v>
      </c>
      <c r="J4777" s="24" t="str">
        <f t="shared" si="355"/>
        <v>11</v>
      </c>
      <c r="K4777" s="24" t="str">
        <f t="shared" si="356"/>
        <v>21</v>
      </c>
      <c r="L4777" s="24" t="str">
        <f t="shared" si="357"/>
        <v>2005</v>
      </c>
      <c r="M4777" s="24">
        <f t="shared" si="358"/>
        <v>38677</v>
      </c>
      <c r="N4777">
        <v>14.96</v>
      </c>
      <c r="P4777" s="24">
        <v>45239</v>
      </c>
      <c r="Q4777">
        <v>69.5</v>
      </c>
    </row>
    <row r="4778" spans="1:17" x14ac:dyDescent="0.4">
      <c r="A4778" t="s">
        <v>457</v>
      </c>
      <c r="B4778">
        <v>14.86</v>
      </c>
      <c r="C4778">
        <v>14.83</v>
      </c>
      <c r="D4778">
        <v>14.88</v>
      </c>
      <c r="E4778">
        <v>14.77</v>
      </c>
      <c r="F4778" t="s">
        <v>190</v>
      </c>
      <c r="G4778" s="2">
        <v>4.7000000000000002E-3</v>
      </c>
      <c r="I4778" t="s">
        <v>457</v>
      </c>
      <c r="J4778" s="24" t="str">
        <f t="shared" si="355"/>
        <v>11</v>
      </c>
      <c r="K4778" s="24" t="str">
        <f t="shared" si="356"/>
        <v>18</v>
      </c>
      <c r="L4778" s="24" t="str">
        <f t="shared" si="357"/>
        <v>2005</v>
      </c>
      <c r="M4778" s="24">
        <f t="shared" si="358"/>
        <v>38674</v>
      </c>
      <c r="N4778">
        <v>14.86</v>
      </c>
      <c r="P4778" s="24">
        <v>45240</v>
      </c>
      <c r="Q4778">
        <v>70.72</v>
      </c>
    </row>
    <row r="4779" spans="1:17" x14ac:dyDescent="0.4">
      <c r="A4779" t="s">
        <v>456</v>
      </c>
      <c r="B4779">
        <v>14.79</v>
      </c>
      <c r="C4779">
        <v>14.75</v>
      </c>
      <c r="D4779">
        <v>14.8</v>
      </c>
      <c r="E4779">
        <v>14.7</v>
      </c>
      <c r="F4779" t="s">
        <v>455</v>
      </c>
      <c r="G4779" s="2">
        <v>6.1000000000000004E-3</v>
      </c>
      <c r="I4779" t="s">
        <v>456</v>
      </c>
      <c r="J4779" s="24" t="str">
        <f t="shared" si="355"/>
        <v>11</v>
      </c>
      <c r="K4779" s="24" t="str">
        <f t="shared" si="356"/>
        <v>17</v>
      </c>
      <c r="L4779" s="24" t="str">
        <f t="shared" si="357"/>
        <v>2005</v>
      </c>
      <c r="M4779" s="24">
        <f t="shared" si="358"/>
        <v>38673</v>
      </c>
      <c r="N4779">
        <v>14.79</v>
      </c>
      <c r="P4779" s="24">
        <v>45243</v>
      </c>
      <c r="Q4779">
        <v>70.73</v>
      </c>
    </row>
    <row r="4780" spans="1:17" x14ac:dyDescent="0.4">
      <c r="A4780" t="s">
        <v>454</v>
      </c>
      <c r="B4780">
        <v>14.7</v>
      </c>
      <c r="C4780">
        <v>14.67</v>
      </c>
      <c r="D4780">
        <v>14.7</v>
      </c>
      <c r="E4780">
        <v>14.62</v>
      </c>
      <c r="F4780" t="s">
        <v>453</v>
      </c>
      <c r="G4780" s="2">
        <v>3.3999999999999998E-3</v>
      </c>
      <c r="I4780" t="s">
        <v>454</v>
      </c>
      <c r="J4780" s="24" t="str">
        <f t="shared" si="355"/>
        <v>11</v>
      </c>
      <c r="K4780" s="24" t="str">
        <f t="shared" si="356"/>
        <v>16</v>
      </c>
      <c r="L4780" s="24" t="str">
        <f t="shared" si="357"/>
        <v>2005</v>
      </c>
      <c r="M4780" s="24">
        <f t="shared" si="358"/>
        <v>38672</v>
      </c>
      <c r="N4780">
        <v>14.7</v>
      </c>
      <c r="P4780" s="24">
        <v>45244</v>
      </c>
      <c r="Q4780">
        <v>71.86</v>
      </c>
    </row>
    <row r="4781" spans="1:17" x14ac:dyDescent="0.4">
      <c r="A4781" t="s">
        <v>452</v>
      </c>
      <c r="B4781">
        <v>14.65</v>
      </c>
      <c r="C4781">
        <v>14.67</v>
      </c>
      <c r="D4781">
        <v>14.73</v>
      </c>
      <c r="E4781">
        <v>14.6</v>
      </c>
      <c r="F4781" t="s">
        <v>451</v>
      </c>
      <c r="G4781" s="2">
        <v>6.9999999999999999E-4</v>
      </c>
      <c r="I4781" t="s">
        <v>452</v>
      </c>
      <c r="J4781" s="24" t="str">
        <f t="shared" si="355"/>
        <v>11</v>
      </c>
      <c r="K4781" s="24" t="str">
        <f t="shared" si="356"/>
        <v>15</v>
      </c>
      <c r="L4781" s="24" t="str">
        <f t="shared" si="357"/>
        <v>2005</v>
      </c>
      <c r="M4781" s="24">
        <f t="shared" si="358"/>
        <v>38671</v>
      </c>
      <c r="N4781">
        <v>14.65</v>
      </c>
      <c r="P4781" s="24">
        <v>45245</v>
      </c>
      <c r="Q4781">
        <v>71.89</v>
      </c>
    </row>
    <row r="4782" spans="1:17" x14ac:dyDescent="0.4">
      <c r="A4782" t="s">
        <v>450</v>
      </c>
      <c r="B4782">
        <v>14.64</v>
      </c>
      <c r="C4782">
        <v>14.69</v>
      </c>
      <c r="D4782">
        <v>14.71</v>
      </c>
      <c r="E4782">
        <v>14.63</v>
      </c>
      <c r="F4782" t="s">
        <v>254</v>
      </c>
      <c r="G4782" s="2">
        <v>-2E-3</v>
      </c>
      <c r="I4782" t="s">
        <v>450</v>
      </c>
      <c r="J4782" s="24" t="str">
        <f t="shared" si="355"/>
        <v>11</v>
      </c>
      <c r="K4782" s="24" t="str">
        <f t="shared" si="356"/>
        <v>14</v>
      </c>
      <c r="L4782" s="24" t="str">
        <f t="shared" si="357"/>
        <v>2005</v>
      </c>
      <c r="M4782" s="24">
        <f t="shared" si="358"/>
        <v>38670</v>
      </c>
      <c r="N4782">
        <v>14.64</v>
      </c>
      <c r="P4782" s="24">
        <v>45246</v>
      </c>
      <c r="Q4782">
        <v>72.010000000000005</v>
      </c>
    </row>
    <row r="4783" spans="1:17" x14ac:dyDescent="0.4">
      <c r="A4783" t="s">
        <v>449</v>
      </c>
      <c r="B4783">
        <v>14.67</v>
      </c>
      <c r="C4783">
        <v>14.67</v>
      </c>
      <c r="D4783">
        <v>14.69</v>
      </c>
      <c r="E4783">
        <v>14.63</v>
      </c>
      <c r="F4783" t="s">
        <v>448</v>
      </c>
      <c r="G4783" s="2">
        <v>2E-3</v>
      </c>
      <c r="I4783" t="s">
        <v>449</v>
      </c>
      <c r="J4783" s="24" t="str">
        <f t="shared" si="355"/>
        <v>11</v>
      </c>
      <c r="K4783" s="24" t="str">
        <f t="shared" si="356"/>
        <v>11</v>
      </c>
      <c r="L4783" s="24" t="str">
        <f t="shared" si="357"/>
        <v>2005</v>
      </c>
      <c r="M4783" s="24">
        <f t="shared" si="358"/>
        <v>38667</v>
      </c>
      <c r="N4783">
        <v>14.67</v>
      </c>
      <c r="P4783" s="24">
        <v>45247</v>
      </c>
      <c r="Q4783">
        <v>72.010000000000005</v>
      </c>
    </row>
    <row r="4784" spans="1:17" x14ac:dyDescent="0.4">
      <c r="A4784" t="s">
        <v>447</v>
      </c>
      <c r="B4784">
        <v>14.64</v>
      </c>
      <c r="C4784">
        <v>14.52</v>
      </c>
      <c r="D4784">
        <v>14.66</v>
      </c>
      <c r="E4784">
        <v>14.45</v>
      </c>
      <c r="F4784" t="s">
        <v>225</v>
      </c>
      <c r="G4784" s="2">
        <v>9.7000000000000003E-3</v>
      </c>
      <c r="I4784" t="s">
        <v>447</v>
      </c>
      <c r="J4784" s="24" t="str">
        <f t="shared" si="355"/>
        <v>11</v>
      </c>
      <c r="K4784" s="24" t="str">
        <f t="shared" si="356"/>
        <v>10</v>
      </c>
      <c r="L4784" s="24" t="str">
        <f t="shared" si="357"/>
        <v>2005</v>
      </c>
      <c r="M4784" s="24">
        <f t="shared" si="358"/>
        <v>38666</v>
      </c>
      <c r="N4784">
        <v>14.64</v>
      </c>
      <c r="P4784" s="24">
        <v>45250</v>
      </c>
      <c r="Q4784">
        <v>72.64</v>
      </c>
    </row>
    <row r="4785" spans="1:17" x14ac:dyDescent="0.4">
      <c r="A4785" t="s">
        <v>446</v>
      </c>
      <c r="B4785">
        <v>14.5</v>
      </c>
      <c r="C4785">
        <v>14.51</v>
      </c>
      <c r="D4785">
        <v>14.58</v>
      </c>
      <c r="E4785">
        <v>14.47</v>
      </c>
      <c r="F4785" t="s">
        <v>445</v>
      </c>
      <c r="G4785" s="2">
        <v>0</v>
      </c>
      <c r="I4785" t="s">
        <v>446</v>
      </c>
      <c r="J4785" s="24" t="str">
        <f t="shared" si="355"/>
        <v>11</v>
      </c>
      <c r="K4785" s="24" t="str">
        <f t="shared" si="356"/>
        <v>09</v>
      </c>
      <c r="L4785" s="24" t="str">
        <f t="shared" si="357"/>
        <v>2005</v>
      </c>
      <c r="M4785" s="24">
        <f t="shared" si="358"/>
        <v>38665</v>
      </c>
      <c r="N4785">
        <v>14.5</v>
      </c>
      <c r="P4785" s="24">
        <v>45251</v>
      </c>
      <c r="Q4785">
        <v>72.58</v>
      </c>
    </row>
    <row r="4786" spans="1:17" x14ac:dyDescent="0.4">
      <c r="A4786" t="s">
        <v>444</v>
      </c>
      <c r="B4786">
        <v>14.5</v>
      </c>
      <c r="C4786">
        <v>14.49</v>
      </c>
      <c r="D4786">
        <v>14.53</v>
      </c>
      <c r="E4786">
        <v>14.47</v>
      </c>
      <c r="F4786" t="s">
        <v>92</v>
      </c>
      <c r="G4786" s="2">
        <v>-1.4E-3</v>
      </c>
      <c r="I4786" t="s">
        <v>444</v>
      </c>
      <c r="J4786" s="24" t="str">
        <f t="shared" si="355"/>
        <v>11</v>
      </c>
      <c r="K4786" s="24" t="str">
        <f t="shared" si="356"/>
        <v>08</v>
      </c>
      <c r="L4786" s="24" t="str">
        <f t="shared" si="357"/>
        <v>2005</v>
      </c>
      <c r="M4786" s="24">
        <f t="shared" si="358"/>
        <v>38664</v>
      </c>
      <c r="N4786">
        <v>14.5</v>
      </c>
      <c r="P4786" s="24">
        <v>45252</v>
      </c>
      <c r="Q4786">
        <v>72.739999999999995</v>
      </c>
    </row>
    <row r="4787" spans="1:17" x14ac:dyDescent="0.4">
      <c r="A4787" t="s">
        <v>443</v>
      </c>
      <c r="B4787">
        <v>14.52</v>
      </c>
      <c r="C4787">
        <v>14.51</v>
      </c>
      <c r="D4787">
        <v>14.56</v>
      </c>
      <c r="E4787">
        <v>14.46</v>
      </c>
      <c r="F4787" t="s">
        <v>442</v>
      </c>
      <c r="G4787" s="2">
        <v>1.4E-3</v>
      </c>
      <c r="I4787" t="s">
        <v>443</v>
      </c>
      <c r="J4787" s="24" t="str">
        <f t="shared" si="355"/>
        <v>11</v>
      </c>
      <c r="K4787" s="24" t="str">
        <f t="shared" si="356"/>
        <v>07</v>
      </c>
      <c r="L4787" s="24" t="str">
        <f t="shared" si="357"/>
        <v>2005</v>
      </c>
      <c r="M4787" s="24">
        <f t="shared" si="358"/>
        <v>38663</v>
      </c>
      <c r="N4787">
        <v>14.52</v>
      </c>
      <c r="P4787" s="24">
        <v>45254</v>
      </c>
      <c r="Q4787">
        <v>72.680000000000007</v>
      </c>
    </row>
    <row r="4788" spans="1:17" x14ac:dyDescent="0.4">
      <c r="A4788" t="s">
        <v>441</v>
      </c>
      <c r="B4788">
        <v>14.5</v>
      </c>
      <c r="C4788">
        <v>14.52</v>
      </c>
      <c r="D4788">
        <v>14.53</v>
      </c>
      <c r="E4788">
        <v>14.44</v>
      </c>
      <c r="F4788" t="s">
        <v>440</v>
      </c>
      <c r="G4788" s="2">
        <v>6.9999999999999999E-4</v>
      </c>
      <c r="I4788" t="s">
        <v>441</v>
      </c>
      <c r="J4788" s="24" t="str">
        <f t="shared" si="355"/>
        <v>11</v>
      </c>
      <c r="K4788" s="24" t="str">
        <f t="shared" si="356"/>
        <v>04</v>
      </c>
      <c r="L4788" s="24" t="str">
        <f t="shared" si="357"/>
        <v>2005</v>
      </c>
      <c r="M4788" s="24">
        <f t="shared" si="358"/>
        <v>38660</v>
      </c>
      <c r="N4788">
        <v>14.5</v>
      </c>
      <c r="P4788" s="24">
        <v>45257</v>
      </c>
      <c r="Q4788">
        <v>72.58</v>
      </c>
    </row>
    <row r="4789" spans="1:17" x14ac:dyDescent="0.4">
      <c r="A4789" t="s">
        <v>439</v>
      </c>
      <c r="B4789">
        <v>14.49</v>
      </c>
      <c r="C4789">
        <v>14.5</v>
      </c>
      <c r="D4789">
        <v>14.54</v>
      </c>
      <c r="E4789">
        <v>14.44</v>
      </c>
      <c r="F4789" t="s">
        <v>438</v>
      </c>
      <c r="G4789" s="2">
        <v>6.3E-3</v>
      </c>
      <c r="I4789" t="s">
        <v>439</v>
      </c>
      <c r="J4789" s="24" t="str">
        <f t="shared" si="355"/>
        <v>11</v>
      </c>
      <c r="K4789" s="24" t="str">
        <f t="shared" si="356"/>
        <v>03</v>
      </c>
      <c r="L4789" s="24" t="str">
        <f t="shared" si="357"/>
        <v>2005</v>
      </c>
      <c r="M4789" s="24">
        <f t="shared" si="358"/>
        <v>38659</v>
      </c>
      <c r="N4789">
        <v>14.49</v>
      </c>
      <c r="P4789" s="24">
        <v>45258</v>
      </c>
      <c r="Q4789">
        <v>72.61</v>
      </c>
    </row>
    <row r="4790" spans="1:17" x14ac:dyDescent="0.4">
      <c r="A4790" t="s">
        <v>437</v>
      </c>
      <c r="B4790">
        <v>14.4</v>
      </c>
      <c r="C4790">
        <v>14.27</v>
      </c>
      <c r="D4790">
        <v>14.4</v>
      </c>
      <c r="E4790">
        <v>14.23</v>
      </c>
      <c r="F4790" t="s">
        <v>436</v>
      </c>
      <c r="G4790" s="2">
        <v>9.7999999999999997E-3</v>
      </c>
      <c r="I4790" t="s">
        <v>437</v>
      </c>
      <c r="J4790" s="24" t="str">
        <f t="shared" si="355"/>
        <v>11</v>
      </c>
      <c r="K4790" s="24" t="str">
        <f t="shared" si="356"/>
        <v>02</v>
      </c>
      <c r="L4790" s="24" t="str">
        <f t="shared" si="357"/>
        <v>2005</v>
      </c>
      <c r="M4790" s="24">
        <f t="shared" si="358"/>
        <v>38658</v>
      </c>
      <c r="N4790">
        <v>14.4</v>
      </c>
      <c r="P4790" s="24">
        <v>45259</v>
      </c>
      <c r="Q4790">
        <v>72.48</v>
      </c>
    </row>
    <row r="4791" spans="1:17" x14ac:dyDescent="0.4">
      <c r="A4791" t="s">
        <v>435</v>
      </c>
      <c r="B4791">
        <v>14.26</v>
      </c>
      <c r="C4791">
        <v>14.27</v>
      </c>
      <c r="D4791">
        <v>14.33</v>
      </c>
      <c r="E4791">
        <v>14.23</v>
      </c>
      <c r="F4791" t="s">
        <v>434</v>
      </c>
      <c r="G4791" s="2">
        <v>-3.5000000000000001E-3</v>
      </c>
      <c r="I4791" t="s">
        <v>435</v>
      </c>
      <c r="J4791" s="24" t="str">
        <f t="shared" si="355"/>
        <v>11</v>
      </c>
      <c r="K4791" s="24" t="str">
        <f t="shared" si="356"/>
        <v>01</v>
      </c>
      <c r="L4791" s="24" t="str">
        <f t="shared" si="357"/>
        <v>2005</v>
      </c>
      <c r="M4791" s="24">
        <f t="shared" si="358"/>
        <v>38657</v>
      </c>
      <c r="N4791">
        <v>14.26</v>
      </c>
      <c r="P4791" s="24">
        <v>45260</v>
      </c>
      <c r="Q4791">
        <v>72.58</v>
      </c>
    </row>
    <row r="4792" spans="1:17" x14ac:dyDescent="0.4">
      <c r="A4792" t="s">
        <v>433</v>
      </c>
      <c r="B4792">
        <v>14.31</v>
      </c>
      <c r="C4792">
        <v>14.3</v>
      </c>
      <c r="D4792">
        <v>14.39</v>
      </c>
      <c r="E4792">
        <v>14.29</v>
      </c>
      <c r="F4792" t="s">
        <v>432</v>
      </c>
      <c r="G4792" s="2">
        <v>5.5999999999999999E-3</v>
      </c>
      <c r="I4792" t="s">
        <v>433</v>
      </c>
      <c r="J4792" s="24" t="str">
        <f t="shared" si="355"/>
        <v>10</v>
      </c>
      <c r="K4792" s="24" t="str">
        <f t="shared" si="356"/>
        <v>31</v>
      </c>
      <c r="L4792" s="24" t="str">
        <f t="shared" si="357"/>
        <v>2005</v>
      </c>
      <c r="M4792" s="24">
        <f t="shared" si="358"/>
        <v>38656</v>
      </c>
      <c r="N4792">
        <v>14.31</v>
      </c>
      <c r="P4792" s="24">
        <v>45261</v>
      </c>
      <c r="Q4792">
        <v>72.84</v>
      </c>
    </row>
    <row r="4793" spans="1:17" x14ac:dyDescent="0.4">
      <c r="A4793" t="s">
        <v>431</v>
      </c>
      <c r="B4793">
        <v>14.23</v>
      </c>
      <c r="C4793">
        <v>14.12</v>
      </c>
      <c r="D4793">
        <v>14.23</v>
      </c>
      <c r="E4793">
        <v>14.04</v>
      </c>
      <c r="F4793" t="s">
        <v>430</v>
      </c>
      <c r="G4793" s="2">
        <v>1.35E-2</v>
      </c>
      <c r="I4793" t="s">
        <v>431</v>
      </c>
      <c r="J4793" s="24" t="str">
        <f t="shared" si="355"/>
        <v>10</v>
      </c>
      <c r="K4793" s="24" t="str">
        <f t="shared" si="356"/>
        <v>28</v>
      </c>
      <c r="L4793" s="24" t="str">
        <f t="shared" si="357"/>
        <v>2005</v>
      </c>
      <c r="M4793" s="24">
        <f t="shared" si="358"/>
        <v>38653</v>
      </c>
      <c r="N4793">
        <v>14.23</v>
      </c>
      <c r="P4793" s="24">
        <v>45264</v>
      </c>
      <c r="Q4793">
        <v>72.31</v>
      </c>
    </row>
    <row r="4794" spans="1:17" x14ac:dyDescent="0.4">
      <c r="A4794" t="s">
        <v>429</v>
      </c>
      <c r="B4794">
        <v>14.04</v>
      </c>
      <c r="C4794">
        <v>14.21</v>
      </c>
      <c r="D4794">
        <v>14.21</v>
      </c>
      <c r="E4794">
        <v>14.02</v>
      </c>
      <c r="F4794" t="s">
        <v>428</v>
      </c>
      <c r="G4794" s="2">
        <v>-1.1299999999999999E-2</v>
      </c>
      <c r="I4794" t="s">
        <v>429</v>
      </c>
      <c r="J4794" s="24" t="str">
        <f t="shared" si="355"/>
        <v>10</v>
      </c>
      <c r="K4794" s="24" t="str">
        <f t="shared" si="356"/>
        <v>27</v>
      </c>
      <c r="L4794" s="24" t="str">
        <f t="shared" si="357"/>
        <v>2005</v>
      </c>
      <c r="M4794" s="24">
        <f t="shared" si="358"/>
        <v>38652</v>
      </c>
      <c r="N4794">
        <v>14.04</v>
      </c>
      <c r="P4794" s="24">
        <v>45265</v>
      </c>
      <c r="Q4794">
        <v>72.599999999999994</v>
      </c>
    </row>
    <row r="4795" spans="1:17" x14ac:dyDescent="0.4">
      <c r="A4795" t="s">
        <v>427</v>
      </c>
      <c r="B4795">
        <v>14.2</v>
      </c>
      <c r="C4795">
        <v>14.25</v>
      </c>
      <c r="D4795">
        <v>14.35</v>
      </c>
      <c r="E4795">
        <v>14.18</v>
      </c>
      <c r="F4795" t="s">
        <v>426</v>
      </c>
      <c r="G4795" s="2">
        <v>-4.8999999999999998E-3</v>
      </c>
      <c r="I4795" t="s">
        <v>427</v>
      </c>
      <c r="J4795" s="24" t="str">
        <f t="shared" si="355"/>
        <v>10</v>
      </c>
      <c r="K4795" s="24" t="str">
        <f t="shared" si="356"/>
        <v>26</v>
      </c>
      <c r="L4795" s="24" t="str">
        <f t="shared" si="357"/>
        <v>2005</v>
      </c>
      <c r="M4795" s="24">
        <f t="shared" si="358"/>
        <v>38651</v>
      </c>
      <c r="N4795">
        <v>14.2</v>
      </c>
      <c r="P4795" s="24">
        <v>45266</v>
      </c>
      <c r="Q4795">
        <v>72.17</v>
      </c>
    </row>
    <row r="4796" spans="1:17" x14ac:dyDescent="0.4">
      <c r="A4796" t="s">
        <v>425</v>
      </c>
      <c r="B4796">
        <v>14.27</v>
      </c>
      <c r="C4796">
        <v>14.27</v>
      </c>
      <c r="D4796">
        <v>14.31</v>
      </c>
      <c r="E4796">
        <v>14.17</v>
      </c>
      <c r="F4796" t="s">
        <v>424</v>
      </c>
      <c r="G4796" s="2">
        <v>-2.0999999999999999E-3</v>
      </c>
      <c r="I4796" t="s">
        <v>425</v>
      </c>
      <c r="J4796" s="24" t="str">
        <f t="shared" si="355"/>
        <v>10</v>
      </c>
      <c r="K4796" s="24" t="str">
        <f t="shared" si="356"/>
        <v>25</v>
      </c>
      <c r="L4796" s="24" t="str">
        <f t="shared" si="357"/>
        <v>2005</v>
      </c>
      <c r="M4796" s="24">
        <f t="shared" si="358"/>
        <v>38650</v>
      </c>
      <c r="N4796">
        <v>14.27</v>
      </c>
      <c r="P4796" s="24">
        <v>45267</v>
      </c>
      <c r="Q4796">
        <v>72.819999999999993</v>
      </c>
    </row>
    <row r="4797" spans="1:17" x14ac:dyDescent="0.4">
      <c r="A4797" t="s">
        <v>423</v>
      </c>
      <c r="B4797">
        <v>14.3</v>
      </c>
      <c r="C4797">
        <v>14.16</v>
      </c>
      <c r="D4797">
        <v>14.31</v>
      </c>
      <c r="E4797">
        <v>14.14</v>
      </c>
      <c r="F4797" t="s">
        <v>422</v>
      </c>
      <c r="G4797" s="2">
        <v>1.35E-2</v>
      </c>
      <c r="I4797" t="s">
        <v>423</v>
      </c>
      <c r="J4797" s="24" t="str">
        <f t="shared" si="355"/>
        <v>10</v>
      </c>
      <c r="K4797" s="24" t="str">
        <f t="shared" si="356"/>
        <v>24</v>
      </c>
      <c r="L4797" s="24" t="str">
        <f t="shared" si="357"/>
        <v>2005</v>
      </c>
      <c r="M4797" s="24">
        <f t="shared" si="358"/>
        <v>38649</v>
      </c>
      <c r="N4797">
        <v>14.3</v>
      </c>
      <c r="P4797" s="24">
        <v>45268</v>
      </c>
      <c r="Q4797">
        <v>73.09</v>
      </c>
    </row>
    <row r="4798" spans="1:17" x14ac:dyDescent="0.4">
      <c r="A4798" t="s">
        <v>421</v>
      </c>
      <c r="B4798">
        <v>14.11</v>
      </c>
      <c r="C4798">
        <v>14.19</v>
      </c>
      <c r="D4798">
        <v>14.22</v>
      </c>
      <c r="E4798">
        <v>14.07</v>
      </c>
      <c r="F4798" t="s">
        <v>420</v>
      </c>
      <c r="G4798" s="2">
        <v>-2.0999999999999999E-3</v>
      </c>
      <c r="I4798" t="s">
        <v>421</v>
      </c>
      <c r="J4798" s="24" t="str">
        <f t="shared" si="355"/>
        <v>10</v>
      </c>
      <c r="K4798" s="24" t="str">
        <f t="shared" si="356"/>
        <v>21</v>
      </c>
      <c r="L4798" s="24" t="str">
        <f t="shared" si="357"/>
        <v>2005</v>
      </c>
      <c r="M4798" s="24">
        <f t="shared" si="358"/>
        <v>38646</v>
      </c>
      <c r="N4798">
        <v>14.11</v>
      </c>
      <c r="P4798" s="24">
        <v>45271</v>
      </c>
      <c r="Q4798">
        <v>73.239999999999995</v>
      </c>
    </row>
    <row r="4799" spans="1:17" x14ac:dyDescent="0.4">
      <c r="A4799" t="s">
        <v>419</v>
      </c>
      <c r="B4799">
        <v>14.14</v>
      </c>
      <c r="C4799">
        <v>14.31</v>
      </c>
      <c r="D4799">
        <v>14.33</v>
      </c>
      <c r="E4799">
        <v>14.06</v>
      </c>
      <c r="F4799" t="s">
        <v>418</v>
      </c>
      <c r="G4799" s="2">
        <v>-1.12E-2</v>
      </c>
      <c r="I4799" t="s">
        <v>419</v>
      </c>
      <c r="J4799" s="24" t="str">
        <f t="shared" si="355"/>
        <v>10</v>
      </c>
      <c r="K4799" s="24" t="str">
        <f t="shared" si="356"/>
        <v>20</v>
      </c>
      <c r="L4799" s="24" t="str">
        <f t="shared" si="357"/>
        <v>2005</v>
      </c>
      <c r="M4799" s="24">
        <f t="shared" si="358"/>
        <v>38645</v>
      </c>
      <c r="N4799">
        <v>14.14</v>
      </c>
      <c r="P4799" s="24">
        <v>45272</v>
      </c>
      <c r="Q4799">
        <v>73.59</v>
      </c>
    </row>
    <row r="4800" spans="1:17" x14ac:dyDescent="0.4">
      <c r="A4800" t="s">
        <v>417</v>
      </c>
      <c r="B4800">
        <v>14.3</v>
      </c>
      <c r="C4800">
        <v>14.01</v>
      </c>
      <c r="D4800">
        <v>14.3</v>
      </c>
      <c r="E4800">
        <v>14</v>
      </c>
      <c r="F4800" t="s">
        <v>92</v>
      </c>
      <c r="G4800" s="2">
        <v>1.49E-2</v>
      </c>
      <c r="I4800" t="s">
        <v>417</v>
      </c>
      <c r="J4800" s="24" t="str">
        <f t="shared" si="355"/>
        <v>10</v>
      </c>
      <c r="K4800" s="24" t="str">
        <f t="shared" si="356"/>
        <v>19</v>
      </c>
      <c r="L4800" s="24" t="str">
        <f t="shared" si="357"/>
        <v>2005</v>
      </c>
      <c r="M4800" s="24">
        <f t="shared" si="358"/>
        <v>38644</v>
      </c>
      <c r="N4800">
        <v>14.3</v>
      </c>
      <c r="P4800" s="24">
        <v>45273</v>
      </c>
      <c r="Q4800">
        <v>74.48</v>
      </c>
    </row>
    <row r="4801" spans="1:17" x14ac:dyDescent="0.4">
      <c r="A4801" t="s">
        <v>416</v>
      </c>
      <c r="B4801">
        <v>14.09</v>
      </c>
      <c r="C4801">
        <v>14.2</v>
      </c>
      <c r="D4801">
        <v>14.21</v>
      </c>
      <c r="E4801">
        <v>14.08</v>
      </c>
      <c r="F4801" t="s">
        <v>415</v>
      </c>
      <c r="G4801" s="2">
        <v>-7.7000000000000002E-3</v>
      </c>
      <c r="I4801" t="s">
        <v>416</v>
      </c>
      <c r="J4801" s="24" t="str">
        <f t="shared" si="355"/>
        <v>10</v>
      </c>
      <c r="K4801" s="24" t="str">
        <f t="shared" si="356"/>
        <v>18</v>
      </c>
      <c r="L4801" s="24" t="str">
        <f t="shared" si="357"/>
        <v>2005</v>
      </c>
      <c r="M4801" s="24">
        <f t="shared" si="358"/>
        <v>38643</v>
      </c>
      <c r="N4801">
        <v>14.09</v>
      </c>
      <c r="P4801" s="24">
        <v>45274</v>
      </c>
      <c r="Q4801">
        <v>74.430000000000007</v>
      </c>
    </row>
    <row r="4802" spans="1:17" x14ac:dyDescent="0.4">
      <c r="A4802" t="s">
        <v>414</v>
      </c>
      <c r="B4802">
        <v>14.2</v>
      </c>
      <c r="C4802">
        <v>14.16</v>
      </c>
      <c r="D4802">
        <v>14.21</v>
      </c>
      <c r="E4802">
        <v>14.14</v>
      </c>
      <c r="F4802" t="s">
        <v>413</v>
      </c>
      <c r="G4802" s="2">
        <v>6.9999999999999999E-4</v>
      </c>
      <c r="I4802" t="s">
        <v>414</v>
      </c>
      <c r="J4802" s="24" t="str">
        <f t="shared" si="355"/>
        <v>10</v>
      </c>
      <c r="K4802" s="24" t="str">
        <f t="shared" si="356"/>
        <v>17</v>
      </c>
      <c r="L4802" s="24" t="str">
        <f t="shared" si="357"/>
        <v>2005</v>
      </c>
      <c r="M4802" s="24">
        <f t="shared" si="358"/>
        <v>38642</v>
      </c>
      <c r="N4802">
        <v>14.2</v>
      </c>
      <c r="P4802" s="24">
        <v>45275</v>
      </c>
      <c r="Q4802">
        <v>74.430000000000007</v>
      </c>
    </row>
    <row r="4803" spans="1:17" x14ac:dyDescent="0.4">
      <c r="A4803" t="s">
        <v>412</v>
      </c>
      <c r="B4803">
        <v>14.19</v>
      </c>
      <c r="C4803">
        <v>14.13</v>
      </c>
      <c r="D4803">
        <v>14.19</v>
      </c>
      <c r="E4803">
        <v>14.03</v>
      </c>
      <c r="F4803" t="s">
        <v>58</v>
      </c>
      <c r="G4803" s="2">
        <v>0.01</v>
      </c>
      <c r="I4803" t="s">
        <v>412</v>
      </c>
      <c r="J4803" s="24" t="str">
        <f t="shared" ref="J4803:J4866" si="359">LEFT(I4803,2)</f>
        <v>10</v>
      </c>
      <c r="K4803" s="24" t="str">
        <f t="shared" ref="K4803:K4866" si="360">MID(I4803,4,2)</f>
        <v>14</v>
      </c>
      <c r="L4803" s="24" t="str">
        <f t="shared" ref="L4803:L4866" si="361">RIGHT(I4803,4)</f>
        <v>2005</v>
      </c>
      <c r="M4803" s="24">
        <f t="shared" ref="M4803:M4866" si="362">DATE(L4803,J4803,K4803)</f>
        <v>38639</v>
      </c>
      <c r="N4803">
        <v>14.19</v>
      </c>
      <c r="P4803" s="24">
        <v>45278</v>
      </c>
      <c r="Q4803">
        <v>75.05</v>
      </c>
    </row>
    <row r="4804" spans="1:17" x14ac:dyDescent="0.4">
      <c r="A4804" t="s">
        <v>411</v>
      </c>
      <c r="B4804">
        <v>14.05</v>
      </c>
      <c r="C4804">
        <v>14</v>
      </c>
      <c r="D4804">
        <v>14.12</v>
      </c>
      <c r="E4804">
        <v>13.98</v>
      </c>
      <c r="F4804" t="s">
        <v>410</v>
      </c>
      <c r="G4804" s="2">
        <v>6.9999999999999999E-4</v>
      </c>
      <c r="I4804" t="s">
        <v>411</v>
      </c>
      <c r="J4804" s="24" t="str">
        <f t="shared" si="359"/>
        <v>10</v>
      </c>
      <c r="K4804" s="24" t="str">
        <f t="shared" si="360"/>
        <v>13</v>
      </c>
      <c r="L4804" s="24" t="str">
        <f t="shared" si="361"/>
        <v>2005</v>
      </c>
      <c r="M4804" s="24">
        <f t="shared" si="362"/>
        <v>38638</v>
      </c>
      <c r="N4804">
        <v>14.05</v>
      </c>
      <c r="P4804" s="24">
        <v>45279</v>
      </c>
      <c r="Q4804">
        <v>75.400000000000006</v>
      </c>
    </row>
    <row r="4805" spans="1:17" x14ac:dyDescent="0.4">
      <c r="A4805" t="s">
        <v>409</v>
      </c>
      <c r="B4805">
        <v>14.04</v>
      </c>
      <c r="C4805">
        <v>14.06</v>
      </c>
      <c r="D4805">
        <v>14.17</v>
      </c>
      <c r="E4805">
        <v>14</v>
      </c>
      <c r="F4805" t="s">
        <v>408</v>
      </c>
      <c r="G4805" s="2">
        <v>-4.3E-3</v>
      </c>
      <c r="I4805" t="s">
        <v>409</v>
      </c>
      <c r="J4805" s="24" t="str">
        <f t="shared" si="359"/>
        <v>10</v>
      </c>
      <c r="K4805" s="24" t="str">
        <f t="shared" si="360"/>
        <v>12</v>
      </c>
      <c r="L4805" s="24" t="str">
        <f t="shared" si="361"/>
        <v>2005</v>
      </c>
      <c r="M4805" s="24">
        <f t="shared" si="362"/>
        <v>38637</v>
      </c>
      <c r="N4805">
        <v>14.04</v>
      </c>
      <c r="P4805" s="24">
        <v>45280</v>
      </c>
      <c r="Q4805">
        <v>74.23</v>
      </c>
    </row>
    <row r="4806" spans="1:17" x14ac:dyDescent="0.4">
      <c r="A4806" t="s">
        <v>407</v>
      </c>
      <c r="B4806">
        <v>14.1</v>
      </c>
      <c r="C4806">
        <v>14.18</v>
      </c>
      <c r="D4806">
        <v>14.2</v>
      </c>
      <c r="E4806">
        <v>14.08</v>
      </c>
      <c r="F4806" t="s">
        <v>406</v>
      </c>
      <c r="G4806" s="2">
        <v>-1.4E-3</v>
      </c>
      <c r="I4806" t="s">
        <v>407</v>
      </c>
      <c r="J4806" s="24" t="str">
        <f t="shared" si="359"/>
        <v>10</v>
      </c>
      <c r="K4806" s="24" t="str">
        <f t="shared" si="360"/>
        <v>11</v>
      </c>
      <c r="L4806" s="24" t="str">
        <f t="shared" si="361"/>
        <v>2005</v>
      </c>
      <c r="M4806" s="24">
        <f t="shared" si="362"/>
        <v>38636</v>
      </c>
      <c r="N4806">
        <v>14.1</v>
      </c>
      <c r="P4806" s="24">
        <v>45281</v>
      </c>
      <c r="Q4806">
        <v>75</v>
      </c>
    </row>
    <row r="4807" spans="1:17" x14ac:dyDescent="0.4">
      <c r="A4807" t="s">
        <v>405</v>
      </c>
      <c r="B4807">
        <v>14.12</v>
      </c>
      <c r="C4807">
        <v>14.18</v>
      </c>
      <c r="D4807">
        <v>14.22</v>
      </c>
      <c r="E4807">
        <v>14.1</v>
      </c>
      <c r="F4807" t="s">
        <v>404</v>
      </c>
      <c r="G4807" s="2">
        <v>-5.5999999999999999E-3</v>
      </c>
      <c r="I4807" t="s">
        <v>405</v>
      </c>
      <c r="J4807" s="24" t="str">
        <f t="shared" si="359"/>
        <v>10</v>
      </c>
      <c r="K4807" s="24" t="str">
        <f t="shared" si="360"/>
        <v>10</v>
      </c>
      <c r="L4807" s="24" t="str">
        <f t="shared" si="361"/>
        <v>2005</v>
      </c>
      <c r="M4807" s="24">
        <f t="shared" si="362"/>
        <v>38635</v>
      </c>
      <c r="N4807">
        <v>14.12</v>
      </c>
      <c r="P4807" s="24">
        <v>45282</v>
      </c>
      <c r="Q4807">
        <v>75.05</v>
      </c>
    </row>
    <row r="4808" spans="1:17" x14ac:dyDescent="0.4">
      <c r="A4808" t="s">
        <v>403</v>
      </c>
      <c r="B4808">
        <v>14.2</v>
      </c>
      <c r="C4808">
        <v>14.24</v>
      </c>
      <c r="D4808">
        <v>14.24</v>
      </c>
      <c r="E4808">
        <v>14.15</v>
      </c>
      <c r="F4808" t="s">
        <v>402</v>
      </c>
      <c r="G4808" s="2">
        <v>2.8E-3</v>
      </c>
      <c r="I4808" t="s">
        <v>403</v>
      </c>
      <c r="J4808" s="24" t="str">
        <f t="shared" si="359"/>
        <v>10</v>
      </c>
      <c r="K4808" s="24" t="str">
        <f t="shared" si="360"/>
        <v>07</v>
      </c>
      <c r="L4808" s="24" t="str">
        <f t="shared" si="361"/>
        <v>2005</v>
      </c>
      <c r="M4808" s="24">
        <f t="shared" si="362"/>
        <v>38632</v>
      </c>
      <c r="N4808">
        <v>14.2</v>
      </c>
      <c r="P4808" s="24">
        <v>45286</v>
      </c>
      <c r="Q4808">
        <v>75.260000000000005</v>
      </c>
    </row>
    <row r="4809" spans="1:17" x14ac:dyDescent="0.4">
      <c r="A4809" t="s">
        <v>401</v>
      </c>
      <c r="B4809">
        <v>14.16</v>
      </c>
      <c r="C4809">
        <v>14.2</v>
      </c>
      <c r="D4809">
        <v>14.28</v>
      </c>
      <c r="E4809">
        <v>14.04</v>
      </c>
      <c r="F4809" t="s">
        <v>400</v>
      </c>
      <c r="G4809" s="2">
        <v>-2.0999999999999999E-3</v>
      </c>
      <c r="I4809" t="s">
        <v>401</v>
      </c>
      <c r="J4809" s="24" t="str">
        <f t="shared" si="359"/>
        <v>10</v>
      </c>
      <c r="K4809" s="24" t="str">
        <f t="shared" si="360"/>
        <v>06</v>
      </c>
      <c r="L4809" s="24" t="str">
        <f t="shared" si="361"/>
        <v>2005</v>
      </c>
      <c r="M4809" s="24">
        <f t="shared" si="362"/>
        <v>38631</v>
      </c>
      <c r="N4809">
        <v>14.16</v>
      </c>
      <c r="P4809" s="24">
        <v>45287</v>
      </c>
      <c r="Q4809">
        <v>75.400000000000006</v>
      </c>
    </row>
    <row r="4810" spans="1:17" x14ac:dyDescent="0.4">
      <c r="A4810" t="s">
        <v>399</v>
      </c>
      <c r="B4810">
        <v>14.19</v>
      </c>
      <c r="C4810">
        <v>14.39</v>
      </c>
      <c r="D4810">
        <v>14.4</v>
      </c>
      <c r="E4810">
        <v>14.19</v>
      </c>
      <c r="F4810" t="s">
        <v>398</v>
      </c>
      <c r="G4810" s="2">
        <v>-1.3899999999999999E-2</v>
      </c>
      <c r="I4810" t="s">
        <v>399</v>
      </c>
      <c r="J4810" s="24" t="str">
        <f t="shared" si="359"/>
        <v>10</v>
      </c>
      <c r="K4810" s="24" t="str">
        <f t="shared" si="360"/>
        <v>05</v>
      </c>
      <c r="L4810" s="24" t="str">
        <f t="shared" si="361"/>
        <v>2005</v>
      </c>
      <c r="M4810" s="24">
        <f t="shared" si="362"/>
        <v>38630</v>
      </c>
      <c r="N4810">
        <v>14.19</v>
      </c>
      <c r="P4810" s="24">
        <v>45288</v>
      </c>
      <c r="Q4810">
        <v>75.36</v>
      </c>
    </row>
    <row r="4811" spans="1:17" x14ac:dyDescent="0.4">
      <c r="A4811" t="s">
        <v>397</v>
      </c>
      <c r="B4811">
        <v>14.39</v>
      </c>
      <c r="C4811">
        <v>14.57</v>
      </c>
      <c r="D4811">
        <v>14.57</v>
      </c>
      <c r="E4811">
        <v>14.37</v>
      </c>
      <c r="F4811" t="s">
        <v>396</v>
      </c>
      <c r="G4811" s="2">
        <v>-8.9999999999999993E-3</v>
      </c>
      <c r="I4811" t="s">
        <v>397</v>
      </c>
      <c r="J4811" s="24" t="str">
        <f t="shared" si="359"/>
        <v>10</v>
      </c>
      <c r="K4811" s="24" t="str">
        <f t="shared" si="360"/>
        <v>04</v>
      </c>
      <c r="L4811" s="24" t="str">
        <f t="shared" si="361"/>
        <v>2005</v>
      </c>
      <c r="M4811" s="24">
        <f t="shared" si="362"/>
        <v>38629</v>
      </c>
      <c r="N4811">
        <v>14.39</v>
      </c>
      <c r="P4811" s="24">
        <v>45289</v>
      </c>
      <c r="Q4811">
        <v>75.099999999999994</v>
      </c>
    </row>
    <row r="4812" spans="1:17" x14ac:dyDescent="0.4">
      <c r="A4812" t="s">
        <v>395</v>
      </c>
      <c r="B4812">
        <v>14.52</v>
      </c>
      <c r="C4812">
        <v>14.61</v>
      </c>
      <c r="D4812">
        <v>14.63</v>
      </c>
      <c r="E4812">
        <v>14.5</v>
      </c>
      <c r="F4812" t="s">
        <v>394</v>
      </c>
      <c r="G4812" s="2">
        <v>-6.1999999999999998E-3</v>
      </c>
      <c r="I4812" t="s">
        <v>395</v>
      </c>
      <c r="J4812" s="24" t="str">
        <f t="shared" si="359"/>
        <v>10</v>
      </c>
      <c r="K4812" s="24" t="str">
        <f t="shared" si="360"/>
        <v>03</v>
      </c>
      <c r="L4812" s="24" t="str">
        <f t="shared" si="361"/>
        <v>2005</v>
      </c>
      <c r="M4812" s="24">
        <f t="shared" si="362"/>
        <v>38628</v>
      </c>
      <c r="N4812">
        <v>14.52</v>
      </c>
      <c r="P4812" s="24">
        <v>45293</v>
      </c>
      <c r="Q4812">
        <v>73.89</v>
      </c>
    </row>
    <row r="4813" spans="1:17" x14ac:dyDescent="0.4">
      <c r="A4813" t="s">
        <v>393</v>
      </c>
      <c r="B4813">
        <v>14.61</v>
      </c>
      <c r="C4813">
        <v>14.53</v>
      </c>
      <c r="D4813">
        <v>14.61</v>
      </c>
      <c r="E4813">
        <v>14.5</v>
      </c>
      <c r="F4813" t="s">
        <v>392</v>
      </c>
      <c r="G4813" s="2">
        <v>4.7999999999999996E-3</v>
      </c>
      <c r="I4813" t="s">
        <v>393</v>
      </c>
      <c r="J4813" s="24" t="str">
        <f t="shared" si="359"/>
        <v>09</v>
      </c>
      <c r="K4813" s="24" t="str">
        <f t="shared" si="360"/>
        <v>30</v>
      </c>
      <c r="L4813" s="24" t="str">
        <f t="shared" si="361"/>
        <v>2005</v>
      </c>
      <c r="M4813" s="24">
        <f t="shared" si="362"/>
        <v>38625</v>
      </c>
      <c r="N4813">
        <v>14.61</v>
      </c>
      <c r="P4813" s="24">
        <v>45294</v>
      </c>
      <c r="Q4813">
        <v>73.290000000000006</v>
      </c>
    </row>
    <row r="4814" spans="1:17" x14ac:dyDescent="0.4">
      <c r="A4814" t="s">
        <v>391</v>
      </c>
      <c r="B4814">
        <v>14.54</v>
      </c>
      <c r="C4814">
        <v>14.39</v>
      </c>
      <c r="D4814">
        <v>14.56</v>
      </c>
      <c r="E4814">
        <v>14.35</v>
      </c>
      <c r="F4814" t="s">
        <v>52</v>
      </c>
      <c r="G4814" s="2">
        <v>6.8999999999999999E-3</v>
      </c>
      <c r="I4814" t="s">
        <v>391</v>
      </c>
      <c r="J4814" s="24" t="str">
        <f t="shared" si="359"/>
        <v>09</v>
      </c>
      <c r="K4814" s="24" t="str">
        <f t="shared" si="360"/>
        <v>29</v>
      </c>
      <c r="L4814" s="24" t="str">
        <f t="shared" si="361"/>
        <v>2005</v>
      </c>
      <c r="M4814" s="24">
        <f t="shared" si="362"/>
        <v>38624</v>
      </c>
      <c r="N4814">
        <v>14.54</v>
      </c>
      <c r="P4814" s="24">
        <v>45295</v>
      </c>
      <c r="Q4814">
        <v>72.87</v>
      </c>
    </row>
    <row r="4815" spans="1:17" x14ac:dyDescent="0.4">
      <c r="A4815" t="s">
        <v>390</v>
      </c>
      <c r="B4815">
        <v>14.44</v>
      </c>
      <c r="C4815">
        <v>14.46</v>
      </c>
      <c r="D4815">
        <v>14.49</v>
      </c>
      <c r="E4815">
        <v>14.37</v>
      </c>
      <c r="F4815" t="s">
        <v>389</v>
      </c>
      <c r="G4815" s="2">
        <v>1.4E-3</v>
      </c>
      <c r="I4815" t="s">
        <v>390</v>
      </c>
      <c r="J4815" s="24" t="str">
        <f t="shared" si="359"/>
        <v>09</v>
      </c>
      <c r="K4815" s="24" t="str">
        <f t="shared" si="360"/>
        <v>28</v>
      </c>
      <c r="L4815" s="24" t="str">
        <f t="shared" si="361"/>
        <v>2005</v>
      </c>
      <c r="M4815" s="24">
        <f t="shared" si="362"/>
        <v>38623</v>
      </c>
      <c r="N4815">
        <v>14.44</v>
      </c>
      <c r="P4815" s="24">
        <v>45296</v>
      </c>
      <c r="Q4815">
        <v>72.98</v>
      </c>
    </row>
    <row r="4816" spans="1:17" x14ac:dyDescent="0.4">
      <c r="A4816" t="s">
        <v>388</v>
      </c>
      <c r="B4816">
        <v>14.42</v>
      </c>
      <c r="C4816">
        <v>14.42</v>
      </c>
      <c r="D4816">
        <v>14.48</v>
      </c>
      <c r="E4816">
        <v>14.36</v>
      </c>
      <c r="F4816" t="s">
        <v>387</v>
      </c>
      <c r="G4816" s="2">
        <v>6.9999999999999999E-4</v>
      </c>
      <c r="I4816" t="s">
        <v>388</v>
      </c>
      <c r="J4816" s="24" t="str">
        <f t="shared" si="359"/>
        <v>09</v>
      </c>
      <c r="K4816" s="24" t="str">
        <f t="shared" si="360"/>
        <v>27</v>
      </c>
      <c r="L4816" s="24" t="str">
        <f t="shared" si="361"/>
        <v>2005</v>
      </c>
      <c r="M4816" s="24">
        <f t="shared" si="362"/>
        <v>38622</v>
      </c>
      <c r="N4816">
        <v>14.42</v>
      </c>
      <c r="P4816" s="24">
        <v>45299</v>
      </c>
      <c r="Q4816">
        <v>74.5</v>
      </c>
    </row>
    <row r="4817" spans="1:17" x14ac:dyDescent="0.4">
      <c r="A4817" t="s">
        <v>386</v>
      </c>
      <c r="B4817">
        <v>14.41</v>
      </c>
      <c r="C4817">
        <v>14.49</v>
      </c>
      <c r="D4817">
        <v>14.5</v>
      </c>
      <c r="E4817">
        <v>14.34</v>
      </c>
      <c r="F4817" t="s">
        <v>385</v>
      </c>
      <c r="G4817" s="2">
        <v>-4.7999999999999996E-3</v>
      </c>
      <c r="I4817" t="s">
        <v>386</v>
      </c>
      <c r="J4817" s="24" t="str">
        <f t="shared" si="359"/>
        <v>09</v>
      </c>
      <c r="K4817" s="24" t="str">
        <f t="shared" si="360"/>
        <v>26</v>
      </c>
      <c r="L4817" s="24" t="str">
        <f t="shared" si="361"/>
        <v>2005</v>
      </c>
      <c r="M4817" s="24">
        <f t="shared" si="362"/>
        <v>38621</v>
      </c>
      <c r="N4817">
        <v>14.41</v>
      </c>
      <c r="P4817" s="24">
        <v>45300</v>
      </c>
      <c r="Q4817">
        <v>74.63</v>
      </c>
    </row>
    <row r="4818" spans="1:17" x14ac:dyDescent="0.4">
      <c r="A4818" t="s">
        <v>384</v>
      </c>
      <c r="B4818">
        <v>14.48</v>
      </c>
      <c r="C4818">
        <v>14.44</v>
      </c>
      <c r="D4818">
        <v>14.51</v>
      </c>
      <c r="E4818">
        <v>14.4</v>
      </c>
      <c r="F4818" t="s">
        <v>383</v>
      </c>
      <c r="G4818" s="2">
        <v>1.4E-3</v>
      </c>
      <c r="I4818" t="s">
        <v>384</v>
      </c>
      <c r="J4818" s="24" t="str">
        <f t="shared" si="359"/>
        <v>09</v>
      </c>
      <c r="K4818" s="24" t="str">
        <f t="shared" si="360"/>
        <v>23</v>
      </c>
      <c r="L4818" s="24" t="str">
        <f t="shared" si="361"/>
        <v>2005</v>
      </c>
      <c r="M4818" s="24">
        <f t="shared" si="362"/>
        <v>38618</v>
      </c>
      <c r="N4818">
        <v>14.48</v>
      </c>
      <c r="P4818" s="24">
        <v>45301</v>
      </c>
      <c r="Q4818">
        <v>75.42</v>
      </c>
    </row>
    <row r="4819" spans="1:17" x14ac:dyDescent="0.4">
      <c r="A4819" t="s">
        <v>382</v>
      </c>
      <c r="B4819">
        <v>14.46</v>
      </c>
      <c r="C4819">
        <v>14.4</v>
      </c>
      <c r="D4819">
        <v>14.49</v>
      </c>
      <c r="E4819">
        <v>14.35</v>
      </c>
      <c r="F4819" t="s">
        <v>272</v>
      </c>
      <c r="G4819" s="2">
        <v>3.5000000000000001E-3</v>
      </c>
      <c r="I4819" t="s">
        <v>382</v>
      </c>
      <c r="J4819" s="24" t="str">
        <f t="shared" si="359"/>
        <v>09</v>
      </c>
      <c r="K4819" s="24" t="str">
        <f t="shared" si="360"/>
        <v>22</v>
      </c>
      <c r="L4819" s="24" t="str">
        <f t="shared" si="361"/>
        <v>2005</v>
      </c>
      <c r="M4819" s="24">
        <f t="shared" si="362"/>
        <v>38617</v>
      </c>
      <c r="N4819">
        <v>14.46</v>
      </c>
      <c r="P4819" s="24">
        <v>45302</v>
      </c>
      <c r="Q4819">
        <v>75.63</v>
      </c>
    </row>
    <row r="4820" spans="1:17" x14ac:dyDescent="0.4">
      <c r="A4820" t="s">
        <v>381</v>
      </c>
      <c r="B4820">
        <v>14.41</v>
      </c>
      <c r="C4820">
        <v>14.44</v>
      </c>
      <c r="D4820">
        <v>14.49</v>
      </c>
      <c r="E4820">
        <v>14.38</v>
      </c>
      <c r="F4820" t="s">
        <v>317</v>
      </c>
      <c r="G4820" s="2">
        <v>-6.1999999999999998E-3</v>
      </c>
      <c r="I4820" t="s">
        <v>381</v>
      </c>
      <c r="J4820" s="24" t="str">
        <f t="shared" si="359"/>
        <v>09</v>
      </c>
      <c r="K4820" s="24" t="str">
        <f t="shared" si="360"/>
        <v>21</v>
      </c>
      <c r="L4820" s="24" t="str">
        <f t="shared" si="361"/>
        <v>2005</v>
      </c>
      <c r="M4820" s="24">
        <f t="shared" si="362"/>
        <v>38616</v>
      </c>
      <c r="N4820">
        <v>14.41</v>
      </c>
      <c r="P4820" s="24">
        <v>45303</v>
      </c>
      <c r="Q4820">
        <v>75.7</v>
      </c>
    </row>
    <row r="4821" spans="1:17" x14ac:dyDescent="0.4">
      <c r="A4821" t="s">
        <v>380</v>
      </c>
      <c r="B4821">
        <v>14.5</v>
      </c>
      <c r="C4821">
        <v>14.63</v>
      </c>
      <c r="D4821">
        <v>14.67</v>
      </c>
      <c r="E4821">
        <v>14.48</v>
      </c>
      <c r="F4821" t="s">
        <v>379</v>
      </c>
      <c r="G4821" s="2">
        <v>-6.7999999999999996E-3</v>
      </c>
      <c r="I4821" t="s">
        <v>380</v>
      </c>
      <c r="J4821" s="24" t="str">
        <f t="shared" si="359"/>
        <v>09</v>
      </c>
      <c r="K4821" s="24" t="str">
        <f t="shared" si="360"/>
        <v>20</v>
      </c>
      <c r="L4821" s="24" t="str">
        <f t="shared" si="361"/>
        <v>2005</v>
      </c>
      <c r="M4821" s="24">
        <f t="shared" si="362"/>
        <v>38615</v>
      </c>
      <c r="N4821">
        <v>14.5</v>
      </c>
      <c r="P4821" s="24">
        <v>45307</v>
      </c>
      <c r="Q4821">
        <v>75.64</v>
      </c>
    </row>
    <row r="4822" spans="1:17" x14ac:dyDescent="0.4">
      <c r="A4822" t="s">
        <v>378</v>
      </c>
      <c r="B4822">
        <v>14.6</v>
      </c>
      <c r="C4822">
        <v>14.67</v>
      </c>
      <c r="D4822">
        <v>14.67</v>
      </c>
      <c r="E4822">
        <v>14.55</v>
      </c>
      <c r="F4822" t="s">
        <v>76</v>
      </c>
      <c r="G4822" s="2">
        <v>-5.4000000000000003E-3</v>
      </c>
      <c r="I4822" t="s">
        <v>378</v>
      </c>
      <c r="J4822" s="24" t="str">
        <f t="shared" si="359"/>
        <v>09</v>
      </c>
      <c r="K4822" s="24" t="str">
        <f t="shared" si="360"/>
        <v>19</v>
      </c>
      <c r="L4822" s="24" t="str">
        <f t="shared" si="361"/>
        <v>2005</v>
      </c>
      <c r="M4822" s="24">
        <f t="shared" si="362"/>
        <v>38614</v>
      </c>
      <c r="N4822">
        <v>14.6</v>
      </c>
      <c r="P4822" s="24">
        <v>45308</v>
      </c>
      <c r="Q4822">
        <v>75.260000000000005</v>
      </c>
    </row>
    <row r="4823" spans="1:17" x14ac:dyDescent="0.4">
      <c r="A4823" t="s">
        <v>377</v>
      </c>
      <c r="B4823">
        <v>14.68</v>
      </c>
      <c r="C4823">
        <v>14.66</v>
      </c>
      <c r="D4823">
        <v>14.69</v>
      </c>
      <c r="E4823">
        <v>14.59</v>
      </c>
      <c r="F4823" t="s">
        <v>376</v>
      </c>
      <c r="G4823" s="2">
        <v>6.1999999999999998E-3</v>
      </c>
      <c r="I4823" t="s">
        <v>377</v>
      </c>
      <c r="J4823" s="24" t="str">
        <f t="shared" si="359"/>
        <v>09</v>
      </c>
      <c r="K4823" s="24" t="str">
        <f t="shared" si="360"/>
        <v>16</v>
      </c>
      <c r="L4823" s="24" t="str">
        <f t="shared" si="361"/>
        <v>2005</v>
      </c>
      <c r="M4823" s="24">
        <f t="shared" si="362"/>
        <v>38611</v>
      </c>
      <c r="N4823">
        <v>14.68</v>
      </c>
      <c r="P4823" s="24">
        <v>45309</v>
      </c>
      <c r="Q4823">
        <v>76.33</v>
      </c>
    </row>
    <row r="4824" spans="1:17" x14ac:dyDescent="0.4">
      <c r="A4824" t="s">
        <v>375</v>
      </c>
      <c r="B4824">
        <v>14.59</v>
      </c>
      <c r="C4824">
        <v>14.69</v>
      </c>
      <c r="D4824">
        <v>14.69</v>
      </c>
      <c r="E4824">
        <v>14.54</v>
      </c>
      <c r="F4824" t="s">
        <v>180</v>
      </c>
      <c r="G4824" s="2">
        <v>-6.9999999999999999E-4</v>
      </c>
      <c r="I4824" t="s">
        <v>375</v>
      </c>
      <c r="J4824" s="24" t="str">
        <f t="shared" si="359"/>
        <v>09</v>
      </c>
      <c r="K4824" s="24" t="str">
        <f t="shared" si="360"/>
        <v>15</v>
      </c>
      <c r="L4824" s="24" t="str">
        <f t="shared" si="361"/>
        <v>2005</v>
      </c>
      <c r="M4824" s="24">
        <f t="shared" si="362"/>
        <v>38610</v>
      </c>
      <c r="N4824">
        <v>14.59</v>
      </c>
      <c r="P4824" s="24">
        <v>45310</v>
      </c>
      <c r="Q4824">
        <v>77.599999999999994</v>
      </c>
    </row>
    <row r="4825" spans="1:17" x14ac:dyDescent="0.4">
      <c r="A4825" t="s">
        <v>374</v>
      </c>
      <c r="B4825">
        <v>14.6</v>
      </c>
      <c r="C4825">
        <v>14.67</v>
      </c>
      <c r="D4825">
        <v>14.73</v>
      </c>
      <c r="E4825">
        <v>14.56</v>
      </c>
      <c r="F4825" t="s">
        <v>184</v>
      </c>
      <c r="G4825" s="2">
        <v>-4.7999999999999996E-3</v>
      </c>
      <c r="I4825" t="s">
        <v>374</v>
      </c>
      <c r="J4825" s="24" t="str">
        <f t="shared" si="359"/>
        <v>09</v>
      </c>
      <c r="K4825" s="24" t="str">
        <f t="shared" si="360"/>
        <v>14</v>
      </c>
      <c r="L4825" s="24" t="str">
        <f t="shared" si="361"/>
        <v>2005</v>
      </c>
      <c r="M4825" s="24">
        <f t="shared" si="362"/>
        <v>38609</v>
      </c>
      <c r="N4825">
        <v>14.6</v>
      </c>
      <c r="P4825" s="24">
        <v>45313</v>
      </c>
      <c r="Q4825">
        <v>77.709999999999994</v>
      </c>
    </row>
    <row r="4826" spans="1:17" x14ac:dyDescent="0.4">
      <c r="A4826" t="s">
        <v>373</v>
      </c>
      <c r="B4826">
        <v>14.67</v>
      </c>
      <c r="C4826">
        <v>14.72</v>
      </c>
      <c r="D4826">
        <v>14.76</v>
      </c>
      <c r="E4826">
        <v>14.64</v>
      </c>
      <c r="F4826" t="s">
        <v>372</v>
      </c>
      <c r="G4826" s="2">
        <v>-6.1000000000000004E-3</v>
      </c>
      <c r="I4826" t="s">
        <v>373</v>
      </c>
      <c r="J4826" s="24" t="str">
        <f t="shared" si="359"/>
        <v>09</v>
      </c>
      <c r="K4826" s="24" t="str">
        <f t="shared" si="360"/>
        <v>13</v>
      </c>
      <c r="L4826" s="24" t="str">
        <f t="shared" si="361"/>
        <v>2005</v>
      </c>
      <c r="M4826" s="24">
        <f t="shared" si="362"/>
        <v>38608</v>
      </c>
      <c r="N4826">
        <v>14.67</v>
      </c>
      <c r="P4826" s="24">
        <v>45314</v>
      </c>
      <c r="Q4826">
        <v>77.95</v>
      </c>
    </row>
    <row r="4827" spans="1:17" x14ac:dyDescent="0.4">
      <c r="A4827" t="s">
        <v>371</v>
      </c>
      <c r="B4827">
        <v>14.76</v>
      </c>
      <c r="C4827">
        <v>14.79</v>
      </c>
      <c r="D4827">
        <v>14.8</v>
      </c>
      <c r="E4827">
        <v>14.75</v>
      </c>
      <c r="F4827" t="s">
        <v>370</v>
      </c>
      <c r="G4827" s="2">
        <v>-6.9999999999999999E-4</v>
      </c>
      <c r="I4827" t="s">
        <v>371</v>
      </c>
      <c r="J4827" s="24" t="str">
        <f t="shared" si="359"/>
        <v>09</v>
      </c>
      <c r="K4827" s="24" t="str">
        <f t="shared" si="360"/>
        <v>12</v>
      </c>
      <c r="L4827" s="24" t="str">
        <f t="shared" si="361"/>
        <v>2005</v>
      </c>
      <c r="M4827" s="24">
        <f t="shared" si="362"/>
        <v>38607</v>
      </c>
      <c r="N4827">
        <v>14.76</v>
      </c>
      <c r="P4827" s="24">
        <v>45315</v>
      </c>
      <c r="Q4827">
        <v>78.41</v>
      </c>
    </row>
    <row r="4828" spans="1:17" x14ac:dyDescent="0.4">
      <c r="A4828" t="s">
        <v>369</v>
      </c>
      <c r="B4828">
        <v>14.77</v>
      </c>
      <c r="C4828">
        <v>14.71</v>
      </c>
      <c r="D4828">
        <v>14.8</v>
      </c>
      <c r="E4828">
        <v>14.69</v>
      </c>
      <c r="F4828" t="s">
        <v>368</v>
      </c>
      <c r="G4828" s="2">
        <v>6.7999999999999996E-3</v>
      </c>
      <c r="I4828" t="s">
        <v>369</v>
      </c>
      <c r="J4828" s="24" t="str">
        <f t="shared" si="359"/>
        <v>09</v>
      </c>
      <c r="K4828" s="24" t="str">
        <f t="shared" si="360"/>
        <v>09</v>
      </c>
      <c r="L4828" s="24" t="str">
        <f t="shared" si="361"/>
        <v>2005</v>
      </c>
      <c r="M4828" s="24">
        <f t="shared" si="362"/>
        <v>38604</v>
      </c>
      <c r="N4828">
        <v>14.77</v>
      </c>
      <c r="P4828" s="24">
        <v>45316</v>
      </c>
      <c r="Q4828">
        <v>78.61</v>
      </c>
    </row>
    <row r="4829" spans="1:17" x14ac:dyDescent="0.4">
      <c r="A4829" t="s">
        <v>367</v>
      </c>
      <c r="B4829">
        <v>14.67</v>
      </c>
      <c r="C4829">
        <v>14.69</v>
      </c>
      <c r="D4829">
        <v>14.72</v>
      </c>
      <c r="E4829">
        <v>14.63</v>
      </c>
      <c r="F4829" t="s">
        <v>366</v>
      </c>
      <c r="G4829" s="2">
        <v>-2.7000000000000001E-3</v>
      </c>
      <c r="I4829" t="s">
        <v>367</v>
      </c>
      <c r="J4829" s="24" t="str">
        <f t="shared" si="359"/>
        <v>09</v>
      </c>
      <c r="K4829" s="24" t="str">
        <f t="shared" si="360"/>
        <v>08</v>
      </c>
      <c r="L4829" s="24" t="str">
        <f t="shared" si="361"/>
        <v>2005</v>
      </c>
      <c r="M4829" s="24">
        <f t="shared" si="362"/>
        <v>38603</v>
      </c>
      <c r="N4829">
        <v>14.67</v>
      </c>
      <c r="P4829" s="24">
        <v>45317</v>
      </c>
      <c r="Q4829">
        <v>78.41</v>
      </c>
    </row>
    <row r="4830" spans="1:17" x14ac:dyDescent="0.4">
      <c r="A4830" t="s">
        <v>365</v>
      </c>
      <c r="B4830">
        <v>14.71</v>
      </c>
      <c r="C4830">
        <v>14.65</v>
      </c>
      <c r="D4830">
        <v>14.74</v>
      </c>
      <c r="E4830">
        <v>14.64</v>
      </c>
      <c r="F4830" t="s">
        <v>364</v>
      </c>
      <c r="G4830" s="2">
        <v>1.4E-3</v>
      </c>
      <c r="I4830" t="s">
        <v>365</v>
      </c>
      <c r="J4830" s="24" t="str">
        <f t="shared" si="359"/>
        <v>09</v>
      </c>
      <c r="K4830" s="24" t="str">
        <f t="shared" si="360"/>
        <v>07</v>
      </c>
      <c r="L4830" s="24" t="str">
        <f t="shared" si="361"/>
        <v>2005</v>
      </c>
      <c r="M4830" s="24">
        <f t="shared" si="362"/>
        <v>38602</v>
      </c>
      <c r="N4830">
        <v>14.71</v>
      </c>
      <c r="P4830" s="24">
        <v>45320</v>
      </c>
      <c r="Q4830">
        <v>79.25</v>
      </c>
    </row>
    <row r="4831" spans="1:17" x14ac:dyDescent="0.4">
      <c r="A4831" t="s">
        <v>363</v>
      </c>
      <c r="B4831">
        <v>14.69</v>
      </c>
      <c r="C4831">
        <v>14.53</v>
      </c>
      <c r="D4831">
        <v>14.7</v>
      </c>
      <c r="E4831">
        <v>14.53</v>
      </c>
      <c r="F4831" t="s">
        <v>180</v>
      </c>
      <c r="G4831" s="2">
        <v>1.4500000000000001E-2</v>
      </c>
      <c r="I4831" t="s">
        <v>363</v>
      </c>
      <c r="J4831" s="24" t="str">
        <f t="shared" si="359"/>
        <v>09</v>
      </c>
      <c r="K4831" s="24" t="str">
        <f t="shared" si="360"/>
        <v>06</v>
      </c>
      <c r="L4831" s="24" t="str">
        <f t="shared" si="361"/>
        <v>2005</v>
      </c>
      <c r="M4831" s="24">
        <f t="shared" si="362"/>
        <v>38601</v>
      </c>
      <c r="N4831">
        <v>14.69</v>
      </c>
      <c r="P4831" s="24">
        <v>45321</v>
      </c>
      <c r="Q4831">
        <v>78.91</v>
      </c>
    </row>
    <row r="4832" spans="1:17" x14ac:dyDescent="0.4">
      <c r="A4832" t="s">
        <v>362</v>
      </c>
      <c r="B4832">
        <v>14.48</v>
      </c>
      <c r="C4832">
        <v>14.52</v>
      </c>
      <c r="D4832">
        <v>14.56</v>
      </c>
      <c r="E4832">
        <v>14.47</v>
      </c>
      <c r="F4832" t="s">
        <v>361</v>
      </c>
      <c r="G4832" s="2">
        <v>-2.8E-3</v>
      </c>
      <c r="I4832" t="s">
        <v>362</v>
      </c>
      <c r="J4832" s="24" t="str">
        <f t="shared" si="359"/>
        <v>09</v>
      </c>
      <c r="K4832" s="24" t="str">
        <f t="shared" si="360"/>
        <v>02</v>
      </c>
      <c r="L4832" s="24" t="str">
        <f t="shared" si="361"/>
        <v>2005</v>
      </c>
      <c r="M4832" s="24">
        <f t="shared" si="362"/>
        <v>38597</v>
      </c>
      <c r="N4832">
        <v>14.48</v>
      </c>
      <c r="P4832" s="24">
        <v>45322</v>
      </c>
      <c r="Q4832">
        <v>77.239999999999995</v>
      </c>
    </row>
    <row r="4833" spans="1:17" x14ac:dyDescent="0.4">
      <c r="A4833" t="s">
        <v>360</v>
      </c>
      <c r="B4833">
        <v>14.52</v>
      </c>
      <c r="C4833">
        <v>14.55</v>
      </c>
      <c r="D4833">
        <v>14.6</v>
      </c>
      <c r="E4833">
        <v>14.48</v>
      </c>
      <c r="F4833" t="s">
        <v>359</v>
      </c>
      <c r="G4833" s="2">
        <v>-4.7999999999999996E-3</v>
      </c>
      <c r="I4833" t="s">
        <v>360</v>
      </c>
      <c r="J4833" s="24" t="str">
        <f t="shared" si="359"/>
        <v>09</v>
      </c>
      <c r="K4833" s="24" t="str">
        <f t="shared" si="360"/>
        <v>01</v>
      </c>
      <c r="L4833" s="24" t="str">
        <f t="shared" si="361"/>
        <v>2005</v>
      </c>
      <c r="M4833" s="24">
        <f t="shared" si="362"/>
        <v>38596</v>
      </c>
      <c r="N4833">
        <v>14.52</v>
      </c>
      <c r="P4833" s="24">
        <v>45323</v>
      </c>
      <c r="Q4833">
        <v>78.44</v>
      </c>
    </row>
    <row r="4834" spans="1:17" x14ac:dyDescent="0.4">
      <c r="A4834" t="s">
        <v>358</v>
      </c>
      <c r="B4834">
        <v>14.59</v>
      </c>
      <c r="C4834">
        <v>14.4</v>
      </c>
      <c r="D4834">
        <v>14.59</v>
      </c>
      <c r="E4834">
        <v>14.34</v>
      </c>
      <c r="F4834" t="s">
        <v>357</v>
      </c>
      <c r="G4834" s="2">
        <v>1.5299999999999999E-2</v>
      </c>
      <c r="I4834" t="s">
        <v>358</v>
      </c>
      <c r="J4834" s="24" t="str">
        <f t="shared" si="359"/>
        <v>08</v>
      </c>
      <c r="K4834" s="24" t="str">
        <f t="shared" si="360"/>
        <v>31</v>
      </c>
      <c r="L4834" s="24" t="str">
        <f t="shared" si="361"/>
        <v>2005</v>
      </c>
      <c r="M4834" s="24">
        <f t="shared" si="362"/>
        <v>38595</v>
      </c>
      <c r="N4834">
        <v>14.59</v>
      </c>
      <c r="P4834" s="24">
        <v>45324</v>
      </c>
      <c r="Q4834">
        <v>80.099999999999994</v>
      </c>
    </row>
    <row r="4835" spans="1:17" x14ac:dyDescent="0.4">
      <c r="A4835" t="s">
        <v>356</v>
      </c>
      <c r="B4835">
        <v>14.37</v>
      </c>
      <c r="C4835">
        <v>14.44</v>
      </c>
      <c r="D4835">
        <v>14.44</v>
      </c>
      <c r="E4835">
        <v>14.29</v>
      </c>
      <c r="F4835" t="s">
        <v>355</v>
      </c>
      <c r="G4835" s="2">
        <v>-6.1999999999999998E-3</v>
      </c>
      <c r="I4835" t="s">
        <v>356</v>
      </c>
      <c r="J4835" s="24" t="str">
        <f t="shared" si="359"/>
        <v>08</v>
      </c>
      <c r="K4835" s="24" t="str">
        <f t="shared" si="360"/>
        <v>30</v>
      </c>
      <c r="L4835" s="24" t="str">
        <f t="shared" si="361"/>
        <v>2005</v>
      </c>
      <c r="M4835" s="24">
        <f t="shared" si="362"/>
        <v>38594</v>
      </c>
      <c r="N4835">
        <v>14.37</v>
      </c>
      <c r="P4835" s="24">
        <v>45327</v>
      </c>
      <c r="Q4835">
        <v>80.19</v>
      </c>
    </row>
    <row r="4836" spans="1:17" x14ac:dyDescent="0.4">
      <c r="A4836" t="s">
        <v>354</v>
      </c>
      <c r="B4836">
        <v>14.46</v>
      </c>
      <c r="C4836">
        <v>14.27</v>
      </c>
      <c r="D4836">
        <v>14.48</v>
      </c>
      <c r="E4836">
        <v>14.27</v>
      </c>
      <c r="F4836" t="s">
        <v>353</v>
      </c>
      <c r="G4836" s="2">
        <v>7.7000000000000002E-3</v>
      </c>
      <c r="I4836" t="s">
        <v>354</v>
      </c>
      <c r="J4836" s="24" t="str">
        <f t="shared" si="359"/>
        <v>08</v>
      </c>
      <c r="K4836" s="24" t="str">
        <f t="shared" si="360"/>
        <v>29</v>
      </c>
      <c r="L4836" s="24" t="str">
        <f t="shared" si="361"/>
        <v>2005</v>
      </c>
      <c r="M4836" s="24">
        <f t="shared" si="362"/>
        <v>38593</v>
      </c>
      <c r="N4836">
        <v>14.46</v>
      </c>
      <c r="P4836" s="24">
        <v>45328</v>
      </c>
      <c r="Q4836">
        <v>80.099999999999994</v>
      </c>
    </row>
    <row r="4837" spans="1:17" x14ac:dyDescent="0.4">
      <c r="A4837" t="s">
        <v>352</v>
      </c>
      <c r="B4837">
        <v>14.35</v>
      </c>
      <c r="C4837">
        <v>14.4</v>
      </c>
      <c r="D4837">
        <v>14.43</v>
      </c>
      <c r="E4837">
        <v>14.33</v>
      </c>
      <c r="F4837" t="s">
        <v>351</v>
      </c>
      <c r="G4837" s="2">
        <v>-4.8999999999999998E-3</v>
      </c>
      <c r="I4837" t="s">
        <v>352</v>
      </c>
      <c r="J4837" s="24" t="str">
        <f t="shared" si="359"/>
        <v>08</v>
      </c>
      <c r="K4837" s="24" t="str">
        <f t="shared" si="360"/>
        <v>26</v>
      </c>
      <c r="L4837" s="24" t="str">
        <f t="shared" si="361"/>
        <v>2005</v>
      </c>
      <c r="M4837" s="24">
        <f t="shared" si="362"/>
        <v>38590</v>
      </c>
      <c r="N4837">
        <v>14.35</v>
      </c>
      <c r="P4837" s="24">
        <v>45329</v>
      </c>
      <c r="Q4837">
        <v>81.17</v>
      </c>
    </row>
    <row r="4838" spans="1:17" x14ac:dyDescent="0.4">
      <c r="A4838" t="s">
        <v>350</v>
      </c>
      <c r="B4838">
        <v>14.42</v>
      </c>
      <c r="C4838">
        <v>14.42</v>
      </c>
      <c r="D4838">
        <v>14.45</v>
      </c>
      <c r="E4838">
        <v>14.39</v>
      </c>
      <c r="F4838" t="s">
        <v>349</v>
      </c>
      <c r="G4838" s="2">
        <v>3.5000000000000001E-3</v>
      </c>
      <c r="I4838" t="s">
        <v>350</v>
      </c>
      <c r="J4838" s="24" t="str">
        <f t="shared" si="359"/>
        <v>08</v>
      </c>
      <c r="K4838" s="24" t="str">
        <f t="shared" si="360"/>
        <v>25</v>
      </c>
      <c r="L4838" s="24" t="str">
        <f t="shared" si="361"/>
        <v>2005</v>
      </c>
      <c r="M4838" s="24">
        <f t="shared" si="362"/>
        <v>38589</v>
      </c>
      <c r="N4838">
        <v>14.42</v>
      </c>
      <c r="P4838" s="24">
        <v>45330</v>
      </c>
      <c r="Q4838">
        <v>81.27</v>
      </c>
    </row>
    <row r="4839" spans="1:17" x14ac:dyDescent="0.4">
      <c r="A4839" t="s">
        <v>348</v>
      </c>
      <c r="B4839">
        <v>14.37</v>
      </c>
      <c r="C4839">
        <v>14.48</v>
      </c>
      <c r="D4839">
        <v>14.58</v>
      </c>
      <c r="E4839">
        <v>14.37</v>
      </c>
      <c r="F4839" t="s">
        <v>347</v>
      </c>
      <c r="G4839" s="2">
        <v>-8.9999999999999993E-3</v>
      </c>
      <c r="I4839" t="s">
        <v>348</v>
      </c>
      <c r="J4839" s="24" t="str">
        <f t="shared" si="359"/>
        <v>08</v>
      </c>
      <c r="K4839" s="24" t="str">
        <f t="shared" si="360"/>
        <v>24</v>
      </c>
      <c r="L4839" s="24" t="str">
        <f t="shared" si="361"/>
        <v>2005</v>
      </c>
      <c r="M4839" s="24">
        <f t="shared" si="362"/>
        <v>38588</v>
      </c>
      <c r="N4839">
        <v>14.37</v>
      </c>
      <c r="P4839" s="24">
        <v>45331</v>
      </c>
      <c r="Q4839">
        <v>82.13</v>
      </c>
    </row>
    <row r="4840" spans="1:17" x14ac:dyDescent="0.4">
      <c r="A4840" t="s">
        <v>346</v>
      </c>
      <c r="B4840">
        <v>14.5</v>
      </c>
      <c r="C4840">
        <v>14.54</v>
      </c>
      <c r="D4840">
        <v>14.74</v>
      </c>
      <c r="E4840">
        <v>14.44</v>
      </c>
      <c r="F4840" t="s">
        <v>345</v>
      </c>
      <c r="G4840" s="2">
        <v>-2.8E-3</v>
      </c>
      <c r="I4840" t="s">
        <v>346</v>
      </c>
      <c r="J4840" s="24" t="str">
        <f t="shared" si="359"/>
        <v>08</v>
      </c>
      <c r="K4840" s="24" t="str">
        <f t="shared" si="360"/>
        <v>23</v>
      </c>
      <c r="L4840" s="24" t="str">
        <f t="shared" si="361"/>
        <v>2005</v>
      </c>
      <c r="M4840" s="24">
        <f t="shared" si="362"/>
        <v>38587</v>
      </c>
      <c r="N4840">
        <v>14.5</v>
      </c>
      <c r="P4840" s="24">
        <v>45334</v>
      </c>
      <c r="Q4840">
        <v>81.62</v>
      </c>
    </row>
    <row r="4841" spans="1:17" x14ac:dyDescent="0.4">
      <c r="A4841" t="s">
        <v>344</v>
      </c>
      <c r="B4841">
        <v>14.54</v>
      </c>
      <c r="C4841">
        <v>14.56</v>
      </c>
      <c r="D4841">
        <v>14.63</v>
      </c>
      <c r="E4841">
        <v>14.46</v>
      </c>
      <c r="F4841" t="s">
        <v>343</v>
      </c>
      <c r="G4841" s="2">
        <v>1.4E-3</v>
      </c>
      <c r="I4841" t="s">
        <v>344</v>
      </c>
      <c r="J4841" s="24" t="str">
        <f t="shared" si="359"/>
        <v>08</v>
      </c>
      <c r="K4841" s="24" t="str">
        <f t="shared" si="360"/>
        <v>22</v>
      </c>
      <c r="L4841" s="24" t="str">
        <f t="shared" si="361"/>
        <v>2005</v>
      </c>
      <c r="M4841" s="24">
        <f t="shared" si="362"/>
        <v>38586</v>
      </c>
      <c r="N4841">
        <v>14.54</v>
      </c>
      <c r="P4841" s="24">
        <v>45335</v>
      </c>
      <c r="Q4841">
        <v>80.510000000000005</v>
      </c>
    </row>
    <row r="4842" spans="1:17" x14ac:dyDescent="0.4">
      <c r="A4842" t="s">
        <v>342</v>
      </c>
      <c r="B4842">
        <v>14.52</v>
      </c>
      <c r="C4842">
        <v>14.57</v>
      </c>
      <c r="D4842">
        <v>14.6</v>
      </c>
      <c r="E4842">
        <v>14.51</v>
      </c>
      <c r="F4842" t="s">
        <v>341</v>
      </c>
      <c r="G4842" s="2">
        <v>0</v>
      </c>
      <c r="I4842" t="s">
        <v>342</v>
      </c>
      <c r="J4842" s="24" t="str">
        <f t="shared" si="359"/>
        <v>08</v>
      </c>
      <c r="K4842" s="24" t="str">
        <f t="shared" si="360"/>
        <v>19</v>
      </c>
      <c r="L4842" s="24" t="str">
        <f t="shared" si="361"/>
        <v>2005</v>
      </c>
      <c r="M4842" s="24">
        <f t="shared" si="362"/>
        <v>38583</v>
      </c>
      <c r="N4842">
        <v>14.52</v>
      </c>
      <c r="P4842" s="24">
        <v>45336</v>
      </c>
      <c r="Q4842">
        <v>81.47</v>
      </c>
    </row>
    <row r="4843" spans="1:17" x14ac:dyDescent="0.4">
      <c r="A4843" t="s">
        <v>340</v>
      </c>
      <c r="B4843">
        <v>14.52</v>
      </c>
      <c r="C4843">
        <v>14.5</v>
      </c>
      <c r="D4843">
        <v>14.58</v>
      </c>
      <c r="E4843">
        <v>14.47</v>
      </c>
      <c r="F4843" t="s">
        <v>339</v>
      </c>
      <c r="G4843" s="2">
        <v>-6.9999999999999999E-4</v>
      </c>
      <c r="I4843" t="s">
        <v>340</v>
      </c>
      <c r="J4843" s="24" t="str">
        <f t="shared" si="359"/>
        <v>08</v>
      </c>
      <c r="K4843" s="24" t="str">
        <f t="shared" si="360"/>
        <v>18</v>
      </c>
      <c r="L4843" s="24" t="str">
        <f t="shared" si="361"/>
        <v>2005</v>
      </c>
      <c r="M4843" s="24">
        <f t="shared" si="362"/>
        <v>38582</v>
      </c>
      <c r="N4843">
        <v>14.52</v>
      </c>
      <c r="P4843" s="24">
        <v>45337</v>
      </c>
      <c r="Q4843">
        <v>81.59</v>
      </c>
    </row>
    <row r="4844" spans="1:17" x14ac:dyDescent="0.4">
      <c r="A4844" t="s">
        <v>338</v>
      </c>
      <c r="B4844">
        <v>14.53</v>
      </c>
      <c r="C4844">
        <v>14.5</v>
      </c>
      <c r="D4844">
        <v>14.59</v>
      </c>
      <c r="E4844">
        <v>14.48</v>
      </c>
      <c r="F4844" t="s">
        <v>337</v>
      </c>
      <c r="G4844" s="2">
        <v>2.8E-3</v>
      </c>
      <c r="I4844" t="s">
        <v>338</v>
      </c>
      <c r="J4844" s="24" t="str">
        <f t="shared" si="359"/>
        <v>08</v>
      </c>
      <c r="K4844" s="24" t="str">
        <f t="shared" si="360"/>
        <v>17</v>
      </c>
      <c r="L4844" s="24" t="str">
        <f t="shared" si="361"/>
        <v>2005</v>
      </c>
      <c r="M4844" s="24">
        <f t="shared" si="362"/>
        <v>38581</v>
      </c>
      <c r="N4844">
        <v>14.53</v>
      </c>
      <c r="P4844" s="24">
        <v>45338</v>
      </c>
      <c r="Q4844">
        <v>81.02</v>
      </c>
    </row>
    <row r="4845" spans="1:17" x14ac:dyDescent="0.4">
      <c r="A4845" t="s">
        <v>336</v>
      </c>
      <c r="B4845">
        <v>14.49</v>
      </c>
      <c r="C4845">
        <v>14.67</v>
      </c>
      <c r="D4845">
        <v>14.68</v>
      </c>
      <c r="E4845">
        <v>14.49</v>
      </c>
      <c r="F4845" t="s">
        <v>335</v>
      </c>
      <c r="G4845" s="2">
        <v>-1.43E-2</v>
      </c>
      <c r="I4845" t="s">
        <v>336</v>
      </c>
      <c r="J4845" s="24" t="str">
        <f t="shared" si="359"/>
        <v>08</v>
      </c>
      <c r="K4845" s="24" t="str">
        <f t="shared" si="360"/>
        <v>16</v>
      </c>
      <c r="L4845" s="24" t="str">
        <f t="shared" si="361"/>
        <v>2005</v>
      </c>
      <c r="M4845" s="24">
        <f t="shared" si="362"/>
        <v>38580</v>
      </c>
      <c r="N4845">
        <v>14.49</v>
      </c>
      <c r="P4845" s="24">
        <v>45342</v>
      </c>
      <c r="Q4845">
        <v>80.239999999999995</v>
      </c>
    </row>
    <row r="4846" spans="1:17" x14ac:dyDescent="0.4">
      <c r="A4846" t="s">
        <v>334</v>
      </c>
      <c r="B4846">
        <v>14.7</v>
      </c>
      <c r="C4846">
        <v>14.65</v>
      </c>
      <c r="D4846">
        <v>14.72</v>
      </c>
      <c r="E4846">
        <v>14.59</v>
      </c>
      <c r="F4846" t="s">
        <v>333</v>
      </c>
      <c r="G4846" s="2">
        <v>4.7999999999999996E-3</v>
      </c>
      <c r="I4846" t="s">
        <v>334</v>
      </c>
      <c r="J4846" s="24" t="str">
        <f t="shared" si="359"/>
        <v>08</v>
      </c>
      <c r="K4846" s="24" t="str">
        <f t="shared" si="360"/>
        <v>15</v>
      </c>
      <c r="L4846" s="24" t="str">
        <f t="shared" si="361"/>
        <v>2005</v>
      </c>
      <c r="M4846" s="24">
        <f t="shared" si="362"/>
        <v>38579</v>
      </c>
      <c r="N4846">
        <v>14.7</v>
      </c>
      <c r="P4846" s="24">
        <v>45343</v>
      </c>
      <c r="Q4846">
        <v>80.05</v>
      </c>
    </row>
    <row r="4847" spans="1:17" x14ac:dyDescent="0.4">
      <c r="A4847" t="s">
        <v>332</v>
      </c>
      <c r="B4847">
        <v>14.63</v>
      </c>
      <c r="C4847">
        <v>14.7</v>
      </c>
      <c r="D4847">
        <v>14.7</v>
      </c>
      <c r="E4847">
        <v>14.59</v>
      </c>
      <c r="F4847" t="s">
        <v>331</v>
      </c>
      <c r="G4847" s="2">
        <v>-6.7999999999999996E-3</v>
      </c>
      <c r="I4847" t="s">
        <v>332</v>
      </c>
      <c r="J4847" s="24" t="str">
        <f t="shared" si="359"/>
        <v>08</v>
      </c>
      <c r="K4847" s="24" t="str">
        <f t="shared" si="360"/>
        <v>12</v>
      </c>
      <c r="L4847" s="24" t="str">
        <f t="shared" si="361"/>
        <v>2005</v>
      </c>
      <c r="M4847" s="24">
        <f t="shared" si="362"/>
        <v>38576</v>
      </c>
      <c r="N4847">
        <v>14.63</v>
      </c>
      <c r="P4847" s="24">
        <v>45344</v>
      </c>
      <c r="Q4847">
        <v>82.67</v>
      </c>
    </row>
    <row r="4848" spans="1:17" x14ac:dyDescent="0.4">
      <c r="A4848" t="s">
        <v>330</v>
      </c>
      <c r="B4848">
        <v>14.73</v>
      </c>
      <c r="C4848">
        <v>14.68</v>
      </c>
      <c r="D4848">
        <v>14.75</v>
      </c>
      <c r="E4848">
        <v>14.62</v>
      </c>
      <c r="F4848" t="s">
        <v>329</v>
      </c>
      <c r="G4848" s="2">
        <v>6.7999999999999996E-3</v>
      </c>
      <c r="I4848" t="s">
        <v>330</v>
      </c>
      <c r="J4848" s="24" t="str">
        <f t="shared" si="359"/>
        <v>08</v>
      </c>
      <c r="K4848" s="24" t="str">
        <f t="shared" si="360"/>
        <v>11</v>
      </c>
      <c r="L4848" s="24" t="str">
        <f t="shared" si="361"/>
        <v>2005</v>
      </c>
      <c r="M4848" s="24">
        <f t="shared" si="362"/>
        <v>38575</v>
      </c>
      <c r="N4848">
        <v>14.73</v>
      </c>
      <c r="P4848" s="24">
        <v>45345</v>
      </c>
      <c r="Q4848">
        <v>82.56</v>
      </c>
    </row>
    <row r="4849" spans="1:17" x14ac:dyDescent="0.4">
      <c r="A4849" t="s">
        <v>328</v>
      </c>
      <c r="B4849">
        <v>14.63</v>
      </c>
      <c r="C4849">
        <v>14.76</v>
      </c>
      <c r="D4849">
        <v>14.81</v>
      </c>
      <c r="E4849">
        <v>14.6</v>
      </c>
      <c r="F4849" t="s">
        <v>327</v>
      </c>
      <c r="G4849" s="2">
        <v>-5.4000000000000003E-3</v>
      </c>
      <c r="I4849" t="s">
        <v>328</v>
      </c>
      <c r="J4849" s="24" t="str">
        <f t="shared" si="359"/>
        <v>08</v>
      </c>
      <c r="K4849" s="24" t="str">
        <f t="shared" si="360"/>
        <v>10</v>
      </c>
      <c r="L4849" s="24" t="str">
        <f t="shared" si="361"/>
        <v>2005</v>
      </c>
      <c r="M4849" s="24">
        <f t="shared" si="362"/>
        <v>38574</v>
      </c>
      <c r="N4849">
        <v>14.63</v>
      </c>
      <c r="P4849" s="24">
        <v>45348</v>
      </c>
      <c r="Q4849">
        <v>82.36</v>
      </c>
    </row>
    <row r="4850" spans="1:17" x14ac:dyDescent="0.4">
      <c r="A4850" t="s">
        <v>326</v>
      </c>
      <c r="B4850">
        <v>14.71</v>
      </c>
      <c r="C4850">
        <v>14.66</v>
      </c>
      <c r="D4850">
        <v>14.71</v>
      </c>
      <c r="E4850">
        <v>14.62</v>
      </c>
      <c r="F4850" t="s">
        <v>325</v>
      </c>
      <c r="G4850" s="2">
        <v>8.2000000000000007E-3</v>
      </c>
      <c r="I4850" t="s">
        <v>326</v>
      </c>
      <c r="J4850" s="24" t="str">
        <f t="shared" si="359"/>
        <v>08</v>
      </c>
      <c r="K4850" s="24" t="str">
        <f t="shared" si="360"/>
        <v>09</v>
      </c>
      <c r="L4850" s="24" t="str">
        <f t="shared" si="361"/>
        <v>2005</v>
      </c>
      <c r="M4850" s="24">
        <f t="shared" si="362"/>
        <v>38573</v>
      </c>
      <c r="N4850">
        <v>14.71</v>
      </c>
      <c r="P4850" s="24">
        <v>45349</v>
      </c>
      <c r="Q4850">
        <v>82.42</v>
      </c>
    </row>
    <row r="4851" spans="1:17" x14ac:dyDescent="0.4">
      <c r="A4851" t="s">
        <v>324</v>
      </c>
      <c r="B4851">
        <v>14.59</v>
      </c>
      <c r="C4851">
        <v>14.68</v>
      </c>
      <c r="D4851">
        <v>14.68</v>
      </c>
      <c r="E4851">
        <v>14.56</v>
      </c>
      <c r="F4851" t="s">
        <v>323</v>
      </c>
      <c r="G4851" s="2">
        <v>-2.0999999999999999E-3</v>
      </c>
      <c r="I4851" t="s">
        <v>324</v>
      </c>
      <c r="J4851" s="24" t="str">
        <f t="shared" si="359"/>
        <v>08</v>
      </c>
      <c r="K4851" s="24" t="str">
        <f t="shared" si="360"/>
        <v>08</v>
      </c>
      <c r="L4851" s="24" t="str">
        <f t="shared" si="361"/>
        <v>2005</v>
      </c>
      <c r="M4851" s="24">
        <f t="shared" si="362"/>
        <v>38572</v>
      </c>
      <c r="N4851">
        <v>14.59</v>
      </c>
      <c r="P4851" s="24">
        <v>45350</v>
      </c>
      <c r="Q4851">
        <v>82.18</v>
      </c>
    </row>
    <row r="4852" spans="1:17" x14ac:dyDescent="0.4">
      <c r="A4852" t="s">
        <v>322</v>
      </c>
      <c r="B4852">
        <v>14.62</v>
      </c>
      <c r="C4852">
        <v>14.67</v>
      </c>
      <c r="D4852">
        <v>14.7</v>
      </c>
      <c r="E4852">
        <v>14.6</v>
      </c>
      <c r="F4852" t="s">
        <v>321</v>
      </c>
      <c r="G4852" s="2">
        <v>-4.7999999999999996E-3</v>
      </c>
      <c r="I4852" t="s">
        <v>322</v>
      </c>
      <c r="J4852" s="24" t="str">
        <f t="shared" si="359"/>
        <v>08</v>
      </c>
      <c r="K4852" s="24" t="str">
        <f t="shared" si="360"/>
        <v>05</v>
      </c>
      <c r="L4852" s="24" t="str">
        <f t="shared" si="361"/>
        <v>2005</v>
      </c>
      <c r="M4852" s="24">
        <f t="shared" si="362"/>
        <v>38569</v>
      </c>
      <c r="N4852">
        <v>14.62</v>
      </c>
      <c r="P4852" s="24">
        <v>45351</v>
      </c>
      <c r="Q4852">
        <v>82.81</v>
      </c>
    </row>
    <row r="4853" spans="1:17" x14ac:dyDescent="0.4">
      <c r="A4853" t="s">
        <v>320</v>
      </c>
      <c r="B4853">
        <v>14.69</v>
      </c>
      <c r="C4853">
        <v>14.8</v>
      </c>
      <c r="D4853">
        <v>14.81</v>
      </c>
      <c r="E4853">
        <v>14.66</v>
      </c>
      <c r="F4853" t="s">
        <v>180</v>
      </c>
      <c r="G4853" s="2">
        <v>-1.01E-2</v>
      </c>
      <c r="I4853" t="s">
        <v>320</v>
      </c>
      <c r="J4853" s="24" t="str">
        <f t="shared" si="359"/>
        <v>08</v>
      </c>
      <c r="K4853" s="24" t="str">
        <f t="shared" si="360"/>
        <v>04</v>
      </c>
      <c r="L4853" s="24" t="str">
        <f t="shared" si="361"/>
        <v>2005</v>
      </c>
      <c r="M4853" s="24">
        <f t="shared" si="362"/>
        <v>38568</v>
      </c>
      <c r="N4853">
        <v>14.69</v>
      </c>
      <c r="P4853" s="24">
        <v>45352</v>
      </c>
      <c r="Q4853">
        <v>83.85</v>
      </c>
    </row>
    <row r="4854" spans="1:17" x14ac:dyDescent="0.4">
      <c r="A4854" t="s">
        <v>319</v>
      </c>
      <c r="B4854">
        <v>14.84</v>
      </c>
      <c r="C4854">
        <v>14.8</v>
      </c>
      <c r="D4854">
        <v>14.84</v>
      </c>
      <c r="E4854">
        <v>14.77</v>
      </c>
      <c r="F4854" t="s">
        <v>212</v>
      </c>
      <c r="G4854" s="2">
        <v>2.7000000000000001E-3</v>
      </c>
      <c r="I4854" t="s">
        <v>319</v>
      </c>
      <c r="J4854" s="24" t="str">
        <f t="shared" si="359"/>
        <v>08</v>
      </c>
      <c r="K4854" s="24" t="str">
        <f t="shared" si="360"/>
        <v>03</v>
      </c>
      <c r="L4854" s="24" t="str">
        <f t="shared" si="361"/>
        <v>2005</v>
      </c>
      <c r="M4854" s="24">
        <f t="shared" si="362"/>
        <v>38567</v>
      </c>
      <c r="N4854">
        <v>14.84</v>
      </c>
      <c r="P4854" s="24">
        <v>45355</v>
      </c>
      <c r="Q4854">
        <v>83.49</v>
      </c>
    </row>
    <row r="4855" spans="1:17" x14ac:dyDescent="0.4">
      <c r="A4855" t="s">
        <v>318</v>
      </c>
      <c r="B4855">
        <v>14.8</v>
      </c>
      <c r="C4855">
        <v>14.74</v>
      </c>
      <c r="D4855">
        <v>14.84</v>
      </c>
      <c r="E4855">
        <v>14.74</v>
      </c>
      <c r="F4855" t="s">
        <v>317</v>
      </c>
      <c r="G4855" s="2">
        <v>6.1000000000000004E-3</v>
      </c>
      <c r="I4855" t="s">
        <v>318</v>
      </c>
      <c r="J4855" s="24" t="str">
        <f t="shared" si="359"/>
        <v>08</v>
      </c>
      <c r="K4855" s="24" t="str">
        <f t="shared" si="360"/>
        <v>02</v>
      </c>
      <c r="L4855" s="24" t="str">
        <f t="shared" si="361"/>
        <v>2005</v>
      </c>
      <c r="M4855" s="24">
        <f t="shared" si="362"/>
        <v>38566</v>
      </c>
      <c r="N4855">
        <v>14.8</v>
      </c>
      <c r="P4855" s="24">
        <v>45356</v>
      </c>
      <c r="Q4855">
        <v>82.13</v>
      </c>
    </row>
    <row r="4856" spans="1:17" x14ac:dyDescent="0.4">
      <c r="A4856" t="s">
        <v>316</v>
      </c>
      <c r="B4856">
        <v>14.71</v>
      </c>
      <c r="C4856">
        <v>14.74</v>
      </c>
      <c r="D4856">
        <v>14.76</v>
      </c>
      <c r="E4856">
        <v>14.7</v>
      </c>
      <c r="F4856" t="s">
        <v>315</v>
      </c>
      <c r="G4856" s="2">
        <v>6.9999999999999999E-4</v>
      </c>
      <c r="I4856" t="s">
        <v>316</v>
      </c>
      <c r="J4856" s="24" t="str">
        <f t="shared" si="359"/>
        <v>08</v>
      </c>
      <c r="K4856" s="24" t="str">
        <f t="shared" si="360"/>
        <v>01</v>
      </c>
      <c r="L4856" s="24" t="str">
        <f t="shared" si="361"/>
        <v>2005</v>
      </c>
      <c r="M4856" s="24">
        <f t="shared" si="362"/>
        <v>38565</v>
      </c>
      <c r="N4856">
        <v>14.71</v>
      </c>
      <c r="P4856" s="24">
        <v>45357</v>
      </c>
      <c r="Q4856">
        <v>82.51</v>
      </c>
    </row>
    <row r="4857" spans="1:17" x14ac:dyDescent="0.4">
      <c r="A4857" t="s">
        <v>314</v>
      </c>
      <c r="B4857">
        <v>14.7</v>
      </c>
      <c r="C4857">
        <v>14.82</v>
      </c>
      <c r="D4857">
        <v>14.82</v>
      </c>
      <c r="E4857">
        <v>14.69</v>
      </c>
      <c r="F4857" t="s">
        <v>303</v>
      </c>
      <c r="G4857" s="2">
        <v>-9.4000000000000004E-3</v>
      </c>
      <c r="I4857" t="s">
        <v>314</v>
      </c>
      <c r="J4857" s="24" t="str">
        <f t="shared" si="359"/>
        <v>07</v>
      </c>
      <c r="K4857" s="24" t="str">
        <f t="shared" si="360"/>
        <v>29</v>
      </c>
      <c r="L4857" s="24" t="str">
        <f t="shared" si="361"/>
        <v>2005</v>
      </c>
      <c r="M4857" s="24">
        <f t="shared" si="362"/>
        <v>38562</v>
      </c>
      <c r="N4857">
        <v>14.7</v>
      </c>
      <c r="P4857" s="24">
        <v>45358</v>
      </c>
      <c r="Q4857">
        <v>83.78</v>
      </c>
    </row>
    <row r="4858" spans="1:17" x14ac:dyDescent="0.4">
      <c r="A4858" t="s">
        <v>313</v>
      </c>
      <c r="B4858">
        <v>14.84</v>
      </c>
      <c r="C4858">
        <v>14.77</v>
      </c>
      <c r="D4858">
        <v>14.84</v>
      </c>
      <c r="E4858">
        <v>14.72</v>
      </c>
      <c r="F4858" t="s">
        <v>312</v>
      </c>
      <c r="G4858" s="2">
        <v>6.7999999999999996E-3</v>
      </c>
      <c r="I4858" t="s">
        <v>313</v>
      </c>
      <c r="J4858" s="24" t="str">
        <f t="shared" si="359"/>
        <v>07</v>
      </c>
      <c r="K4858" s="24" t="str">
        <f t="shared" si="360"/>
        <v>28</v>
      </c>
      <c r="L4858" s="24" t="str">
        <f t="shared" si="361"/>
        <v>2005</v>
      </c>
      <c r="M4858" s="24">
        <f t="shared" si="362"/>
        <v>38561</v>
      </c>
      <c r="N4858">
        <v>14.84</v>
      </c>
      <c r="P4858" s="24">
        <v>45359</v>
      </c>
      <c r="Q4858">
        <v>82.83</v>
      </c>
    </row>
    <row r="4859" spans="1:17" x14ac:dyDescent="0.4">
      <c r="A4859" t="s">
        <v>311</v>
      </c>
      <c r="B4859">
        <v>14.74</v>
      </c>
      <c r="C4859">
        <v>14.74</v>
      </c>
      <c r="D4859">
        <v>14.75</v>
      </c>
      <c r="E4859">
        <v>14.65</v>
      </c>
      <c r="F4859" t="s">
        <v>108</v>
      </c>
      <c r="G4859" s="2">
        <v>4.1000000000000003E-3</v>
      </c>
      <c r="I4859" t="s">
        <v>311</v>
      </c>
      <c r="J4859" s="24" t="str">
        <f t="shared" si="359"/>
        <v>07</v>
      </c>
      <c r="K4859" s="24" t="str">
        <f t="shared" si="360"/>
        <v>27</v>
      </c>
      <c r="L4859" s="24" t="str">
        <f t="shared" si="361"/>
        <v>2005</v>
      </c>
      <c r="M4859" s="24">
        <f t="shared" si="362"/>
        <v>38560</v>
      </c>
      <c r="N4859">
        <v>14.74</v>
      </c>
      <c r="P4859" s="24">
        <v>45362</v>
      </c>
      <c r="Q4859">
        <v>82.4</v>
      </c>
    </row>
    <row r="4860" spans="1:17" x14ac:dyDescent="0.4">
      <c r="A4860" t="s">
        <v>310</v>
      </c>
      <c r="B4860">
        <v>14.68</v>
      </c>
      <c r="C4860">
        <v>14.67</v>
      </c>
      <c r="D4860">
        <v>14.71</v>
      </c>
      <c r="E4860">
        <v>14.64</v>
      </c>
      <c r="F4860" t="s">
        <v>309</v>
      </c>
      <c r="G4860" s="2">
        <v>1.4E-3</v>
      </c>
      <c r="I4860" t="s">
        <v>310</v>
      </c>
      <c r="J4860" s="24" t="str">
        <f t="shared" si="359"/>
        <v>07</v>
      </c>
      <c r="K4860" s="24" t="str">
        <f t="shared" si="360"/>
        <v>26</v>
      </c>
      <c r="L4860" s="24" t="str">
        <f t="shared" si="361"/>
        <v>2005</v>
      </c>
      <c r="M4860" s="24">
        <f t="shared" si="362"/>
        <v>38559</v>
      </c>
      <c r="N4860">
        <v>14.68</v>
      </c>
      <c r="P4860" s="24">
        <v>45363</v>
      </c>
      <c r="Q4860">
        <v>83.97</v>
      </c>
    </row>
    <row r="4861" spans="1:17" x14ac:dyDescent="0.4">
      <c r="A4861" t="s">
        <v>308</v>
      </c>
      <c r="B4861">
        <v>14.66</v>
      </c>
      <c r="C4861">
        <v>14.7</v>
      </c>
      <c r="D4861">
        <v>14.75</v>
      </c>
      <c r="E4861">
        <v>14.61</v>
      </c>
      <c r="F4861" t="s">
        <v>307</v>
      </c>
      <c r="G4861" s="2">
        <v>-2E-3</v>
      </c>
      <c r="I4861" t="s">
        <v>308</v>
      </c>
      <c r="J4861" s="24" t="str">
        <f t="shared" si="359"/>
        <v>07</v>
      </c>
      <c r="K4861" s="24" t="str">
        <f t="shared" si="360"/>
        <v>25</v>
      </c>
      <c r="L4861" s="24" t="str">
        <f t="shared" si="361"/>
        <v>2005</v>
      </c>
      <c r="M4861" s="24">
        <f t="shared" si="362"/>
        <v>38558</v>
      </c>
      <c r="N4861">
        <v>14.66</v>
      </c>
      <c r="P4861" s="24">
        <v>45364</v>
      </c>
      <c r="Q4861">
        <v>83.56</v>
      </c>
    </row>
    <row r="4862" spans="1:17" x14ac:dyDescent="0.4">
      <c r="A4862" t="s">
        <v>306</v>
      </c>
      <c r="B4862">
        <v>14.69</v>
      </c>
      <c r="C4862">
        <v>14.67</v>
      </c>
      <c r="D4862">
        <v>14.71</v>
      </c>
      <c r="E4862">
        <v>14.6</v>
      </c>
      <c r="F4862" t="s">
        <v>305</v>
      </c>
      <c r="G4862" s="2">
        <v>5.4999999999999997E-3</v>
      </c>
      <c r="I4862" t="s">
        <v>306</v>
      </c>
      <c r="J4862" s="24" t="str">
        <f t="shared" si="359"/>
        <v>07</v>
      </c>
      <c r="K4862" s="24" t="str">
        <f t="shared" si="360"/>
        <v>22</v>
      </c>
      <c r="L4862" s="24" t="str">
        <f t="shared" si="361"/>
        <v>2005</v>
      </c>
      <c r="M4862" s="24">
        <f t="shared" si="362"/>
        <v>38555</v>
      </c>
      <c r="N4862">
        <v>14.69</v>
      </c>
      <c r="P4862" s="24">
        <v>45365</v>
      </c>
      <c r="Q4862">
        <v>83.67</v>
      </c>
    </row>
    <row r="4863" spans="1:17" x14ac:dyDescent="0.4">
      <c r="A4863" t="s">
        <v>304</v>
      </c>
      <c r="B4863">
        <v>14.61</v>
      </c>
      <c r="C4863">
        <v>14.71</v>
      </c>
      <c r="D4863">
        <v>14.72</v>
      </c>
      <c r="E4863">
        <v>14.59</v>
      </c>
      <c r="F4863" t="s">
        <v>303</v>
      </c>
      <c r="G4863" s="2">
        <v>-4.7999999999999996E-3</v>
      </c>
      <c r="I4863" t="s">
        <v>304</v>
      </c>
      <c r="J4863" s="24" t="str">
        <f t="shared" si="359"/>
        <v>07</v>
      </c>
      <c r="K4863" s="24" t="str">
        <f t="shared" si="360"/>
        <v>21</v>
      </c>
      <c r="L4863" s="24" t="str">
        <f t="shared" si="361"/>
        <v>2005</v>
      </c>
      <c r="M4863" s="24">
        <f t="shared" si="362"/>
        <v>38554</v>
      </c>
      <c r="N4863">
        <v>14.61</v>
      </c>
      <c r="P4863" s="24">
        <v>45366</v>
      </c>
      <c r="Q4863">
        <v>82.73</v>
      </c>
    </row>
    <row r="4864" spans="1:17" x14ac:dyDescent="0.4">
      <c r="A4864" t="s">
        <v>302</v>
      </c>
      <c r="B4864">
        <v>14.68</v>
      </c>
      <c r="C4864">
        <v>14.6</v>
      </c>
      <c r="D4864">
        <v>14.73</v>
      </c>
      <c r="E4864">
        <v>14.55</v>
      </c>
      <c r="F4864" t="s">
        <v>80</v>
      </c>
      <c r="G4864" s="2">
        <v>2.7000000000000001E-3</v>
      </c>
      <c r="I4864" t="s">
        <v>302</v>
      </c>
      <c r="J4864" s="24" t="str">
        <f t="shared" si="359"/>
        <v>07</v>
      </c>
      <c r="K4864" s="24" t="str">
        <f t="shared" si="360"/>
        <v>20</v>
      </c>
      <c r="L4864" s="24" t="str">
        <f t="shared" si="361"/>
        <v>2005</v>
      </c>
      <c r="M4864" s="24">
        <f t="shared" si="362"/>
        <v>38553</v>
      </c>
      <c r="N4864">
        <v>14.68</v>
      </c>
      <c r="P4864" s="24">
        <v>45369</v>
      </c>
      <c r="Q4864">
        <v>83.48</v>
      </c>
    </row>
    <row r="4865" spans="1:17" x14ac:dyDescent="0.4">
      <c r="A4865" t="s">
        <v>301</v>
      </c>
      <c r="B4865">
        <v>14.64</v>
      </c>
      <c r="C4865">
        <v>14.53</v>
      </c>
      <c r="D4865">
        <v>14.67</v>
      </c>
      <c r="E4865">
        <v>14.53</v>
      </c>
      <c r="F4865" t="s">
        <v>300</v>
      </c>
      <c r="G4865" s="2">
        <v>8.3000000000000001E-3</v>
      </c>
      <c r="I4865" t="s">
        <v>301</v>
      </c>
      <c r="J4865" s="24" t="str">
        <f t="shared" si="359"/>
        <v>07</v>
      </c>
      <c r="K4865" s="24" t="str">
        <f t="shared" si="360"/>
        <v>19</v>
      </c>
      <c r="L4865" s="24" t="str">
        <f t="shared" si="361"/>
        <v>2005</v>
      </c>
      <c r="M4865" s="24">
        <f t="shared" si="362"/>
        <v>38552</v>
      </c>
      <c r="N4865">
        <v>14.64</v>
      </c>
      <c r="P4865" s="24">
        <v>45370</v>
      </c>
      <c r="Q4865">
        <v>83.99</v>
      </c>
    </row>
    <row r="4866" spans="1:17" x14ac:dyDescent="0.4">
      <c r="A4866" t="s">
        <v>299</v>
      </c>
      <c r="B4866">
        <v>14.52</v>
      </c>
      <c r="C4866">
        <v>14.54</v>
      </c>
      <c r="D4866">
        <v>14.57</v>
      </c>
      <c r="E4866">
        <v>14.5</v>
      </c>
      <c r="F4866" t="s">
        <v>298</v>
      </c>
      <c r="G4866" s="2">
        <v>-3.3999999999999998E-3</v>
      </c>
      <c r="I4866" t="s">
        <v>299</v>
      </c>
      <c r="J4866" s="24" t="str">
        <f t="shared" si="359"/>
        <v>07</v>
      </c>
      <c r="K4866" s="24" t="str">
        <f t="shared" si="360"/>
        <v>18</v>
      </c>
      <c r="L4866" s="24" t="str">
        <f t="shared" si="361"/>
        <v>2005</v>
      </c>
      <c r="M4866" s="24">
        <f t="shared" si="362"/>
        <v>38551</v>
      </c>
      <c r="N4866">
        <v>14.52</v>
      </c>
      <c r="P4866" s="24">
        <v>45371</v>
      </c>
      <c r="Q4866">
        <v>84.91</v>
      </c>
    </row>
    <row r="4867" spans="1:17" x14ac:dyDescent="0.4">
      <c r="A4867" t="s">
        <v>297</v>
      </c>
      <c r="B4867">
        <v>14.57</v>
      </c>
      <c r="C4867">
        <v>14.59</v>
      </c>
      <c r="D4867">
        <v>14.6</v>
      </c>
      <c r="E4867">
        <v>14.51</v>
      </c>
      <c r="F4867" t="s">
        <v>296</v>
      </c>
      <c r="G4867" s="2">
        <v>0</v>
      </c>
      <c r="I4867" t="s">
        <v>297</v>
      </c>
      <c r="J4867" s="24" t="str">
        <f t="shared" ref="J4867:J4930" si="363">LEFT(I4867,2)</f>
        <v>07</v>
      </c>
      <c r="K4867" s="24" t="str">
        <f t="shared" ref="K4867:K4930" si="364">MID(I4867,4,2)</f>
        <v>15</v>
      </c>
      <c r="L4867" s="24" t="str">
        <f t="shared" ref="L4867:L4930" si="365">RIGHT(I4867,4)</f>
        <v>2005</v>
      </c>
      <c r="M4867" s="24">
        <f t="shared" ref="M4867:M4930" si="366">DATE(L4867,J4867,K4867)</f>
        <v>38548</v>
      </c>
      <c r="N4867">
        <v>14.57</v>
      </c>
      <c r="P4867" s="24">
        <v>45372</v>
      </c>
      <c r="Q4867">
        <v>84.96</v>
      </c>
    </row>
    <row r="4868" spans="1:17" x14ac:dyDescent="0.4">
      <c r="A4868" t="s">
        <v>295</v>
      </c>
      <c r="B4868">
        <v>14.57</v>
      </c>
      <c r="C4868">
        <v>14.62</v>
      </c>
      <c r="D4868">
        <v>14.66</v>
      </c>
      <c r="E4868">
        <v>14.53</v>
      </c>
      <c r="F4868" t="s">
        <v>242</v>
      </c>
      <c r="G4868" s="2">
        <v>3.3999999999999998E-3</v>
      </c>
      <c r="I4868" t="s">
        <v>295</v>
      </c>
      <c r="J4868" s="24" t="str">
        <f t="shared" si="363"/>
        <v>07</v>
      </c>
      <c r="K4868" s="24" t="str">
        <f t="shared" si="364"/>
        <v>14</v>
      </c>
      <c r="L4868" s="24" t="str">
        <f t="shared" si="365"/>
        <v>2005</v>
      </c>
      <c r="M4868" s="24">
        <f t="shared" si="366"/>
        <v>38547</v>
      </c>
      <c r="N4868">
        <v>14.57</v>
      </c>
      <c r="P4868" s="24">
        <v>45373</v>
      </c>
      <c r="Q4868">
        <v>85.14</v>
      </c>
    </row>
    <row r="4869" spans="1:17" x14ac:dyDescent="0.4">
      <c r="A4869" t="s">
        <v>294</v>
      </c>
      <c r="B4869">
        <v>14.52</v>
      </c>
      <c r="C4869">
        <v>14.51</v>
      </c>
      <c r="D4869">
        <v>14.53</v>
      </c>
      <c r="E4869">
        <v>14.46</v>
      </c>
      <c r="F4869" t="s">
        <v>293</v>
      </c>
      <c r="G4869" s="2">
        <v>1.4E-3</v>
      </c>
      <c r="I4869" t="s">
        <v>294</v>
      </c>
      <c r="J4869" s="24" t="str">
        <f t="shared" si="363"/>
        <v>07</v>
      </c>
      <c r="K4869" s="24" t="str">
        <f t="shared" si="364"/>
        <v>13</v>
      </c>
      <c r="L4869" s="24" t="str">
        <f t="shared" si="365"/>
        <v>2005</v>
      </c>
      <c r="M4869" s="24">
        <f t="shared" si="366"/>
        <v>38546</v>
      </c>
      <c r="N4869">
        <v>14.52</v>
      </c>
      <c r="P4869" s="24">
        <v>45376</v>
      </c>
      <c r="Q4869">
        <v>84.79</v>
      </c>
    </row>
    <row r="4870" spans="1:17" x14ac:dyDescent="0.4">
      <c r="A4870" t="s">
        <v>292</v>
      </c>
      <c r="B4870">
        <v>14.5</v>
      </c>
      <c r="C4870">
        <v>14.46</v>
      </c>
      <c r="D4870">
        <v>14.55</v>
      </c>
      <c r="E4870">
        <v>14.43</v>
      </c>
      <c r="F4870" t="s">
        <v>291</v>
      </c>
      <c r="G4870" s="2">
        <v>2.8E-3</v>
      </c>
      <c r="I4870" t="s">
        <v>292</v>
      </c>
      <c r="J4870" s="24" t="str">
        <f t="shared" si="363"/>
        <v>07</v>
      </c>
      <c r="K4870" s="24" t="str">
        <f t="shared" si="364"/>
        <v>12</v>
      </c>
      <c r="L4870" s="24" t="str">
        <f t="shared" si="365"/>
        <v>2005</v>
      </c>
      <c r="M4870" s="24">
        <f t="shared" si="366"/>
        <v>38545</v>
      </c>
      <c r="N4870">
        <v>14.5</v>
      </c>
      <c r="P4870" s="24">
        <v>45377</v>
      </c>
      <c r="Q4870">
        <v>84.42</v>
      </c>
    </row>
    <row r="4871" spans="1:17" x14ac:dyDescent="0.4">
      <c r="A4871" t="s">
        <v>290</v>
      </c>
      <c r="B4871">
        <v>14.46</v>
      </c>
      <c r="C4871">
        <v>14.4</v>
      </c>
      <c r="D4871">
        <v>14.49</v>
      </c>
      <c r="E4871">
        <v>14.38</v>
      </c>
      <c r="F4871" t="s">
        <v>278</v>
      </c>
      <c r="G4871" s="2">
        <v>7.0000000000000001E-3</v>
      </c>
      <c r="I4871" t="s">
        <v>290</v>
      </c>
      <c r="J4871" s="24" t="str">
        <f t="shared" si="363"/>
        <v>07</v>
      </c>
      <c r="K4871" s="24" t="str">
        <f t="shared" si="364"/>
        <v>11</v>
      </c>
      <c r="L4871" s="24" t="str">
        <f t="shared" si="365"/>
        <v>2005</v>
      </c>
      <c r="M4871" s="24">
        <f t="shared" si="366"/>
        <v>38544</v>
      </c>
      <c r="N4871">
        <v>14.46</v>
      </c>
      <c r="P4871" s="24">
        <v>45378</v>
      </c>
      <c r="Q4871">
        <v>84.7</v>
      </c>
    </row>
    <row r="4872" spans="1:17" x14ac:dyDescent="0.4">
      <c r="A4872" t="s">
        <v>289</v>
      </c>
      <c r="B4872">
        <v>14.36</v>
      </c>
      <c r="C4872">
        <v>14.18</v>
      </c>
      <c r="D4872">
        <v>14.38</v>
      </c>
      <c r="E4872">
        <v>14.14</v>
      </c>
      <c r="F4872" t="s">
        <v>288</v>
      </c>
      <c r="G4872" s="2">
        <v>1.2699999999999999E-2</v>
      </c>
      <c r="I4872" t="s">
        <v>289</v>
      </c>
      <c r="J4872" s="24" t="str">
        <f t="shared" si="363"/>
        <v>07</v>
      </c>
      <c r="K4872" s="24" t="str">
        <f t="shared" si="364"/>
        <v>08</v>
      </c>
      <c r="L4872" s="24" t="str">
        <f t="shared" si="365"/>
        <v>2005</v>
      </c>
      <c r="M4872" s="24">
        <f t="shared" si="366"/>
        <v>38541</v>
      </c>
      <c r="N4872">
        <v>14.36</v>
      </c>
      <c r="P4872" s="24">
        <v>45379</v>
      </c>
      <c r="Q4872">
        <v>84.44</v>
      </c>
    </row>
    <row r="4873" spans="1:17" x14ac:dyDescent="0.4">
      <c r="A4873" t="s">
        <v>287</v>
      </c>
      <c r="B4873">
        <v>14.18</v>
      </c>
      <c r="C4873">
        <v>14.01</v>
      </c>
      <c r="D4873">
        <v>14.18</v>
      </c>
      <c r="E4873">
        <v>14.01</v>
      </c>
      <c r="F4873" t="s">
        <v>286</v>
      </c>
      <c r="G4873" s="2">
        <v>3.5000000000000001E-3</v>
      </c>
      <c r="I4873" t="s">
        <v>287</v>
      </c>
      <c r="J4873" s="24" t="str">
        <f t="shared" si="363"/>
        <v>07</v>
      </c>
      <c r="K4873" s="24" t="str">
        <f t="shared" si="364"/>
        <v>07</v>
      </c>
      <c r="L4873" s="24" t="str">
        <f t="shared" si="365"/>
        <v>2005</v>
      </c>
      <c r="M4873" s="24">
        <f t="shared" si="366"/>
        <v>38540</v>
      </c>
      <c r="N4873">
        <v>14.18</v>
      </c>
      <c r="P4873" s="24">
        <v>45383</v>
      </c>
      <c r="Q4873">
        <v>84.57</v>
      </c>
    </row>
    <row r="4874" spans="1:17" x14ac:dyDescent="0.4">
      <c r="A4874" t="s">
        <v>285</v>
      </c>
      <c r="B4874">
        <v>14.13</v>
      </c>
      <c r="C4874">
        <v>14.26</v>
      </c>
      <c r="D4874">
        <v>14.27</v>
      </c>
      <c r="E4874">
        <v>14.11</v>
      </c>
      <c r="F4874" t="s">
        <v>284</v>
      </c>
      <c r="G4874" s="2">
        <v>-9.1000000000000004E-3</v>
      </c>
      <c r="I4874" t="s">
        <v>285</v>
      </c>
      <c r="J4874" s="24" t="str">
        <f t="shared" si="363"/>
        <v>07</v>
      </c>
      <c r="K4874" s="24" t="str">
        <f t="shared" si="364"/>
        <v>06</v>
      </c>
      <c r="L4874" s="24" t="str">
        <f t="shared" si="365"/>
        <v>2005</v>
      </c>
      <c r="M4874" s="24">
        <f t="shared" si="366"/>
        <v>38539</v>
      </c>
      <c r="N4874">
        <v>14.13</v>
      </c>
      <c r="P4874" s="24">
        <v>45384</v>
      </c>
      <c r="Q4874">
        <v>84.01</v>
      </c>
    </row>
    <row r="4875" spans="1:17" x14ac:dyDescent="0.4">
      <c r="A4875" t="s">
        <v>283</v>
      </c>
      <c r="B4875">
        <v>14.26</v>
      </c>
      <c r="C4875">
        <v>14.1</v>
      </c>
      <c r="D4875">
        <v>14.27</v>
      </c>
      <c r="E4875">
        <v>14.1</v>
      </c>
      <c r="F4875" t="s">
        <v>282</v>
      </c>
      <c r="G4875" s="2">
        <v>1.06E-2</v>
      </c>
      <c r="I4875" t="s">
        <v>283</v>
      </c>
      <c r="J4875" s="24" t="str">
        <f t="shared" si="363"/>
        <v>07</v>
      </c>
      <c r="K4875" s="24" t="str">
        <f t="shared" si="364"/>
        <v>05</v>
      </c>
      <c r="L4875" s="24" t="str">
        <f t="shared" si="365"/>
        <v>2005</v>
      </c>
      <c r="M4875" s="24">
        <f t="shared" si="366"/>
        <v>38538</v>
      </c>
      <c r="N4875">
        <v>14.26</v>
      </c>
      <c r="P4875" s="24">
        <v>45385</v>
      </c>
      <c r="Q4875">
        <v>84.31</v>
      </c>
    </row>
    <row r="4876" spans="1:17" x14ac:dyDescent="0.4">
      <c r="A4876" t="s">
        <v>281</v>
      </c>
      <c r="B4876">
        <v>14.11</v>
      </c>
      <c r="C4876">
        <v>14.12</v>
      </c>
      <c r="D4876">
        <v>14.18</v>
      </c>
      <c r="E4876">
        <v>14.09</v>
      </c>
      <c r="F4876" t="s">
        <v>280</v>
      </c>
      <c r="G4876" s="2">
        <v>1.4E-3</v>
      </c>
      <c r="I4876" t="s">
        <v>281</v>
      </c>
      <c r="J4876" s="24" t="str">
        <f t="shared" si="363"/>
        <v>07</v>
      </c>
      <c r="K4876" s="24" t="str">
        <f t="shared" si="364"/>
        <v>01</v>
      </c>
      <c r="L4876" s="24" t="str">
        <f t="shared" si="365"/>
        <v>2005</v>
      </c>
      <c r="M4876" s="24">
        <f t="shared" si="366"/>
        <v>38534</v>
      </c>
      <c r="N4876">
        <v>14.11</v>
      </c>
      <c r="P4876" s="24">
        <v>45386</v>
      </c>
      <c r="Q4876">
        <v>83.09</v>
      </c>
    </row>
    <row r="4877" spans="1:17" x14ac:dyDescent="0.4">
      <c r="A4877" t="s">
        <v>279</v>
      </c>
      <c r="B4877">
        <v>14.09</v>
      </c>
      <c r="C4877">
        <v>14.24</v>
      </c>
      <c r="D4877">
        <v>14.24</v>
      </c>
      <c r="E4877">
        <v>14.06</v>
      </c>
      <c r="F4877" t="s">
        <v>278</v>
      </c>
      <c r="G4877" s="2">
        <v>-7.0000000000000001E-3</v>
      </c>
      <c r="I4877" t="s">
        <v>279</v>
      </c>
      <c r="J4877" s="24" t="str">
        <f t="shared" si="363"/>
        <v>06</v>
      </c>
      <c r="K4877" s="24" t="str">
        <f t="shared" si="364"/>
        <v>30</v>
      </c>
      <c r="L4877" s="24" t="str">
        <f t="shared" si="365"/>
        <v>2005</v>
      </c>
      <c r="M4877" s="24">
        <f t="shared" si="366"/>
        <v>38533</v>
      </c>
      <c r="N4877">
        <v>14.09</v>
      </c>
      <c r="P4877" s="24">
        <v>45387</v>
      </c>
      <c r="Q4877">
        <v>84.31</v>
      </c>
    </row>
    <row r="4878" spans="1:17" x14ac:dyDescent="0.4">
      <c r="A4878" t="s">
        <v>277</v>
      </c>
      <c r="B4878">
        <v>14.19</v>
      </c>
      <c r="C4878">
        <v>14.28</v>
      </c>
      <c r="D4878">
        <v>14.28</v>
      </c>
      <c r="E4878">
        <v>14.18</v>
      </c>
      <c r="F4878" t="s">
        <v>276</v>
      </c>
      <c r="G4878" s="2">
        <v>-4.8999999999999998E-3</v>
      </c>
      <c r="I4878" t="s">
        <v>277</v>
      </c>
      <c r="J4878" s="24" t="str">
        <f t="shared" si="363"/>
        <v>06</v>
      </c>
      <c r="K4878" s="24" t="str">
        <f t="shared" si="364"/>
        <v>29</v>
      </c>
      <c r="L4878" s="24" t="str">
        <f t="shared" si="365"/>
        <v>2005</v>
      </c>
      <c r="M4878" s="24">
        <f t="shared" si="366"/>
        <v>38532</v>
      </c>
      <c r="N4878">
        <v>14.19</v>
      </c>
      <c r="P4878" s="24">
        <v>45390</v>
      </c>
      <c r="Q4878">
        <v>84.26</v>
      </c>
    </row>
    <row r="4879" spans="1:17" x14ac:dyDescent="0.4">
      <c r="A4879" t="s">
        <v>275</v>
      </c>
      <c r="B4879">
        <v>14.26</v>
      </c>
      <c r="C4879">
        <v>14.15</v>
      </c>
      <c r="D4879">
        <v>14.26</v>
      </c>
      <c r="E4879">
        <v>14.14</v>
      </c>
      <c r="F4879" t="s">
        <v>274</v>
      </c>
      <c r="G4879" s="2">
        <v>1.1299999999999999E-2</v>
      </c>
      <c r="I4879" t="s">
        <v>275</v>
      </c>
      <c r="J4879" s="24" t="str">
        <f t="shared" si="363"/>
        <v>06</v>
      </c>
      <c r="K4879" s="24" t="str">
        <f t="shared" si="364"/>
        <v>28</v>
      </c>
      <c r="L4879" s="24" t="str">
        <f t="shared" si="365"/>
        <v>2005</v>
      </c>
      <c r="M4879" s="24">
        <f t="shared" si="366"/>
        <v>38531</v>
      </c>
      <c r="N4879">
        <v>14.26</v>
      </c>
      <c r="P4879" s="24">
        <v>45391</v>
      </c>
      <c r="Q4879">
        <v>84.25</v>
      </c>
    </row>
    <row r="4880" spans="1:17" x14ac:dyDescent="0.4">
      <c r="A4880" t="s">
        <v>273</v>
      </c>
      <c r="B4880">
        <v>14.1</v>
      </c>
      <c r="C4880">
        <v>14.12</v>
      </c>
      <c r="D4880">
        <v>14.14</v>
      </c>
      <c r="E4880">
        <v>14.06</v>
      </c>
      <c r="F4880" t="s">
        <v>272</v>
      </c>
      <c r="G4880" s="2">
        <v>6.9999999999999999E-4</v>
      </c>
      <c r="I4880" t="s">
        <v>273</v>
      </c>
      <c r="J4880" s="24" t="str">
        <f t="shared" si="363"/>
        <v>06</v>
      </c>
      <c r="K4880" s="24" t="str">
        <f t="shared" si="364"/>
        <v>27</v>
      </c>
      <c r="L4880" s="24" t="str">
        <f t="shared" si="365"/>
        <v>2005</v>
      </c>
      <c r="M4880" s="24">
        <f t="shared" si="366"/>
        <v>38530</v>
      </c>
      <c r="N4880">
        <v>14.1</v>
      </c>
      <c r="P4880" s="24">
        <v>45392</v>
      </c>
      <c r="Q4880">
        <v>83.69</v>
      </c>
    </row>
    <row r="4881" spans="1:17" x14ac:dyDescent="0.4">
      <c r="A4881" t="s">
        <v>271</v>
      </c>
      <c r="B4881">
        <v>14.09</v>
      </c>
      <c r="C4881">
        <v>14.22</v>
      </c>
      <c r="D4881">
        <v>14.23</v>
      </c>
      <c r="E4881">
        <v>14.09</v>
      </c>
      <c r="F4881" t="s">
        <v>270</v>
      </c>
      <c r="G4881" s="2">
        <v>-9.1000000000000004E-3</v>
      </c>
      <c r="I4881" t="s">
        <v>271</v>
      </c>
      <c r="J4881" s="24" t="str">
        <f t="shared" si="363"/>
        <v>06</v>
      </c>
      <c r="K4881" s="24" t="str">
        <f t="shared" si="364"/>
        <v>24</v>
      </c>
      <c r="L4881" s="24" t="str">
        <f t="shared" si="365"/>
        <v>2005</v>
      </c>
      <c r="M4881" s="24">
        <f t="shared" si="366"/>
        <v>38527</v>
      </c>
      <c r="N4881">
        <v>14.09</v>
      </c>
      <c r="P4881" s="24">
        <v>45393</v>
      </c>
      <c r="Q4881">
        <v>85.01</v>
      </c>
    </row>
    <row r="4882" spans="1:17" x14ac:dyDescent="0.4">
      <c r="A4882" t="s">
        <v>269</v>
      </c>
      <c r="B4882">
        <v>14.22</v>
      </c>
      <c r="C4882">
        <v>14.41</v>
      </c>
      <c r="D4882">
        <v>14.42</v>
      </c>
      <c r="E4882">
        <v>14.21</v>
      </c>
      <c r="F4882" t="s">
        <v>268</v>
      </c>
      <c r="G4882" s="2">
        <v>-1.46E-2</v>
      </c>
      <c r="I4882" t="s">
        <v>269</v>
      </c>
      <c r="J4882" s="24" t="str">
        <f t="shared" si="363"/>
        <v>06</v>
      </c>
      <c r="K4882" s="24" t="str">
        <f t="shared" si="364"/>
        <v>23</v>
      </c>
      <c r="L4882" s="24" t="str">
        <f t="shared" si="365"/>
        <v>2005</v>
      </c>
      <c r="M4882" s="24">
        <f t="shared" si="366"/>
        <v>38526</v>
      </c>
      <c r="N4882">
        <v>14.22</v>
      </c>
      <c r="P4882" s="24">
        <v>45394</v>
      </c>
      <c r="Q4882">
        <v>83.87</v>
      </c>
    </row>
    <row r="4883" spans="1:17" x14ac:dyDescent="0.4">
      <c r="A4883" t="s">
        <v>267</v>
      </c>
      <c r="B4883">
        <v>14.43</v>
      </c>
      <c r="C4883">
        <v>14.44</v>
      </c>
      <c r="D4883">
        <v>14.48</v>
      </c>
      <c r="E4883">
        <v>14.36</v>
      </c>
      <c r="F4883" t="s">
        <v>266</v>
      </c>
      <c r="G4883" s="2">
        <v>1.4E-3</v>
      </c>
      <c r="I4883" t="s">
        <v>267</v>
      </c>
      <c r="J4883" s="24" t="str">
        <f t="shared" si="363"/>
        <v>06</v>
      </c>
      <c r="K4883" s="24" t="str">
        <f t="shared" si="364"/>
        <v>22</v>
      </c>
      <c r="L4883" s="24" t="str">
        <f t="shared" si="365"/>
        <v>2005</v>
      </c>
      <c r="M4883" s="24">
        <f t="shared" si="366"/>
        <v>38525</v>
      </c>
      <c r="N4883">
        <v>14.43</v>
      </c>
      <c r="P4883" s="24">
        <v>45397</v>
      </c>
      <c r="Q4883">
        <v>82.37</v>
      </c>
    </row>
    <row r="4884" spans="1:17" x14ac:dyDescent="0.4">
      <c r="A4884" t="s">
        <v>265</v>
      </c>
      <c r="B4884">
        <v>14.41</v>
      </c>
      <c r="C4884">
        <v>14.45</v>
      </c>
      <c r="D4884">
        <v>14.47</v>
      </c>
      <c r="E4884">
        <v>14.38</v>
      </c>
      <c r="F4884" t="s">
        <v>264</v>
      </c>
      <c r="G4884" s="2">
        <v>-4.7999999999999996E-3</v>
      </c>
      <c r="I4884" t="s">
        <v>265</v>
      </c>
      <c r="J4884" s="24" t="str">
        <f t="shared" si="363"/>
        <v>06</v>
      </c>
      <c r="K4884" s="24" t="str">
        <f t="shared" si="364"/>
        <v>21</v>
      </c>
      <c r="L4884" s="24" t="str">
        <f t="shared" si="365"/>
        <v>2005</v>
      </c>
      <c r="M4884" s="24">
        <f t="shared" si="366"/>
        <v>38524</v>
      </c>
      <c r="N4884">
        <v>14.41</v>
      </c>
      <c r="P4884" s="24">
        <v>45398</v>
      </c>
      <c r="Q4884">
        <v>82.39</v>
      </c>
    </row>
    <row r="4885" spans="1:17" x14ac:dyDescent="0.4">
      <c r="A4885" t="s">
        <v>263</v>
      </c>
      <c r="B4885">
        <v>14.48</v>
      </c>
      <c r="C4885">
        <v>14.44</v>
      </c>
      <c r="D4885">
        <v>14.52</v>
      </c>
      <c r="E4885">
        <v>14.42</v>
      </c>
      <c r="F4885" t="s">
        <v>262</v>
      </c>
      <c r="G4885" s="2">
        <v>-6.9999999999999999E-4</v>
      </c>
      <c r="I4885" t="s">
        <v>263</v>
      </c>
      <c r="J4885" s="24" t="str">
        <f t="shared" si="363"/>
        <v>06</v>
      </c>
      <c r="K4885" s="24" t="str">
        <f t="shared" si="364"/>
        <v>20</v>
      </c>
      <c r="L4885" s="24" t="str">
        <f t="shared" si="365"/>
        <v>2005</v>
      </c>
      <c r="M4885" s="24">
        <f t="shared" si="366"/>
        <v>38523</v>
      </c>
      <c r="N4885">
        <v>14.48</v>
      </c>
      <c r="P4885" s="24">
        <v>45399</v>
      </c>
      <c r="Q4885">
        <v>81.599999999999994</v>
      </c>
    </row>
    <row r="4886" spans="1:17" x14ac:dyDescent="0.4">
      <c r="A4886" t="s">
        <v>261</v>
      </c>
      <c r="B4886">
        <v>14.49</v>
      </c>
      <c r="C4886">
        <v>14.54</v>
      </c>
      <c r="D4886">
        <v>14.54</v>
      </c>
      <c r="E4886">
        <v>14.46</v>
      </c>
      <c r="F4886" t="s">
        <v>260</v>
      </c>
      <c r="G4886" s="2">
        <v>2.8E-3</v>
      </c>
      <c r="I4886" t="s">
        <v>261</v>
      </c>
      <c r="J4886" s="24" t="str">
        <f t="shared" si="363"/>
        <v>06</v>
      </c>
      <c r="K4886" s="24" t="str">
        <f t="shared" si="364"/>
        <v>17</v>
      </c>
      <c r="L4886" s="24" t="str">
        <f t="shared" si="365"/>
        <v>2005</v>
      </c>
      <c r="M4886" s="24">
        <f t="shared" si="366"/>
        <v>38520</v>
      </c>
      <c r="N4886">
        <v>14.49</v>
      </c>
      <c r="P4886" s="24">
        <v>45400</v>
      </c>
      <c r="Q4886">
        <v>81.12</v>
      </c>
    </row>
    <row r="4887" spans="1:17" x14ac:dyDescent="0.4">
      <c r="A4887" t="s">
        <v>259</v>
      </c>
      <c r="B4887">
        <v>14.45</v>
      </c>
      <c r="C4887">
        <v>14.4</v>
      </c>
      <c r="D4887">
        <v>14.46</v>
      </c>
      <c r="E4887">
        <v>14.39</v>
      </c>
      <c r="F4887" t="s">
        <v>258</v>
      </c>
      <c r="G4887" s="2">
        <v>4.1999999999999997E-3</v>
      </c>
      <c r="I4887" t="s">
        <v>259</v>
      </c>
      <c r="J4887" s="24" t="str">
        <f t="shared" si="363"/>
        <v>06</v>
      </c>
      <c r="K4887" s="24" t="str">
        <f t="shared" si="364"/>
        <v>16</v>
      </c>
      <c r="L4887" s="24" t="str">
        <f t="shared" si="365"/>
        <v>2005</v>
      </c>
      <c r="M4887" s="24">
        <f t="shared" si="366"/>
        <v>38519</v>
      </c>
      <c r="N4887">
        <v>14.45</v>
      </c>
      <c r="P4887" s="24">
        <v>45401</v>
      </c>
      <c r="Q4887">
        <v>79.31</v>
      </c>
    </row>
    <row r="4888" spans="1:17" x14ac:dyDescent="0.4">
      <c r="A4888" t="s">
        <v>257</v>
      </c>
      <c r="B4888">
        <v>14.39</v>
      </c>
      <c r="C4888">
        <v>14.42</v>
      </c>
      <c r="D4888">
        <v>14.45</v>
      </c>
      <c r="E4888">
        <v>14.3</v>
      </c>
      <c r="F4888" t="s">
        <v>256</v>
      </c>
      <c r="G4888" s="2">
        <v>2.0999999999999999E-3</v>
      </c>
      <c r="I4888" t="s">
        <v>257</v>
      </c>
      <c r="J4888" s="24" t="str">
        <f t="shared" si="363"/>
        <v>06</v>
      </c>
      <c r="K4888" s="24" t="str">
        <f t="shared" si="364"/>
        <v>15</v>
      </c>
      <c r="L4888" s="24" t="str">
        <f t="shared" si="365"/>
        <v>2005</v>
      </c>
      <c r="M4888" s="24">
        <f t="shared" si="366"/>
        <v>38518</v>
      </c>
      <c r="N4888">
        <v>14.39</v>
      </c>
      <c r="P4888" s="24">
        <v>45404</v>
      </c>
      <c r="Q4888">
        <v>80.12</v>
      </c>
    </row>
    <row r="4889" spans="1:17" x14ac:dyDescent="0.4">
      <c r="A4889" t="s">
        <v>255</v>
      </c>
      <c r="B4889">
        <v>14.36</v>
      </c>
      <c r="C4889">
        <v>14.36</v>
      </c>
      <c r="D4889">
        <v>14.42</v>
      </c>
      <c r="E4889">
        <v>14.32</v>
      </c>
      <c r="F4889" t="s">
        <v>254</v>
      </c>
      <c r="G4889" s="2">
        <v>-1.4E-3</v>
      </c>
      <c r="I4889" t="s">
        <v>255</v>
      </c>
      <c r="J4889" s="24" t="str">
        <f t="shared" si="363"/>
        <v>06</v>
      </c>
      <c r="K4889" s="24" t="str">
        <f t="shared" si="364"/>
        <v>14</v>
      </c>
      <c r="L4889" s="24" t="str">
        <f t="shared" si="365"/>
        <v>2005</v>
      </c>
      <c r="M4889" s="24">
        <f t="shared" si="366"/>
        <v>38517</v>
      </c>
      <c r="N4889">
        <v>14.36</v>
      </c>
      <c r="P4889" s="24">
        <v>45405</v>
      </c>
      <c r="Q4889">
        <v>81.400000000000006</v>
      </c>
    </row>
    <row r="4890" spans="1:17" x14ac:dyDescent="0.4">
      <c r="A4890" t="s">
        <v>253</v>
      </c>
      <c r="B4890">
        <v>14.38</v>
      </c>
      <c r="C4890">
        <v>14.34</v>
      </c>
      <c r="D4890">
        <v>14.43</v>
      </c>
      <c r="E4890">
        <v>14.29</v>
      </c>
      <c r="F4890" t="s">
        <v>68</v>
      </c>
      <c r="G4890" s="2">
        <v>2.0999999999999999E-3</v>
      </c>
      <c r="I4890" t="s">
        <v>253</v>
      </c>
      <c r="J4890" s="24" t="str">
        <f t="shared" si="363"/>
        <v>06</v>
      </c>
      <c r="K4890" s="24" t="str">
        <f t="shared" si="364"/>
        <v>13</v>
      </c>
      <c r="L4890" s="24" t="str">
        <f t="shared" si="365"/>
        <v>2005</v>
      </c>
      <c r="M4890" s="24">
        <f t="shared" si="366"/>
        <v>38516</v>
      </c>
      <c r="N4890">
        <v>14.38</v>
      </c>
      <c r="P4890" s="24">
        <v>45406</v>
      </c>
      <c r="Q4890">
        <v>81.41</v>
      </c>
    </row>
    <row r="4891" spans="1:17" x14ac:dyDescent="0.4">
      <c r="A4891" t="s">
        <v>252</v>
      </c>
      <c r="B4891">
        <v>14.35</v>
      </c>
      <c r="C4891">
        <v>14.41</v>
      </c>
      <c r="D4891">
        <v>14.44</v>
      </c>
      <c r="E4891">
        <v>14.26</v>
      </c>
      <c r="F4891" t="s">
        <v>251</v>
      </c>
      <c r="G4891" s="2">
        <v>-4.1999999999999997E-3</v>
      </c>
      <c r="I4891" t="s">
        <v>252</v>
      </c>
      <c r="J4891" s="24" t="str">
        <f t="shared" si="363"/>
        <v>06</v>
      </c>
      <c r="K4891" s="24" t="str">
        <f t="shared" si="364"/>
        <v>10</v>
      </c>
      <c r="L4891" s="24" t="str">
        <f t="shared" si="365"/>
        <v>2005</v>
      </c>
      <c r="M4891" s="24">
        <f t="shared" si="366"/>
        <v>38513</v>
      </c>
      <c r="N4891">
        <v>14.35</v>
      </c>
      <c r="P4891" s="24">
        <v>45407</v>
      </c>
      <c r="Q4891">
        <v>80.97</v>
      </c>
    </row>
    <row r="4892" spans="1:17" x14ac:dyDescent="0.4">
      <c r="A4892" t="s">
        <v>250</v>
      </c>
      <c r="B4892">
        <v>14.41</v>
      </c>
      <c r="C4892">
        <v>14.32</v>
      </c>
      <c r="D4892">
        <v>14.42</v>
      </c>
      <c r="E4892">
        <v>14.27</v>
      </c>
      <c r="F4892" t="s">
        <v>249</v>
      </c>
      <c r="G4892" s="2">
        <v>4.8999999999999998E-3</v>
      </c>
      <c r="I4892" t="s">
        <v>250</v>
      </c>
      <c r="J4892" s="24" t="str">
        <f t="shared" si="363"/>
        <v>06</v>
      </c>
      <c r="K4892" s="24" t="str">
        <f t="shared" si="364"/>
        <v>09</v>
      </c>
      <c r="L4892" s="24" t="str">
        <f t="shared" si="365"/>
        <v>2005</v>
      </c>
      <c r="M4892" s="24">
        <f t="shared" si="366"/>
        <v>38512</v>
      </c>
      <c r="N4892">
        <v>14.41</v>
      </c>
      <c r="P4892" s="24">
        <v>45408</v>
      </c>
      <c r="Q4892">
        <v>82.53</v>
      </c>
    </row>
    <row r="4893" spans="1:17" x14ac:dyDescent="0.4">
      <c r="A4893" t="s">
        <v>248</v>
      </c>
      <c r="B4893">
        <v>14.34</v>
      </c>
      <c r="C4893">
        <v>14.42</v>
      </c>
      <c r="D4893">
        <v>14.43</v>
      </c>
      <c r="E4893">
        <v>14.3</v>
      </c>
      <c r="F4893" t="s">
        <v>247</v>
      </c>
      <c r="G4893" s="2">
        <v>-2.0999999999999999E-3</v>
      </c>
      <c r="I4893" t="s">
        <v>248</v>
      </c>
      <c r="J4893" s="24" t="str">
        <f t="shared" si="363"/>
        <v>06</v>
      </c>
      <c r="K4893" s="24" t="str">
        <f t="shared" si="364"/>
        <v>08</v>
      </c>
      <c r="L4893" s="24" t="str">
        <f t="shared" si="365"/>
        <v>2005</v>
      </c>
      <c r="M4893" s="24">
        <f t="shared" si="366"/>
        <v>38511</v>
      </c>
      <c r="N4893">
        <v>14.34</v>
      </c>
      <c r="P4893" s="24">
        <v>45411</v>
      </c>
      <c r="Q4893">
        <v>82.74</v>
      </c>
    </row>
    <row r="4894" spans="1:17" x14ac:dyDescent="0.4">
      <c r="A4894" t="s">
        <v>246</v>
      </c>
      <c r="B4894">
        <v>14.37</v>
      </c>
      <c r="C4894">
        <v>14.4</v>
      </c>
      <c r="D4894">
        <v>14.5</v>
      </c>
      <c r="E4894">
        <v>14.36</v>
      </c>
      <c r="F4894" t="s">
        <v>245</v>
      </c>
      <c r="G4894" s="2">
        <v>0</v>
      </c>
      <c r="I4894" t="s">
        <v>246</v>
      </c>
      <c r="J4894" s="24" t="str">
        <f t="shared" si="363"/>
        <v>06</v>
      </c>
      <c r="K4894" s="24" t="str">
        <f t="shared" si="364"/>
        <v>07</v>
      </c>
      <c r="L4894" s="24" t="str">
        <f t="shared" si="365"/>
        <v>2005</v>
      </c>
      <c r="M4894" s="24">
        <f t="shared" si="366"/>
        <v>38510</v>
      </c>
      <c r="N4894">
        <v>14.37</v>
      </c>
      <c r="P4894" s="24">
        <v>45412</v>
      </c>
      <c r="Q4894">
        <v>81.239999999999995</v>
      </c>
    </row>
    <row r="4895" spans="1:17" x14ac:dyDescent="0.4">
      <c r="A4895" t="s">
        <v>244</v>
      </c>
      <c r="B4895">
        <v>14.37</v>
      </c>
      <c r="C4895">
        <v>14.36</v>
      </c>
      <c r="D4895">
        <v>14.38</v>
      </c>
      <c r="E4895">
        <v>14.3</v>
      </c>
      <c r="F4895" t="s">
        <v>229</v>
      </c>
      <c r="G4895" s="2">
        <v>6.9999999999999999E-4</v>
      </c>
      <c r="I4895" t="s">
        <v>244</v>
      </c>
      <c r="J4895" s="24" t="str">
        <f t="shared" si="363"/>
        <v>06</v>
      </c>
      <c r="K4895" s="24" t="str">
        <f t="shared" si="364"/>
        <v>06</v>
      </c>
      <c r="L4895" s="24" t="str">
        <f t="shared" si="365"/>
        <v>2005</v>
      </c>
      <c r="M4895" s="24">
        <f t="shared" si="366"/>
        <v>38509</v>
      </c>
      <c r="N4895">
        <v>14.37</v>
      </c>
      <c r="P4895" s="24">
        <v>45413</v>
      </c>
      <c r="Q4895">
        <v>80.81</v>
      </c>
    </row>
    <row r="4896" spans="1:17" x14ac:dyDescent="0.4">
      <c r="A4896" t="s">
        <v>243</v>
      </c>
      <c r="B4896">
        <v>14.36</v>
      </c>
      <c r="C4896">
        <v>14.46</v>
      </c>
      <c r="D4896">
        <v>14.48</v>
      </c>
      <c r="E4896">
        <v>14.32</v>
      </c>
      <c r="F4896" t="s">
        <v>242</v>
      </c>
      <c r="G4896" s="2">
        <v>-7.6E-3</v>
      </c>
      <c r="I4896" t="s">
        <v>243</v>
      </c>
      <c r="J4896" s="24" t="str">
        <f t="shared" si="363"/>
        <v>06</v>
      </c>
      <c r="K4896" s="24" t="str">
        <f t="shared" si="364"/>
        <v>03</v>
      </c>
      <c r="L4896" s="24" t="str">
        <f t="shared" si="365"/>
        <v>2005</v>
      </c>
      <c r="M4896" s="24">
        <f t="shared" si="366"/>
        <v>38506</v>
      </c>
      <c r="N4896">
        <v>14.36</v>
      </c>
      <c r="P4896" s="24">
        <v>45414</v>
      </c>
      <c r="Q4896">
        <v>81.849999999999994</v>
      </c>
    </row>
    <row r="4897" spans="1:17" x14ac:dyDescent="0.4">
      <c r="A4897" t="s">
        <v>241</v>
      </c>
      <c r="B4897">
        <v>14.47</v>
      </c>
      <c r="C4897">
        <v>14.42</v>
      </c>
      <c r="D4897">
        <v>14.48</v>
      </c>
      <c r="E4897">
        <v>14.39</v>
      </c>
      <c r="F4897" t="s">
        <v>240</v>
      </c>
      <c r="G4897" s="2">
        <v>3.5000000000000001E-3</v>
      </c>
      <c r="I4897" t="s">
        <v>241</v>
      </c>
      <c r="J4897" s="24" t="str">
        <f t="shared" si="363"/>
        <v>06</v>
      </c>
      <c r="K4897" s="24" t="str">
        <f t="shared" si="364"/>
        <v>02</v>
      </c>
      <c r="L4897" s="24" t="str">
        <f t="shared" si="365"/>
        <v>2005</v>
      </c>
      <c r="M4897" s="24">
        <f t="shared" si="366"/>
        <v>38505</v>
      </c>
      <c r="N4897">
        <v>14.47</v>
      </c>
      <c r="P4897" s="24">
        <v>45415</v>
      </c>
      <c r="Q4897">
        <v>83.37</v>
      </c>
    </row>
    <row r="4898" spans="1:17" x14ac:dyDescent="0.4">
      <c r="A4898" t="s">
        <v>239</v>
      </c>
      <c r="B4898">
        <v>14.42</v>
      </c>
      <c r="C4898">
        <v>14.31</v>
      </c>
      <c r="D4898">
        <v>14.47</v>
      </c>
      <c r="E4898">
        <v>14.3</v>
      </c>
      <c r="F4898" t="s">
        <v>238</v>
      </c>
      <c r="G4898" s="2">
        <v>7.7000000000000002E-3</v>
      </c>
      <c r="I4898" t="s">
        <v>239</v>
      </c>
      <c r="J4898" s="24" t="str">
        <f t="shared" si="363"/>
        <v>06</v>
      </c>
      <c r="K4898" s="24" t="str">
        <f t="shared" si="364"/>
        <v>01</v>
      </c>
      <c r="L4898" s="24" t="str">
        <f t="shared" si="365"/>
        <v>2005</v>
      </c>
      <c r="M4898" s="24">
        <f t="shared" si="366"/>
        <v>38504</v>
      </c>
      <c r="N4898">
        <v>14.42</v>
      </c>
      <c r="P4898" s="24">
        <v>45418</v>
      </c>
      <c r="Q4898">
        <v>84.53</v>
      </c>
    </row>
    <row r="4899" spans="1:17" x14ac:dyDescent="0.4">
      <c r="A4899" t="s">
        <v>237</v>
      </c>
      <c r="B4899">
        <v>14.31</v>
      </c>
      <c r="C4899">
        <v>14.65</v>
      </c>
      <c r="D4899">
        <v>14.65</v>
      </c>
      <c r="E4899">
        <v>14.31</v>
      </c>
      <c r="F4899" t="s">
        <v>236</v>
      </c>
      <c r="G4899" s="2">
        <v>-6.8999999999999999E-3</v>
      </c>
      <c r="I4899" t="s">
        <v>237</v>
      </c>
      <c r="J4899" s="24" t="str">
        <f t="shared" si="363"/>
        <v>05</v>
      </c>
      <c r="K4899" s="24" t="str">
        <f t="shared" si="364"/>
        <v>31</v>
      </c>
      <c r="L4899" s="24" t="str">
        <f t="shared" si="365"/>
        <v>2005</v>
      </c>
      <c r="M4899" s="24">
        <f t="shared" si="366"/>
        <v>38503</v>
      </c>
      <c r="N4899">
        <v>14.31</v>
      </c>
      <c r="P4899" s="24">
        <v>45419</v>
      </c>
      <c r="Q4899">
        <v>84.48</v>
      </c>
    </row>
    <row r="4900" spans="1:17" x14ac:dyDescent="0.4">
      <c r="A4900" t="s">
        <v>235</v>
      </c>
      <c r="B4900">
        <v>14.41</v>
      </c>
      <c r="C4900">
        <v>14.4</v>
      </c>
      <c r="D4900">
        <v>14.41</v>
      </c>
      <c r="E4900">
        <v>14.36</v>
      </c>
      <c r="F4900" t="s">
        <v>234</v>
      </c>
      <c r="G4900" s="2">
        <v>6.9999999999999999E-4</v>
      </c>
      <c r="I4900" t="s">
        <v>235</v>
      </c>
      <c r="J4900" s="24" t="str">
        <f t="shared" si="363"/>
        <v>05</v>
      </c>
      <c r="K4900" s="24" t="str">
        <f t="shared" si="364"/>
        <v>27</v>
      </c>
      <c r="L4900" s="24" t="str">
        <f t="shared" si="365"/>
        <v>2005</v>
      </c>
      <c r="M4900" s="24">
        <f t="shared" si="366"/>
        <v>38499</v>
      </c>
      <c r="N4900">
        <v>14.41</v>
      </c>
      <c r="P4900" s="24">
        <v>45420</v>
      </c>
      <c r="Q4900">
        <v>84.43</v>
      </c>
    </row>
    <row r="4901" spans="1:17" x14ac:dyDescent="0.4">
      <c r="A4901" t="s">
        <v>233</v>
      </c>
      <c r="B4901">
        <v>14.4</v>
      </c>
      <c r="C4901">
        <v>14.37</v>
      </c>
      <c r="D4901">
        <v>14.41</v>
      </c>
      <c r="E4901">
        <v>14.36</v>
      </c>
      <c r="F4901" t="s">
        <v>232</v>
      </c>
      <c r="G4901" s="2">
        <v>5.5999999999999999E-3</v>
      </c>
      <c r="I4901" t="s">
        <v>233</v>
      </c>
      <c r="J4901" s="24" t="str">
        <f t="shared" si="363"/>
        <v>05</v>
      </c>
      <c r="K4901" s="24" t="str">
        <f t="shared" si="364"/>
        <v>26</v>
      </c>
      <c r="L4901" s="24" t="str">
        <f t="shared" si="365"/>
        <v>2005</v>
      </c>
      <c r="M4901" s="24">
        <f t="shared" si="366"/>
        <v>38498</v>
      </c>
      <c r="N4901">
        <v>14.4</v>
      </c>
      <c r="P4901" s="24">
        <v>45421</v>
      </c>
      <c r="Q4901">
        <v>84.69</v>
      </c>
    </row>
    <row r="4902" spans="1:17" x14ac:dyDescent="0.4">
      <c r="A4902" t="s">
        <v>231</v>
      </c>
      <c r="B4902">
        <v>14.32</v>
      </c>
      <c r="C4902">
        <v>14.42</v>
      </c>
      <c r="D4902">
        <v>14.42</v>
      </c>
      <c r="E4902">
        <v>14.25</v>
      </c>
      <c r="F4902" t="s">
        <v>108</v>
      </c>
      <c r="G4902" s="2">
        <v>-1.4E-3</v>
      </c>
      <c r="I4902" t="s">
        <v>231</v>
      </c>
      <c r="J4902" s="24" t="str">
        <f t="shared" si="363"/>
        <v>05</v>
      </c>
      <c r="K4902" s="24" t="str">
        <f t="shared" si="364"/>
        <v>25</v>
      </c>
      <c r="L4902" s="24" t="str">
        <f t="shared" si="365"/>
        <v>2005</v>
      </c>
      <c r="M4902" s="24">
        <f t="shared" si="366"/>
        <v>38497</v>
      </c>
      <c r="N4902">
        <v>14.32</v>
      </c>
      <c r="P4902" s="24">
        <v>45422</v>
      </c>
      <c r="Q4902">
        <v>84.71</v>
      </c>
    </row>
    <row r="4903" spans="1:17" x14ac:dyDescent="0.4">
      <c r="A4903" t="s">
        <v>230</v>
      </c>
      <c r="B4903">
        <v>14.34</v>
      </c>
      <c r="C4903">
        <v>14.35</v>
      </c>
      <c r="D4903">
        <v>14.38</v>
      </c>
      <c r="E4903">
        <v>14.29</v>
      </c>
      <c r="F4903" t="s">
        <v>229</v>
      </c>
      <c r="G4903" s="2">
        <v>-6.9999999999999999E-4</v>
      </c>
      <c r="I4903" t="s">
        <v>230</v>
      </c>
      <c r="J4903" s="24" t="str">
        <f t="shared" si="363"/>
        <v>05</v>
      </c>
      <c r="K4903" s="24" t="str">
        <f t="shared" si="364"/>
        <v>24</v>
      </c>
      <c r="L4903" s="24" t="str">
        <f t="shared" si="365"/>
        <v>2005</v>
      </c>
      <c r="M4903" s="24">
        <f t="shared" si="366"/>
        <v>38496</v>
      </c>
      <c r="N4903">
        <v>14.34</v>
      </c>
      <c r="P4903" s="24">
        <v>45425</v>
      </c>
      <c r="Q4903">
        <v>84.75</v>
      </c>
    </row>
    <row r="4904" spans="1:17" x14ac:dyDescent="0.4">
      <c r="A4904" t="s">
        <v>228</v>
      </c>
      <c r="B4904">
        <v>14.35</v>
      </c>
      <c r="C4904">
        <v>14.32</v>
      </c>
      <c r="D4904">
        <v>14.4</v>
      </c>
      <c r="E4904">
        <v>14.28</v>
      </c>
      <c r="F4904" t="s">
        <v>227</v>
      </c>
      <c r="G4904" s="2">
        <v>3.5000000000000001E-3</v>
      </c>
      <c r="I4904" t="s">
        <v>228</v>
      </c>
      <c r="J4904" s="24" t="str">
        <f t="shared" si="363"/>
        <v>05</v>
      </c>
      <c r="K4904" s="24" t="str">
        <f t="shared" si="364"/>
        <v>23</v>
      </c>
      <c r="L4904" s="24" t="str">
        <f t="shared" si="365"/>
        <v>2005</v>
      </c>
      <c r="M4904" s="24">
        <f t="shared" si="366"/>
        <v>38495</v>
      </c>
      <c r="N4904">
        <v>14.35</v>
      </c>
      <c r="P4904" s="24">
        <v>45426</v>
      </c>
      <c r="Q4904">
        <v>85.26</v>
      </c>
    </row>
    <row r="4905" spans="1:17" x14ac:dyDescent="0.4">
      <c r="A4905" t="s">
        <v>226</v>
      </c>
      <c r="B4905">
        <v>14.3</v>
      </c>
      <c r="C4905">
        <v>14.31</v>
      </c>
      <c r="D4905">
        <v>14.31</v>
      </c>
      <c r="E4905">
        <v>14.24</v>
      </c>
      <c r="F4905" t="s">
        <v>225</v>
      </c>
      <c r="G4905" s="2">
        <v>-6.9999999999999999E-4</v>
      </c>
      <c r="I4905" t="s">
        <v>226</v>
      </c>
      <c r="J4905" s="24" t="str">
        <f t="shared" si="363"/>
        <v>05</v>
      </c>
      <c r="K4905" s="24" t="str">
        <f t="shared" si="364"/>
        <v>20</v>
      </c>
      <c r="L4905" s="24" t="str">
        <f t="shared" si="365"/>
        <v>2005</v>
      </c>
      <c r="M4905" s="24">
        <f t="shared" si="366"/>
        <v>38492</v>
      </c>
      <c r="N4905">
        <v>14.3</v>
      </c>
      <c r="P4905" s="24">
        <v>45427</v>
      </c>
      <c r="Q4905">
        <v>86.66</v>
      </c>
    </row>
    <row r="4906" spans="1:17" x14ac:dyDescent="0.4">
      <c r="A4906" t="s">
        <v>224</v>
      </c>
      <c r="B4906">
        <v>14.31</v>
      </c>
      <c r="C4906">
        <v>14.29</v>
      </c>
      <c r="D4906">
        <v>14.32</v>
      </c>
      <c r="E4906">
        <v>14.24</v>
      </c>
      <c r="F4906" t="s">
        <v>223</v>
      </c>
      <c r="G4906" s="2">
        <v>4.1999999999999997E-3</v>
      </c>
      <c r="I4906" t="s">
        <v>224</v>
      </c>
      <c r="J4906" s="24" t="str">
        <f t="shared" si="363"/>
        <v>05</v>
      </c>
      <c r="K4906" s="24" t="str">
        <f t="shared" si="364"/>
        <v>19</v>
      </c>
      <c r="L4906" s="24" t="str">
        <f t="shared" si="365"/>
        <v>2005</v>
      </c>
      <c r="M4906" s="24">
        <f t="shared" si="366"/>
        <v>38491</v>
      </c>
      <c r="N4906">
        <v>14.31</v>
      </c>
      <c r="P4906" s="24">
        <v>45428</v>
      </c>
      <c r="Q4906">
        <v>86.27</v>
      </c>
    </row>
    <row r="4907" spans="1:17" x14ac:dyDescent="0.4">
      <c r="A4907" t="s">
        <v>222</v>
      </c>
      <c r="B4907">
        <v>14.25</v>
      </c>
      <c r="C4907">
        <v>14.17</v>
      </c>
      <c r="D4907">
        <v>14.27</v>
      </c>
      <c r="E4907">
        <v>14.15</v>
      </c>
      <c r="F4907" t="s">
        <v>86</v>
      </c>
      <c r="G4907" s="2">
        <v>1.06E-2</v>
      </c>
      <c r="I4907" t="s">
        <v>222</v>
      </c>
      <c r="J4907" s="24" t="str">
        <f t="shared" si="363"/>
        <v>05</v>
      </c>
      <c r="K4907" s="24" t="str">
        <f t="shared" si="364"/>
        <v>18</v>
      </c>
      <c r="L4907" s="24" t="str">
        <f t="shared" si="365"/>
        <v>2005</v>
      </c>
      <c r="M4907" s="24">
        <f t="shared" si="366"/>
        <v>38490</v>
      </c>
      <c r="N4907">
        <v>14.25</v>
      </c>
      <c r="P4907" s="24">
        <v>45429</v>
      </c>
      <c r="Q4907">
        <v>86.29</v>
      </c>
    </row>
    <row r="4908" spans="1:17" x14ac:dyDescent="0.4">
      <c r="A4908" t="s">
        <v>221</v>
      </c>
      <c r="B4908">
        <v>14.1</v>
      </c>
      <c r="C4908">
        <v>13.98</v>
      </c>
      <c r="D4908">
        <v>14.12</v>
      </c>
      <c r="E4908">
        <v>13.95</v>
      </c>
      <c r="F4908" t="s">
        <v>220</v>
      </c>
      <c r="G4908" s="2">
        <v>4.3E-3</v>
      </c>
      <c r="I4908" t="s">
        <v>221</v>
      </c>
      <c r="J4908" s="24" t="str">
        <f t="shared" si="363"/>
        <v>05</v>
      </c>
      <c r="K4908" s="24" t="str">
        <f t="shared" si="364"/>
        <v>17</v>
      </c>
      <c r="L4908" s="24" t="str">
        <f t="shared" si="365"/>
        <v>2005</v>
      </c>
      <c r="M4908" s="24">
        <f t="shared" si="366"/>
        <v>38489</v>
      </c>
      <c r="N4908">
        <v>14.1</v>
      </c>
      <c r="P4908" s="24">
        <v>45432</v>
      </c>
      <c r="Q4908">
        <v>86.84</v>
      </c>
    </row>
    <row r="4909" spans="1:17" x14ac:dyDescent="0.4">
      <c r="A4909" t="s">
        <v>219</v>
      </c>
      <c r="B4909">
        <v>14.04</v>
      </c>
      <c r="C4909">
        <v>13.93</v>
      </c>
      <c r="D4909">
        <v>14.04</v>
      </c>
      <c r="E4909">
        <v>13.9</v>
      </c>
      <c r="F4909" t="s">
        <v>218</v>
      </c>
      <c r="G4909" s="2">
        <v>9.2999999999999992E-3</v>
      </c>
      <c r="I4909" t="s">
        <v>219</v>
      </c>
      <c r="J4909" s="24" t="str">
        <f t="shared" si="363"/>
        <v>05</v>
      </c>
      <c r="K4909" s="24" t="str">
        <f t="shared" si="364"/>
        <v>16</v>
      </c>
      <c r="L4909" s="24" t="str">
        <f t="shared" si="365"/>
        <v>2005</v>
      </c>
      <c r="M4909" s="24">
        <f t="shared" si="366"/>
        <v>38488</v>
      </c>
      <c r="N4909">
        <v>14.04</v>
      </c>
      <c r="P4909" s="24">
        <v>45433</v>
      </c>
      <c r="Q4909">
        <v>87.16</v>
      </c>
    </row>
    <row r="4910" spans="1:17" x14ac:dyDescent="0.4">
      <c r="A4910" t="s">
        <v>217</v>
      </c>
      <c r="B4910">
        <v>13.91</v>
      </c>
      <c r="C4910">
        <v>13.96</v>
      </c>
      <c r="D4910">
        <v>14</v>
      </c>
      <c r="E4910">
        <v>13.81</v>
      </c>
      <c r="F4910" t="s">
        <v>216</v>
      </c>
      <c r="G4910" s="2">
        <v>-1.4E-3</v>
      </c>
      <c r="I4910" t="s">
        <v>217</v>
      </c>
      <c r="J4910" s="24" t="str">
        <f t="shared" si="363"/>
        <v>05</v>
      </c>
      <c r="K4910" s="24" t="str">
        <f t="shared" si="364"/>
        <v>13</v>
      </c>
      <c r="L4910" s="24" t="str">
        <f t="shared" si="365"/>
        <v>2005</v>
      </c>
      <c r="M4910" s="24">
        <f t="shared" si="366"/>
        <v>38485</v>
      </c>
      <c r="N4910">
        <v>13.91</v>
      </c>
      <c r="P4910" s="24">
        <v>45434</v>
      </c>
      <c r="Q4910">
        <v>86.9</v>
      </c>
    </row>
    <row r="4911" spans="1:17" x14ac:dyDescent="0.4">
      <c r="A4911" t="s">
        <v>215</v>
      </c>
      <c r="B4911">
        <v>13.93</v>
      </c>
      <c r="C4911">
        <v>14.06</v>
      </c>
      <c r="D4911">
        <v>14.09</v>
      </c>
      <c r="E4911">
        <v>13.9</v>
      </c>
      <c r="F4911" t="s">
        <v>214</v>
      </c>
      <c r="G4911" s="2">
        <v>-9.1999999999999998E-3</v>
      </c>
      <c r="I4911" t="s">
        <v>215</v>
      </c>
      <c r="J4911" s="24" t="str">
        <f t="shared" si="363"/>
        <v>05</v>
      </c>
      <c r="K4911" s="24" t="str">
        <f t="shared" si="364"/>
        <v>12</v>
      </c>
      <c r="L4911" s="24" t="str">
        <f t="shared" si="365"/>
        <v>2005</v>
      </c>
      <c r="M4911" s="24">
        <f t="shared" si="366"/>
        <v>38484</v>
      </c>
      <c r="N4911">
        <v>13.93</v>
      </c>
      <c r="P4911" s="24">
        <v>45435</v>
      </c>
      <c r="Q4911">
        <v>86.77</v>
      </c>
    </row>
    <row r="4912" spans="1:17" x14ac:dyDescent="0.4">
      <c r="A4912" t="s">
        <v>213</v>
      </c>
      <c r="B4912">
        <v>14.06</v>
      </c>
      <c r="C4912">
        <v>13.96</v>
      </c>
      <c r="D4912">
        <v>14.07</v>
      </c>
      <c r="E4912">
        <v>13.87</v>
      </c>
      <c r="F4912" t="s">
        <v>212</v>
      </c>
      <c r="G4912" s="2">
        <v>7.1999999999999998E-3</v>
      </c>
      <c r="I4912" t="s">
        <v>213</v>
      </c>
      <c r="J4912" s="24" t="str">
        <f t="shared" si="363"/>
        <v>05</v>
      </c>
      <c r="K4912" s="24" t="str">
        <f t="shared" si="364"/>
        <v>11</v>
      </c>
      <c r="L4912" s="24" t="str">
        <f t="shared" si="365"/>
        <v>2005</v>
      </c>
      <c r="M4912" s="24">
        <f t="shared" si="366"/>
        <v>38483</v>
      </c>
      <c r="N4912">
        <v>14.06</v>
      </c>
      <c r="P4912" s="24">
        <v>45436</v>
      </c>
      <c r="Q4912">
        <v>87.59</v>
      </c>
    </row>
    <row r="4913" spans="1:17" x14ac:dyDescent="0.4">
      <c r="A4913" t="s">
        <v>211</v>
      </c>
      <c r="B4913">
        <v>13.96</v>
      </c>
      <c r="C4913">
        <v>14.05</v>
      </c>
      <c r="D4913">
        <v>14.05</v>
      </c>
      <c r="E4913">
        <v>13.92</v>
      </c>
      <c r="F4913" t="s">
        <v>210</v>
      </c>
      <c r="G4913" s="2">
        <v>-9.9000000000000008E-3</v>
      </c>
      <c r="I4913" t="s">
        <v>211</v>
      </c>
      <c r="J4913" s="24" t="str">
        <f t="shared" si="363"/>
        <v>05</v>
      </c>
      <c r="K4913" s="24" t="str">
        <f t="shared" si="364"/>
        <v>10</v>
      </c>
      <c r="L4913" s="24" t="str">
        <f t="shared" si="365"/>
        <v>2005</v>
      </c>
      <c r="M4913" s="24">
        <f t="shared" si="366"/>
        <v>38482</v>
      </c>
      <c r="N4913">
        <v>13.96</v>
      </c>
      <c r="P4913" s="24">
        <v>45440</v>
      </c>
      <c r="Q4913">
        <v>88.14</v>
      </c>
    </row>
    <row r="4914" spans="1:17" x14ac:dyDescent="0.4">
      <c r="A4914" t="s">
        <v>209</v>
      </c>
      <c r="B4914">
        <v>14.1</v>
      </c>
      <c r="C4914">
        <v>14.05</v>
      </c>
      <c r="D4914">
        <v>14.11</v>
      </c>
      <c r="E4914">
        <v>14</v>
      </c>
      <c r="F4914" t="s">
        <v>208</v>
      </c>
      <c r="G4914" s="2">
        <v>7.1000000000000004E-3</v>
      </c>
      <c r="I4914" t="s">
        <v>209</v>
      </c>
      <c r="J4914" s="24" t="str">
        <f t="shared" si="363"/>
        <v>05</v>
      </c>
      <c r="K4914" s="24" t="str">
        <f t="shared" si="364"/>
        <v>09</v>
      </c>
      <c r="L4914" s="24" t="str">
        <f t="shared" si="365"/>
        <v>2005</v>
      </c>
      <c r="M4914" s="24">
        <f t="shared" si="366"/>
        <v>38481</v>
      </c>
      <c r="N4914">
        <v>14.1</v>
      </c>
      <c r="P4914" s="24">
        <v>45441</v>
      </c>
      <c r="Q4914">
        <v>87.77</v>
      </c>
    </row>
    <row r="4915" spans="1:17" x14ac:dyDescent="0.4">
      <c r="A4915" t="s">
        <v>207</v>
      </c>
      <c r="B4915">
        <v>14</v>
      </c>
      <c r="C4915">
        <v>14.14</v>
      </c>
      <c r="D4915">
        <v>14.15</v>
      </c>
      <c r="E4915">
        <v>14</v>
      </c>
      <c r="F4915" t="s">
        <v>206</v>
      </c>
      <c r="G4915" s="2">
        <v>-2.8E-3</v>
      </c>
      <c r="I4915" t="s">
        <v>207</v>
      </c>
      <c r="J4915" s="24" t="str">
        <f t="shared" si="363"/>
        <v>05</v>
      </c>
      <c r="K4915" s="24" t="str">
        <f t="shared" si="364"/>
        <v>06</v>
      </c>
      <c r="L4915" s="24" t="str">
        <f t="shared" si="365"/>
        <v>2005</v>
      </c>
      <c r="M4915" s="24">
        <f t="shared" si="366"/>
        <v>38478</v>
      </c>
      <c r="N4915">
        <v>14</v>
      </c>
      <c r="P4915" s="24">
        <v>45442</v>
      </c>
      <c r="Q4915">
        <v>86.42</v>
      </c>
    </row>
    <row r="4916" spans="1:17" x14ac:dyDescent="0.4">
      <c r="A4916" t="s">
        <v>205</v>
      </c>
      <c r="B4916">
        <v>14.04</v>
      </c>
      <c r="C4916">
        <v>14.08</v>
      </c>
      <c r="D4916">
        <v>14.1</v>
      </c>
      <c r="E4916">
        <v>13.97</v>
      </c>
      <c r="F4916" t="s">
        <v>204</v>
      </c>
      <c r="G4916" s="2">
        <v>-6.9999999999999999E-4</v>
      </c>
      <c r="I4916" t="s">
        <v>205</v>
      </c>
      <c r="J4916" s="24" t="str">
        <f t="shared" si="363"/>
        <v>05</v>
      </c>
      <c r="K4916" s="24" t="str">
        <f t="shared" si="364"/>
        <v>05</v>
      </c>
      <c r="L4916" s="24" t="str">
        <f t="shared" si="365"/>
        <v>2005</v>
      </c>
      <c r="M4916" s="24">
        <f t="shared" si="366"/>
        <v>38477</v>
      </c>
      <c r="N4916">
        <v>14.04</v>
      </c>
      <c r="P4916" s="24">
        <v>45443</v>
      </c>
      <c r="Q4916">
        <v>86.6</v>
      </c>
    </row>
    <row r="4917" spans="1:17" x14ac:dyDescent="0.4">
      <c r="A4917" t="s">
        <v>203</v>
      </c>
      <c r="B4917">
        <v>14.05</v>
      </c>
      <c r="C4917">
        <v>13.98</v>
      </c>
      <c r="D4917">
        <v>14.07</v>
      </c>
      <c r="E4917">
        <v>13.92</v>
      </c>
      <c r="F4917" t="s">
        <v>202</v>
      </c>
      <c r="G4917" s="2">
        <v>5.7000000000000002E-3</v>
      </c>
      <c r="I4917" t="s">
        <v>203</v>
      </c>
      <c r="J4917" s="24" t="str">
        <f t="shared" si="363"/>
        <v>05</v>
      </c>
      <c r="K4917" s="24" t="str">
        <f t="shared" si="364"/>
        <v>04</v>
      </c>
      <c r="L4917" s="24" t="str">
        <f t="shared" si="365"/>
        <v>2005</v>
      </c>
      <c r="M4917" s="24">
        <f t="shared" si="366"/>
        <v>38476</v>
      </c>
      <c r="N4917">
        <v>14.05</v>
      </c>
      <c r="P4917" s="24">
        <v>45446</v>
      </c>
      <c r="Q4917">
        <v>87.06</v>
      </c>
    </row>
    <row r="4918" spans="1:17" x14ac:dyDescent="0.4">
      <c r="A4918" t="s">
        <v>201</v>
      </c>
      <c r="B4918">
        <v>13.97</v>
      </c>
      <c r="C4918">
        <v>13.93</v>
      </c>
      <c r="D4918">
        <v>14</v>
      </c>
      <c r="E4918">
        <v>13.87</v>
      </c>
      <c r="F4918" t="s">
        <v>200</v>
      </c>
      <c r="G4918" s="2">
        <v>2.2000000000000001E-3</v>
      </c>
      <c r="I4918" t="s">
        <v>201</v>
      </c>
      <c r="J4918" s="24" t="str">
        <f t="shared" si="363"/>
        <v>05</v>
      </c>
      <c r="K4918" s="24" t="str">
        <f t="shared" si="364"/>
        <v>03</v>
      </c>
      <c r="L4918" s="24" t="str">
        <f t="shared" si="365"/>
        <v>2005</v>
      </c>
      <c r="M4918" s="24">
        <f t="shared" si="366"/>
        <v>38475</v>
      </c>
      <c r="N4918">
        <v>13.97</v>
      </c>
      <c r="P4918" s="24">
        <v>45447</v>
      </c>
      <c r="Q4918">
        <v>87.34</v>
      </c>
    </row>
    <row r="4919" spans="1:17" x14ac:dyDescent="0.4">
      <c r="A4919" t="s">
        <v>199</v>
      </c>
      <c r="B4919">
        <v>13.94</v>
      </c>
      <c r="C4919">
        <v>13.9</v>
      </c>
      <c r="D4919">
        <v>13.94</v>
      </c>
      <c r="E4919">
        <v>13.83</v>
      </c>
      <c r="F4919" t="s">
        <v>198</v>
      </c>
      <c r="G4919" s="2">
        <v>5.7999999999999996E-3</v>
      </c>
      <c r="I4919" t="s">
        <v>199</v>
      </c>
      <c r="J4919" s="24" t="str">
        <f t="shared" si="363"/>
        <v>05</v>
      </c>
      <c r="K4919" s="24" t="str">
        <f t="shared" si="364"/>
        <v>02</v>
      </c>
      <c r="L4919" s="24" t="str">
        <f t="shared" si="365"/>
        <v>2005</v>
      </c>
      <c r="M4919" s="24">
        <f t="shared" si="366"/>
        <v>38474</v>
      </c>
      <c r="N4919">
        <v>13.94</v>
      </c>
      <c r="P4919" s="24">
        <v>45448</v>
      </c>
      <c r="Q4919">
        <v>89</v>
      </c>
    </row>
    <row r="4920" spans="1:17" x14ac:dyDescent="0.4">
      <c r="A4920" t="s">
        <v>197</v>
      </c>
      <c r="B4920">
        <v>13.86</v>
      </c>
      <c r="C4920">
        <v>13.78</v>
      </c>
      <c r="D4920">
        <v>13.88</v>
      </c>
      <c r="E4920">
        <v>13.65</v>
      </c>
      <c r="F4920" t="s">
        <v>196</v>
      </c>
      <c r="G4920" s="2">
        <v>1.17E-2</v>
      </c>
      <c r="I4920" t="s">
        <v>197</v>
      </c>
      <c r="J4920" s="24" t="str">
        <f t="shared" si="363"/>
        <v>04</v>
      </c>
      <c r="K4920" s="24" t="str">
        <f t="shared" si="364"/>
        <v>29</v>
      </c>
      <c r="L4920" s="24" t="str">
        <f t="shared" si="365"/>
        <v>2005</v>
      </c>
      <c r="M4920" s="24">
        <f t="shared" si="366"/>
        <v>38471</v>
      </c>
      <c r="N4920">
        <v>13.86</v>
      </c>
      <c r="P4920" s="24">
        <v>45449</v>
      </c>
      <c r="Q4920">
        <v>89.01</v>
      </c>
    </row>
    <row r="4921" spans="1:17" x14ac:dyDescent="0.4">
      <c r="A4921" t="s">
        <v>195</v>
      </c>
      <c r="B4921">
        <v>13.7</v>
      </c>
      <c r="C4921">
        <v>13.84</v>
      </c>
      <c r="D4921">
        <v>13.85</v>
      </c>
      <c r="E4921">
        <v>13.69</v>
      </c>
      <c r="F4921" t="s">
        <v>194</v>
      </c>
      <c r="G4921" s="2">
        <v>-1.23E-2</v>
      </c>
      <c r="I4921" t="s">
        <v>195</v>
      </c>
      <c r="J4921" s="24" t="str">
        <f t="shared" si="363"/>
        <v>04</v>
      </c>
      <c r="K4921" s="24" t="str">
        <f t="shared" si="364"/>
        <v>28</v>
      </c>
      <c r="L4921" s="24" t="str">
        <f t="shared" si="365"/>
        <v>2005</v>
      </c>
      <c r="M4921" s="24">
        <f t="shared" si="366"/>
        <v>38470</v>
      </c>
      <c r="N4921">
        <v>13.7</v>
      </c>
      <c r="P4921" s="24">
        <v>45450</v>
      </c>
      <c r="Q4921">
        <v>88.97</v>
      </c>
    </row>
    <row r="4922" spans="1:17" x14ac:dyDescent="0.4">
      <c r="A4922" t="s">
        <v>193</v>
      </c>
      <c r="B4922">
        <v>13.87</v>
      </c>
      <c r="C4922">
        <v>13.75</v>
      </c>
      <c r="D4922">
        <v>13.91</v>
      </c>
      <c r="E4922">
        <v>13.71</v>
      </c>
      <c r="F4922" t="s">
        <v>192</v>
      </c>
      <c r="G4922" s="2">
        <v>2.8999999999999998E-3</v>
      </c>
      <c r="I4922" t="s">
        <v>193</v>
      </c>
      <c r="J4922" s="24" t="str">
        <f t="shared" si="363"/>
        <v>04</v>
      </c>
      <c r="K4922" s="24" t="str">
        <f t="shared" si="364"/>
        <v>27</v>
      </c>
      <c r="L4922" s="24" t="str">
        <f t="shared" si="365"/>
        <v>2005</v>
      </c>
      <c r="M4922" s="24">
        <f t="shared" si="366"/>
        <v>38469</v>
      </c>
      <c r="N4922">
        <v>13.87</v>
      </c>
      <c r="P4922" s="24">
        <v>45453</v>
      </c>
      <c r="Q4922">
        <v>89.32</v>
      </c>
    </row>
    <row r="4923" spans="1:17" x14ac:dyDescent="0.4">
      <c r="A4923" t="s">
        <v>191</v>
      </c>
      <c r="B4923">
        <v>13.83</v>
      </c>
      <c r="C4923">
        <v>13.89</v>
      </c>
      <c r="D4923">
        <v>13.99</v>
      </c>
      <c r="E4923">
        <v>13.82</v>
      </c>
      <c r="F4923" t="s">
        <v>190</v>
      </c>
      <c r="G4923" s="2">
        <v>-7.9000000000000008E-3</v>
      </c>
      <c r="I4923" t="s">
        <v>191</v>
      </c>
      <c r="J4923" s="24" t="str">
        <f t="shared" si="363"/>
        <v>04</v>
      </c>
      <c r="K4923" s="24" t="str">
        <f t="shared" si="364"/>
        <v>26</v>
      </c>
      <c r="L4923" s="24" t="str">
        <f t="shared" si="365"/>
        <v>2005</v>
      </c>
      <c r="M4923" s="24">
        <f t="shared" si="366"/>
        <v>38468</v>
      </c>
      <c r="N4923">
        <v>13.83</v>
      </c>
      <c r="P4923" s="24">
        <v>45454</v>
      </c>
      <c r="Q4923">
        <v>90.06</v>
      </c>
    </row>
    <row r="4924" spans="1:17" x14ac:dyDescent="0.4">
      <c r="A4924" t="s">
        <v>189</v>
      </c>
      <c r="B4924">
        <v>13.94</v>
      </c>
      <c r="C4924">
        <v>13.91</v>
      </c>
      <c r="D4924">
        <v>13.97</v>
      </c>
      <c r="E4924">
        <v>13.87</v>
      </c>
      <c r="F4924" t="s">
        <v>188</v>
      </c>
      <c r="G4924" s="2">
        <v>9.4000000000000004E-3</v>
      </c>
      <c r="I4924" t="s">
        <v>189</v>
      </c>
      <c r="J4924" s="24" t="str">
        <f t="shared" si="363"/>
        <v>04</v>
      </c>
      <c r="K4924" s="24" t="str">
        <f t="shared" si="364"/>
        <v>25</v>
      </c>
      <c r="L4924" s="24" t="str">
        <f t="shared" si="365"/>
        <v>2005</v>
      </c>
      <c r="M4924" s="24">
        <f t="shared" si="366"/>
        <v>38467</v>
      </c>
      <c r="N4924">
        <v>13.94</v>
      </c>
      <c r="P4924" s="24">
        <v>45455</v>
      </c>
      <c r="Q4924">
        <v>91.44</v>
      </c>
    </row>
    <row r="4925" spans="1:17" x14ac:dyDescent="0.4">
      <c r="A4925" t="s">
        <v>187</v>
      </c>
      <c r="B4925">
        <v>13.81</v>
      </c>
      <c r="C4925">
        <v>13.89</v>
      </c>
      <c r="D4925">
        <v>13.93</v>
      </c>
      <c r="E4925">
        <v>13.72</v>
      </c>
      <c r="F4925" t="s">
        <v>186</v>
      </c>
      <c r="G4925" s="2">
        <v>-8.6E-3</v>
      </c>
      <c r="I4925" t="s">
        <v>187</v>
      </c>
      <c r="J4925" s="24" t="str">
        <f t="shared" si="363"/>
        <v>04</v>
      </c>
      <c r="K4925" s="24" t="str">
        <f t="shared" si="364"/>
        <v>22</v>
      </c>
      <c r="L4925" s="24" t="str">
        <f t="shared" si="365"/>
        <v>2005</v>
      </c>
      <c r="M4925" s="24">
        <f t="shared" si="366"/>
        <v>38464</v>
      </c>
      <c r="N4925">
        <v>13.81</v>
      </c>
      <c r="P4925" s="24">
        <v>45456</v>
      </c>
      <c r="Q4925">
        <v>91.94</v>
      </c>
    </row>
    <row r="4926" spans="1:17" x14ac:dyDescent="0.4">
      <c r="A4926" t="s">
        <v>185</v>
      </c>
      <c r="B4926">
        <v>13.93</v>
      </c>
      <c r="C4926">
        <v>13.8</v>
      </c>
      <c r="D4926">
        <v>13.94</v>
      </c>
      <c r="E4926">
        <v>13.74</v>
      </c>
      <c r="F4926" t="s">
        <v>184</v>
      </c>
      <c r="G4926" s="2">
        <v>2.1999999999999999E-2</v>
      </c>
      <c r="I4926" t="s">
        <v>185</v>
      </c>
      <c r="J4926" s="24" t="str">
        <f t="shared" si="363"/>
        <v>04</v>
      </c>
      <c r="K4926" s="24" t="str">
        <f t="shared" si="364"/>
        <v>21</v>
      </c>
      <c r="L4926" s="24" t="str">
        <f t="shared" si="365"/>
        <v>2005</v>
      </c>
      <c r="M4926" s="24">
        <f t="shared" si="366"/>
        <v>38463</v>
      </c>
      <c r="N4926">
        <v>13.93</v>
      </c>
      <c r="P4926" s="24">
        <v>45457</v>
      </c>
      <c r="Q4926">
        <v>92.21</v>
      </c>
    </row>
    <row r="4927" spans="1:17" x14ac:dyDescent="0.4">
      <c r="A4927" t="s">
        <v>183</v>
      </c>
      <c r="B4927">
        <v>13.63</v>
      </c>
      <c r="C4927">
        <v>13.84</v>
      </c>
      <c r="D4927">
        <v>13.86</v>
      </c>
      <c r="E4927">
        <v>13.61</v>
      </c>
      <c r="F4927" t="s">
        <v>182</v>
      </c>
      <c r="G4927" s="2">
        <v>-1.2999999999999999E-2</v>
      </c>
      <c r="I4927" t="s">
        <v>183</v>
      </c>
      <c r="J4927" s="24" t="str">
        <f t="shared" si="363"/>
        <v>04</v>
      </c>
      <c r="K4927" s="24" t="str">
        <f t="shared" si="364"/>
        <v>20</v>
      </c>
      <c r="L4927" s="24" t="str">
        <f t="shared" si="365"/>
        <v>2005</v>
      </c>
      <c r="M4927" s="24">
        <f t="shared" si="366"/>
        <v>38462</v>
      </c>
      <c r="N4927">
        <v>13.63</v>
      </c>
      <c r="P4927" s="24">
        <v>45460</v>
      </c>
      <c r="Q4927">
        <v>93.13</v>
      </c>
    </row>
    <row r="4928" spans="1:17" x14ac:dyDescent="0.4">
      <c r="A4928" t="s">
        <v>181</v>
      </c>
      <c r="B4928">
        <v>13.81</v>
      </c>
      <c r="C4928">
        <v>13.8</v>
      </c>
      <c r="D4928">
        <v>13.83</v>
      </c>
      <c r="E4928">
        <v>13.73</v>
      </c>
      <c r="F4928" t="s">
        <v>180</v>
      </c>
      <c r="G4928" s="2">
        <v>5.1000000000000004E-3</v>
      </c>
      <c r="I4928" t="s">
        <v>181</v>
      </c>
      <c r="J4928" s="24" t="str">
        <f t="shared" si="363"/>
        <v>04</v>
      </c>
      <c r="K4928" s="24" t="str">
        <f t="shared" si="364"/>
        <v>19</v>
      </c>
      <c r="L4928" s="24" t="str">
        <f t="shared" si="365"/>
        <v>2005</v>
      </c>
      <c r="M4928" s="24">
        <f t="shared" si="366"/>
        <v>38461</v>
      </c>
      <c r="N4928">
        <v>13.81</v>
      </c>
      <c r="P4928" s="24">
        <v>45461</v>
      </c>
      <c r="Q4928">
        <v>93.31</v>
      </c>
    </row>
    <row r="4929" spans="1:17" x14ac:dyDescent="0.4">
      <c r="A4929" t="s">
        <v>179</v>
      </c>
      <c r="B4929">
        <v>13.74</v>
      </c>
      <c r="C4929">
        <v>13.73</v>
      </c>
      <c r="D4929">
        <v>13.8</v>
      </c>
      <c r="E4929">
        <v>13.66</v>
      </c>
      <c r="F4929" t="s">
        <v>178</v>
      </c>
      <c r="G4929" s="2">
        <v>2.2000000000000001E-3</v>
      </c>
      <c r="I4929" t="s">
        <v>179</v>
      </c>
      <c r="J4929" s="24" t="str">
        <f t="shared" si="363"/>
        <v>04</v>
      </c>
      <c r="K4929" s="24" t="str">
        <f t="shared" si="364"/>
        <v>18</v>
      </c>
      <c r="L4929" s="24" t="str">
        <f t="shared" si="365"/>
        <v>2005</v>
      </c>
      <c r="M4929" s="24">
        <f t="shared" si="366"/>
        <v>38460</v>
      </c>
      <c r="N4929">
        <v>13.74</v>
      </c>
      <c r="P4929" s="24">
        <v>45463</v>
      </c>
      <c r="Q4929">
        <v>92.62</v>
      </c>
    </row>
    <row r="4930" spans="1:17" x14ac:dyDescent="0.4">
      <c r="A4930" t="s">
        <v>177</v>
      </c>
      <c r="B4930">
        <v>13.71</v>
      </c>
      <c r="C4930">
        <v>13.89</v>
      </c>
      <c r="D4930">
        <v>13.94</v>
      </c>
      <c r="E4930">
        <v>13.7</v>
      </c>
      <c r="F4930" t="s">
        <v>176</v>
      </c>
      <c r="G4930" s="2">
        <v>-1.72E-2</v>
      </c>
      <c r="I4930" t="s">
        <v>177</v>
      </c>
      <c r="J4930" s="24" t="str">
        <f t="shared" si="363"/>
        <v>04</v>
      </c>
      <c r="K4930" s="24" t="str">
        <f t="shared" si="364"/>
        <v>15</v>
      </c>
      <c r="L4930" s="24" t="str">
        <f t="shared" si="365"/>
        <v>2005</v>
      </c>
      <c r="M4930" s="24">
        <f t="shared" si="366"/>
        <v>38457</v>
      </c>
      <c r="N4930">
        <v>13.71</v>
      </c>
      <c r="P4930" s="24">
        <v>45464</v>
      </c>
      <c r="Q4930">
        <v>92.34</v>
      </c>
    </row>
    <row r="4931" spans="1:17" x14ac:dyDescent="0.4">
      <c r="A4931" t="s">
        <v>175</v>
      </c>
      <c r="B4931">
        <v>13.95</v>
      </c>
      <c r="C4931">
        <v>14.06</v>
      </c>
      <c r="D4931">
        <v>14.08</v>
      </c>
      <c r="E4931">
        <v>13.91</v>
      </c>
      <c r="F4931" t="s">
        <v>174</v>
      </c>
      <c r="G4931" s="2">
        <v>-7.7999999999999996E-3</v>
      </c>
      <c r="I4931" t="s">
        <v>175</v>
      </c>
      <c r="J4931" s="24" t="str">
        <f t="shared" ref="J4931:J4994" si="367">LEFT(I4931,2)</f>
        <v>04</v>
      </c>
      <c r="K4931" s="24" t="str">
        <f t="shared" ref="K4931:K4994" si="368">MID(I4931,4,2)</f>
        <v>14</v>
      </c>
      <c r="L4931" s="24" t="str">
        <f t="shared" ref="L4931:L4994" si="369">RIGHT(I4931,4)</f>
        <v>2005</v>
      </c>
      <c r="M4931" s="24">
        <f t="shared" ref="M4931:M4994" si="370">DATE(L4931,J4931,K4931)</f>
        <v>38456</v>
      </c>
      <c r="N4931">
        <v>13.95</v>
      </c>
      <c r="P4931" s="24">
        <v>45467</v>
      </c>
      <c r="Q4931">
        <v>91.38</v>
      </c>
    </row>
    <row r="4932" spans="1:17" x14ac:dyDescent="0.4">
      <c r="A4932" t="s">
        <v>173</v>
      </c>
      <c r="B4932">
        <v>14.06</v>
      </c>
      <c r="C4932">
        <v>14.19</v>
      </c>
      <c r="D4932">
        <v>14.19</v>
      </c>
      <c r="E4932">
        <v>14.02</v>
      </c>
      <c r="F4932" t="s">
        <v>172</v>
      </c>
      <c r="G4932" s="2">
        <v>-9.1999999999999998E-3</v>
      </c>
      <c r="I4932" t="s">
        <v>173</v>
      </c>
      <c r="J4932" s="24" t="str">
        <f t="shared" si="367"/>
        <v>04</v>
      </c>
      <c r="K4932" s="24" t="str">
        <f t="shared" si="368"/>
        <v>13</v>
      </c>
      <c r="L4932" s="24" t="str">
        <f t="shared" si="369"/>
        <v>2005</v>
      </c>
      <c r="M4932" s="24">
        <f t="shared" si="370"/>
        <v>38455</v>
      </c>
      <c r="N4932">
        <v>14.06</v>
      </c>
      <c r="P4932" s="24">
        <v>45468</v>
      </c>
      <c r="Q4932">
        <v>92.52</v>
      </c>
    </row>
    <row r="4933" spans="1:17" x14ac:dyDescent="0.4">
      <c r="A4933" t="s">
        <v>171</v>
      </c>
      <c r="B4933">
        <v>14.19</v>
      </c>
      <c r="C4933">
        <v>14.13</v>
      </c>
      <c r="D4933">
        <v>14.22</v>
      </c>
      <c r="E4933">
        <v>13.99</v>
      </c>
      <c r="F4933" t="s">
        <v>170</v>
      </c>
      <c r="G4933" s="2">
        <v>4.1999999999999997E-3</v>
      </c>
      <c r="I4933" t="s">
        <v>171</v>
      </c>
      <c r="J4933" s="24" t="str">
        <f t="shared" si="367"/>
        <v>04</v>
      </c>
      <c r="K4933" s="24" t="str">
        <f t="shared" si="368"/>
        <v>12</v>
      </c>
      <c r="L4933" s="24" t="str">
        <f t="shared" si="369"/>
        <v>2005</v>
      </c>
      <c r="M4933" s="24">
        <f t="shared" si="370"/>
        <v>38454</v>
      </c>
      <c r="N4933">
        <v>14.19</v>
      </c>
      <c r="P4933" s="24">
        <v>45469</v>
      </c>
      <c r="Q4933">
        <v>92.97</v>
      </c>
    </row>
    <row r="4934" spans="1:17" x14ac:dyDescent="0.4">
      <c r="A4934" t="s">
        <v>169</v>
      </c>
      <c r="B4934">
        <v>14.13</v>
      </c>
      <c r="C4934">
        <v>14.19</v>
      </c>
      <c r="D4934">
        <v>14.19</v>
      </c>
      <c r="E4934">
        <v>14.11</v>
      </c>
      <c r="F4934" t="s">
        <v>168</v>
      </c>
      <c r="G4934" s="2">
        <v>0</v>
      </c>
      <c r="I4934" t="s">
        <v>169</v>
      </c>
      <c r="J4934" s="24" t="str">
        <f t="shared" si="367"/>
        <v>04</v>
      </c>
      <c r="K4934" s="24" t="str">
        <f t="shared" si="368"/>
        <v>11</v>
      </c>
      <c r="L4934" s="24" t="str">
        <f t="shared" si="369"/>
        <v>2005</v>
      </c>
      <c r="M4934" s="24">
        <f t="shared" si="370"/>
        <v>38453</v>
      </c>
      <c r="N4934">
        <v>14.13</v>
      </c>
      <c r="P4934" s="24">
        <v>45470</v>
      </c>
      <c r="Q4934">
        <v>93.25</v>
      </c>
    </row>
    <row r="4935" spans="1:17" x14ac:dyDescent="0.4">
      <c r="A4935" t="s">
        <v>167</v>
      </c>
      <c r="B4935">
        <v>14.13</v>
      </c>
      <c r="C4935">
        <v>14.24</v>
      </c>
      <c r="D4935">
        <v>14.26</v>
      </c>
      <c r="E4935">
        <v>14.13</v>
      </c>
      <c r="F4935" t="s">
        <v>166</v>
      </c>
      <c r="G4935" s="2">
        <v>-8.3999999999999995E-3</v>
      </c>
      <c r="I4935" t="s">
        <v>167</v>
      </c>
      <c r="J4935" s="24" t="str">
        <f t="shared" si="367"/>
        <v>04</v>
      </c>
      <c r="K4935" s="24" t="str">
        <f t="shared" si="368"/>
        <v>08</v>
      </c>
      <c r="L4935" s="24" t="str">
        <f t="shared" si="369"/>
        <v>2005</v>
      </c>
      <c r="M4935" s="24">
        <f t="shared" si="370"/>
        <v>38450</v>
      </c>
      <c r="N4935">
        <v>14.13</v>
      </c>
      <c r="P4935" s="24">
        <v>45471</v>
      </c>
      <c r="Q4935">
        <v>92.54</v>
      </c>
    </row>
    <row r="4936" spans="1:17" x14ac:dyDescent="0.4">
      <c r="A4936" t="s">
        <v>165</v>
      </c>
      <c r="B4936">
        <v>14.25</v>
      </c>
      <c r="C4936">
        <v>14.18</v>
      </c>
      <c r="D4936">
        <v>14.25</v>
      </c>
      <c r="E4936">
        <v>14.14</v>
      </c>
      <c r="F4936" t="s">
        <v>164</v>
      </c>
      <c r="G4936" s="2">
        <v>7.1000000000000004E-3</v>
      </c>
      <c r="I4936" t="s">
        <v>165</v>
      </c>
      <c r="J4936" s="24" t="str">
        <f t="shared" si="367"/>
        <v>04</v>
      </c>
      <c r="K4936" s="24" t="str">
        <f t="shared" si="368"/>
        <v>07</v>
      </c>
      <c r="L4936" s="24" t="str">
        <f t="shared" si="369"/>
        <v>2005</v>
      </c>
      <c r="M4936" s="24">
        <f t="shared" si="370"/>
        <v>38449</v>
      </c>
      <c r="N4936">
        <v>14.25</v>
      </c>
      <c r="P4936" s="24">
        <v>45474</v>
      </c>
      <c r="Q4936">
        <v>93.23</v>
      </c>
    </row>
    <row r="4937" spans="1:17" x14ac:dyDescent="0.4">
      <c r="A4937" t="s">
        <v>163</v>
      </c>
      <c r="B4937">
        <v>14.15</v>
      </c>
      <c r="C4937">
        <v>14.19</v>
      </c>
      <c r="D4937">
        <v>14.22</v>
      </c>
      <c r="E4937">
        <v>14.12</v>
      </c>
      <c r="F4937" t="s">
        <v>162</v>
      </c>
      <c r="G4937" s="2">
        <v>0</v>
      </c>
      <c r="I4937" t="s">
        <v>163</v>
      </c>
      <c r="J4937" s="24" t="str">
        <f t="shared" si="367"/>
        <v>04</v>
      </c>
      <c r="K4937" s="24" t="str">
        <f t="shared" si="368"/>
        <v>06</v>
      </c>
      <c r="L4937" s="24" t="str">
        <f t="shared" si="369"/>
        <v>2005</v>
      </c>
      <c r="M4937" s="24">
        <f t="shared" si="370"/>
        <v>38448</v>
      </c>
      <c r="N4937">
        <v>14.15</v>
      </c>
      <c r="P4937" s="24">
        <v>45475</v>
      </c>
      <c r="Q4937">
        <v>94.02</v>
      </c>
    </row>
    <row r="4938" spans="1:17" x14ac:dyDescent="0.4">
      <c r="A4938" t="s">
        <v>161</v>
      </c>
      <c r="B4938">
        <v>14.15</v>
      </c>
      <c r="C4938">
        <v>14.09</v>
      </c>
      <c r="D4938">
        <v>14.15</v>
      </c>
      <c r="E4938">
        <v>14.07</v>
      </c>
      <c r="F4938" t="s">
        <v>160</v>
      </c>
      <c r="G4938" s="2">
        <v>4.3E-3</v>
      </c>
      <c r="I4938" t="s">
        <v>161</v>
      </c>
      <c r="J4938" s="24" t="str">
        <f t="shared" si="367"/>
        <v>04</v>
      </c>
      <c r="K4938" s="24" t="str">
        <f t="shared" si="368"/>
        <v>05</v>
      </c>
      <c r="L4938" s="24" t="str">
        <f t="shared" si="369"/>
        <v>2005</v>
      </c>
      <c r="M4938" s="24">
        <f t="shared" si="370"/>
        <v>38447</v>
      </c>
      <c r="N4938">
        <v>14.15</v>
      </c>
      <c r="P4938" s="24">
        <v>45476</v>
      </c>
      <c r="Q4938">
        <v>94.85</v>
      </c>
    </row>
    <row r="4939" spans="1:17" x14ac:dyDescent="0.4">
      <c r="A4939" t="s">
        <v>159</v>
      </c>
      <c r="B4939">
        <v>14.09</v>
      </c>
      <c r="C4939">
        <v>14</v>
      </c>
      <c r="D4939">
        <v>14.1</v>
      </c>
      <c r="E4939">
        <v>13.97</v>
      </c>
      <c r="F4939" t="s">
        <v>158</v>
      </c>
      <c r="G4939" s="2">
        <v>6.4000000000000003E-3</v>
      </c>
      <c r="I4939" t="s">
        <v>159</v>
      </c>
      <c r="J4939" s="24" t="str">
        <f t="shared" si="367"/>
        <v>04</v>
      </c>
      <c r="K4939" s="24" t="str">
        <f t="shared" si="368"/>
        <v>04</v>
      </c>
      <c r="L4939" s="24" t="str">
        <f t="shared" si="369"/>
        <v>2005</v>
      </c>
      <c r="M4939" s="24">
        <f t="shared" si="370"/>
        <v>38446</v>
      </c>
      <c r="N4939">
        <v>14.09</v>
      </c>
      <c r="P4939" s="24">
        <v>45478</v>
      </c>
      <c r="Q4939">
        <v>95.81</v>
      </c>
    </row>
    <row r="4940" spans="1:17" x14ac:dyDescent="0.4">
      <c r="A4940" t="s">
        <v>157</v>
      </c>
      <c r="B4940">
        <v>14</v>
      </c>
      <c r="C4940">
        <v>14.19</v>
      </c>
      <c r="D4940">
        <v>14.19</v>
      </c>
      <c r="E4940">
        <v>13.98</v>
      </c>
      <c r="F4940" t="s">
        <v>156</v>
      </c>
      <c r="G4940" s="2">
        <v>-6.4000000000000003E-3</v>
      </c>
      <c r="I4940" t="s">
        <v>157</v>
      </c>
      <c r="J4940" s="24" t="str">
        <f t="shared" si="367"/>
        <v>04</v>
      </c>
      <c r="K4940" s="24" t="str">
        <f t="shared" si="368"/>
        <v>01</v>
      </c>
      <c r="L4940" s="24" t="str">
        <f t="shared" si="369"/>
        <v>2005</v>
      </c>
      <c r="M4940" s="24">
        <f t="shared" si="370"/>
        <v>38443</v>
      </c>
      <c r="N4940">
        <v>14</v>
      </c>
      <c r="P4940" s="24">
        <v>45481</v>
      </c>
      <c r="Q4940">
        <v>95.97</v>
      </c>
    </row>
    <row r="4941" spans="1:17" x14ac:dyDescent="0.4">
      <c r="A4941" t="s">
        <v>155</v>
      </c>
      <c r="B4941">
        <v>14.09</v>
      </c>
      <c r="C4941">
        <v>14.16</v>
      </c>
      <c r="D4941">
        <v>14.17</v>
      </c>
      <c r="E4941">
        <v>14.09</v>
      </c>
      <c r="F4941" t="s">
        <v>154</v>
      </c>
      <c r="G4941" s="2">
        <v>-2.8E-3</v>
      </c>
      <c r="I4941" t="s">
        <v>155</v>
      </c>
      <c r="J4941" s="24" t="str">
        <f t="shared" si="367"/>
        <v>03</v>
      </c>
      <c r="K4941" s="24" t="str">
        <f t="shared" si="368"/>
        <v>31</v>
      </c>
      <c r="L4941" s="24" t="str">
        <f t="shared" si="369"/>
        <v>2005</v>
      </c>
      <c r="M4941" s="24">
        <f t="shared" si="370"/>
        <v>38442</v>
      </c>
      <c r="N4941">
        <v>14.09</v>
      </c>
      <c r="P4941" s="24">
        <v>45482</v>
      </c>
      <c r="Q4941">
        <v>96.07</v>
      </c>
    </row>
    <row r="4942" spans="1:17" x14ac:dyDescent="0.4">
      <c r="A4942" t="s">
        <v>153</v>
      </c>
      <c r="B4942">
        <v>14.13</v>
      </c>
      <c r="C4942">
        <v>13.99</v>
      </c>
      <c r="D4942">
        <v>14.16</v>
      </c>
      <c r="E4942">
        <v>13.99</v>
      </c>
      <c r="F4942" t="s">
        <v>152</v>
      </c>
      <c r="G4942" s="2">
        <v>1.44E-2</v>
      </c>
      <c r="I4942" t="s">
        <v>153</v>
      </c>
      <c r="J4942" s="24" t="str">
        <f t="shared" si="367"/>
        <v>03</v>
      </c>
      <c r="K4942" s="24" t="str">
        <f t="shared" si="368"/>
        <v>30</v>
      </c>
      <c r="L4942" s="24" t="str">
        <f t="shared" si="369"/>
        <v>2005</v>
      </c>
      <c r="M4942" s="24">
        <f t="shared" si="370"/>
        <v>38441</v>
      </c>
      <c r="N4942">
        <v>14.13</v>
      </c>
      <c r="P4942" s="24">
        <v>45483</v>
      </c>
      <c r="Q4942">
        <v>97.13</v>
      </c>
    </row>
    <row r="4943" spans="1:17" x14ac:dyDescent="0.4">
      <c r="A4943" t="s">
        <v>151</v>
      </c>
      <c r="B4943">
        <v>13.93</v>
      </c>
      <c r="C4943">
        <v>14.03</v>
      </c>
      <c r="D4943">
        <v>14.12</v>
      </c>
      <c r="E4943">
        <v>13.92</v>
      </c>
      <c r="F4943" t="s">
        <v>150</v>
      </c>
      <c r="G4943" s="2">
        <v>-1.0699999999999999E-2</v>
      </c>
      <c r="I4943" t="s">
        <v>151</v>
      </c>
      <c r="J4943" s="24" t="str">
        <f t="shared" si="367"/>
        <v>03</v>
      </c>
      <c r="K4943" s="24" t="str">
        <f t="shared" si="368"/>
        <v>29</v>
      </c>
      <c r="L4943" s="24" t="str">
        <f t="shared" si="369"/>
        <v>2005</v>
      </c>
      <c r="M4943" s="24">
        <f t="shared" si="370"/>
        <v>38440</v>
      </c>
      <c r="N4943">
        <v>13.93</v>
      </c>
      <c r="P4943" s="24">
        <v>45484</v>
      </c>
      <c r="Q4943">
        <v>95.19</v>
      </c>
    </row>
    <row r="4944" spans="1:17" x14ac:dyDescent="0.4">
      <c r="A4944" t="s">
        <v>149</v>
      </c>
      <c r="B4944">
        <v>14.08</v>
      </c>
      <c r="C4944">
        <v>14.06</v>
      </c>
      <c r="D4944">
        <v>14.14</v>
      </c>
      <c r="E4944">
        <v>14.06</v>
      </c>
      <c r="F4944" t="s">
        <v>148</v>
      </c>
      <c r="G4944" s="2">
        <v>-2.0999999999999999E-3</v>
      </c>
      <c r="I4944" t="s">
        <v>149</v>
      </c>
      <c r="J4944" s="24" t="str">
        <f t="shared" si="367"/>
        <v>03</v>
      </c>
      <c r="K4944" s="24" t="str">
        <f t="shared" si="368"/>
        <v>28</v>
      </c>
      <c r="L4944" s="24" t="str">
        <f t="shared" si="369"/>
        <v>2005</v>
      </c>
      <c r="M4944" s="24">
        <f t="shared" si="370"/>
        <v>38439</v>
      </c>
      <c r="N4944">
        <v>14.08</v>
      </c>
      <c r="P4944" s="24">
        <v>45485</v>
      </c>
      <c r="Q4944">
        <v>95.76</v>
      </c>
    </row>
    <row r="4945" spans="1:17" x14ac:dyDescent="0.4">
      <c r="A4945" t="s">
        <v>147</v>
      </c>
      <c r="B4945">
        <v>14.11</v>
      </c>
      <c r="C4945">
        <v>14.15</v>
      </c>
      <c r="D4945">
        <v>14.2</v>
      </c>
      <c r="E4945">
        <v>14.1</v>
      </c>
      <c r="F4945" t="s">
        <v>146</v>
      </c>
      <c r="G4945" s="2">
        <v>6.9999999999999999E-4</v>
      </c>
      <c r="I4945" t="s">
        <v>147</v>
      </c>
      <c r="J4945" s="24" t="str">
        <f t="shared" si="367"/>
        <v>03</v>
      </c>
      <c r="K4945" s="24" t="str">
        <f t="shared" si="368"/>
        <v>24</v>
      </c>
      <c r="L4945" s="24" t="str">
        <f t="shared" si="369"/>
        <v>2005</v>
      </c>
      <c r="M4945" s="24">
        <f t="shared" si="370"/>
        <v>38435</v>
      </c>
      <c r="N4945">
        <v>14.11</v>
      </c>
      <c r="P4945" s="24">
        <v>45488</v>
      </c>
      <c r="Q4945">
        <v>96.04</v>
      </c>
    </row>
    <row r="4946" spans="1:17" x14ac:dyDescent="0.4">
      <c r="A4946" t="s">
        <v>145</v>
      </c>
      <c r="B4946">
        <v>14.1</v>
      </c>
      <c r="C4946">
        <v>14.05</v>
      </c>
      <c r="D4946">
        <v>14.15</v>
      </c>
      <c r="E4946">
        <v>14.05</v>
      </c>
      <c r="F4946" t="s">
        <v>144</v>
      </c>
      <c r="G4946" s="2">
        <v>3.5999999999999999E-3</v>
      </c>
      <c r="I4946" t="s">
        <v>145</v>
      </c>
      <c r="J4946" s="24" t="str">
        <f t="shared" si="367"/>
        <v>03</v>
      </c>
      <c r="K4946" s="24" t="str">
        <f t="shared" si="368"/>
        <v>23</v>
      </c>
      <c r="L4946" s="24" t="str">
        <f t="shared" si="369"/>
        <v>2005</v>
      </c>
      <c r="M4946" s="24">
        <f t="shared" si="370"/>
        <v>38434</v>
      </c>
      <c r="N4946">
        <v>14.1</v>
      </c>
      <c r="P4946" s="24">
        <v>45489</v>
      </c>
      <c r="Q4946">
        <v>96.04</v>
      </c>
    </row>
    <row r="4947" spans="1:17" x14ac:dyDescent="0.4">
      <c r="A4947" t="s">
        <v>143</v>
      </c>
      <c r="B4947">
        <v>14.05</v>
      </c>
      <c r="C4947">
        <v>14.21</v>
      </c>
      <c r="D4947">
        <v>14.27</v>
      </c>
      <c r="E4947">
        <v>14.05</v>
      </c>
      <c r="F4947" t="s">
        <v>142</v>
      </c>
      <c r="G4947" s="2">
        <v>-9.9000000000000008E-3</v>
      </c>
      <c r="I4947" t="s">
        <v>143</v>
      </c>
      <c r="J4947" s="24" t="str">
        <f t="shared" si="367"/>
        <v>03</v>
      </c>
      <c r="K4947" s="24" t="str">
        <f t="shared" si="368"/>
        <v>22</v>
      </c>
      <c r="L4947" s="24" t="str">
        <f t="shared" si="369"/>
        <v>2005</v>
      </c>
      <c r="M4947" s="24">
        <f t="shared" si="370"/>
        <v>38433</v>
      </c>
      <c r="N4947">
        <v>14.05</v>
      </c>
      <c r="P4947" s="24">
        <v>45490</v>
      </c>
      <c r="Q4947">
        <v>93.3</v>
      </c>
    </row>
    <row r="4948" spans="1:17" x14ac:dyDescent="0.4">
      <c r="A4948" t="s">
        <v>141</v>
      </c>
      <c r="B4948">
        <v>14.19</v>
      </c>
      <c r="C4948">
        <v>14.21</v>
      </c>
      <c r="D4948">
        <v>14.24</v>
      </c>
      <c r="E4948">
        <v>14.12</v>
      </c>
      <c r="F4948" t="s">
        <v>140</v>
      </c>
      <c r="G4948" s="2">
        <v>-3.5000000000000001E-3</v>
      </c>
      <c r="I4948" t="s">
        <v>141</v>
      </c>
      <c r="J4948" s="24" t="str">
        <f t="shared" si="367"/>
        <v>03</v>
      </c>
      <c r="K4948" s="24" t="str">
        <f t="shared" si="368"/>
        <v>21</v>
      </c>
      <c r="L4948" s="24" t="str">
        <f t="shared" si="369"/>
        <v>2005</v>
      </c>
      <c r="M4948" s="24">
        <f t="shared" si="370"/>
        <v>38432</v>
      </c>
      <c r="N4948">
        <v>14.19</v>
      </c>
      <c r="P4948" s="24">
        <v>45491</v>
      </c>
      <c r="Q4948">
        <v>92.71</v>
      </c>
    </row>
    <row r="4949" spans="1:17" x14ac:dyDescent="0.4">
      <c r="A4949" t="s">
        <v>139</v>
      </c>
      <c r="B4949">
        <v>14.24</v>
      </c>
      <c r="C4949">
        <v>14.25</v>
      </c>
      <c r="D4949">
        <v>14.28</v>
      </c>
      <c r="E4949">
        <v>14.16</v>
      </c>
      <c r="F4949" t="s">
        <v>138</v>
      </c>
      <c r="G4949" s="2">
        <v>1.4E-3</v>
      </c>
      <c r="I4949" t="s">
        <v>139</v>
      </c>
      <c r="J4949" s="24" t="str">
        <f t="shared" si="367"/>
        <v>03</v>
      </c>
      <c r="K4949" s="24" t="str">
        <f t="shared" si="368"/>
        <v>18</v>
      </c>
      <c r="L4949" s="24" t="str">
        <f t="shared" si="369"/>
        <v>2005</v>
      </c>
      <c r="M4949" s="24">
        <f t="shared" si="370"/>
        <v>38429</v>
      </c>
      <c r="N4949">
        <v>14.24</v>
      </c>
      <c r="P4949" s="24">
        <v>45492</v>
      </c>
      <c r="Q4949">
        <v>92.08</v>
      </c>
    </row>
    <row r="4950" spans="1:17" x14ac:dyDescent="0.4">
      <c r="A4950" t="s">
        <v>137</v>
      </c>
      <c r="B4950">
        <v>14.22</v>
      </c>
      <c r="C4950">
        <v>14.24</v>
      </c>
      <c r="D4950">
        <v>14.27</v>
      </c>
      <c r="E4950">
        <v>14.19</v>
      </c>
      <c r="F4950" t="s">
        <v>136</v>
      </c>
      <c r="G4950" s="2">
        <v>6.9999999999999999E-4</v>
      </c>
      <c r="I4950" t="s">
        <v>137</v>
      </c>
      <c r="J4950" s="24" t="str">
        <f t="shared" si="367"/>
        <v>03</v>
      </c>
      <c r="K4950" s="24" t="str">
        <f t="shared" si="368"/>
        <v>17</v>
      </c>
      <c r="L4950" s="24" t="str">
        <f t="shared" si="369"/>
        <v>2005</v>
      </c>
      <c r="M4950" s="24">
        <f t="shared" si="370"/>
        <v>38428</v>
      </c>
      <c r="N4950">
        <v>14.22</v>
      </c>
      <c r="P4950" s="24">
        <v>45495</v>
      </c>
      <c r="Q4950">
        <v>93.55</v>
      </c>
    </row>
    <row r="4951" spans="1:17" x14ac:dyDescent="0.4">
      <c r="A4951" t="s">
        <v>135</v>
      </c>
      <c r="B4951">
        <v>14.21</v>
      </c>
      <c r="C4951">
        <v>14.29</v>
      </c>
      <c r="D4951">
        <v>14.31</v>
      </c>
      <c r="E4951">
        <v>14.17</v>
      </c>
      <c r="F4951" t="s">
        <v>134</v>
      </c>
      <c r="G4951" s="2">
        <v>-7.7000000000000002E-3</v>
      </c>
      <c r="I4951" t="s">
        <v>135</v>
      </c>
      <c r="J4951" s="24" t="str">
        <f t="shared" si="367"/>
        <v>03</v>
      </c>
      <c r="K4951" s="24" t="str">
        <f t="shared" si="368"/>
        <v>16</v>
      </c>
      <c r="L4951" s="24" t="str">
        <f t="shared" si="369"/>
        <v>2005</v>
      </c>
      <c r="M4951" s="24">
        <f t="shared" si="370"/>
        <v>38427</v>
      </c>
      <c r="N4951">
        <v>14.21</v>
      </c>
      <c r="P4951" s="24">
        <v>45496</v>
      </c>
      <c r="Q4951">
        <v>93.5</v>
      </c>
    </row>
    <row r="4952" spans="1:17" x14ac:dyDescent="0.4">
      <c r="A4952" t="s">
        <v>133</v>
      </c>
      <c r="B4952">
        <v>14.32</v>
      </c>
      <c r="C4952">
        <v>14.47</v>
      </c>
      <c r="D4952">
        <v>14.47</v>
      </c>
      <c r="E4952">
        <v>14.32</v>
      </c>
      <c r="F4952" t="s">
        <v>132</v>
      </c>
      <c r="G4952" s="2">
        <v>-6.8999999999999999E-3</v>
      </c>
      <c r="I4952" t="s">
        <v>133</v>
      </c>
      <c r="J4952" s="24" t="str">
        <f t="shared" si="367"/>
        <v>03</v>
      </c>
      <c r="K4952" s="24" t="str">
        <f t="shared" si="368"/>
        <v>15</v>
      </c>
      <c r="L4952" s="24" t="str">
        <f t="shared" si="369"/>
        <v>2005</v>
      </c>
      <c r="M4952" s="24">
        <f t="shared" si="370"/>
        <v>38426</v>
      </c>
      <c r="N4952">
        <v>14.32</v>
      </c>
      <c r="P4952" s="24">
        <v>45497</v>
      </c>
      <c r="Q4952">
        <v>90.01</v>
      </c>
    </row>
    <row r="4953" spans="1:17" x14ac:dyDescent="0.4">
      <c r="A4953" t="s">
        <v>131</v>
      </c>
      <c r="B4953">
        <v>14.42</v>
      </c>
      <c r="C4953">
        <v>14.41</v>
      </c>
      <c r="D4953">
        <v>14.43</v>
      </c>
      <c r="E4953">
        <v>14.35</v>
      </c>
      <c r="F4953" t="s">
        <v>130</v>
      </c>
      <c r="G4953" s="2">
        <v>2.0999999999999999E-3</v>
      </c>
      <c r="I4953" t="s">
        <v>131</v>
      </c>
      <c r="J4953" s="24" t="str">
        <f t="shared" si="367"/>
        <v>03</v>
      </c>
      <c r="K4953" s="24" t="str">
        <f t="shared" si="368"/>
        <v>14</v>
      </c>
      <c r="L4953" s="24" t="str">
        <f t="shared" si="369"/>
        <v>2005</v>
      </c>
      <c r="M4953" s="24">
        <f t="shared" si="370"/>
        <v>38425</v>
      </c>
      <c r="N4953">
        <v>14.42</v>
      </c>
      <c r="P4953" s="24">
        <v>45498</v>
      </c>
      <c r="Q4953">
        <v>89.08</v>
      </c>
    </row>
    <row r="4954" spans="1:17" x14ac:dyDescent="0.4">
      <c r="A4954" t="s">
        <v>129</v>
      </c>
      <c r="B4954">
        <v>14.39</v>
      </c>
      <c r="C4954">
        <v>14.5</v>
      </c>
      <c r="D4954">
        <v>14.54</v>
      </c>
      <c r="E4954">
        <v>14.35</v>
      </c>
      <c r="F4954" t="s">
        <v>128</v>
      </c>
      <c r="G4954" s="2">
        <v>-8.3000000000000001E-3</v>
      </c>
      <c r="I4954" t="s">
        <v>129</v>
      </c>
      <c r="J4954" s="24" t="str">
        <f t="shared" si="367"/>
        <v>03</v>
      </c>
      <c r="K4954" s="24" t="str">
        <f t="shared" si="368"/>
        <v>11</v>
      </c>
      <c r="L4954" s="24" t="str">
        <f t="shared" si="369"/>
        <v>2005</v>
      </c>
      <c r="M4954" s="24">
        <f t="shared" si="370"/>
        <v>38422</v>
      </c>
      <c r="N4954">
        <v>14.39</v>
      </c>
      <c r="P4954" s="24">
        <v>45499</v>
      </c>
      <c r="Q4954">
        <v>89.9</v>
      </c>
    </row>
    <row r="4955" spans="1:17" x14ac:dyDescent="0.4">
      <c r="A4955" t="s">
        <v>127</v>
      </c>
      <c r="B4955">
        <v>14.51</v>
      </c>
      <c r="C4955">
        <v>14.52</v>
      </c>
      <c r="D4955">
        <v>14.53</v>
      </c>
      <c r="E4955">
        <v>14.39</v>
      </c>
      <c r="F4955" t="s">
        <v>126</v>
      </c>
      <c r="G4955" s="2">
        <v>2.0999999999999999E-3</v>
      </c>
      <c r="I4955" t="s">
        <v>127</v>
      </c>
      <c r="J4955" s="24" t="str">
        <f t="shared" si="367"/>
        <v>03</v>
      </c>
      <c r="K4955" s="24" t="str">
        <f t="shared" si="368"/>
        <v>10</v>
      </c>
      <c r="L4955" s="24" t="str">
        <f t="shared" si="369"/>
        <v>2005</v>
      </c>
      <c r="M4955" s="24">
        <f t="shared" si="370"/>
        <v>38421</v>
      </c>
      <c r="N4955">
        <v>14.51</v>
      </c>
      <c r="P4955" s="24">
        <v>45502</v>
      </c>
      <c r="Q4955">
        <v>90.04</v>
      </c>
    </row>
    <row r="4956" spans="1:17" x14ac:dyDescent="0.4">
      <c r="A4956" t="s">
        <v>125</v>
      </c>
      <c r="B4956">
        <v>14.48</v>
      </c>
      <c r="C4956">
        <v>14.57</v>
      </c>
      <c r="D4956">
        <v>14.62</v>
      </c>
      <c r="E4956">
        <v>14.46</v>
      </c>
      <c r="F4956" t="s">
        <v>124</v>
      </c>
      <c r="G4956" s="2">
        <v>-6.8999999999999999E-3</v>
      </c>
      <c r="I4956" t="s">
        <v>125</v>
      </c>
      <c r="J4956" s="24" t="str">
        <f t="shared" si="367"/>
        <v>03</v>
      </c>
      <c r="K4956" s="24" t="str">
        <f t="shared" si="368"/>
        <v>09</v>
      </c>
      <c r="L4956" s="24" t="str">
        <f t="shared" si="369"/>
        <v>2005</v>
      </c>
      <c r="M4956" s="24">
        <f t="shared" si="370"/>
        <v>38420</v>
      </c>
      <c r="N4956">
        <v>14.48</v>
      </c>
      <c r="P4956" s="24">
        <v>45503</v>
      </c>
      <c r="Q4956">
        <v>88.88</v>
      </c>
    </row>
    <row r="4957" spans="1:17" x14ac:dyDescent="0.4">
      <c r="A4957" t="s">
        <v>123</v>
      </c>
      <c r="B4957">
        <v>14.58</v>
      </c>
      <c r="C4957">
        <v>14.64</v>
      </c>
      <c r="D4957">
        <v>14.67</v>
      </c>
      <c r="E4957">
        <v>14.56</v>
      </c>
      <c r="F4957" t="s">
        <v>122</v>
      </c>
      <c r="G4957" s="2">
        <v>-4.1000000000000003E-3</v>
      </c>
      <c r="I4957" t="s">
        <v>123</v>
      </c>
      <c r="J4957" s="24" t="str">
        <f t="shared" si="367"/>
        <v>03</v>
      </c>
      <c r="K4957" s="24" t="str">
        <f t="shared" si="368"/>
        <v>08</v>
      </c>
      <c r="L4957" s="24" t="str">
        <f t="shared" si="369"/>
        <v>2005</v>
      </c>
      <c r="M4957" s="24">
        <f t="shared" si="370"/>
        <v>38419</v>
      </c>
      <c r="N4957">
        <v>14.58</v>
      </c>
      <c r="P4957" s="24">
        <v>45504</v>
      </c>
      <c r="Q4957">
        <v>91.29</v>
      </c>
    </row>
    <row r="4958" spans="1:17" x14ac:dyDescent="0.4">
      <c r="A4958" t="s">
        <v>121</v>
      </c>
      <c r="B4958">
        <v>14.64</v>
      </c>
      <c r="C4958">
        <v>14.66</v>
      </c>
      <c r="D4958">
        <v>14.71</v>
      </c>
      <c r="E4958">
        <v>14.64</v>
      </c>
      <c r="F4958" t="s">
        <v>120</v>
      </c>
      <c r="G4958" s="2">
        <v>0</v>
      </c>
      <c r="I4958" t="s">
        <v>121</v>
      </c>
      <c r="J4958" s="24" t="str">
        <f t="shared" si="367"/>
        <v>03</v>
      </c>
      <c r="K4958" s="24" t="str">
        <f t="shared" si="368"/>
        <v>07</v>
      </c>
      <c r="L4958" s="24" t="str">
        <f t="shared" si="369"/>
        <v>2005</v>
      </c>
      <c r="M4958" s="24">
        <f t="shared" si="370"/>
        <v>38418</v>
      </c>
      <c r="N4958">
        <v>14.64</v>
      </c>
      <c r="P4958" s="24">
        <v>45505</v>
      </c>
      <c r="Q4958">
        <v>89.57</v>
      </c>
    </row>
    <row r="4959" spans="1:17" x14ac:dyDescent="0.4">
      <c r="A4959" t="s">
        <v>119</v>
      </c>
      <c r="B4959">
        <v>14.64</v>
      </c>
      <c r="C4959">
        <v>14.56</v>
      </c>
      <c r="D4959">
        <v>14.67</v>
      </c>
      <c r="E4959">
        <v>14.54</v>
      </c>
      <c r="F4959" t="s">
        <v>118</v>
      </c>
      <c r="G4959" s="2">
        <v>8.9999999999999993E-3</v>
      </c>
      <c r="I4959" t="s">
        <v>119</v>
      </c>
      <c r="J4959" s="24" t="str">
        <f t="shared" si="367"/>
        <v>03</v>
      </c>
      <c r="K4959" s="24" t="str">
        <f t="shared" si="368"/>
        <v>04</v>
      </c>
      <c r="L4959" s="24" t="str">
        <f t="shared" si="369"/>
        <v>2005</v>
      </c>
      <c r="M4959" s="24">
        <f t="shared" si="370"/>
        <v>38415</v>
      </c>
      <c r="N4959">
        <v>14.64</v>
      </c>
      <c r="P4959" s="24">
        <v>45506</v>
      </c>
      <c r="Q4959">
        <v>87.65</v>
      </c>
    </row>
    <row r="4960" spans="1:17" x14ac:dyDescent="0.4">
      <c r="A4960" t="s">
        <v>117</v>
      </c>
      <c r="B4960">
        <v>14.51</v>
      </c>
      <c r="C4960">
        <v>14.55</v>
      </c>
      <c r="D4960">
        <v>14.57</v>
      </c>
      <c r="E4960">
        <v>14.43</v>
      </c>
      <c r="F4960" t="s">
        <v>116</v>
      </c>
      <c r="G4960" s="2">
        <v>0</v>
      </c>
      <c r="I4960" t="s">
        <v>117</v>
      </c>
      <c r="J4960" s="24" t="str">
        <f t="shared" si="367"/>
        <v>03</v>
      </c>
      <c r="K4960" s="24" t="str">
        <f t="shared" si="368"/>
        <v>03</v>
      </c>
      <c r="L4960" s="24" t="str">
        <f t="shared" si="369"/>
        <v>2005</v>
      </c>
      <c r="M4960" s="24">
        <f t="shared" si="370"/>
        <v>38414</v>
      </c>
      <c r="N4960">
        <v>14.51</v>
      </c>
      <c r="P4960" s="24">
        <v>45509</v>
      </c>
      <c r="Q4960">
        <v>84.77</v>
      </c>
    </row>
    <row r="4961" spans="1:17" x14ac:dyDescent="0.4">
      <c r="A4961" t="s">
        <v>115</v>
      </c>
      <c r="B4961">
        <v>14.51</v>
      </c>
      <c r="C4961">
        <v>14.44</v>
      </c>
      <c r="D4961">
        <v>14.58</v>
      </c>
      <c r="E4961">
        <v>14.41</v>
      </c>
      <c r="F4961" t="s">
        <v>88</v>
      </c>
      <c r="G4961" s="2">
        <v>2.8E-3</v>
      </c>
      <c r="I4961" t="s">
        <v>115</v>
      </c>
      <c r="J4961" s="24" t="str">
        <f t="shared" si="367"/>
        <v>03</v>
      </c>
      <c r="K4961" s="24" t="str">
        <f t="shared" si="368"/>
        <v>02</v>
      </c>
      <c r="L4961" s="24" t="str">
        <f t="shared" si="369"/>
        <v>2005</v>
      </c>
      <c r="M4961" s="24">
        <f t="shared" si="370"/>
        <v>38413</v>
      </c>
      <c r="N4961">
        <v>14.51</v>
      </c>
      <c r="P4961" s="24">
        <v>45510</v>
      </c>
      <c r="Q4961">
        <v>85.69</v>
      </c>
    </row>
    <row r="4962" spans="1:17" x14ac:dyDescent="0.4">
      <c r="A4962" t="s">
        <v>114</v>
      </c>
      <c r="B4962">
        <v>14.47</v>
      </c>
      <c r="C4962">
        <v>14.46</v>
      </c>
      <c r="D4962">
        <v>14.52</v>
      </c>
      <c r="E4962">
        <v>14.44</v>
      </c>
      <c r="F4962" t="s">
        <v>113</v>
      </c>
      <c r="G4962" s="2">
        <v>2.8E-3</v>
      </c>
      <c r="I4962" t="s">
        <v>114</v>
      </c>
      <c r="J4962" s="24" t="str">
        <f t="shared" si="367"/>
        <v>03</v>
      </c>
      <c r="K4962" s="24" t="str">
        <f t="shared" si="368"/>
        <v>01</v>
      </c>
      <c r="L4962" s="24" t="str">
        <f t="shared" si="369"/>
        <v>2005</v>
      </c>
      <c r="M4962" s="24">
        <f t="shared" si="370"/>
        <v>38412</v>
      </c>
      <c r="N4962">
        <v>14.47</v>
      </c>
      <c r="P4962" s="24">
        <v>45511</v>
      </c>
      <c r="Q4962">
        <v>84.87</v>
      </c>
    </row>
    <row r="4963" spans="1:17" x14ac:dyDescent="0.4">
      <c r="A4963" t="s">
        <v>112</v>
      </c>
      <c r="B4963">
        <v>14.43</v>
      </c>
      <c r="C4963">
        <v>14.45</v>
      </c>
      <c r="D4963">
        <v>14.51</v>
      </c>
      <c r="E4963">
        <v>14.37</v>
      </c>
      <c r="F4963" t="s">
        <v>111</v>
      </c>
      <c r="G4963" s="2">
        <v>-4.1000000000000003E-3</v>
      </c>
      <c r="I4963" t="s">
        <v>112</v>
      </c>
      <c r="J4963" s="24" t="str">
        <f t="shared" si="367"/>
        <v>02</v>
      </c>
      <c r="K4963" s="24" t="str">
        <f t="shared" si="368"/>
        <v>28</v>
      </c>
      <c r="L4963" s="24" t="str">
        <f t="shared" si="369"/>
        <v>2005</v>
      </c>
      <c r="M4963" s="24">
        <f t="shared" si="370"/>
        <v>38411</v>
      </c>
      <c r="N4963">
        <v>14.43</v>
      </c>
      <c r="P4963" s="24">
        <v>45512</v>
      </c>
      <c r="Q4963">
        <v>87.41</v>
      </c>
    </row>
    <row r="4964" spans="1:17" x14ac:dyDescent="0.4">
      <c r="A4964" t="s">
        <v>110</v>
      </c>
      <c r="B4964">
        <v>14.49</v>
      </c>
      <c r="C4964">
        <v>14.39</v>
      </c>
      <c r="D4964">
        <v>14.5</v>
      </c>
      <c r="E4964">
        <v>14.36</v>
      </c>
      <c r="F4964" t="s">
        <v>72</v>
      </c>
      <c r="G4964" s="2">
        <v>6.8999999999999999E-3</v>
      </c>
      <c r="I4964" t="s">
        <v>110</v>
      </c>
      <c r="J4964" s="24" t="str">
        <f t="shared" si="367"/>
        <v>02</v>
      </c>
      <c r="K4964" s="24" t="str">
        <f t="shared" si="368"/>
        <v>25</v>
      </c>
      <c r="L4964" s="24" t="str">
        <f t="shared" si="369"/>
        <v>2005</v>
      </c>
      <c r="M4964" s="24">
        <f t="shared" si="370"/>
        <v>38408</v>
      </c>
      <c r="N4964">
        <v>14.49</v>
      </c>
      <c r="P4964" s="24">
        <v>45513</v>
      </c>
      <c r="Q4964">
        <v>88.06</v>
      </c>
    </row>
    <row r="4965" spans="1:17" x14ac:dyDescent="0.4">
      <c r="A4965" t="s">
        <v>109</v>
      </c>
      <c r="B4965">
        <v>14.39</v>
      </c>
      <c r="C4965">
        <v>14.26</v>
      </c>
      <c r="D4965">
        <v>14.39</v>
      </c>
      <c r="E4965">
        <v>14.2</v>
      </c>
      <c r="F4965" t="s">
        <v>108</v>
      </c>
      <c r="G4965" s="2">
        <v>9.1000000000000004E-3</v>
      </c>
      <c r="I4965" t="s">
        <v>109</v>
      </c>
      <c r="J4965" s="24" t="str">
        <f t="shared" si="367"/>
        <v>02</v>
      </c>
      <c r="K4965" s="24" t="str">
        <f t="shared" si="368"/>
        <v>24</v>
      </c>
      <c r="L4965" s="24" t="str">
        <f t="shared" si="369"/>
        <v>2005</v>
      </c>
      <c r="M4965" s="24">
        <f t="shared" si="370"/>
        <v>38407</v>
      </c>
      <c r="N4965">
        <v>14.39</v>
      </c>
      <c r="P4965" s="24">
        <v>45516</v>
      </c>
      <c r="Q4965">
        <v>88.39</v>
      </c>
    </row>
    <row r="4966" spans="1:17" x14ac:dyDescent="0.4">
      <c r="A4966" t="s">
        <v>107</v>
      </c>
      <c r="B4966">
        <v>14.26</v>
      </c>
      <c r="C4966">
        <v>14.21</v>
      </c>
      <c r="D4966">
        <v>14.26</v>
      </c>
      <c r="E4966">
        <v>14.17</v>
      </c>
      <c r="F4966" t="s">
        <v>106</v>
      </c>
      <c r="G4966" s="2">
        <v>5.5999999999999999E-3</v>
      </c>
      <c r="I4966" t="s">
        <v>107</v>
      </c>
      <c r="J4966" s="24" t="str">
        <f t="shared" si="367"/>
        <v>02</v>
      </c>
      <c r="K4966" s="24" t="str">
        <f t="shared" si="368"/>
        <v>23</v>
      </c>
      <c r="L4966" s="24" t="str">
        <f t="shared" si="369"/>
        <v>2005</v>
      </c>
      <c r="M4966" s="24">
        <f t="shared" si="370"/>
        <v>38406</v>
      </c>
      <c r="N4966">
        <v>14.26</v>
      </c>
      <c r="P4966" s="24">
        <v>45517</v>
      </c>
      <c r="Q4966">
        <v>90.4</v>
      </c>
    </row>
    <row r="4967" spans="1:17" x14ac:dyDescent="0.4">
      <c r="A4967" t="s">
        <v>105</v>
      </c>
      <c r="B4967">
        <v>14.18</v>
      </c>
      <c r="C4967">
        <v>14.31</v>
      </c>
      <c r="D4967">
        <v>14.38</v>
      </c>
      <c r="E4967">
        <v>14.16</v>
      </c>
      <c r="F4967" t="s">
        <v>104</v>
      </c>
      <c r="G4967" s="2">
        <v>-1.3899999999999999E-2</v>
      </c>
      <c r="I4967" t="s">
        <v>105</v>
      </c>
      <c r="J4967" s="24" t="str">
        <f t="shared" si="367"/>
        <v>02</v>
      </c>
      <c r="K4967" s="24" t="str">
        <f t="shared" si="368"/>
        <v>22</v>
      </c>
      <c r="L4967" s="24" t="str">
        <f t="shared" si="369"/>
        <v>2005</v>
      </c>
      <c r="M4967" s="24">
        <f t="shared" si="370"/>
        <v>38405</v>
      </c>
      <c r="N4967">
        <v>14.18</v>
      </c>
      <c r="P4967" s="24">
        <v>45518</v>
      </c>
      <c r="Q4967">
        <v>90.66</v>
      </c>
    </row>
    <row r="4968" spans="1:17" x14ac:dyDescent="0.4">
      <c r="A4968" t="s">
        <v>103</v>
      </c>
      <c r="B4968">
        <v>14.38</v>
      </c>
      <c r="C4968">
        <v>14.35</v>
      </c>
      <c r="D4968">
        <v>14.4</v>
      </c>
      <c r="E4968">
        <v>14.31</v>
      </c>
      <c r="F4968" t="s">
        <v>102</v>
      </c>
      <c r="G4968" s="2">
        <v>2.8E-3</v>
      </c>
      <c r="I4968" t="s">
        <v>103</v>
      </c>
      <c r="J4968" s="24" t="str">
        <f t="shared" si="367"/>
        <v>02</v>
      </c>
      <c r="K4968" s="24" t="str">
        <f t="shared" si="368"/>
        <v>18</v>
      </c>
      <c r="L4968" s="24" t="str">
        <f t="shared" si="369"/>
        <v>2005</v>
      </c>
      <c r="M4968" s="24">
        <f t="shared" si="370"/>
        <v>38401</v>
      </c>
      <c r="N4968">
        <v>14.38</v>
      </c>
      <c r="P4968" s="24">
        <v>45519</v>
      </c>
      <c r="Q4968">
        <v>92.57</v>
      </c>
    </row>
    <row r="4969" spans="1:17" x14ac:dyDescent="0.4">
      <c r="A4969" t="s">
        <v>101</v>
      </c>
      <c r="B4969">
        <v>14.34</v>
      </c>
      <c r="C4969">
        <v>14.46</v>
      </c>
      <c r="D4969">
        <v>14.47</v>
      </c>
      <c r="E4969">
        <v>14.34</v>
      </c>
      <c r="F4969" t="s">
        <v>100</v>
      </c>
      <c r="G4969" s="2">
        <v>-8.3000000000000001E-3</v>
      </c>
      <c r="I4969" t="s">
        <v>101</v>
      </c>
      <c r="J4969" s="24" t="str">
        <f t="shared" si="367"/>
        <v>02</v>
      </c>
      <c r="K4969" s="24" t="str">
        <f t="shared" si="368"/>
        <v>17</v>
      </c>
      <c r="L4969" s="24" t="str">
        <f t="shared" si="369"/>
        <v>2005</v>
      </c>
      <c r="M4969" s="24">
        <f t="shared" si="370"/>
        <v>38400</v>
      </c>
      <c r="N4969">
        <v>14.34</v>
      </c>
      <c r="P4969" s="24">
        <v>45520</v>
      </c>
      <c r="Q4969">
        <v>92.66</v>
      </c>
    </row>
    <row r="4970" spans="1:17" x14ac:dyDescent="0.4">
      <c r="A4970" t="s">
        <v>99</v>
      </c>
      <c r="B4970">
        <v>14.46</v>
      </c>
      <c r="C4970">
        <v>14.41</v>
      </c>
      <c r="D4970">
        <v>14.48</v>
      </c>
      <c r="E4970">
        <v>14.4</v>
      </c>
      <c r="F4970" t="s">
        <v>98</v>
      </c>
      <c r="G4970" s="2">
        <v>1.4E-3</v>
      </c>
      <c r="I4970" t="s">
        <v>99</v>
      </c>
      <c r="J4970" s="24" t="str">
        <f t="shared" si="367"/>
        <v>02</v>
      </c>
      <c r="K4970" s="24" t="str">
        <f t="shared" si="368"/>
        <v>16</v>
      </c>
      <c r="L4970" s="24" t="str">
        <f t="shared" si="369"/>
        <v>2005</v>
      </c>
      <c r="M4970" s="24">
        <f t="shared" si="370"/>
        <v>38399</v>
      </c>
      <c r="N4970">
        <v>14.46</v>
      </c>
      <c r="P4970" s="24">
        <v>45523</v>
      </c>
      <c r="Q4970">
        <v>93.79</v>
      </c>
    </row>
    <row r="4971" spans="1:17" x14ac:dyDescent="0.4">
      <c r="A4971" t="s">
        <v>97</v>
      </c>
      <c r="B4971">
        <v>14.44</v>
      </c>
      <c r="C4971">
        <v>14.4</v>
      </c>
      <c r="D4971">
        <v>14.48</v>
      </c>
      <c r="E4971">
        <v>14.37</v>
      </c>
      <c r="F4971" t="s">
        <v>96</v>
      </c>
      <c r="G4971" s="2">
        <v>4.1999999999999997E-3</v>
      </c>
      <c r="I4971" t="s">
        <v>97</v>
      </c>
      <c r="J4971" s="24" t="str">
        <f t="shared" si="367"/>
        <v>02</v>
      </c>
      <c r="K4971" s="24" t="str">
        <f t="shared" si="368"/>
        <v>15</v>
      </c>
      <c r="L4971" s="24" t="str">
        <f t="shared" si="369"/>
        <v>2005</v>
      </c>
      <c r="M4971" s="24">
        <f t="shared" si="370"/>
        <v>38398</v>
      </c>
      <c r="N4971">
        <v>14.44</v>
      </c>
      <c r="P4971" s="24">
        <v>45524</v>
      </c>
      <c r="Q4971">
        <v>93.73</v>
      </c>
    </row>
    <row r="4972" spans="1:17" x14ac:dyDescent="0.4">
      <c r="A4972" t="s">
        <v>95</v>
      </c>
      <c r="B4972">
        <v>14.38</v>
      </c>
      <c r="C4972">
        <v>14.37</v>
      </c>
      <c r="D4972">
        <v>14.4</v>
      </c>
      <c r="E4972">
        <v>14.33</v>
      </c>
      <c r="F4972" t="s">
        <v>94</v>
      </c>
      <c r="G4972" s="2">
        <v>1.4E-3</v>
      </c>
      <c r="I4972" t="s">
        <v>95</v>
      </c>
      <c r="J4972" s="24" t="str">
        <f t="shared" si="367"/>
        <v>02</v>
      </c>
      <c r="K4972" s="24" t="str">
        <f t="shared" si="368"/>
        <v>14</v>
      </c>
      <c r="L4972" s="24" t="str">
        <f t="shared" si="369"/>
        <v>2005</v>
      </c>
      <c r="M4972" s="24">
        <f t="shared" si="370"/>
        <v>38397</v>
      </c>
      <c r="N4972">
        <v>14.38</v>
      </c>
      <c r="P4972" s="24">
        <v>45525</v>
      </c>
      <c r="Q4972">
        <v>94.1</v>
      </c>
    </row>
    <row r="4973" spans="1:17" x14ac:dyDescent="0.4">
      <c r="A4973" t="s">
        <v>93</v>
      </c>
      <c r="B4973">
        <v>14.36</v>
      </c>
      <c r="C4973">
        <v>14.26</v>
      </c>
      <c r="D4973">
        <v>14.4</v>
      </c>
      <c r="E4973">
        <v>14.2</v>
      </c>
      <c r="F4973" t="s">
        <v>92</v>
      </c>
      <c r="G4973" s="2">
        <v>6.3E-3</v>
      </c>
      <c r="I4973" t="s">
        <v>93</v>
      </c>
      <c r="J4973" s="24" t="str">
        <f t="shared" si="367"/>
        <v>02</v>
      </c>
      <c r="K4973" s="24" t="str">
        <f t="shared" si="368"/>
        <v>11</v>
      </c>
      <c r="L4973" s="24" t="str">
        <f t="shared" si="369"/>
        <v>2005</v>
      </c>
      <c r="M4973" s="24">
        <f t="shared" si="370"/>
        <v>38394</v>
      </c>
      <c r="N4973">
        <v>14.36</v>
      </c>
      <c r="P4973" s="24">
        <v>45526</v>
      </c>
      <c r="Q4973">
        <v>92.79</v>
      </c>
    </row>
    <row r="4974" spans="1:17" x14ac:dyDescent="0.4">
      <c r="A4974" t="s">
        <v>91</v>
      </c>
      <c r="B4974">
        <v>14.27</v>
      </c>
      <c r="C4974">
        <v>14.24</v>
      </c>
      <c r="D4974">
        <v>14.28</v>
      </c>
      <c r="E4974">
        <v>14.19</v>
      </c>
      <c r="F4974" t="s">
        <v>90</v>
      </c>
      <c r="G4974" s="2">
        <v>4.8999999999999998E-3</v>
      </c>
      <c r="I4974" t="s">
        <v>91</v>
      </c>
      <c r="J4974" s="24" t="str">
        <f t="shared" si="367"/>
        <v>02</v>
      </c>
      <c r="K4974" s="24" t="str">
        <f t="shared" si="368"/>
        <v>10</v>
      </c>
      <c r="L4974" s="24" t="str">
        <f t="shared" si="369"/>
        <v>2005</v>
      </c>
      <c r="M4974" s="24">
        <f t="shared" si="370"/>
        <v>38393</v>
      </c>
      <c r="N4974">
        <v>14.27</v>
      </c>
      <c r="P4974" s="24">
        <v>45527</v>
      </c>
      <c r="Q4974">
        <v>93.88</v>
      </c>
    </row>
    <row r="4975" spans="1:17" x14ac:dyDescent="0.4">
      <c r="A4975" t="s">
        <v>89</v>
      </c>
      <c r="B4975">
        <v>14.2</v>
      </c>
      <c r="C4975">
        <v>14.34</v>
      </c>
      <c r="D4975">
        <v>14.35</v>
      </c>
      <c r="E4975">
        <v>14.19</v>
      </c>
      <c r="F4975" t="s">
        <v>88</v>
      </c>
      <c r="G4975" s="2">
        <v>-8.3999999999999995E-3</v>
      </c>
      <c r="I4975" t="s">
        <v>89</v>
      </c>
      <c r="J4975" s="24" t="str">
        <f t="shared" si="367"/>
        <v>02</v>
      </c>
      <c r="K4975" s="24" t="str">
        <f t="shared" si="368"/>
        <v>09</v>
      </c>
      <c r="L4975" s="24" t="str">
        <f t="shared" si="369"/>
        <v>2005</v>
      </c>
      <c r="M4975" s="24">
        <f t="shared" si="370"/>
        <v>38392</v>
      </c>
      <c r="N4975">
        <v>14.2</v>
      </c>
      <c r="P4975" s="24">
        <v>45530</v>
      </c>
      <c r="Q4975">
        <v>93.25</v>
      </c>
    </row>
    <row r="4976" spans="1:17" x14ac:dyDescent="0.4">
      <c r="A4976" t="s">
        <v>87</v>
      </c>
      <c r="B4976">
        <v>14.32</v>
      </c>
      <c r="C4976">
        <v>14.31</v>
      </c>
      <c r="D4976">
        <v>14.38</v>
      </c>
      <c r="E4976">
        <v>14.1</v>
      </c>
      <c r="F4976" t="s">
        <v>86</v>
      </c>
      <c r="G4976" s="2">
        <v>-6.9999999999999999E-4</v>
      </c>
      <c r="I4976" t="s">
        <v>87</v>
      </c>
      <c r="J4976" s="24" t="str">
        <f t="shared" si="367"/>
        <v>02</v>
      </c>
      <c r="K4976" s="24" t="str">
        <f t="shared" si="368"/>
        <v>08</v>
      </c>
      <c r="L4976" s="24" t="str">
        <f t="shared" si="369"/>
        <v>2005</v>
      </c>
      <c r="M4976" s="24">
        <f t="shared" si="370"/>
        <v>38391</v>
      </c>
      <c r="N4976">
        <v>14.32</v>
      </c>
      <c r="P4976" s="24">
        <v>45531</v>
      </c>
      <c r="Q4976">
        <v>93.46</v>
      </c>
    </row>
    <row r="4977" spans="1:17" x14ac:dyDescent="0.4">
      <c r="A4977" t="s">
        <v>85</v>
      </c>
      <c r="B4977">
        <v>14.33</v>
      </c>
      <c r="C4977">
        <v>14.36</v>
      </c>
      <c r="D4977">
        <v>14.37</v>
      </c>
      <c r="E4977">
        <v>14.29</v>
      </c>
      <c r="F4977" t="s">
        <v>84</v>
      </c>
      <c r="G4977" s="2">
        <v>-2.0999999999999999E-3</v>
      </c>
      <c r="I4977" t="s">
        <v>85</v>
      </c>
      <c r="J4977" s="24" t="str">
        <f t="shared" si="367"/>
        <v>02</v>
      </c>
      <c r="K4977" s="24" t="str">
        <f t="shared" si="368"/>
        <v>07</v>
      </c>
      <c r="L4977" s="24" t="str">
        <f t="shared" si="369"/>
        <v>2005</v>
      </c>
      <c r="M4977" s="24">
        <f t="shared" si="370"/>
        <v>38390</v>
      </c>
      <c r="N4977">
        <v>14.33</v>
      </c>
      <c r="P4977" s="24">
        <v>45532</v>
      </c>
      <c r="Q4977">
        <v>92.58</v>
      </c>
    </row>
    <row r="4978" spans="1:17" x14ac:dyDescent="0.4">
      <c r="A4978" t="s">
        <v>83</v>
      </c>
      <c r="B4978">
        <v>14.36</v>
      </c>
      <c r="C4978">
        <v>14.21</v>
      </c>
      <c r="D4978">
        <v>14.36</v>
      </c>
      <c r="E4978">
        <v>14.19</v>
      </c>
      <c r="F4978" t="s">
        <v>82</v>
      </c>
      <c r="G4978" s="2">
        <v>1.06E-2</v>
      </c>
      <c r="I4978" t="s">
        <v>83</v>
      </c>
      <c r="J4978" s="24" t="str">
        <f t="shared" si="367"/>
        <v>02</v>
      </c>
      <c r="K4978" s="24" t="str">
        <f t="shared" si="368"/>
        <v>04</v>
      </c>
      <c r="L4978" s="24" t="str">
        <f t="shared" si="369"/>
        <v>2005</v>
      </c>
      <c r="M4978" s="24">
        <f t="shared" si="370"/>
        <v>38387</v>
      </c>
      <c r="N4978">
        <v>14.36</v>
      </c>
      <c r="P4978" s="24">
        <v>45533</v>
      </c>
      <c r="Q4978">
        <v>92.28</v>
      </c>
    </row>
    <row r="4979" spans="1:17" x14ac:dyDescent="0.4">
      <c r="A4979" t="s">
        <v>81</v>
      </c>
      <c r="B4979">
        <v>14.21</v>
      </c>
      <c r="C4979">
        <v>14.24</v>
      </c>
      <c r="D4979">
        <v>14.25</v>
      </c>
      <c r="E4979">
        <v>14.16</v>
      </c>
      <c r="F4979" t="s">
        <v>80</v>
      </c>
      <c r="G4979" s="2">
        <v>-3.5000000000000001E-3</v>
      </c>
      <c r="I4979" t="s">
        <v>81</v>
      </c>
      <c r="J4979" s="24" t="str">
        <f t="shared" si="367"/>
        <v>02</v>
      </c>
      <c r="K4979" s="24" t="str">
        <f t="shared" si="368"/>
        <v>03</v>
      </c>
      <c r="L4979" s="24" t="str">
        <f t="shared" si="369"/>
        <v>2005</v>
      </c>
      <c r="M4979" s="24">
        <f t="shared" si="370"/>
        <v>38386</v>
      </c>
      <c r="N4979">
        <v>14.21</v>
      </c>
      <c r="P4979" s="24">
        <v>45534</v>
      </c>
      <c r="Q4979">
        <v>93.26</v>
      </c>
    </row>
    <row r="4980" spans="1:17" x14ac:dyDescent="0.4">
      <c r="A4980" t="s">
        <v>79</v>
      </c>
      <c r="B4980">
        <v>14.26</v>
      </c>
      <c r="C4980">
        <v>14.21</v>
      </c>
      <c r="D4980">
        <v>14.27</v>
      </c>
      <c r="E4980">
        <v>14.18</v>
      </c>
      <c r="F4980" t="s">
        <v>78</v>
      </c>
      <c r="G4980" s="2">
        <v>4.8999999999999998E-3</v>
      </c>
      <c r="I4980" t="s">
        <v>79</v>
      </c>
      <c r="J4980" s="24" t="str">
        <f t="shared" si="367"/>
        <v>02</v>
      </c>
      <c r="K4980" s="24" t="str">
        <f t="shared" si="368"/>
        <v>02</v>
      </c>
      <c r="L4980" s="24" t="str">
        <f t="shared" si="369"/>
        <v>2005</v>
      </c>
      <c r="M4980" s="24">
        <f t="shared" si="370"/>
        <v>38385</v>
      </c>
      <c r="N4980">
        <v>14.26</v>
      </c>
      <c r="P4980" s="24">
        <v>45538</v>
      </c>
      <c r="Q4980">
        <v>90.38</v>
      </c>
    </row>
    <row r="4981" spans="1:17" x14ac:dyDescent="0.4">
      <c r="A4981" t="s">
        <v>77</v>
      </c>
      <c r="B4981">
        <v>14.19</v>
      </c>
      <c r="C4981">
        <v>14.1</v>
      </c>
      <c r="D4981">
        <v>14.2</v>
      </c>
      <c r="E4981">
        <v>14.08</v>
      </c>
      <c r="F4981" t="s">
        <v>76</v>
      </c>
      <c r="G4981" s="2">
        <v>7.1000000000000004E-3</v>
      </c>
      <c r="I4981" t="s">
        <v>77</v>
      </c>
      <c r="J4981" s="24" t="str">
        <f t="shared" si="367"/>
        <v>02</v>
      </c>
      <c r="K4981" s="24" t="str">
        <f t="shared" si="368"/>
        <v>01</v>
      </c>
      <c r="L4981" s="24" t="str">
        <f t="shared" si="369"/>
        <v>2005</v>
      </c>
      <c r="M4981" s="24">
        <f t="shared" si="370"/>
        <v>38384</v>
      </c>
      <c r="N4981">
        <v>14.19</v>
      </c>
      <c r="P4981" s="24">
        <v>45539</v>
      </c>
      <c r="Q4981">
        <v>90.14</v>
      </c>
    </row>
    <row r="4982" spans="1:17" x14ac:dyDescent="0.4">
      <c r="A4982" t="s">
        <v>75</v>
      </c>
      <c r="B4982">
        <v>14.09</v>
      </c>
      <c r="C4982">
        <v>14.11</v>
      </c>
      <c r="D4982">
        <v>14.11</v>
      </c>
      <c r="E4982">
        <v>14.04</v>
      </c>
      <c r="F4982" t="s">
        <v>74</v>
      </c>
      <c r="G4982" s="2">
        <v>4.3E-3</v>
      </c>
      <c r="I4982" t="s">
        <v>75</v>
      </c>
      <c r="J4982" s="24" t="str">
        <f t="shared" si="367"/>
        <v>01</v>
      </c>
      <c r="K4982" s="24" t="str">
        <f t="shared" si="368"/>
        <v>31</v>
      </c>
      <c r="L4982" s="24" t="str">
        <f t="shared" si="369"/>
        <v>2005</v>
      </c>
      <c r="M4982" s="24">
        <f t="shared" si="370"/>
        <v>38383</v>
      </c>
      <c r="N4982">
        <v>14.09</v>
      </c>
      <c r="P4982" s="24">
        <v>45540</v>
      </c>
      <c r="Q4982">
        <v>90.2</v>
      </c>
    </row>
    <row r="4983" spans="1:17" x14ac:dyDescent="0.4">
      <c r="A4983" t="s">
        <v>73</v>
      </c>
      <c r="B4983">
        <v>14.03</v>
      </c>
      <c r="C4983">
        <v>14.06</v>
      </c>
      <c r="D4983">
        <v>14.06</v>
      </c>
      <c r="E4983">
        <v>13.93</v>
      </c>
      <c r="F4983" t="s">
        <v>72</v>
      </c>
      <c r="G4983" s="2">
        <v>-6.9999999999999999E-4</v>
      </c>
      <c r="I4983" t="s">
        <v>73</v>
      </c>
      <c r="J4983" s="24" t="str">
        <f t="shared" si="367"/>
        <v>01</v>
      </c>
      <c r="K4983" s="24" t="str">
        <f t="shared" si="368"/>
        <v>28</v>
      </c>
      <c r="L4983" s="24" t="str">
        <f t="shared" si="369"/>
        <v>2005</v>
      </c>
      <c r="M4983" s="24">
        <f t="shared" si="370"/>
        <v>38380</v>
      </c>
      <c r="N4983">
        <v>14.03</v>
      </c>
      <c r="P4983" s="24">
        <v>45541</v>
      </c>
      <c r="Q4983">
        <v>88.22</v>
      </c>
    </row>
    <row r="4984" spans="1:17" x14ac:dyDescent="0.4">
      <c r="A4984" t="s">
        <v>71</v>
      </c>
      <c r="B4984">
        <v>14.04</v>
      </c>
      <c r="C4984">
        <v>14</v>
      </c>
      <c r="D4984">
        <v>14.06</v>
      </c>
      <c r="E4984">
        <v>13.96</v>
      </c>
      <c r="F4984" t="s">
        <v>70</v>
      </c>
      <c r="G4984" s="2">
        <v>6.9999999999999999E-4</v>
      </c>
      <c r="I4984" t="s">
        <v>71</v>
      </c>
      <c r="J4984" s="24" t="str">
        <f t="shared" si="367"/>
        <v>01</v>
      </c>
      <c r="K4984" s="24" t="str">
        <f t="shared" si="368"/>
        <v>27</v>
      </c>
      <c r="L4984" s="24" t="str">
        <f t="shared" si="369"/>
        <v>2005</v>
      </c>
      <c r="M4984" s="24">
        <f t="shared" si="370"/>
        <v>38379</v>
      </c>
      <c r="N4984">
        <v>14.04</v>
      </c>
      <c r="P4984" s="24">
        <v>45544</v>
      </c>
      <c r="Q4984">
        <v>89.25</v>
      </c>
    </row>
    <row r="4985" spans="1:17" x14ac:dyDescent="0.4">
      <c r="A4985" t="s">
        <v>69</v>
      </c>
      <c r="B4985">
        <v>14.03</v>
      </c>
      <c r="C4985">
        <v>14.03</v>
      </c>
      <c r="D4985">
        <v>14.06</v>
      </c>
      <c r="E4985">
        <v>14</v>
      </c>
      <c r="F4985" t="s">
        <v>68</v>
      </c>
      <c r="G4985" s="2">
        <v>3.5999999999999999E-3</v>
      </c>
      <c r="I4985" t="s">
        <v>69</v>
      </c>
      <c r="J4985" s="24" t="str">
        <f t="shared" si="367"/>
        <v>01</v>
      </c>
      <c r="K4985" s="24" t="str">
        <f t="shared" si="368"/>
        <v>26</v>
      </c>
      <c r="L4985" s="24" t="str">
        <f t="shared" si="369"/>
        <v>2005</v>
      </c>
      <c r="M4985" s="24">
        <f t="shared" si="370"/>
        <v>38378</v>
      </c>
      <c r="N4985">
        <v>14.03</v>
      </c>
      <c r="P4985" s="24">
        <v>45545</v>
      </c>
      <c r="Q4985">
        <v>90.06</v>
      </c>
    </row>
    <row r="4986" spans="1:17" x14ac:dyDescent="0.4">
      <c r="A4986" t="s">
        <v>67</v>
      </c>
      <c r="B4986">
        <v>13.98</v>
      </c>
      <c r="C4986">
        <v>14</v>
      </c>
      <c r="D4986">
        <v>14.04</v>
      </c>
      <c r="E4986">
        <v>13.95</v>
      </c>
      <c r="F4986" t="s">
        <v>66</v>
      </c>
      <c r="G4986" s="2">
        <v>6.4999999999999997E-3</v>
      </c>
      <c r="I4986" t="s">
        <v>67</v>
      </c>
      <c r="J4986" s="24" t="str">
        <f t="shared" si="367"/>
        <v>01</v>
      </c>
      <c r="K4986" s="24" t="str">
        <f t="shared" si="368"/>
        <v>25</v>
      </c>
      <c r="L4986" s="24" t="str">
        <f t="shared" si="369"/>
        <v>2005</v>
      </c>
      <c r="M4986" s="24">
        <f t="shared" si="370"/>
        <v>38377</v>
      </c>
      <c r="N4986">
        <v>13.98</v>
      </c>
      <c r="P4986" s="24">
        <v>45546</v>
      </c>
      <c r="Q4986">
        <v>91.88</v>
      </c>
    </row>
    <row r="4987" spans="1:17" x14ac:dyDescent="0.4">
      <c r="A4987" t="s">
        <v>65</v>
      </c>
      <c r="B4987">
        <v>13.89</v>
      </c>
      <c r="C4987">
        <v>13.95</v>
      </c>
      <c r="D4987">
        <v>14.01</v>
      </c>
      <c r="E4987">
        <v>13.88</v>
      </c>
      <c r="F4987" t="s">
        <v>64</v>
      </c>
      <c r="G4987" s="2">
        <v>-6.4000000000000003E-3</v>
      </c>
      <c r="I4987" t="s">
        <v>65</v>
      </c>
      <c r="J4987" s="24" t="str">
        <f t="shared" si="367"/>
        <v>01</v>
      </c>
      <c r="K4987" s="24" t="str">
        <f t="shared" si="368"/>
        <v>24</v>
      </c>
      <c r="L4987" s="24" t="str">
        <f t="shared" si="369"/>
        <v>2005</v>
      </c>
      <c r="M4987" s="24">
        <f t="shared" si="370"/>
        <v>38376</v>
      </c>
      <c r="N4987">
        <v>13.89</v>
      </c>
      <c r="P4987" s="24">
        <v>45547</v>
      </c>
      <c r="Q4987">
        <v>92.92</v>
      </c>
    </row>
    <row r="4988" spans="1:17" x14ac:dyDescent="0.4">
      <c r="A4988" t="s">
        <v>63</v>
      </c>
      <c r="B4988">
        <v>13.98</v>
      </c>
      <c r="C4988">
        <v>14.1</v>
      </c>
      <c r="D4988">
        <v>14.1</v>
      </c>
      <c r="E4988">
        <v>13.92</v>
      </c>
      <c r="F4988" t="s">
        <v>62</v>
      </c>
      <c r="G4988" s="2">
        <v>-5.0000000000000001E-3</v>
      </c>
      <c r="I4988" t="s">
        <v>63</v>
      </c>
      <c r="J4988" s="24" t="str">
        <f t="shared" si="367"/>
        <v>01</v>
      </c>
      <c r="K4988" s="24" t="str">
        <f t="shared" si="368"/>
        <v>21</v>
      </c>
      <c r="L4988" s="24" t="str">
        <f t="shared" si="369"/>
        <v>2005</v>
      </c>
      <c r="M4988" s="24">
        <f t="shared" si="370"/>
        <v>38373</v>
      </c>
      <c r="N4988">
        <v>13.98</v>
      </c>
      <c r="P4988" s="24">
        <v>45548</v>
      </c>
      <c r="Q4988">
        <v>93.4</v>
      </c>
    </row>
    <row r="4989" spans="1:17" x14ac:dyDescent="0.4">
      <c r="A4989" t="s">
        <v>61</v>
      </c>
      <c r="B4989">
        <v>14.05</v>
      </c>
      <c r="C4989">
        <v>14.08</v>
      </c>
      <c r="D4989">
        <v>14.13</v>
      </c>
      <c r="E4989">
        <v>14.03</v>
      </c>
      <c r="F4989" t="s">
        <v>60</v>
      </c>
      <c r="G4989" s="2">
        <v>-8.5000000000000006E-3</v>
      </c>
      <c r="I4989" t="s">
        <v>61</v>
      </c>
      <c r="J4989" s="24" t="str">
        <f t="shared" si="367"/>
        <v>01</v>
      </c>
      <c r="K4989" s="24" t="str">
        <f t="shared" si="368"/>
        <v>20</v>
      </c>
      <c r="L4989" s="24" t="str">
        <f t="shared" si="369"/>
        <v>2005</v>
      </c>
      <c r="M4989" s="24">
        <f t="shared" si="370"/>
        <v>38372</v>
      </c>
      <c r="N4989">
        <v>14.05</v>
      </c>
      <c r="P4989" s="24">
        <v>45551</v>
      </c>
      <c r="Q4989">
        <v>93.11</v>
      </c>
    </row>
    <row r="4990" spans="1:17" x14ac:dyDescent="0.4">
      <c r="A4990" t="s">
        <v>59</v>
      </c>
      <c r="B4990">
        <v>14.17</v>
      </c>
      <c r="C4990">
        <v>14.29</v>
      </c>
      <c r="D4990">
        <v>14.29</v>
      </c>
      <c r="E4990">
        <v>14.15</v>
      </c>
      <c r="F4990" t="s">
        <v>58</v>
      </c>
      <c r="G4990" s="2">
        <v>-9.7999999999999997E-3</v>
      </c>
      <c r="I4990" t="s">
        <v>59</v>
      </c>
      <c r="J4990" s="24" t="str">
        <f t="shared" si="367"/>
        <v>01</v>
      </c>
      <c r="K4990" s="24" t="str">
        <f t="shared" si="368"/>
        <v>19</v>
      </c>
      <c r="L4990" s="24" t="str">
        <f t="shared" si="369"/>
        <v>2005</v>
      </c>
      <c r="M4990" s="24">
        <f t="shared" si="370"/>
        <v>38371</v>
      </c>
      <c r="N4990">
        <v>14.17</v>
      </c>
      <c r="P4990" s="24">
        <v>45552</v>
      </c>
      <c r="Q4990">
        <v>93.14</v>
      </c>
    </row>
    <row r="4991" spans="1:17" x14ac:dyDescent="0.4">
      <c r="A4991" t="s">
        <v>57</v>
      </c>
      <c r="B4991">
        <v>14.31</v>
      </c>
      <c r="C4991">
        <v>14.15</v>
      </c>
      <c r="D4991">
        <v>14.31</v>
      </c>
      <c r="E4991">
        <v>14.1</v>
      </c>
      <c r="F4991" t="s">
        <v>56</v>
      </c>
      <c r="G4991" s="2">
        <v>9.1999999999999998E-3</v>
      </c>
      <c r="I4991" t="s">
        <v>57</v>
      </c>
      <c r="J4991" s="24" t="str">
        <f t="shared" si="367"/>
        <v>01</v>
      </c>
      <c r="K4991" s="24" t="str">
        <f t="shared" si="368"/>
        <v>18</v>
      </c>
      <c r="L4991" s="24" t="str">
        <f t="shared" si="369"/>
        <v>2005</v>
      </c>
      <c r="M4991" s="24">
        <f t="shared" si="370"/>
        <v>38370</v>
      </c>
      <c r="N4991">
        <v>14.31</v>
      </c>
      <c r="P4991" s="24">
        <v>45553</v>
      </c>
      <c r="Q4991">
        <v>92.82</v>
      </c>
    </row>
    <row r="4992" spans="1:17" x14ac:dyDescent="0.4">
      <c r="A4992" t="s">
        <v>55</v>
      </c>
      <c r="B4992">
        <v>14.18</v>
      </c>
      <c r="C4992">
        <v>14.14</v>
      </c>
      <c r="D4992">
        <v>14.19</v>
      </c>
      <c r="E4992">
        <v>14.09</v>
      </c>
      <c r="F4992" t="s">
        <v>54</v>
      </c>
      <c r="G4992" s="2">
        <v>6.4000000000000003E-3</v>
      </c>
      <c r="I4992" t="s">
        <v>55</v>
      </c>
      <c r="J4992" s="24" t="str">
        <f t="shared" si="367"/>
        <v>01</v>
      </c>
      <c r="K4992" s="24" t="str">
        <f t="shared" si="368"/>
        <v>14</v>
      </c>
      <c r="L4992" s="24" t="str">
        <f t="shared" si="369"/>
        <v>2005</v>
      </c>
      <c r="M4992" s="24">
        <f t="shared" si="370"/>
        <v>38366</v>
      </c>
      <c r="N4992">
        <v>14.18</v>
      </c>
      <c r="P4992" s="24">
        <v>45554</v>
      </c>
      <c r="Q4992">
        <v>95.11</v>
      </c>
    </row>
    <row r="4993" spans="1:17" x14ac:dyDescent="0.4">
      <c r="A4993" t="s">
        <v>53</v>
      </c>
      <c r="B4993">
        <v>14.09</v>
      </c>
      <c r="C4993">
        <v>14.19</v>
      </c>
      <c r="D4993">
        <v>14.22</v>
      </c>
      <c r="E4993">
        <v>14.05</v>
      </c>
      <c r="F4993" t="s">
        <v>52</v>
      </c>
      <c r="G4993" s="2">
        <v>-8.3999999999999995E-3</v>
      </c>
      <c r="I4993" t="s">
        <v>53</v>
      </c>
      <c r="J4993" s="24" t="str">
        <f t="shared" si="367"/>
        <v>01</v>
      </c>
      <c r="K4993" s="24" t="str">
        <f t="shared" si="368"/>
        <v>13</v>
      </c>
      <c r="L4993" s="24" t="str">
        <f t="shared" si="369"/>
        <v>2005</v>
      </c>
      <c r="M4993" s="24">
        <f t="shared" si="370"/>
        <v>38365</v>
      </c>
      <c r="N4993">
        <v>14.09</v>
      </c>
      <c r="P4993" s="24">
        <v>45555</v>
      </c>
      <c r="Q4993">
        <v>94.9</v>
      </c>
    </row>
    <row r="4994" spans="1:17" x14ac:dyDescent="0.4">
      <c r="A4994" t="s">
        <v>51</v>
      </c>
      <c r="B4994">
        <v>14.21</v>
      </c>
      <c r="C4994">
        <v>14.19</v>
      </c>
      <c r="D4994">
        <v>14.25</v>
      </c>
      <c r="E4994">
        <v>14.07</v>
      </c>
      <c r="F4994" t="s">
        <v>50</v>
      </c>
      <c r="G4994" s="2">
        <v>3.5000000000000001E-3</v>
      </c>
      <c r="I4994" t="s">
        <v>51</v>
      </c>
      <c r="J4994" s="24" t="str">
        <f t="shared" si="367"/>
        <v>01</v>
      </c>
      <c r="K4994" s="24" t="str">
        <f t="shared" si="368"/>
        <v>12</v>
      </c>
      <c r="L4994" s="24" t="str">
        <f t="shared" si="369"/>
        <v>2005</v>
      </c>
      <c r="M4994" s="24">
        <f t="shared" si="370"/>
        <v>38364</v>
      </c>
      <c r="N4994">
        <v>14.21</v>
      </c>
      <c r="P4994" s="24">
        <v>45558</v>
      </c>
      <c r="Q4994">
        <v>95.08</v>
      </c>
    </row>
    <row r="4995" spans="1:17" x14ac:dyDescent="0.4">
      <c r="A4995" t="s">
        <v>49</v>
      </c>
      <c r="B4995">
        <v>14.16</v>
      </c>
      <c r="C4995">
        <v>14.21</v>
      </c>
      <c r="D4995">
        <v>14.21</v>
      </c>
      <c r="E4995">
        <v>14.11</v>
      </c>
      <c r="F4995" t="s">
        <v>48</v>
      </c>
      <c r="G4995" s="2">
        <v>-5.5999999999999999E-3</v>
      </c>
      <c r="I4995" t="s">
        <v>49</v>
      </c>
      <c r="J4995" s="24" t="str">
        <f t="shared" ref="J4995:J5001" si="371">LEFT(I4995,2)</f>
        <v>01</v>
      </c>
      <c r="K4995" s="24" t="str">
        <f t="shared" ref="K4995:K5001" si="372">MID(I4995,4,2)</f>
        <v>11</v>
      </c>
      <c r="L4995" s="24" t="str">
        <f t="shared" ref="L4995:L5001" si="373">RIGHT(I4995,4)</f>
        <v>2005</v>
      </c>
      <c r="M4995" s="24">
        <f t="shared" ref="M4995:M5001" si="374">DATE(L4995,J4995,K4995)</f>
        <v>38363</v>
      </c>
      <c r="N4995">
        <v>14.16</v>
      </c>
      <c r="P4995" s="24">
        <v>45559</v>
      </c>
      <c r="Q4995">
        <v>95.53</v>
      </c>
    </row>
    <row r="4996" spans="1:17" x14ac:dyDescent="0.4">
      <c r="A4996" t="s">
        <v>47</v>
      </c>
      <c r="B4996">
        <v>14.24</v>
      </c>
      <c r="C4996">
        <v>14.11</v>
      </c>
      <c r="D4996">
        <v>14.29</v>
      </c>
      <c r="E4996">
        <v>14.11</v>
      </c>
      <c r="F4996" t="s">
        <v>46</v>
      </c>
      <c r="G4996" s="2">
        <v>4.8999999999999998E-3</v>
      </c>
      <c r="I4996" t="s">
        <v>47</v>
      </c>
      <c r="J4996" s="24" t="str">
        <f t="shared" si="371"/>
        <v>01</v>
      </c>
      <c r="K4996" s="24" t="str">
        <f t="shared" si="372"/>
        <v>10</v>
      </c>
      <c r="L4996" s="24" t="str">
        <f t="shared" si="373"/>
        <v>2005</v>
      </c>
      <c r="M4996" s="24">
        <f t="shared" si="374"/>
        <v>38362</v>
      </c>
      <c r="N4996">
        <v>14.24</v>
      </c>
      <c r="P4996" s="24">
        <v>45560</v>
      </c>
      <c r="Q4996">
        <v>95.53</v>
      </c>
    </row>
    <row r="4997" spans="1:17" x14ac:dyDescent="0.4">
      <c r="A4997" t="s">
        <v>45</v>
      </c>
      <c r="B4997">
        <v>14.17</v>
      </c>
      <c r="C4997">
        <v>14.19</v>
      </c>
      <c r="D4997">
        <v>14.23</v>
      </c>
      <c r="E4997">
        <v>14.11</v>
      </c>
      <c r="F4997" t="s">
        <v>44</v>
      </c>
      <c r="G4997" s="2">
        <v>0</v>
      </c>
      <c r="I4997" t="s">
        <v>45</v>
      </c>
      <c r="J4997" s="24" t="str">
        <f t="shared" si="371"/>
        <v>01</v>
      </c>
      <c r="K4997" s="24" t="str">
        <f t="shared" si="372"/>
        <v>07</v>
      </c>
      <c r="L4997" s="24" t="str">
        <f t="shared" si="373"/>
        <v>2005</v>
      </c>
      <c r="M4997" s="24">
        <f t="shared" si="374"/>
        <v>38359</v>
      </c>
      <c r="N4997">
        <v>14.17</v>
      </c>
      <c r="P4997" s="24">
        <v>45561</v>
      </c>
      <c r="Q4997">
        <v>95.82</v>
      </c>
    </row>
    <row r="4998" spans="1:17" x14ac:dyDescent="0.4">
      <c r="A4998" t="s">
        <v>43</v>
      </c>
      <c r="B4998">
        <v>14.17</v>
      </c>
      <c r="C4998">
        <v>14.13</v>
      </c>
      <c r="D4998">
        <v>14.21</v>
      </c>
      <c r="E4998">
        <v>14.11</v>
      </c>
      <c r="F4998" t="s">
        <v>42</v>
      </c>
      <c r="G4998" s="2">
        <v>2.8E-3</v>
      </c>
      <c r="I4998" t="s">
        <v>43</v>
      </c>
      <c r="J4998" s="24" t="str">
        <f t="shared" si="371"/>
        <v>01</v>
      </c>
      <c r="K4998" s="24" t="str">
        <f t="shared" si="372"/>
        <v>06</v>
      </c>
      <c r="L4998" s="24" t="str">
        <f t="shared" si="373"/>
        <v>2005</v>
      </c>
      <c r="M4998" s="24">
        <f t="shared" si="374"/>
        <v>38358</v>
      </c>
      <c r="N4998">
        <v>14.17</v>
      </c>
      <c r="P4998" s="24">
        <v>45562</v>
      </c>
      <c r="Q4998">
        <v>95.26</v>
      </c>
    </row>
    <row r="4999" spans="1:17" x14ac:dyDescent="0.4">
      <c r="A4999" t="s">
        <v>41</v>
      </c>
      <c r="B4999">
        <v>14.13</v>
      </c>
      <c r="C4999">
        <v>14.21</v>
      </c>
      <c r="D4999">
        <v>14.25</v>
      </c>
      <c r="E4999">
        <v>14.09</v>
      </c>
      <c r="F4999" t="s">
        <v>40</v>
      </c>
      <c r="G4999" s="2">
        <v>-4.8999999999999998E-3</v>
      </c>
      <c r="I4999" t="s">
        <v>41</v>
      </c>
      <c r="J4999" s="24" t="str">
        <f t="shared" si="371"/>
        <v>01</v>
      </c>
      <c r="K4999" s="24" t="str">
        <f t="shared" si="372"/>
        <v>05</v>
      </c>
      <c r="L4999" s="24" t="str">
        <f t="shared" si="373"/>
        <v>2005</v>
      </c>
      <c r="M4999" s="24">
        <f t="shared" si="374"/>
        <v>38357</v>
      </c>
      <c r="N4999">
        <v>14.13</v>
      </c>
      <c r="P4999" s="24">
        <v>45565</v>
      </c>
      <c r="Q4999">
        <v>95.75</v>
      </c>
    </row>
    <row r="5000" spans="1:17" x14ac:dyDescent="0.4">
      <c r="A5000" t="s">
        <v>39</v>
      </c>
      <c r="B5000">
        <v>14.2</v>
      </c>
      <c r="C5000">
        <v>14.41</v>
      </c>
      <c r="D5000">
        <v>14.41</v>
      </c>
      <c r="E5000">
        <v>14.15</v>
      </c>
      <c r="F5000" t="s">
        <v>38</v>
      </c>
      <c r="G5000" s="2">
        <v>-7.7000000000000002E-3</v>
      </c>
      <c r="I5000" t="s">
        <v>39</v>
      </c>
      <c r="J5000" s="24" t="str">
        <f t="shared" si="371"/>
        <v>01</v>
      </c>
      <c r="K5000" s="24" t="str">
        <f t="shared" si="372"/>
        <v>04</v>
      </c>
      <c r="L5000" s="24" t="str">
        <f t="shared" si="373"/>
        <v>2005</v>
      </c>
      <c r="M5000" s="24">
        <f t="shared" si="374"/>
        <v>38356</v>
      </c>
      <c r="N5000">
        <v>14.2</v>
      </c>
      <c r="P5000" s="24">
        <v>45566</v>
      </c>
      <c r="Q5000">
        <v>94.41</v>
      </c>
    </row>
    <row r="5001" spans="1:17" x14ac:dyDescent="0.4">
      <c r="A5001" t="s">
        <v>37</v>
      </c>
      <c r="B5001">
        <v>14.31</v>
      </c>
      <c r="C5001">
        <v>14.47</v>
      </c>
      <c r="D5001">
        <v>14.54</v>
      </c>
      <c r="E5001">
        <v>14.31</v>
      </c>
      <c r="F5001" t="s">
        <v>36</v>
      </c>
      <c r="G5001" s="2">
        <v>-6.1999999999999998E-3</v>
      </c>
      <c r="I5001" t="s">
        <v>37</v>
      </c>
      <c r="J5001" s="24" t="str">
        <f t="shared" si="371"/>
        <v>01</v>
      </c>
      <c r="K5001" s="24" t="str">
        <f t="shared" si="372"/>
        <v>03</v>
      </c>
      <c r="L5001" s="24" t="str">
        <f t="shared" si="373"/>
        <v>2005</v>
      </c>
      <c r="M5001" s="24">
        <f t="shared" si="374"/>
        <v>38355</v>
      </c>
      <c r="N5001">
        <v>14.31</v>
      </c>
      <c r="P5001" s="24">
        <v>45567</v>
      </c>
      <c r="Q5001">
        <v>94.58</v>
      </c>
    </row>
  </sheetData>
  <sortState xmlns:xlrd2="http://schemas.microsoft.com/office/spreadsheetml/2017/richdata2" ref="P2:Q5001">
    <sortCondition ref="P2:P500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F2458-D80E-4705-95D9-701D46AD8097}">
  <dimension ref="A1:H3717"/>
  <sheetViews>
    <sheetView workbookViewId="0">
      <selection sqref="A1:C1048576"/>
    </sheetView>
  </sheetViews>
  <sheetFormatPr defaultRowHeight="15" x14ac:dyDescent="0.4"/>
  <cols>
    <col min="1" max="1" width="11" bestFit="1" customWidth="1"/>
    <col min="2" max="2" width="11.703125" bestFit="1" customWidth="1"/>
    <col min="3" max="3" width="12.46875" bestFit="1" customWidth="1"/>
    <col min="6" max="6" width="10.52734375" bestFit="1" customWidth="1"/>
  </cols>
  <sheetData>
    <row r="1" spans="1:8" x14ac:dyDescent="0.4">
      <c r="B1" s="18" t="s">
        <v>6271</v>
      </c>
    </row>
    <row r="2" spans="1:8" x14ac:dyDescent="0.4">
      <c r="B2" s="18" t="s">
        <v>6272</v>
      </c>
    </row>
    <row r="3" spans="1:8" x14ac:dyDescent="0.4">
      <c r="A3" s="18" t="s">
        <v>32</v>
      </c>
      <c r="B3" s="18" t="s">
        <v>6276</v>
      </c>
      <c r="C3" s="18" t="s">
        <v>6277</v>
      </c>
      <c r="G3" t="s">
        <v>6276</v>
      </c>
      <c r="H3" t="s">
        <v>6277</v>
      </c>
    </row>
    <row r="4" spans="1:8" x14ac:dyDescent="0.4">
      <c r="A4" s="18" t="s">
        <v>33</v>
      </c>
      <c r="B4" s="18" t="s">
        <v>6273</v>
      </c>
      <c r="C4" s="18" t="s">
        <v>6274</v>
      </c>
      <c r="G4" t="s">
        <v>6273</v>
      </c>
      <c r="H4" t="s">
        <v>6274</v>
      </c>
    </row>
    <row r="5" spans="1:8" x14ac:dyDescent="0.4">
      <c r="A5" s="19">
        <v>40182</v>
      </c>
      <c r="B5" s="25">
        <v>1886.7</v>
      </c>
      <c r="C5" s="25">
        <v>2308.42</v>
      </c>
      <c r="F5" t="s">
        <v>6275</v>
      </c>
      <c r="G5" s="2">
        <f>(B3716/B5)^(365/($A$3716-$A$5))-1</f>
        <v>0.17275030350340614</v>
      </c>
      <c r="H5" s="2">
        <f>(C3716/C5)^(365/($A$3716-$A$5))-1</f>
        <v>0.14903949626190038</v>
      </c>
    </row>
    <row r="6" spans="1:8" x14ac:dyDescent="0.4">
      <c r="A6" s="19">
        <v>40183</v>
      </c>
      <c r="B6" s="25">
        <v>1888.43</v>
      </c>
      <c r="C6" s="25">
        <v>2308.71</v>
      </c>
      <c r="D6" s="2">
        <f>B6/B5-1</f>
        <v>9.1694493030169966E-4</v>
      </c>
      <c r="E6" s="2">
        <f>C6/C5-1</f>
        <v>1.2562705226959459E-4</v>
      </c>
      <c r="F6" t="s">
        <v>21</v>
      </c>
      <c r="G6" s="2">
        <f>_xlfn.STDEV.P(D:D)</f>
        <v>1.3031247136089386E-2</v>
      </c>
      <c r="H6" s="2">
        <f>_xlfn.STDEV.P(E:E)</f>
        <v>1.278131951788777E-2</v>
      </c>
    </row>
    <row r="7" spans="1:8" x14ac:dyDescent="0.4">
      <c r="A7" s="19">
        <v>40184</v>
      </c>
      <c r="B7" s="25">
        <v>1878.42</v>
      </c>
      <c r="C7" s="25">
        <v>2301.09</v>
      </c>
      <c r="D7" s="2">
        <f t="shared" ref="D7:D70" si="0">B7/B6-1</f>
        <v>-5.3006995228840337E-3</v>
      </c>
      <c r="E7" s="2">
        <f t="shared" ref="E7:E70" si="1">C7/C6-1</f>
        <v>-3.3005444598931399E-3</v>
      </c>
      <c r="F7" t="s">
        <v>15</v>
      </c>
      <c r="G7" s="2">
        <f>G6*POWER(252,0.5)</f>
        <v>0.20686463517069112</v>
      </c>
      <c r="H7" s="2">
        <f>H6*POWER(252,0.5)</f>
        <v>0.20289715722952206</v>
      </c>
    </row>
    <row r="8" spans="1:8" x14ac:dyDescent="0.4">
      <c r="A8" s="19">
        <v>40185</v>
      </c>
      <c r="B8" s="25">
        <v>1876.72</v>
      </c>
      <c r="C8" s="25">
        <v>2300.0500000000002</v>
      </c>
      <c r="D8" s="2">
        <f t="shared" si="0"/>
        <v>-9.0501591763292311E-4</v>
      </c>
      <c r="E8" s="2">
        <f t="shared" si="1"/>
        <v>-4.5195972343536894E-4</v>
      </c>
    </row>
    <row r="9" spans="1:8" x14ac:dyDescent="0.4">
      <c r="A9" s="19">
        <v>40186</v>
      </c>
      <c r="B9" s="25">
        <v>1892.59</v>
      </c>
      <c r="C9" s="25">
        <v>2317.17</v>
      </c>
      <c r="D9" s="2">
        <f t="shared" si="0"/>
        <v>8.4562428065986239E-3</v>
      </c>
      <c r="E9" s="2">
        <f t="shared" si="1"/>
        <v>7.4433164496423565E-3</v>
      </c>
    </row>
    <row r="10" spans="1:8" x14ac:dyDescent="0.4">
      <c r="A10" s="19">
        <v>40189</v>
      </c>
      <c r="B10" s="25">
        <v>1886.24</v>
      </c>
      <c r="C10" s="25">
        <v>2312.41</v>
      </c>
      <c r="D10" s="2">
        <f t="shared" si="0"/>
        <v>-3.3551905061317555E-3</v>
      </c>
      <c r="E10" s="2">
        <f t="shared" si="1"/>
        <v>-2.0542299442856127E-3</v>
      </c>
    </row>
    <row r="11" spans="1:8" x14ac:dyDescent="0.4">
      <c r="A11" s="19">
        <v>40190</v>
      </c>
      <c r="B11" s="25">
        <v>1861.79</v>
      </c>
      <c r="C11" s="25">
        <v>2282.31</v>
      </c>
      <c r="D11" s="2">
        <f t="shared" si="0"/>
        <v>-1.2962295360081422E-2</v>
      </c>
      <c r="E11" s="2">
        <f t="shared" si="1"/>
        <v>-1.3016722812995929E-2</v>
      </c>
    </row>
    <row r="12" spans="1:8" x14ac:dyDescent="0.4">
      <c r="A12" s="19">
        <v>40191</v>
      </c>
      <c r="B12" s="25">
        <v>1886.13</v>
      </c>
      <c r="C12" s="25">
        <v>2307.9</v>
      </c>
      <c r="D12" s="2">
        <f t="shared" si="0"/>
        <v>1.3073440076485587E-2</v>
      </c>
      <c r="E12" s="2">
        <f t="shared" si="1"/>
        <v>1.1212324355587278E-2</v>
      </c>
    </row>
    <row r="13" spans="1:8" x14ac:dyDescent="0.4">
      <c r="A13" s="19">
        <v>40192</v>
      </c>
      <c r="B13" s="25">
        <v>1886.52</v>
      </c>
      <c r="C13" s="25">
        <v>2316.7399999999998</v>
      </c>
      <c r="D13" s="2">
        <f t="shared" si="0"/>
        <v>2.0677259785895075E-4</v>
      </c>
      <c r="E13" s="2">
        <f t="shared" si="1"/>
        <v>3.8303219376920605E-3</v>
      </c>
    </row>
    <row r="14" spans="1:8" x14ac:dyDescent="0.4">
      <c r="A14" s="19">
        <v>40193</v>
      </c>
      <c r="B14" s="25">
        <v>1864.52</v>
      </c>
      <c r="C14" s="25">
        <v>2287.9899999999998</v>
      </c>
      <c r="D14" s="2">
        <f t="shared" si="0"/>
        <v>-1.1661683947161938E-2</v>
      </c>
      <c r="E14" s="2">
        <f t="shared" si="1"/>
        <v>-1.2409679118071115E-2</v>
      </c>
    </row>
    <row r="15" spans="1:8" x14ac:dyDescent="0.4">
      <c r="A15" s="19">
        <v>40197</v>
      </c>
      <c r="B15" s="25">
        <v>1895.48</v>
      </c>
      <c r="C15" s="25">
        <v>2320.4</v>
      </c>
      <c r="D15" s="2">
        <f t="shared" si="0"/>
        <v>1.6604809817003963E-2</v>
      </c>
      <c r="E15" s="2">
        <f t="shared" si="1"/>
        <v>1.4165271701362503E-2</v>
      </c>
    </row>
    <row r="16" spans="1:8" x14ac:dyDescent="0.4">
      <c r="A16" s="19">
        <v>40198</v>
      </c>
      <c r="B16" s="25">
        <v>1867.95</v>
      </c>
      <c r="C16" s="25">
        <v>2291.25</v>
      </c>
      <c r="D16" s="2">
        <f t="shared" si="0"/>
        <v>-1.4524025576634902E-2</v>
      </c>
      <c r="E16" s="2">
        <f t="shared" si="1"/>
        <v>-1.2562489225995566E-2</v>
      </c>
    </row>
    <row r="17" spans="1:5" x14ac:dyDescent="0.4">
      <c r="A17" s="19">
        <v>40199</v>
      </c>
      <c r="B17" s="25">
        <v>1850.57</v>
      </c>
      <c r="C17" s="25">
        <v>2265.6999999999998</v>
      </c>
      <c r="D17" s="2">
        <f t="shared" si="0"/>
        <v>-9.3043175673868106E-3</v>
      </c>
      <c r="E17" s="2">
        <f t="shared" si="1"/>
        <v>-1.115111838516103E-2</v>
      </c>
    </row>
    <row r="18" spans="1:5" x14ac:dyDescent="0.4">
      <c r="A18" s="19">
        <v>40200</v>
      </c>
      <c r="B18" s="25">
        <v>1794.82</v>
      </c>
      <c r="C18" s="25">
        <v>2205.29</v>
      </c>
      <c r="D18" s="2">
        <f t="shared" si="0"/>
        <v>-3.0125853115526624E-2</v>
      </c>
      <c r="E18" s="2">
        <f t="shared" si="1"/>
        <v>-2.6662841505936341E-2</v>
      </c>
    </row>
    <row r="19" spans="1:5" x14ac:dyDescent="0.4">
      <c r="A19" s="19">
        <v>40203</v>
      </c>
      <c r="B19" s="25">
        <v>1802.39</v>
      </c>
      <c r="C19" s="25">
        <v>2210.8000000000002</v>
      </c>
      <c r="D19" s="2">
        <f t="shared" si="0"/>
        <v>4.2176931391448846E-3</v>
      </c>
      <c r="E19" s="2">
        <f t="shared" si="1"/>
        <v>2.4985376072990118E-3</v>
      </c>
    </row>
    <row r="20" spans="1:5" x14ac:dyDescent="0.4">
      <c r="A20" s="19">
        <v>40204</v>
      </c>
      <c r="B20" s="25">
        <v>1803.86</v>
      </c>
      <c r="C20" s="25">
        <v>2203.73</v>
      </c>
      <c r="D20" s="2">
        <f t="shared" si="0"/>
        <v>8.1558375268375727E-4</v>
      </c>
      <c r="E20" s="2">
        <f t="shared" si="1"/>
        <v>-3.1979373982269355E-3</v>
      </c>
    </row>
    <row r="21" spans="1:5" x14ac:dyDescent="0.4">
      <c r="A21" s="19">
        <v>40205</v>
      </c>
      <c r="B21" s="25">
        <v>1818.9</v>
      </c>
      <c r="C21" s="25">
        <v>2221.41</v>
      </c>
      <c r="D21" s="2">
        <f t="shared" si="0"/>
        <v>8.337675872850614E-3</v>
      </c>
      <c r="E21" s="2">
        <f t="shared" si="1"/>
        <v>8.0227614090655486E-3</v>
      </c>
    </row>
    <row r="22" spans="1:5" x14ac:dyDescent="0.4">
      <c r="A22" s="19">
        <v>40206</v>
      </c>
      <c r="B22" s="25">
        <v>1771.1</v>
      </c>
      <c r="C22" s="25">
        <v>2179</v>
      </c>
      <c r="D22" s="2">
        <f t="shared" si="0"/>
        <v>-2.6279619550277689E-2</v>
      </c>
      <c r="E22" s="2">
        <f t="shared" si="1"/>
        <v>-1.9091477935185286E-2</v>
      </c>
    </row>
    <row r="23" spans="1:5" x14ac:dyDescent="0.4">
      <c r="A23" s="19">
        <v>40207</v>
      </c>
      <c r="B23" s="25">
        <v>1741.04</v>
      </c>
      <c r="C23" s="25">
        <v>2147.35</v>
      </c>
      <c r="D23" s="2">
        <f t="shared" si="0"/>
        <v>-1.697250296425945E-2</v>
      </c>
      <c r="E23" s="2">
        <f t="shared" si="1"/>
        <v>-1.4525011473152882E-2</v>
      </c>
    </row>
    <row r="24" spans="1:5" x14ac:dyDescent="0.4">
      <c r="A24" s="19">
        <v>40210</v>
      </c>
      <c r="B24" s="25">
        <v>1760.72</v>
      </c>
      <c r="C24" s="25">
        <v>2171.1999999999998</v>
      </c>
      <c r="D24" s="2">
        <f t="shared" si="0"/>
        <v>1.1303588659651753E-2</v>
      </c>
      <c r="E24" s="2">
        <f t="shared" si="1"/>
        <v>1.1106712925233353E-2</v>
      </c>
    </row>
    <row r="25" spans="1:5" x14ac:dyDescent="0.4">
      <c r="A25" s="19">
        <v>40211</v>
      </c>
      <c r="B25" s="25">
        <v>1776.92</v>
      </c>
      <c r="C25" s="25">
        <v>2190.06</v>
      </c>
      <c r="D25" s="2">
        <f t="shared" si="0"/>
        <v>9.2007814984780278E-3</v>
      </c>
      <c r="E25" s="2">
        <f t="shared" si="1"/>
        <v>8.6864406779660897E-3</v>
      </c>
    </row>
    <row r="26" spans="1:5" x14ac:dyDescent="0.4">
      <c r="A26" s="19">
        <v>40212</v>
      </c>
      <c r="B26" s="25">
        <v>1784.7</v>
      </c>
      <c r="C26" s="25">
        <v>2190.91</v>
      </c>
      <c r="D26" s="2">
        <f t="shared" si="0"/>
        <v>4.3783625599351783E-3</v>
      </c>
      <c r="E26" s="2">
        <f t="shared" si="1"/>
        <v>3.8811722053266884E-4</v>
      </c>
    </row>
    <row r="27" spans="1:5" x14ac:dyDescent="0.4">
      <c r="A27" s="19">
        <v>40213</v>
      </c>
      <c r="B27" s="25">
        <v>1732.99</v>
      </c>
      <c r="C27" s="25">
        <v>2125.4299999999998</v>
      </c>
      <c r="D27" s="2">
        <f t="shared" si="0"/>
        <v>-2.8974057264526287E-2</v>
      </c>
      <c r="E27" s="2">
        <f t="shared" si="1"/>
        <v>-2.9887124528164111E-2</v>
      </c>
    </row>
    <row r="28" spans="1:5" x14ac:dyDescent="0.4">
      <c r="A28" s="19">
        <v>40214</v>
      </c>
      <c r="B28" s="25">
        <v>1746.12</v>
      </c>
      <c r="C28" s="25">
        <v>2141.12</v>
      </c>
      <c r="D28" s="2">
        <f t="shared" si="0"/>
        <v>7.5765007299521958E-3</v>
      </c>
      <c r="E28" s="2">
        <f t="shared" si="1"/>
        <v>7.3820356351421701E-3</v>
      </c>
    </row>
    <row r="29" spans="1:5" x14ac:dyDescent="0.4">
      <c r="A29" s="19">
        <v>40217</v>
      </c>
      <c r="B29" s="25">
        <v>1734.88</v>
      </c>
      <c r="C29" s="25">
        <v>2126.0500000000002</v>
      </c>
      <c r="D29" s="2">
        <f t="shared" si="0"/>
        <v>-6.4371291778341222E-3</v>
      </c>
      <c r="E29" s="2">
        <f t="shared" si="1"/>
        <v>-7.0383724405916892E-3</v>
      </c>
    </row>
    <row r="30" spans="1:5" x14ac:dyDescent="0.4">
      <c r="A30" s="19">
        <v>40218</v>
      </c>
      <c r="B30" s="25">
        <v>1753.84</v>
      </c>
      <c r="C30" s="25">
        <v>2150.87</v>
      </c>
      <c r="D30" s="2">
        <f t="shared" si="0"/>
        <v>1.0928709766669709E-2</v>
      </c>
      <c r="E30" s="2">
        <f t="shared" si="1"/>
        <v>1.1674231556172199E-2</v>
      </c>
    </row>
    <row r="31" spans="1:5" x14ac:dyDescent="0.4">
      <c r="A31" s="19">
        <v>40219</v>
      </c>
      <c r="B31" s="25">
        <v>1749.76</v>
      </c>
      <c r="C31" s="25">
        <v>2147.87</v>
      </c>
      <c r="D31" s="2">
        <f t="shared" si="0"/>
        <v>-2.3263239520138201E-3</v>
      </c>
      <c r="E31" s="2">
        <f t="shared" si="1"/>
        <v>-1.3947844360654438E-3</v>
      </c>
    </row>
    <row r="32" spans="1:5" x14ac:dyDescent="0.4">
      <c r="A32" s="19">
        <v>40220</v>
      </c>
      <c r="B32" s="25">
        <v>1775.74</v>
      </c>
      <c r="C32" s="25">
        <v>2177.41</v>
      </c>
      <c r="D32" s="2">
        <f t="shared" si="0"/>
        <v>1.4847750548646621E-2</v>
      </c>
      <c r="E32" s="2">
        <f t="shared" si="1"/>
        <v>1.3753160107455198E-2</v>
      </c>
    </row>
    <row r="33" spans="1:5" x14ac:dyDescent="0.4">
      <c r="A33" s="19">
        <v>40221</v>
      </c>
      <c r="B33" s="25">
        <v>1779.11</v>
      </c>
      <c r="C33" s="25">
        <v>2183.5300000000002</v>
      </c>
      <c r="D33" s="2">
        <f t="shared" si="0"/>
        <v>1.8978003536553878E-3</v>
      </c>
      <c r="E33" s="2">
        <f t="shared" si="1"/>
        <v>2.8106787421755541E-3</v>
      </c>
    </row>
    <row r="34" spans="1:5" x14ac:dyDescent="0.4">
      <c r="A34" s="19">
        <v>40225</v>
      </c>
      <c r="B34" s="25">
        <v>1802.06</v>
      </c>
      <c r="C34" s="25">
        <v>2214.19</v>
      </c>
      <c r="D34" s="2">
        <f t="shared" si="0"/>
        <v>1.289970828110687E-2</v>
      </c>
      <c r="E34" s="2">
        <f t="shared" si="1"/>
        <v>1.4041483286238332E-2</v>
      </c>
    </row>
    <row r="35" spans="1:5" x14ac:dyDescent="0.4">
      <c r="A35" s="19">
        <v>40226</v>
      </c>
      <c r="B35" s="25">
        <v>1810.86</v>
      </c>
      <c r="C35" s="25">
        <v>2226.29</v>
      </c>
      <c r="D35" s="2">
        <f t="shared" si="0"/>
        <v>4.8833002230779243E-3</v>
      </c>
      <c r="E35" s="2">
        <f t="shared" si="1"/>
        <v>5.4647523473594362E-3</v>
      </c>
    </row>
    <row r="36" spans="1:5" x14ac:dyDescent="0.4">
      <c r="A36" s="19">
        <v>40227</v>
      </c>
      <c r="B36" s="25">
        <v>1823.39</v>
      </c>
      <c r="C36" s="25">
        <v>2241.71</v>
      </c>
      <c r="D36" s="2">
        <f t="shared" si="0"/>
        <v>6.9193642799554311E-3</v>
      </c>
      <c r="E36" s="2">
        <f t="shared" si="1"/>
        <v>6.9263213687345004E-3</v>
      </c>
    </row>
    <row r="37" spans="1:5" x14ac:dyDescent="0.4">
      <c r="A37" s="19">
        <v>40228</v>
      </c>
      <c r="B37" s="25">
        <v>1823.32</v>
      </c>
      <c r="C37" s="25">
        <v>2243.87</v>
      </c>
      <c r="D37" s="2">
        <f t="shared" si="0"/>
        <v>-3.8390031754098608E-5</v>
      </c>
      <c r="E37" s="2">
        <f t="shared" si="1"/>
        <v>9.6355014698601416E-4</v>
      </c>
    </row>
    <row r="38" spans="1:5" x14ac:dyDescent="0.4">
      <c r="A38" s="19">
        <v>40231</v>
      </c>
      <c r="B38" s="25">
        <v>1817.63</v>
      </c>
      <c r="C38" s="25">
        <v>2242.0300000000002</v>
      </c>
      <c r="D38" s="2">
        <f t="shared" si="0"/>
        <v>-3.1206809556193482E-3</v>
      </c>
      <c r="E38" s="2">
        <f t="shared" si="1"/>
        <v>-8.2001185451907599E-4</v>
      </c>
    </row>
    <row r="39" spans="1:5" x14ac:dyDescent="0.4">
      <c r="A39" s="19">
        <v>40232</v>
      </c>
      <c r="B39" s="25">
        <v>1793.82</v>
      </c>
      <c r="C39" s="25">
        <v>2213.44</v>
      </c>
      <c r="D39" s="2">
        <f t="shared" si="0"/>
        <v>-1.309947569087222E-2</v>
      </c>
      <c r="E39" s="2">
        <f t="shared" si="1"/>
        <v>-1.2751836505309977E-2</v>
      </c>
    </row>
    <row r="40" spans="1:5" x14ac:dyDescent="0.4">
      <c r="A40" s="19">
        <v>40233</v>
      </c>
      <c r="B40" s="25">
        <v>1812.51</v>
      </c>
      <c r="C40" s="25">
        <v>2235.9</v>
      </c>
      <c r="D40" s="2">
        <f t="shared" si="0"/>
        <v>1.0419105595879108E-2</v>
      </c>
      <c r="E40" s="2">
        <f t="shared" si="1"/>
        <v>1.0147101344513576E-2</v>
      </c>
    </row>
    <row r="41" spans="1:5" x14ac:dyDescent="0.4">
      <c r="A41" s="19">
        <v>40234</v>
      </c>
      <c r="B41" s="25">
        <v>1812.91</v>
      </c>
      <c r="C41" s="25">
        <v>2234.2199999999998</v>
      </c>
      <c r="D41" s="2">
        <f t="shared" si="0"/>
        <v>2.2068843758105139E-4</v>
      </c>
      <c r="E41" s="2">
        <f t="shared" si="1"/>
        <v>-7.5137528512025931E-4</v>
      </c>
    </row>
    <row r="42" spans="1:5" x14ac:dyDescent="0.4">
      <c r="A42" s="19">
        <v>40235</v>
      </c>
      <c r="B42" s="25">
        <v>1818.68</v>
      </c>
      <c r="C42" s="25">
        <v>2238.2600000000002</v>
      </c>
      <c r="D42" s="2">
        <f t="shared" si="0"/>
        <v>3.1827283207661594E-3</v>
      </c>
      <c r="E42" s="2">
        <f t="shared" si="1"/>
        <v>1.8082373266734564E-3</v>
      </c>
    </row>
    <row r="43" spans="1:5" x14ac:dyDescent="0.4">
      <c r="A43" s="19">
        <v>40238</v>
      </c>
      <c r="B43" s="25">
        <v>1846.4</v>
      </c>
      <c r="C43" s="25">
        <v>2273.5700000000002</v>
      </c>
      <c r="D43" s="2">
        <f t="shared" si="0"/>
        <v>1.5241823740295146E-2</v>
      </c>
      <c r="E43" s="2">
        <f t="shared" si="1"/>
        <v>1.5775647154486094E-2</v>
      </c>
    </row>
    <row r="44" spans="1:5" x14ac:dyDescent="0.4">
      <c r="A44" s="19">
        <v>40239</v>
      </c>
      <c r="B44" s="25">
        <v>1851.21</v>
      </c>
      <c r="C44" s="25">
        <v>2280.79</v>
      </c>
      <c r="D44" s="2">
        <f t="shared" si="0"/>
        <v>2.6050693240899925E-3</v>
      </c>
      <c r="E44" s="2">
        <f t="shared" si="1"/>
        <v>3.17562247918457E-3</v>
      </c>
    </row>
    <row r="45" spans="1:5" x14ac:dyDescent="0.4">
      <c r="A45" s="19">
        <v>40240</v>
      </c>
      <c r="B45" s="25">
        <v>1851.57</v>
      </c>
      <c r="C45" s="25">
        <v>2280.6799999999998</v>
      </c>
      <c r="D45" s="2">
        <f t="shared" si="0"/>
        <v>1.9446740240169902E-4</v>
      </c>
      <c r="E45" s="2">
        <f t="shared" si="1"/>
        <v>-4.8228903143265889E-5</v>
      </c>
    </row>
    <row r="46" spans="1:5" x14ac:dyDescent="0.4">
      <c r="A46" s="19">
        <v>40241</v>
      </c>
      <c r="B46" s="25">
        <v>1859.72</v>
      </c>
      <c r="C46" s="25">
        <v>2292.31</v>
      </c>
      <c r="D46" s="2">
        <f t="shared" si="0"/>
        <v>4.4016699341640209E-3</v>
      </c>
      <c r="E46" s="2">
        <f t="shared" si="1"/>
        <v>5.0993563323220581E-3</v>
      </c>
    </row>
    <row r="47" spans="1:5" x14ac:dyDescent="0.4">
      <c r="A47" s="19">
        <v>40242</v>
      </c>
      <c r="B47" s="25">
        <v>1888.56</v>
      </c>
      <c r="C47" s="25">
        <v>2326.35</v>
      </c>
      <c r="D47" s="2">
        <f t="shared" si="0"/>
        <v>1.5507710838190691E-2</v>
      </c>
      <c r="E47" s="2">
        <f t="shared" si="1"/>
        <v>1.4849649480218607E-2</v>
      </c>
    </row>
    <row r="48" spans="1:5" x14ac:dyDescent="0.4">
      <c r="A48" s="19">
        <v>40245</v>
      </c>
      <c r="B48" s="25">
        <v>1890.89</v>
      </c>
      <c r="C48" s="25">
        <v>2332.21</v>
      </c>
      <c r="D48" s="2">
        <f t="shared" si="0"/>
        <v>1.2337442284069411E-3</v>
      </c>
      <c r="E48" s="2">
        <f t="shared" si="1"/>
        <v>2.5189674812475804E-3</v>
      </c>
    </row>
    <row r="49" spans="1:5" x14ac:dyDescent="0.4">
      <c r="A49" s="19">
        <v>40246</v>
      </c>
      <c r="B49" s="25">
        <v>1901.38</v>
      </c>
      <c r="C49" s="25">
        <v>2340.6799999999998</v>
      </c>
      <c r="D49" s="2">
        <f t="shared" si="0"/>
        <v>5.5476521637958243E-3</v>
      </c>
      <c r="E49" s="2">
        <f t="shared" si="1"/>
        <v>3.6317484274570599E-3</v>
      </c>
    </row>
    <row r="50" spans="1:5" x14ac:dyDescent="0.4">
      <c r="A50" s="19">
        <v>40247</v>
      </c>
      <c r="B50" s="25">
        <v>1917.35</v>
      </c>
      <c r="C50" s="25">
        <v>2358.9499999999998</v>
      </c>
      <c r="D50" s="2">
        <f t="shared" si="0"/>
        <v>8.3991627133974678E-3</v>
      </c>
      <c r="E50" s="2">
        <f t="shared" si="1"/>
        <v>7.8054240648017803E-3</v>
      </c>
    </row>
    <row r="51" spans="1:5" x14ac:dyDescent="0.4">
      <c r="A51" s="19">
        <v>40248</v>
      </c>
      <c r="B51" s="25">
        <v>1923.81</v>
      </c>
      <c r="C51" s="25">
        <v>2368.46</v>
      </c>
      <c r="D51" s="2">
        <f t="shared" si="0"/>
        <v>3.3692335775941107E-3</v>
      </c>
      <c r="E51" s="2">
        <f t="shared" si="1"/>
        <v>4.0314546726298861E-3</v>
      </c>
    </row>
    <row r="52" spans="1:5" x14ac:dyDescent="0.4">
      <c r="A52" s="19">
        <v>40249</v>
      </c>
      <c r="B52" s="25">
        <v>1924.43</v>
      </c>
      <c r="C52" s="25">
        <v>2367.66</v>
      </c>
      <c r="D52" s="2">
        <f t="shared" si="0"/>
        <v>3.2227714795118878E-4</v>
      </c>
      <c r="E52" s="2">
        <f t="shared" si="1"/>
        <v>-3.3777222330133583E-4</v>
      </c>
    </row>
    <row r="53" spans="1:5" x14ac:dyDescent="0.4">
      <c r="A53" s="19">
        <v>40252</v>
      </c>
      <c r="B53" s="25">
        <v>1920.09</v>
      </c>
      <c r="C53" s="25">
        <v>2362.21</v>
      </c>
      <c r="D53" s="2">
        <f t="shared" si="0"/>
        <v>-2.2552132319700879E-3</v>
      </c>
      <c r="E53" s="2">
        <f t="shared" si="1"/>
        <v>-2.3018507724925641E-3</v>
      </c>
    </row>
    <row r="54" spans="1:5" x14ac:dyDescent="0.4">
      <c r="A54" s="19">
        <v>40253</v>
      </c>
      <c r="B54" s="25">
        <v>1932.24</v>
      </c>
      <c r="C54" s="25">
        <v>2378.0100000000002</v>
      </c>
      <c r="D54" s="2">
        <f t="shared" si="0"/>
        <v>6.3278283830445758E-3</v>
      </c>
      <c r="E54" s="2">
        <f t="shared" si="1"/>
        <v>6.6886517286779412E-3</v>
      </c>
    </row>
    <row r="55" spans="1:5" x14ac:dyDescent="0.4">
      <c r="A55" s="19">
        <v>40254</v>
      </c>
      <c r="B55" s="25">
        <v>1936.22</v>
      </c>
      <c r="C55" s="25">
        <v>2389.09</v>
      </c>
      <c r="D55" s="2">
        <f t="shared" si="0"/>
        <v>2.0597855338881921E-3</v>
      </c>
      <c r="E55" s="2">
        <f t="shared" si="1"/>
        <v>4.6593580346592223E-3</v>
      </c>
    </row>
    <row r="56" spans="1:5" x14ac:dyDescent="0.4">
      <c r="A56" s="19">
        <v>40255</v>
      </c>
      <c r="B56" s="25">
        <v>1943.94</v>
      </c>
      <c r="C56" s="25">
        <v>2391.2800000000002</v>
      </c>
      <c r="D56" s="2">
        <f t="shared" si="0"/>
        <v>3.9871502205328646E-3</v>
      </c>
      <c r="E56" s="2">
        <f t="shared" si="1"/>
        <v>9.1666701547454821E-4</v>
      </c>
    </row>
    <row r="57" spans="1:5" x14ac:dyDescent="0.4">
      <c r="A57" s="19">
        <v>40256</v>
      </c>
      <c r="B57" s="25">
        <v>1932.43</v>
      </c>
      <c r="C57" s="25">
        <v>2374.41</v>
      </c>
      <c r="D57" s="2">
        <f t="shared" si="0"/>
        <v>-5.9209646388262982E-3</v>
      </c>
      <c r="E57" s="2">
        <f t="shared" si="1"/>
        <v>-7.0547991034092261E-3</v>
      </c>
    </row>
    <row r="58" spans="1:5" x14ac:dyDescent="0.4">
      <c r="A58" s="19">
        <v>40259</v>
      </c>
      <c r="B58" s="25">
        <v>1949.59</v>
      </c>
      <c r="C58" s="25">
        <v>2395.4</v>
      </c>
      <c r="D58" s="2">
        <f t="shared" si="0"/>
        <v>8.880011177636371E-3</v>
      </c>
      <c r="E58" s="2">
        <f t="shared" si="1"/>
        <v>8.8400908015044966E-3</v>
      </c>
    </row>
    <row r="59" spans="1:5" x14ac:dyDescent="0.4">
      <c r="A59" s="19">
        <v>40260</v>
      </c>
      <c r="B59" s="25">
        <v>1963.2</v>
      </c>
      <c r="C59" s="25">
        <v>2415.2399999999998</v>
      </c>
      <c r="D59" s="2">
        <f t="shared" si="0"/>
        <v>6.9809549700194928E-3</v>
      </c>
      <c r="E59" s="2">
        <f t="shared" si="1"/>
        <v>8.2825415379474965E-3</v>
      </c>
    </row>
    <row r="60" spans="1:5" x14ac:dyDescent="0.4">
      <c r="A60" s="19">
        <v>40261</v>
      </c>
      <c r="B60" s="25">
        <v>1951.84</v>
      </c>
      <c r="C60" s="25">
        <v>2398.7600000000002</v>
      </c>
      <c r="D60" s="2">
        <f t="shared" si="0"/>
        <v>-5.7864710676447384E-3</v>
      </c>
      <c r="E60" s="2">
        <f t="shared" si="1"/>
        <v>-6.8233384673984654E-3</v>
      </c>
    </row>
    <row r="61" spans="1:5" x14ac:dyDescent="0.4">
      <c r="A61" s="19">
        <v>40262</v>
      </c>
      <c r="B61" s="25">
        <v>1949.15</v>
      </c>
      <c r="C61" s="25">
        <v>2397.41</v>
      </c>
      <c r="D61" s="2">
        <f t="shared" si="0"/>
        <v>-1.3781867366177147E-3</v>
      </c>
      <c r="E61" s="2">
        <f t="shared" si="1"/>
        <v>-5.6279077523402332E-4</v>
      </c>
    </row>
    <row r="62" spans="1:5" x14ac:dyDescent="0.4">
      <c r="A62" s="19">
        <v>40263</v>
      </c>
      <c r="B62" s="25">
        <v>1952.63</v>
      </c>
      <c r="C62" s="25">
        <v>2395.13</v>
      </c>
      <c r="D62" s="2">
        <f t="shared" si="0"/>
        <v>1.7853936331222453E-3</v>
      </c>
      <c r="E62" s="2">
        <f t="shared" si="1"/>
        <v>-9.5102631589916165E-4</v>
      </c>
    </row>
    <row r="63" spans="1:5" x14ac:dyDescent="0.4">
      <c r="A63" s="19">
        <v>40266</v>
      </c>
      <c r="B63" s="25">
        <v>1961.22</v>
      </c>
      <c r="C63" s="25">
        <v>2404.36</v>
      </c>
      <c r="D63" s="2">
        <f t="shared" si="0"/>
        <v>4.3991949319635015E-3</v>
      </c>
      <c r="E63" s="2">
        <f t="shared" si="1"/>
        <v>3.8536530376220846E-3</v>
      </c>
    </row>
    <row r="64" spans="1:5" x14ac:dyDescent="0.4">
      <c r="A64" s="19">
        <v>40267</v>
      </c>
      <c r="B64" s="25">
        <v>1967.96</v>
      </c>
      <c r="C64" s="25">
        <v>2410.69</v>
      </c>
      <c r="D64" s="2">
        <f t="shared" si="0"/>
        <v>3.4366363793965071E-3</v>
      </c>
      <c r="E64" s="2">
        <f t="shared" si="1"/>
        <v>2.632717230364845E-3</v>
      </c>
    </row>
    <row r="65" spans="1:5" x14ac:dyDescent="0.4">
      <c r="A65" s="19">
        <v>40268</v>
      </c>
      <c r="B65" s="25">
        <v>1958.34</v>
      </c>
      <c r="C65" s="25">
        <v>2397.96</v>
      </c>
      <c r="D65" s="2">
        <f t="shared" si="0"/>
        <v>-4.8883107380232049E-3</v>
      </c>
      <c r="E65" s="2">
        <f t="shared" si="1"/>
        <v>-5.2806457902094817E-3</v>
      </c>
    </row>
    <row r="66" spans="1:5" x14ac:dyDescent="0.4">
      <c r="A66" s="19">
        <v>40269</v>
      </c>
      <c r="B66" s="25">
        <v>1959.56</v>
      </c>
      <c r="C66" s="25">
        <v>2402.58</v>
      </c>
      <c r="D66" s="2">
        <f t="shared" si="0"/>
        <v>6.2297660263288535E-4</v>
      </c>
      <c r="E66" s="2">
        <f t="shared" si="1"/>
        <v>1.9266376419957432E-3</v>
      </c>
    </row>
    <row r="67" spans="1:5" x14ac:dyDescent="0.4">
      <c r="A67" s="19">
        <v>40273</v>
      </c>
      <c r="B67" s="25">
        <v>1977.83</v>
      </c>
      <c r="C67" s="25">
        <v>2429.5300000000002</v>
      </c>
      <c r="D67" s="2">
        <f t="shared" si="0"/>
        <v>9.3235216068914273E-3</v>
      </c>
      <c r="E67" s="2">
        <f t="shared" si="1"/>
        <v>1.1217108275270782E-2</v>
      </c>
    </row>
    <row r="68" spans="1:5" x14ac:dyDescent="0.4">
      <c r="A68" s="19">
        <v>40274</v>
      </c>
      <c r="B68" s="25">
        <v>1981.95</v>
      </c>
      <c r="C68" s="25">
        <v>2436.81</v>
      </c>
      <c r="D68" s="2">
        <f t="shared" si="0"/>
        <v>2.0830910644493716E-3</v>
      </c>
      <c r="E68" s="2">
        <f t="shared" si="1"/>
        <v>2.9964643367235144E-3</v>
      </c>
    </row>
    <row r="69" spans="1:5" x14ac:dyDescent="0.4">
      <c r="A69" s="19">
        <v>40275</v>
      </c>
      <c r="B69" s="25">
        <v>1977.3</v>
      </c>
      <c r="C69" s="25">
        <v>2431.16</v>
      </c>
      <c r="D69" s="2">
        <f t="shared" si="0"/>
        <v>-2.3461742223568338E-3</v>
      </c>
      <c r="E69" s="2">
        <f t="shared" si="1"/>
        <v>-2.3186050615353615E-3</v>
      </c>
    </row>
    <row r="70" spans="1:5" x14ac:dyDescent="0.4">
      <c r="A70" s="19">
        <v>40276</v>
      </c>
      <c r="B70" s="25">
        <v>1980.73</v>
      </c>
      <c r="C70" s="25">
        <v>2436.81</v>
      </c>
      <c r="D70" s="2">
        <f t="shared" si="0"/>
        <v>1.7346887169371605E-3</v>
      </c>
      <c r="E70" s="2">
        <f t="shared" si="1"/>
        <v>2.3239934845917798E-3</v>
      </c>
    </row>
    <row r="71" spans="1:5" x14ac:dyDescent="0.4">
      <c r="A71" s="19">
        <v>40277</v>
      </c>
      <c r="B71" s="25">
        <v>1994.43</v>
      </c>
      <c r="C71" s="25">
        <v>2454.0500000000002</v>
      </c>
      <c r="D71" s="2">
        <f t="shared" ref="D71:D134" si="2">B71/B70-1</f>
        <v>6.916641844168625E-3</v>
      </c>
      <c r="E71" s="2">
        <f t="shared" ref="E71:E134" si="3">C71/C70-1</f>
        <v>7.0748232320123616E-3</v>
      </c>
    </row>
    <row r="72" spans="1:5" x14ac:dyDescent="0.4">
      <c r="A72" s="19">
        <v>40280</v>
      </c>
      <c r="B72" s="25">
        <v>1995.65</v>
      </c>
      <c r="C72" s="25">
        <v>2457.87</v>
      </c>
      <c r="D72" s="2">
        <f t="shared" si="2"/>
        <v>6.1170359451079293E-4</v>
      </c>
      <c r="E72" s="2">
        <f t="shared" si="3"/>
        <v>1.5566105010085263E-3</v>
      </c>
    </row>
    <row r="73" spans="1:5" x14ac:dyDescent="0.4">
      <c r="A73" s="19">
        <v>40281</v>
      </c>
      <c r="B73" s="25">
        <v>2003.81</v>
      </c>
      <c r="C73" s="25">
        <v>2465.9899999999998</v>
      </c>
      <c r="D73" s="2">
        <f t="shared" si="2"/>
        <v>4.0888933430209828E-3</v>
      </c>
      <c r="E73" s="2">
        <f t="shared" si="3"/>
        <v>3.3036735059217559E-3</v>
      </c>
    </row>
    <row r="74" spans="1:5" x14ac:dyDescent="0.4">
      <c r="A74" s="19">
        <v>40282</v>
      </c>
      <c r="B74" s="25">
        <v>2028.82</v>
      </c>
      <c r="C74" s="25">
        <v>2504.86</v>
      </c>
      <c r="D74" s="2">
        <f t="shared" si="2"/>
        <v>1.2481223269671382E-2</v>
      </c>
      <c r="E74" s="2">
        <f t="shared" si="3"/>
        <v>1.5762432126651182E-2</v>
      </c>
    </row>
    <row r="75" spans="1:5" x14ac:dyDescent="0.4">
      <c r="A75" s="19">
        <v>40283</v>
      </c>
      <c r="B75" s="25">
        <v>2038.64</v>
      </c>
      <c r="C75" s="25">
        <v>2515.69</v>
      </c>
      <c r="D75" s="2">
        <f t="shared" si="2"/>
        <v>4.8402519691250756E-3</v>
      </c>
      <c r="E75" s="2">
        <f t="shared" si="3"/>
        <v>4.3235949314532895E-3</v>
      </c>
    </row>
    <row r="76" spans="1:5" x14ac:dyDescent="0.4">
      <c r="A76" s="19">
        <v>40284</v>
      </c>
      <c r="B76" s="25">
        <v>2012.84</v>
      </c>
      <c r="C76" s="25">
        <v>2481.2600000000002</v>
      </c>
      <c r="D76" s="2">
        <f t="shared" si="2"/>
        <v>-1.2655495820743323E-2</v>
      </c>
      <c r="E76" s="2">
        <f t="shared" si="3"/>
        <v>-1.3686105998751752E-2</v>
      </c>
    </row>
    <row r="77" spans="1:5" x14ac:dyDescent="0.4">
      <c r="A77" s="19">
        <v>40287</v>
      </c>
      <c r="B77" s="25">
        <v>2013.53</v>
      </c>
      <c r="C77" s="25">
        <v>2480.11</v>
      </c>
      <c r="D77" s="2">
        <f t="shared" si="2"/>
        <v>3.4279922895019688E-4</v>
      </c>
      <c r="E77" s="2">
        <f t="shared" si="3"/>
        <v>-4.634742026229377E-4</v>
      </c>
    </row>
    <row r="78" spans="1:5" x14ac:dyDescent="0.4">
      <c r="A78" s="19">
        <v>40288</v>
      </c>
      <c r="B78" s="25">
        <v>2023.6</v>
      </c>
      <c r="C78" s="25">
        <v>2500.31</v>
      </c>
      <c r="D78" s="2">
        <f t="shared" si="2"/>
        <v>5.0011671045377959E-3</v>
      </c>
      <c r="E78" s="2">
        <f t="shared" si="3"/>
        <v>8.1448000290309519E-3</v>
      </c>
    </row>
    <row r="79" spans="1:5" x14ac:dyDescent="0.4">
      <c r="A79" s="19">
        <v>40289</v>
      </c>
      <c r="B79" s="25">
        <v>2034.53</v>
      </c>
      <c r="C79" s="25">
        <v>2504.61</v>
      </c>
      <c r="D79" s="2">
        <f t="shared" si="2"/>
        <v>5.4012650721486644E-3</v>
      </c>
      <c r="E79" s="2">
        <f t="shared" si="3"/>
        <v>1.7197867464435745E-3</v>
      </c>
    </row>
    <row r="80" spans="1:5" x14ac:dyDescent="0.4">
      <c r="A80" s="19">
        <v>40290</v>
      </c>
      <c r="B80" s="25">
        <v>2045.16</v>
      </c>
      <c r="C80" s="25">
        <v>2519.0700000000002</v>
      </c>
      <c r="D80" s="2">
        <f t="shared" si="2"/>
        <v>5.224793932751215E-3</v>
      </c>
      <c r="E80" s="2">
        <f t="shared" si="3"/>
        <v>5.7733539353432839E-3</v>
      </c>
    </row>
    <row r="81" spans="1:5" x14ac:dyDescent="0.4">
      <c r="A81" s="19">
        <v>40291</v>
      </c>
      <c r="B81" s="25">
        <v>2055.33</v>
      </c>
      <c r="C81" s="25">
        <v>2530.15</v>
      </c>
      <c r="D81" s="2">
        <f t="shared" si="2"/>
        <v>4.9727160711141583E-3</v>
      </c>
      <c r="E81" s="2">
        <f t="shared" si="3"/>
        <v>4.398448633821106E-3</v>
      </c>
    </row>
    <row r="82" spans="1:5" x14ac:dyDescent="0.4">
      <c r="A82" s="19">
        <v>40294</v>
      </c>
      <c r="B82" s="25">
        <v>2049.09</v>
      </c>
      <c r="C82" s="25">
        <v>2522.9499999999998</v>
      </c>
      <c r="D82" s="2">
        <f t="shared" si="2"/>
        <v>-3.0360088161024423E-3</v>
      </c>
      <c r="E82" s="2">
        <f t="shared" si="3"/>
        <v>-2.8456810861017257E-3</v>
      </c>
    </row>
    <row r="83" spans="1:5" x14ac:dyDescent="0.4">
      <c r="A83" s="19">
        <v>40295</v>
      </c>
      <c r="B83" s="25">
        <v>2006.25</v>
      </c>
      <c r="C83" s="25">
        <v>2471.4699999999998</v>
      </c>
      <c r="D83" s="2">
        <f t="shared" si="2"/>
        <v>-2.0906841573576584E-2</v>
      </c>
      <c r="E83" s="2">
        <f t="shared" si="3"/>
        <v>-2.0404684991775501E-2</v>
      </c>
    </row>
    <row r="84" spans="1:5" x14ac:dyDescent="0.4">
      <c r="A84" s="19">
        <v>40296</v>
      </c>
      <c r="B84" s="25">
        <v>2007.59</v>
      </c>
      <c r="C84" s="25">
        <v>2471.73</v>
      </c>
      <c r="D84" s="2">
        <f t="shared" si="2"/>
        <v>6.6791277258571036E-4</v>
      </c>
      <c r="E84" s="2">
        <f t="shared" si="3"/>
        <v>1.052005486614771E-4</v>
      </c>
    </row>
    <row r="85" spans="1:5" x14ac:dyDescent="0.4">
      <c r="A85" s="19">
        <v>40297</v>
      </c>
      <c r="B85" s="25">
        <v>2042.89</v>
      </c>
      <c r="C85" s="25">
        <v>2511.92</v>
      </c>
      <c r="D85" s="2">
        <f t="shared" si="2"/>
        <v>1.7583271484715501E-2</v>
      </c>
      <c r="E85" s="2">
        <f t="shared" si="3"/>
        <v>1.6259866571187054E-2</v>
      </c>
    </row>
    <row r="86" spans="1:5" x14ac:dyDescent="0.4">
      <c r="A86" s="19">
        <v>40298</v>
      </c>
      <c r="B86" s="25">
        <v>2000.63</v>
      </c>
      <c r="C86" s="25">
        <v>2461.19</v>
      </c>
      <c r="D86" s="2">
        <f t="shared" si="2"/>
        <v>-2.0686380568704088E-2</v>
      </c>
      <c r="E86" s="2">
        <f t="shared" si="3"/>
        <v>-2.0195706869645558E-2</v>
      </c>
    </row>
    <row r="87" spans="1:5" x14ac:dyDescent="0.4">
      <c r="A87" s="19">
        <v>40301</v>
      </c>
      <c r="B87" s="25">
        <v>2031.6</v>
      </c>
      <c r="C87" s="25">
        <v>2498.7399999999998</v>
      </c>
      <c r="D87" s="2">
        <f t="shared" si="2"/>
        <v>1.5480123761015152E-2</v>
      </c>
      <c r="E87" s="2">
        <f t="shared" si="3"/>
        <v>1.5256847297445475E-2</v>
      </c>
    </row>
    <row r="88" spans="1:5" x14ac:dyDescent="0.4">
      <c r="A88" s="19">
        <v>40302</v>
      </c>
      <c r="B88" s="25">
        <v>1968.97</v>
      </c>
      <c r="C88" s="25">
        <v>2424.25</v>
      </c>
      <c r="D88" s="2">
        <f t="shared" si="2"/>
        <v>-3.082791888166958E-2</v>
      </c>
      <c r="E88" s="2">
        <f t="shared" si="3"/>
        <v>-2.9811024756477233E-2</v>
      </c>
    </row>
    <row r="89" spans="1:5" x14ac:dyDescent="0.4">
      <c r="A89" s="19">
        <v>40303</v>
      </c>
      <c r="B89" s="25">
        <v>1958.26</v>
      </c>
      <c r="C89" s="25">
        <v>2402.29</v>
      </c>
      <c r="D89" s="2">
        <f t="shared" si="2"/>
        <v>-5.439392169509949E-3</v>
      </c>
      <c r="E89" s="2">
        <f t="shared" si="3"/>
        <v>-9.0584716922760267E-3</v>
      </c>
    </row>
    <row r="90" spans="1:5" x14ac:dyDescent="0.4">
      <c r="A90" s="19">
        <v>40304</v>
      </c>
      <c r="B90" s="25">
        <v>1893.75</v>
      </c>
      <c r="C90" s="25">
        <v>2319.64</v>
      </c>
      <c r="D90" s="2">
        <f t="shared" si="2"/>
        <v>-3.2942510187615515E-2</v>
      </c>
      <c r="E90" s="2">
        <f t="shared" si="3"/>
        <v>-3.4404672208600995E-2</v>
      </c>
    </row>
    <row r="91" spans="1:5" x14ac:dyDescent="0.4">
      <c r="A91" s="19">
        <v>40305</v>
      </c>
      <c r="B91" s="25">
        <v>1849.44</v>
      </c>
      <c r="C91" s="25">
        <v>2265.64</v>
      </c>
      <c r="D91" s="2">
        <f t="shared" si="2"/>
        <v>-2.3398019801980197E-2</v>
      </c>
      <c r="E91" s="2">
        <f t="shared" si="3"/>
        <v>-2.3279474401200151E-2</v>
      </c>
    </row>
    <row r="92" spans="1:5" x14ac:dyDescent="0.4">
      <c r="A92" s="19">
        <v>40308</v>
      </c>
      <c r="B92" s="25">
        <v>1942.61</v>
      </c>
      <c r="C92" s="25">
        <v>2374.67</v>
      </c>
      <c r="D92" s="2">
        <f t="shared" si="2"/>
        <v>5.0377411540790673E-2</v>
      </c>
      <c r="E92" s="2">
        <f t="shared" si="3"/>
        <v>4.81232675976766E-2</v>
      </c>
    </row>
    <row r="93" spans="1:5" x14ac:dyDescent="0.4">
      <c r="A93" s="19">
        <v>40309</v>
      </c>
      <c r="B93" s="25">
        <v>1940.48</v>
      </c>
      <c r="C93" s="25">
        <v>2375.31</v>
      </c>
      <c r="D93" s="2">
        <f t="shared" si="2"/>
        <v>-1.0964630059558944E-3</v>
      </c>
      <c r="E93" s="2">
        <f t="shared" si="3"/>
        <v>2.6951113207296373E-4</v>
      </c>
    </row>
    <row r="94" spans="1:5" x14ac:dyDescent="0.4">
      <c r="A94" s="19">
        <v>40310</v>
      </c>
      <c r="B94" s="25">
        <v>1975.58</v>
      </c>
      <c r="C94" s="25">
        <v>2425.02</v>
      </c>
      <c r="D94" s="2">
        <f t="shared" si="2"/>
        <v>1.8088308047493395E-2</v>
      </c>
      <c r="E94" s="2">
        <f t="shared" si="3"/>
        <v>2.092779468785122E-2</v>
      </c>
    </row>
    <row r="95" spans="1:5" x14ac:dyDescent="0.4">
      <c r="A95" s="19">
        <v>40311</v>
      </c>
      <c r="B95" s="25">
        <v>1945.52</v>
      </c>
      <c r="C95" s="25">
        <v>2394.36</v>
      </c>
      <c r="D95" s="2">
        <f t="shared" si="2"/>
        <v>-1.5215784731572479E-2</v>
      </c>
      <c r="E95" s="2">
        <f t="shared" si="3"/>
        <v>-1.2643194695301396E-2</v>
      </c>
    </row>
    <row r="96" spans="1:5" x14ac:dyDescent="0.4">
      <c r="A96" s="19">
        <v>40312</v>
      </c>
      <c r="B96" s="25">
        <v>1907.1</v>
      </c>
      <c r="C96" s="25">
        <v>2346.85</v>
      </c>
      <c r="D96" s="2">
        <f t="shared" si="2"/>
        <v>-1.9747933714379773E-2</v>
      </c>
      <c r="E96" s="2">
        <f t="shared" si="3"/>
        <v>-1.9842463121669374E-2</v>
      </c>
    </row>
    <row r="97" spans="1:5" x14ac:dyDescent="0.4">
      <c r="A97" s="19">
        <v>40315</v>
      </c>
      <c r="B97" s="25">
        <v>1915.45</v>
      </c>
      <c r="C97" s="25">
        <v>2354.23</v>
      </c>
      <c r="D97" s="2">
        <f t="shared" si="2"/>
        <v>4.3783755440198746E-3</v>
      </c>
      <c r="E97" s="2">
        <f t="shared" si="3"/>
        <v>3.1446406885826672E-3</v>
      </c>
    </row>
    <row r="98" spans="1:5" x14ac:dyDescent="0.4">
      <c r="A98" s="19">
        <v>40316</v>
      </c>
      <c r="B98" s="25">
        <v>1887.06</v>
      </c>
      <c r="C98" s="25">
        <v>2317.2600000000002</v>
      </c>
      <c r="D98" s="2">
        <f t="shared" si="2"/>
        <v>-1.4821582395781685E-2</v>
      </c>
      <c r="E98" s="2">
        <f t="shared" si="3"/>
        <v>-1.5703648326628961E-2</v>
      </c>
    </row>
    <row r="99" spans="1:5" x14ac:dyDescent="0.4">
      <c r="A99" s="19">
        <v>40317</v>
      </c>
      <c r="B99" s="25">
        <v>1873.42</v>
      </c>
      <c r="C99" s="25">
        <v>2298.37</v>
      </c>
      <c r="D99" s="2">
        <f t="shared" si="2"/>
        <v>-7.2281750447785731E-3</v>
      </c>
      <c r="E99" s="2">
        <f t="shared" si="3"/>
        <v>-8.1518690177193598E-3</v>
      </c>
    </row>
    <row r="100" spans="1:5" x14ac:dyDescent="0.4">
      <c r="A100" s="19">
        <v>40318</v>
      </c>
      <c r="B100" s="25">
        <v>1800.12</v>
      </c>
      <c r="C100" s="25">
        <v>2204.0100000000002</v>
      </c>
      <c r="D100" s="2">
        <f t="shared" si="2"/>
        <v>-3.9126303765306347E-2</v>
      </c>
      <c r="E100" s="2">
        <f t="shared" si="3"/>
        <v>-4.1055182585919447E-2</v>
      </c>
    </row>
    <row r="101" spans="1:5" x14ac:dyDescent="0.4">
      <c r="A101" s="19">
        <v>40319</v>
      </c>
      <c r="B101" s="25">
        <v>1822.77</v>
      </c>
      <c r="C101" s="25">
        <v>2229.04</v>
      </c>
      <c r="D101" s="2">
        <f t="shared" si="2"/>
        <v>1.2582494500366748E-2</v>
      </c>
      <c r="E101" s="2">
        <f t="shared" si="3"/>
        <v>1.1356572792319275E-2</v>
      </c>
    </row>
    <row r="102" spans="1:5" x14ac:dyDescent="0.4">
      <c r="A102" s="19">
        <v>40322</v>
      </c>
      <c r="B102" s="25">
        <v>1815.28</v>
      </c>
      <c r="C102" s="25">
        <v>2213.5500000000002</v>
      </c>
      <c r="D102" s="2">
        <f t="shared" si="2"/>
        <v>-4.1091306089083846E-3</v>
      </c>
      <c r="E102" s="2">
        <f t="shared" si="3"/>
        <v>-6.9491799160175116E-3</v>
      </c>
    </row>
    <row r="103" spans="1:5" x14ac:dyDescent="0.4">
      <c r="A103" s="19">
        <v>40323</v>
      </c>
      <c r="B103" s="25">
        <v>1815.68</v>
      </c>
      <c r="C103" s="25">
        <v>2210.9499999999998</v>
      </c>
      <c r="D103" s="2">
        <f t="shared" si="2"/>
        <v>2.2035168128331506E-4</v>
      </c>
      <c r="E103" s="2">
        <f t="shared" si="3"/>
        <v>-1.1745838133316866E-3</v>
      </c>
    </row>
    <row r="104" spans="1:5" x14ac:dyDescent="0.4">
      <c r="A104" s="19">
        <v>40324</v>
      </c>
      <c r="B104" s="25">
        <v>1796.47</v>
      </c>
      <c r="C104" s="25">
        <v>2195.88</v>
      </c>
      <c r="D104" s="2">
        <f t="shared" si="2"/>
        <v>-1.0580058160028272E-2</v>
      </c>
      <c r="E104" s="2">
        <f t="shared" si="3"/>
        <v>-6.8160745380944077E-3</v>
      </c>
    </row>
    <row r="105" spans="1:5" x14ac:dyDescent="0.4">
      <c r="A105" s="19">
        <v>40325</v>
      </c>
      <c r="B105" s="25">
        <v>1862.71</v>
      </c>
      <c r="C105" s="25">
        <v>2277.6799999999998</v>
      </c>
      <c r="D105" s="2">
        <f t="shared" si="2"/>
        <v>3.6872310698202515E-2</v>
      </c>
      <c r="E105" s="2">
        <f t="shared" si="3"/>
        <v>3.7251580232070758E-2</v>
      </c>
    </row>
    <row r="106" spans="1:5" x14ac:dyDescent="0.4">
      <c r="A106" s="19">
        <v>40326</v>
      </c>
      <c r="B106" s="25">
        <v>1852.39</v>
      </c>
      <c r="C106" s="25">
        <v>2257.04</v>
      </c>
      <c r="D106" s="2">
        <f t="shared" si="2"/>
        <v>-5.5403149175126121E-3</v>
      </c>
      <c r="E106" s="2">
        <f t="shared" si="3"/>
        <v>-9.0618524112253684E-3</v>
      </c>
    </row>
    <row r="107" spans="1:5" x14ac:dyDescent="0.4">
      <c r="A107" s="19">
        <v>40330</v>
      </c>
      <c r="B107" s="25">
        <v>1835.04</v>
      </c>
      <c r="C107" s="25">
        <v>2222.33</v>
      </c>
      <c r="D107" s="2">
        <f t="shared" si="2"/>
        <v>-9.3662781595669209E-3</v>
      </c>
      <c r="E107" s="2">
        <f t="shared" si="3"/>
        <v>-1.5378548895899069E-2</v>
      </c>
    </row>
    <row r="108" spans="1:5" x14ac:dyDescent="0.4">
      <c r="A108" s="19">
        <v>40331</v>
      </c>
      <c r="B108" s="25">
        <v>1879.59</v>
      </c>
      <c r="C108" s="25">
        <v>2281.0700000000002</v>
      </c>
      <c r="D108" s="2">
        <f t="shared" si="2"/>
        <v>2.4277399947685074E-2</v>
      </c>
      <c r="E108" s="2">
        <f t="shared" si="3"/>
        <v>2.6431718061674214E-2</v>
      </c>
    </row>
    <row r="109" spans="1:5" x14ac:dyDescent="0.4">
      <c r="A109" s="19">
        <v>40332</v>
      </c>
      <c r="B109" s="25">
        <v>1895.66</v>
      </c>
      <c r="C109" s="25">
        <v>2303.0300000000002</v>
      </c>
      <c r="D109" s="2">
        <f t="shared" si="2"/>
        <v>8.5497369107092602E-3</v>
      </c>
      <c r="E109" s="2">
        <f t="shared" si="3"/>
        <v>9.6270609845379163E-3</v>
      </c>
    </row>
    <row r="110" spans="1:5" x14ac:dyDescent="0.4">
      <c r="A110" s="19">
        <v>40333</v>
      </c>
      <c r="B110" s="25">
        <v>1832.04</v>
      </c>
      <c r="C110" s="25">
        <v>2219.17</v>
      </c>
      <c r="D110" s="2">
        <f t="shared" si="2"/>
        <v>-3.356087062025892E-2</v>
      </c>
      <c r="E110" s="2">
        <f t="shared" si="3"/>
        <v>-3.6412899528013187E-2</v>
      </c>
    </row>
    <row r="111" spans="1:5" x14ac:dyDescent="0.4">
      <c r="A111" s="19">
        <v>40336</v>
      </c>
      <c r="B111" s="25">
        <v>1798.16</v>
      </c>
      <c r="C111" s="25">
        <v>2173.9</v>
      </c>
      <c r="D111" s="2">
        <f t="shared" si="2"/>
        <v>-1.8493046003362323E-2</v>
      </c>
      <c r="E111" s="2">
        <f t="shared" si="3"/>
        <v>-2.0399518738988043E-2</v>
      </c>
    </row>
    <row r="112" spans="1:5" x14ac:dyDescent="0.4">
      <c r="A112" s="19">
        <v>40337</v>
      </c>
      <c r="B112" s="25">
        <v>1795.7</v>
      </c>
      <c r="C112" s="25">
        <v>2170.5700000000002</v>
      </c>
      <c r="D112" s="2">
        <f t="shared" si="2"/>
        <v>-1.368065133247387E-3</v>
      </c>
      <c r="E112" s="2">
        <f t="shared" si="3"/>
        <v>-1.5318091908551601E-3</v>
      </c>
    </row>
    <row r="113" spans="1:5" x14ac:dyDescent="0.4">
      <c r="A113" s="19">
        <v>40338</v>
      </c>
      <c r="B113" s="25">
        <v>1778.92</v>
      </c>
      <c r="C113" s="25">
        <v>2158.85</v>
      </c>
      <c r="D113" s="2">
        <f t="shared" si="2"/>
        <v>-9.3445453026674841E-3</v>
      </c>
      <c r="E113" s="2">
        <f t="shared" si="3"/>
        <v>-5.3995033562613814E-3</v>
      </c>
    </row>
    <row r="114" spans="1:5" x14ac:dyDescent="0.4">
      <c r="A114" s="19">
        <v>40339</v>
      </c>
      <c r="B114" s="25">
        <v>1830.09</v>
      </c>
      <c r="C114" s="25">
        <v>2218.71</v>
      </c>
      <c r="D114" s="2">
        <f t="shared" si="2"/>
        <v>2.8764643716412186E-2</v>
      </c>
      <c r="E114" s="2">
        <f t="shared" si="3"/>
        <v>2.7727725409361526E-2</v>
      </c>
    </row>
    <row r="115" spans="1:5" x14ac:dyDescent="0.4">
      <c r="A115" s="19">
        <v>40340</v>
      </c>
      <c r="B115" s="25">
        <v>1847.15</v>
      </c>
      <c r="C115" s="25">
        <v>2243.6</v>
      </c>
      <c r="D115" s="2">
        <f t="shared" si="2"/>
        <v>9.3219459152282802E-3</v>
      </c>
      <c r="E115" s="2">
        <f t="shared" si="3"/>
        <v>1.1218230413168051E-2</v>
      </c>
    </row>
    <row r="116" spans="1:5" x14ac:dyDescent="0.4">
      <c r="A116" s="19">
        <v>40343</v>
      </c>
      <c r="B116" s="25">
        <v>1845.48</v>
      </c>
      <c r="C116" s="25">
        <v>2243.96</v>
      </c>
      <c r="D116" s="2">
        <f t="shared" si="2"/>
        <v>-9.0409549847070281E-4</v>
      </c>
      <c r="E116" s="2">
        <f t="shared" si="3"/>
        <v>1.604564093422578E-4</v>
      </c>
    </row>
    <row r="117" spans="1:5" x14ac:dyDescent="0.4">
      <c r="A117" s="19">
        <v>40344</v>
      </c>
      <c r="B117" s="25">
        <v>1897.48</v>
      </c>
      <c r="C117" s="25">
        <v>2305.88</v>
      </c>
      <c r="D117" s="2">
        <f t="shared" si="2"/>
        <v>2.8176951253874316E-2</v>
      </c>
      <c r="E117" s="2">
        <f t="shared" si="3"/>
        <v>2.7594074760690868E-2</v>
      </c>
    </row>
    <row r="118" spans="1:5" x14ac:dyDescent="0.4">
      <c r="A118" s="19">
        <v>40345</v>
      </c>
      <c r="B118" s="25">
        <v>1905.31</v>
      </c>
      <c r="C118" s="25">
        <v>2305.9299999999998</v>
      </c>
      <c r="D118" s="2">
        <f t="shared" si="2"/>
        <v>4.1265257077807149E-3</v>
      </c>
      <c r="E118" s="2">
        <f t="shared" si="3"/>
        <v>2.1683695595520192E-5</v>
      </c>
    </row>
    <row r="119" spans="1:5" x14ac:dyDescent="0.4">
      <c r="A119" s="19">
        <v>40346</v>
      </c>
      <c r="B119" s="25">
        <v>1910.65</v>
      </c>
      <c r="C119" s="25">
        <v>2307.16</v>
      </c>
      <c r="D119" s="2">
        <f t="shared" si="2"/>
        <v>2.8026935249383378E-3</v>
      </c>
      <c r="E119" s="2">
        <f t="shared" si="3"/>
        <v>5.3340734540952006E-4</v>
      </c>
    </row>
    <row r="120" spans="1:5" x14ac:dyDescent="0.4">
      <c r="A120" s="19">
        <v>40347</v>
      </c>
      <c r="B120" s="25">
        <v>1913.48</v>
      </c>
      <c r="C120" s="25">
        <v>2309.8000000000002</v>
      </c>
      <c r="D120" s="2">
        <f t="shared" si="2"/>
        <v>1.4811713291287276E-3</v>
      </c>
      <c r="E120" s="2">
        <f t="shared" si="3"/>
        <v>1.1442639435497171E-3</v>
      </c>
    </row>
    <row r="121" spans="1:5" x14ac:dyDescent="0.4">
      <c r="A121" s="19">
        <v>40350</v>
      </c>
      <c r="B121" s="25">
        <v>1895.84</v>
      </c>
      <c r="C121" s="25">
        <v>2289.09</v>
      </c>
      <c r="D121" s="2">
        <f t="shared" si="2"/>
        <v>-9.2188055271025249E-3</v>
      </c>
      <c r="E121" s="2">
        <f t="shared" si="3"/>
        <v>-8.9661442549138215E-3</v>
      </c>
    </row>
    <row r="122" spans="1:5" x14ac:dyDescent="0.4">
      <c r="A122" s="19">
        <v>40351</v>
      </c>
      <c r="B122" s="25">
        <v>1880.54</v>
      </c>
      <c r="C122" s="25">
        <v>2261.8000000000002</v>
      </c>
      <c r="D122" s="2">
        <f t="shared" si="2"/>
        <v>-8.0703012912481942E-3</v>
      </c>
      <c r="E122" s="2">
        <f t="shared" si="3"/>
        <v>-1.1921768038827607E-2</v>
      </c>
    </row>
    <row r="123" spans="1:5" x14ac:dyDescent="0.4">
      <c r="A123" s="19">
        <v>40352</v>
      </c>
      <c r="B123" s="25">
        <v>1874.42</v>
      </c>
      <c r="C123" s="25">
        <v>2254.23</v>
      </c>
      <c r="D123" s="2">
        <f t="shared" si="2"/>
        <v>-3.2543843789549776E-3</v>
      </c>
      <c r="E123" s="2">
        <f t="shared" si="3"/>
        <v>-3.3468918560439764E-3</v>
      </c>
    </row>
    <row r="124" spans="1:5" x14ac:dyDescent="0.4">
      <c r="A124" s="19">
        <v>40353</v>
      </c>
      <c r="B124" s="25">
        <v>1844.59</v>
      </c>
      <c r="C124" s="25">
        <v>2217.42</v>
      </c>
      <c r="D124" s="2">
        <f t="shared" si="2"/>
        <v>-1.5914256143233718E-2</v>
      </c>
      <c r="E124" s="2">
        <f t="shared" si="3"/>
        <v>-1.6329300914281086E-2</v>
      </c>
    </row>
    <row r="125" spans="1:5" x14ac:dyDescent="0.4">
      <c r="A125" s="19">
        <v>40354</v>
      </c>
      <c r="B125" s="25">
        <v>1838.52</v>
      </c>
      <c r="C125" s="25">
        <v>2223.48</v>
      </c>
      <c r="D125" s="2">
        <f t="shared" si="2"/>
        <v>-3.2907041673216897E-3</v>
      </c>
      <c r="E125" s="2">
        <f t="shared" si="3"/>
        <v>2.7329058094542891E-3</v>
      </c>
    </row>
    <row r="126" spans="1:5" x14ac:dyDescent="0.4">
      <c r="A126" s="19">
        <v>40357</v>
      </c>
      <c r="B126" s="25">
        <v>1836</v>
      </c>
      <c r="C126" s="25">
        <v>2220.65</v>
      </c>
      <c r="D126" s="2">
        <f t="shared" si="2"/>
        <v>-1.3706677109849297E-3</v>
      </c>
      <c r="E126" s="2">
        <f t="shared" si="3"/>
        <v>-1.2727796067425468E-3</v>
      </c>
    </row>
    <row r="127" spans="1:5" x14ac:dyDescent="0.4">
      <c r="A127" s="19">
        <v>40358</v>
      </c>
      <c r="B127" s="25">
        <v>1764.06</v>
      </c>
      <c r="C127" s="25">
        <v>2135.1799999999998</v>
      </c>
      <c r="D127" s="2">
        <f t="shared" si="2"/>
        <v>-3.9183006535947751E-2</v>
      </c>
      <c r="E127" s="2">
        <f t="shared" si="3"/>
        <v>-3.848873077702486E-2</v>
      </c>
    </row>
    <row r="128" spans="1:5" x14ac:dyDescent="0.4">
      <c r="A128" s="19">
        <v>40359</v>
      </c>
      <c r="B128" s="25">
        <v>1739.14</v>
      </c>
      <c r="C128" s="25">
        <v>2109.2399999999998</v>
      </c>
      <c r="D128" s="2">
        <f t="shared" si="2"/>
        <v>-1.412650363366319E-2</v>
      </c>
      <c r="E128" s="2">
        <f t="shared" si="3"/>
        <v>-1.2148858644236094E-2</v>
      </c>
    </row>
    <row r="129" spans="1:5" x14ac:dyDescent="0.4">
      <c r="A129" s="19">
        <v>40360</v>
      </c>
      <c r="B129" s="25">
        <v>1734.41</v>
      </c>
      <c r="C129" s="25">
        <v>2101.36</v>
      </c>
      <c r="D129" s="2">
        <f t="shared" si="2"/>
        <v>-2.719735041457283E-3</v>
      </c>
      <c r="E129" s="2">
        <f t="shared" si="3"/>
        <v>-3.735942804042991E-3</v>
      </c>
    </row>
    <row r="130" spans="1:5" x14ac:dyDescent="0.4">
      <c r="A130" s="19">
        <v>40361</v>
      </c>
      <c r="B130" s="25">
        <v>1728.34</v>
      </c>
      <c r="C130" s="25">
        <v>2091.79</v>
      </c>
      <c r="D130" s="2">
        <f t="shared" si="2"/>
        <v>-3.4997491942505565E-3</v>
      </c>
      <c r="E130" s="2">
        <f t="shared" si="3"/>
        <v>-4.5541934747022061E-3</v>
      </c>
    </row>
    <row r="131" spans="1:5" x14ac:dyDescent="0.4">
      <c r="A131" s="19">
        <v>40365</v>
      </c>
      <c r="B131" s="25">
        <v>1734.68</v>
      </c>
      <c r="C131" s="25">
        <v>2093.88</v>
      </c>
      <c r="D131" s="2">
        <f t="shared" si="2"/>
        <v>3.6682597174166887E-3</v>
      </c>
      <c r="E131" s="2">
        <f t="shared" si="3"/>
        <v>9.9914427356484481E-4</v>
      </c>
    </row>
    <row r="132" spans="1:5" x14ac:dyDescent="0.4">
      <c r="A132" s="19">
        <v>40366</v>
      </c>
      <c r="B132" s="25">
        <v>1789.72</v>
      </c>
      <c r="C132" s="25">
        <v>2159.4699999999998</v>
      </c>
      <c r="D132" s="2">
        <f t="shared" si="2"/>
        <v>3.1729195010030686E-2</v>
      </c>
      <c r="E132" s="2">
        <f t="shared" si="3"/>
        <v>3.1324622232410393E-2</v>
      </c>
    </row>
    <row r="133" spans="1:5" x14ac:dyDescent="0.4">
      <c r="A133" s="19">
        <v>40367</v>
      </c>
      <c r="B133" s="25">
        <v>1798.31</v>
      </c>
      <c r="C133" s="25">
        <v>2175.4</v>
      </c>
      <c r="D133" s="2">
        <f t="shared" si="2"/>
        <v>4.7996334622175674E-3</v>
      </c>
      <c r="E133" s="2">
        <f t="shared" si="3"/>
        <v>7.376810050614413E-3</v>
      </c>
    </row>
    <row r="134" spans="1:5" x14ac:dyDescent="0.4">
      <c r="A134" s="19">
        <v>40368</v>
      </c>
      <c r="B134" s="25">
        <v>1814.79</v>
      </c>
      <c r="C134" s="25">
        <v>2196.4499999999998</v>
      </c>
      <c r="D134" s="2">
        <f t="shared" si="2"/>
        <v>9.1641596832581218E-3</v>
      </c>
      <c r="E134" s="2">
        <f t="shared" si="3"/>
        <v>9.6763813551530298E-3</v>
      </c>
    </row>
    <row r="135" spans="1:5" x14ac:dyDescent="0.4">
      <c r="A135" s="19">
        <v>40371</v>
      </c>
      <c r="B135" s="25">
        <v>1821.03</v>
      </c>
      <c r="C135" s="25">
        <v>2198.36</v>
      </c>
      <c r="D135" s="2">
        <f t="shared" ref="D135:D198" si="4">B135/B134-1</f>
        <v>3.4384143619923258E-3</v>
      </c>
      <c r="E135" s="2">
        <f t="shared" ref="E135:E198" si="5">C135/C134-1</f>
        <v>8.6958501217893058E-4</v>
      </c>
    </row>
    <row r="136" spans="1:5" x14ac:dyDescent="0.4">
      <c r="A136" s="19">
        <v>40372</v>
      </c>
      <c r="B136" s="25">
        <v>1845.03</v>
      </c>
      <c r="C136" s="25">
        <v>2242.0300000000002</v>
      </c>
      <c r="D136" s="2">
        <f t="shared" si="4"/>
        <v>1.317935454111141E-2</v>
      </c>
      <c r="E136" s="2">
        <f t="shared" si="5"/>
        <v>1.9864808311650606E-2</v>
      </c>
    </row>
    <row r="137" spans="1:5" x14ac:dyDescent="0.4">
      <c r="A137" s="19">
        <v>40373</v>
      </c>
      <c r="B137" s="25">
        <v>1853.41</v>
      </c>
      <c r="C137" s="25">
        <v>2249.84</v>
      </c>
      <c r="D137" s="2">
        <f t="shared" si="4"/>
        <v>4.5419315675083727E-3</v>
      </c>
      <c r="E137" s="2">
        <f t="shared" si="5"/>
        <v>3.4834502660534561E-3</v>
      </c>
    </row>
    <row r="138" spans="1:5" x14ac:dyDescent="0.4">
      <c r="A138" s="19">
        <v>40374</v>
      </c>
      <c r="B138" s="25">
        <v>1856.24</v>
      </c>
      <c r="C138" s="25">
        <v>2249.08</v>
      </c>
      <c r="D138" s="2">
        <f t="shared" si="4"/>
        <v>1.5269152535055674E-3</v>
      </c>
      <c r="E138" s="2">
        <f t="shared" si="5"/>
        <v>-3.3780179923914577E-4</v>
      </c>
    </row>
    <row r="139" spans="1:5" x14ac:dyDescent="0.4">
      <c r="A139" s="19">
        <v>40375</v>
      </c>
      <c r="B139" s="25">
        <v>1803.48</v>
      </c>
      <c r="C139" s="25">
        <v>2179.0500000000002</v>
      </c>
      <c r="D139" s="2">
        <f t="shared" si="4"/>
        <v>-2.8423048743696944E-2</v>
      </c>
      <c r="E139" s="2">
        <f t="shared" si="5"/>
        <v>-3.113717608977884E-2</v>
      </c>
    </row>
    <row r="140" spans="1:5" x14ac:dyDescent="0.4">
      <c r="A140" s="19">
        <v>40378</v>
      </c>
      <c r="B140" s="25">
        <v>1819.28</v>
      </c>
      <c r="C140" s="25">
        <v>2198.23</v>
      </c>
      <c r="D140" s="2">
        <f t="shared" si="4"/>
        <v>8.7608401534811087E-3</v>
      </c>
      <c r="E140" s="2">
        <f t="shared" si="5"/>
        <v>8.8020008719396081E-3</v>
      </c>
    </row>
    <row r="141" spans="1:5" x14ac:dyDescent="0.4">
      <c r="A141" s="19">
        <v>40379</v>
      </c>
      <c r="B141" s="25">
        <v>1840.67</v>
      </c>
      <c r="C141" s="25">
        <v>2222.4899999999998</v>
      </c>
      <c r="D141" s="2">
        <f t="shared" si="4"/>
        <v>1.17573985312871E-2</v>
      </c>
      <c r="E141" s="2">
        <f t="shared" si="5"/>
        <v>1.1036151813049511E-2</v>
      </c>
    </row>
    <row r="142" spans="1:5" x14ac:dyDescent="0.4">
      <c r="A142" s="19">
        <v>40380</v>
      </c>
      <c r="B142" s="25">
        <v>1817.3</v>
      </c>
      <c r="C142" s="25">
        <v>2187.33</v>
      </c>
      <c r="D142" s="2">
        <f t="shared" si="4"/>
        <v>-1.2696463787642553E-2</v>
      </c>
      <c r="E142" s="2">
        <f t="shared" si="5"/>
        <v>-1.5820093678711622E-2</v>
      </c>
    </row>
    <row r="143" spans="1:5" x14ac:dyDescent="0.4">
      <c r="A143" s="19">
        <v>40381</v>
      </c>
      <c r="B143" s="25">
        <v>1863.1</v>
      </c>
      <c r="C143" s="25">
        <v>2245.89</v>
      </c>
      <c r="D143" s="2">
        <f t="shared" si="4"/>
        <v>2.5202223078192976E-2</v>
      </c>
      <c r="E143" s="2">
        <f t="shared" si="5"/>
        <v>2.6772366309610218E-2</v>
      </c>
    </row>
    <row r="144" spans="1:5" x14ac:dyDescent="0.4">
      <c r="A144" s="19">
        <v>40382</v>
      </c>
      <c r="B144" s="25">
        <v>1875.38</v>
      </c>
      <c r="C144" s="25">
        <v>2269.4699999999998</v>
      </c>
      <c r="D144" s="2">
        <f t="shared" si="4"/>
        <v>6.5911652621974959E-3</v>
      </c>
      <c r="E144" s="2">
        <f t="shared" si="5"/>
        <v>1.0499178499392192E-2</v>
      </c>
    </row>
    <row r="145" spans="1:5" x14ac:dyDescent="0.4">
      <c r="A145" s="19">
        <v>40385</v>
      </c>
      <c r="B145" s="25">
        <v>1890.4</v>
      </c>
      <c r="C145" s="25">
        <v>2296.4299999999998</v>
      </c>
      <c r="D145" s="2">
        <f t="shared" si="4"/>
        <v>8.0090435005171212E-3</v>
      </c>
      <c r="E145" s="2">
        <f t="shared" si="5"/>
        <v>1.1879425592759452E-2</v>
      </c>
    </row>
    <row r="146" spans="1:5" x14ac:dyDescent="0.4">
      <c r="A146" s="19">
        <v>40386</v>
      </c>
      <c r="B146" s="25">
        <v>1888.81</v>
      </c>
      <c r="C146" s="25">
        <v>2288.25</v>
      </c>
      <c r="D146" s="2">
        <f t="shared" si="4"/>
        <v>-8.4109183241654062E-4</v>
      </c>
      <c r="E146" s="2">
        <f t="shared" si="5"/>
        <v>-3.5620506612437097E-3</v>
      </c>
    </row>
    <row r="147" spans="1:5" x14ac:dyDescent="0.4">
      <c r="A147" s="19">
        <v>40387</v>
      </c>
      <c r="B147" s="25">
        <v>1872.62</v>
      </c>
      <c r="C147" s="25">
        <v>2264.56</v>
      </c>
      <c r="D147" s="2">
        <f t="shared" si="4"/>
        <v>-8.571534458203911E-3</v>
      </c>
      <c r="E147" s="2">
        <f t="shared" si="5"/>
        <v>-1.035288976291926E-2</v>
      </c>
    </row>
    <row r="148" spans="1:5" x14ac:dyDescent="0.4">
      <c r="A148" s="19">
        <v>40388</v>
      </c>
      <c r="B148" s="25">
        <v>1860.3</v>
      </c>
      <c r="C148" s="25">
        <v>2251.69</v>
      </c>
      <c r="D148" s="2">
        <f t="shared" si="4"/>
        <v>-6.5790176330488004E-3</v>
      </c>
      <c r="E148" s="2">
        <f t="shared" si="5"/>
        <v>-5.6832232310028985E-3</v>
      </c>
    </row>
    <row r="149" spans="1:5" x14ac:dyDescent="0.4">
      <c r="A149" s="19">
        <v>40389</v>
      </c>
      <c r="B149" s="25">
        <v>1864</v>
      </c>
      <c r="C149" s="25">
        <v>2254.6999999999998</v>
      </c>
      <c r="D149" s="2">
        <f t="shared" si="4"/>
        <v>1.9889265172283732E-3</v>
      </c>
      <c r="E149" s="2">
        <f t="shared" si="5"/>
        <v>1.3367737121894319E-3</v>
      </c>
    </row>
    <row r="150" spans="1:5" x14ac:dyDescent="0.4">
      <c r="A150" s="19">
        <v>40392</v>
      </c>
      <c r="B150" s="25">
        <v>1898.99</v>
      </c>
      <c r="C150" s="25">
        <v>2295.36</v>
      </c>
      <c r="D150" s="2">
        <f t="shared" si="4"/>
        <v>1.8771459227467924E-2</v>
      </c>
      <c r="E150" s="2">
        <f t="shared" si="5"/>
        <v>1.8033441256043004E-2</v>
      </c>
    </row>
    <row r="151" spans="1:5" x14ac:dyDescent="0.4">
      <c r="A151" s="19">
        <v>40393</v>
      </c>
      <c r="B151" s="25">
        <v>1891.81</v>
      </c>
      <c r="C151" s="25">
        <v>2283.52</v>
      </c>
      <c r="D151" s="2">
        <f t="shared" si="4"/>
        <v>-3.7809572456938279E-3</v>
      </c>
      <c r="E151" s="2">
        <f t="shared" si="5"/>
        <v>-5.1582322598634489E-3</v>
      </c>
    </row>
    <row r="152" spans="1:5" x14ac:dyDescent="0.4">
      <c r="A152" s="19">
        <v>40394</v>
      </c>
      <c r="B152" s="25">
        <v>1909.2</v>
      </c>
      <c r="C152" s="25">
        <v>2303.5700000000002</v>
      </c>
      <c r="D152" s="2">
        <f t="shared" si="4"/>
        <v>9.1922550361822619E-3</v>
      </c>
      <c r="E152" s="2">
        <f t="shared" si="5"/>
        <v>8.7803040919283148E-3</v>
      </c>
    </row>
    <row r="153" spans="1:5" x14ac:dyDescent="0.4">
      <c r="A153" s="19">
        <v>40395</v>
      </c>
      <c r="B153" s="25">
        <v>1904.95</v>
      </c>
      <c r="C153" s="25">
        <v>2293.06</v>
      </c>
      <c r="D153" s="2">
        <f t="shared" si="4"/>
        <v>-2.2260632725749074E-3</v>
      </c>
      <c r="E153" s="2">
        <f t="shared" si="5"/>
        <v>-4.5624834496021949E-3</v>
      </c>
    </row>
    <row r="154" spans="1:5" x14ac:dyDescent="0.4">
      <c r="A154" s="19">
        <v>40396</v>
      </c>
      <c r="B154" s="25">
        <v>1902.88</v>
      </c>
      <c r="C154" s="25">
        <v>2288.4699999999998</v>
      </c>
      <c r="D154" s="2">
        <f t="shared" si="4"/>
        <v>-1.0866426940339124E-3</v>
      </c>
      <c r="E154" s="2">
        <f t="shared" si="5"/>
        <v>-2.0016920621354073E-3</v>
      </c>
    </row>
    <row r="155" spans="1:5" x14ac:dyDescent="0.4">
      <c r="A155" s="19">
        <v>40399</v>
      </c>
      <c r="B155" s="25">
        <v>1915.17</v>
      </c>
      <c r="C155" s="25">
        <v>2305.69</v>
      </c>
      <c r="D155" s="2">
        <f t="shared" si="4"/>
        <v>6.4586311275540709E-3</v>
      </c>
      <c r="E155" s="2">
        <f t="shared" si="5"/>
        <v>7.5246780600140006E-3</v>
      </c>
    </row>
    <row r="156" spans="1:5" x14ac:dyDescent="0.4">
      <c r="A156" s="19">
        <v>40400</v>
      </c>
      <c r="B156" s="25">
        <v>1899.24</v>
      </c>
      <c r="C156" s="25">
        <v>2277.17</v>
      </c>
      <c r="D156" s="2">
        <f t="shared" si="4"/>
        <v>-8.3177994642773534E-3</v>
      </c>
      <c r="E156" s="2">
        <f t="shared" si="5"/>
        <v>-1.2369399182023622E-2</v>
      </c>
    </row>
    <row r="157" spans="1:5" x14ac:dyDescent="0.4">
      <c r="A157" s="19">
        <v>40401</v>
      </c>
      <c r="B157" s="25">
        <v>1845.38</v>
      </c>
      <c r="C157" s="25">
        <v>2208.63</v>
      </c>
      <c r="D157" s="2">
        <f t="shared" si="4"/>
        <v>-2.8358711905814959E-2</v>
      </c>
      <c r="E157" s="2">
        <f t="shared" si="5"/>
        <v>-3.0098762938208345E-2</v>
      </c>
    </row>
    <row r="158" spans="1:5" x14ac:dyDescent="0.4">
      <c r="A158" s="19">
        <v>40402</v>
      </c>
      <c r="B158" s="25">
        <v>1832.17</v>
      </c>
      <c r="C158" s="25">
        <v>2190.27</v>
      </c>
      <c r="D158" s="2">
        <f t="shared" si="4"/>
        <v>-7.158417236558301E-3</v>
      </c>
      <c r="E158" s="2">
        <f t="shared" si="5"/>
        <v>-8.3128455196208595E-3</v>
      </c>
    </row>
    <row r="159" spans="1:5" x14ac:dyDescent="0.4">
      <c r="A159" s="19">
        <v>40403</v>
      </c>
      <c r="B159" s="25">
        <v>1818.8</v>
      </c>
      <c r="C159" s="25">
        <v>2173.48</v>
      </c>
      <c r="D159" s="2">
        <f t="shared" si="4"/>
        <v>-7.2973577779354981E-3</v>
      </c>
      <c r="E159" s="2">
        <f t="shared" si="5"/>
        <v>-7.6657215777050647E-3</v>
      </c>
    </row>
    <row r="160" spans="1:5" x14ac:dyDescent="0.4">
      <c r="A160" s="19">
        <v>40406</v>
      </c>
      <c r="B160" s="25">
        <v>1821.51</v>
      </c>
      <c r="C160" s="25">
        <v>2181.87</v>
      </c>
      <c r="D160" s="2">
        <f t="shared" si="4"/>
        <v>1.489993402243206E-3</v>
      </c>
      <c r="E160" s="2">
        <f t="shared" si="5"/>
        <v>3.8601689456538857E-3</v>
      </c>
    </row>
    <row r="161" spans="1:5" x14ac:dyDescent="0.4">
      <c r="A161" s="19">
        <v>40407</v>
      </c>
      <c r="B161" s="25">
        <v>1845.37</v>
      </c>
      <c r="C161" s="25">
        <v>2209.44</v>
      </c>
      <c r="D161" s="2">
        <f t="shared" si="4"/>
        <v>1.3099022239789981E-2</v>
      </c>
      <c r="E161" s="2">
        <f t="shared" si="5"/>
        <v>1.2635949896190102E-2</v>
      </c>
    </row>
    <row r="162" spans="1:5" x14ac:dyDescent="0.4">
      <c r="A162" s="19">
        <v>40408</v>
      </c>
      <c r="B162" s="25">
        <v>1850.8</v>
      </c>
      <c r="C162" s="25">
        <v>2215.6999999999998</v>
      </c>
      <c r="D162" s="2">
        <f t="shared" si="4"/>
        <v>2.9424993361766294E-3</v>
      </c>
      <c r="E162" s="2">
        <f t="shared" si="5"/>
        <v>2.8332971250633054E-3</v>
      </c>
    </row>
    <row r="163" spans="1:5" x14ac:dyDescent="0.4">
      <c r="A163" s="19">
        <v>40409</v>
      </c>
      <c r="B163" s="25">
        <v>1823</v>
      </c>
      <c r="C163" s="25">
        <v>2178.9499999999998</v>
      </c>
      <c r="D163" s="2">
        <f t="shared" si="4"/>
        <v>-1.5020531661984027E-2</v>
      </c>
      <c r="E163" s="2">
        <f t="shared" si="5"/>
        <v>-1.6586180439590148E-2</v>
      </c>
    </row>
    <row r="164" spans="1:5" x14ac:dyDescent="0.4">
      <c r="A164" s="19">
        <v>40410</v>
      </c>
      <c r="B164" s="25">
        <v>1825.75</v>
      </c>
      <c r="C164" s="25">
        <v>2179.7600000000002</v>
      </c>
      <c r="D164" s="2">
        <f t="shared" si="4"/>
        <v>1.5085024684586834E-3</v>
      </c>
      <c r="E164" s="2">
        <f t="shared" si="5"/>
        <v>3.7173868147521993E-4</v>
      </c>
    </row>
    <row r="165" spans="1:5" x14ac:dyDescent="0.4">
      <c r="A165" s="19">
        <v>40413</v>
      </c>
      <c r="B165" s="25">
        <v>1808.31</v>
      </c>
      <c r="C165" s="25">
        <v>2159.63</v>
      </c>
      <c r="D165" s="2">
        <f t="shared" si="4"/>
        <v>-9.5522388059702257E-3</v>
      </c>
      <c r="E165" s="2">
        <f t="shared" si="5"/>
        <v>-9.234961647153872E-3</v>
      </c>
    </row>
    <row r="166" spans="1:5" x14ac:dyDescent="0.4">
      <c r="A166" s="19">
        <v>40414</v>
      </c>
      <c r="B166" s="25">
        <v>1775.27</v>
      </c>
      <c r="C166" s="25">
        <v>2123.7600000000002</v>
      </c>
      <c r="D166" s="2">
        <f t="shared" si="4"/>
        <v>-1.8271203499399924E-2</v>
      </c>
      <c r="E166" s="2">
        <f t="shared" si="5"/>
        <v>-1.6609326597611607E-2</v>
      </c>
    </row>
    <row r="167" spans="1:5" x14ac:dyDescent="0.4">
      <c r="A167" s="19">
        <v>40415</v>
      </c>
      <c r="B167" s="25">
        <v>1790.88</v>
      </c>
      <c r="C167" s="25">
        <v>2141.54</v>
      </c>
      <c r="D167" s="2">
        <f t="shared" si="4"/>
        <v>8.7930286660622414E-3</v>
      </c>
      <c r="E167" s="2">
        <f t="shared" si="5"/>
        <v>8.371944099144768E-3</v>
      </c>
    </row>
    <row r="168" spans="1:5" x14ac:dyDescent="0.4">
      <c r="A168" s="19">
        <v>40416</v>
      </c>
      <c r="B168" s="25">
        <v>1769.02</v>
      </c>
      <c r="C168" s="25">
        <v>2118.69</v>
      </c>
      <c r="D168" s="2">
        <f t="shared" si="4"/>
        <v>-1.2206289645314117E-2</v>
      </c>
      <c r="E168" s="2">
        <f t="shared" si="5"/>
        <v>-1.0669891760135219E-2</v>
      </c>
    </row>
    <row r="169" spans="1:5" x14ac:dyDescent="0.4">
      <c r="A169" s="19">
        <v>40417</v>
      </c>
      <c r="B169" s="25">
        <v>1791.64</v>
      </c>
      <c r="C169" s="25">
        <v>2153.63</v>
      </c>
      <c r="D169" s="2">
        <f t="shared" si="4"/>
        <v>1.2786740681281161E-2</v>
      </c>
      <c r="E169" s="2">
        <f t="shared" si="5"/>
        <v>1.6491322468128899E-2</v>
      </c>
    </row>
    <row r="170" spans="1:5" x14ac:dyDescent="0.4">
      <c r="A170" s="19">
        <v>40420</v>
      </c>
      <c r="B170" s="25">
        <v>1772.07</v>
      </c>
      <c r="C170" s="25">
        <v>2119.9699999999998</v>
      </c>
      <c r="D170" s="2">
        <f t="shared" si="4"/>
        <v>-1.0922953271862768E-2</v>
      </c>
      <c r="E170" s="2">
        <f t="shared" si="5"/>
        <v>-1.5629425667361807E-2</v>
      </c>
    </row>
    <row r="171" spans="1:5" x14ac:dyDescent="0.4">
      <c r="A171" s="19">
        <v>40421</v>
      </c>
      <c r="B171" s="25">
        <v>1767.43</v>
      </c>
      <c r="C171" s="25">
        <v>2114.0300000000002</v>
      </c>
      <c r="D171" s="2">
        <f t="shared" si="4"/>
        <v>-2.6184067220820229E-3</v>
      </c>
      <c r="E171" s="2">
        <f t="shared" si="5"/>
        <v>-2.8019264423551071E-3</v>
      </c>
    </row>
    <row r="172" spans="1:5" x14ac:dyDescent="0.4">
      <c r="A172" s="19">
        <v>40422</v>
      </c>
      <c r="B172" s="25">
        <v>1820.05</v>
      </c>
      <c r="C172" s="25">
        <v>2176.84</v>
      </c>
      <c r="D172" s="2">
        <f t="shared" si="4"/>
        <v>2.9772041891333645E-2</v>
      </c>
      <c r="E172" s="2">
        <f t="shared" si="5"/>
        <v>2.9711025860560181E-2</v>
      </c>
    </row>
    <row r="173" spans="1:5" x14ac:dyDescent="0.4">
      <c r="A173" s="19">
        <v>40423</v>
      </c>
      <c r="B173" s="25">
        <v>1840.58</v>
      </c>
      <c r="C173" s="25">
        <v>2200.0100000000002</v>
      </c>
      <c r="D173" s="2">
        <f t="shared" si="4"/>
        <v>1.1279909892585316E-2</v>
      </c>
      <c r="E173" s="2">
        <f t="shared" si="5"/>
        <v>1.0643869094651093E-2</v>
      </c>
    </row>
    <row r="174" spans="1:5" x14ac:dyDescent="0.4">
      <c r="A174" s="19">
        <v>40424</v>
      </c>
      <c r="B174" s="25">
        <v>1870.31</v>
      </c>
      <c r="C174" s="25">
        <v>2233.75</v>
      </c>
      <c r="D174" s="2">
        <f t="shared" si="4"/>
        <v>1.615251714133592E-2</v>
      </c>
      <c r="E174" s="2">
        <f t="shared" si="5"/>
        <v>1.5336293925936495E-2</v>
      </c>
    </row>
    <row r="175" spans="1:5" x14ac:dyDescent="0.4">
      <c r="A175" s="19">
        <v>40428</v>
      </c>
      <c r="B175" s="25">
        <v>1856.5</v>
      </c>
      <c r="C175" s="25">
        <v>2208.89</v>
      </c>
      <c r="D175" s="2">
        <f t="shared" si="4"/>
        <v>-7.3838026851162919E-3</v>
      </c>
      <c r="E175" s="2">
        <f t="shared" si="5"/>
        <v>-1.112926692781202E-2</v>
      </c>
    </row>
    <row r="176" spans="1:5" x14ac:dyDescent="0.4">
      <c r="A176" s="19">
        <v>40429</v>
      </c>
      <c r="B176" s="25">
        <v>1880</v>
      </c>
      <c r="C176" s="25">
        <v>2228.87</v>
      </c>
      <c r="D176" s="2">
        <f t="shared" si="4"/>
        <v>1.2658227848101333E-2</v>
      </c>
      <c r="E176" s="2">
        <f t="shared" si="5"/>
        <v>9.0452670798455426E-3</v>
      </c>
    </row>
    <row r="177" spans="1:5" x14ac:dyDescent="0.4">
      <c r="A177" s="19">
        <v>40430</v>
      </c>
      <c r="B177" s="25">
        <v>1886.14</v>
      </c>
      <c r="C177" s="25">
        <v>2236.1999999999998</v>
      </c>
      <c r="D177" s="2">
        <f t="shared" si="4"/>
        <v>3.2659574468085761E-3</v>
      </c>
      <c r="E177" s="2">
        <f t="shared" si="5"/>
        <v>3.288661967723483E-3</v>
      </c>
    </row>
    <row r="178" spans="1:5" x14ac:dyDescent="0.4">
      <c r="A178" s="19">
        <v>40431</v>
      </c>
      <c r="B178" s="25">
        <v>1892.34</v>
      </c>
      <c r="C178" s="25">
        <v>2242.48</v>
      </c>
      <c r="D178" s="2">
        <f t="shared" si="4"/>
        <v>3.2871366918678646E-3</v>
      </c>
      <c r="E178" s="2">
        <f t="shared" si="5"/>
        <v>2.8083355692694045E-3</v>
      </c>
    </row>
    <row r="179" spans="1:5" x14ac:dyDescent="0.4">
      <c r="A179" s="19">
        <v>40434</v>
      </c>
      <c r="B179" s="25">
        <v>1921.67</v>
      </c>
      <c r="C179" s="25">
        <v>2285.71</v>
      </c>
      <c r="D179" s="2">
        <f t="shared" si="4"/>
        <v>1.5499328873247009E-2</v>
      </c>
      <c r="E179" s="2">
        <f t="shared" si="5"/>
        <v>1.9277763904248957E-2</v>
      </c>
    </row>
    <row r="180" spans="1:5" x14ac:dyDescent="0.4">
      <c r="A180" s="19">
        <v>40435</v>
      </c>
      <c r="B180" s="25">
        <v>1928.59</v>
      </c>
      <c r="C180" s="25">
        <v>2289.77</v>
      </c>
      <c r="D180" s="2">
        <f t="shared" si="4"/>
        <v>3.6010345168524527E-3</v>
      </c>
      <c r="E180" s="2">
        <f t="shared" si="5"/>
        <v>1.7762533304750416E-3</v>
      </c>
    </row>
    <row r="181" spans="1:5" x14ac:dyDescent="0.4">
      <c r="A181" s="19">
        <v>40436</v>
      </c>
      <c r="B181" s="25">
        <v>1939.6</v>
      </c>
      <c r="C181" s="25">
        <v>2301.3200000000002</v>
      </c>
      <c r="D181" s="2">
        <f t="shared" si="4"/>
        <v>5.7088339149327094E-3</v>
      </c>
      <c r="E181" s="2">
        <f t="shared" si="5"/>
        <v>5.044174742441454E-3</v>
      </c>
    </row>
    <row r="182" spans="1:5" x14ac:dyDescent="0.4">
      <c r="A182" s="19">
        <v>40437</v>
      </c>
      <c r="B182" s="25">
        <v>1948.11</v>
      </c>
      <c r="C182" s="25">
        <v>2303.25</v>
      </c>
      <c r="D182" s="2">
        <f t="shared" si="4"/>
        <v>4.3875025778510324E-3</v>
      </c>
      <c r="E182" s="2">
        <f t="shared" si="5"/>
        <v>8.3864912311182316E-4</v>
      </c>
    </row>
    <row r="183" spans="1:5" x14ac:dyDescent="0.4">
      <c r="A183" s="19">
        <v>40438</v>
      </c>
      <c r="B183" s="25">
        <v>1955.83</v>
      </c>
      <c r="C183" s="25">
        <v>2315.61</v>
      </c>
      <c r="D183" s="2">
        <f t="shared" si="4"/>
        <v>3.9628152414390438E-3</v>
      </c>
      <c r="E183" s="2">
        <f t="shared" si="5"/>
        <v>5.366330185607282E-3</v>
      </c>
    </row>
    <row r="184" spans="1:5" x14ac:dyDescent="0.4">
      <c r="A184" s="19">
        <v>40441</v>
      </c>
      <c r="B184" s="25">
        <v>1989.43</v>
      </c>
      <c r="C184" s="25">
        <v>2355.83</v>
      </c>
      <c r="D184" s="2">
        <f t="shared" si="4"/>
        <v>1.7179407208192998E-2</v>
      </c>
      <c r="E184" s="2">
        <f t="shared" si="5"/>
        <v>1.7369073375913757E-2</v>
      </c>
    </row>
    <row r="185" spans="1:5" x14ac:dyDescent="0.4">
      <c r="A185" s="19">
        <v>40442</v>
      </c>
      <c r="B185" s="25">
        <v>1989.11</v>
      </c>
      <c r="C185" s="25">
        <v>2349.35</v>
      </c>
      <c r="D185" s="2">
        <f t="shared" si="4"/>
        <v>-1.6085009274025008E-4</v>
      </c>
      <c r="E185" s="2">
        <f t="shared" si="5"/>
        <v>-2.7506229227066692E-3</v>
      </c>
    </row>
    <row r="186" spans="1:5" x14ac:dyDescent="0.4">
      <c r="A186" s="19">
        <v>40443</v>
      </c>
      <c r="B186" s="25">
        <v>1982.76</v>
      </c>
      <c r="C186" s="25">
        <v>2334.5500000000002</v>
      </c>
      <c r="D186" s="2">
        <f t="shared" si="4"/>
        <v>-3.192382522836823E-3</v>
      </c>
      <c r="E186" s="2">
        <f t="shared" si="5"/>
        <v>-6.2996147870686414E-3</v>
      </c>
    </row>
    <row r="187" spans="1:5" x14ac:dyDescent="0.4">
      <c r="A187" s="19">
        <v>40444</v>
      </c>
      <c r="B187" s="25">
        <v>1982.15</v>
      </c>
      <c r="C187" s="25">
        <v>2327.08</v>
      </c>
      <c r="D187" s="2">
        <f t="shared" si="4"/>
        <v>-3.0765195989423955E-4</v>
      </c>
      <c r="E187" s="2">
        <f t="shared" si="5"/>
        <v>-3.1997601250777219E-3</v>
      </c>
    </row>
    <row r="188" spans="1:5" x14ac:dyDescent="0.4">
      <c r="A188" s="19">
        <v>40445</v>
      </c>
      <c r="B188" s="25">
        <v>2023.84</v>
      </c>
      <c r="C188" s="25">
        <v>2381.2199999999998</v>
      </c>
      <c r="D188" s="2">
        <f t="shared" si="4"/>
        <v>2.1032716999217937E-2</v>
      </c>
      <c r="E188" s="2">
        <f t="shared" si="5"/>
        <v>2.3265207900029061E-2</v>
      </c>
    </row>
    <row r="189" spans="1:5" x14ac:dyDescent="0.4">
      <c r="A189" s="19">
        <v>40448</v>
      </c>
      <c r="B189" s="25">
        <v>2010.99</v>
      </c>
      <c r="C189" s="25">
        <v>2369.77</v>
      </c>
      <c r="D189" s="2">
        <f t="shared" si="4"/>
        <v>-6.3493161514743823E-3</v>
      </c>
      <c r="E189" s="2">
        <f t="shared" si="5"/>
        <v>-4.8084595291488785E-3</v>
      </c>
    </row>
    <row r="190" spans="1:5" x14ac:dyDescent="0.4">
      <c r="A190" s="19">
        <v>40449</v>
      </c>
      <c r="B190" s="25">
        <v>2012.43</v>
      </c>
      <c r="C190" s="25">
        <v>2379.59</v>
      </c>
      <c r="D190" s="2">
        <f t="shared" si="4"/>
        <v>7.1606522160738706E-4</v>
      </c>
      <c r="E190" s="2">
        <f t="shared" si="5"/>
        <v>4.1438620625631195E-3</v>
      </c>
    </row>
    <row r="191" spans="1:5" x14ac:dyDescent="0.4">
      <c r="A191" s="19">
        <v>40450</v>
      </c>
      <c r="B191" s="25">
        <v>2009.08</v>
      </c>
      <c r="C191" s="25">
        <v>2376.56</v>
      </c>
      <c r="D191" s="2">
        <f t="shared" si="4"/>
        <v>-1.6646541743067234E-3</v>
      </c>
      <c r="E191" s="2">
        <f t="shared" si="5"/>
        <v>-1.2733285986241683E-3</v>
      </c>
    </row>
    <row r="192" spans="1:5" x14ac:dyDescent="0.4">
      <c r="A192" s="19">
        <v>40451</v>
      </c>
      <c r="B192" s="25">
        <v>1998.04</v>
      </c>
      <c r="C192" s="25">
        <v>2368.62</v>
      </c>
      <c r="D192" s="2">
        <f t="shared" si="4"/>
        <v>-5.4950524618233576E-3</v>
      </c>
      <c r="E192" s="2">
        <f t="shared" si="5"/>
        <v>-3.3409634092974594E-3</v>
      </c>
    </row>
    <row r="193" spans="1:5" x14ac:dyDescent="0.4">
      <c r="A193" s="19">
        <v>40452</v>
      </c>
      <c r="B193" s="25">
        <v>1996.6</v>
      </c>
      <c r="C193" s="25">
        <v>2370.75</v>
      </c>
      <c r="D193" s="2">
        <f t="shared" si="4"/>
        <v>-7.2070629216636206E-4</v>
      </c>
      <c r="E193" s="2">
        <f t="shared" si="5"/>
        <v>8.9925779567856523E-4</v>
      </c>
    </row>
    <row r="194" spans="1:5" x14ac:dyDescent="0.4">
      <c r="A194" s="19">
        <v>40455</v>
      </c>
      <c r="B194" s="25">
        <v>1975.33</v>
      </c>
      <c r="C194" s="25">
        <v>2344.52</v>
      </c>
      <c r="D194" s="2">
        <f t="shared" si="4"/>
        <v>-1.0653110287488721E-2</v>
      </c>
      <c r="E194" s="2">
        <f t="shared" si="5"/>
        <v>-1.1064009279763809E-2</v>
      </c>
    </row>
    <row r="195" spans="1:5" x14ac:dyDescent="0.4">
      <c r="A195" s="19">
        <v>40456</v>
      </c>
      <c r="B195" s="25">
        <v>2024.63</v>
      </c>
      <c r="C195" s="25">
        <v>2399.83</v>
      </c>
      <c r="D195" s="2">
        <f t="shared" si="4"/>
        <v>2.4957855143191265E-2</v>
      </c>
      <c r="E195" s="2">
        <f t="shared" si="5"/>
        <v>2.3591182843396563E-2</v>
      </c>
    </row>
    <row r="196" spans="1:5" x14ac:dyDescent="0.4">
      <c r="A196" s="19">
        <v>40457</v>
      </c>
      <c r="B196" s="25">
        <v>2006.52</v>
      </c>
      <c r="C196" s="25">
        <v>2380.66</v>
      </c>
      <c r="D196" s="2">
        <f t="shared" si="4"/>
        <v>-8.9448442431456776E-3</v>
      </c>
      <c r="E196" s="2">
        <f t="shared" si="5"/>
        <v>-7.988065821329049E-3</v>
      </c>
    </row>
    <row r="197" spans="1:5" x14ac:dyDescent="0.4">
      <c r="A197" s="19">
        <v>40458</v>
      </c>
      <c r="B197" s="25">
        <v>2011.63</v>
      </c>
      <c r="C197" s="25">
        <v>2383.67</v>
      </c>
      <c r="D197" s="2">
        <f t="shared" si="4"/>
        <v>2.5466977652852663E-3</v>
      </c>
      <c r="E197" s="2">
        <f t="shared" si="5"/>
        <v>1.2643552628264221E-3</v>
      </c>
    </row>
    <row r="198" spans="1:5" x14ac:dyDescent="0.4">
      <c r="A198" s="19">
        <v>40459</v>
      </c>
      <c r="B198" s="25">
        <v>2027.03</v>
      </c>
      <c r="C198" s="25">
        <v>2401.91</v>
      </c>
      <c r="D198" s="2">
        <f t="shared" si="4"/>
        <v>7.6554833642368258E-3</v>
      </c>
      <c r="E198" s="2">
        <f t="shared" si="5"/>
        <v>7.6520659319452289E-3</v>
      </c>
    </row>
    <row r="199" spans="1:5" x14ac:dyDescent="0.4">
      <c r="A199" s="19">
        <v>40462</v>
      </c>
      <c r="B199" s="25">
        <v>2026.98</v>
      </c>
      <c r="C199" s="25">
        <v>2402.33</v>
      </c>
      <c r="D199" s="2">
        <f t="shared" ref="D199:D262" si="6">B199/B198-1</f>
        <v>-2.4666630488945351E-5</v>
      </c>
      <c r="E199" s="2">
        <f t="shared" ref="E199:E262" si="7">C199/C198-1</f>
        <v>1.7486083991502532E-4</v>
      </c>
    </row>
    <row r="200" spans="1:5" x14ac:dyDescent="0.4">
      <c r="A200" s="19">
        <v>40463</v>
      </c>
      <c r="B200" s="25">
        <v>2041.55</v>
      </c>
      <c r="C200" s="25">
        <v>2417.92</v>
      </c>
      <c r="D200" s="2">
        <f t="shared" si="6"/>
        <v>7.1880334290421732E-3</v>
      </c>
      <c r="E200" s="2">
        <f t="shared" si="7"/>
        <v>6.4895330783032446E-3</v>
      </c>
    </row>
    <row r="201" spans="1:5" x14ac:dyDescent="0.4">
      <c r="A201" s="19">
        <v>40464</v>
      </c>
      <c r="B201" s="25">
        <v>2057.25</v>
      </c>
      <c r="C201" s="25">
        <v>2441.23</v>
      </c>
      <c r="D201" s="2">
        <f t="shared" si="6"/>
        <v>7.6902353603880425E-3</v>
      </c>
      <c r="E201" s="2">
        <f t="shared" si="7"/>
        <v>9.6405174695606277E-3</v>
      </c>
    </row>
    <row r="202" spans="1:5" x14ac:dyDescent="0.4">
      <c r="A202" s="19">
        <v>40465</v>
      </c>
      <c r="B202" s="25">
        <v>2054.5100000000002</v>
      </c>
      <c r="C202" s="25">
        <v>2435.38</v>
      </c>
      <c r="D202" s="2">
        <f t="shared" si="6"/>
        <v>-1.3318750759507836E-3</v>
      </c>
      <c r="E202" s="2">
        <f t="shared" si="7"/>
        <v>-2.3963329960716706E-3</v>
      </c>
    </row>
    <row r="203" spans="1:5" x14ac:dyDescent="0.4">
      <c r="A203" s="19">
        <v>40466</v>
      </c>
      <c r="B203" s="25">
        <v>2097.73</v>
      </c>
      <c r="C203" s="25">
        <v>2468.77</v>
      </c>
      <c r="D203" s="2">
        <f t="shared" si="6"/>
        <v>2.1036646207611476E-2</v>
      </c>
      <c r="E203" s="2">
        <f t="shared" si="7"/>
        <v>1.3710386058849E-2</v>
      </c>
    </row>
    <row r="204" spans="1:5" x14ac:dyDescent="0.4">
      <c r="A204" s="19">
        <v>40469</v>
      </c>
      <c r="B204" s="25">
        <v>2104.15</v>
      </c>
      <c r="C204" s="25">
        <v>2480.66</v>
      </c>
      <c r="D204" s="2">
        <f t="shared" si="6"/>
        <v>3.0604510590019895E-3</v>
      </c>
      <c r="E204" s="2">
        <f t="shared" si="7"/>
        <v>4.8161635146246606E-3</v>
      </c>
    </row>
    <row r="205" spans="1:5" x14ac:dyDescent="0.4">
      <c r="A205" s="19">
        <v>40470</v>
      </c>
      <c r="B205" s="25">
        <v>2069.73</v>
      </c>
      <c r="C205" s="25">
        <v>2436.9499999999998</v>
      </c>
      <c r="D205" s="2">
        <f t="shared" si="6"/>
        <v>-1.6358149371480168E-2</v>
      </c>
      <c r="E205" s="2">
        <f t="shared" si="7"/>
        <v>-1.7620310723759025E-2</v>
      </c>
    </row>
    <row r="206" spans="1:5" x14ac:dyDescent="0.4">
      <c r="A206" s="19">
        <v>40471</v>
      </c>
      <c r="B206" s="25">
        <v>2085.75</v>
      </c>
      <c r="C206" s="25">
        <v>2457.39</v>
      </c>
      <c r="D206" s="2">
        <f t="shared" si="6"/>
        <v>7.7401400182632862E-3</v>
      </c>
      <c r="E206" s="2">
        <f t="shared" si="7"/>
        <v>8.3875335973244702E-3</v>
      </c>
    </row>
    <row r="207" spans="1:5" x14ac:dyDescent="0.4">
      <c r="A207" s="19">
        <v>40472</v>
      </c>
      <c r="B207" s="25">
        <v>2090.1</v>
      </c>
      <c r="C207" s="25">
        <v>2459.67</v>
      </c>
      <c r="D207" s="2">
        <f t="shared" si="6"/>
        <v>2.0855807263573389E-3</v>
      </c>
      <c r="E207" s="2">
        <f t="shared" si="7"/>
        <v>9.2781365595206999E-4</v>
      </c>
    </row>
    <row r="208" spans="1:5" x14ac:dyDescent="0.4">
      <c r="A208" s="19">
        <v>40473</v>
      </c>
      <c r="B208" s="25">
        <v>2104.21</v>
      </c>
      <c r="C208" s="25">
        <v>2479.39</v>
      </c>
      <c r="D208" s="2">
        <f t="shared" si="6"/>
        <v>6.750873163963611E-3</v>
      </c>
      <c r="E208" s="2">
        <f t="shared" si="7"/>
        <v>8.0173356588484346E-3</v>
      </c>
    </row>
    <row r="209" spans="1:5" x14ac:dyDescent="0.4">
      <c r="A209" s="19">
        <v>40476</v>
      </c>
      <c r="B209" s="25">
        <v>2113.5500000000002</v>
      </c>
      <c r="C209" s="25">
        <v>2490.85</v>
      </c>
      <c r="D209" s="2">
        <f t="shared" si="6"/>
        <v>4.438720469915225E-3</v>
      </c>
      <c r="E209" s="2">
        <f t="shared" si="7"/>
        <v>4.6221046305745528E-3</v>
      </c>
    </row>
    <row r="210" spans="1:5" x14ac:dyDescent="0.4">
      <c r="A210" s="19">
        <v>40477</v>
      </c>
      <c r="B210" s="25">
        <v>2119.0500000000002</v>
      </c>
      <c r="C210" s="25">
        <v>2497.29</v>
      </c>
      <c r="D210" s="2">
        <f t="shared" si="6"/>
        <v>2.6022568664096912E-3</v>
      </c>
      <c r="E210" s="2">
        <f t="shared" si="7"/>
        <v>2.5854627938253216E-3</v>
      </c>
    </row>
    <row r="211" spans="1:5" x14ac:dyDescent="0.4">
      <c r="A211" s="19">
        <v>40478</v>
      </c>
      <c r="B211" s="25">
        <v>2125.88</v>
      </c>
      <c r="C211" s="25">
        <v>2503.2600000000002</v>
      </c>
      <c r="D211" s="2">
        <f t="shared" si="6"/>
        <v>3.2231424459072677E-3</v>
      </c>
      <c r="E211" s="2">
        <f t="shared" si="7"/>
        <v>2.3905914010788898E-3</v>
      </c>
    </row>
    <row r="212" spans="1:5" x14ac:dyDescent="0.4">
      <c r="A212" s="19">
        <v>40479</v>
      </c>
      <c r="B212" s="25">
        <v>2129.73</v>
      </c>
      <c r="C212" s="25">
        <v>2507.37</v>
      </c>
      <c r="D212" s="2">
        <f t="shared" si="6"/>
        <v>1.8110147327223824E-3</v>
      </c>
      <c r="E212" s="2">
        <f t="shared" si="7"/>
        <v>1.6418590158431279E-3</v>
      </c>
    </row>
    <row r="213" spans="1:5" x14ac:dyDescent="0.4">
      <c r="A213" s="19">
        <v>40480</v>
      </c>
      <c r="B213" s="25">
        <v>2124.4499999999998</v>
      </c>
      <c r="C213" s="25">
        <v>2507.41</v>
      </c>
      <c r="D213" s="2">
        <f t="shared" si="6"/>
        <v>-2.4791875026413113E-3</v>
      </c>
      <c r="E213" s="2">
        <f t="shared" si="7"/>
        <v>1.5952970642496567E-5</v>
      </c>
    </row>
    <row r="214" spans="1:5" x14ac:dyDescent="0.4">
      <c r="A214" s="19">
        <v>40483</v>
      </c>
      <c r="B214" s="25">
        <v>2128.42</v>
      </c>
      <c r="C214" s="25">
        <v>2504.84</v>
      </c>
      <c r="D214" s="2">
        <f t="shared" si="6"/>
        <v>1.8687189625550271E-3</v>
      </c>
      <c r="E214" s="2">
        <f t="shared" si="7"/>
        <v>-1.0249620125944991E-3</v>
      </c>
    </row>
    <row r="215" spans="1:5" x14ac:dyDescent="0.4">
      <c r="A215" s="19">
        <v>40484</v>
      </c>
      <c r="B215" s="25">
        <v>2151.7199999999998</v>
      </c>
      <c r="C215" s="25">
        <v>2533.52</v>
      </c>
      <c r="D215" s="2">
        <f t="shared" si="6"/>
        <v>1.0947087510923437E-2</v>
      </c>
      <c r="E215" s="2">
        <f t="shared" si="7"/>
        <v>1.1449833123073683E-2</v>
      </c>
    </row>
    <row r="216" spans="1:5" x14ac:dyDescent="0.4">
      <c r="A216" s="19">
        <v>40485</v>
      </c>
      <c r="B216" s="25">
        <v>2158.36</v>
      </c>
      <c r="C216" s="25">
        <v>2540.27</v>
      </c>
      <c r="D216" s="2">
        <f t="shared" si="6"/>
        <v>3.0859033703272143E-3</v>
      </c>
      <c r="E216" s="2">
        <f t="shared" si="7"/>
        <v>2.6642773690359611E-3</v>
      </c>
    </row>
    <row r="217" spans="1:5" x14ac:dyDescent="0.4">
      <c r="A217" s="19">
        <v>40486</v>
      </c>
      <c r="B217" s="25">
        <v>2187.8000000000002</v>
      </c>
      <c r="C217" s="25">
        <v>2577.34</v>
      </c>
      <c r="D217" s="2">
        <f t="shared" si="6"/>
        <v>1.3639985915231856E-2</v>
      </c>
      <c r="E217" s="2">
        <f t="shared" si="7"/>
        <v>1.4592936971266957E-2</v>
      </c>
    </row>
    <row r="218" spans="1:5" x14ac:dyDescent="0.4">
      <c r="A218" s="19">
        <v>40487</v>
      </c>
      <c r="B218" s="25">
        <v>2186.71</v>
      </c>
      <c r="C218" s="25">
        <v>2578.98</v>
      </c>
      <c r="D218" s="2">
        <f t="shared" si="6"/>
        <v>-4.9821738732980236E-4</v>
      </c>
      <c r="E218" s="2">
        <f t="shared" si="7"/>
        <v>6.3631496038540902E-4</v>
      </c>
    </row>
    <row r="219" spans="1:5" x14ac:dyDescent="0.4">
      <c r="A219" s="19">
        <v>40490</v>
      </c>
      <c r="B219" s="25">
        <v>2188.94</v>
      </c>
      <c r="C219" s="25">
        <v>2580.0500000000002</v>
      </c>
      <c r="D219" s="2">
        <f t="shared" si="6"/>
        <v>1.0197968637817301E-3</v>
      </c>
      <c r="E219" s="2">
        <f t="shared" si="7"/>
        <v>4.1489270952088653E-4</v>
      </c>
    </row>
    <row r="220" spans="1:5" x14ac:dyDescent="0.4">
      <c r="A220" s="19">
        <v>40491</v>
      </c>
      <c r="B220" s="25">
        <v>2176.88</v>
      </c>
      <c r="C220" s="25">
        <v>2562.98</v>
      </c>
      <c r="D220" s="2">
        <f t="shared" si="6"/>
        <v>-5.5095160214533312E-3</v>
      </c>
      <c r="E220" s="2">
        <f t="shared" si="7"/>
        <v>-6.6161508497898369E-3</v>
      </c>
    </row>
    <row r="221" spans="1:5" x14ac:dyDescent="0.4">
      <c r="A221" s="19">
        <v>40492</v>
      </c>
      <c r="B221" s="25">
        <v>2187.7399999999998</v>
      </c>
      <c r="C221" s="25">
        <v>2578.7800000000002</v>
      </c>
      <c r="D221" s="2">
        <f t="shared" si="6"/>
        <v>4.988791297636741E-3</v>
      </c>
      <c r="E221" s="2">
        <f t="shared" si="7"/>
        <v>6.1646989051806766E-3</v>
      </c>
    </row>
    <row r="222" spans="1:5" x14ac:dyDescent="0.4">
      <c r="A222" s="19">
        <v>40493</v>
      </c>
      <c r="B222" s="25">
        <v>2173.11</v>
      </c>
      <c r="C222" s="25">
        <v>2555.52</v>
      </c>
      <c r="D222" s="2">
        <f t="shared" si="6"/>
        <v>-6.6872663113530795E-3</v>
      </c>
      <c r="E222" s="2">
        <f t="shared" si="7"/>
        <v>-9.0197690380723339E-3</v>
      </c>
    </row>
    <row r="223" spans="1:5" x14ac:dyDescent="0.4">
      <c r="A223" s="19">
        <v>40494</v>
      </c>
      <c r="B223" s="25">
        <v>2137.9499999999998</v>
      </c>
      <c r="C223" s="25">
        <v>2518.21</v>
      </c>
      <c r="D223" s="2">
        <f t="shared" si="6"/>
        <v>-1.6179576735646295E-2</v>
      </c>
      <c r="E223" s="2">
        <f t="shared" si="7"/>
        <v>-1.4599768344603081E-2</v>
      </c>
    </row>
    <row r="224" spans="1:5" x14ac:dyDescent="0.4">
      <c r="A224" s="19">
        <v>40497</v>
      </c>
      <c r="B224" s="25">
        <v>2131.48</v>
      </c>
      <c r="C224" s="25">
        <v>2513.8200000000002</v>
      </c>
      <c r="D224" s="2">
        <f t="shared" si="6"/>
        <v>-3.0262634766948793E-3</v>
      </c>
      <c r="E224" s="2">
        <f t="shared" si="7"/>
        <v>-1.7433017897633407E-3</v>
      </c>
    </row>
    <row r="225" spans="1:5" x14ac:dyDescent="0.4">
      <c r="A225" s="19">
        <v>40498</v>
      </c>
      <c r="B225" s="25">
        <v>2093.63</v>
      </c>
      <c r="C225" s="25">
        <v>2469.84</v>
      </c>
      <c r="D225" s="2">
        <f t="shared" si="6"/>
        <v>-1.7757614427533874E-2</v>
      </c>
      <c r="E225" s="2">
        <f t="shared" si="7"/>
        <v>-1.7495286058667681E-2</v>
      </c>
    </row>
    <row r="226" spans="1:5" x14ac:dyDescent="0.4">
      <c r="A226" s="19">
        <v>40499</v>
      </c>
      <c r="B226" s="25">
        <v>2100</v>
      </c>
      <c r="C226" s="25">
        <v>2476.0100000000002</v>
      </c>
      <c r="D226" s="2">
        <f t="shared" si="6"/>
        <v>3.0425624393994877E-3</v>
      </c>
      <c r="E226" s="2">
        <f t="shared" si="7"/>
        <v>2.4981375311761145E-3</v>
      </c>
    </row>
    <row r="227" spans="1:5" x14ac:dyDescent="0.4">
      <c r="A227" s="19">
        <v>40500</v>
      </c>
      <c r="B227" s="25">
        <v>2134.77</v>
      </c>
      <c r="C227" s="25">
        <v>2514.4</v>
      </c>
      <c r="D227" s="2">
        <f t="shared" si="6"/>
        <v>1.6557142857142937E-2</v>
      </c>
      <c r="E227" s="2">
        <f t="shared" si="7"/>
        <v>1.5504783906365338E-2</v>
      </c>
    </row>
    <row r="228" spans="1:5" x14ac:dyDescent="0.4">
      <c r="A228" s="19">
        <v>40501</v>
      </c>
      <c r="B228" s="25">
        <v>2135.27</v>
      </c>
      <c r="C228" s="25">
        <v>2518.12</v>
      </c>
      <c r="D228" s="2">
        <f t="shared" si="6"/>
        <v>2.342172693077238E-4</v>
      </c>
      <c r="E228" s="2">
        <f t="shared" si="7"/>
        <v>1.4794782055360667E-3</v>
      </c>
    </row>
    <row r="229" spans="1:5" x14ac:dyDescent="0.4">
      <c r="A229" s="19">
        <v>40504</v>
      </c>
      <c r="B229" s="25">
        <v>2150.86</v>
      </c>
      <c r="C229" s="25">
        <v>2532.02</v>
      </c>
      <c r="D229" s="2">
        <f t="shared" si="6"/>
        <v>7.3011843935428811E-3</v>
      </c>
      <c r="E229" s="2">
        <f t="shared" si="7"/>
        <v>5.519991104474764E-3</v>
      </c>
    </row>
    <row r="230" spans="1:5" x14ac:dyDescent="0.4">
      <c r="A230" s="19">
        <v>40505</v>
      </c>
      <c r="B230" s="25">
        <v>2116.61</v>
      </c>
      <c r="C230" s="25">
        <v>2494.9499999999998</v>
      </c>
      <c r="D230" s="2">
        <f t="shared" si="6"/>
        <v>-1.5923863012934358E-2</v>
      </c>
      <c r="E230" s="2">
        <f t="shared" si="7"/>
        <v>-1.4640484672317045E-2</v>
      </c>
    </row>
    <row r="231" spans="1:5" x14ac:dyDescent="0.4">
      <c r="A231" s="19">
        <v>40506</v>
      </c>
      <c r="B231" s="25">
        <v>2160.52</v>
      </c>
      <c r="C231" s="25">
        <v>2543.12</v>
      </c>
      <c r="D231" s="2">
        <f t="shared" si="6"/>
        <v>2.0745437279423129E-2</v>
      </c>
      <c r="E231" s="2">
        <f t="shared" si="7"/>
        <v>1.9307000140283304E-2</v>
      </c>
    </row>
    <row r="232" spans="1:5" x14ac:dyDescent="0.4">
      <c r="A232" s="19">
        <v>40508</v>
      </c>
      <c r="B232" s="25">
        <v>2153.91</v>
      </c>
      <c r="C232" s="25">
        <v>2534.56</v>
      </c>
      <c r="D232" s="2">
        <f t="shared" si="6"/>
        <v>-3.0594486512506291E-3</v>
      </c>
      <c r="E232" s="2">
        <f t="shared" si="7"/>
        <v>-3.3659441945327329E-3</v>
      </c>
    </row>
    <row r="233" spans="1:5" x14ac:dyDescent="0.4">
      <c r="A233" s="19">
        <v>40511</v>
      </c>
      <c r="B233" s="25">
        <v>2144.56</v>
      </c>
      <c r="C233" s="25">
        <v>2525.2199999999998</v>
      </c>
      <c r="D233" s="2">
        <f t="shared" si="6"/>
        <v>-4.340942750625576E-3</v>
      </c>
      <c r="E233" s="2">
        <f t="shared" si="7"/>
        <v>-3.6850577615049618E-3</v>
      </c>
    </row>
    <row r="234" spans="1:5" x14ac:dyDescent="0.4">
      <c r="A234" s="19">
        <v>40512</v>
      </c>
      <c r="B234" s="25">
        <v>2117.33</v>
      </c>
      <c r="C234" s="25">
        <v>2498.23</v>
      </c>
      <c r="D234" s="2">
        <f t="shared" si="6"/>
        <v>-1.2697243257358215E-2</v>
      </c>
      <c r="E234" s="2">
        <f t="shared" si="7"/>
        <v>-1.0688177663728204E-2</v>
      </c>
    </row>
    <row r="235" spans="1:5" x14ac:dyDescent="0.4">
      <c r="A235" s="19">
        <v>40513</v>
      </c>
      <c r="B235" s="25">
        <v>2162.83</v>
      </c>
      <c r="C235" s="25">
        <v>2549.4299999999998</v>
      </c>
      <c r="D235" s="2">
        <f t="shared" si="6"/>
        <v>2.1489328541134389E-2</v>
      </c>
      <c r="E235" s="2">
        <f t="shared" si="7"/>
        <v>2.0494510113159947E-2</v>
      </c>
    </row>
    <row r="236" spans="1:5" x14ac:dyDescent="0.4">
      <c r="A236" s="19">
        <v>40514</v>
      </c>
      <c r="B236" s="25">
        <v>2185.3000000000002</v>
      </c>
      <c r="C236" s="25">
        <v>2579.35</v>
      </c>
      <c r="D236" s="2">
        <f t="shared" si="6"/>
        <v>1.038916604633755E-2</v>
      </c>
      <c r="E236" s="2">
        <f t="shared" si="7"/>
        <v>1.1735956664823188E-2</v>
      </c>
    </row>
    <row r="237" spans="1:5" x14ac:dyDescent="0.4">
      <c r="A237" s="19">
        <v>40515</v>
      </c>
      <c r="B237" s="25">
        <v>2191.17</v>
      </c>
      <c r="C237" s="25">
        <v>2591.46</v>
      </c>
      <c r="D237" s="2">
        <f t="shared" si="6"/>
        <v>2.6861300507938779E-3</v>
      </c>
      <c r="E237" s="2">
        <f t="shared" si="7"/>
        <v>4.6949812937369106E-3</v>
      </c>
    </row>
    <row r="238" spans="1:5" x14ac:dyDescent="0.4">
      <c r="A238" s="19">
        <v>40518</v>
      </c>
      <c r="B238" s="25">
        <v>2189.81</v>
      </c>
      <c r="C238" s="25">
        <v>2594.92</v>
      </c>
      <c r="D238" s="2">
        <f t="shared" si="6"/>
        <v>-6.2067297379941877E-4</v>
      </c>
      <c r="E238" s="2">
        <f t="shared" si="7"/>
        <v>1.3351547004392117E-3</v>
      </c>
    </row>
    <row r="239" spans="1:5" x14ac:dyDescent="0.4">
      <c r="A239" s="19">
        <v>40519</v>
      </c>
      <c r="B239" s="25">
        <v>2189.35</v>
      </c>
      <c r="C239" s="25">
        <v>2598.4899999999998</v>
      </c>
      <c r="D239" s="2">
        <f t="shared" si="6"/>
        <v>-2.1006388682121013E-4</v>
      </c>
      <c r="E239" s="2">
        <f t="shared" si="7"/>
        <v>1.3757649561449981E-3</v>
      </c>
    </row>
    <row r="240" spans="1:5" x14ac:dyDescent="0.4">
      <c r="A240" s="19">
        <v>40520</v>
      </c>
      <c r="B240" s="25">
        <v>2200.6</v>
      </c>
      <c r="C240" s="25">
        <v>2609.16</v>
      </c>
      <c r="D240" s="2">
        <f t="shared" si="6"/>
        <v>5.1385114303332813E-3</v>
      </c>
      <c r="E240" s="2">
        <f t="shared" si="7"/>
        <v>4.1062309264225938E-3</v>
      </c>
    </row>
    <row r="241" spans="1:5" x14ac:dyDescent="0.4">
      <c r="A241" s="19">
        <v>40521</v>
      </c>
      <c r="B241" s="25">
        <v>2201.5700000000002</v>
      </c>
      <c r="C241" s="25">
        <v>2616.67</v>
      </c>
      <c r="D241" s="2">
        <f t="shared" si="6"/>
        <v>4.407888757613776E-4</v>
      </c>
      <c r="E241" s="2">
        <f t="shared" si="7"/>
        <v>2.878320992196759E-3</v>
      </c>
    </row>
    <row r="242" spans="1:5" x14ac:dyDescent="0.4">
      <c r="A242" s="19">
        <v>40522</v>
      </c>
      <c r="B242" s="25">
        <v>2215.34</v>
      </c>
      <c r="C242" s="25">
        <v>2637.54</v>
      </c>
      <c r="D242" s="2">
        <f t="shared" si="6"/>
        <v>6.254627379551847E-3</v>
      </c>
      <c r="E242" s="2">
        <f t="shared" si="7"/>
        <v>7.9757860181068896E-3</v>
      </c>
    </row>
    <row r="243" spans="1:5" x14ac:dyDescent="0.4">
      <c r="A243" s="19">
        <v>40525</v>
      </c>
      <c r="B243" s="25">
        <v>2207.4499999999998</v>
      </c>
      <c r="C243" s="25">
        <v>2624.91</v>
      </c>
      <c r="D243" s="2">
        <f t="shared" si="6"/>
        <v>-3.561530058591611E-3</v>
      </c>
      <c r="E243" s="2">
        <f t="shared" si="7"/>
        <v>-4.7885529698128426E-3</v>
      </c>
    </row>
    <row r="244" spans="1:5" x14ac:dyDescent="0.4">
      <c r="A244" s="19">
        <v>40526</v>
      </c>
      <c r="B244" s="25">
        <v>2212.59</v>
      </c>
      <c r="C244" s="25">
        <v>2627.72</v>
      </c>
      <c r="D244" s="2">
        <f t="shared" si="6"/>
        <v>2.3284785612358583E-3</v>
      </c>
      <c r="E244" s="2">
        <f t="shared" si="7"/>
        <v>1.070512893775355E-3</v>
      </c>
    </row>
    <row r="245" spans="1:5" x14ac:dyDescent="0.4">
      <c r="A245" s="19">
        <v>40527</v>
      </c>
      <c r="B245" s="25">
        <v>2202.4499999999998</v>
      </c>
      <c r="C245" s="25">
        <v>2617.2199999999998</v>
      </c>
      <c r="D245" s="2">
        <f t="shared" si="6"/>
        <v>-4.582864425853983E-3</v>
      </c>
      <c r="E245" s="2">
        <f t="shared" si="7"/>
        <v>-3.9958595284124154E-3</v>
      </c>
    </row>
    <row r="246" spans="1:5" x14ac:dyDescent="0.4">
      <c r="A246" s="19">
        <v>40528</v>
      </c>
      <c r="B246" s="25">
        <v>2218.02</v>
      </c>
      <c r="C246" s="25">
        <v>2637.31</v>
      </c>
      <c r="D246" s="2">
        <f t="shared" si="6"/>
        <v>7.0693999863788992E-3</v>
      </c>
      <c r="E246" s="2">
        <f t="shared" si="7"/>
        <v>7.6760837835565532E-3</v>
      </c>
    </row>
    <row r="247" spans="1:5" x14ac:dyDescent="0.4">
      <c r="A247" s="19">
        <v>40529</v>
      </c>
      <c r="B247" s="25">
        <v>2218.29</v>
      </c>
      <c r="C247" s="25">
        <v>2642.97</v>
      </c>
      <c r="D247" s="2">
        <f t="shared" si="6"/>
        <v>1.217301917926239E-4</v>
      </c>
      <c r="E247" s="2">
        <f t="shared" si="7"/>
        <v>2.1461261664346143E-3</v>
      </c>
    </row>
    <row r="248" spans="1:5" x14ac:dyDescent="0.4">
      <c r="A248" s="19">
        <v>40532</v>
      </c>
      <c r="B248" s="25">
        <v>2223.04</v>
      </c>
      <c r="C248" s="25">
        <v>2649.56</v>
      </c>
      <c r="D248" s="2">
        <f t="shared" si="6"/>
        <v>2.1412890109047122E-3</v>
      </c>
      <c r="E248" s="2">
        <f t="shared" si="7"/>
        <v>2.4934070382940376E-3</v>
      </c>
    </row>
    <row r="249" spans="1:5" x14ac:dyDescent="0.4">
      <c r="A249" s="19">
        <v>40533</v>
      </c>
      <c r="B249" s="25">
        <v>2234.5700000000002</v>
      </c>
      <c r="C249" s="25">
        <v>2667.61</v>
      </c>
      <c r="D249" s="2">
        <f t="shared" si="6"/>
        <v>5.1865913343891457E-3</v>
      </c>
      <c r="E249" s="2">
        <f t="shared" si="7"/>
        <v>6.8124518788026389E-3</v>
      </c>
    </row>
    <row r="250" spans="1:5" x14ac:dyDescent="0.4">
      <c r="A250" s="19">
        <v>40534</v>
      </c>
      <c r="B250" s="25">
        <v>2235.91</v>
      </c>
      <c r="C250" s="25">
        <v>2671.48</v>
      </c>
      <c r="D250" s="2">
        <f t="shared" si="6"/>
        <v>5.9966794506305376E-4</v>
      </c>
      <c r="E250" s="2">
        <f t="shared" si="7"/>
        <v>1.4507368018563671E-3</v>
      </c>
    </row>
    <row r="251" spans="1:5" x14ac:dyDescent="0.4">
      <c r="A251" s="19">
        <v>40535</v>
      </c>
      <c r="B251" s="25">
        <v>2230.27</v>
      </c>
      <c r="C251" s="25">
        <v>2665.6</v>
      </c>
      <c r="D251" s="2">
        <f t="shared" si="6"/>
        <v>-2.5224628898300461E-3</v>
      </c>
      <c r="E251" s="2">
        <f t="shared" si="7"/>
        <v>-2.2010271460014552E-3</v>
      </c>
    </row>
    <row r="252" spans="1:5" x14ac:dyDescent="0.4">
      <c r="A252" s="19">
        <v>40539</v>
      </c>
      <c r="B252" s="25">
        <v>2229.86</v>
      </c>
      <c r="C252" s="25">
        <v>2667.27</v>
      </c>
      <c r="D252" s="2">
        <f t="shared" si="6"/>
        <v>-1.8383424428425332E-4</v>
      </c>
      <c r="E252" s="2">
        <f t="shared" si="7"/>
        <v>6.2650060024016518E-4</v>
      </c>
    </row>
    <row r="253" spans="1:5" x14ac:dyDescent="0.4">
      <c r="A253" s="19">
        <v>40540</v>
      </c>
      <c r="B253" s="25">
        <v>2227.42</v>
      </c>
      <c r="C253" s="25">
        <v>2662.88</v>
      </c>
      <c r="D253" s="2">
        <f t="shared" si="6"/>
        <v>-1.0942391002125573E-3</v>
      </c>
      <c r="E253" s="2">
        <f t="shared" si="7"/>
        <v>-1.6458776201884184E-3</v>
      </c>
    </row>
    <row r="254" spans="1:5" x14ac:dyDescent="0.4">
      <c r="A254" s="19">
        <v>40541</v>
      </c>
      <c r="B254" s="25">
        <v>2231.64</v>
      </c>
      <c r="C254" s="25">
        <v>2666.93</v>
      </c>
      <c r="D254" s="2">
        <f t="shared" si="6"/>
        <v>1.8945686040350296E-3</v>
      </c>
      <c r="E254" s="2">
        <f t="shared" si="7"/>
        <v>1.5209096917621068E-3</v>
      </c>
    </row>
    <row r="255" spans="1:5" x14ac:dyDescent="0.4">
      <c r="A255" s="19">
        <v>40542</v>
      </c>
      <c r="B255" s="25">
        <v>2225.7199999999998</v>
      </c>
      <c r="C255" s="25">
        <v>2662.98</v>
      </c>
      <c r="D255" s="2">
        <f t="shared" si="6"/>
        <v>-2.6527576132351349E-3</v>
      </c>
      <c r="E255" s="2">
        <f t="shared" si="7"/>
        <v>-1.4811037410055183E-3</v>
      </c>
    </row>
    <row r="256" spans="1:5" x14ac:dyDescent="0.4">
      <c r="A256" s="19">
        <v>40543</v>
      </c>
      <c r="B256" s="25">
        <v>2217.86</v>
      </c>
      <c r="C256" s="25">
        <v>2652.87</v>
      </c>
      <c r="D256" s="2">
        <f t="shared" si="6"/>
        <v>-3.5314415110614394E-3</v>
      </c>
      <c r="E256" s="2">
        <f t="shared" si="7"/>
        <v>-3.7964986593966854E-3</v>
      </c>
    </row>
    <row r="257" spans="1:5" x14ac:dyDescent="0.4">
      <c r="A257" s="19">
        <v>40546</v>
      </c>
      <c r="B257" s="25">
        <v>2254.23</v>
      </c>
      <c r="C257" s="25">
        <v>2691.52</v>
      </c>
      <c r="D257" s="2">
        <f t="shared" si="6"/>
        <v>1.6398690629706003E-2</v>
      </c>
      <c r="E257" s="2">
        <f t="shared" si="7"/>
        <v>1.4569127020924499E-2</v>
      </c>
    </row>
    <row r="258" spans="1:5" x14ac:dyDescent="0.4">
      <c r="A258" s="19">
        <v>40547</v>
      </c>
      <c r="B258" s="25">
        <v>2251.46</v>
      </c>
      <c r="C258" s="25">
        <v>2681.25</v>
      </c>
      <c r="D258" s="2">
        <f t="shared" si="6"/>
        <v>-1.2288009652963172E-3</v>
      </c>
      <c r="E258" s="2">
        <f t="shared" si="7"/>
        <v>-3.815687789799016E-3</v>
      </c>
    </row>
    <row r="259" spans="1:5" x14ac:dyDescent="0.4">
      <c r="A259" s="19">
        <v>40548</v>
      </c>
      <c r="B259" s="25">
        <v>2270.4</v>
      </c>
      <c r="C259" s="25">
        <v>2702.2</v>
      </c>
      <c r="D259" s="2">
        <f t="shared" si="6"/>
        <v>8.4123191173728351E-3</v>
      </c>
      <c r="E259" s="2">
        <f t="shared" si="7"/>
        <v>7.8135198135198536E-3</v>
      </c>
    </row>
    <row r="260" spans="1:5" x14ac:dyDescent="0.4">
      <c r="A260" s="19">
        <v>40549</v>
      </c>
      <c r="B260" s="25">
        <v>2277.5100000000002</v>
      </c>
      <c r="C260" s="25">
        <v>2709.89</v>
      </c>
      <c r="D260" s="2">
        <f t="shared" si="6"/>
        <v>3.1316067653277546E-3</v>
      </c>
      <c r="E260" s="2">
        <f t="shared" si="7"/>
        <v>2.8458293242543675E-3</v>
      </c>
    </row>
    <row r="261" spans="1:5" x14ac:dyDescent="0.4">
      <c r="A261" s="19">
        <v>40550</v>
      </c>
      <c r="B261" s="25">
        <v>2276.6999999999998</v>
      </c>
      <c r="C261" s="25">
        <v>2703.17</v>
      </c>
      <c r="D261" s="2">
        <f t="shared" si="6"/>
        <v>-3.5565156684291832E-4</v>
      </c>
      <c r="E261" s="2">
        <f t="shared" si="7"/>
        <v>-2.4798054533577973E-3</v>
      </c>
    </row>
    <row r="262" spans="1:5" x14ac:dyDescent="0.4">
      <c r="A262" s="19">
        <v>40553</v>
      </c>
      <c r="B262" s="25">
        <v>2284.38</v>
      </c>
      <c r="C262" s="25">
        <v>2707.8</v>
      </c>
      <c r="D262" s="2">
        <f t="shared" si="6"/>
        <v>3.3733034655423211E-3</v>
      </c>
      <c r="E262" s="2">
        <f t="shared" si="7"/>
        <v>1.7128038562133074E-3</v>
      </c>
    </row>
    <row r="263" spans="1:5" x14ac:dyDescent="0.4">
      <c r="A263" s="19">
        <v>40554</v>
      </c>
      <c r="B263" s="25">
        <v>2288.73</v>
      </c>
      <c r="C263" s="25">
        <v>2716.83</v>
      </c>
      <c r="D263" s="2">
        <f t="shared" ref="D263:D326" si="8">B263/B262-1</f>
        <v>1.9042365981141174E-3</v>
      </c>
      <c r="E263" s="2">
        <f t="shared" ref="E263:E326" si="9">C263/C262-1</f>
        <v>3.334810547307665E-3</v>
      </c>
    </row>
    <row r="264" spans="1:5" x14ac:dyDescent="0.4">
      <c r="A264" s="19">
        <v>40555</v>
      </c>
      <c r="B264" s="25">
        <v>2304.88</v>
      </c>
      <c r="C264" s="25">
        <v>2737.33</v>
      </c>
      <c r="D264" s="2">
        <f t="shared" si="8"/>
        <v>7.0563150742988245E-3</v>
      </c>
      <c r="E264" s="2">
        <f t="shared" si="9"/>
        <v>7.5455586105865891E-3</v>
      </c>
    </row>
    <row r="265" spans="1:5" x14ac:dyDescent="0.4">
      <c r="A265" s="19">
        <v>40556</v>
      </c>
      <c r="B265" s="25">
        <v>2305.5300000000002</v>
      </c>
      <c r="C265" s="25">
        <v>2735.29</v>
      </c>
      <c r="D265" s="2">
        <f t="shared" si="8"/>
        <v>2.8201034327168806E-4</v>
      </c>
      <c r="E265" s="2">
        <f t="shared" si="9"/>
        <v>-7.4525175992667947E-4</v>
      </c>
    </row>
    <row r="266" spans="1:5" x14ac:dyDescent="0.4">
      <c r="A266" s="19">
        <v>40557</v>
      </c>
      <c r="B266" s="25">
        <v>2323.4299999999998</v>
      </c>
      <c r="C266" s="25">
        <v>2755.3</v>
      </c>
      <c r="D266" s="2">
        <f t="shared" si="8"/>
        <v>7.7639414798331696E-3</v>
      </c>
      <c r="E266" s="2">
        <f t="shared" si="9"/>
        <v>7.315494883540774E-3</v>
      </c>
    </row>
    <row r="267" spans="1:5" x14ac:dyDescent="0.4">
      <c r="A267" s="19">
        <v>40561</v>
      </c>
      <c r="B267" s="25">
        <v>2328.79</v>
      </c>
      <c r="C267" s="25">
        <v>2765.85</v>
      </c>
      <c r="D267" s="2">
        <f t="shared" si="8"/>
        <v>2.3069341447774505E-3</v>
      </c>
      <c r="E267" s="2">
        <f t="shared" si="9"/>
        <v>3.8289841396579316E-3</v>
      </c>
    </row>
    <row r="268" spans="1:5" x14ac:dyDescent="0.4">
      <c r="A268" s="19">
        <v>40562</v>
      </c>
      <c r="B268" s="25">
        <v>2303.3200000000002</v>
      </c>
      <c r="C268" s="25">
        <v>2725.36</v>
      </c>
      <c r="D268" s="2">
        <f t="shared" si="8"/>
        <v>-1.0937010207017317E-2</v>
      </c>
      <c r="E268" s="2">
        <f t="shared" si="9"/>
        <v>-1.4639260986676672E-2</v>
      </c>
    </row>
    <row r="269" spans="1:5" x14ac:dyDescent="0.4">
      <c r="A269" s="19">
        <v>40563</v>
      </c>
      <c r="B269" s="25">
        <v>2286.08</v>
      </c>
      <c r="C269" s="25">
        <v>2704.29</v>
      </c>
      <c r="D269" s="2">
        <f t="shared" si="8"/>
        <v>-7.4848479585989391E-3</v>
      </c>
      <c r="E269" s="2">
        <f t="shared" si="9"/>
        <v>-7.7310887369008707E-3</v>
      </c>
    </row>
    <row r="270" spans="1:5" x14ac:dyDescent="0.4">
      <c r="A270" s="19">
        <v>40564</v>
      </c>
      <c r="B270" s="25">
        <v>2268.3200000000002</v>
      </c>
      <c r="C270" s="25">
        <v>2689.54</v>
      </c>
      <c r="D270" s="2">
        <f t="shared" si="8"/>
        <v>-7.768756998880022E-3</v>
      </c>
      <c r="E270" s="2">
        <f t="shared" si="9"/>
        <v>-5.4542966915530622E-3</v>
      </c>
    </row>
    <row r="271" spans="1:5" x14ac:dyDescent="0.4">
      <c r="A271" s="19">
        <v>40567</v>
      </c>
      <c r="B271" s="25">
        <v>2300.39</v>
      </c>
      <c r="C271" s="25">
        <v>2717.55</v>
      </c>
      <c r="D271" s="2">
        <f t="shared" si="8"/>
        <v>1.4138216830076766E-2</v>
      </c>
      <c r="E271" s="2">
        <f t="shared" si="9"/>
        <v>1.0414420309792893E-2</v>
      </c>
    </row>
    <row r="272" spans="1:5" x14ac:dyDescent="0.4">
      <c r="A272" s="19">
        <v>40568</v>
      </c>
      <c r="B272" s="25">
        <v>2304.0300000000002</v>
      </c>
      <c r="C272" s="25">
        <v>2719.25</v>
      </c>
      <c r="D272" s="2">
        <f t="shared" si="8"/>
        <v>1.5823403857608831E-3</v>
      </c>
      <c r="E272" s="2">
        <f t="shared" si="9"/>
        <v>6.2556346709352617E-4</v>
      </c>
    </row>
    <row r="273" spans="1:5" x14ac:dyDescent="0.4">
      <c r="A273" s="19">
        <v>40569</v>
      </c>
      <c r="B273" s="25">
        <v>2314.19</v>
      </c>
      <c r="C273" s="25">
        <v>2739.5</v>
      </c>
      <c r="D273" s="2">
        <f t="shared" si="8"/>
        <v>4.4096648047116105E-3</v>
      </c>
      <c r="E273" s="2">
        <f t="shared" si="9"/>
        <v>7.4469063160798044E-3</v>
      </c>
    </row>
    <row r="274" spans="1:5" x14ac:dyDescent="0.4">
      <c r="A274" s="19">
        <v>40570</v>
      </c>
      <c r="B274" s="25">
        <v>2330.0700000000002</v>
      </c>
      <c r="C274" s="25">
        <v>2755.28</v>
      </c>
      <c r="D274" s="2">
        <f t="shared" si="8"/>
        <v>6.8620121943314683E-3</v>
      </c>
      <c r="E274" s="2">
        <f t="shared" si="9"/>
        <v>5.7601752144553764E-3</v>
      </c>
    </row>
    <row r="275" spans="1:5" x14ac:dyDescent="0.4">
      <c r="A275" s="19">
        <v>40571</v>
      </c>
      <c r="B275" s="25">
        <v>2270.5100000000002</v>
      </c>
      <c r="C275" s="25">
        <v>2686.89</v>
      </c>
      <c r="D275" s="2">
        <f t="shared" si="8"/>
        <v>-2.5561463818683516E-2</v>
      </c>
      <c r="E275" s="2">
        <f t="shared" si="9"/>
        <v>-2.4821433756278988E-2</v>
      </c>
    </row>
    <row r="276" spans="1:5" x14ac:dyDescent="0.4">
      <c r="A276" s="19">
        <v>40574</v>
      </c>
      <c r="B276" s="25">
        <v>2281.91</v>
      </c>
      <c r="C276" s="25">
        <v>2700.08</v>
      </c>
      <c r="D276" s="2">
        <f t="shared" si="8"/>
        <v>5.0208983884676428E-3</v>
      </c>
      <c r="E276" s="2">
        <f t="shared" si="9"/>
        <v>4.9090212103957143E-3</v>
      </c>
    </row>
    <row r="277" spans="1:5" x14ac:dyDescent="0.4">
      <c r="A277" s="19">
        <v>40575</v>
      </c>
      <c r="B277" s="25">
        <v>2324.9499999999998</v>
      </c>
      <c r="C277" s="25">
        <v>2751.19</v>
      </c>
      <c r="D277" s="2">
        <f t="shared" si="8"/>
        <v>1.8861392430025603E-2</v>
      </c>
      <c r="E277" s="2">
        <f t="shared" si="9"/>
        <v>1.892906876833278E-2</v>
      </c>
    </row>
    <row r="278" spans="1:5" x14ac:dyDescent="0.4">
      <c r="A278" s="19">
        <v>40576</v>
      </c>
      <c r="B278" s="25">
        <v>2321.09</v>
      </c>
      <c r="C278" s="25">
        <v>2749.56</v>
      </c>
      <c r="D278" s="2">
        <f t="shared" si="8"/>
        <v>-1.6602507580806281E-3</v>
      </c>
      <c r="E278" s="2">
        <f t="shared" si="9"/>
        <v>-5.9247089441305523E-4</v>
      </c>
    </row>
    <row r="279" spans="1:5" x14ac:dyDescent="0.4">
      <c r="A279" s="19">
        <v>40577</v>
      </c>
      <c r="B279" s="25">
        <v>2323.0700000000002</v>
      </c>
      <c r="C279" s="25">
        <v>2753.88</v>
      </c>
      <c r="D279" s="2">
        <f t="shared" si="8"/>
        <v>8.5304749061854146E-4</v>
      </c>
      <c r="E279" s="2">
        <f t="shared" si="9"/>
        <v>1.5711604765853426E-3</v>
      </c>
    </row>
    <row r="280" spans="1:5" x14ac:dyDescent="0.4">
      <c r="A280" s="19">
        <v>40578</v>
      </c>
      <c r="B280" s="25">
        <v>2338.1999999999998</v>
      </c>
      <c r="C280" s="25">
        <v>2769.3</v>
      </c>
      <c r="D280" s="2">
        <f t="shared" si="8"/>
        <v>6.5129333166884518E-3</v>
      </c>
      <c r="E280" s="2">
        <f t="shared" si="9"/>
        <v>5.5993725216785251E-3</v>
      </c>
    </row>
    <row r="281" spans="1:5" x14ac:dyDescent="0.4">
      <c r="A281" s="19">
        <v>40581</v>
      </c>
      <c r="B281" s="25">
        <v>2349.1999999999998</v>
      </c>
      <c r="C281" s="25">
        <v>2783.99</v>
      </c>
      <c r="D281" s="2">
        <f t="shared" si="8"/>
        <v>4.7044735266443816E-3</v>
      </c>
      <c r="E281" s="2">
        <f t="shared" si="9"/>
        <v>5.3045896074819243E-3</v>
      </c>
    </row>
    <row r="282" spans="1:5" x14ac:dyDescent="0.4">
      <c r="A282" s="19">
        <v>40582</v>
      </c>
      <c r="B282" s="25">
        <v>2363.61</v>
      </c>
      <c r="C282" s="25">
        <v>2797.05</v>
      </c>
      <c r="D282" s="2">
        <f t="shared" si="8"/>
        <v>6.1340030648733279E-3</v>
      </c>
      <c r="E282" s="2">
        <f t="shared" si="9"/>
        <v>4.6911088042702609E-3</v>
      </c>
    </row>
    <row r="283" spans="1:5" x14ac:dyDescent="0.4">
      <c r="A283" s="19">
        <v>40583</v>
      </c>
      <c r="B283" s="25">
        <v>2360.9499999999998</v>
      </c>
      <c r="C283" s="25">
        <v>2789.07</v>
      </c>
      <c r="D283" s="2">
        <f t="shared" si="8"/>
        <v>-1.1253971678916175E-3</v>
      </c>
      <c r="E283" s="2">
        <f t="shared" si="9"/>
        <v>-2.8530058454443452E-3</v>
      </c>
    </row>
    <row r="284" spans="1:5" x14ac:dyDescent="0.4">
      <c r="A284" s="19">
        <v>40584</v>
      </c>
      <c r="B284" s="25">
        <v>2364.35</v>
      </c>
      <c r="C284" s="25">
        <v>2790.45</v>
      </c>
      <c r="D284" s="2">
        <f t="shared" si="8"/>
        <v>1.4400982655287109E-3</v>
      </c>
      <c r="E284" s="2">
        <f t="shared" si="9"/>
        <v>4.94788585442274E-4</v>
      </c>
    </row>
    <row r="285" spans="1:5" x14ac:dyDescent="0.4">
      <c r="A285" s="19">
        <v>40585</v>
      </c>
      <c r="B285" s="25">
        <v>2379.15</v>
      </c>
      <c r="C285" s="25">
        <v>2809.44</v>
      </c>
      <c r="D285" s="2">
        <f t="shared" si="8"/>
        <v>6.2596485291941395E-3</v>
      </c>
      <c r="E285" s="2">
        <f t="shared" si="9"/>
        <v>6.8053539751653513E-3</v>
      </c>
    </row>
    <row r="286" spans="1:5" x14ac:dyDescent="0.4">
      <c r="A286" s="19">
        <v>40588</v>
      </c>
      <c r="B286" s="25">
        <v>2385.6</v>
      </c>
      <c r="C286" s="25">
        <v>2817.18</v>
      </c>
      <c r="D286" s="2">
        <f t="shared" si="8"/>
        <v>2.71105226656565E-3</v>
      </c>
      <c r="E286" s="2">
        <f t="shared" si="9"/>
        <v>2.754997437211637E-3</v>
      </c>
    </row>
    <row r="287" spans="1:5" x14ac:dyDescent="0.4">
      <c r="A287" s="19">
        <v>40589</v>
      </c>
      <c r="B287" s="25">
        <v>2381.92</v>
      </c>
      <c r="C287" s="25">
        <v>2804.35</v>
      </c>
      <c r="D287" s="2">
        <f t="shared" si="8"/>
        <v>-1.5425888665324683E-3</v>
      </c>
      <c r="E287" s="2">
        <f t="shared" si="9"/>
        <v>-4.5541995896605236E-3</v>
      </c>
    </row>
    <row r="288" spans="1:5" x14ac:dyDescent="0.4">
      <c r="A288" s="19">
        <v>40590</v>
      </c>
      <c r="B288" s="25">
        <v>2397.94</v>
      </c>
      <c r="C288" s="25">
        <v>2825.56</v>
      </c>
      <c r="D288" s="2">
        <f t="shared" si="8"/>
        <v>6.7256666890576078E-3</v>
      </c>
      <c r="E288" s="2">
        <f t="shared" si="9"/>
        <v>7.5632499509690199E-3</v>
      </c>
    </row>
    <row r="289" spans="1:5" x14ac:dyDescent="0.4">
      <c r="A289" s="19">
        <v>40591</v>
      </c>
      <c r="B289" s="25">
        <v>2397.5700000000002</v>
      </c>
      <c r="C289" s="25">
        <v>2831.58</v>
      </c>
      <c r="D289" s="2">
        <f t="shared" si="8"/>
        <v>-1.5429910673325775E-4</v>
      </c>
      <c r="E289" s="2">
        <f t="shared" si="9"/>
        <v>2.1305511119920073E-3</v>
      </c>
    </row>
    <row r="290" spans="1:5" x14ac:dyDescent="0.4">
      <c r="A290" s="19">
        <v>40592</v>
      </c>
      <c r="B290" s="25">
        <v>2392.4699999999998</v>
      </c>
      <c r="C290" s="25">
        <v>2833.95</v>
      </c>
      <c r="D290" s="2">
        <f t="shared" si="8"/>
        <v>-2.1271537431650778E-3</v>
      </c>
      <c r="E290" s="2">
        <f t="shared" si="9"/>
        <v>8.3698853643543458E-4</v>
      </c>
    </row>
    <row r="291" spans="1:5" x14ac:dyDescent="0.4">
      <c r="A291" s="19">
        <v>40596</v>
      </c>
      <c r="B291" s="25">
        <v>2322.86</v>
      </c>
      <c r="C291" s="25">
        <v>2756.42</v>
      </c>
      <c r="D291" s="2">
        <f t="shared" si="8"/>
        <v>-2.9095453652501213E-2</v>
      </c>
      <c r="E291" s="2">
        <f t="shared" si="9"/>
        <v>-2.7357575116004118E-2</v>
      </c>
    </row>
    <row r="292" spans="1:5" x14ac:dyDescent="0.4">
      <c r="A292" s="19">
        <v>40597</v>
      </c>
      <c r="B292" s="25">
        <v>2300.94</v>
      </c>
      <c r="C292" s="25">
        <v>2722.99</v>
      </c>
      <c r="D292" s="2">
        <f t="shared" si="8"/>
        <v>-9.4366427593570723E-3</v>
      </c>
      <c r="E292" s="2">
        <f t="shared" si="9"/>
        <v>-1.2128050152008907E-2</v>
      </c>
    </row>
    <row r="293" spans="1:5" x14ac:dyDescent="0.4">
      <c r="A293" s="19">
        <v>40598</v>
      </c>
      <c r="B293" s="25">
        <v>2313.31</v>
      </c>
      <c r="C293" s="25">
        <v>2737.9</v>
      </c>
      <c r="D293" s="2">
        <f t="shared" si="8"/>
        <v>5.3760636957069785E-3</v>
      </c>
      <c r="E293" s="2">
        <f t="shared" si="9"/>
        <v>5.4755985148680075E-3</v>
      </c>
    </row>
    <row r="294" spans="1:5" x14ac:dyDescent="0.4">
      <c r="A294" s="19">
        <v>40599</v>
      </c>
      <c r="B294" s="25">
        <v>2346.29</v>
      </c>
      <c r="C294" s="25">
        <v>2781.05</v>
      </c>
      <c r="D294" s="2">
        <f t="shared" si="8"/>
        <v>1.4256627948696865E-2</v>
      </c>
      <c r="E294" s="2">
        <f t="shared" si="9"/>
        <v>1.5760254209430613E-2</v>
      </c>
    </row>
    <row r="295" spans="1:5" x14ac:dyDescent="0.4">
      <c r="A295" s="19">
        <v>40602</v>
      </c>
      <c r="B295" s="25">
        <v>2350.9899999999998</v>
      </c>
      <c r="C295" s="25">
        <v>2782.27</v>
      </c>
      <c r="D295" s="2">
        <f t="shared" si="8"/>
        <v>2.0031624394256653E-3</v>
      </c>
      <c r="E295" s="2">
        <f t="shared" si="9"/>
        <v>4.3868323115359154E-4</v>
      </c>
    </row>
    <row r="296" spans="1:5" x14ac:dyDescent="0.4">
      <c r="A296" s="19">
        <v>40603</v>
      </c>
      <c r="B296" s="25">
        <v>2315.2600000000002</v>
      </c>
      <c r="C296" s="25">
        <v>2737.41</v>
      </c>
      <c r="D296" s="2">
        <f t="shared" si="8"/>
        <v>-1.5197852819450297E-2</v>
      </c>
      <c r="E296" s="2">
        <f t="shared" si="9"/>
        <v>-1.6123525035312891E-2</v>
      </c>
    </row>
    <row r="297" spans="1:5" x14ac:dyDescent="0.4">
      <c r="A297" s="19">
        <v>40604</v>
      </c>
      <c r="B297" s="25">
        <v>2326.77</v>
      </c>
      <c r="C297" s="25">
        <v>2748.07</v>
      </c>
      <c r="D297" s="2">
        <f t="shared" si="8"/>
        <v>4.971363907293247E-3</v>
      </c>
      <c r="E297" s="2">
        <f t="shared" si="9"/>
        <v>3.8941919551693793E-3</v>
      </c>
    </row>
    <row r="298" spans="1:5" x14ac:dyDescent="0.4">
      <c r="A298" s="19">
        <v>40605</v>
      </c>
      <c r="B298" s="25">
        <v>2371.7600000000002</v>
      </c>
      <c r="C298" s="25">
        <v>2798.74</v>
      </c>
      <c r="D298" s="2">
        <f t="shared" si="8"/>
        <v>1.9335817463694394E-2</v>
      </c>
      <c r="E298" s="2">
        <f t="shared" si="9"/>
        <v>1.8438394946271197E-2</v>
      </c>
    </row>
    <row r="299" spans="1:5" x14ac:dyDescent="0.4">
      <c r="A299" s="19">
        <v>40606</v>
      </c>
      <c r="B299" s="25">
        <v>2359.96</v>
      </c>
      <c r="C299" s="25">
        <v>2784.67</v>
      </c>
      <c r="D299" s="2">
        <f t="shared" si="8"/>
        <v>-4.9752082841435508E-3</v>
      </c>
      <c r="E299" s="2">
        <f t="shared" si="9"/>
        <v>-5.027262268020527E-3</v>
      </c>
    </row>
    <row r="300" spans="1:5" x14ac:dyDescent="0.4">
      <c r="A300" s="19">
        <v>40609</v>
      </c>
      <c r="B300" s="25">
        <v>2328.0700000000002</v>
      </c>
      <c r="C300" s="25">
        <v>2745.63</v>
      </c>
      <c r="D300" s="2">
        <f t="shared" si="8"/>
        <v>-1.3512940897303261E-2</v>
      </c>
      <c r="E300" s="2">
        <f t="shared" si="9"/>
        <v>-1.4019614532422175E-2</v>
      </c>
    </row>
    <row r="301" spans="1:5" x14ac:dyDescent="0.4">
      <c r="A301" s="19">
        <v>40610</v>
      </c>
      <c r="B301" s="25">
        <v>2337.5500000000002</v>
      </c>
      <c r="C301" s="25">
        <v>2765.77</v>
      </c>
      <c r="D301" s="2">
        <f t="shared" si="8"/>
        <v>4.0720425073128563E-3</v>
      </c>
      <c r="E301" s="2">
        <f t="shared" si="9"/>
        <v>7.3352928107575099E-3</v>
      </c>
    </row>
    <row r="302" spans="1:5" x14ac:dyDescent="0.4">
      <c r="A302" s="19">
        <v>40611</v>
      </c>
      <c r="B302" s="25">
        <v>2322.69</v>
      </c>
      <c r="C302" s="25">
        <v>2751.72</v>
      </c>
      <c r="D302" s="2">
        <f t="shared" si="8"/>
        <v>-6.3570832709460845E-3</v>
      </c>
      <c r="E302" s="2">
        <f t="shared" si="9"/>
        <v>-5.0799596495731958E-3</v>
      </c>
    </row>
    <row r="303" spans="1:5" x14ac:dyDescent="0.4">
      <c r="A303" s="19">
        <v>40612</v>
      </c>
      <c r="B303" s="25">
        <v>2284.29</v>
      </c>
      <c r="C303" s="25">
        <v>2701.02</v>
      </c>
      <c r="D303" s="2">
        <f t="shared" si="8"/>
        <v>-1.6532554925538956E-2</v>
      </c>
      <c r="E303" s="2">
        <f t="shared" si="9"/>
        <v>-1.8424839736601029E-2</v>
      </c>
    </row>
    <row r="304" spans="1:5" x14ac:dyDescent="0.4">
      <c r="A304" s="19">
        <v>40613</v>
      </c>
      <c r="B304" s="25">
        <v>2299.2600000000002</v>
      </c>
      <c r="C304" s="25">
        <v>2715.61</v>
      </c>
      <c r="D304" s="2">
        <f t="shared" si="8"/>
        <v>6.5534586239051063E-3</v>
      </c>
      <c r="E304" s="2">
        <f t="shared" si="9"/>
        <v>5.4016630754307737E-3</v>
      </c>
    </row>
    <row r="305" spans="1:5" x14ac:dyDescent="0.4">
      <c r="A305" s="19">
        <v>40616</v>
      </c>
      <c r="B305" s="25">
        <v>2290.7199999999998</v>
      </c>
      <c r="C305" s="25">
        <v>2700.97</v>
      </c>
      <c r="D305" s="2">
        <f t="shared" si="8"/>
        <v>-3.7142384941243334E-3</v>
      </c>
      <c r="E305" s="2">
        <f t="shared" si="9"/>
        <v>-5.3910539436813343E-3</v>
      </c>
    </row>
    <row r="306" spans="1:5" x14ac:dyDescent="0.4">
      <c r="A306" s="19">
        <v>40617</v>
      </c>
      <c r="B306" s="25">
        <v>2259.62</v>
      </c>
      <c r="C306" s="25">
        <v>2667.33</v>
      </c>
      <c r="D306" s="2">
        <f t="shared" si="8"/>
        <v>-1.3576517426835188E-2</v>
      </c>
      <c r="E306" s="2">
        <f t="shared" si="9"/>
        <v>-1.2454784762511162E-2</v>
      </c>
    </row>
    <row r="307" spans="1:5" x14ac:dyDescent="0.4">
      <c r="A307" s="19">
        <v>40618</v>
      </c>
      <c r="B307" s="25">
        <v>2202.9699999999998</v>
      </c>
      <c r="C307" s="25">
        <v>2616.8200000000002</v>
      </c>
      <c r="D307" s="2">
        <f t="shared" si="8"/>
        <v>-2.507058708986476E-2</v>
      </c>
      <c r="E307" s="2">
        <f t="shared" si="9"/>
        <v>-1.8936539535790331E-2</v>
      </c>
    </row>
    <row r="308" spans="1:5" x14ac:dyDescent="0.4">
      <c r="A308" s="19">
        <v>40619</v>
      </c>
      <c r="B308" s="25">
        <v>2225.2399999999998</v>
      </c>
      <c r="C308" s="25">
        <v>2636.05</v>
      </c>
      <c r="D308" s="2">
        <f t="shared" si="8"/>
        <v>1.010908001470745E-2</v>
      </c>
      <c r="E308" s="2">
        <f t="shared" si="9"/>
        <v>7.3486139665701611E-3</v>
      </c>
    </row>
    <row r="309" spans="1:5" x14ac:dyDescent="0.4">
      <c r="A309" s="19">
        <v>40620</v>
      </c>
      <c r="B309" s="25">
        <v>2221.0700000000002</v>
      </c>
      <c r="C309" s="25">
        <v>2643.67</v>
      </c>
      <c r="D309" s="2">
        <f t="shared" si="8"/>
        <v>-1.8739551688804479E-3</v>
      </c>
      <c r="E309" s="2">
        <f t="shared" si="9"/>
        <v>2.8906887198649756E-3</v>
      </c>
    </row>
    <row r="310" spans="1:5" x14ac:dyDescent="0.4">
      <c r="A310" s="19">
        <v>40623</v>
      </c>
      <c r="B310" s="25">
        <v>2262.6999999999998</v>
      </c>
      <c r="C310" s="25">
        <v>2692.09</v>
      </c>
      <c r="D310" s="2">
        <f t="shared" si="8"/>
        <v>1.8743218358718838E-2</v>
      </c>
      <c r="E310" s="2">
        <f t="shared" si="9"/>
        <v>1.8315447843338939E-2</v>
      </c>
    </row>
    <row r="311" spans="1:5" x14ac:dyDescent="0.4">
      <c r="A311" s="19">
        <v>40624</v>
      </c>
      <c r="B311" s="25">
        <v>2257.96</v>
      </c>
      <c r="C311" s="25">
        <v>2683.87</v>
      </c>
      <c r="D311" s="2">
        <f t="shared" si="8"/>
        <v>-2.0948424448666847E-3</v>
      </c>
      <c r="E311" s="2">
        <f t="shared" si="9"/>
        <v>-3.0533897455138348E-3</v>
      </c>
    </row>
    <row r="312" spans="1:5" x14ac:dyDescent="0.4">
      <c r="A312" s="19">
        <v>40625</v>
      </c>
      <c r="B312" s="25">
        <v>2270.5</v>
      </c>
      <c r="C312" s="25">
        <v>2698.3</v>
      </c>
      <c r="D312" s="2">
        <f t="shared" si="8"/>
        <v>5.553685627734728E-3</v>
      </c>
      <c r="E312" s="2">
        <f t="shared" si="9"/>
        <v>5.3765644386651879E-3</v>
      </c>
    </row>
    <row r="313" spans="1:5" x14ac:dyDescent="0.4">
      <c r="A313" s="19">
        <v>40626</v>
      </c>
      <c r="B313" s="25">
        <v>2312.09</v>
      </c>
      <c r="C313" s="25">
        <v>2736.42</v>
      </c>
      <c r="D313" s="2">
        <f t="shared" si="8"/>
        <v>1.8317551200176307E-2</v>
      </c>
      <c r="E313" s="2">
        <f t="shared" si="9"/>
        <v>1.4127413556683788E-2</v>
      </c>
    </row>
    <row r="314" spans="1:5" x14ac:dyDescent="0.4">
      <c r="A314" s="19">
        <v>40627</v>
      </c>
      <c r="B314" s="25">
        <v>2316.36</v>
      </c>
      <c r="C314" s="25">
        <v>2743.06</v>
      </c>
      <c r="D314" s="2">
        <f t="shared" si="8"/>
        <v>1.8468139216034629E-3</v>
      </c>
      <c r="E314" s="2">
        <f t="shared" si="9"/>
        <v>2.4265280914479437E-3</v>
      </c>
    </row>
    <row r="315" spans="1:5" x14ac:dyDescent="0.4">
      <c r="A315" s="19">
        <v>40630</v>
      </c>
      <c r="B315" s="25">
        <v>2303.1</v>
      </c>
      <c r="C315" s="25">
        <v>2730.68</v>
      </c>
      <c r="D315" s="2">
        <f t="shared" si="8"/>
        <v>-5.7244987825727511E-3</v>
      </c>
      <c r="E315" s="2">
        <f t="shared" si="9"/>
        <v>-4.5132078773341133E-3</v>
      </c>
    </row>
    <row r="316" spans="1:5" x14ac:dyDescent="0.4">
      <c r="A316" s="19">
        <v>40631</v>
      </c>
      <c r="B316" s="25">
        <v>2325.54</v>
      </c>
      <c r="C316" s="25">
        <v>2756.89</v>
      </c>
      <c r="D316" s="2">
        <f t="shared" si="8"/>
        <v>9.7433893447962383E-3</v>
      </c>
      <c r="E316" s="2">
        <f t="shared" si="9"/>
        <v>9.5983418049716551E-3</v>
      </c>
    </row>
    <row r="317" spans="1:5" x14ac:dyDescent="0.4">
      <c r="A317" s="19">
        <v>40632</v>
      </c>
      <c r="B317" s="25">
        <v>2336.52</v>
      </c>
      <c r="C317" s="25">
        <v>2776.79</v>
      </c>
      <c r="D317" s="2">
        <f t="shared" si="8"/>
        <v>4.7214840424159021E-3</v>
      </c>
      <c r="E317" s="2">
        <f t="shared" si="9"/>
        <v>7.2182785675163341E-3</v>
      </c>
    </row>
    <row r="318" spans="1:5" x14ac:dyDescent="0.4">
      <c r="A318" s="19">
        <v>40633</v>
      </c>
      <c r="B318" s="25">
        <v>2338.9899999999998</v>
      </c>
      <c r="C318" s="25">
        <v>2781.07</v>
      </c>
      <c r="D318" s="2">
        <f t="shared" si="8"/>
        <v>1.0571276941775398E-3</v>
      </c>
      <c r="E318" s="2">
        <f t="shared" si="9"/>
        <v>1.5413481033856868E-3</v>
      </c>
    </row>
    <row r="319" spans="1:5" x14ac:dyDescent="0.4">
      <c r="A319" s="19">
        <v>40634</v>
      </c>
      <c r="B319" s="25">
        <v>2342.92</v>
      </c>
      <c r="C319" s="25">
        <v>2789.6</v>
      </c>
      <c r="D319" s="2">
        <f t="shared" si="8"/>
        <v>1.6802123993691076E-3</v>
      </c>
      <c r="E319" s="2">
        <f t="shared" si="9"/>
        <v>3.0671647962834392E-3</v>
      </c>
    </row>
    <row r="320" spans="1:5" x14ac:dyDescent="0.4">
      <c r="A320" s="19">
        <v>40637</v>
      </c>
      <c r="B320" s="25">
        <v>2334.54</v>
      </c>
      <c r="C320" s="25">
        <v>2789.19</v>
      </c>
      <c r="D320" s="2">
        <f t="shared" si="8"/>
        <v>-3.5767333071552443E-3</v>
      </c>
      <c r="E320" s="2">
        <f t="shared" si="9"/>
        <v>-1.4697447662737062E-4</v>
      </c>
    </row>
    <row r="321" spans="1:5" x14ac:dyDescent="0.4">
      <c r="A321" s="19">
        <v>40638</v>
      </c>
      <c r="B321" s="25">
        <v>2327.87</v>
      </c>
      <c r="C321" s="25">
        <v>2791.19</v>
      </c>
      <c r="D321" s="2">
        <f t="shared" si="8"/>
        <v>-2.8570939028673692E-3</v>
      </c>
      <c r="E321" s="2">
        <f t="shared" si="9"/>
        <v>7.1705405512001441E-4</v>
      </c>
    </row>
    <row r="322" spans="1:5" x14ac:dyDescent="0.4">
      <c r="A322" s="19">
        <v>40639</v>
      </c>
      <c r="B322" s="25">
        <v>2332.34</v>
      </c>
      <c r="C322" s="25">
        <v>2799.82</v>
      </c>
      <c r="D322" s="2">
        <f t="shared" si="8"/>
        <v>1.9202103210231858E-3</v>
      </c>
      <c r="E322" s="2">
        <f t="shared" si="9"/>
        <v>3.0918712090541867E-3</v>
      </c>
    </row>
    <row r="323" spans="1:5" x14ac:dyDescent="0.4">
      <c r="A323" s="19">
        <v>40640</v>
      </c>
      <c r="B323" s="25">
        <v>2332.88</v>
      </c>
      <c r="C323" s="25">
        <v>2796.14</v>
      </c>
      <c r="D323" s="2">
        <f t="shared" si="8"/>
        <v>2.315271358377391E-4</v>
      </c>
      <c r="E323" s="2">
        <f t="shared" si="9"/>
        <v>-1.3143702095135268E-3</v>
      </c>
    </row>
    <row r="324" spans="1:5" x14ac:dyDescent="0.4">
      <c r="A324" s="19">
        <v>40641</v>
      </c>
      <c r="B324" s="25">
        <v>2321.1799999999998</v>
      </c>
      <c r="C324" s="25">
        <v>2780.42</v>
      </c>
      <c r="D324" s="2">
        <f t="shared" si="8"/>
        <v>-5.0152601076781655E-3</v>
      </c>
      <c r="E324" s="2">
        <f t="shared" si="9"/>
        <v>-5.6220360926133583E-3</v>
      </c>
    </row>
    <row r="325" spans="1:5" x14ac:dyDescent="0.4">
      <c r="A325" s="19">
        <v>40644</v>
      </c>
      <c r="B325" s="25">
        <v>2314.5</v>
      </c>
      <c r="C325" s="25">
        <v>2771.51</v>
      </c>
      <c r="D325" s="2">
        <f t="shared" si="8"/>
        <v>-2.8778466124987911E-3</v>
      </c>
      <c r="E325" s="2">
        <f t="shared" si="9"/>
        <v>-3.2045518302989962E-3</v>
      </c>
    </row>
    <row r="326" spans="1:5" x14ac:dyDescent="0.4">
      <c r="A326" s="19">
        <v>40645</v>
      </c>
      <c r="B326" s="25">
        <v>2298.3000000000002</v>
      </c>
      <c r="C326" s="25">
        <v>2744.79</v>
      </c>
      <c r="D326" s="2">
        <f t="shared" si="8"/>
        <v>-6.9993519118599634E-3</v>
      </c>
      <c r="E326" s="2">
        <f t="shared" si="9"/>
        <v>-9.6409538482633561E-3</v>
      </c>
    </row>
    <row r="327" spans="1:5" x14ac:dyDescent="0.4">
      <c r="A327" s="19">
        <v>40646</v>
      </c>
      <c r="B327" s="25">
        <v>2316.63</v>
      </c>
      <c r="C327" s="25">
        <v>2761.52</v>
      </c>
      <c r="D327" s="2">
        <f t="shared" ref="D327:D390" si="10">B327/B326-1</f>
        <v>7.9754601226993405E-3</v>
      </c>
      <c r="E327" s="2">
        <f t="shared" ref="E327:E390" si="11">C327/C326-1</f>
        <v>6.0951839667151564E-3</v>
      </c>
    </row>
    <row r="328" spans="1:5" x14ac:dyDescent="0.4">
      <c r="A328" s="19">
        <v>40647</v>
      </c>
      <c r="B328" s="25">
        <v>2311.25</v>
      </c>
      <c r="C328" s="25">
        <v>2760.22</v>
      </c>
      <c r="D328" s="2">
        <f t="shared" si="10"/>
        <v>-2.3223389147166706E-3</v>
      </c>
      <c r="E328" s="2">
        <f t="shared" si="11"/>
        <v>-4.7075523624673377E-4</v>
      </c>
    </row>
    <row r="329" spans="1:5" x14ac:dyDescent="0.4">
      <c r="A329" s="19">
        <v>40648</v>
      </c>
      <c r="B329" s="25">
        <v>2307.58</v>
      </c>
      <c r="C329" s="25">
        <v>2764.65</v>
      </c>
      <c r="D329" s="2">
        <f t="shared" si="10"/>
        <v>-1.5878853434289075E-3</v>
      </c>
      <c r="E329" s="2">
        <f t="shared" si="11"/>
        <v>1.6049445334067602E-3</v>
      </c>
    </row>
    <row r="330" spans="1:5" x14ac:dyDescent="0.4">
      <c r="A330" s="19">
        <v>40651</v>
      </c>
      <c r="B330" s="25">
        <v>2292.34</v>
      </c>
      <c r="C330" s="25">
        <v>2735.38</v>
      </c>
      <c r="D330" s="2">
        <f t="shared" si="10"/>
        <v>-6.6043214103085335E-3</v>
      </c>
      <c r="E330" s="2">
        <f t="shared" si="11"/>
        <v>-1.0587235273904483E-2</v>
      </c>
    </row>
    <row r="331" spans="1:5" x14ac:dyDescent="0.4">
      <c r="A331" s="19">
        <v>40652</v>
      </c>
      <c r="B331" s="25">
        <v>2306.77</v>
      </c>
      <c r="C331" s="25">
        <v>2744.97</v>
      </c>
      <c r="D331" s="2">
        <f t="shared" si="10"/>
        <v>6.2948777231996988E-3</v>
      </c>
      <c r="E331" s="2">
        <f t="shared" si="11"/>
        <v>3.5059114272970593E-3</v>
      </c>
    </row>
    <row r="332" spans="1:5" x14ac:dyDescent="0.4">
      <c r="A332" s="19">
        <v>40653</v>
      </c>
      <c r="B332" s="25">
        <v>2357.7600000000002</v>
      </c>
      <c r="C332" s="25">
        <v>2802.51</v>
      </c>
      <c r="D332" s="2">
        <f t="shared" si="10"/>
        <v>2.2104501098939355E-2</v>
      </c>
      <c r="E332" s="2">
        <f t="shared" si="11"/>
        <v>2.0961977726532632E-2</v>
      </c>
    </row>
    <row r="333" spans="1:5" x14ac:dyDescent="0.4">
      <c r="A333" s="19">
        <v>40654</v>
      </c>
      <c r="B333" s="25">
        <v>2377.3000000000002</v>
      </c>
      <c r="C333" s="25">
        <v>2820.16</v>
      </c>
      <c r="D333" s="2">
        <f t="shared" si="10"/>
        <v>8.2875271444082799E-3</v>
      </c>
      <c r="E333" s="2">
        <f t="shared" si="11"/>
        <v>6.2979257879542949E-3</v>
      </c>
    </row>
    <row r="334" spans="1:5" x14ac:dyDescent="0.4">
      <c r="A334" s="19">
        <v>40658</v>
      </c>
      <c r="B334" s="25">
        <v>2383.7199999999998</v>
      </c>
      <c r="C334" s="25">
        <v>2825.88</v>
      </c>
      <c r="D334" s="2">
        <f t="shared" si="10"/>
        <v>2.7005426323978288E-3</v>
      </c>
      <c r="E334" s="2">
        <f t="shared" si="11"/>
        <v>2.0282537161013803E-3</v>
      </c>
    </row>
    <row r="335" spans="1:5" x14ac:dyDescent="0.4">
      <c r="A335" s="19">
        <v>40659</v>
      </c>
      <c r="B335" s="25">
        <v>2396.0300000000002</v>
      </c>
      <c r="C335" s="25">
        <v>2847.54</v>
      </c>
      <c r="D335" s="2">
        <f t="shared" si="10"/>
        <v>5.1641971372478057E-3</v>
      </c>
      <c r="E335" s="2">
        <f t="shared" si="11"/>
        <v>7.6648689965603811E-3</v>
      </c>
    </row>
    <row r="336" spans="1:5" x14ac:dyDescent="0.4">
      <c r="A336" s="19">
        <v>40660</v>
      </c>
      <c r="B336" s="25">
        <v>2413.59</v>
      </c>
      <c r="C336" s="25">
        <v>2869.88</v>
      </c>
      <c r="D336" s="2">
        <f t="shared" si="10"/>
        <v>7.3287897063059049E-3</v>
      </c>
      <c r="E336" s="2">
        <f t="shared" si="11"/>
        <v>7.8453682827985816E-3</v>
      </c>
    </row>
    <row r="337" spans="1:5" x14ac:dyDescent="0.4">
      <c r="A337" s="19">
        <v>40661</v>
      </c>
      <c r="B337" s="25">
        <v>2409.9</v>
      </c>
      <c r="C337" s="25">
        <v>2872.53</v>
      </c>
      <c r="D337" s="2">
        <f t="shared" si="10"/>
        <v>-1.5288429269263437E-3</v>
      </c>
      <c r="E337" s="2">
        <f t="shared" si="11"/>
        <v>9.2338355610688261E-4</v>
      </c>
    </row>
    <row r="338" spans="1:5" x14ac:dyDescent="0.4">
      <c r="A338" s="19">
        <v>40662</v>
      </c>
      <c r="B338" s="25">
        <v>2404.08</v>
      </c>
      <c r="C338" s="25">
        <v>2873.54</v>
      </c>
      <c r="D338" s="2">
        <f t="shared" si="10"/>
        <v>-2.4150379683804957E-3</v>
      </c>
      <c r="E338" s="2">
        <f t="shared" si="11"/>
        <v>3.5160642360554384E-4</v>
      </c>
    </row>
    <row r="339" spans="1:5" x14ac:dyDescent="0.4">
      <c r="A339" s="19">
        <v>40665</v>
      </c>
      <c r="B339" s="25">
        <v>2404.2399999999998</v>
      </c>
      <c r="C339" s="25">
        <v>2864.08</v>
      </c>
      <c r="D339" s="2">
        <f t="shared" si="10"/>
        <v>6.6553525672974345E-5</v>
      </c>
      <c r="E339" s="2">
        <f t="shared" si="11"/>
        <v>-3.2921066002213895E-3</v>
      </c>
    </row>
    <row r="340" spans="1:5" x14ac:dyDescent="0.4">
      <c r="A340" s="19">
        <v>40666</v>
      </c>
      <c r="B340" s="25">
        <v>2392.8000000000002</v>
      </c>
      <c r="C340" s="25">
        <v>2841.62</v>
      </c>
      <c r="D340" s="2">
        <f t="shared" si="10"/>
        <v>-4.758260406614867E-3</v>
      </c>
      <c r="E340" s="2">
        <f t="shared" si="11"/>
        <v>-7.8419597217954662E-3</v>
      </c>
    </row>
    <row r="341" spans="1:5" x14ac:dyDescent="0.4">
      <c r="A341" s="19">
        <v>40667</v>
      </c>
      <c r="B341" s="25">
        <v>2387.5100000000002</v>
      </c>
      <c r="C341" s="25">
        <v>2828.23</v>
      </c>
      <c r="D341" s="2">
        <f t="shared" si="10"/>
        <v>-2.2107990638582375E-3</v>
      </c>
      <c r="E341" s="2">
        <f t="shared" si="11"/>
        <v>-4.7121008438847367E-3</v>
      </c>
    </row>
    <row r="342" spans="1:5" x14ac:dyDescent="0.4">
      <c r="A342" s="19">
        <v>40668</v>
      </c>
      <c r="B342" s="25">
        <v>2375.21</v>
      </c>
      <c r="C342" s="25">
        <v>2814.72</v>
      </c>
      <c r="D342" s="2">
        <f t="shared" si="10"/>
        <v>-5.1518108824676334E-3</v>
      </c>
      <c r="E342" s="2">
        <f t="shared" si="11"/>
        <v>-4.7768392245327584E-3</v>
      </c>
    </row>
    <row r="343" spans="1:5" x14ac:dyDescent="0.4">
      <c r="A343" s="19">
        <v>40669</v>
      </c>
      <c r="B343" s="25">
        <v>2383.1799999999998</v>
      </c>
      <c r="C343" s="25">
        <v>2827.56</v>
      </c>
      <c r="D343" s="2">
        <f t="shared" si="10"/>
        <v>3.3554927774805954E-3</v>
      </c>
      <c r="E343" s="2">
        <f t="shared" si="11"/>
        <v>4.5617326057298957E-3</v>
      </c>
    </row>
    <row r="344" spans="1:5" x14ac:dyDescent="0.4">
      <c r="A344" s="19">
        <v>40672</v>
      </c>
      <c r="B344" s="25">
        <v>2390.9699999999998</v>
      </c>
      <c r="C344" s="25">
        <v>2843.25</v>
      </c>
      <c r="D344" s="2">
        <f t="shared" si="10"/>
        <v>3.2687417652044193E-3</v>
      </c>
      <c r="E344" s="2">
        <f t="shared" si="11"/>
        <v>5.5489538683528572E-3</v>
      </c>
    </row>
    <row r="345" spans="1:5" x14ac:dyDescent="0.4">
      <c r="A345" s="19">
        <v>40673</v>
      </c>
      <c r="B345" s="25">
        <v>2411.35</v>
      </c>
      <c r="C345" s="25">
        <v>2871.89</v>
      </c>
      <c r="D345" s="2">
        <f t="shared" si="10"/>
        <v>8.5237372279869383E-3</v>
      </c>
      <c r="E345" s="2">
        <f t="shared" si="11"/>
        <v>1.0072979864591547E-2</v>
      </c>
    </row>
    <row r="346" spans="1:5" x14ac:dyDescent="0.4">
      <c r="A346" s="19">
        <v>40674</v>
      </c>
      <c r="B346" s="25">
        <v>2393.08</v>
      </c>
      <c r="C346" s="25">
        <v>2845.06</v>
      </c>
      <c r="D346" s="2">
        <f t="shared" si="10"/>
        <v>-7.5766686710763143E-3</v>
      </c>
      <c r="E346" s="2">
        <f t="shared" si="11"/>
        <v>-9.3422798226950876E-3</v>
      </c>
    </row>
    <row r="347" spans="1:5" x14ac:dyDescent="0.4">
      <c r="A347" s="19">
        <v>40675</v>
      </c>
      <c r="B347" s="25">
        <v>2407.89</v>
      </c>
      <c r="C347" s="25">
        <v>2863.04</v>
      </c>
      <c r="D347" s="2">
        <f t="shared" si="10"/>
        <v>6.1886773530346328E-3</v>
      </c>
      <c r="E347" s="2">
        <f t="shared" si="11"/>
        <v>6.3197261217688983E-3</v>
      </c>
    </row>
    <row r="348" spans="1:5" x14ac:dyDescent="0.4">
      <c r="A348" s="19">
        <v>40676</v>
      </c>
      <c r="B348" s="25">
        <v>2379.2399999999998</v>
      </c>
      <c r="C348" s="25">
        <v>2828.47</v>
      </c>
      <c r="D348" s="2">
        <f t="shared" si="10"/>
        <v>-1.1898384062394962E-2</v>
      </c>
      <c r="E348" s="2">
        <f t="shared" si="11"/>
        <v>-1.2074578070861763E-2</v>
      </c>
    </row>
    <row r="349" spans="1:5" x14ac:dyDescent="0.4">
      <c r="A349" s="19">
        <v>40679</v>
      </c>
      <c r="B349" s="25">
        <v>2337.85</v>
      </c>
      <c r="C349" s="25">
        <v>2782.31</v>
      </c>
      <c r="D349" s="2">
        <f t="shared" si="10"/>
        <v>-1.7396311427178346E-2</v>
      </c>
      <c r="E349" s="2">
        <f t="shared" si="11"/>
        <v>-1.6319777123321E-2</v>
      </c>
    </row>
    <row r="350" spans="1:5" x14ac:dyDescent="0.4">
      <c r="A350" s="19">
        <v>40680</v>
      </c>
      <c r="B350" s="25">
        <v>2343.5100000000002</v>
      </c>
      <c r="C350" s="25">
        <v>2783.21</v>
      </c>
      <c r="D350" s="2">
        <f t="shared" si="10"/>
        <v>2.4210278674852148E-3</v>
      </c>
      <c r="E350" s="2">
        <f t="shared" si="11"/>
        <v>3.2347222272144371E-4</v>
      </c>
    </row>
    <row r="351" spans="1:5" x14ac:dyDescent="0.4">
      <c r="A351" s="19">
        <v>40681</v>
      </c>
      <c r="B351" s="25">
        <v>2362.9499999999998</v>
      </c>
      <c r="C351" s="25">
        <v>2815</v>
      </c>
      <c r="D351" s="2">
        <f t="shared" si="10"/>
        <v>8.2952494335417626E-3</v>
      </c>
      <c r="E351" s="2">
        <f t="shared" si="11"/>
        <v>1.1422063013570627E-2</v>
      </c>
    </row>
    <row r="352" spans="1:5" x14ac:dyDescent="0.4">
      <c r="A352" s="19">
        <v>40682</v>
      </c>
      <c r="B352" s="25">
        <v>2369.67</v>
      </c>
      <c r="C352" s="25">
        <v>2823.31</v>
      </c>
      <c r="D352" s="2">
        <f t="shared" si="10"/>
        <v>2.8439027486828472E-3</v>
      </c>
      <c r="E352" s="2">
        <f t="shared" si="11"/>
        <v>2.952042628774354E-3</v>
      </c>
    </row>
    <row r="353" spans="1:5" x14ac:dyDescent="0.4">
      <c r="A353" s="19">
        <v>40683</v>
      </c>
      <c r="B353" s="25">
        <v>2351.4299999999998</v>
      </c>
      <c r="C353" s="25">
        <v>2803.32</v>
      </c>
      <c r="D353" s="2">
        <f t="shared" si="10"/>
        <v>-7.697274304017121E-3</v>
      </c>
      <c r="E353" s="2">
        <f t="shared" si="11"/>
        <v>-7.0803418682325869E-3</v>
      </c>
    </row>
    <row r="354" spans="1:5" x14ac:dyDescent="0.4">
      <c r="A354" s="19">
        <v>40686</v>
      </c>
      <c r="B354" s="25">
        <v>2316.7800000000002</v>
      </c>
      <c r="C354" s="25">
        <v>2758.9</v>
      </c>
      <c r="D354" s="2">
        <f t="shared" si="10"/>
        <v>-1.4735714012324208E-2</v>
      </c>
      <c r="E354" s="2">
        <f t="shared" si="11"/>
        <v>-1.5845497481557613E-2</v>
      </c>
    </row>
    <row r="355" spans="1:5" x14ac:dyDescent="0.4">
      <c r="A355" s="19">
        <v>40687</v>
      </c>
      <c r="B355" s="25">
        <v>2303.5500000000002</v>
      </c>
      <c r="C355" s="25">
        <v>2746.16</v>
      </c>
      <c r="D355" s="2">
        <f t="shared" si="10"/>
        <v>-5.7105120037292956E-3</v>
      </c>
      <c r="E355" s="2">
        <f t="shared" si="11"/>
        <v>-4.6177824495270414E-3</v>
      </c>
    </row>
    <row r="356" spans="1:5" x14ac:dyDescent="0.4">
      <c r="A356" s="19">
        <v>40688</v>
      </c>
      <c r="B356" s="25">
        <v>2310.9499999999998</v>
      </c>
      <c r="C356" s="25">
        <v>2761.38</v>
      </c>
      <c r="D356" s="2">
        <f t="shared" si="10"/>
        <v>3.2124329838725263E-3</v>
      </c>
      <c r="E356" s="2">
        <f t="shared" si="11"/>
        <v>5.5422844990824505E-3</v>
      </c>
    </row>
    <row r="357" spans="1:5" x14ac:dyDescent="0.4">
      <c r="A357" s="19">
        <v>40689</v>
      </c>
      <c r="B357" s="25">
        <v>2325.9299999999998</v>
      </c>
      <c r="C357" s="25">
        <v>2782.92</v>
      </c>
      <c r="D357" s="2">
        <f t="shared" si="10"/>
        <v>6.4821826521559434E-3</v>
      </c>
      <c r="E357" s="2">
        <f t="shared" si="11"/>
        <v>7.8004476022857094E-3</v>
      </c>
    </row>
    <row r="358" spans="1:5" x14ac:dyDescent="0.4">
      <c r="A358" s="19">
        <v>40690</v>
      </c>
      <c r="B358" s="25">
        <v>2336.09</v>
      </c>
      <c r="C358" s="25">
        <v>2796.86</v>
      </c>
      <c r="D358" s="2">
        <f t="shared" si="10"/>
        <v>4.3681452150323707E-3</v>
      </c>
      <c r="E358" s="2">
        <f t="shared" si="11"/>
        <v>5.0091271039052199E-3</v>
      </c>
    </row>
    <row r="359" spans="1:5" x14ac:dyDescent="0.4">
      <c r="A359" s="19">
        <v>40694</v>
      </c>
      <c r="B359" s="25">
        <v>2372.54</v>
      </c>
      <c r="C359" s="25">
        <v>2835.3</v>
      </c>
      <c r="D359" s="2">
        <f t="shared" si="10"/>
        <v>1.5602994747633714E-2</v>
      </c>
      <c r="E359" s="2">
        <f t="shared" si="11"/>
        <v>1.3743984325279124E-2</v>
      </c>
    </row>
    <row r="360" spans="1:5" x14ac:dyDescent="0.4">
      <c r="A360" s="19">
        <v>40695</v>
      </c>
      <c r="B360" s="25">
        <v>2322.48</v>
      </c>
      <c r="C360" s="25">
        <v>2769.19</v>
      </c>
      <c r="D360" s="2">
        <f t="shared" si="10"/>
        <v>-2.1099749635411835E-2</v>
      </c>
      <c r="E360" s="2">
        <f t="shared" si="11"/>
        <v>-2.3316756604239486E-2</v>
      </c>
    </row>
    <row r="361" spans="1:5" x14ac:dyDescent="0.4">
      <c r="A361" s="19">
        <v>40696</v>
      </c>
      <c r="B361" s="25">
        <v>2326.6999999999998</v>
      </c>
      <c r="C361" s="25">
        <v>2773.31</v>
      </c>
      <c r="D361" s="2">
        <f t="shared" si="10"/>
        <v>1.8170231821155181E-3</v>
      </c>
      <c r="E361" s="2">
        <f t="shared" si="11"/>
        <v>1.487799681495261E-3</v>
      </c>
    </row>
    <row r="362" spans="1:5" x14ac:dyDescent="0.4">
      <c r="A362" s="19">
        <v>40697</v>
      </c>
      <c r="B362" s="25">
        <v>2292.31</v>
      </c>
      <c r="C362" s="25">
        <v>2732.78</v>
      </c>
      <c r="D362" s="2">
        <f t="shared" si="10"/>
        <v>-1.4780590535952154E-2</v>
      </c>
      <c r="E362" s="2">
        <f t="shared" si="11"/>
        <v>-1.4614305649206072E-2</v>
      </c>
    </row>
    <row r="363" spans="1:5" x14ac:dyDescent="0.4">
      <c r="A363" s="19">
        <v>40700</v>
      </c>
      <c r="B363" s="25">
        <v>2274.48</v>
      </c>
      <c r="C363" s="25">
        <v>2702.56</v>
      </c>
      <c r="D363" s="2">
        <f t="shared" si="10"/>
        <v>-7.7781800890803776E-3</v>
      </c>
      <c r="E363" s="2">
        <f t="shared" si="11"/>
        <v>-1.1058336199767371E-2</v>
      </c>
    </row>
    <row r="364" spans="1:5" x14ac:dyDescent="0.4">
      <c r="A364" s="19">
        <v>40701</v>
      </c>
      <c r="B364" s="25">
        <v>2268.96</v>
      </c>
      <c r="C364" s="25">
        <v>2701.56</v>
      </c>
      <c r="D364" s="2">
        <f t="shared" si="10"/>
        <v>-2.4269283528542962E-3</v>
      </c>
      <c r="E364" s="2">
        <f t="shared" si="11"/>
        <v>-3.7001953703152957E-4</v>
      </c>
    </row>
    <row r="365" spans="1:5" x14ac:dyDescent="0.4">
      <c r="A365" s="19">
        <v>40702</v>
      </c>
      <c r="B365" s="25">
        <v>2252.89</v>
      </c>
      <c r="C365" s="25">
        <v>2675.38</v>
      </c>
      <c r="D365" s="2">
        <f t="shared" si="10"/>
        <v>-7.0825400183344156E-3</v>
      </c>
      <c r="E365" s="2">
        <f t="shared" si="11"/>
        <v>-9.6906972267873925E-3</v>
      </c>
    </row>
    <row r="366" spans="1:5" x14ac:dyDescent="0.4">
      <c r="A366" s="19">
        <v>40703</v>
      </c>
      <c r="B366" s="25">
        <v>2256.65</v>
      </c>
      <c r="C366" s="25">
        <v>2684.87</v>
      </c>
      <c r="D366" s="2">
        <f t="shared" si="10"/>
        <v>1.6689674151868505E-3</v>
      </c>
      <c r="E366" s="2">
        <f t="shared" si="11"/>
        <v>3.5471596558245277E-3</v>
      </c>
    </row>
    <row r="367" spans="1:5" x14ac:dyDescent="0.4">
      <c r="A367" s="19">
        <v>40704</v>
      </c>
      <c r="B367" s="25">
        <v>2221.09</v>
      </c>
      <c r="C367" s="25">
        <v>2643.73</v>
      </c>
      <c r="D367" s="2">
        <f t="shared" si="10"/>
        <v>-1.5757871180732463E-2</v>
      </c>
      <c r="E367" s="2">
        <f t="shared" si="11"/>
        <v>-1.5322902039949793E-2</v>
      </c>
    </row>
    <row r="368" spans="1:5" x14ac:dyDescent="0.4">
      <c r="A368" s="19">
        <v>40707</v>
      </c>
      <c r="B368" s="25">
        <v>2222.2800000000002</v>
      </c>
      <c r="C368" s="25">
        <v>2639.69</v>
      </c>
      <c r="D368" s="2">
        <f t="shared" si="10"/>
        <v>5.3577297633156107E-4</v>
      </c>
      <c r="E368" s="2">
        <f t="shared" si="11"/>
        <v>-1.528143948133831E-3</v>
      </c>
    </row>
    <row r="369" spans="1:5" x14ac:dyDescent="0.4">
      <c r="A369" s="19">
        <v>40708</v>
      </c>
      <c r="B369" s="25">
        <v>2250.34</v>
      </c>
      <c r="C369" s="25">
        <v>2678.72</v>
      </c>
      <c r="D369" s="2">
        <f t="shared" si="10"/>
        <v>1.2626671706535531E-2</v>
      </c>
      <c r="E369" s="2">
        <f t="shared" si="11"/>
        <v>1.4785827123639406E-2</v>
      </c>
    </row>
    <row r="370" spans="1:5" x14ac:dyDescent="0.4">
      <c r="A370" s="19">
        <v>40709</v>
      </c>
      <c r="B370" s="25">
        <v>2209.0100000000002</v>
      </c>
      <c r="C370" s="25">
        <v>2631.46</v>
      </c>
      <c r="D370" s="2">
        <f t="shared" si="10"/>
        <v>-1.8366113565061237E-2</v>
      </c>
      <c r="E370" s="2">
        <f t="shared" si="11"/>
        <v>-1.7642754748536493E-2</v>
      </c>
    </row>
    <row r="371" spans="1:5" x14ac:dyDescent="0.4">
      <c r="A371" s="19">
        <v>40710</v>
      </c>
      <c r="B371" s="25">
        <v>2199.9299999999998</v>
      </c>
      <c r="C371" s="25">
        <v>2623.7</v>
      </c>
      <c r="D371" s="2">
        <f t="shared" si="10"/>
        <v>-4.1104386127723824E-3</v>
      </c>
      <c r="E371" s="2">
        <f t="shared" si="11"/>
        <v>-2.9489332917849165E-3</v>
      </c>
    </row>
    <row r="372" spans="1:5" x14ac:dyDescent="0.4">
      <c r="A372" s="19">
        <v>40711</v>
      </c>
      <c r="B372" s="25">
        <v>2192.96</v>
      </c>
      <c r="C372" s="25">
        <v>2616.48</v>
      </c>
      <c r="D372" s="2">
        <f t="shared" si="10"/>
        <v>-3.1682826271743902E-3</v>
      </c>
      <c r="E372" s="2">
        <f t="shared" si="11"/>
        <v>-2.7518390059838582E-3</v>
      </c>
    </row>
    <row r="373" spans="1:5" x14ac:dyDescent="0.4">
      <c r="A373" s="19">
        <v>40714</v>
      </c>
      <c r="B373" s="25">
        <v>2204.36</v>
      </c>
      <c r="C373" s="25">
        <v>2629.66</v>
      </c>
      <c r="D373" s="2">
        <f t="shared" si="10"/>
        <v>5.1984532321611709E-3</v>
      </c>
      <c r="E373" s="2">
        <f t="shared" si="11"/>
        <v>5.0373020240934707E-3</v>
      </c>
    </row>
    <row r="374" spans="1:5" x14ac:dyDescent="0.4">
      <c r="A374" s="19">
        <v>40715</v>
      </c>
      <c r="B374" s="25">
        <v>2251.8200000000002</v>
      </c>
      <c r="C374" s="25">
        <v>2687.26</v>
      </c>
      <c r="D374" s="2">
        <f t="shared" si="10"/>
        <v>2.1530058611116232E-2</v>
      </c>
      <c r="E374" s="2">
        <f t="shared" si="11"/>
        <v>2.1903972376657199E-2</v>
      </c>
    </row>
    <row r="375" spans="1:5" x14ac:dyDescent="0.4">
      <c r="A375" s="19">
        <v>40716</v>
      </c>
      <c r="B375" s="25">
        <v>2235.75</v>
      </c>
      <c r="C375" s="25">
        <v>2669.19</v>
      </c>
      <c r="D375" s="2">
        <f t="shared" si="10"/>
        <v>-7.1364496274125555E-3</v>
      </c>
      <c r="E375" s="2">
        <f t="shared" si="11"/>
        <v>-6.724321427774127E-3</v>
      </c>
    </row>
    <row r="376" spans="1:5" x14ac:dyDescent="0.4">
      <c r="A376" s="19">
        <v>40717</v>
      </c>
      <c r="B376" s="25">
        <v>2255.0500000000002</v>
      </c>
      <c r="C376" s="25">
        <v>2686.75</v>
      </c>
      <c r="D376" s="2">
        <f t="shared" si="10"/>
        <v>8.6324499608634309E-3</v>
      </c>
      <c r="E376" s="2">
        <f t="shared" si="11"/>
        <v>6.578774834312906E-3</v>
      </c>
    </row>
    <row r="377" spans="1:5" x14ac:dyDescent="0.4">
      <c r="A377" s="19">
        <v>40718</v>
      </c>
      <c r="B377" s="25">
        <v>2217.06</v>
      </c>
      <c r="C377" s="25">
        <v>2652.89</v>
      </c>
      <c r="D377" s="2">
        <f t="shared" si="10"/>
        <v>-1.6846633112347909E-2</v>
      </c>
      <c r="E377" s="2">
        <f t="shared" si="11"/>
        <v>-1.2602586768400537E-2</v>
      </c>
    </row>
    <row r="378" spans="1:5" x14ac:dyDescent="0.4">
      <c r="A378" s="19">
        <v>40721</v>
      </c>
      <c r="B378" s="25">
        <v>2252.2399999999998</v>
      </c>
      <c r="C378" s="25">
        <v>2688.28</v>
      </c>
      <c r="D378" s="2">
        <f t="shared" si="10"/>
        <v>1.5867861041198639E-2</v>
      </c>
      <c r="E378" s="2">
        <f t="shared" si="11"/>
        <v>1.3340168646268857E-2</v>
      </c>
    </row>
    <row r="379" spans="1:5" x14ac:dyDescent="0.4">
      <c r="A379" s="19">
        <v>40722</v>
      </c>
      <c r="B379" s="25">
        <v>2285.75</v>
      </c>
      <c r="C379" s="25">
        <v>2729.31</v>
      </c>
      <c r="D379" s="2">
        <f t="shared" si="10"/>
        <v>1.4878520939153983E-2</v>
      </c>
      <c r="E379" s="2">
        <f t="shared" si="11"/>
        <v>1.5262547056110076E-2</v>
      </c>
    </row>
    <row r="380" spans="1:5" x14ac:dyDescent="0.4">
      <c r="A380" s="19">
        <v>40723</v>
      </c>
      <c r="B380" s="25">
        <v>2294.4299999999998</v>
      </c>
      <c r="C380" s="25">
        <v>2740.49</v>
      </c>
      <c r="D380" s="2">
        <f t="shared" si="10"/>
        <v>3.7974406649894377E-3</v>
      </c>
      <c r="E380" s="2">
        <f t="shared" si="11"/>
        <v>4.0962734170906234E-3</v>
      </c>
    </row>
    <row r="381" spans="1:5" x14ac:dyDescent="0.4">
      <c r="A381" s="19">
        <v>40724</v>
      </c>
      <c r="B381" s="25">
        <v>2325.0700000000002</v>
      </c>
      <c r="C381" s="25">
        <v>2773.52</v>
      </c>
      <c r="D381" s="2">
        <f t="shared" si="10"/>
        <v>1.3354079226649107E-2</v>
      </c>
      <c r="E381" s="2">
        <f t="shared" si="11"/>
        <v>1.2052589135519653E-2</v>
      </c>
    </row>
    <row r="382" spans="1:5" x14ac:dyDescent="0.4">
      <c r="A382" s="19">
        <v>40725</v>
      </c>
      <c r="B382" s="25">
        <v>2361.39</v>
      </c>
      <c r="C382" s="25">
        <v>2816.03</v>
      </c>
      <c r="D382" s="2">
        <f t="shared" si="10"/>
        <v>1.5621035065610744E-2</v>
      </c>
      <c r="E382" s="2">
        <f t="shared" si="11"/>
        <v>1.5327093368715738E-2</v>
      </c>
    </row>
    <row r="383" spans="1:5" x14ac:dyDescent="0.4">
      <c r="A383" s="19">
        <v>40729</v>
      </c>
      <c r="B383" s="25">
        <v>2371.21</v>
      </c>
      <c r="C383" s="25">
        <v>2825.77</v>
      </c>
      <c r="D383" s="2">
        <f t="shared" si="10"/>
        <v>4.1585676233066859E-3</v>
      </c>
      <c r="E383" s="2">
        <f t="shared" si="11"/>
        <v>3.4587699704902164E-3</v>
      </c>
    </row>
    <row r="384" spans="1:5" x14ac:dyDescent="0.4">
      <c r="A384" s="19">
        <v>40730</v>
      </c>
      <c r="B384" s="25">
        <v>2378.58</v>
      </c>
      <c r="C384" s="25">
        <v>2834.02</v>
      </c>
      <c r="D384" s="2">
        <f t="shared" si="10"/>
        <v>3.1081177963991902E-3</v>
      </c>
      <c r="E384" s="2">
        <f t="shared" si="11"/>
        <v>2.9195582089129868E-3</v>
      </c>
    </row>
    <row r="385" spans="1:5" x14ac:dyDescent="0.4">
      <c r="A385" s="19">
        <v>40731</v>
      </c>
      <c r="B385" s="25">
        <v>2412.89</v>
      </c>
      <c r="C385" s="25">
        <v>2872.66</v>
      </c>
      <c r="D385" s="2">
        <f t="shared" si="10"/>
        <v>1.4424572644182732E-2</v>
      </c>
      <c r="E385" s="2">
        <f t="shared" si="11"/>
        <v>1.3634342735760363E-2</v>
      </c>
    </row>
    <row r="386" spans="1:5" x14ac:dyDescent="0.4">
      <c r="A386" s="19">
        <v>40732</v>
      </c>
      <c r="B386" s="25">
        <v>2405.89</v>
      </c>
      <c r="C386" s="25">
        <v>2859.81</v>
      </c>
      <c r="D386" s="2">
        <f t="shared" si="10"/>
        <v>-2.9010854203880276E-3</v>
      </c>
      <c r="E386" s="2">
        <f t="shared" si="11"/>
        <v>-4.4732060181156275E-3</v>
      </c>
    </row>
    <row r="387" spans="1:5" x14ac:dyDescent="0.4">
      <c r="A387" s="19">
        <v>40735</v>
      </c>
      <c r="B387" s="25">
        <v>2362</v>
      </c>
      <c r="C387" s="25">
        <v>2802.62</v>
      </c>
      <c r="D387" s="2">
        <f t="shared" si="10"/>
        <v>-1.8242729301838345E-2</v>
      </c>
      <c r="E387" s="2">
        <f t="shared" si="11"/>
        <v>-1.9997832023805784E-2</v>
      </c>
    </row>
    <row r="388" spans="1:5" x14ac:dyDescent="0.4">
      <c r="A388" s="19">
        <v>40736</v>
      </c>
      <c r="B388" s="25">
        <v>2343.79</v>
      </c>
      <c r="C388" s="25">
        <v>2781.91</v>
      </c>
      <c r="D388" s="2">
        <f t="shared" si="10"/>
        <v>-7.7095681625740653E-3</v>
      </c>
      <c r="E388" s="2">
        <f t="shared" si="11"/>
        <v>-7.3895140975230866E-3</v>
      </c>
    </row>
    <row r="389" spans="1:5" x14ac:dyDescent="0.4">
      <c r="A389" s="19">
        <v>40737</v>
      </c>
      <c r="B389" s="25">
        <v>2352.4299999999998</v>
      </c>
      <c r="C389" s="25">
        <v>2796.92</v>
      </c>
      <c r="D389" s="2">
        <f t="shared" si="10"/>
        <v>3.6863370865136691E-3</v>
      </c>
      <c r="E389" s="2">
        <f t="shared" si="11"/>
        <v>5.3955735447948072E-3</v>
      </c>
    </row>
    <row r="390" spans="1:5" x14ac:dyDescent="0.4">
      <c r="A390" s="19">
        <v>40738</v>
      </c>
      <c r="B390" s="25">
        <v>2325.06</v>
      </c>
      <c r="C390" s="25">
        <v>2762.67</v>
      </c>
      <c r="D390" s="2">
        <f t="shared" si="10"/>
        <v>-1.1634777655445627E-2</v>
      </c>
      <c r="E390" s="2">
        <f t="shared" si="11"/>
        <v>-1.2245613031477531E-2</v>
      </c>
    </row>
    <row r="391" spans="1:5" x14ac:dyDescent="0.4">
      <c r="A391" s="19">
        <v>40739</v>
      </c>
      <c r="B391" s="25">
        <v>2356.67</v>
      </c>
      <c r="C391" s="25">
        <v>2789.8</v>
      </c>
      <c r="D391" s="2">
        <f t="shared" ref="D391:D454" si="12">B391/B390-1</f>
        <v>1.3595348077038993E-2</v>
      </c>
      <c r="E391" s="2">
        <f t="shared" ref="E391:E454" si="13">C391/C390-1</f>
        <v>9.8202101590127988E-3</v>
      </c>
    </row>
    <row r="392" spans="1:5" x14ac:dyDescent="0.4">
      <c r="A392" s="19">
        <v>40742</v>
      </c>
      <c r="B392" s="25">
        <v>2344.0100000000002</v>
      </c>
      <c r="C392" s="25">
        <v>2765.11</v>
      </c>
      <c r="D392" s="2">
        <f t="shared" si="12"/>
        <v>-5.3719867440074065E-3</v>
      </c>
      <c r="E392" s="2">
        <f t="shared" si="13"/>
        <v>-8.8500967811312448E-3</v>
      </c>
    </row>
    <row r="393" spans="1:5" x14ac:dyDescent="0.4">
      <c r="A393" s="19">
        <v>40743</v>
      </c>
      <c r="B393" s="25">
        <v>2398.17</v>
      </c>
      <c r="C393" s="25">
        <v>2826.52</v>
      </c>
      <c r="D393" s="2">
        <f t="shared" si="12"/>
        <v>2.3105703473961237E-2</v>
      </c>
      <c r="E393" s="2">
        <f t="shared" si="13"/>
        <v>2.2208881382657308E-2</v>
      </c>
    </row>
    <row r="394" spans="1:5" x14ac:dyDescent="0.4">
      <c r="A394" s="19">
        <v>40744</v>
      </c>
      <c r="B394" s="25">
        <v>2387.8000000000002</v>
      </c>
      <c r="C394" s="25">
        <v>2814.23</v>
      </c>
      <c r="D394" s="2">
        <f t="shared" si="12"/>
        <v>-4.3241304828264271E-3</v>
      </c>
      <c r="E394" s="2">
        <f t="shared" si="13"/>
        <v>-4.3481029676067928E-3</v>
      </c>
    </row>
    <row r="395" spans="1:5" x14ac:dyDescent="0.4">
      <c r="A395" s="19">
        <v>40745</v>
      </c>
      <c r="B395" s="25">
        <v>2404.2399999999998</v>
      </c>
      <c r="C395" s="25">
        <v>2834.43</v>
      </c>
      <c r="D395" s="2">
        <f t="shared" si="12"/>
        <v>6.8849987436132576E-3</v>
      </c>
      <c r="E395" s="2">
        <f t="shared" si="13"/>
        <v>7.1778070733379273E-3</v>
      </c>
    </row>
    <row r="396" spans="1:5" x14ac:dyDescent="0.4">
      <c r="A396" s="19">
        <v>40746</v>
      </c>
      <c r="B396" s="25">
        <v>2429.5</v>
      </c>
      <c r="C396" s="25">
        <v>2858.83</v>
      </c>
      <c r="D396" s="2">
        <f t="shared" si="12"/>
        <v>1.0506438625095704E-2</v>
      </c>
      <c r="E396" s="2">
        <f t="shared" si="13"/>
        <v>8.6084327360351764E-3</v>
      </c>
    </row>
    <row r="397" spans="1:5" x14ac:dyDescent="0.4">
      <c r="A397" s="19">
        <v>40749</v>
      </c>
      <c r="B397" s="25">
        <v>2424.15</v>
      </c>
      <c r="C397" s="25">
        <v>2842.8</v>
      </c>
      <c r="D397" s="2">
        <f t="shared" si="12"/>
        <v>-2.2020991973656923E-3</v>
      </c>
      <c r="E397" s="2">
        <f t="shared" si="13"/>
        <v>-5.607188954922071E-3</v>
      </c>
    </row>
    <row r="398" spans="1:5" x14ac:dyDescent="0.4">
      <c r="A398" s="19">
        <v>40750</v>
      </c>
      <c r="B398" s="25">
        <v>2429.4499999999998</v>
      </c>
      <c r="C398" s="25">
        <v>2839.96</v>
      </c>
      <c r="D398" s="2">
        <f t="shared" si="12"/>
        <v>2.1863333539589025E-3</v>
      </c>
      <c r="E398" s="2">
        <f t="shared" si="13"/>
        <v>-9.9901505557908887E-4</v>
      </c>
    </row>
    <row r="399" spans="1:5" x14ac:dyDescent="0.4">
      <c r="A399" s="19">
        <v>40751</v>
      </c>
      <c r="B399" s="25">
        <v>2367.16</v>
      </c>
      <c r="C399" s="25">
        <v>2764.79</v>
      </c>
      <c r="D399" s="2">
        <f t="shared" si="12"/>
        <v>-2.5639548045853999E-2</v>
      </c>
      <c r="E399" s="2">
        <f t="shared" si="13"/>
        <v>-2.646868265750224E-2</v>
      </c>
    </row>
    <row r="400" spans="1:5" x14ac:dyDescent="0.4">
      <c r="A400" s="19">
        <v>40752</v>
      </c>
      <c r="B400" s="25">
        <v>2371.77</v>
      </c>
      <c r="C400" s="25">
        <v>2766.25</v>
      </c>
      <c r="D400" s="2">
        <f t="shared" si="12"/>
        <v>1.947481370080606E-3</v>
      </c>
      <c r="E400" s="2">
        <f t="shared" si="13"/>
        <v>5.2806903960167517E-4</v>
      </c>
    </row>
    <row r="401" spans="1:5" x14ac:dyDescent="0.4">
      <c r="A401" s="19">
        <v>40753</v>
      </c>
      <c r="B401" s="25">
        <v>2362.81</v>
      </c>
      <c r="C401" s="25">
        <v>2756.38</v>
      </c>
      <c r="D401" s="2">
        <f t="shared" si="12"/>
        <v>-3.7777693452569761E-3</v>
      </c>
      <c r="E401" s="2">
        <f t="shared" si="13"/>
        <v>-3.5680072300044996E-3</v>
      </c>
    </row>
    <row r="402" spans="1:5" x14ac:dyDescent="0.4">
      <c r="A402" s="19">
        <v>40756</v>
      </c>
      <c r="B402" s="25">
        <v>2354.0500000000002</v>
      </c>
      <c r="C402" s="25">
        <v>2744.61</v>
      </c>
      <c r="D402" s="2">
        <f t="shared" si="12"/>
        <v>-3.7074500277211042E-3</v>
      </c>
      <c r="E402" s="2">
        <f t="shared" si="13"/>
        <v>-4.2700933833506038E-3</v>
      </c>
    </row>
    <row r="403" spans="1:5" x14ac:dyDescent="0.4">
      <c r="A403" s="19">
        <v>40757</v>
      </c>
      <c r="B403" s="25">
        <v>2292.85</v>
      </c>
      <c r="C403" s="25">
        <v>2669.24</v>
      </c>
      <c r="D403" s="2">
        <f t="shared" si="12"/>
        <v>-2.5997748560990797E-2</v>
      </c>
      <c r="E403" s="2">
        <f t="shared" si="13"/>
        <v>-2.746109647636652E-2</v>
      </c>
    </row>
    <row r="404" spans="1:5" x14ac:dyDescent="0.4">
      <c r="A404" s="19">
        <v>40758</v>
      </c>
      <c r="B404" s="25">
        <v>2312.7800000000002</v>
      </c>
      <c r="C404" s="25">
        <v>2693.07</v>
      </c>
      <c r="D404" s="2">
        <f t="shared" si="12"/>
        <v>8.6922389166321778E-3</v>
      </c>
      <c r="E404" s="2">
        <f t="shared" si="13"/>
        <v>8.9276348323867882E-3</v>
      </c>
    </row>
    <row r="405" spans="1:5" x14ac:dyDescent="0.4">
      <c r="A405" s="19">
        <v>40759</v>
      </c>
      <c r="B405" s="25">
        <v>2207.1999999999998</v>
      </c>
      <c r="C405" s="25">
        <v>2556.39</v>
      </c>
      <c r="D405" s="2">
        <f t="shared" si="12"/>
        <v>-4.5650688781466608E-2</v>
      </c>
      <c r="E405" s="2">
        <f t="shared" si="13"/>
        <v>-5.0752486938698271E-2</v>
      </c>
    </row>
    <row r="406" spans="1:5" x14ac:dyDescent="0.4">
      <c r="A406" s="19">
        <v>40760</v>
      </c>
      <c r="B406" s="25">
        <v>2194.38</v>
      </c>
      <c r="C406" s="25">
        <v>2532.41</v>
      </c>
      <c r="D406" s="2">
        <f t="shared" si="12"/>
        <v>-5.8082638637185768E-3</v>
      </c>
      <c r="E406" s="2">
        <f t="shared" si="13"/>
        <v>-9.3804153513352695E-3</v>
      </c>
    </row>
    <row r="407" spans="1:5" x14ac:dyDescent="0.4">
      <c r="A407" s="19">
        <v>40763</v>
      </c>
      <c r="B407" s="25">
        <v>2060.29</v>
      </c>
      <c r="C407" s="25">
        <v>2357.69</v>
      </c>
      <c r="D407" s="2">
        <f t="shared" si="12"/>
        <v>-6.1106098305671819E-2</v>
      </c>
      <c r="E407" s="2">
        <f t="shared" si="13"/>
        <v>-6.8993567392325761E-2</v>
      </c>
    </row>
    <row r="408" spans="1:5" x14ac:dyDescent="0.4">
      <c r="A408" s="19">
        <v>40764</v>
      </c>
      <c r="B408" s="25">
        <v>2160.79</v>
      </c>
      <c r="C408" s="25">
        <v>2482.52</v>
      </c>
      <c r="D408" s="2">
        <f t="shared" si="12"/>
        <v>4.877954074426416E-2</v>
      </c>
      <c r="E408" s="2">
        <f t="shared" si="13"/>
        <v>5.2945891953564583E-2</v>
      </c>
    </row>
    <row r="409" spans="1:5" x14ac:dyDescent="0.4">
      <c r="A409" s="19">
        <v>40765</v>
      </c>
      <c r="B409" s="25">
        <v>2073.09</v>
      </c>
      <c r="C409" s="25">
        <v>2381.0500000000002</v>
      </c>
      <c r="D409" s="2">
        <f t="shared" si="12"/>
        <v>-4.0587007529653385E-2</v>
      </c>
      <c r="E409" s="2">
        <f t="shared" si="13"/>
        <v>-4.087378953643872E-2</v>
      </c>
    </row>
    <row r="410" spans="1:5" x14ac:dyDescent="0.4">
      <c r="A410" s="19">
        <v>40766</v>
      </c>
      <c r="B410" s="25">
        <v>2167.0700000000002</v>
      </c>
      <c r="C410" s="25">
        <v>2492.6799999999998</v>
      </c>
      <c r="D410" s="2">
        <f t="shared" si="12"/>
        <v>4.5333294743595376E-2</v>
      </c>
      <c r="E410" s="2">
        <f t="shared" si="13"/>
        <v>4.6882677810209605E-2</v>
      </c>
    </row>
    <row r="411" spans="1:5" x14ac:dyDescent="0.4">
      <c r="A411" s="19">
        <v>40767</v>
      </c>
      <c r="B411" s="25">
        <v>2182.0500000000002</v>
      </c>
      <c r="C411" s="25">
        <v>2507.98</v>
      </c>
      <c r="D411" s="2">
        <f t="shared" si="12"/>
        <v>6.9125593543355457E-3</v>
      </c>
      <c r="E411" s="2">
        <f t="shared" si="13"/>
        <v>6.1379719819631973E-3</v>
      </c>
    </row>
    <row r="412" spans="1:5" x14ac:dyDescent="0.4">
      <c r="A412" s="19">
        <v>40770</v>
      </c>
      <c r="B412" s="25">
        <v>2214.12</v>
      </c>
      <c r="C412" s="25">
        <v>2555.1999999999998</v>
      </c>
      <c r="D412" s="2">
        <f t="shared" si="12"/>
        <v>1.4697188423729912E-2</v>
      </c>
      <c r="E412" s="2">
        <f t="shared" si="13"/>
        <v>1.882790133892609E-2</v>
      </c>
    </row>
    <row r="413" spans="1:5" x14ac:dyDescent="0.4">
      <c r="A413" s="19">
        <v>40771</v>
      </c>
      <c r="B413" s="25">
        <v>2194.27</v>
      </c>
      <c r="C413" s="25">
        <v>2523.4499999999998</v>
      </c>
      <c r="D413" s="2">
        <f t="shared" si="12"/>
        <v>-8.9651870720647286E-3</v>
      </c>
      <c r="E413" s="2">
        <f t="shared" si="13"/>
        <v>-1.2425641828428313E-2</v>
      </c>
    </row>
    <row r="414" spans="1:5" x14ac:dyDescent="0.4">
      <c r="A414" s="19">
        <v>40772</v>
      </c>
      <c r="B414" s="25">
        <v>2181.62</v>
      </c>
      <c r="C414" s="25">
        <v>2511.48</v>
      </c>
      <c r="D414" s="2">
        <f t="shared" si="12"/>
        <v>-5.7650152442498825E-3</v>
      </c>
      <c r="E414" s="2">
        <f t="shared" si="13"/>
        <v>-4.7435059145216618E-3</v>
      </c>
    </row>
    <row r="415" spans="1:5" x14ac:dyDescent="0.4">
      <c r="A415" s="19">
        <v>40773</v>
      </c>
      <c r="B415" s="25">
        <v>2073.0300000000002</v>
      </c>
      <c r="C415" s="25">
        <v>2380.4299999999998</v>
      </c>
      <c r="D415" s="2">
        <f t="shared" si="12"/>
        <v>-4.9774937890191606E-2</v>
      </c>
      <c r="E415" s="2">
        <f t="shared" si="13"/>
        <v>-5.218038765986599E-2</v>
      </c>
    </row>
    <row r="416" spans="1:5" x14ac:dyDescent="0.4">
      <c r="A416" s="19">
        <v>40774</v>
      </c>
      <c r="B416" s="25">
        <v>2038.22</v>
      </c>
      <c r="C416" s="25">
        <v>2341.84</v>
      </c>
      <c r="D416" s="2">
        <f t="shared" si="12"/>
        <v>-1.679184575235293E-2</v>
      </c>
      <c r="E416" s="2">
        <f t="shared" si="13"/>
        <v>-1.6211356771675622E-2</v>
      </c>
    </row>
    <row r="417" spans="1:5" x14ac:dyDescent="0.4">
      <c r="A417" s="19">
        <v>40777</v>
      </c>
      <c r="B417" s="25">
        <v>2044.73</v>
      </c>
      <c r="C417" s="25">
        <v>2345.38</v>
      </c>
      <c r="D417" s="2">
        <f t="shared" si="12"/>
        <v>3.1939633601867357E-3</v>
      </c>
      <c r="E417" s="2">
        <f t="shared" si="13"/>
        <v>1.5116318792061101E-3</v>
      </c>
    </row>
    <row r="418" spans="1:5" x14ac:dyDescent="0.4">
      <c r="A418" s="19">
        <v>40778</v>
      </c>
      <c r="B418" s="25">
        <v>2129.27</v>
      </c>
      <c r="C418" s="25">
        <v>2446.06</v>
      </c>
      <c r="D418" s="2">
        <f t="shared" si="12"/>
        <v>4.1345312094995368E-2</v>
      </c>
      <c r="E418" s="2">
        <f t="shared" si="13"/>
        <v>4.292694574013578E-2</v>
      </c>
    </row>
    <row r="419" spans="1:5" x14ac:dyDescent="0.4">
      <c r="A419" s="19">
        <v>40779</v>
      </c>
      <c r="B419" s="25">
        <v>2145.04</v>
      </c>
      <c r="C419" s="25">
        <v>2467.69</v>
      </c>
      <c r="D419" s="2">
        <f t="shared" si="12"/>
        <v>7.4062941759382994E-3</v>
      </c>
      <c r="E419" s="2">
        <f t="shared" si="13"/>
        <v>8.8427920819604822E-3</v>
      </c>
    </row>
    <row r="420" spans="1:5" x14ac:dyDescent="0.4">
      <c r="A420" s="19">
        <v>40780</v>
      </c>
      <c r="B420" s="25">
        <v>2108.21</v>
      </c>
      <c r="C420" s="25">
        <v>2419.63</v>
      </c>
      <c r="D420" s="2">
        <f t="shared" si="12"/>
        <v>-1.716984298661095E-2</v>
      </c>
      <c r="E420" s="2">
        <f t="shared" si="13"/>
        <v>-1.9475703998476313E-2</v>
      </c>
    </row>
    <row r="421" spans="1:5" x14ac:dyDescent="0.4">
      <c r="A421" s="19">
        <v>40781</v>
      </c>
      <c r="B421" s="25">
        <v>2161.9699999999998</v>
      </c>
      <c r="C421" s="25">
        <v>2479.85</v>
      </c>
      <c r="D421" s="2">
        <f t="shared" si="12"/>
        <v>2.5500305946750901E-2</v>
      </c>
      <c r="E421" s="2">
        <f t="shared" si="13"/>
        <v>2.4888102726449812E-2</v>
      </c>
    </row>
    <row r="422" spans="1:5" x14ac:dyDescent="0.4">
      <c r="A422" s="19">
        <v>40784</v>
      </c>
      <c r="B422" s="25">
        <v>2223.96</v>
      </c>
      <c r="C422" s="25">
        <v>2562.11</v>
      </c>
      <c r="D422" s="2">
        <f t="shared" si="12"/>
        <v>2.8672923306058973E-2</v>
      </c>
      <c r="E422" s="2">
        <f t="shared" si="13"/>
        <v>3.3171361171038694E-2</v>
      </c>
    </row>
    <row r="423" spans="1:5" x14ac:dyDescent="0.4">
      <c r="A423" s="19">
        <v>40785</v>
      </c>
      <c r="B423" s="25">
        <v>2237.69</v>
      </c>
      <c r="C423" s="25">
        <v>2576.11</v>
      </c>
      <c r="D423" s="2">
        <f t="shared" si="12"/>
        <v>6.1736721883487444E-3</v>
      </c>
      <c r="E423" s="2">
        <f t="shared" si="13"/>
        <v>5.4642462657732427E-3</v>
      </c>
    </row>
    <row r="424" spans="1:5" x14ac:dyDescent="0.4">
      <c r="A424" s="19">
        <v>40786</v>
      </c>
      <c r="B424" s="25">
        <v>2241.0100000000002</v>
      </c>
      <c r="C424" s="25">
        <v>2579.46</v>
      </c>
      <c r="D424" s="2">
        <f t="shared" si="12"/>
        <v>1.4836728948157685E-3</v>
      </c>
      <c r="E424" s="2">
        <f t="shared" si="13"/>
        <v>1.3004103085660912E-3</v>
      </c>
    </row>
    <row r="425" spans="1:5" x14ac:dyDescent="0.4">
      <c r="A425" s="19">
        <v>40787</v>
      </c>
      <c r="B425" s="25">
        <v>2219.0500000000002</v>
      </c>
      <c r="C425" s="25">
        <v>2546.04</v>
      </c>
      <c r="D425" s="2">
        <f t="shared" si="12"/>
        <v>-9.7991530604504273E-3</v>
      </c>
      <c r="E425" s="2">
        <f t="shared" si="13"/>
        <v>-1.2956200134911944E-2</v>
      </c>
    </row>
    <row r="426" spans="1:5" x14ac:dyDescent="0.4">
      <c r="A426" s="19">
        <v>40788</v>
      </c>
      <c r="B426" s="25">
        <v>2167.83</v>
      </c>
      <c r="C426" s="25">
        <v>2480.33</v>
      </c>
      <c r="D426" s="2">
        <f t="shared" si="12"/>
        <v>-2.3081949482886888E-2</v>
      </c>
      <c r="E426" s="2">
        <f t="shared" si="13"/>
        <v>-2.5808706854566377E-2</v>
      </c>
    </row>
    <row r="427" spans="1:5" x14ac:dyDescent="0.4">
      <c r="A427" s="19">
        <v>40792</v>
      </c>
      <c r="B427" s="25">
        <v>2167.6</v>
      </c>
      <c r="C427" s="25">
        <v>2473.83</v>
      </c>
      <c r="D427" s="2">
        <f t="shared" si="12"/>
        <v>-1.060968802903961E-4</v>
      </c>
      <c r="E427" s="2">
        <f t="shared" si="13"/>
        <v>-2.6206190305322341E-3</v>
      </c>
    </row>
    <row r="428" spans="1:5" x14ac:dyDescent="0.4">
      <c r="A428" s="19">
        <v>40793</v>
      </c>
      <c r="B428" s="25">
        <v>2223.75</v>
      </c>
      <c r="C428" s="25">
        <v>2548.94</v>
      </c>
      <c r="D428" s="2">
        <f t="shared" si="12"/>
        <v>2.5904225871932196E-2</v>
      </c>
      <c r="E428" s="2">
        <f t="shared" si="13"/>
        <v>3.0361827611436576E-2</v>
      </c>
    </row>
    <row r="429" spans="1:5" x14ac:dyDescent="0.4">
      <c r="A429" s="19">
        <v>40794</v>
      </c>
      <c r="B429" s="25">
        <v>2214.29</v>
      </c>
      <c r="C429" s="25">
        <v>2529.14</v>
      </c>
      <c r="D429" s="2">
        <f t="shared" si="12"/>
        <v>-4.2540753232153117E-3</v>
      </c>
      <c r="E429" s="2">
        <f t="shared" si="13"/>
        <v>-7.7679349062748093E-3</v>
      </c>
    </row>
    <row r="430" spans="1:5" x14ac:dyDescent="0.4">
      <c r="A430" s="19">
        <v>40795</v>
      </c>
      <c r="B430" s="25">
        <v>2163.66</v>
      </c>
      <c r="C430" s="25">
        <v>2467.9899999999998</v>
      </c>
      <c r="D430" s="2">
        <f t="shared" si="12"/>
        <v>-2.2865117035257398E-2</v>
      </c>
      <c r="E430" s="2">
        <f t="shared" si="13"/>
        <v>-2.4178179143898748E-2</v>
      </c>
    </row>
    <row r="431" spans="1:5" x14ac:dyDescent="0.4">
      <c r="A431" s="19">
        <v>40798</v>
      </c>
      <c r="B431" s="25">
        <v>2191.84</v>
      </c>
      <c r="C431" s="25">
        <v>2495.09</v>
      </c>
      <c r="D431" s="2">
        <f t="shared" si="12"/>
        <v>1.3024227466422733E-2</v>
      </c>
      <c r="E431" s="2">
        <f t="shared" si="13"/>
        <v>1.0980595545363014E-2</v>
      </c>
    </row>
    <row r="432" spans="1:5" x14ac:dyDescent="0.4">
      <c r="A432" s="19">
        <v>40799</v>
      </c>
      <c r="B432" s="25">
        <v>2220.58</v>
      </c>
      <c r="C432" s="25">
        <v>2532.15</v>
      </c>
      <c r="D432" s="2">
        <f t="shared" si="12"/>
        <v>1.3112270968683726E-2</v>
      </c>
      <c r="E432" s="2">
        <f t="shared" si="13"/>
        <v>1.4853171629079398E-2</v>
      </c>
    </row>
    <row r="433" spans="1:5" x14ac:dyDescent="0.4">
      <c r="A433" s="19">
        <v>40800</v>
      </c>
      <c r="B433" s="25">
        <v>2252.75</v>
      </c>
      <c r="C433" s="25">
        <v>2572.5500000000002</v>
      </c>
      <c r="D433" s="2">
        <f t="shared" si="12"/>
        <v>1.4487206045267431E-2</v>
      </c>
      <c r="E433" s="2">
        <f t="shared" si="13"/>
        <v>1.5954821001915365E-2</v>
      </c>
    </row>
    <row r="434" spans="1:5" x14ac:dyDescent="0.4">
      <c r="A434" s="19">
        <v>40801</v>
      </c>
      <c r="B434" s="25">
        <v>2286.56</v>
      </c>
      <c r="C434" s="25">
        <v>2607.0700000000002</v>
      </c>
      <c r="D434" s="2">
        <f t="shared" si="12"/>
        <v>1.5008323160581538E-2</v>
      </c>
      <c r="E434" s="2">
        <f t="shared" si="13"/>
        <v>1.3418592447182798E-2</v>
      </c>
    </row>
    <row r="435" spans="1:5" x14ac:dyDescent="0.4">
      <c r="A435" s="19">
        <v>40802</v>
      </c>
      <c r="B435" s="25">
        <v>2306.09</v>
      </c>
      <c r="C435" s="25">
        <v>2622.31</v>
      </c>
      <c r="D435" s="2">
        <f t="shared" si="12"/>
        <v>8.5412147505423697E-3</v>
      </c>
      <c r="E435" s="2">
        <f t="shared" si="13"/>
        <v>5.8456428097442004E-3</v>
      </c>
    </row>
    <row r="436" spans="1:5" x14ac:dyDescent="0.4">
      <c r="A436" s="19">
        <v>40805</v>
      </c>
      <c r="B436" s="25">
        <v>2308.7600000000002</v>
      </c>
      <c r="C436" s="25">
        <v>2612.83</v>
      </c>
      <c r="D436" s="2">
        <f t="shared" si="12"/>
        <v>1.1578039018425024E-3</v>
      </c>
      <c r="E436" s="2">
        <f t="shared" si="13"/>
        <v>-3.6151332222353894E-3</v>
      </c>
    </row>
    <row r="437" spans="1:5" x14ac:dyDescent="0.4">
      <c r="A437" s="19">
        <v>40806</v>
      </c>
      <c r="B437" s="25">
        <v>2295.89</v>
      </c>
      <c r="C437" s="25">
        <v>2590.2399999999998</v>
      </c>
      <c r="D437" s="2">
        <f t="shared" si="12"/>
        <v>-5.574420901263144E-3</v>
      </c>
      <c r="E437" s="2">
        <f t="shared" si="13"/>
        <v>-8.6457978513719835E-3</v>
      </c>
    </row>
    <row r="438" spans="1:5" x14ac:dyDescent="0.4">
      <c r="A438" s="19">
        <v>40807</v>
      </c>
      <c r="B438" s="25">
        <v>2258.3000000000002</v>
      </c>
      <c r="C438" s="25">
        <v>2538.19</v>
      </c>
      <c r="D438" s="2">
        <f t="shared" si="12"/>
        <v>-1.6372735627577795E-2</v>
      </c>
      <c r="E438" s="2">
        <f t="shared" si="13"/>
        <v>-2.0094663042806715E-2</v>
      </c>
    </row>
    <row r="439" spans="1:5" x14ac:dyDescent="0.4">
      <c r="A439" s="19">
        <v>40808</v>
      </c>
      <c r="B439" s="25">
        <v>2184.59</v>
      </c>
      <c r="C439" s="25">
        <v>2455.67</v>
      </c>
      <c r="D439" s="2">
        <f t="shared" si="12"/>
        <v>-3.2639596156400885E-2</v>
      </c>
      <c r="E439" s="2">
        <f t="shared" si="13"/>
        <v>-3.2511356517833545E-2</v>
      </c>
    </row>
    <row r="440" spans="1:5" x14ac:dyDescent="0.4">
      <c r="A440" s="19">
        <v>40809</v>
      </c>
      <c r="B440" s="25">
        <v>2206.86</v>
      </c>
      <c r="C440" s="25">
        <v>2483.23</v>
      </c>
      <c r="D440" s="2">
        <f t="shared" si="12"/>
        <v>1.0194132537455491E-2</v>
      </c>
      <c r="E440" s="2">
        <f t="shared" si="13"/>
        <v>1.1223006348572762E-2</v>
      </c>
    </row>
    <row r="441" spans="1:5" x14ac:dyDescent="0.4">
      <c r="A441" s="19">
        <v>40812</v>
      </c>
      <c r="B441" s="25">
        <v>2234.2800000000002</v>
      </c>
      <c r="C441" s="25">
        <v>2516.69</v>
      </c>
      <c r="D441" s="2">
        <f t="shared" si="12"/>
        <v>1.2424893287295014E-2</v>
      </c>
      <c r="E441" s="2">
        <f t="shared" si="13"/>
        <v>1.3474386182512399E-2</v>
      </c>
    </row>
    <row r="442" spans="1:5" x14ac:dyDescent="0.4">
      <c r="A442" s="19">
        <v>40813</v>
      </c>
      <c r="B442" s="25">
        <v>2253.5500000000002</v>
      </c>
      <c r="C442" s="25">
        <v>2546.83</v>
      </c>
      <c r="D442" s="2">
        <f t="shared" si="12"/>
        <v>8.6247023649677068E-3</v>
      </c>
      <c r="E442" s="2">
        <f t="shared" si="13"/>
        <v>1.1976047904191489E-2</v>
      </c>
    </row>
    <row r="443" spans="1:5" x14ac:dyDescent="0.4">
      <c r="A443" s="19">
        <v>40814</v>
      </c>
      <c r="B443" s="25">
        <v>2220.84</v>
      </c>
      <c r="C443" s="25">
        <v>2491.58</v>
      </c>
      <c r="D443" s="2">
        <f t="shared" si="12"/>
        <v>-1.4514876528144538E-2</v>
      </c>
      <c r="E443" s="2">
        <f t="shared" si="13"/>
        <v>-2.1693634832321007E-2</v>
      </c>
    </row>
    <row r="444" spans="1:5" x14ac:dyDescent="0.4">
      <c r="A444" s="19">
        <v>40815</v>
      </c>
      <c r="B444" s="25">
        <v>2197.6799999999998</v>
      </c>
      <c r="C444" s="25">
        <v>2480.7600000000002</v>
      </c>
      <c r="D444" s="2">
        <f t="shared" si="12"/>
        <v>-1.0428486518614721E-2</v>
      </c>
      <c r="E444" s="2">
        <f t="shared" si="13"/>
        <v>-4.342625964247504E-3</v>
      </c>
    </row>
    <row r="445" spans="1:5" x14ac:dyDescent="0.4">
      <c r="A445" s="19">
        <v>40816</v>
      </c>
      <c r="B445" s="25">
        <v>2139.1799999999998</v>
      </c>
      <c r="C445" s="25">
        <v>2415.4</v>
      </c>
      <c r="D445" s="2">
        <f t="shared" si="12"/>
        <v>-2.661898001528884E-2</v>
      </c>
      <c r="E445" s="2">
        <f t="shared" si="13"/>
        <v>-2.6346764701140057E-2</v>
      </c>
    </row>
    <row r="446" spans="1:5" x14ac:dyDescent="0.4">
      <c r="A446" s="19">
        <v>40819</v>
      </c>
      <c r="B446" s="25">
        <v>2085.04</v>
      </c>
      <c r="C446" s="25">
        <v>2335.83</v>
      </c>
      <c r="D446" s="2">
        <f t="shared" si="12"/>
        <v>-2.5308763170934556E-2</v>
      </c>
      <c r="E446" s="2">
        <f t="shared" si="13"/>
        <v>-3.2942783803924902E-2</v>
      </c>
    </row>
    <row r="447" spans="1:5" x14ac:dyDescent="0.4">
      <c r="A447" s="19">
        <v>40820</v>
      </c>
      <c r="B447" s="25">
        <v>2129.21</v>
      </c>
      <c r="C447" s="25">
        <v>2404.8200000000002</v>
      </c>
      <c r="D447" s="2">
        <f t="shared" si="12"/>
        <v>2.1184245865786711E-2</v>
      </c>
      <c r="E447" s="2">
        <f t="shared" si="13"/>
        <v>2.9535539829525392E-2</v>
      </c>
    </row>
    <row r="448" spans="1:5" x14ac:dyDescent="0.4">
      <c r="A448" s="19">
        <v>40821</v>
      </c>
      <c r="B448" s="25">
        <v>2182.77</v>
      </c>
      <c r="C448" s="25">
        <v>2460.5100000000002</v>
      </c>
      <c r="D448" s="2">
        <f t="shared" si="12"/>
        <v>2.5154869646488498E-2</v>
      </c>
      <c r="E448" s="2">
        <f t="shared" si="13"/>
        <v>2.3157658369441503E-2</v>
      </c>
    </row>
    <row r="449" spans="1:5" x14ac:dyDescent="0.4">
      <c r="A449" s="19">
        <v>40822</v>
      </c>
      <c r="B449" s="25">
        <v>2217.9899999999998</v>
      </c>
      <c r="C449" s="25">
        <v>2506.8200000000002</v>
      </c>
      <c r="D449" s="2">
        <f t="shared" si="12"/>
        <v>1.6135460905180032E-2</v>
      </c>
      <c r="E449" s="2">
        <f t="shared" si="13"/>
        <v>1.8821301274938973E-2</v>
      </c>
    </row>
    <row r="450" spans="1:5" x14ac:dyDescent="0.4">
      <c r="A450" s="19">
        <v>40823</v>
      </c>
      <c r="B450" s="25">
        <v>2202.7600000000002</v>
      </c>
      <c r="C450" s="25">
        <v>2479.35</v>
      </c>
      <c r="D450" s="2">
        <f t="shared" si="12"/>
        <v>-6.8665773966517518E-3</v>
      </c>
      <c r="E450" s="2">
        <f t="shared" si="13"/>
        <v>-1.0958106286051761E-2</v>
      </c>
    </row>
    <row r="451" spans="1:5" x14ac:dyDescent="0.4">
      <c r="A451" s="19">
        <v>40826</v>
      </c>
      <c r="B451" s="25">
        <v>2278.65</v>
      </c>
      <c r="C451" s="25">
        <v>2566.0500000000002</v>
      </c>
      <c r="D451" s="2">
        <f t="shared" si="12"/>
        <v>3.4452232653579884E-2</v>
      </c>
      <c r="E451" s="2">
        <f t="shared" si="13"/>
        <v>3.4968842640208164E-2</v>
      </c>
    </row>
    <row r="452" spans="1:5" x14ac:dyDescent="0.4">
      <c r="A452" s="19">
        <v>40827</v>
      </c>
      <c r="B452" s="25">
        <v>2294.92</v>
      </c>
      <c r="C452" s="25">
        <v>2583.0300000000002</v>
      </c>
      <c r="D452" s="2">
        <f t="shared" si="12"/>
        <v>7.1401926579333086E-3</v>
      </c>
      <c r="E452" s="2">
        <f t="shared" si="13"/>
        <v>6.6171742561524916E-3</v>
      </c>
    </row>
    <row r="453" spans="1:5" x14ac:dyDescent="0.4">
      <c r="A453" s="19">
        <v>40828</v>
      </c>
      <c r="B453" s="25">
        <v>2307.1799999999998</v>
      </c>
      <c r="C453" s="25">
        <v>2604.73</v>
      </c>
      <c r="D453" s="2">
        <f t="shared" si="12"/>
        <v>5.342234151952896E-3</v>
      </c>
      <c r="E453" s="2">
        <f t="shared" si="13"/>
        <v>8.4009864384075872E-3</v>
      </c>
    </row>
    <row r="454" spans="1:5" x14ac:dyDescent="0.4">
      <c r="A454" s="19">
        <v>40829</v>
      </c>
      <c r="B454" s="25">
        <v>2326.88</v>
      </c>
      <c r="C454" s="25">
        <v>2620.2399999999998</v>
      </c>
      <c r="D454" s="2">
        <f t="shared" si="12"/>
        <v>8.5385622274813944E-3</v>
      </c>
      <c r="E454" s="2">
        <f t="shared" si="13"/>
        <v>5.9545519113304302E-3</v>
      </c>
    </row>
    <row r="455" spans="1:5" x14ac:dyDescent="0.4">
      <c r="A455" s="19">
        <v>40830</v>
      </c>
      <c r="B455" s="25">
        <v>2371.94</v>
      </c>
      <c r="C455" s="25">
        <v>2667.85</v>
      </c>
      <c r="D455" s="2">
        <f t="shared" ref="D455:D518" si="14">B455/B454-1</f>
        <v>1.9364986591487332E-2</v>
      </c>
      <c r="E455" s="2">
        <f t="shared" ref="E455:E518" si="15">C455/C454-1</f>
        <v>1.8170091289347656E-2</v>
      </c>
    </row>
    <row r="456" spans="1:5" x14ac:dyDescent="0.4">
      <c r="A456" s="19">
        <v>40833</v>
      </c>
      <c r="B456" s="25">
        <v>2334.38</v>
      </c>
      <c r="C456" s="25">
        <v>2614.92</v>
      </c>
      <c r="D456" s="2">
        <f t="shared" si="14"/>
        <v>-1.5835139168781653E-2</v>
      </c>
      <c r="E456" s="2">
        <f t="shared" si="15"/>
        <v>-1.9839946023951782E-2</v>
      </c>
    </row>
    <row r="457" spans="1:5" x14ac:dyDescent="0.4">
      <c r="A457" s="19">
        <v>40834</v>
      </c>
      <c r="B457" s="25">
        <v>2364.87</v>
      </c>
      <c r="C457" s="25">
        <v>2657.43</v>
      </c>
      <c r="D457" s="2">
        <f t="shared" si="14"/>
        <v>1.306128393834749E-2</v>
      </c>
      <c r="E457" s="2">
        <f t="shared" si="15"/>
        <v>1.6256711486393405E-2</v>
      </c>
    </row>
    <row r="458" spans="1:5" x14ac:dyDescent="0.4">
      <c r="A458" s="19">
        <v>40835</v>
      </c>
      <c r="B458" s="25">
        <v>2316.81</v>
      </c>
      <c r="C458" s="25">
        <v>2604.04</v>
      </c>
      <c r="D458" s="2">
        <f t="shared" si="14"/>
        <v>-2.0322470156921901E-2</v>
      </c>
      <c r="E458" s="2">
        <f t="shared" si="15"/>
        <v>-2.0090839645823144E-2</v>
      </c>
    </row>
    <row r="459" spans="1:5" x14ac:dyDescent="0.4">
      <c r="A459" s="19">
        <v>40836</v>
      </c>
      <c r="B459" s="25">
        <v>2306.29</v>
      </c>
      <c r="C459" s="25">
        <v>2598.62</v>
      </c>
      <c r="D459" s="2">
        <f t="shared" si="14"/>
        <v>-4.5407262572243479E-3</v>
      </c>
      <c r="E459" s="2">
        <f t="shared" si="15"/>
        <v>-2.0813812383834174E-3</v>
      </c>
    </row>
    <row r="460" spans="1:5" x14ac:dyDescent="0.4">
      <c r="A460" s="19">
        <v>40837</v>
      </c>
      <c r="B460" s="25">
        <v>2335.9299999999998</v>
      </c>
      <c r="C460" s="25">
        <v>2637.46</v>
      </c>
      <c r="D460" s="2">
        <f t="shared" si="14"/>
        <v>1.2851809616310161E-2</v>
      </c>
      <c r="E460" s="2">
        <f t="shared" si="15"/>
        <v>1.4946394624839376E-2</v>
      </c>
    </row>
    <row r="461" spans="1:5" x14ac:dyDescent="0.4">
      <c r="A461" s="19">
        <v>40840</v>
      </c>
      <c r="B461" s="25">
        <v>2384.42</v>
      </c>
      <c r="C461" s="25">
        <v>2699.44</v>
      </c>
      <c r="D461" s="2">
        <f t="shared" si="14"/>
        <v>2.075832751837603E-2</v>
      </c>
      <c r="E461" s="2">
        <f t="shared" si="15"/>
        <v>2.3499882462672428E-2</v>
      </c>
    </row>
    <row r="462" spans="1:5" x14ac:dyDescent="0.4">
      <c r="A462" s="19">
        <v>40841</v>
      </c>
      <c r="B462" s="25">
        <v>2335.87</v>
      </c>
      <c r="C462" s="25">
        <v>2638.42</v>
      </c>
      <c r="D462" s="2">
        <f t="shared" si="14"/>
        <v>-2.0361345736070069E-2</v>
      </c>
      <c r="E462" s="2">
        <f t="shared" si="15"/>
        <v>-2.260468837981211E-2</v>
      </c>
    </row>
    <row r="463" spans="1:5" x14ac:dyDescent="0.4">
      <c r="A463" s="19">
        <v>40842</v>
      </c>
      <c r="B463" s="25">
        <v>2334.79</v>
      </c>
      <c r="C463" s="25">
        <v>2650.67</v>
      </c>
      <c r="D463" s="2">
        <f t="shared" si="14"/>
        <v>-4.6235449746767632E-4</v>
      </c>
      <c r="E463" s="2">
        <f t="shared" si="15"/>
        <v>4.642930238551779E-3</v>
      </c>
    </row>
    <row r="464" spans="1:5" x14ac:dyDescent="0.4">
      <c r="A464" s="19">
        <v>40843</v>
      </c>
      <c r="B464" s="25">
        <v>2399.83</v>
      </c>
      <c r="C464" s="25">
        <v>2738.63</v>
      </c>
      <c r="D464" s="2">
        <f t="shared" si="14"/>
        <v>2.7856895052659869E-2</v>
      </c>
      <c r="E464" s="2">
        <f t="shared" si="15"/>
        <v>3.3184062897305244E-2</v>
      </c>
    </row>
    <row r="465" spans="1:5" x14ac:dyDescent="0.4">
      <c r="A465" s="19">
        <v>40844</v>
      </c>
      <c r="B465" s="25">
        <v>2401.29</v>
      </c>
      <c r="C465" s="25">
        <v>2737.15</v>
      </c>
      <c r="D465" s="2">
        <f t="shared" si="14"/>
        <v>6.083764266635594E-4</v>
      </c>
      <c r="E465" s="2">
        <f t="shared" si="15"/>
        <v>-5.4041619349820547E-4</v>
      </c>
    </row>
    <row r="466" spans="1:5" x14ac:dyDescent="0.4">
      <c r="A466" s="19">
        <v>40847</v>
      </c>
      <c r="B466" s="25">
        <v>2360.08</v>
      </c>
      <c r="C466" s="25">
        <v>2684.41</v>
      </c>
      <c r="D466" s="2">
        <f t="shared" si="14"/>
        <v>-1.716160896851282E-2</v>
      </c>
      <c r="E466" s="2">
        <f t="shared" si="15"/>
        <v>-1.92682169409788E-2</v>
      </c>
    </row>
    <row r="467" spans="1:5" x14ac:dyDescent="0.4">
      <c r="A467" s="19">
        <v>40848</v>
      </c>
      <c r="B467" s="25">
        <v>2298.37</v>
      </c>
      <c r="C467" s="25">
        <v>2606.96</v>
      </c>
      <c r="D467" s="2">
        <f t="shared" si="14"/>
        <v>-2.614741873156845E-2</v>
      </c>
      <c r="E467" s="2">
        <f t="shared" si="15"/>
        <v>-2.8851777485555452E-2</v>
      </c>
    </row>
    <row r="468" spans="1:5" x14ac:dyDescent="0.4">
      <c r="A468" s="19">
        <v>40849</v>
      </c>
      <c r="B468" s="25">
        <v>2318.3200000000002</v>
      </c>
      <c r="C468" s="25">
        <v>2639.98</v>
      </c>
      <c r="D468" s="2">
        <f t="shared" si="14"/>
        <v>8.6800645674980359E-3</v>
      </c>
      <c r="E468" s="2">
        <f t="shared" si="15"/>
        <v>1.2666093841102288E-2</v>
      </c>
    </row>
    <row r="469" spans="1:5" x14ac:dyDescent="0.4">
      <c r="A469" s="19">
        <v>40850</v>
      </c>
      <c r="B469" s="25">
        <v>2367.71</v>
      </c>
      <c r="C469" s="25">
        <v>2697.97</v>
      </c>
      <c r="D469" s="2">
        <f t="shared" si="14"/>
        <v>2.1304220297456711E-2</v>
      </c>
      <c r="E469" s="2">
        <f t="shared" si="15"/>
        <v>2.1966075500571947E-2</v>
      </c>
    </row>
    <row r="470" spans="1:5" x14ac:dyDescent="0.4">
      <c r="A470" s="19">
        <v>40851</v>
      </c>
      <c r="B470" s="25">
        <v>2356.3200000000002</v>
      </c>
      <c r="C470" s="25">
        <v>2686.15</v>
      </c>
      <c r="D470" s="2">
        <f t="shared" si="14"/>
        <v>-4.8105553467273632E-3</v>
      </c>
      <c r="E470" s="2">
        <f t="shared" si="15"/>
        <v>-4.3810716946444117E-3</v>
      </c>
    </row>
    <row r="471" spans="1:5" x14ac:dyDescent="0.4">
      <c r="A471" s="19">
        <v>40854</v>
      </c>
      <c r="B471" s="25">
        <v>2371.04</v>
      </c>
      <c r="C471" s="25">
        <v>2695.25</v>
      </c>
      <c r="D471" s="2">
        <f t="shared" si="14"/>
        <v>6.2470292659739801E-3</v>
      </c>
      <c r="E471" s="2">
        <f t="shared" si="15"/>
        <v>3.3877482642443724E-3</v>
      </c>
    </row>
    <row r="472" spans="1:5" x14ac:dyDescent="0.4">
      <c r="A472" s="19">
        <v>40855</v>
      </c>
      <c r="B472" s="25">
        <v>2400.0100000000002</v>
      </c>
      <c r="C472" s="25">
        <v>2727.49</v>
      </c>
      <c r="D472" s="2">
        <f t="shared" si="14"/>
        <v>1.2218267089547208E-2</v>
      </c>
      <c r="E472" s="2">
        <f t="shared" si="15"/>
        <v>1.1961784621092653E-2</v>
      </c>
    </row>
    <row r="473" spans="1:5" x14ac:dyDescent="0.4">
      <c r="A473" s="19">
        <v>40856</v>
      </c>
      <c r="B473" s="25">
        <v>2314.1</v>
      </c>
      <c r="C473" s="25">
        <v>2621.65</v>
      </c>
      <c r="D473" s="2">
        <f t="shared" si="14"/>
        <v>-3.5795684184649401E-2</v>
      </c>
      <c r="E473" s="2">
        <f t="shared" si="15"/>
        <v>-3.8804908542286021E-2</v>
      </c>
    </row>
    <row r="474" spans="1:5" x14ac:dyDescent="0.4">
      <c r="A474" s="19">
        <v>40857</v>
      </c>
      <c r="B474" s="25">
        <v>2312.0700000000002</v>
      </c>
      <c r="C474" s="25">
        <v>2625.15</v>
      </c>
      <c r="D474" s="2">
        <f t="shared" si="14"/>
        <v>-8.7723088889835044E-4</v>
      </c>
      <c r="E474" s="2">
        <f t="shared" si="15"/>
        <v>1.3350370949591905E-3</v>
      </c>
    </row>
    <row r="475" spans="1:5" x14ac:dyDescent="0.4">
      <c r="A475" s="19">
        <v>40858</v>
      </c>
      <c r="B475" s="25">
        <v>2355.7800000000002</v>
      </c>
      <c r="C475" s="25">
        <v>2678.75</v>
      </c>
      <c r="D475" s="2">
        <f t="shared" si="14"/>
        <v>1.8905136955196022E-2</v>
      </c>
      <c r="E475" s="2">
        <f t="shared" si="15"/>
        <v>2.0417880882997119E-2</v>
      </c>
    </row>
    <row r="476" spans="1:5" x14ac:dyDescent="0.4">
      <c r="A476" s="19">
        <v>40861</v>
      </c>
      <c r="B476" s="25">
        <v>2341.3200000000002</v>
      </c>
      <c r="C476" s="25">
        <v>2657.22</v>
      </c>
      <c r="D476" s="2">
        <f t="shared" si="14"/>
        <v>-6.1380943891194972E-3</v>
      </c>
      <c r="E476" s="2">
        <f t="shared" si="15"/>
        <v>-8.0373308446104463E-3</v>
      </c>
    </row>
    <row r="477" spans="1:5" x14ac:dyDescent="0.4">
      <c r="A477" s="19">
        <v>40862</v>
      </c>
      <c r="B477" s="25">
        <v>2366.2399999999998</v>
      </c>
      <c r="C477" s="25">
        <v>2686.2</v>
      </c>
      <c r="D477" s="2">
        <f t="shared" si="14"/>
        <v>1.0643568585242402E-2</v>
      </c>
      <c r="E477" s="2">
        <f t="shared" si="15"/>
        <v>1.0906134983177829E-2</v>
      </c>
    </row>
    <row r="478" spans="1:5" x14ac:dyDescent="0.4">
      <c r="A478" s="19">
        <v>40863</v>
      </c>
      <c r="B478" s="25">
        <v>2324.37</v>
      </c>
      <c r="C478" s="25">
        <v>2639.61</v>
      </c>
      <c r="D478" s="2">
        <f t="shared" si="14"/>
        <v>-1.7694739333288245E-2</v>
      </c>
      <c r="E478" s="2">
        <f t="shared" si="15"/>
        <v>-1.7344203707839956E-2</v>
      </c>
    </row>
    <row r="479" spans="1:5" x14ac:dyDescent="0.4">
      <c r="A479" s="19">
        <v>40864</v>
      </c>
      <c r="B479" s="25">
        <v>2272.09</v>
      </c>
      <c r="C479" s="25">
        <v>2587.9899999999998</v>
      </c>
      <c r="D479" s="2">
        <f t="shared" si="14"/>
        <v>-2.2492116143298935E-2</v>
      </c>
      <c r="E479" s="2">
        <f t="shared" si="15"/>
        <v>-1.9555919245646258E-2</v>
      </c>
    </row>
    <row r="480" spans="1:5" x14ac:dyDescent="0.4">
      <c r="A480" s="19">
        <v>40865</v>
      </c>
      <c r="B480" s="25">
        <v>2253.9499999999998</v>
      </c>
      <c r="C480" s="25">
        <v>2572.5</v>
      </c>
      <c r="D480" s="2">
        <f t="shared" si="14"/>
        <v>-7.9838386683627194E-3</v>
      </c>
      <c r="E480" s="2">
        <f t="shared" si="15"/>
        <v>-5.9853399742656466E-3</v>
      </c>
    </row>
    <row r="481" spans="1:5" x14ac:dyDescent="0.4">
      <c r="A481" s="19">
        <v>40868</v>
      </c>
      <c r="B481" s="25">
        <v>2211.14</v>
      </c>
      <c r="C481" s="25">
        <v>2523.14</v>
      </c>
      <c r="D481" s="2">
        <f t="shared" si="14"/>
        <v>-1.8993322833248283E-2</v>
      </c>
      <c r="E481" s="2">
        <f t="shared" si="15"/>
        <v>-1.9187560738581189E-2</v>
      </c>
    </row>
    <row r="482" spans="1:5" x14ac:dyDescent="0.4">
      <c r="A482" s="19">
        <v>40869</v>
      </c>
      <c r="B482" s="25">
        <v>2216.33</v>
      </c>
      <c r="C482" s="25">
        <v>2521.2800000000002</v>
      </c>
      <c r="D482" s="2">
        <f t="shared" si="14"/>
        <v>2.3472055138977765E-3</v>
      </c>
      <c r="E482" s="2">
        <f t="shared" si="15"/>
        <v>-7.3717669253381413E-4</v>
      </c>
    </row>
    <row r="483" spans="1:5" x14ac:dyDescent="0.4">
      <c r="A483" s="19">
        <v>40870</v>
      </c>
      <c r="B483" s="25">
        <v>2166.54</v>
      </c>
      <c r="C483" s="25">
        <v>2460.08</v>
      </c>
      <c r="D483" s="2">
        <f t="shared" si="14"/>
        <v>-2.2465066122824617E-2</v>
      </c>
      <c r="E483" s="2">
        <f t="shared" si="15"/>
        <v>-2.4273384947328447E-2</v>
      </c>
    </row>
    <row r="484" spans="1:5" x14ac:dyDescent="0.4">
      <c r="A484" s="19">
        <v>40872</v>
      </c>
      <c r="B484" s="25">
        <v>2150.88</v>
      </c>
      <c r="C484" s="25">
        <v>2441.5100000000002</v>
      </c>
      <c r="D484" s="2">
        <f t="shared" si="14"/>
        <v>-7.2281148744079982E-3</v>
      </c>
      <c r="E484" s="2">
        <f t="shared" si="15"/>
        <v>-7.5485350069914858E-3</v>
      </c>
    </row>
    <row r="485" spans="1:5" x14ac:dyDescent="0.4">
      <c r="A485" s="19">
        <v>40875</v>
      </c>
      <c r="B485" s="25">
        <v>2224.2199999999998</v>
      </c>
      <c r="C485" s="25">
        <v>2527.34</v>
      </c>
      <c r="D485" s="2">
        <f t="shared" si="14"/>
        <v>3.4097671650673123E-2</v>
      </c>
      <c r="E485" s="2">
        <f t="shared" si="15"/>
        <v>3.5154474075469677E-2</v>
      </c>
    </row>
    <row r="486" spans="1:5" x14ac:dyDescent="0.4">
      <c r="A486" s="19">
        <v>40876</v>
      </c>
      <c r="B486" s="25">
        <v>2211.39</v>
      </c>
      <c r="C486" s="25">
        <v>2515.5100000000002</v>
      </c>
      <c r="D486" s="2">
        <f t="shared" si="14"/>
        <v>-5.7683142854573211E-3</v>
      </c>
      <c r="E486" s="2">
        <f t="shared" si="15"/>
        <v>-4.6808106546804007E-3</v>
      </c>
    </row>
    <row r="487" spans="1:5" x14ac:dyDescent="0.4">
      <c r="A487" s="19">
        <v>40877</v>
      </c>
      <c r="B487" s="25">
        <v>2295.1999999999998</v>
      </c>
      <c r="C487" s="25">
        <v>2620.34</v>
      </c>
      <c r="D487" s="2">
        <f t="shared" si="14"/>
        <v>3.7899239844622512E-2</v>
      </c>
      <c r="E487" s="2">
        <f t="shared" si="15"/>
        <v>4.167345786739074E-2</v>
      </c>
    </row>
    <row r="488" spans="1:5" x14ac:dyDescent="0.4">
      <c r="A488" s="19">
        <v>40878</v>
      </c>
      <c r="B488" s="25">
        <v>2309.1999999999998</v>
      </c>
      <c r="C488" s="25">
        <v>2626.2</v>
      </c>
      <c r="D488" s="2">
        <f t="shared" si="14"/>
        <v>6.099686301847429E-3</v>
      </c>
      <c r="E488" s="2">
        <f t="shared" si="15"/>
        <v>2.2363510078844406E-3</v>
      </c>
    </row>
    <row r="489" spans="1:5" x14ac:dyDescent="0.4">
      <c r="A489" s="19">
        <v>40879</v>
      </c>
      <c r="B489" s="25">
        <v>2302.04</v>
      </c>
      <c r="C489" s="25">
        <v>2626.93</v>
      </c>
      <c r="D489" s="2">
        <f t="shared" si="14"/>
        <v>-3.1006409146023817E-3</v>
      </c>
      <c r="E489" s="2">
        <f t="shared" si="15"/>
        <v>2.7796816693315129E-4</v>
      </c>
    </row>
    <row r="490" spans="1:5" x14ac:dyDescent="0.4">
      <c r="A490" s="19">
        <v>40882</v>
      </c>
      <c r="B490" s="25">
        <v>2326.9499999999998</v>
      </c>
      <c r="C490" s="25">
        <v>2655.76</v>
      </c>
      <c r="D490" s="2">
        <f t="shared" si="14"/>
        <v>1.0820837170509634E-2</v>
      </c>
      <c r="E490" s="2">
        <f t="shared" si="15"/>
        <v>1.0974788060587937E-2</v>
      </c>
    </row>
    <row r="491" spans="1:5" x14ac:dyDescent="0.4">
      <c r="A491" s="19">
        <v>40883</v>
      </c>
      <c r="B491" s="25">
        <v>2321.4899999999998</v>
      </c>
      <c r="C491" s="25">
        <v>2649.56</v>
      </c>
      <c r="D491" s="2">
        <f t="shared" si="14"/>
        <v>-2.3464191323406824E-3</v>
      </c>
      <c r="E491" s="2">
        <f t="shared" si="15"/>
        <v>-2.3345483025575264E-3</v>
      </c>
    </row>
    <row r="492" spans="1:5" x14ac:dyDescent="0.4">
      <c r="A492" s="19">
        <v>40884</v>
      </c>
      <c r="B492" s="25">
        <v>2320.54</v>
      </c>
      <c r="C492" s="25">
        <v>2649.21</v>
      </c>
      <c r="D492" s="2">
        <f t="shared" si="14"/>
        <v>-4.0921994064146983E-4</v>
      </c>
      <c r="E492" s="2">
        <f t="shared" si="15"/>
        <v>-1.3209740485209398E-4</v>
      </c>
    </row>
    <row r="493" spans="1:5" x14ac:dyDescent="0.4">
      <c r="A493" s="19">
        <v>40885</v>
      </c>
      <c r="B493" s="25">
        <v>2282.59</v>
      </c>
      <c r="C493" s="25">
        <v>2596.38</v>
      </c>
      <c r="D493" s="2">
        <f t="shared" si="14"/>
        <v>-1.6353952097356572E-2</v>
      </c>
      <c r="E493" s="2">
        <f t="shared" si="15"/>
        <v>-1.9941793968768051E-2</v>
      </c>
    </row>
    <row r="494" spans="1:5" x14ac:dyDescent="0.4">
      <c r="A494" s="19">
        <v>40886</v>
      </c>
      <c r="B494" s="25">
        <v>2318.6799999999998</v>
      </c>
      <c r="C494" s="25">
        <v>2646.85</v>
      </c>
      <c r="D494" s="2">
        <f t="shared" si="14"/>
        <v>1.5810986642366576E-2</v>
      </c>
      <c r="E494" s="2">
        <f t="shared" si="15"/>
        <v>1.943860297799227E-2</v>
      </c>
    </row>
    <row r="495" spans="1:5" x14ac:dyDescent="0.4">
      <c r="A495" s="19">
        <v>40889</v>
      </c>
      <c r="B495" s="25">
        <v>2292.2399999999998</v>
      </c>
      <c r="C495" s="25">
        <v>2612.2600000000002</v>
      </c>
      <c r="D495" s="2">
        <f t="shared" si="14"/>
        <v>-1.1403039660496495E-2</v>
      </c>
      <c r="E495" s="2">
        <f t="shared" si="15"/>
        <v>-1.3068364282071032E-2</v>
      </c>
    </row>
    <row r="496" spans="1:5" x14ac:dyDescent="0.4">
      <c r="A496" s="19">
        <v>40890</v>
      </c>
      <c r="B496" s="25">
        <v>2268.37</v>
      </c>
      <c r="C496" s="25">
        <v>2579.27</v>
      </c>
      <c r="D496" s="2">
        <f t="shared" si="14"/>
        <v>-1.0413394757965988E-2</v>
      </c>
      <c r="E496" s="2">
        <f t="shared" si="15"/>
        <v>-1.2628911364106266E-2</v>
      </c>
    </row>
    <row r="497" spans="1:5" x14ac:dyDescent="0.4">
      <c r="A497" s="19">
        <v>40891</v>
      </c>
      <c r="B497" s="25">
        <v>2233.0300000000002</v>
      </c>
      <c r="C497" s="25">
        <v>2539.31</v>
      </c>
      <c r="D497" s="2">
        <f t="shared" si="14"/>
        <v>-1.5579468957885978E-2</v>
      </c>
      <c r="E497" s="2">
        <f t="shared" si="15"/>
        <v>-1.5492755702194771E-2</v>
      </c>
    </row>
    <row r="498" spans="1:5" x14ac:dyDescent="0.4">
      <c r="A498" s="19">
        <v>40892</v>
      </c>
      <c r="B498" s="25">
        <v>2226.71</v>
      </c>
      <c r="C498" s="25">
        <v>2541.0100000000002</v>
      </c>
      <c r="D498" s="2">
        <f t="shared" si="14"/>
        <v>-2.8302351513415092E-3</v>
      </c>
      <c r="E498" s="2">
        <f t="shared" si="15"/>
        <v>6.6947320335053462E-4</v>
      </c>
    </row>
    <row r="499" spans="1:5" x14ac:dyDescent="0.4">
      <c r="A499" s="19">
        <v>40893</v>
      </c>
      <c r="B499" s="25">
        <v>2238.1799999999998</v>
      </c>
      <c r="C499" s="25">
        <v>2555.33</v>
      </c>
      <c r="D499" s="2">
        <f t="shared" si="14"/>
        <v>5.1510973588837494E-3</v>
      </c>
      <c r="E499" s="2">
        <f t="shared" si="15"/>
        <v>5.6355543661770202E-3</v>
      </c>
    </row>
    <row r="500" spans="1:5" x14ac:dyDescent="0.4">
      <c r="A500" s="19">
        <v>40896</v>
      </c>
      <c r="B500" s="25">
        <v>2215.27</v>
      </c>
      <c r="C500" s="25">
        <v>2523.14</v>
      </c>
      <c r="D500" s="2">
        <f t="shared" si="14"/>
        <v>-1.0235995317624091E-2</v>
      </c>
      <c r="E500" s="2">
        <f t="shared" si="15"/>
        <v>-1.2597198796241549E-2</v>
      </c>
    </row>
    <row r="501" spans="1:5" x14ac:dyDescent="0.4">
      <c r="A501" s="19">
        <v>40897</v>
      </c>
      <c r="B501" s="25">
        <v>2281.94</v>
      </c>
      <c r="C501" s="25">
        <v>2603.73</v>
      </c>
      <c r="D501" s="2">
        <f t="shared" si="14"/>
        <v>3.0095654254334692E-2</v>
      </c>
      <c r="E501" s="2">
        <f t="shared" si="15"/>
        <v>3.1940360027584713E-2</v>
      </c>
    </row>
    <row r="502" spans="1:5" x14ac:dyDescent="0.4">
      <c r="A502" s="19">
        <v>40898</v>
      </c>
      <c r="B502" s="25">
        <v>2249.0300000000002</v>
      </c>
      <c r="C502" s="25">
        <v>2577.9699999999998</v>
      </c>
      <c r="D502" s="2">
        <f t="shared" si="14"/>
        <v>-1.4421939227148739E-2</v>
      </c>
      <c r="E502" s="2">
        <f t="shared" si="15"/>
        <v>-9.893498941902612E-3</v>
      </c>
    </row>
    <row r="503" spans="1:5" x14ac:dyDescent="0.4">
      <c r="A503" s="19">
        <v>40899</v>
      </c>
      <c r="B503" s="25">
        <v>2266.77</v>
      </c>
      <c r="C503" s="25">
        <v>2599.4499999999998</v>
      </c>
      <c r="D503" s="2">
        <f t="shared" si="14"/>
        <v>7.8878449820587448E-3</v>
      </c>
      <c r="E503" s="2">
        <f t="shared" si="15"/>
        <v>8.3321373018305778E-3</v>
      </c>
    </row>
    <row r="504" spans="1:5" x14ac:dyDescent="0.4">
      <c r="A504" s="19">
        <v>40900</v>
      </c>
      <c r="B504" s="25">
        <v>2287.5700000000002</v>
      </c>
      <c r="C504" s="25">
        <v>2618.64</v>
      </c>
      <c r="D504" s="2">
        <f t="shared" si="14"/>
        <v>9.1760522682053924E-3</v>
      </c>
      <c r="E504" s="2">
        <f t="shared" si="15"/>
        <v>7.3823308776856944E-3</v>
      </c>
    </row>
    <row r="505" spans="1:5" x14ac:dyDescent="0.4">
      <c r="A505" s="19">
        <v>40904</v>
      </c>
      <c r="B505" s="25">
        <v>2293.12</v>
      </c>
      <c r="C505" s="25">
        <v>2625.2</v>
      </c>
      <c r="D505" s="2">
        <f t="shared" si="14"/>
        <v>2.4261552651938523E-3</v>
      </c>
      <c r="E505" s="2">
        <f t="shared" si="15"/>
        <v>2.5051171600525279E-3</v>
      </c>
    </row>
    <row r="506" spans="1:5" x14ac:dyDescent="0.4">
      <c r="A506" s="19">
        <v>40905</v>
      </c>
      <c r="B506" s="25">
        <v>2267.08</v>
      </c>
      <c r="C506" s="25">
        <v>2589.98</v>
      </c>
      <c r="D506" s="2">
        <f t="shared" si="14"/>
        <v>-1.1355707507675117E-2</v>
      </c>
      <c r="E506" s="2">
        <f t="shared" si="15"/>
        <v>-1.341612067651976E-2</v>
      </c>
    </row>
    <row r="507" spans="1:5" x14ac:dyDescent="0.4">
      <c r="A507" s="19">
        <v>40906</v>
      </c>
      <c r="B507" s="25">
        <v>2285.0700000000002</v>
      </c>
      <c r="C507" s="25">
        <v>2613.7399999999998</v>
      </c>
      <c r="D507" s="2">
        <f t="shared" si="14"/>
        <v>7.9353176773648837E-3</v>
      </c>
      <c r="E507" s="2">
        <f t="shared" si="15"/>
        <v>9.1738160140231173E-3</v>
      </c>
    </row>
    <row r="508" spans="1:5" x14ac:dyDescent="0.4">
      <c r="A508" s="19">
        <v>40907</v>
      </c>
      <c r="B508" s="25">
        <v>2277.83</v>
      </c>
      <c r="C508" s="25">
        <v>2605.15</v>
      </c>
      <c r="D508" s="2">
        <f t="shared" si="14"/>
        <v>-3.1683930908025237E-3</v>
      </c>
      <c r="E508" s="2">
        <f t="shared" si="15"/>
        <v>-3.2864783796398012E-3</v>
      </c>
    </row>
    <row r="509" spans="1:5" x14ac:dyDescent="0.4">
      <c r="A509" s="19">
        <v>40911</v>
      </c>
      <c r="B509" s="25">
        <v>2321.96</v>
      </c>
      <c r="C509" s="25">
        <v>2648.72</v>
      </c>
      <c r="D509" s="2">
        <f t="shared" si="14"/>
        <v>1.9373702163901552E-2</v>
      </c>
      <c r="E509" s="2">
        <f t="shared" si="15"/>
        <v>1.6724564804329711E-2</v>
      </c>
    </row>
    <row r="510" spans="1:5" x14ac:dyDescent="0.4">
      <c r="A510" s="19">
        <v>40912</v>
      </c>
      <c r="B510" s="25">
        <v>2329.71</v>
      </c>
      <c r="C510" s="25">
        <v>2648.36</v>
      </c>
      <c r="D510" s="2">
        <f t="shared" si="14"/>
        <v>3.3376974624885758E-3</v>
      </c>
      <c r="E510" s="2">
        <f t="shared" si="15"/>
        <v>-1.3591470597107413E-4</v>
      </c>
    </row>
    <row r="511" spans="1:5" x14ac:dyDescent="0.4">
      <c r="A511" s="19">
        <v>40913</v>
      </c>
      <c r="B511" s="25">
        <v>2348.98</v>
      </c>
      <c r="C511" s="25">
        <v>2669.86</v>
      </c>
      <c r="D511" s="2">
        <f t="shared" si="14"/>
        <v>8.2714157556089685E-3</v>
      </c>
      <c r="E511" s="2">
        <f t="shared" si="15"/>
        <v>8.1182316603483073E-3</v>
      </c>
    </row>
    <row r="512" spans="1:5" x14ac:dyDescent="0.4">
      <c r="A512" s="19">
        <v>40914</v>
      </c>
      <c r="B512" s="25">
        <v>2356.17</v>
      </c>
      <c r="C512" s="25">
        <v>2674.22</v>
      </c>
      <c r="D512" s="2">
        <f t="shared" si="14"/>
        <v>3.0609030302515272E-3</v>
      </c>
      <c r="E512" s="2">
        <f t="shared" si="15"/>
        <v>1.6330444292957935E-3</v>
      </c>
    </row>
    <row r="513" spans="1:5" x14ac:dyDescent="0.4">
      <c r="A513" s="19">
        <v>40917</v>
      </c>
      <c r="B513" s="25">
        <v>2350.65</v>
      </c>
      <c r="C513" s="25">
        <v>2676.56</v>
      </c>
      <c r="D513" s="2">
        <f t="shared" si="14"/>
        <v>-2.3427851131284649E-3</v>
      </c>
      <c r="E513" s="2">
        <f t="shared" si="15"/>
        <v>8.7502150159668446E-4</v>
      </c>
    </row>
    <row r="514" spans="1:5" x14ac:dyDescent="0.4">
      <c r="A514" s="19">
        <v>40918</v>
      </c>
      <c r="B514" s="25">
        <v>2367.38</v>
      </c>
      <c r="C514" s="25">
        <v>2702.5</v>
      </c>
      <c r="D514" s="2">
        <f t="shared" si="14"/>
        <v>7.1171803543701451E-3</v>
      </c>
      <c r="E514" s="2">
        <f t="shared" si="15"/>
        <v>9.691544370385996E-3</v>
      </c>
    </row>
    <row r="515" spans="1:5" x14ac:dyDescent="0.4">
      <c r="A515" s="19">
        <v>40919</v>
      </c>
      <c r="B515" s="25">
        <v>2372.25</v>
      </c>
      <c r="C515" s="25">
        <v>2710.76</v>
      </c>
      <c r="D515" s="2">
        <f t="shared" si="14"/>
        <v>2.0571264435789161E-3</v>
      </c>
      <c r="E515" s="2">
        <f t="shared" si="15"/>
        <v>3.0564292321924036E-3</v>
      </c>
    </row>
    <row r="516" spans="1:5" x14ac:dyDescent="0.4">
      <c r="A516" s="19">
        <v>40920</v>
      </c>
      <c r="B516" s="25">
        <v>2381.9899999999998</v>
      </c>
      <c r="C516" s="25">
        <v>2724.7</v>
      </c>
      <c r="D516" s="2">
        <f t="shared" si="14"/>
        <v>4.1058067235746343E-3</v>
      </c>
      <c r="E516" s="2">
        <f t="shared" si="15"/>
        <v>5.1424692706103503E-3</v>
      </c>
    </row>
    <row r="517" spans="1:5" x14ac:dyDescent="0.4">
      <c r="A517" s="19">
        <v>40921</v>
      </c>
      <c r="B517" s="25">
        <v>2371.98</v>
      </c>
      <c r="C517" s="25">
        <v>2710.67</v>
      </c>
      <c r="D517" s="2">
        <f t="shared" si="14"/>
        <v>-4.202368607760687E-3</v>
      </c>
      <c r="E517" s="2">
        <f t="shared" si="15"/>
        <v>-5.1491907365948109E-3</v>
      </c>
    </row>
    <row r="518" spans="1:5" x14ac:dyDescent="0.4">
      <c r="A518" s="19">
        <v>40925</v>
      </c>
      <c r="B518" s="25">
        <v>2393.2399999999998</v>
      </c>
      <c r="C518" s="25">
        <v>2728.08</v>
      </c>
      <c r="D518" s="2">
        <f t="shared" si="14"/>
        <v>8.9629760790561619E-3</v>
      </c>
      <c r="E518" s="2">
        <f t="shared" si="15"/>
        <v>6.4227663271441138E-3</v>
      </c>
    </row>
    <row r="519" spans="1:5" x14ac:dyDescent="0.4">
      <c r="A519" s="19">
        <v>40926</v>
      </c>
      <c r="B519" s="25">
        <v>2425.96</v>
      </c>
      <c r="C519" s="25">
        <v>2769.71</v>
      </c>
      <c r="D519" s="2">
        <f t="shared" ref="D519:D582" si="16">B519/B518-1</f>
        <v>1.367184235596941E-2</v>
      </c>
      <c r="E519" s="2">
        <f t="shared" ref="E519:E582" si="17">C519/C518-1</f>
        <v>1.5259816427670714E-2</v>
      </c>
    </row>
    <row r="520" spans="1:5" x14ac:dyDescent="0.4">
      <c r="A520" s="19">
        <v>40927</v>
      </c>
      <c r="B520" s="25">
        <v>2441.6999999999998</v>
      </c>
      <c r="C520" s="25">
        <v>2788.33</v>
      </c>
      <c r="D520" s="2">
        <f t="shared" si="16"/>
        <v>6.4881531434977102E-3</v>
      </c>
      <c r="E520" s="2">
        <f t="shared" si="17"/>
        <v>6.7227254838952977E-3</v>
      </c>
    </row>
    <row r="521" spans="1:5" x14ac:dyDescent="0.4">
      <c r="A521" s="19">
        <v>40928</v>
      </c>
      <c r="B521" s="25">
        <v>2437.02</v>
      </c>
      <c r="C521" s="25">
        <v>2786.7</v>
      </c>
      <c r="D521" s="2">
        <f t="shared" si="16"/>
        <v>-1.9166973829708445E-3</v>
      </c>
      <c r="E521" s="2">
        <f t="shared" si="17"/>
        <v>-5.8457930015465287E-4</v>
      </c>
    </row>
    <row r="522" spans="1:5" x14ac:dyDescent="0.4">
      <c r="A522" s="19">
        <v>40931</v>
      </c>
      <c r="B522" s="25">
        <v>2437.2199999999998</v>
      </c>
      <c r="C522" s="25">
        <v>2784.17</v>
      </c>
      <c r="D522" s="2">
        <f t="shared" si="16"/>
        <v>8.2067443024635978E-5</v>
      </c>
      <c r="E522" s="2">
        <f t="shared" si="17"/>
        <v>-9.0788387698703676E-4</v>
      </c>
    </row>
    <row r="523" spans="1:5" x14ac:dyDescent="0.4">
      <c r="A523" s="19">
        <v>40932</v>
      </c>
      <c r="B523" s="25">
        <v>2433.96</v>
      </c>
      <c r="C523" s="25">
        <v>2786.64</v>
      </c>
      <c r="D523" s="2">
        <f t="shared" si="16"/>
        <v>-1.3375895487480749E-3</v>
      </c>
      <c r="E523" s="2">
        <f t="shared" si="17"/>
        <v>8.8715847092668554E-4</v>
      </c>
    </row>
    <row r="524" spans="1:5" x14ac:dyDescent="0.4">
      <c r="A524" s="19">
        <v>40933</v>
      </c>
      <c r="B524" s="25">
        <v>2465.66</v>
      </c>
      <c r="C524" s="25">
        <v>2818.31</v>
      </c>
      <c r="D524" s="2">
        <f t="shared" si="16"/>
        <v>1.3024043123140761E-2</v>
      </c>
      <c r="E524" s="2">
        <f t="shared" si="17"/>
        <v>1.1364941291304165E-2</v>
      </c>
    </row>
    <row r="525" spans="1:5" x14ac:dyDescent="0.4">
      <c r="A525" s="19">
        <v>40934</v>
      </c>
      <c r="B525" s="25">
        <v>2454.63</v>
      </c>
      <c r="C525" s="25">
        <v>2805.28</v>
      </c>
      <c r="D525" s="2">
        <f t="shared" si="16"/>
        <v>-4.4734472717242735E-3</v>
      </c>
      <c r="E525" s="2">
        <f t="shared" si="17"/>
        <v>-4.6233380997831031E-3</v>
      </c>
    </row>
    <row r="526" spans="1:5" x14ac:dyDescent="0.4">
      <c r="A526" s="19">
        <v>40935</v>
      </c>
      <c r="B526" s="25">
        <v>2461.77</v>
      </c>
      <c r="C526" s="25">
        <v>2816.55</v>
      </c>
      <c r="D526" s="2">
        <f t="shared" si="16"/>
        <v>2.9087886972780641E-3</v>
      </c>
      <c r="E526" s="2">
        <f t="shared" si="17"/>
        <v>4.0174242856327869E-3</v>
      </c>
    </row>
    <row r="527" spans="1:5" x14ac:dyDescent="0.4">
      <c r="A527" s="19">
        <v>40938</v>
      </c>
      <c r="B527" s="25">
        <v>2465.3200000000002</v>
      </c>
      <c r="C527" s="25">
        <v>2811.94</v>
      </c>
      <c r="D527" s="2">
        <f t="shared" si="16"/>
        <v>1.4420518569973062E-3</v>
      </c>
      <c r="E527" s="2">
        <f t="shared" si="17"/>
        <v>-1.6367541850846878E-3</v>
      </c>
    </row>
    <row r="528" spans="1:5" x14ac:dyDescent="0.4">
      <c r="A528" s="19">
        <v>40939</v>
      </c>
      <c r="B528" s="25">
        <v>2467.9499999999998</v>
      </c>
      <c r="C528" s="25">
        <v>2813.84</v>
      </c>
      <c r="D528" s="2">
        <f t="shared" si="16"/>
        <v>1.0667986306036603E-3</v>
      </c>
      <c r="E528" s="2">
        <f t="shared" si="17"/>
        <v>6.7569009296075677E-4</v>
      </c>
    </row>
    <row r="529" spans="1:5" x14ac:dyDescent="0.4">
      <c r="A529" s="19">
        <v>40940</v>
      </c>
      <c r="B529" s="25">
        <v>2488.1799999999998</v>
      </c>
      <c r="C529" s="25">
        <v>2848.27</v>
      </c>
      <c r="D529" s="2">
        <f t="shared" si="16"/>
        <v>8.1970866508640494E-3</v>
      </c>
      <c r="E529" s="2">
        <f t="shared" si="17"/>
        <v>1.2235948028317178E-2</v>
      </c>
    </row>
    <row r="530" spans="1:5" x14ac:dyDescent="0.4">
      <c r="A530" s="19">
        <v>40941</v>
      </c>
      <c r="B530" s="25">
        <v>2495.83</v>
      </c>
      <c r="C530" s="25">
        <v>2859.68</v>
      </c>
      <c r="D530" s="2">
        <f t="shared" si="16"/>
        <v>3.0745364081377069E-3</v>
      </c>
      <c r="E530" s="2">
        <f t="shared" si="17"/>
        <v>4.0059404480614624E-3</v>
      </c>
    </row>
    <row r="531" spans="1:5" x14ac:dyDescent="0.4">
      <c r="A531" s="19">
        <v>40942</v>
      </c>
      <c r="B531" s="25">
        <v>2529.17</v>
      </c>
      <c r="C531" s="25">
        <v>2905.66</v>
      </c>
      <c r="D531" s="2">
        <f t="shared" si="16"/>
        <v>1.3358281613731871E-2</v>
      </c>
      <c r="E531" s="2">
        <f t="shared" si="17"/>
        <v>1.6078722094779785E-2</v>
      </c>
    </row>
    <row r="532" spans="1:5" x14ac:dyDescent="0.4">
      <c r="A532" s="19">
        <v>40945</v>
      </c>
      <c r="B532" s="25">
        <v>2528.3000000000002</v>
      </c>
      <c r="C532" s="25">
        <v>2901.99</v>
      </c>
      <c r="D532" s="2">
        <f t="shared" si="16"/>
        <v>-3.4398636706900465E-4</v>
      </c>
      <c r="E532" s="2">
        <f t="shared" si="17"/>
        <v>-1.2630521120846616E-3</v>
      </c>
    </row>
    <row r="533" spans="1:5" x14ac:dyDescent="0.4">
      <c r="A533" s="19">
        <v>40946</v>
      </c>
      <c r="B533" s="25">
        <v>2532.06</v>
      </c>
      <c r="C533" s="25">
        <v>2904.08</v>
      </c>
      <c r="D533" s="2">
        <f t="shared" si="16"/>
        <v>1.4871652889292264E-3</v>
      </c>
      <c r="E533" s="2">
        <f t="shared" si="17"/>
        <v>7.2019545208634739E-4</v>
      </c>
    </row>
    <row r="534" spans="1:5" x14ac:dyDescent="0.4">
      <c r="A534" s="19">
        <v>40947</v>
      </c>
      <c r="B534" s="25">
        <v>2545.7199999999998</v>
      </c>
      <c r="C534" s="25">
        <v>2915.86</v>
      </c>
      <c r="D534" s="2">
        <f t="shared" si="16"/>
        <v>5.3948168684785358E-3</v>
      </c>
      <c r="E534" s="2">
        <f t="shared" si="17"/>
        <v>4.0563620836893133E-3</v>
      </c>
    </row>
    <row r="535" spans="1:5" x14ac:dyDescent="0.4">
      <c r="A535" s="19">
        <v>40948</v>
      </c>
      <c r="B535" s="25">
        <v>2563.9299999999998</v>
      </c>
      <c r="C535" s="25">
        <v>2927.23</v>
      </c>
      <c r="D535" s="2">
        <f t="shared" si="16"/>
        <v>7.1531825966719698E-3</v>
      </c>
      <c r="E535" s="2">
        <f t="shared" si="17"/>
        <v>3.8993641670037604E-3</v>
      </c>
    </row>
    <row r="536" spans="1:5" x14ac:dyDescent="0.4">
      <c r="A536" s="19">
        <v>40949</v>
      </c>
      <c r="B536" s="25">
        <v>2547.3200000000002</v>
      </c>
      <c r="C536" s="25">
        <v>2903.88</v>
      </c>
      <c r="D536" s="2">
        <f t="shared" si="16"/>
        <v>-6.4783359920120853E-3</v>
      </c>
      <c r="E536" s="2">
        <f t="shared" si="17"/>
        <v>-7.9768245064446575E-3</v>
      </c>
    </row>
    <row r="537" spans="1:5" x14ac:dyDescent="0.4">
      <c r="A537" s="19">
        <v>40952</v>
      </c>
      <c r="B537" s="25">
        <v>2569.4899999999998</v>
      </c>
      <c r="C537" s="25">
        <v>2931.39</v>
      </c>
      <c r="D537" s="2">
        <f t="shared" si="16"/>
        <v>8.7032646075089204E-3</v>
      </c>
      <c r="E537" s="2">
        <f t="shared" si="17"/>
        <v>9.4735319641305882E-3</v>
      </c>
    </row>
    <row r="538" spans="1:5" x14ac:dyDescent="0.4">
      <c r="A538" s="19">
        <v>40953</v>
      </c>
      <c r="B538" s="25">
        <v>2575.2399999999998</v>
      </c>
      <c r="C538" s="25">
        <v>2931.83</v>
      </c>
      <c r="D538" s="2">
        <f t="shared" si="16"/>
        <v>2.2377981622812015E-3</v>
      </c>
      <c r="E538" s="2">
        <f t="shared" si="17"/>
        <v>1.5009944087962523E-4</v>
      </c>
    </row>
    <row r="539" spans="1:5" x14ac:dyDescent="0.4">
      <c r="A539" s="19">
        <v>40954</v>
      </c>
      <c r="B539" s="25">
        <v>2556.0100000000002</v>
      </c>
      <c r="C539" s="25">
        <v>2915.83</v>
      </c>
      <c r="D539" s="2">
        <f t="shared" si="16"/>
        <v>-7.467265186933858E-3</v>
      </c>
      <c r="E539" s="2">
        <f t="shared" si="17"/>
        <v>-5.4573423424959522E-3</v>
      </c>
    </row>
    <row r="540" spans="1:5" x14ac:dyDescent="0.4">
      <c r="A540" s="19">
        <v>40955</v>
      </c>
      <c r="B540" s="25">
        <v>2592.29</v>
      </c>
      <c r="C540" s="25">
        <v>2959.85</v>
      </c>
      <c r="D540" s="2">
        <f t="shared" si="16"/>
        <v>1.419399767606544E-2</v>
      </c>
      <c r="E540" s="2">
        <f t="shared" si="17"/>
        <v>1.5096902082768926E-2</v>
      </c>
    </row>
    <row r="541" spans="1:5" x14ac:dyDescent="0.4">
      <c r="A541" s="19">
        <v>40956</v>
      </c>
      <c r="B541" s="25">
        <v>2584.2399999999998</v>
      </c>
      <c r="C541" s="25">
        <v>2951.78</v>
      </c>
      <c r="D541" s="2">
        <f t="shared" si="16"/>
        <v>-3.1053624401591318E-3</v>
      </c>
      <c r="E541" s="2">
        <f t="shared" si="17"/>
        <v>-2.7264895180497684E-3</v>
      </c>
    </row>
    <row r="542" spans="1:5" x14ac:dyDescent="0.4">
      <c r="A542" s="19">
        <v>40960</v>
      </c>
      <c r="B542" s="25">
        <v>2590.2399999999998</v>
      </c>
      <c r="C542" s="25">
        <v>2948.57</v>
      </c>
      <c r="D542" s="2">
        <f t="shared" si="16"/>
        <v>2.3217657802681035E-3</v>
      </c>
      <c r="E542" s="2">
        <f t="shared" si="17"/>
        <v>-1.0874794191979564E-3</v>
      </c>
    </row>
    <row r="543" spans="1:5" x14ac:dyDescent="0.4">
      <c r="A543" s="19">
        <v>40961</v>
      </c>
      <c r="B543" s="25">
        <v>2579.7800000000002</v>
      </c>
      <c r="C543" s="25">
        <v>2933.17</v>
      </c>
      <c r="D543" s="2">
        <f t="shared" si="16"/>
        <v>-4.0382358391498618E-3</v>
      </c>
      <c r="E543" s="2">
        <f t="shared" si="17"/>
        <v>-5.2228707475149294E-3</v>
      </c>
    </row>
    <row r="544" spans="1:5" x14ac:dyDescent="0.4">
      <c r="A544" s="19">
        <v>40962</v>
      </c>
      <c r="B544" s="25">
        <v>2594.9299999999998</v>
      </c>
      <c r="C544" s="25">
        <v>2956.98</v>
      </c>
      <c r="D544" s="2">
        <f t="shared" si="16"/>
        <v>5.8725937870669487E-3</v>
      </c>
      <c r="E544" s="2">
        <f t="shared" si="17"/>
        <v>8.1174974515625387E-3</v>
      </c>
    </row>
    <row r="545" spans="1:5" x14ac:dyDescent="0.4">
      <c r="A545" s="19">
        <v>40963</v>
      </c>
      <c r="B545" s="25">
        <v>2604.21</v>
      </c>
      <c r="C545" s="25">
        <v>2963.75</v>
      </c>
      <c r="D545" s="2">
        <f t="shared" si="16"/>
        <v>3.5762043677478594E-3</v>
      </c>
      <c r="E545" s="2">
        <f t="shared" si="17"/>
        <v>2.289498068975826E-3</v>
      </c>
    </row>
    <row r="546" spans="1:5" x14ac:dyDescent="0.4">
      <c r="A546" s="19">
        <v>40966</v>
      </c>
      <c r="B546" s="25">
        <v>2606.7600000000002</v>
      </c>
      <c r="C546" s="25">
        <v>2966.16</v>
      </c>
      <c r="D546" s="2">
        <f t="shared" si="16"/>
        <v>9.7918370638327978E-4</v>
      </c>
      <c r="E546" s="2">
        <f t="shared" si="17"/>
        <v>8.1315900463940771E-4</v>
      </c>
    </row>
    <row r="547" spans="1:5" x14ac:dyDescent="0.4">
      <c r="A547" s="19">
        <v>40967</v>
      </c>
      <c r="B547" s="25">
        <v>2633.46</v>
      </c>
      <c r="C547" s="25">
        <v>2986.76</v>
      </c>
      <c r="D547" s="2">
        <f t="shared" si="16"/>
        <v>1.0242600009206848E-2</v>
      </c>
      <c r="E547" s="2">
        <f t="shared" si="17"/>
        <v>6.9450063381613081E-3</v>
      </c>
    </row>
    <row r="548" spans="1:5" x14ac:dyDescent="0.4">
      <c r="A548" s="19">
        <v>40968</v>
      </c>
      <c r="B548" s="25">
        <v>2623.1</v>
      </c>
      <c r="C548" s="25">
        <v>2966.89</v>
      </c>
      <c r="D548" s="2">
        <f t="shared" si="16"/>
        <v>-3.9339879853881321E-3</v>
      </c>
      <c r="E548" s="2">
        <f t="shared" si="17"/>
        <v>-6.6526938890303366E-3</v>
      </c>
    </row>
    <row r="549" spans="1:5" x14ac:dyDescent="0.4">
      <c r="A549" s="19">
        <v>40969</v>
      </c>
      <c r="B549" s="25">
        <v>2643.54</v>
      </c>
      <c r="C549" s="25">
        <v>2988.97</v>
      </c>
      <c r="D549" s="2">
        <f t="shared" si="16"/>
        <v>7.7923068125500539E-3</v>
      </c>
      <c r="E549" s="2">
        <f t="shared" si="17"/>
        <v>7.4421363784973327E-3</v>
      </c>
    </row>
    <row r="550" spans="1:5" x14ac:dyDescent="0.4">
      <c r="A550" s="19">
        <v>40970</v>
      </c>
      <c r="B550" s="25">
        <v>2641.58</v>
      </c>
      <c r="C550" s="25">
        <v>2976.19</v>
      </c>
      <c r="D550" s="2">
        <f t="shared" si="16"/>
        <v>-7.4143005212712332E-4</v>
      </c>
      <c r="E550" s="2">
        <f t="shared" si="17"/>
        <v>-4.2757203986656389E-3</v>
      </c>
    </row>
    <row r="551" spans="1:5" x14ac:dyDescent="0.4">
      <c r="A551" s="19">
        <v>40973</v>
      </c>
      <c r="B551" s="25">
        <v>2614.92</v>
      </c>
      <c r="C551" s="25">
        <v>2950.48</v>
      </c>
      <c r="D551" s="2">
        <f t="shared" si="16"/>
        <v>-1.0092444673263645E-2</v>
      </c>
      <c r="E551" s="2">
        <f t="shared" si="17"/>
        <v>-8.6385613821697849E-3</v>
      </c>
    </row>
    <row r="552" spans="1:5" x14ac:dyDescent="0.4">
      <c r="A552" s="19">
        <v>40974</v>
      </c>
      <c r="B552" s="25">
        <v>2588.9499999999998</v>
      </c>
      <c r="C552" s="25">
        <v>2910.32</v>
      </c>
      <c r="D552" s="2">
        <f t="shared" si="16"/>
        <v>-9.9314701788201232E-3</v>
      </c>
      <c r="E552" s="2">
        <f t="shared" si="17"/>
        <v>-1.3611344594777752E-2</v>
      </c>
    </row>
    <row r="553" spans="1:5" x14ac:dyDescent="0.4">
      <c r="A553" s="19">
        <v>40975</v>
      </c>
      <c r="B553" s="25">
        <v>2607.85</v>
      </c>
      <c r="C553" s="25">
        <v>2935.69</v>
      </c>
      <c r="D553" s="2">
        <f t="shared" si="16"/>
        <v>7.3002568608895313E-3</v>
      </c>
      <c r="E553" s="2">
        <f t="shared" si="17"/>
        <v>8.7172544599907198E-3</v>
      </c>
    </row>
    <row r="554" spans="1:5" x14ac:dyDescent="0.4">
      <c r="A554" s="19">
        <v>40976</v>
      </c>
      <c r="B554" s="25">
        <v>2637.18</v>
      </c>
      <c r="C554" s="25">
        <v>2970.42</v>
      </c>
      <c r="D554" s="2">
        <f t="shared" si="16"/>
        <v>1.1246812508388215E-2</v>
      </c>
      <c r="E554" s="2">
        <f t="shared" si="17"/>
        <v>1.1830268182267289E-2</v>
      </c>
    </row>
    <row r="555" spans="1:5" x14ac:dyDescent="0.4">
      <c r="A555" s="19">
        <v>40977</v>
      </c>
      <c r="B555" s="25">
        <v>2646.85</v>
      </c>
      <c r="C555" s="25">
        <v>2988.34</v>
      </c>
      <c r="D555" s="2">
        <f t="shared" si="16"/>
        <v>3.6667955922613515E-3</v>
      </c>
      <c r="E555" s="2">
        <f t="shared" si="17"/>
        <v>6.0328169080468008E-3</v>
      </c>
    </row>
    <row r="556" spans="1:5" x14ac:dyDescent="0.4">
      <c r="A556" s="19">
        <v>40980</v>
      </c>
      <c r="B556" s="25">
        <v>2646.85</v>
      </c>
      <c r="C556" s="25">
        <v>2983.66</v>
      </c>
      <c r="D556" s="2">
        <f t="shared" si="16"/>
        <v>0</v>
      </c>
      <c r="E556" s="2">
        <f t="shared" si="17"/>
        <v>-1.5660868575866349E-3</v>
      </c>
    </row>
    <row r="557" spans="1:5" x14ac:dyDescent="0.4">
      <c r="A557" s="19">
        <v>40981</v>
      </c>
      <c r="B557" s="25">
        <v>2697.43</v>
      </c>
      <c r="C557" s="25">
        <v>3039.88</v>
      </c>
      <c r="D557" s="2">
        <f t="shared" si="16"/>
        <v>1.9109507527816039E-2</v>
      </c>
      <c r="E557" s="2">
        <f t="shared" si="17"/>
        <v>1.8842629522130672E-2</v>
      </c>
    </row>
    <row r="558" spans="1:5" x14ac:dyDescent="0.4">
      <c r="A558" s="19">
        <v>40982</v>
      </c>
      <c r="B558" s="25">
        <v>2708.41</v>
      </c>
      <c r="C558" s="25">
        <v>3040.73</v>
      </c>
      <c r="D558" s="2">
        <f t="shared" si="16"/>
        <v>4.0705412188639656E-3</v>
      </c>
      <c r="E558" s="2">
        <f t="shared" si="17"/>
        <v>2.796163006433261E-4</v>
      </c>
    </row>
    <row r="559" spans="1:5" x14ac:dyDescent="0.4">
      <c r="A559" s="19">
        <v>40983</v>
      </c>
      <c r="B559" s="25">
        <v>2714.79</v>
      </c>
      <c r="C559" s="25">
        <v>3056.37</v>
      </c>
      <c r="D559" s="2">
        <f t="shared" si="16"/>
        <v>2.3556256253669527E-3</v>
      </c>
      <c r="E559" s="2">
        <f t="shared" si="17"/>
        <v>5.1435017249146231E-3</v>
      </c>
    </row>
    <row r="560" spans="1:5" x14ac:dyDescent="0.4">
      <c r="A560" s="19">
        <v>40984</v>
      </c>
      <c r="B560" s="25">
        <v>2712.78</v>
      </c>
      <c r="C560" s="25">
        <v>3055.26</v>
      </c>
      <c r="D560" s="2">
        <f t="shared" si="16"/>
        <v>-7.4038875935145132E-4</v>
      </c>
      <c r="E560" s="2">
        <f t="shared" si="17"/>
        <v>-3.6317592438073198E-4</v>
      </c>
    </row>
    <row r="561" spans="1:5" x14ac:dyDescent="0.4">
      <c r="A561" s="19">
        <v>40987</v>
      </c>
      <c r="B561" s="25">
        <v>2733.26</v>
      </c>
      <c r="C561" s="25">
        <v>3078.32</v>
      </c>
      <c r="D561" s="2">
        <f t="shared" si="16"/>
        <v>7.5494511165667966E-3</v>
      </c>
      <c r="E561" s="2">
        <f t="shared" si="17"/>
        <v>7.5476391534599063E-3</v>
      </c>
    </row>
    <row r="562" spans="1:5" x14ac:dyDescent="0.4">
      <c r="A562" s="19">
        <v>40988</v>
      </c>
      <c r="B562" s="25">
        <v>2737.63</v>
      </c>
      <c r="C562" s="25">
        <v>3074.15</v>
      </c>
      <c r="D562" s="2">
        <f t="shared" si="16"/>
        <v>1.5988233830663834E-3</v>
      </c>
      <c r="E562" s="2">
        <f t="shared" si="17"/>
        <v>-1.3546349957119785E-3</v>
      </c>
    </row>
    <row r="563" spans="1:5" x14ac:dyDescent="0.4">
      <c r="A563" s="19">
        <v>40989</v>
      </c>
      <c r="B563" s="25">
        <v>2736.88</v>
      </c>
      <c r="C563" s="25">
        <v>3075.32</v>
      </c>
      <c r="D563" s="2">
        <f t="shared" si="16"/>
        <v>-2.7395959278642135E-4</v>
      </c>
      <c r="E563" s="2">
        <f t="shared" si="17"/>
        <v>3.8059300944981445E-4</v>
      </c>
    </row>
    <row r="564" spans="1:5" x14ac:dyDescent="0.4">
      <c r="A564" s="19">
        <v>40990</v>
      </c>
      <c r="B564" s="25">
        <v>2731.5</v>
      </c>
      <c r="C564" s="25">
        <v>3063.32</v>
      </c>
      <c r="D564" s="2">
        <f t="shared" si="16"/>
        <v>-1.9657420128029734E-3</v>
      </c>
      <c r="E564" s="2">
        <f t="shared" si="17"/>
        <v>-3.9020329591716862E-3</v>
      </c>
    </row>
    <row r="565" spans="1:5" x14ac:dyDescent="0.4">
      <c r="A565" s="19">
        <v>40991</v>
      </c>
      <c r="B565" s="25">
        <v>2728.55</v>
      </c>
      <c r="C565" s="25">
        <v>3067.92</v>
      </c>
      <c r="D565" s="2">
        <f t="shared" si="16"/>
        <v>-1.0799926780157287E-3</v>
      </c>
      <c r="E565" s="2">
        <f t="shared" si="17"/>
        <v>1.5016387448911761E-3</v>
      </c>
    </row>
    <row r="566" spans="1:5" x14ac:dyDescent="0.4">
      <c r="A566" s="19">
        <v>40994</v>
      </c>
      <c r="B566" s="25">
        <v>2778.02</v>
      </c>
      <c r="C566" s="25">
        <v>3122.57</v>
      </c>
      <c r="D566" s="2">
        <f t="shared" si="16"/>
        <v>1.8130508878341889E-2</v>
      </c>
      <c r="E566" s="2">
        <f t="shared" si="17"/>
        <v>1.7813371926256316E-2</v>
      </c>
    </row>
    <row r="567" spans="1:5" x14ac:dyDescent="0.4">
      <c r="A567" s="19">
        <v>40995</v>
      </c>
      <c r="B567" s="25">
        <v>2782.12</v>
      </c>
      <c r="C567" s="25">
        <v>3120.35</v>
      </c>
      <c r="D567" s="2">
        <f t="shared" si="16"/>
        <v>1.4758713040221583E-3</v>
      </c>
      <c r="E567" s="2">
        <f t="shared" si="17"/>
        <v>-7.1095283692612643E-4</v>
      </c>
    </row>
    <row r="568" spans="1:5" x14ac:dyDescent="0.4">
      <c r="A568" s="19">
        <v>40996</v>
      </c>
      <c r="B568" s="25">
        <v>2770.97</v>
      </c>
      <c r="C568" s="25">
        <v>3104.96</v>
      </c>
      <c r="D568" s="2">
        <f t="shared" si="16"/>
        <v>-4.0077351084784052E-3</v>
      </c>
      <c r="E568" s="2">
        <f t="shared" si="17"/>
        <v>-4.9321390228659334E-3</v>
      </c>
    </row>
    <row r="569" spans="1:5" x14ac:dyDescent="0.4">
      <c r="A569" s="19">
        <v>40997</v>
      </c>
      <c r="B569" s="25">
        <v>2762.05</v>
      </c>
      <c r="C569" s="25">
        <v>3095.36</v>
      </c>
      <c r="D569" s="2">
        <f t="shared" si="16"/>
        <v>-3.219089344164594E-3</v>
      </c>
      <c r="E569" s="2">
        <f t="shared" si="17"/>
        <v>-3.091827269916525E-3</v>
      </c>
    </row>
    <row r="570" spans="1:5" x14ac:dyDescent="0.4">
      <c r="A570" s="19">
        <v>40998</v>
      </c>
      <c r="B570" s="25">
        <v>2755.27</v>
      </c>
      <c r="C570" s="25">
        <v>3091.57</v>
      </c>
      <c r="D570" s="2">
        <f t="shared" si="16"/>
        <v>-2.4546985029236801E-3</v>
      </c>
      <c r="E570" s="2">
        <f t="shared" si="17"/>
        <v>-1.224413315414008E-3</v>
      </c>
    </row>
    <row r="571" spans="1:5" x14ac:dyDescent="0.4">
      <c r="A571" s="19">
        <v>41001</v>
      </c>
      <c r="B571" s="25">
        <v>2784.42</v>
      </c>
      <c r="C571" s="25">
        <v>3119.7</v>
      </c>
      <c r="D571" s="2">
        <f t="shared" si="16"/>
        <v>1.0579725398962792E-2</v>
      </c>
      <c r="E571" s="2">
        <f t="shared" si="17"/>
        <v>9.0989367861635806E-3</v>
      </c>
    </row>
    <row r="572" spans="1:5" x14ac:dyDescent="0.4">
      <c r="A572" s="19">
        <v>41002</v>
      </c>
      <c r="B572" s="25">
        <v>2782.78</v>
      </c>
      <c r="C572" s="25">
        <v>3113.57</v>
      </c>
      <c r="D572" s="2">
        <f t="shared" si="16"/>
        <v>-5.8899160327818834E-4</v>
      </c>
      <c r="E572" s="2">
        <f t="shared" si="17"/>
        <v>-1.9649325255632899E-3</v>
      </c>
    </row>
    <row r="573" spans="1:5" x14ac:dyDescent="0.4">
      <c r="A573" s="19">
        <v>41003</v>
      </c>
      <c r="B573" s="25">
        <v>2745</v>
      </c>
      <c r="C573" s="25">
        <v>3068.09</v>
      </c>
      <c r="D573" s="2">
        <f t="shared" si="16"/>
        <v>-1.3576351705848144E-2</v>
      </c>
      <c r="E573" s="2">
        <f t="shared" si="17"/>
        <v>-1.4607026660714229E-2</v>
      </c>
    </row>
    <row r="574" spans="1:5" x14ac:dyDescent="0.4">
      <c r="A574" s="19">
        <v>41004</v>
      </c>
      <c r="B574" s="25">
        <v>2762.5</v>
      </c>
      <c r="C574" s="25">
        <v>3080.5</v>
      </c>
      <c r="D574" s="2">
        <f t="shared" si="16"/>
        <v>6.3752276867030666E-3</v>
      </c>
      <c r="E574" s="2">
        <f t="shared" si="17"/>
        <v>4.0448617869748293E-3</v>
      </c>
    </row>
    <row r="575" spans="1:5" x14ac:dyDescent="0.4">
      <c r="A575" s="19">
        <v>41008</v>
      </c>
      <c r="B575" s="25">
        <v>2739.98</v>
      </c>
      <c r="C575" s="25">
        <v>3047.08</v>
      </c>
      <c r="D575" s="2">
        <f t="shared" si="16"/>
        <v>-8.1520361990949919E-3</v>
      </c>
      <c r="E575" s="2">
        <f t="shared" si="17"/>
        <v>-1.0848888167505288E-2</v>
      </c>
    </row>
    <row r="576" spans="1:5" x14ac:dyDescent="0.4">
      <c r="A576" s="19">
        <v>41009</v>
      </c>
      <c r="B576" s="25">
        <v>2695.12</v>
      </c>
      <c r="C576" s="25">
        <v>2991.22</v>
      </c>
      <c r="D576" s="2">
        <f t="shared" si="16"/>
        <v>-1.6372382280162689E-2</v>
      </c>
      <c r="E576" s="2">
        <f t="shared" si="17"/>
        <v>-1.8332305026451556E-2</v>
      </c>
    </row>
    <row r="577" spans="1:5" x14ac:dyDescent="0.4">
      <c r="A577" s="19">
        <v>41010</v>
      </c>
      <c r="B577" s="25">
        <v>2708.13</v>
      </c>
      <c r="C577" s="25">
        <v>3016.46</v>
      </c>
      <c r="D577" s="2">
        <f t="shared" si="16"/>
        <v>4.8272433138414339E-3</v>
      </c>
      <c r="E577" s="2">
        <f t="shared" si="17"/>
        <v>8.4380286304586161E-3</v>
      </c>
    </row>
    <row r="578" spans="1:5" x14ac:dyDescent="0.4">
      <c r="A578" s="19">
        <v>41011</v>
      </c>
      <c r="B578" s="25">
        <v>2740.26</v>
      </c>
      <c r="C578" s="25">
        <v>3055.55</v>
      </c>
      <c r="D578" s="2">
        <f t="shared" si="16"/>
        <v>1.1864275348672404E-2</v>
      </c>
      <c r="E578" s="2">
        <f t="shared" si="17"/>
        <v>1.295889884168866E-2</v>
      </c>
    </row>
    <row r="579" spans="1:5" x14ac:dyDescent="0.4">
      <c r="A579" s="19">
        <v>41012</v>
      </c>
      <c r="B579" s="25">
        <v>2698.99</v>
      </c>
      <c r="C579" s="25">
        <v>3011.33</v>
      </c>
      <c r="D579" s="2">
        <f t="shared" si="16"/>
        <v>-1.5060614686197793E-2</v>
      </c>
      <c r="E579" s="2">
        <f t="shared" si="17"/>
        <v>-1.4472026312775221E-2</v>
      </c>
    </row>
    <row r="580" spans="1:5" x14ac:dyDescent="0.4">
      <c r="A580" s="19">
        <v>41015</v>
      </c>
      <c r="B580" s="25">
        <v>2670.1</v>
      </c>
      <c r="C580" s="25">
        <v>2988.4</v>
      </c>
      <c r="D580" s="2">
        <f t="shared" si="16"/>
        <v>-1.0704004090418939E-2</v>
      </c>
      <c r="E580" s="2">
        <f t="shared" si="17"/>
        <v>-7.6145756194105907E-3</v>
      </c>
    </row>
    <row r="581" spans="1:5" x14ac:dyDescent="0.4">
      <c r="A581" s="19">
        <v>41016</v>
      </c>
      <c r="B581" s="25">
        <v>2723.58</v>
      </c>
      <c r="C581" s="25">
        <v>3042.82</v>
      </c>
      <c r="D581" s="2">
        <f t="shared" si="16"/>
        <v>2.0029212389049089E-2</v>
      </c>
      <c r="E581" s="2">
        <f t="shared" si="17"/>
        <v>1.8210413599250463E-2</v>
      </c>
    </row>
    <row r="582" spans="1:5" x14ac:dyDescent="0.4">
      <c r="A582" s="19">
        <v>41017</v>
      </c>
      <c r="B582" s="25">
        <v>2716.14</v>
      </c>
      <c r="C582" s="25">
        <v>3031.45</v>
      </c>
      <c r="D582" s="2">
        <f t="shared" si="16"/>
        <v>-2.7316987200669551E-3</v>
      </c>
      <c r="E582" s="2">
        <f t="shared" si="17"/>
        <v>-3.7366653301872388E-3</v>
      </c>
    </row>
    <row r="583" spans="1:5" x14ac:dyDescent="0.4">
      <c r="A583" s="19">
        <v>41018</v>
      </c>
      <c r="B583" s="25">
        <v>2686.82</v>
      </c>
      <c r="C583" s="25">
        <v>3007.56</v>
      </c>
      <c r="D583" s="2">
        <f t="shared" ref="D583:D646" si="18">B583/B582-1</f>
        <v>-1.0794730757619164E-2</v>
      </c>
      <c r="E583" s="2">
        <f t="shared" ref="E583:E646" si="19">C583/C582-1</f>
        <v>-7.880717148559202E-3</v>
      </c>
    </row>
    <row r="584" spans="1:5" x14ac:dyDescent="0.4">
      <c r="A584" s="19">
        <v>41019</v>
      </c>
      <c r="B584" s="25">
        <v>2676.04</v>
      </c>
      <c r="C584" s="25">
        <v>3000.45</v>
      </c>
      <c r="D584" s="2">
        <f t="shared" si="18"/>
        <v>-4.0121779650293954E-3</v>
      </c>
      <c r="E584" s="2">
        <f t="shared" si="19"/>
        <v>-2.3640426126162462E-3</v>
      </c>
    </row>
    <row r="585" spans="1:5" x14ac:dyDescent="0.4">
      <c r="A585" s="19">
        <v>41022</v>
      </c>
      <c r="B585" s="25">
        <v>2653.5</v>
      </c>
      <c r="C585" s="25">
        <v>2970.45</v>
      </c>
      <c r="D585" s="2">
        <f t="shared" si="18"/>
        <v>-8.422893529244746E-3</v>
      </c>
      <c r="E585" s="2">
        <f t="shared" si="19"/>
        <v>-9.9985002249662891E-3</v>
      </c>
    </row>
    <row r="586" spans="1:5" x14ac:dyDescent="0.4">
      <c r="A586" s="19">
        <v>41023</v>
      </c>
      <c r="B586" s="25">
        <v>2638.73</v>
      </c>
      <c r="C586" s="25">
        <v>2961.6</v>
      </c>
      <c r="D586" s="2">
        <f t="shared" si="18"/>
        <v>-5.5662332768041667E-3</v>
      </c>
      <c r="E586" s="2">
        <f t="shared" si="19"/>
        <v>-2.9793465636519523E-3</v>
      </c>
    </row>
    <row r="587" spans="1:5" x14ac:dyDescent="0.4">
      <c r="A587" s="19">
        <v>41024</v>
      </c>
      <c r="B587" s="25">
        <v>2709.62</v>
      </c>
      <c r="C587" s="25">
        <v>3029.63</v>
      </c>
      <c r="D587" s="2">
        <f t="shared" si="18"/>
        <v>2.6865196514990197E-2</v>
      </c>
      <c r="E587" s="2">
        <f t="shared" si="19"/>
        <v>2.2970691518098496E-2</v>
      </c>
    </row>
    <row r="588" spans="1:5" x14ac:dyDescent="0.4">
      <c r="A588" s="19">
        <v>41025</v>
      </c>
      <c r="B588" s="25">
        <v>2725.23</v>
      </c>
      <c r="C588" s="25">
        <v>3050.61</v>
      </c>
      <c r="D588" s="2">
        <f t="shared" si="18"/>
        <v>5.7609554107218575E-3</v>
      </c>
      <c r="E588" s="2">
        <f t="shared" si="19"/>
        <v>6.9249380287361717E-3</v>
      </c>
    </row>
    <row r="589" spans="1:5" x14ac:dyDescent="0.4">
      <c r="A589" s="19">
        <v>41026</v>
      </c>
      <c r="B589" s="25">
        <v>2741.34</v>
      </c>
      <c r="C589" s="25">
        <v>3069.2</v>
      </c>
      <c r="D589" s="2">
        <f t="shared" si="18"/>
        <v>5.911427659316848E-3</v>
      </c>
      <c r="E589" s="2">
        <f t="shared" si="19"/>
        <v>6.0938631945741673E-3</v>
      </c>
    </row>
    <row r="590" spans="1:5" x14ac:dyDescent="0.4">
      <c r="A590" s="19">
        <v>41029</v>
      </c>
      <c r="B590" s="25">
        <v>2723.68</v>
      </c>
      <c r="C590" s="25">
        <v>3046.36</v>
      </c>
      <c r="D590" s="2">
        <f t="shared" si="18"/>
        <v>-6.442104955970529E-3</v>
      </c>
      <c r="E590" s="2">
        <f t="shared" si="19"/>
        <v>-7.4416786133193469E-3</v>
      </c>
    </row>
    <row r="591" spans="1:5" x14ac:dyDescent="0.4">
      <c r="A591" s="19">
        <v>41030</v>
      </c>
      <c r="B591" s="25">
        <v>2726.92</v>
      </c>
      <c r="C591" s="25">
        <v>3050.44</v>
      </c>
      <c r="D591" s="2">
        <f t="shared" si="18"/>
        <v>1.1895670563355498E-3</v>
      </c>
      <c r="E591" s="2">
        <f t="shared" si="19"/>
        <v>1.339303299675576E-3</v>
      </c>
    </row>
    <row r="592" spans="1:5" x14ac:dyDescent="0.4">
      <c r="A592" s="19">
        <v>41031</v>
      </c>
      <c r="B592" s="25">
        <v>2734.77</v>
      </c>
      <c r="C592" s="25">
        <v>3059.85</v>
      </c>
      <c r="D592" s="2">
        <f t="shared" si="18"/>
        <v>2.8787056459300686E-3</v>
      </c>
      <c r="E592" s="2">
        <f t="shared" si="19"/>
        <v>3.0848008811843464E-3</v>
      </c>
    </row>
    <row r="593" spans="1:5" x14ac:dyDescent="0.4">
      <c r="A593" s="19">
        <v>41032</v>
      </c>
      <c r="B593" s="25">
        <v>2704.59</v>
      </c>
      <c r="C593" s="25">
        <v>3024.3</v>
      </c>
      <c r="D593" s="2">
        <f t="shared" si="18"/>
        <v>-1.1035662962516013E-2</v>
      </c>
      <c r="E593" s="2">
        <f t="shared" si="19"/>
        <v>-1.1618216579244001E-2</v>
      </c>
    </row>
    <row r="594" spans="1:5" x14ac:dyDescent="0.4">
      <c r="A594" s="19">
        <v>41033</v>
      </c>
      <c r="B594" s="25">
        <v>2637.92</v>
      </c>
      <c r="C594" s="25">
        <v>2956.34</v>
      </c>
      <c r="D594" s="2">
        <f t="shared" si="18"/>
        <v>-2.4650686425669033E-2</v>
      </c>
      <c r="E594" s="2">
        <f t="shared" si="19"/>
        <v>-2.2471315676354853E-2</v>
      </c>
    </row>
    <row r="595" spans="1:5" x14ac:dyDescent="0.4">
      <c r="A595" s="19">
        <v>41036</v>
      </c>
      <c r="B595" s="25">
        <v>2639.28</v>
      </c>
      <c r="C595" s="25">
        <v>2957.76</v>
      </c>
      <c r="D595" s="2">
        <f t="shared" si="18"/>
        <v>5.1555771213696033E-4</v>
      </c>
      <c r="E595" s="2">
        <f t="shared" si="19"/>
        <v>4.803236434240965E-4</v>
      </c>
    </row>
    <row r="596" spans="1:5" x14ac:dyDescent="0.4">
      <c r="A596" s="19">
        <v>41037</v>
      </c>
      <c r="B596" s="25">
        <v>2629.87</v>
      </c>
      <c r="C596" s="25">
        <v>2946.27</v>
      </c>
      <c r="D596" s="2">
        <f t="shared" si="18"/>
        <v>-3.5653663120246426E-3</v>
      </c>
      <c r="E596" s="2">
        <f t="shared" si="19"/>
        <v>-3.8846965271016609E-3</v>
      </c>
    </row>
    <row r="597" spans="1:5" x14ac:dyDescent="0.4">
      <c r="A597" s="19">
        <v>41038</v>
      </c>
      <c r="B597" s="25">
        <v>2621.35</v>
      </c>
      <c r="C597" s="25">
        <v>2934.71</v>
      </c>
      <c r="D597" s="2">
        <f t="shared" si="18"/>
        <v>-3.2397038636891029E-3</v>
      </c>
      <c r="E597" s="2">
        <f t="shared" si="19"/>
        <v>-3.9236051006865669E-3</v>
      </c>
    </row>
    <row r="598" spans="1:5" x14ac:dyDescent="0.4">
      <c r="A598" s="19">
        <v>41039</v>
      </c>
      <c r="B598" s="25">
        <v>2616.2399999999998</v>
      </c>
      <c r="C598" s="25">
        <v>2933.64</v>
      </c>
      <c r="D598" s="2">
        <f t="shared" si="18"/>
        <v>-1.9493772292903389E-3</v>
      </c>
      <c r="E598" s="2">
        <f t="shared" si="19"/>
        <v>-3.6460161310658545E-4</v>
      </c>
    </row>
    <row r="599" spans="1:5" x14ac:dyDescent="0.4">
      <c r="A599" s="19">
        <v>41040</v>
      </c>
      <c r="B599" s="25">
        <v>2615.98</v>
      </c>
      <c r="C599" s="25">
        <v>2933.82</v>
      </c>
      <c r="D599" s="2">
        <f t="shared" si="18"/>
        <v>-9.9379261841336941E-5</v>
      </c>
      <c r="E599" s="2">
        <f t="shared" si="19"/>
        <v>6.1357221745161894E-5</v>
      </c>
    </row>
    <row r="600" spans="1:5" x14ac:dyDescent="0.4">
      <c r="A600" s="19">
        <v>41043</v>
      </c>
      <c r="B600" s="25">
        <v>2590.2800000000002</v>
      </c>
      <c r="C600" s="25">
        <v>2902.58</v>
      </c>
      <c r="D600" s="2">
        <f t="shared" si="18"/>
        <v>-9.8242341302302583E-3</v>
      </c>
      <c r="E600" s="2">
        <f t="shared" si="19"/>
        <v>-1.0648233361283288E-2</v>
      </c>
    </row>
    <row r="601" spans="1:5" x14ac:dyDescent="0.4">
      <c r="A601" s="19">
        <v>41044</v>
      </c>
      <c r="B601" s="25">
        <v>2580.75</v>
      </c>
      <c r="C601" s="25">
        <v>2893.76</v>
      </c>
      <c r="D601" s="2">
        <f t="shared" si="18"/>
        <v>-3.6791389347869963E-3</v>
      </c>
      <c r="E601" s="2">
        <f t="shared" si="19"/>
        <v>-3.0386759365804705E-3</v>
      </c>
    </row>
    <row r="602" spans="1:5" x14ac:dyDescent="0.4">
      <c r="A602" s="19">
        <v>41045</v>
      </c>
      <c r="B602" s="25">
        <v>2561.56</v>
      </c>
      <c r="C602" s="25">
        <v>2874.04</v>
      </c>
      <c r="D602" s="2">
        <f t="shared" si="18"/>
        <v>-7.435822919693913E-3</v>
      </c>
      <c r="E602" s="2">
        <f t="shared" si="19"/>
        <v>-6.8146632754617631E-3</v>
      </c>
    </row>
    <row r="603" spans="1:5" x14ac:dyDescent="0.4">
      <c r="A603" s="19">
        <v>41046</v>
      </c>
      <c r="B603" s="25">
        <v>2509.0500000000002</v>
      </c>
      <c r="C603" s="25">
        <v>2813.69</v>
      </c>
      <c r="D603" s="2">
        <f t="shared" si="18"/>
        <v>-2.0499227033526357E-2</v>
      </c>
      <c r="E603" s="2">
        <f t="shared" si="19"/>
        <v>-2.0998315959416036E-2</v>
      </c>
    </row>
    <row r="604" spans="1:5" x14ac:dyDescent="0.4">
      <c r="A604" s="19">
        <v>41047</v>
      </c>
      <c r="B604" s="25">
        <v>2478.5300000000002</v>
      </c>
      <c r="C604" s="25">
        <v>2778.79</v>
      </c>
      <c r="D604" s="2">
        <f t="shared" si="18"/>
        <v>-1.2163966441481877E-2</v>
      </c>
      <c r="E604" s="2">
        <f t="shared" si="19"/>
        <v>-1.2403640770660584E-2</v>
      </c>
    </row>
    <row r="605" spans="1:5" x14ac:dyDescent="0.4">
      <c r="A605" s="19">
        <v>41050</v>
      </c>
      <c r="B605" s="25">
        <v>2545.4299999999998</v>
      </c>
      <c r="C605" s="25">
        <v>2847.21</v>
      </c>
      <c r="D605" s="2">
        <f t="shared" si="18"/>
        <v>2.699180562672221E-2</v>
      </c>
      <c r="E605" s="2">
        <f t="shared" si="19"/>
        <v>2.4622227660240581E-2</v>
      </c>
    </row>
    <row r="606" spans="1:5" x14ac:dyDescent="0.4">
      <c r="A606" s="19">
        <v>41051</v>
      </c>
      <c r="B606" s="25">
        <v>2539.1999999999998</v>
      </c>
      <c r="C606" s="25">
        <v>2839.08</v>
      </c>
      <c r="D606" s="2">
        <f t="shared" si="18"/>
        <v>-2.4475236011204382E-3</v>
      </c>
      <c r="E606" s="2">
        <f t="shared" si="19"/>
        <v>-2.855426891588686E-3</v>
      </c>
    </row>
    <row r="607" spans="1:5" x14ac:dyDescent="0.4">
      <c r="A607" s="19">
        <v>41052</v>
      </c>
      <c r="B607" s="25">
        <v>2547.08</v>
      </c>
      <c r="C607" s="25">
        <v>2850.12</v>
      </c>
      <c r="D607" s="2">
        <f t="shared" si="18"/>
        <v>3.1033396345305775E-3</v>
      </c>
      <c r="E607" s="2">
        <f t="shared" si="19"/>
        <v>3.8885836256814521E-3</v>
      </c>
    </row>
    <row r="608" spans="1:5" x14ac:dyDescent="0.4">
      <c r="A608" s="19">
        <v>41053</v>
      </c>
      <c r="B608" s="25">
        <v>2531.35</v>
      </c>
      <c r="C608" s="25">
        <v>2839.38</v>
      </c>
      <c r="D608" s="2">
        <f t="shared" si="18"/>
        <v>-6.1756992320618487E-3</v>
      </c>
      <c r="E608" s="2">
        <f t="shared" si="19"/>
        <v>-3.7682623889520039E-3</v>
      </c>
    </row>
    <row r="609" spans="1:5" x14ac:dyDescent="0.4">
      <c r="A609" s="19">
        <v>41054</v>
      </c>
      <c r="B609" s="25">
        <v>2527.0500000000002</v>
      </c>
      <c r="C609" s="25">
        <v>2837.53</v>
      </c>
      <c r="D609" s="2">
        <f t="shared" si="18"/>
        <v>-1.6986983230291575E-3</v>
      </c>
      <c r="E609" s="2">
        <f t="shared" si="19"/>
        <v>-6.5155069064370963E-4</v>
      </c>
    </row>
    <row r="610" spans="1:5" x14ac:dyDescent="0.4">
      <c r="A610" s="19">
        <v>41058</v>
      </c>
      <c r="B610" s="25">
        <v>2558.9699999999998</v>
      </c>
      <c r="C610" s="25">
        <v>2870.99</v>
      </c>
      <c r="D610" s="2">
        <f t="shared" si="18"/>
        <v>1.2631329020003301E-2</v>
      </c>
      <c r="E610" s="2">
        <f t="shared" si="19"/>
        <v>1.1791945812026583E-2</v>
      </c>
    </row>
    <row r="611" spans="1:5" x14ac:dyDescent="0.4">
      <c r="A611" s="19">
        <v>41059</v>
      </c>
      <c r="B611" s="25">
        <v>2537.4</v>
      </c>
      <c r="C611" s="25">
        <v>2837.36</v>
      </c>
      <c r="D611" s="2">
        <f t="shared" si="18"/>
        <v>-8.4291726749433638E-3</v>
      </c>
      <c r="E611" s="2">
        <f t="shared" si="19"/>
        <v>-1.1713729410412266E-2</v>
      </c>
    </row>
    <row r="612" spans="1:5" x14ac:dyDescent="0.4">
      <c r="A612" s="19">
        <v>41060</v>
      </c>
      <c r="B612" s="25">
        <v>2524.87</v>
      </c>
      <c r="C612" s="25">
        <v>2827.34</v>
      </c>
      <c r="D612" s="2">
        <f t="shared" si="18"/>
        <v>-4.9381256404193996E-3</v>
      </c>
      <c r="E612" s="2">
        <f t="shared" si="19"/>
        <v>-3.5314517720698158E-3</v>
      </c>
    </row>
    <row r="613" spans="1:5" x14ac:dyDescent="0.4">
      <c r="A613" s="19">
        <v>41061</v>
      </c>
      <c r="B613" s="25">
        <v>2458.83</v>
      </c>
      <c r="C613" s="25">
        <v>2747.48</v>
      </c>
      <c r="D613" s="2">
        <f t="shared" si="18"/>
        <v>-2.6155802080899182E-2</v>
      </c>
      <c r="E613" s="2">
        <f t="shared" si="19"/>
        <v>-2.8245630168285407E-2</v>
      </c>
    </row>
    <row r="614" spans="1:5" x14ac:dyDescent="0.4">
      <c r="A614" s="19">
        <v>41064</v>
      </c>
      <c r="B614" s="25">
        <v>2478.13</v>
      </c>
      <c r="C614" s="25">
        <v>2760.01</v>
      </c>
      <c r="D614" s="2">
        <f t="shared" si="18"/>
        <v>7.8492616406991012E-3</v>
      </c>
      <c r="E614" s="2">
        <f t="shared" si="19"/>
        <v>4.5605427519035402E-3</v>
      </c>
    </row>
    <row r="615" spans="1:5" x14ac:dyDescent="0.4">
      <c r="A615" s="19">
        <v>41065</v>
      </c>
      <c r="B615" s="25">
        <v>2487.5</v>
      </c>
      <c r="C615" s="25">
        <v>2778.11</v>
      </c>
      <c r="D615" s="2">
        <f t="shared" si="18"/>
        <v>3.7810768603745437E-3</v>
      </c>
      <c r="E615" s="2">
        <f t="shared" si="19"/>
        <v>6.5579472538142003E-3</v>
      </c>
    </row>
    <row r="616" spans="1:5" x14ac:dyDescent="0.4">
      <c r="A616" s="19">
        <v>41066</v>
      </c>
      <c r="B616" s="25">
        <v>2546.3200000000002</v>
      </c>
      <c r="C616" s="25">
        <v>2844.72</v>
      </c>
      <c r="D616" s="2">
        <f t="shared" si="18"/>
        <v>2.3646231155779018E-2</v>
      </c>
      <c r="E616" s="2">
        <f t="shared" si="19"/>
        <v>2.3976732382806842E-2</v>
      </c>
    </row>
    <row r="617" spans="1:5" x14ac:dyDescent="0.4">
      <c r="A617" s="19">
        <v>41067</v>
      </c>
      <c r="B617" s="25">
        <v>2535.41</v>
      </c>
      <c r="C617" s="25">
        <v>2831.02</v>
      </c>
      <c r="D617" s="2">
        <f t="shared" si="18"/>
        <v>-4.2846146595872936E-3</v>
      </c>
      <c r="E617" s="2">
        <f t="shared" si="19"/>
        <v>-4.8159397058409326E-3</v>
      </c>
    </row>
    <row r="618" spans="1:5" x14ac:dyDescent="0.4">
      <c r="A618" s="19">
        <v>41068</v>
      </c>
      <c r="B618" s="25">
        <v>2559.21</v>
      </c>
      <c r="C618" s="25">
        <v>2858.42</v>
      </c>
      <c r="D618" s="2">
        <f t="shared" si="18"/>
        <v>9.3870419379904479E-3</v>
      </c>
      <c r="E618" s="2">
        <f t="shared" si="19"/>
        <v>9.6784904380753378E-3</v>
      </c>
    </row>
    <row r="619" spans="1:5" x14ac:dyDescent="0.4">
      <c r="A619" s="19">
        <v>41071</v>
      </c>
      <c r="B619" s="25">
        <v>2517.1799999999998</v>
      </c>
      <c r="C619" s="25">
        <v>2809.73</v>
      </c>
      <c r="D619" s="2">
        <f t="shared" si="18"/>
        <v>-1.642303679651147E-2</v>
      </c>
      <c r="E619" s="2">
        <f t="shared" si="19"/>
        <v>-1.7033885853023678E-2</v>
      </c>
    </row>
    <row r="620" spans="1:5" x14ac:dyDescent="0.4">
      <c r="A620" s="19">
        <v>41072</v>
      </c>
      <c r="B620" s="25">
        <v>2546.1999999999998</v>
      </c>
      <c r="C620" s="25">
        <v>2843.07</v>
      </c>
      <c r="D620" s="2">
        <f t="shared" si="18"/>
        <v>1.152877426326282E-2</v>
      </c>
      <c r="E620" s="2">
        <f t="shared" si="19"/>
        <v>1.1865908823979643E-2</v>
      </c>
    </row>
    <row r="621" spans="1:5" x14ac:dyDescent="0.4">
      <c r="A621" s="19">
        <v>41073</v>
      </c>
      <c r="B621" s="25">
        <v>2527.44</v>
      </c>
      <c r="C621" s="25">
        <v>2818.61</v>
      </c>
      <c r="D621" s="2">
        <f t="shared" si="18"/>
        <v>-7.3678422747622818E-3</v>
      </c>
      <c r="E621" s="2">
        <f t="shared" si="19"/>
        <v>-8.6033759281339828E-3</v>
      </c>
    </row>
    <row r="622" spans="1:5" x14ac:dyDescent="0.4">
      <c r="A622" s="19">
        <v>41074</v>
      </c>
      <c r="B622" s="25">
        <v>2539.9699999999998</v>
      </c>
      <c r="C622" s="25">
        <v>2836.33</v>
      </c>
      <c r="D622" s="2">
        <f t="shared" si="18"/>
        <v>4.9575855411008174E-3</v>
      </c>
      <c r="E622" s="2">
        <f t="shared" si="19"/>
        <v>6.2867867494971197E-3</v>
      </c>
    </row>
    <row r="623" spans="1:5" x14ac:dyDescent="0.4">
      <c r="A623" s="19">
        <v>41075</v>
      </c>
      <c r="B623" s="25">
        <v>2571.23</v>
      </c>
      <c r="C623" s="25">
        <v>2872.8</v>
      </c>
      <c r="D623" s="2">
        <f t="shared" si="18"/>
        <v>1.230723197518091E-2</v>
      </c>
      <c r="E623" s="2">
        <f t="shared" si="19"/>
        <v>1.2858165305165592E-2</v>
      </c>
    </row>
    <row r="624" spans="1:5" x14ac:dyDescent="0.4">
      <c r="A624" s="19">
        <v>41078</v>
      </c>
      <c r="B624" s="25">
        <v>2592.52</v>
      </c>
      <c r="C624" s="25">
        <v>2895.33</v>
      </c>
      <c r="D624" s="2">
        <f t="shared" si="18"/>
        <v>8.2800838509196062E-3</v>
      </c>
      <c r="E624" s="2">
        <f t="shared" si="19"/>
        <v>7.8425229741019287E-3</v>
      </c>
    </row>
    <row r="625" spans="1:5" x14ac:dyDescent="0.4">
      <c r="A625" s="19">
        <v>41079</v>
      </c>
      <c r="B625" s="25">
        <v>2620.83</v>
      </c>
      <c r="C625" s="25">
        <v>2929.76</v>
      </c>
      <c r="D625" s="2">
        <f t="shared" si="18"/>
        <v>1.0919877185132654E-2</v>
      </c>
      <c r="E625" s="2">
        <f t="shared" si="19"/>
        <v>1.1891563310572728E-2</v>
      </c>
    </row>
    <row r="626" spans="1:5" x14ac:dyDescent="0.4">
      <c r="A626" s="19">
        <v>41080</v>
      </c>
      <c r="B626" s="25">
        <v>2623.33</v>
      </c>
      <c r="C626" s="25">
        <v>2930.45</v>
      </c>
      <c r="D626" s="2">
        <f t="shared" si="18"/>
        <v>9.5389628476483246E-4</v>
      </c>
      <c r="E626" s="2">
        <f t="shared" si="19"/>
        <v>2.3551417180911471E-4</v>
      </c>
    </row>
    <row r="627" spans="1:5" x14ac:dyDescent="0.4">
      <c r="A627" s="19">
        <v>41081</v>
      </c>
      <c r="B627" s="25">
        <v>2556.96</v>
      </c>
      <c r="C627" s="25">
        <v>2859.09</v>
      </c>
      <c r="D627" s="2">
        <f t="shared" si="18"/>
        <v>-2.5299905082471486E-2</v>
      </c>
      <c r="E627" s="2">
        <f t="shared" si="19"/>
        <v>-2.4351208858707563E-2</v>
      </c>
    </row>
    <row r="628" spans="1:5" x14ac:dyDescent="0.4">
      <c r="A628" s="19">
        <v>41082</v>
      </c>
      <c r="B628" s="25">
        <v>2585.5300000000002</v>
      </c>
      <c r="C628" s="25">
        <v>2892.42</v>
      </c>
      <c r="D628" s="2">
        <f t="shared" si="18"/>
        <v>1.1173424691821587E-2</v>
      </c>
      <c r="E628" s="2">
        <f t="shared" si="19"/>
        <v>1.1657555376011208E-2</v>
      </c>
    </row>
    <row r="629" spans="1:5" x14ac:dyDescent="0.4">
      <c r="A629" s="19">
        <v>41085</v>
      </c>
      <c r="B629" s="25">
        <v>2533.54</v>
      </c>
      <c r="C629" s="25">
        <v>2836.16</v>
      </c>
      <c r="D629" s="2">
        <f t="shared" si="18"/>
        <v>-2.0108062950342953E-2</v>
      </c>
      <c r="E629" s="2">
        <f t="shared" si="19"/>
        <v>-1.9450840472683861E-2</v>
      </c>
    </row>
    <row r="630" spans="1:5" x14ac:dyDescent="0.4">
      <c r="A630" s="19">
        <v>41086</v>
      </c>
      <c r="B630" s="25">
        <v>2549.84</v>
      </c>
      <c r="C630" s="25">
        <v>2854.06</v>
      </c>
      <c r="D630" s="2">
        <f t="shared" si="18"/>
        <v>6.4336856730109471E-3</v>
      </c>
      <c r="E630" s="2">
        <f t="shared" si="19"/>
        <v>6.3113505585017382E-3</v>
      </c>
    </row>
    <row r="631" spans="1:5" x14ac:dyDescent="0.4">
      <c r="A631" s="19">
        <v>41087</v>
      </c>
      <c r="B631" s="25">
        <v>2565.5300000000002</v>
      </c>
      <c r="C631" s="25">
        <v>2875.32</v>
      </c>
      <c r="D631" s="2">
        <f t="shared" si="18"/>
        <v>6.1533272675933226E-3</v>
      </c>
      <c r="E631" s="2">
        <f t="shared" si="19"/>
        <v>7.4490375114748542E-3</v>
      </c>
    </row>
    <row r="632" spans="1:5" x14ac:dyDescent="0.4">
      <c r="A632" s="19">
        <v>41088</v>
      </c>
      <c r="B632" s="25">
        <v>2536.65</v>
      </c>
      <c r="C632" s="25">
        <v>2849.49</v>
      </c>
      <c r="D632" s="2">
        <f t="shared" si="18"/>
        <v>-1.1256933265251234E-2</v>
      </c>
      <c r="E632" s="2">
        <f t="shared" si="19"/>
        <v>-8.9833479404033412E-3</v>
      </c>
    </row>
    <row r="633" spans="1:5" x14ac:dyDescent="0.4">
      <c r="A633" s="19">
        <v>41089</v>
      </c>
      <c r="B633" s="25">
        <v>2615.7199999999998</v>
      </c>
      <c r="C633" s="25">
        <v>2935.05</v>
      </c>
      <c r="D633" s="2">
        <f t="shared" si="18"/>
        <v>3.1171032661186926E-2</v>
      </c>
      <c r="E633" s="2">
        <f t="shared" si="19"/>
        <v>3.0026425781455757E-2</v>
      </c>
    </row>
    <row r="634" spans="1:5" x14ac:dyDescent="0.4">
      <c r="A634" s="19">
        <v>41092</v>
      </c>
      <c r="B634" s="25">
        <v>2625.03</v>
      </c>
      <c r="C634" s="25">
        <v>2951.23</v>
      </c>
      <c r="D634" s="2">
        <f t="shared" si="18"/>
        <v>3.5592494609515413E-3</v>
      </c>
      <c r="E634" s="2">
        <f t="shared" si="19"/>
        <v>5.5126829185192516E-3</v>
      </c>
    </row>
    <row r="635" spans="1:5" x14ac:dyDescent="0.4">
      <c r="A635" s="19">
        <v>41093</v>
      </c>
      <c r="B635" s="25">
        <v>2645.84</v>
      </c>
      <c r="C635" s="25">
        <v>2976.08</v>
      </c>
      <c r="D635" s="2">
        <f t="shared" si="18"/>
        <v>7.9275284472939411E-3</v>
      </c>
      <c r="E635" s="2">
        <f t="shared" si="19"/>
        <v>8.4202180107955105E-3</v>
      </c>
    </row>
    <row r="636" spans="1:5" x14ac:dyDescent="0.4">
      <c r="A636" s="19">
        <v>41095</v>
      </c>
      <c r="B636" s="25">
        <v>2647.47</v>
      </c>
      <c r="C636" s="25">
        <v>2976.12</v>
      </c>
      <c r="D636" s="2">
        <f t="shared" si="18"/>
        <v>6.1606143984516137E-4</v>
      </c>
      <c r="E636" s="2">
        <f t="shared" si="19"/>
        <v>1.3440498911387877E-5</v>
      </c>
    </row>
    <row r="637" spans="1:5" x14ac:dyDescent="0.4">
      <c r="A637" s="19">
        <v>41096</v>
      </c>
      <c r="B637" s="25">
        <v>2612.29</v>
      </c>
      <c r="C637" s="25">
        <v>2937.33</v>
      </c>
      <c r="D637" s="2">
        <f t="shared" si="18"/>
        <v>-1.3288158128326177E-2</v>
      </c>
      <c r="E637" s="2">
        <f t="shared" si="19"/>
        <v>-1.303374863916773E-2</v>
      </c>
    </row>
    <row r="638" spans="1:5" x14ac:dyDescent="0.4">
      <c r="A638" s="19">
        <v>41099</v>
      </c>
      <c r="B638" s="25">
        <v>2610.31</v>
      </c>
      <c r="C638" s="25">
        <v>2931.77</v>
      </c>
      <c r="D638" s="2">
        <f t="shared" si="18"/>
        <v>-7.5795566342173881E-4</v>
      </c>
      <c r="E638" s="2">
        <f t="shared" si="19"/>
        <v>-1.8928755025822142E-3</v>
      </c>
    </row>
    <row r="639" spans="1:5" x14ac:dyDescent="0.4">
      <c r="A639" s="19">
        <v>41100</v>
      </c>
      <c r="B639" s="25">
        <v>2585.52</v>
      </c>
      <c r="C639" s="25">
        <v>2902.33</v>
      </c>
      <c r="D639" s="2">
        <f t="shared" si="18"/>
        <v>-9.4969563002095247E-3</v>
      </c>
      <c r="E639" s="2">
        <f t="shared" si="19"/>
        <v>-1.0041715414237817E-2</v>
      </c>
    </row>
    <row r="640" spans="1:5" x14ac:dyDescent="0.4">
      <c r="A640" s="19">
        <v>41101</v>
      </c>
      <c r="B640" s="25">
        <v>2570.9899999999998</v>
      </c>
      <c r="C640" s="25">
        <v>2887.98</v>
      </c>
      <c r="D640" s="2">
        <f t="shared" si="18"/>
        <v>-5.6197592747301295E-3</v>
      </c>
      <c r="E640" s="2">
        <f t="shared" si="19"/>
        <v>-4.9443033700509176E-3</v>
      </c>
    </row>
    <row r="641" spans="1:5" x14ac:dyDescent="0.4">
      <c r="A641" s="19">
        <v>41102</v>
      </c>
      <c r="B641" s="25">
        <v>2545.3000000000002</v>
      </c>
      <c r="C641" s="25">
        <v>2866.19</v>
      </c>
      <c r="D641" s="2">
        <f t="shared" si="18"/>
        <v>-9.9922597909752886E-3</v>
      </c>
      <c r="E641" s="2">
        <f t="shared" si="19"/>
        <v>-7.5450661015658005E-3</v>
      </c>
    </row>
    <row r="642" spans="1:5" x14ac:dyDescent="0.4">
      <c r="A642" s="19">
        <v>41103</v>
      </c>
      <c r="B642" s="25">
        <v>2584.9699999999998</v>
      </c>
      <c r="C642" s="25">
        <v>2908.47</v>
      </c>
      <c r="D642" s="2">
        <f t="shared" si="18"/>
        <v>1.5585589125053811E-2</v>
      </c>
      <c r="E642" s="2">
        <f t="shared" si="19"/>
        <v>1.4751290040087905E-2</v>
      </c>
    </row>
    <row r="643" spans="1:5" x14ac:dyDescent="0.4">
      <c r="A643" s="19">
        <v>41106</v>
      </c>
      <c r="B643" s="25">
        <v>2577.0500000000002</v>
      </c>
      <c r="C643" s="25">
        <v>2896.94</v>
      </c>
      <c r="D643" s="2">
        <f t="shared" si="18"/>
        <v>-3.0638653446654063E-3</v>
      </c>
      <c r="E643" s="2">
        <f t="shared" si="19"/>
        <v>-3.964283626786469E-3</v>
      </c>
    </row>
    <row r="644" spans="1:5" x14ac:dyDescent="0.4">
      <c r="A644" s="19">
        <v>41107</v>
      </c>
      <c r="B644" s="25">
        <v>2591.65</v>
      </c>
      <c r="C644" s="25">
        <v>2910.04</v>
      </c>
      <c r="D644" s="2">
        <f t="shared" si="18"/>
        <v>5.6653926000658217E-3</v>
      </c>
      <c r="E644" s="2">
        <f t="shared" si="19"/>
        <v>4.5220128825587125E-3</v>
      </c>
    </row>
    <row r="645" spans="1:5" x14ac:dyDescent="0.4">
      <c r="A645" s="19">
        <v>41108</v>
      </c>
      <c r="B645" s="25">
        <v>2625.87</v>
      </c>
      <c r="C645" s="25">
        <v>2942.6</v>
      </c>
      <c r="D645" s="2">
        <f t="shared" si="18"/>
        <v>1.3203943433719667E-2</v>
      </c>
      <c r="E645" s="2">
        <f t="shared" si="19"/>
        <v>1.1188849637805642E-2</v>
      </c>
    </row>
    <row r="646" spans="1:5" x14ac:dyDescent="0.4">
      <c r="A646" s="19">
        <v>41109</v>
      </c>
      <c r="B646" s="25">
        <v>2655.81</v>
      </c>
      <c r="C646" s="25">
        <v>2965.9</v>
      </c>
      <c r="D646" s="2">
        <f t="shared" si="18"/>
        <v>1.1401935358566817E-2</v>
      </c>
      <c r="E646" s="2">
        <f t="shared" si="19"/>
        <v>7.9181676068782458E-3</v>
      </c>
    </row>
    <row r="647" spans="1:5" x14ac:dyDescent="0.4">
      <c r="A647" s="19">
        <v>41110</v>
      </c>
      <c r="B647" s="25">
        <v>2618.04</v>
      </c>
      <c r="C647" s="25">
        <v>2925.3</v>
      </c>
      <c r="D647" s="2">
        <f t="shared" ref="D647:D710" si="20">B647/B646-1</f>
        <v>-1.4221649892123267E-2</v>
      </c>
      <c r="E647" s="2">
        <f t="shared" ref="E647:E710" si="21">C647/C646-1</f>
        <v>-1.3688930847297609E-2</v>
      </c>
    </row>
    <row r="648" spans="1:5" x14ac:dyDescent="0.4">
      <c r="A648" s="19">
        <v>41113</v>
      </c>
      <c r="B648" s="25">
        <v>2589.9299999999998</v>
      </c>
      <c r="C648" s="25">
        <v>2890.15</v>
      </c>
      <c r="D648" s="2">
        <f t="shared" si="20"/>
        <v>-1.0737039922995906E-2</v>
      </c>
      <c r="E648" s="2">
        <f t="shared" si="21"/>
        <v>-1.2015861621030299E-2</v>
      </c>
    </row>
    <row r="649" spans="1:5" x14ac:dyDescent="0.4">
      <c r="A649" s="19">
        <v>41114</v>
      </c>
      <c r="B649" s="25">
        <v>2567.46</v>
      </c>
      <c r="C649" s="25">
        <v>2862.99</v>
      </c>
      <c r="D649" s="2">
        <f t="shared" si="20"/>
        <v>-8.6759101597340127E-3</v>
      </c>
      <c r="E649" s="2">
        <f t="shared" si="21"/>
        <v>-9.397436119232716E-3</v>
      </c>
    </row>
    <row r="650" spans="1:5" x14ac:dyDescent="0.4">
      <c r="A650" s="19">
        <v>41115</v>
      </c>
      <c r="B650" s="25">
        <v>2549.1999999999998</v>
      </c>
      <c r="C650" s="25">
        <v>2854.24</v>
      </c>
      <c r="D650" s="2">
        <f t="shared" si="20"/>
        <v>-7.1120874327157413E-3</v>
      </c>
      <c r="E650" s="2">
        <f t="shared" si="21"/>
        <v>-3.0562453938015599E-3</v>
      </c>
    </row>
    <row r="651" spans="1:5" x14ac:dyDescent="0.4">
      <c r="A651" s="19">
        <v>41116</v>
      </c>
      <c r="B651" s="25">
        <v>2584.85</v>
      </c>
      <c r="C651" s="25">
        <v>2893.25</v>
      </c>
      <c r="D651" s="2">
        <f t="shared" si="20"/>
        <v>1.3984779538678938E-2</v>
      </c>
      <c r="E651" s="2">
        <f t="shared" si="21"/>
        <v>1.3667386064241338E-2</v>
      </c>
    </row>
    <row r="652" spans="1:5" x14ac:dyDescent="0.4">
      <c r="A652" s="19">
        <v>41117</v>
      </c>
      <c r="B652" s="25">
        <v>2647.03</v>
      </c>
      <c r="C652" s="25">
        <v>2958.09</v>
      </c>
      <c r="D652" s="2">
        <f t="shared" si="20"/>
        <v>2.4055554480917785E-2</v>
      </c>
      <c r="E652" s="2">
        <f t="shared" si="21"/>
        <v>2.2410783720729244E-2</v>
      </c>
    </row>
    <row r="653" spans="1:5" x14ac:dyDescent="0.4">
      <c r="A653" s="19">
        <v>41120</v>
      </c>
      <c r="B653" s="25">
        <v>2642.12</v>
      </c>
      <c r="C653" s="25">
        <v>2945.84</v>
      </c>
      <c r="D653" s="2">
        <f t="shared" si="20"/>
        <v>-1.8549090867879814E-3</v>
      </c>
      <c r="E653" s="2">
        <f t="shared" si="21"/>
        <v>-4.1411856975277495E-3</v>
      </c>
    </row>
    <row r="654" spans="1:5" x14ac:dyDescent="0.4">
      <c r="A654" s="19">
        <v>41121</v>
      </c>
      <c r="B654" s="25">
        <v>2642.53</v>
      </c>
      <c r="C654" s="25">
        <v>2939.52</v>
      </c>
      <c r="D654" s="2">
        <f t="shared" si="20"/>
        <v>1.5517841733170279E-4</v>
      </c>
      <c r="E654" s="2">
        <f t="shared" si="21"/>
        <v>-2.1453982565244889E-3</v>
      </c>
    </row>
    <row r="655" spans="1:5" x14ac:dyDescent="0.4">
      <c r="A655" s="19">
        <v>41122</v>
      </c>
      <c r="B655" s="25">
        <v>2635.13</v>
      </c>
      <c r="C655" s="25">
        <v>2920.21</v>
      </c>
      <c r="D655" s="2">
        <f t="shared" si="20"/>
        <v>-2.8003466375027264E-3</v>
      </c>
      <c r="E655" s="2">
        <f t="shared" si="21"/>
        <v>-6.5690997169606247E-3</v>
      </c>
    </row>
    <row r="656" spans="1:5" x14ac:dyDescent="0.4">
      <c r="A656" s="19">
        <v>41123</v>
      </c>
      <c r="B656" s="25">
        <v>2625.52</v>
      </c>
      <c r="C656" s="25">
        <v>2909.77</v>
      </c>
      <c r="D656" s="2">
        <f t="shared" si="20"/>
        <v>-3.6468789016101955E-3</v>
      </c>
      <c r="E656" s="2">
        <f t="shared" si="21"/>
        <v>-3.5750853534506355E-3</v>
      </c>
    </row>
    <row r="657" spans="1:5" x14ac:dyDescent="0.4">
      <c r="A657" s="19">
        <v>41124</v>
      </c>
      <c r="B657" s="25">
        <v>2676</v>
      </c>
      <c r="C657" s="25">
        <v>2967.9</v>
      </c>
      <c r="D657" s="2">
        <f t="shared" si="20"/>
        <v>1.9226667479204096E-2</v>
      </c>
      <c r="E657" s="2">
        <f t="shared" si="21"/>
        <v>1.997752399674213E-2</v>
      </c>
    </row>
    <row r="658" spans="1:5" x14ac:dyDescent="0.4">
      <c r="A658" s="19">
        <v>41127</v>
      </c>
      <c r="B658" s="25">
        <v>2694.09</v>
      </c>
      <c r="C658" s="25">
        <v>2989.91</v>
      </c>
      <c r="D658" s="2">
        <f t="shared" si="20"/>
        <v>6.760089686098647E-3</v>
      </c>
      <c r="E658" s="2">
        <f t="shared" si="21"/>
        <v>7.4160180599076586E-3</v>
      </c>
    </row>
    <row r="659" spans="1:5" x14ac:dyDescent="0.4">
      <c r="A659" s="19">
        <v>41128</v>
      </c>
      <c r="B659" s="25">
        <v>2717.16</v>
      </c>
      <c r="C659" s="25">
        <v>3015.86</v>
      </c>
      <c r="D659" s="2">
        <f t="shared" si="20"/>
        <v>8.5631883121943808E-3</v>
      </c>
      <c r="E659" s="2">
        <f t="shared" si="21"/>
        <v>8.6791910124386362E-3</v>
      </c>
    </row>
    <row r="660" spans="1:5" x14ac:dyDescent="0.4">
      <c r="A660" s="19">
        <v>41129</v>
      </c>
      <c r="B660" s="25">
        <v>2714.02</v>
      </c>
      <c r="C660" s="25">
        <v>3011.25</v>
      </c>
      <c r="D660" s="2">
        <f t="shared" si="20"/>
        <v>-1.1556183662352337E-3</v>
      </c>
      <c r="E660" s="2">
        <f t="shared" si="21"/>
        <v>-1.5285855444218122E-3</v>
      </c>
    </row>
    <row r="661" spans="1:5" x14ac:dyDescent="0.4">
      <c r="A661" s="19">
        <v>41130</v>
      </c>
      <c r="B661" s="25">
        <v>2719.61</v>
      </c>
      <c r="C661" s="25">
        <v>3018.64</v>
      </c>
      <c r="D661" s="2">
        <f t="shared" si="20"/>
        <v>2.0596753155834868E-3</v>
      </c>
      <c r="E661" s="2">
        <f t="shared" si="21"/>
        <v>2.4541303445413387E-3</v>
      </c>
    </row>
    <row r="662" spans="1:5" x14ac:dyDescent="0.4">
      <c r="A662" s="19">
        <v>41131</v>
      </c>
      <c r="B662" s="25">
        <v>2722.96</v>
      </c>
      <c r="C662" s="25">
        <v>3020.86</v>
      </c>
      <c r="D662" s="2">
        <f t="shared" si="20"/>
        <v>1.2317942646187241E-3</v>
      </c>
      <c r="E662" s="2">
        <f t="shared" si="21"/>
        <v>7.3543052500468775E-4</v>
      </c>
    </row>
    <row r="663" spans="1:5" x14ac:dyDescent="0.4">
      <c r="A663" s="19">
        <v>41134</v>
      </c>
      <c r="B663" s="25">
        <v>2728.68</v>
      </c>
      <c r="C663" s="25">
        <v>3022.52</v>
      </c>
      <c r="D663" s="2">
        <f t="shared" si="20"/>
        <v>2.1006551693745212E-3</v>
      </c>
      <c r="E663" s="2">
        <f t="shared" si="21"/>
        <v>5.4951239051126421E-4</v>
      </c>
    </row>
    <row r="664" spans="1:5" x14ac:dyDescent="0.4">
      <c r="A664" s="19">
        <v>41135</v>
      </c>
      <c r="B664" s="25">
        <v>2727.79</v>
      </c>
      <c r="C664" s="25">
        <v>3016.98</v>
      </c>
      <c r="D664" s="2">
        <f t="shared" si="20"/>
        <v>-3.2616503217663961E-4</v>
      </c>
      <c r="E664" s="2">
        <f t="shared" si="21"/>
        <v>-1.8329076399825617E-3</v>
      </c>
    </row>
    <row r="665" spans="1:5" x14ac:dyDescent="0.4">
      <c r="A665" s="19">
        <v>41136</v>
      </c>
      <c r="B665" s="25">
        <v>2735.47</v>
      </c>
      <c r="C665" s="25">
        <v>3030.93</v>
      </c>
      <c r="D665" s="2">
        <f t="shared" si="20"/>
        <v>2.8154659999486409E-3</v>
      </c>
      <c r="E665" s="2">
        <f t="shared" si="21"/>
        <v>4.623829127140322E-3</v>
      </c>
    </row>
    <row r="666" spans="1:5" x14ac:dyDescent="0.4">
      <c r="A666" s="19">
        <v>41137</v>
      </c>
      <c r="B666" s="25">
        <v>2768.09</v>
      </c>
      <c r="C666" s="25">
        <v>3062.39</v>
      </c>
      <c r="D666" s="2">
        <f t="shared" si="20"/>
        <v>1.1924824618804175E-2</v>
      </c>
      <c r="E666" s="2">
        <f t="shared" si="21"/>
        <v>1.0379652449908017E-2</v>
      </c>
    </row>
    <row r="667" spans="1:5" x14ac:dyDescent="0.4">
      <c r="A667" s="19">
        <v>41138</v>
      </c>
      <c r="B667" s="25">
        <v>2780.3</v>
      </c>
      <c r="C667" s="25">
        <v>3076.59</v>
      </c>
      <c r="D667" s="2">
        <f t="shared" si="20"/>
        <v>4.4109837469157309E-3</v>
      </c>
      <c r="E667" s="2">
        <f t="shared" si="21"/>
        <v>4.6369012437998958E-3</v>
      </c>
    </row>
    <row r="668" spans="1:5" x14ac:dyDescent="0.4">
      <c r="A668" s="19">
        <v>41141</v>
      </c>
      <c r="B668" s="25">
        <v>2784.33</v>
      </c>
      <c r="C668" s="25">
        <v>3076.21</v>
      </c>
      <c r="D668" s="2">
        <f t="shared" si="20"/>
        <v>1.4494838686471834E-3</v>
      </c>
      <c r="E668" s="2">
        <f t="shared" si="21"/>
        <v>-1.2351337032234788E-4</v>
      </c>
    </row>
    <row r="669" spans="1:5" x14ac:dyDescent="0.4">
      <c r="A669" s="19">
        <v>41142</v>
      </c>
      <c r="B669" s="25">
        <v>2772.2</v>
      </c>
      <c r="C669" s="25">
        <v>3067.26</v>
      </c>
      <c r="D669" s="2">
        <f t="shared" si="20"/>
        <v>-4.3565238315861343E-3</v>
      </c>
      <c r="E669" s="2">
        <f t="shared" si="21"/>
        <v>-2.9094242590720354E-3</v>
      </c>
    </row>
    <row r="670" spans="1:5" x14ac:dyDescent="0.4">
      <c r="A670" s="19">
        <v>41143</v>
      </c>
      <c r="B670" s="25">
        <v>2783.42</v>
      </c>
      <c r="C670" s="25">
        <v>3073.67</v>
      </c>
      <c r="D670" s="2">
        <f t="shared" si="20"/>
        <v>4.0473270326817357E-3</v>
      </c>
      <c r="E670" s="2">
        <f t="shared" si="21"/>
        <v>2.0898130579083407E-3</v>
      </c>
    </row>
    <row r="671" spans="1:5" x14ac:dyDescent="0.4">
      <c r="A671" s="19">
        <v>41144</v>
      </c>
      <c r="B671" s="25">
        <v>2762.02</v>
      </c>
      <c r="C671" s="25">
        <v>3053.4</v>
      </c>
      <c r="D671" s="2">
        <f t="shared" si="20"/>
        <v>-7.6883833557278569E-3</v>
      </c>
      <c r="E671" s="2">
        <f t="shared" si="21"/>
        <v>-6.5947222701200348E-3</v>
      </c>
    </row>
    <row r="672" spans="1:5" x14ac:dyDescent="0.4">
      <c r="A672" s="19">
        <v>41145</v>
      </c>
      <c r="B672" s="25">
        <v>2778.05</v>
      </c>
      <c r="C672" s="25">
        <v>3069.79</v>
      </c>
      <c r="D672" s="2">
        <f t="shared" si="20"/>
        <v>5.8037233618872808E-3</v>
      </c>
      <c r="E672" s="2">
        <f t="shared" si="21"/>
        <v>5.367786729547408E-3</v>
      </c>
    </row>
    <row r="673" spans="1:5" x14ac:dyDescent="0.4">
      <c r="A673" s="19">
        <v>41148</v>
      </c>
      <c r="B673" s="25">
        <v>2782.55</v>
      </c>
      <c r="C673" s="25">
        <v>3073.19</v>
      </c>
      <c r="D673" s="2">
        <f t="shared" si="20"/>
        <v>1.6198412555570307E-3</v>
      </c>
      <c r="E673" s="2">
        <f t="shared" si="21"/>
        <v>1.1075676186318439E-3</v>
      </c>
    </row>
    <row r="674" spans="1:5" x14ac:dyDescent="0.4">
      <c r="A674" s="19">
        <v>41149</v>
      </c>
      <c r="B674" s="25">
        <v>2782.69</v>
      </c>
      <c r="C674" s="25">
        <v>3077.14</v>
      </c>
      <c r="D674" s="2">
        <f t="shared" si="20"/>
        <v>5.0313561301695842E-5</v>
      </c>
      <c r="E674" s="2">
        <f t="shared" si="21"/>
        <v>1.2853094016314071E-3</v>
      </c>
    </row>
    <row r="675" spans="1:5" x14ac:dyDescent="0.4">
      <c r="A675" s="19">
        <v>41150</v>
      </c>
      <c r="B675" s="25">
        <v>2784</v>
      </c>
      <c r="C675" s="25">
        <v>3081.19</v>
      </c>
      <c r="D675" s="2">
        <f t="shared" si="20"/>
        <v>4.7076749476215873E-4</v>
      </c>
      <c r="E675" s="2">
        <f t="shared" si="21"/>
        <v>1.316157210916602E-3</v>
      </c>
    </row>
    <row r="676" spans="1:5" x14ac:dyDescent="0.4">
      <c r="A676" s="19">
        <v>41151</v>
      </c>
      <c r="B676" s="25">
        <v>2753.74</v>
      </c>
      <c r="C676" s="25">
        <v>3048.71</v>
      </c>
      <c r="D676" s="2">
        <f t="shared" si="20"/>
        <v>-1.0869252873563329E-2</v>
      </c>
      <c r="E676" s="2">
        <f t="shared" si="21"/>
        <v>-1.0541381738873645E-2</v>
      </c>
    </row>
    <row r="677" spans="1:5" x14ac:dyDescent="0.4">
      <c r="A677" s="19">
        <v>41152</v>
      </c>
      <c r="B677" s="25">
        <v>2772.24</v>
      </c>
      <c r="C677" s="25">
        <v>3066.97</v>
      </c>
      <c r="D677" s="2">
        <f t="shared" si="20"/>
        <v>6.7181360622281527E-3</v>
      </c>
      <c r="E677" s="2">
        <f t="shared" si="21"/>
        <v>5.9894184753550572E-3</v>
      </c>
    </row>
    <row r="678" spans="1:5" x14ac:dyDescent="0.4">
      <c r="A678" s="19">
        <v>41156</v>
      </c>
      <c r="B678" s="25">
        <v>2772.03</v>
      </c>
      <c r="C678" s="25">
        <v>3075.06</v>
      </c>
      <c r="D678" s="2">
        <f t="shared" si="20"/>
        <v>-7.5751017227787543E-5</v>
      </c>
      <c r="E678" s="2">
        <f t="shared" si="21"/>
        <v>2.6377825671590749E-3</v>
      </c>
    </row>
    <row r="679" spans="1:5" x14ac:dyDescent="0.4">
      <c r="A679" s="19">
        <v>41157</v>
      </c>
      <c r="B679" s="25">
        <v>2766.95</v>
      </c>
      <c r="C679" s="25">
        <v>3069.27</v>
      </c>
      <c r="D679" s="2">
        <f t="shared" si="20"/>
        <v>-1.8325919993652517E-3</v>
      </c>
      <c r="E679" s="2">
        <f t="shared" si="21"/>
        <v>-1.8828900899494627E-3</v>
      </c>
    </row>
    <row r="680" spans="1:5" x14ac:dyDescent="0.4">
      <c r="A680" s="19">
        <v>41158</v>
      </c>
      <c r="B680" s="25">
        <v>2829.71</v>
      </c>
      <c r="C680" s="25">
        <v>3135.81</v>
      </c>
      <c r="D680" s="2">
        <f t="shared" si="20"/>
        <v>2.2682014492491742E-2</v>
      </c>
      <c r="E680" s="2">
        <f t="shared" si="21"/>
        <v>2.1679422142724558E-2</v>
      </c>
    </row>
    <row r="681" spans="1:5" x14ac:dyDescent="0.4">
      <c r="A681" s="19">
        <v>41159</v>
      </c>
      <c r="B681" s="25">
        <v>2825.11</v>
      </c>
      <c r="C681" s="25">
        <v>3136.42</v>
      </c>
      <c r="D681" s="2">
        <f t="shared" si="20"/>
        <v>-1.6256082778800529E-3</v>
      </c>
      <c r="E681" s="2">
        <f t="shared" si="21"/>
        <v>1.9452709188372275E-4</v>
      </c>
    </row>
    <row r="682" spans="1:5" x14ac:dyDescent="0.4">
      <c r="A682" s="19">
        <v>41162</v>
      </c>
      <c r="B682" s="25">
        <v>2788.35</v>
      </c>
      <c r="C682" s="25">
        <v>3104.02</v>
      </c>
      <c r="D682" s="2">
        <f t="shared" si="20"/>
        <v>-1.3011882723150681E-2</v>
      </c>
      <c r="E682" s="2">
        <f t="shared" si="21"/>
        <v>-1.0330249137551761E-2</v>
      </c>
    </row>
    <row r="683" spans="1:5" x14ac:dyDescent="0.4">
      <c r="A683" s="19">
        <v>41163</v>
      </c>
      <c r="B683" s="25">
        <v>2784.89</v>
      </c>
      <c r="C683" s="25">
        <v>3104.53</v>
      </c>
      <c r="D683" s="2">
        <f t="shared" si="20"/>
        <v>-1.2408772212957331E-3</v>
      </c>
      <c r="E683" s="2">
        <f t="shared" si="21"/>
        <v>1.6430306505754722E-4</v>
      </c>
    </row>
    <row r="684" spans="1:5" x14ac:dyDescent="0.4">
      <c r="A684" s="19">
        <v>41164</v>
      </c>
      <c r="B684" s="25">
        <v>2791.68</v>
      </c>
      <c r="C684" s="25">
        <v>3114.31</v>
      </c>
      <c r="D684" s="2">
        <f t="shared" si="20"/>
        <v>2.438157341941638E-3</v>
      </c>
      <c r="E684" s="2">
        <f t="shared" si="21"/>
        <v>3.1502353013177498E-3</v>
      </c>
    </row>
    <row r="685" spans="1:5" x14ac:dyDescent="0.4">
      <c r="A685" s="19">
        <v>41165</v>
      </c>
      <c r="B685" s="25">
        <v>2831.35</v>
      </c>
      <c r="C685" s="25">
        <v>3155.83</v>
      </c>
      <c r="D685" s="2">
        <f t="shared" si="20"/>
        <v>1.4210081384685935E-2</v>
      </c>
      <c r="E685" s="2">
        <f t="shared" si="21"/>
        <v>1.3332006126557827E-2</v>
      </c>
    </row>
    <row r="686" spans="1:5" x14ac:dyDescent="0.4">
      <c r="A686" s="19">
        <v>41166</v>
      </c>
      <c r="B686" s="25">
        <v>2855.23</v>
      </c>
      <c r="C686" s="25">
        <v>3183.95</v>
      </c>
      <c r="D686" s="2">
        <f t="shared" si="20"/>
        <v>8.4341391915516706E-3</v>
      </c>
      <c r="E686" s="2">
        <f t="shared" si="21"/>
        <v>8.9104926437735266E-3</v>
      </c>
    </row>
    <row r="687" spans="1:5" x14ac:dyDescent="0.4">
      <c r="A687" s="19">
        <v>41169</v>
      </c>
      <c r="B687" s="25">
        <v>2856.44</v>
      </c>
      <c r="C687" s="25">
        <v>3178.67</v>
      </c>
      <c r="D687" s="2">
        <f t="shared" si="20"/>
        <v>4.2378372320261981E-4</v>
      </c>
      <c r="E687" s="2">
        <f t="shared" si="21"/>
        <v>-1.6583174987043758E-3</v>
      </c>
    </row>
    <row r="688" spans="1:5" x14ac:dyDescent="0.4">
      <c r="A688" s="19">
        <v>41170</v>
      </c>
      <c r="B688" s="25">
        <v>2857.38</v>
      </c>
      <c r="C688" s="25">
        <v>3177.8</v>
      </c>
      <c r="D688" s="2">
        <f t="shared" si="20"/>
        <v>3.290809539147066E-4</v>
      </c>
      <c r="E688" s="2">
        <f t="shared" si="21"/>
        <v>-2.7369937741250627E-4</v>
      </c>
    </row>
    <row r="689" spans="1:5" x14ac:dyDescent="0.4">
      <c r="A689" s="19">
        <v>41171</v>
      </c>
      <c r="B689" s="25">
        <v>2864.03</v>
      </c>
      <c r="C689" s="25">
        <v>3182.62</v>
      </c>
      <c r="D689" s="2">
        <f t="shared" si="20"/>
        <v>2.3273068335327718E-3</v>
      </c>
      <c r="E689" s="2">
        <f t="shared" si="21"/>
        <v>1.5167726099816203E-3</v>
      </c>
    </row>
    <row r="690" spans="1:5" x14ac:dyDescent="0.4">
      <c r="A690" s="19">
        <v>41172</v>
      </c>
      <c r="B690" s="25">
        <v>2861.7</v>
      </c>
      <c r="C690" s="25">
        <v>3175.96</v>
      </c>
      <c r="D690" s="2">
        <f t="shared" si="20"/>
        <v>-8.1353896432667661E-4</v>
      </c>
      <c r="E690" s="2">
        <f t="shared" si="21"/>
        <v>-2.0926155180323036E-3</v>
      </c>
    </row>
    <row r="691" spans="1:5" x14ac:dyDescent="0.4">
      <c r="A691" s="19">
        <v>41173</v>
      </c>
      <c r="B691" s="25">
        <v>2861.64</v>
      </c>
      <c r="C691" s="25">
        <v>3179.96</v>
      </c>
      <c r="D691" s="2">
        <f t="shared" si="20"/>
        <v>-2.0966558339385877E-5</v>
      </c>
      <c r="E691" s="2">
        <f t="shared" si="21"/>
        <v>1.2594617060668334E-3</v>
      </c>
    </row>
    <row r="692" spans="1:5" x14ac:dyDescent="0.4">
      <c r="A692" s="19">
        <v>41176</v>
      </c>
      <c r="B692" s="25">
        <v>2843.98</v>
      </c>
      <c r="C692" s="25">
        <v>3160.78</v>
      </c>
      <c r="D692" s="2">
        <f t="shared" si="20"/>
        <v>-6.1712863952139152E-3</v>
      </c>
      <c r="E692" s="2">
        <f t="shared" si="21"/>
        <v>-6.0315224090868869E-3</v>
      </c>
    </row>
    <row r="693" spans="1:5" x14ac:dyDescent="0.4">
      <c r="A693" s="19">
        <v>41177</v>
      </c>
      <c r="B693" s="25">
        <v>2804.5279999999998</v>
      </c>
      <c r="C693" s="25">
        <v>3117.73</v>
      </c>
      <c r="D693" s="2">
        <f t="shared" si="20"/>
        <v>-1.3872108805265904E-2</v>
      </c>
      <c r="E693" s="2">
        <f t="shared" si="21"/>
        <v>-1.3620055809009268E-2</v>
      </c>
    </row>
    <row r="694" spans="1:5" x14ac:dyDescent="0.4">
      <c r="A694" s="19">
        <v>41178</v>
      </c>
      <c r="B694" s="25">
        <v>2781.63</v>
      </c>
      <c r="C694" s="25">
        <v>3093.7</v>
      </c>
      <c r="D694" s="2">
        <f t="shared" si="20"/>
        <v>-8.1646537313943002E-3</v>
      </c>
      <c r="E694" s="2">
        <f t="shared" si="21"/>
        <v>-7.7075307996523623E-3</v>
      </c>
    </row>
    <row r="695" spans="1:5" x14ac:dyDescent="0.4">
      <c r="A695" s="19">
        <v>41179</v>
      </c>
      <c r="B695" s="25">
        <v>2821.596</v>
      </c>
      <c r="C695" s="25">
        <v>3136.6</v>
      </c>
      <c r="D695" s="2">
        <f t="shared" si="20"/>
        <v>1.4367834686856318E-2</v>
      </c>
      <c r="E695" s="2">
        <f t="shared" si="21"/>
        <v>1.3866890778032825E-2</v>
      </c>
    </row>
    <row r="696" spans="1:5" x14ac:dyDescent="0.4">
      <c r="A696" s="19">
        <v>41180</v>
      </c>
      <c r="B696" s="25">
        <v>2799.1930000000002</v>
      </c>
      <c r="C696" s="25">
        <v>3116.23</v>
      </c>
      <c r="D696" s="2">
        <f t="shared" si="20"/>
        <v>-7.9398326337292158E-3</v>
      </c>
      <c r="E696" s="2">
        <f t="shared" si="21"/>
        <v>-6.4942931837020934E-3</v>
      </c>
    </row>
    <row r="697" spans="1:5" x14ac:dyDescent="0.4">
      <c r="A697" s="19">
        <v>41183</v>
      </c>
      <c r="B697" s="25">
        <v>2794.2750000000001</v>
      </c>
      <c r="C697" s="25">
        <v>3113.53</v>
      </c>
      <c r="D697" s="2">
        <f t="shared" si="20"/>
        <v>-1.7569349451789229E-3</v>
      </c>
      <c r="E697" s="2">
        <f t="shared" si="21"/>
        <v>-8.6643155351173728E-4</v>
      </c>
    </row>
    <row r="698" spans="1:5" x14ac:dyDescent="0.4">
      <c r="A698" s="19">
        <v>41184</v>
      </c>
      <c r="B698" s="25">
        <v>2799.288</v>
      </c>
      <c r="C698" s="25">
        <v>3120.04</v>
      </c>
      <c r="D698" s="2">
        <f t="shared" si="20"/>
        <v>1.7940252838393178E-3</v>
      </c>
      <c r="E698" s="2">
        <f t="shared" si="21"/>
        <v>2.0908743451966139E-3</v>
      </c>
    </row>
    <row r="699" spans="1:5" x14ac:dyDescent="0.4">
      <c r="A699" s="19">
        <v>41185</v>
      </c>
      <c r="B699" s="25">
        <v>2818.8380000000002</v>
      </c>
      <c r="C699" s="25">
        <v>3135.23</v>
      </c>
      <c r="D699" s="2">
        <f t="shared" si="20"/>
        <v>6.9839187679152648E-3</v>
      </c>
      <c r="E699" s="2">
        <f t="shared" si="21"/>
        <v>4.8685273265727247E-3</v>
      </c>
    </row>
    <row r="700" spans="1:5" x14ac:dyDescent="0.4">
      <c r="A700" s="19">
        <v>41186</v>
      </c>
      <c r="B700" s="25">
        <v>2828.5990000000002</v>
      </c>
      <c r="C700" s="25">
        <v>3149.46</v>
      </c>
      <c r="D700" s="2">
        <f t="shared" si="20"/>
        <v>3.462774377243294E-3</v>
      </c>
      <c r="E700" s="2">
        <f t="shared" si="21"/>
        <v>4.5387419742730639E-3</v>
      </c>
    </row>
    <row r="701" spans="1:5" x14ac:dyDescent="0.4">
      <c r="A701" s="19">
        <v>41187</v>
      </c>
      <c r="B701" s="25">
        <v>2811.944</v>
      </c>
      <c r="C701" s="25">
        <v>3136.19</v>
      </c>
      <c r="D701" s="2">
        <f t="shared" si="20"/>
        <v>-5.8880739192795906E-3</v>
      </c>
      <c r="E701" s="2">
        <f t="shared" si="21"/>
        <v>-4.2134207133921464E-3</v>
      </c>
    </row>
    <row r="702" spans="1:5" x14ac:dyDescent="0.4">
      <c r="A702" s="19">
        <v>41190</v>
      </c>
      <c r="B702" s="25">
        <v>2786.924</v>
      </c>
      <c r="C702" s="25">
        <v>3112.35</v>
      </c>
      <c r="D702" s="2">
        <f t="shared" si="20"/>
        <v>-8.8977589880879782E-3</v>
      </c>
      <c r="E702" s="2">
        <f t="shared" si="21"/>
        <v>-7.6015802614000094E-3</v>
      </c>
    </row>
    <row r="703" spans="1:5" x14ac:dyDescent="0.4">
      <c r="A703" s="19">
        <v>41191</v>
      </c>
      <c r="B703" s="25">
        <v>2741.92</v>
      </c>
      <c r="C703" s="25">
        <v>3065.02</v>
      </c>
      <c r="D703" s="2">
        <f t="shared" si="20"/>
        <v>-1.6148269561710338E-2</v>
      </c>
      <c r="E703" s="2">
        <f t="shared" si="21"/>
        <v>-1.520715857792343E-2</v>
      </c>
    </row>
    <row r="704" spans="1:5" x14ac:dyDescent="0.4">
      <c r="A704" s="19">
        <v>41192</v>
      </c>
      <c r="B704" s="25">
        <v>2728.5439999999999</v>
      </c>
      <c r="C704" s="25">
        <v>3051.78</v>
      </c>
      <c r="D704" s="2">
        <f t="shared" si="20"/>
        <v>-4.8783334305888548E-3</v>
      </c>
      <c r="E704" s="2">
        <f t="shared" si="21"/>
        <v>-4.3197108012344998E-3</v>
      </c>
    </row>
    <row r="705" spans="1:5" x14ac:dyDescent="0.4">
      <c r="A705" s="19">
        <v>41193</v>
      </c>
      <c r="B705" s="25">
        <v>2719.2060000000001</v>
      </c>
      <c r="C705" s="25">
        <v>3049.42</v>
      </c>
      <c r="D705" s="2">
        <f t="shared" si="20"/>
        <v>-3.4223380674820447E-3</v>
      </c>
      <c r="E705" s="2">
        <f t="shared" si="21"/>
        <v>-7.7331917766032543E-4</v>
      </c>
    </row>
    <row r="706" spans="1:5" x14ac:dyDescent="0.4">
      <c r="A706" s="19">
        <v>41194</v>
      </c>
      <c r="B706" s="25">
        <v>2720.143</v>
      </c>
      <c r="C706" s="25">
        <v>3044.12</v>
      </c>
      <c r="D706" s="2">
        <f t="shared" si="20"/>
        <v>3.4458588279084879E-4</v>
      </c>
      <c r="E706" s="2">
        <f t="shared" si="21"/>
        <v>-1.7380354296883116E-3</v>
      </c>
    </row>
    <row r="707" spans="1:5" x14ac:dyDescent="0.4">
      <c r="A707" s="19">
        <v>41197</v>
      </c>
      <c r="B707" s="25">
        <v>2739.875</v>
      </c>
      <c r="C707" s="25">
        <v>3064.18</v>
      </c>
      <c r="D707" s="2">
        <f t="shared" si="20"/>
        <v>7.2540303947254969E-3</v>
      </c>
      <c r="E707" s="2">
        <f t="shared" si="21"/>
        <v>6.5897533605769887E-3</v>
      </c>
    </row>
    <row r="708" spans="1:5" x14ac:dyDescent="0.4">
      <c r="A708" s="19">
        <v>41198</v>
      </c>
      <c r="B708" s="25">
        <v>2778.3780000000002</v>
      </c>
      <c r="C708" s="25">
        <v>3101.17</v>
      </c>
      <c r="D708" s="2">
        <f t="shared" si="20"/>
        <v>1.4052830877321121E-2</v>
      </c>
      <c r="E708" s="2">
        <f t="shared" si="21"/>
        <v>1.2071745132466116E-2</v>
      </c>
    </row>
    <row r="709" spans="1:5" x14ac:dyDescent="0.4">
      <c r="A709" s="19">
        <v>41199</v>
      </c>
      <c r="B709" s="25">
        <v>2775.6239999999998</v>
      </c>
      <c r="C709" s="25">
        <v>3104.12</v>
      </c>
      <c r="D709" s="2">
        <f t="shared" si="20"/>
        <v>-9.9122581592581138E-4</v>
      </c>
      <c r="E709" s="2">
        <f t="shared" si="21"/>
        <v>9.5125388159944535E-4</v>
      </c>
    </row>
    <row r="710" spans="1:5" x14ac:dyDescent="0.4">
      <c r="A710" s="19">
        <v>41200</v>
      </c>
      <c r="B710" s="25">
        <v>2744.1689999999999</v>
      </c>
      <c r="C710" s="25">
        <v>3072.87</v>
      </c>
      <c r="D710" s="2">
        <f t="shared" si="20"/>
        <v>-1.133258683452798E-2</v>
      </c>
      <c r="E710" s="2">
        <f t="shared" si="21"/>
        <v>-1.006726544076908E-2</v>
      </c>
    </row>
    <row r="711" spans="1:5" x14ac:dyDescent="0.4">
      <c r="A711" s="19">
        <v>41201</v>
      </c>
      <c r="B711" s="25">
        <v>2678.3150000000001</v>
      </c>
      <c r="C711" s="25">
        <v>3005.62</v>
      </c>
      <c r="D711" s="2">
        <f t="shared" ref="D711:D774" si="22">B711/B710-1</f>
        <v>-2.3997793138833545E-2</v>
      </c>
      <c r="E711" s="2">
        <f t="shared" ref="E711:E774" si="23">C711/C710-1</f>
        <v>-2.1885078119152412E-2</v>
      </c>
    </row>
    <row r="712" spans="1:5" x14ac:dyDescent="0.4">
      <c r="A712" s="19">
        <v>41204</v>
      </c>
      <c r="B712" s="25">
        <v>2694.5569999999998</v>
      </c>
      <c r="C712" s="25">
        <v>3016.96</v>
      </c>
      <c r="D712" s="2">
        <f t="shared" si="22"/>
        <v>6.06426055187681E-3</v>
      </c>
      <c r="E712" s="2">
        <f t="shared" si="23"/>
        <v>3.7729320406438838E-3</v>
      </c>
    </row>
    <row r="713" spans="1:5" x14ac:dyDescent="0.4">
      <c r="A713" s="19">
        <v>41205</v>
      </c>
      <c r="B713" s="25">
        <v>2666.02</v>
      </c>
      <c r="C713" s="25">
        <v>2990.46</v>
      </c>
      <c r="D713" s="2">
        <f t="shared" si="22"/>
        <v>-1.0590609142801521E-2</v>
      </c>
      <c r="E713" s="2">
        <f t="shared" si="23"/>
        <v>-8.7836762834111459E-3</v>
      </c>
    </row>
    <row r="714" spans="1:5" x14ac:dyDescent="0.4">
      <c r="A714" s="19">
        <v>41206</v>
      </c>
      <c r="B714" s="25">
        <v>2655.5540000000001</v>
      </c>
      <c r="C714" s="25">
        <v>2981.7</v>
      </c>
      <c r="D714" s="2">
        <f t="shared" si="22"/>
        <v>-3.9257019827307893E-3</v>
      </c>
      <c r="E714" s="2">
        <f t="shared" si="23"/>
        <v>-2.9293152224073582E-3</v>
      </c>
    </row>
    <row r="715" spans="1:5" x14ac:dyDescent="0.4">
      <c r="A715" s="19">
        <v>41207</v>
      </c>
      <c r="B715" s="25">
        <v>2657.6570000000002</v>
      </c>
      <c r="C715" s="25">
        <v>2986.12</v>
      </c>
      <c r="D715" s="2">
        <f t="shared" si="22"/>
        <v>7.9192515008164044E-4</v>
      </c>
      <c r="E715" s="2">
        <f t="shared" si="23"/>
        <v>1.482375825871074E-3</v>
      </c>
    </row>
    <row r="716" spans="1:5" x14ac:dyDescent="0.4">
      <c r="A716" s="19">
        <v>41208</v>
      </c>
      <c r="B716" s="25">
        <v>2665.8330000000001</v>
      </c>
      <c r="C716" s="25">
        <v>2987.95</v>
      </c>
      <c r="D716" s="2">
        <f t="shared" si="22"/>
        <v>3.0763939816160768E-3</v>
      </c>
      <c r="E716" s="2">
        <f t="shared" si="23"/>
        <v>6.1283538504808277E-4</v>
      </c>
    </row>
    <row r="717" spans="1:5" x14ac:dyDescent="0.4">
      <c r="A717" s="19">
        <v>41213</v>
      </c>
      <c r="B717" s="25">
        <v>2647.9189999999999</v>
      </c>
      <c r="C717" s="25">
        <v>2977.23</v>
      </c>
      <c r="D717" s="2">
        <f t="shared" si="22"/>
        <v>-6.7198507933543539E-3</v>
      </c>
      <c r="E717" s="2">
        <f t="shared" si="23"/>
        <v>-3.5877441054903425E-3</v>
      </c>
    </row>
    <row r="718" spans="1:5" x14ac:dyDescent="0.4">
      <c r="A718" s="19">
        <v>41214</v>
      </c>
      <c r="B718" s="25">
        <v>2687.5149999999999</v>
      </c>
      <c r="C718" s="25">
        <v>3020.06</v>
      </c>
      <c r="D718" s="2">
        <f t="shared" si="22"/>
        <v>1.4953629623866815E-2</v>
      </c>
      <c r="E718" s="2">
        <f t="shared" si="23"/>
        <v>1.4385855308457929E-2</v>
      </c>
    </row>
    <row r="719" spans="1:5" x14ac:dyDescent="0.4">
      <c r="A719" s="19">
        <v>41215</v>
      </c>
      <c r="B719" s="25">
        <v>2656.2750000000001</v>
      </c>
      <c r="C719" s="25">
        <v>2982.13</v>
      </c>
      <c r="D719" s="2">
        <f t="shared" si="22"/>
        <v>-1.1624121167695733E-2</v>
      </c>
      <c r="E719" s="2">
        <f t="shared" si="23"/>
        <v>-1.2559353125434547E-2</v>
      </c>
    </row>
    <row r="720" spans="1:5" x14ac:dyDescent="0.4">
      <c r="A720" s="19">
        <v>41218</v>
      </c>
      <c r="B720" s="25">
        <v>2672.9079999999999</v>
      </c>
      <c r="C720" s="25">
        <v>2999.66</v>
      </c>
      <c r="D720" s="2">
        <f t="shared" si="22"/>
        <v>6.2617763597518916E-3</v>
      </c>
      <c r="E720" s="2">
        <f t="shared" si="23"/>
        <v>5.8783486970721555E-3</v>
      </c>
    </row>
    <row r="721" spans="1:5" x14ac:dyDescent="0.4">
      <c r="A721" s="19">
        <v>41219</v>
      </c>
      <c r="B721" s="25">
        <v>2681.049</v>
      </c>
      <c r="C721" s="25">
        <v>3011.93</v>
      </c>
      <c r="D721" s="2">
        <f t="shared" si="22"/>
        <v>3.0457464304793902E-3</v>
      </c>
      <c r="E721" s="2">
        <f t="shared" si="23"/>
        <v>4.0904635858729499E-3</v>
      </c>
    </row>
    <row r="722" spans="1:5" x14ac:dyDescent="0.4">
      <c r="A722" s="19">
        <v>41220</v>
      </c>
      <c r="B722" s="25">
        <v>2612.6860000000001</v>
      </c>
      <c r="C722" s="25">
        <v>2937.29</v>
      </c>
      <c r="D722" s="2">
        <f t="shared" si="22"/>
        <v>-2.5498601480241412E-2</v>
      </c>
      <c r="E722" s="2">
        <f t="shared" si="23"/>
        <v>-2.4781452424193051E-2</v>
      </c>
    </row>
    <row r="723" spans="1:5" x14ac:dyDescent="0.4">
      <c r="A723" s="19">
        <v>41221</v>
      </c>
      <c r="B723" s="25">
        <v>2572.567</v>
      </c>
      <c r="C723" s="25">
        <v>2895.59</v>
      </c>
      <c r="D723" s="2">
        <f t="shared" si="22"/>
        <v>-1.5355461773822077E-2</v>
      </c>
      <c r="E723" s="2">
        <f t="shared" si="23"/>
        <v>-1.4196759598132935E-2</v>
      </c>
    </row>
    <row r="724" spans="1:5" x14ac:dyDescent="0.4">
      <c r="A724" s="19">
        <v>41222</v>
      </c>
      <c r="B724" s="25">
        <v>2584.098</v>
      </c>
      <c r="C724" s="25">
        <v>2904.87</v>
      </c>
      <c r="D724" s="2">
        <f t="shared" si="22"/>
        <v>4.4822933668977605E-3</v>
      </c>
      <c r="E724" s="2">
        <f t="shared" si="23"/>
        <v>3.2048736181571336E-3</v>
      </c>
    </row>
    <row r="725" spans="1:5" x14ac:dyDescent="0.4">
      <c r="A725" s="19">
        <v>41225</v>
      </c>
      <c r="B725" s="25">
        <v>2582.7739999999999</v>
      </c>
      <c r="C725" s="25">
        <v>2904.26</v>
      </c>
      <c r="D725" s="2">
        <f t="shared" si="22"/>
        <v>-5.1236446914937339E-4</v>
      </c>
      <c r="E725" s="2">
        <f t="shared" si="23"/>
        <v>-2.0999218553663379E-4</v>
      </c>
    </row>
    <row r="726" spans="1:5" x14ac:dyDescent="0.4">
      <c r="A726" s="19">
        <v>41226</v>
      </c>
      <c r="B726" s="25">
        <v>2561.8589999999999</v>
      </c>
      <c r="C726" s="25">
        <v>2883.89</v>
      </c>
      <c r="D726" s="2">
        <f t="shared" si="22"/>
        <v>-8.0978823543987888E-3</v>
      </c>
      <c r="E726" s="2">
        <f t="shared" si="23"/>
        <v>-7.0138348494970248E-3</v>
      </c>
    </row>
    <row r="727" spans="1:5" x14ac:dyDescent="0.4">
      <c r="A727" s="19">
        <v>41227</v>
      </c>
      <c r="B727" s="25">
        <v>2531.87</v>
      </c>
      <c r="C727" s="25">
        <v>2846.81</v>
      </c>
      <c r="D727" s="2">
        <f t="shared" si="22"/>
        <v>-1.1705952591458013E-2</v>
      </c>
      <c r="E727" s="2">
        <f t="shared" si="23"/>
        <v>-1.2857633266178614E-2</v>
      </c>
    </row>
    <row r="728" spans="1:5" x14ac:dyDescent="0.4">
      <c r="A728" s="19">
        <v>41228</v>
      </c>
      <c r="B728" s="25">
        <v>2524.3560000000002</v>
      </c>
      <c r="C728" s="25">
        <v>2836.94</v>
      </c>
      <c r="D728" s="2">
        <f t="shared" si="22"/>
        <v>-2.967766907463476E-3</v>
      </c>
      <c r="E728" s="2">
        <f t="shared" si="23"/>
        <v>-3.4670385448976049E-3</v>
      </c>
    </row>
    <row r="729" spans="1:5" x14ac:dyDescent="0.4">
      <c r="A729" s="19">
        <v>41229</v>
      </c>
      <c r="B729" s="25">
        <v>2534.1559999999999</v>
      </c>
      <c r="C729" s="25">
        <v>2853.13</v>
      </c>
      <c r="D729" s="2">
        <f t="shared" si="22"/>
        <v>3.8821782664568705E-3</v>
      </c>
      <c r="E729" s="2">
        <f t="shared" si="23"/>
        <v>5.7068531586850213E-3</v>
      </c>
    </row>
    <row r="730" spans="1:5" x14ac:dyDescent="0.4">
      <c r="A730" s="19">
        <v>41232</v>
      </c>
      <c r="B730" s="25">
        <v>2595.828</v>
      </c>
      <c r="C730" s="25">
        <v>2916.07</v>
      </c>
      <c r="D730" s="2">
        <f t="shared" si="22"/>
        <v>2.433630763062733E-2</v>
      </c>
      <c r="E730" s="2">
        <f t="shared" si="23"/>
        <v>2.2059983246469628E-2</v>
      </c>
    </row>
    <row r="731" spans="1:5" x14ac:dyDescent="0.4">
      <c r="A731" s="19">
        <v>41233</v>
      </c>
      <c r="B731" s="25">
        <v>2594.6640000000002</v>
      </c>
      <c r="C731" s="25">
        <v>2916.68</v>
      </c>
      <c r="D731" s="2">
        <f t="shared" si="22"/>
        <v>-4.4841183622323921E-4</v>
      </c>
      <c r="E731" s="2">
        <f t="shared" si="23"/>
        <v>2.0918565055016991E-4</v>
      </c>
    </row>
    <row r="732" spans="1:5" x14ac:dyDescent="0.4">
      <c r="A732" s="19">
        <v>41234</v>
      </c>
      <c r="B732" s="25">
        <v>2600.4769999999999</v>
      </c>
      <c r="C732" s="25">
        <v>2926.55</v>
      </c>
      <c r="D732" s="2">
        <f t="shared" si="22"/>
        <v>2.2403671535118352E-3</v>
      </c>
      <c r="E732" s="2">
        <f t="shared" si="23"/>
        <v>3.3839845303564875E-3</v>
      </c>
    </row>
    <row r="733" spans="1:5" x14ac:dyDescent="0.4">
      <c r="A733" s="19">
        <v>41236</v>
      </c>
      <c r="B733" s="25">
        <v>2639.59</v>
      </c>
      <c r="C733" s="25">
        <v>2966.85</v>
      </c>
      <c r="D733" s="2">
        <f t="shared" si="22"/>
        <v>1.5040702148106044E-2</v>
      </c>
      <c r="E733" s="2">
        <f t="shared" si="23"/>
        <v>1.3770480600023838E-2</v>
      </c>
    </row>
    <row r="734" spans="1:5" x14ac:dyDescent="0.4">
      <c r="A734" s="19">
        <v>41239</v>
      </c>
      <c r="B734" s="25">
        <v>2651.6689999999999</v>
      </c>
      <c r="C734" s="25">
        <v>2976.78</v>
      </c>
      <c r="D734" s="2">
        <f t="shared" si="22"/>
        <v>4.5760894684401254E-3</v>
      </c>
      <c r="E734" s="2">
        <f t="shared" si="23"/>
        <v>3.3469841751352369E-3</v>
      </c>
    </row>
    <row r="735" spans="1:5" x14ac:dyDescent="0.4">
      <c r="A735" s="19">
        <v>41240</v>
      </c>
      <c r="B735" s="25">
        <v>2641.4229999999998</v>
      </c>
      <c r="C735" s="25">
        <v>2967.79</v>
      </c>
      <c r="D735" s="2">
        <f t="shared" si="22"/>
        <v>-3.8639815150383061E-3</v>
      </c>
      <c r="E735" s="2">
        <f t="shared" si="23"/>
        <v>-3.0200417901222743E-3</v>
      </c>
    </row>
    <row r="736" spans="1:5" x14ac:dyDescent="0.4">
      <c r="A736" s="19">
        <v>41241</v>
      </c>
      <c r="B736" s="25">
        <v>2665.27</v>
      </c>
      <c r="C736" s="25">
        <v>2991.78</v>
      </c>
      <c r="D736" s="2">
        <f t="shared" si="22"/>
        <v>9.0280882690882969E-3</v>
      </c>
      <c r="E736" s="2">
        <f t="shared" si="23"/>
        <v>8.0834560396794153E-3</v>
      </c>
    </row>
    <row r="737" spans="1:5" x14ac:dyDescent="0.4">
      <c r="A737" s="19">
        <v>41242</v>
      </c>
      <c r="B737" s="25">
        <v>2680.0340000000001</v>
      </c>
      <c r="C737" s="25">
        <v>3012.03</v>
      </c>
      <c r="D737" s="2">
        <f t="shared" si="22"/>
        <v>5.5394012614107258E-3</v>
      </c>
      <c r="E737" s="2">
        <f t="shared" si="23"/>
        <v>6.7685458155346545E-3</v>
      </c>
    </row>
    <row r="738" spans="1:5" x14ac:dyDescent="0.4">
      <c r="A738" s="19">
        <v>41243</v>
      </c>
      <c r="B738" s="25">
        <v>2677.8789999999999</v>
      </c>
      <c r="C738" s="25">
        <v>3010.24</v>
      </c>
      <c r="D738" s="2">
        <f t="shared" si="22"/>
        <v>-8.0409427641592313E-4</v>
      </c>
      <c r="E738" s="2">
        <f t="shared" si="23"/>
        <v>-5.942835894729992E-4</v>
      </c>
    </row>
    <row r="739" spans="1:5" x14ac:dyDescent="0.4">
      <c r="A739" s="19">
        <v>41246</v>
      </c>
      <c r="B739" s="25">
        <v>2671.8359999999998</v>
      </c>
      <c r="C739" s="25">
        <v>3002.2</v>
      </c>
      <c r="D739" s="2">
        <f t="shared" si="22"/>
        <v>-2.2566366889616996E-3</v>
      </c>
      <c r="E739" s="2">
        <f t="shared" si="23"/>
        <v>-2.6708833847135516E-3</v>
      </c>
    </row>
    <row r="740" spans="1:5" x14ac:dyDescent="0.4">
      <c r="A740" s="19">
        <v>41247</v>
      </c>
      <c r="B740" s="25">
        <v>2667.8870000000002</v>
      </c>
      <c r="C740" s="25">
        <v>2996.69</v>
      </c>
      <c r="D740" s="2">
        <f t="shared" si="22"/>
        <v>-1.4780098778516271E-3</v>
      </c>
      <c r="E740" s="2">
        <f t="shared" si="23"/>
        <v>-1.8353207647724412E-3</v>
      </c>
    </row>
    <row r="741" spans="1:5" x14ac:dyDescent="0.4">
      <c r="A741" s="19">
        <v>41248</v>
      </c>
      <c r="B741" s="25">
        <v>2637.89</v>
      </c>
      <c r="C741" s="25">
        <v>2973.7</v>
      </c>
      <c r="D741" s="2">
        <f t="shared" si="22"/>
        <v>-1.1243729588247264E-2</v>
      </c>
      <c r="E741" s="2">
        <f t="shared" si="23"/>
        <v>-7.6717978836650103E-3</v>
      </c>
    </row>
    <row r="742" spans="1:5" x14ac:dyDescent="0.4">
      <c r="A742" s="19">
        <v>41249</v>
      </c>
      <c r="B742" s="25">
        <v>2656.3</v>
      </c>
      <c r="C742" s="25">
        <v>2989.27</v>
      </c>
      <c r="D742" s="2">
        <f t="shared" si="22"/>
        <v>6.9790628115653508E-3</v>
      </c>
      <c r="E742" s="2">
        <f t="shared" si="23"/>
        <v>5.2359014022935746E-3</v>
      </c>
    </row>
    <row r="743" spans="1:5" x14ac:dyDescent="0.4">
      <c r="A743" s="19">
        <v>41250</v>
      </c>
      <c r="B743" s="25">
        <v>2640.5390000000002</v>
      </c>
      <c r="C743" s="25">
        <v>2978.04</v>
      </c>
      <c r="D743" s="2">
        <f t="shared" si="22"/>
        <v>-5.9334412528705416E-3</v>
      </c>
      <c r="E743" s="2">
        <f t="shared" si="23"/>
        <v>-3.7567700475367172E-3</v>
      </c>
    </row>
    <row r="744" spans="1:5" x14ac:dyDescent="0.4">
      <c r="A744" s="19">
        <v>41253</v>
      </c>
      <c r="B744" s="25">
        <v>2647.5709999999999</v>
      </c>
      <c r="C744" s="25">
        <v>2986.96</v>
      </c>
      <c r="D744" s="2">
        <f t="shared" si="22"/>
        <v>2.6630926488870887E-3</v>
      </c>
      <c r="E744" s="2">
        <f t="shared" si="23"/>
        <v>2.9952586264792025E-3</v>
      </c>
    </row>
    <row r="745" spans="1:5" x14ac:dyDescent="0.4">
      <c r="A745" s="19">
        <v>41254</v>
      </c>
      <c r="B745" s="25">
        <v>2682.0680000000002</v>
      </c>
      <c r="C745" s="25">
        <v>3022.3</v>
      </c>
      <c r="D745" s="2">
        <f t="shared" si="22"/>
        <v>1.3029678901906872E-2</v>
      </c>
      <c r="E745" s="2">
        <f t="shared" si="23"/>
        <v>1.1831427270535988E-2</v>
      </c>
    </row>
    <row r="746" spans="1:5" x14ac:dyDescent="0.4">
      <c r="A746" s="19">
        <v>41255</v>
      </c>
      <c r="B746" s="25">
        <v>2674.567</v>
      </c>
      <c r="C746" s="25">
        <v>3013.81</v>
      </c>
      <c r="D746" s="2">
        <f t="shared" si="22"/>
        <v>-2.7967225290336239E-3</v>
      </c>
      <c r="E746" s="2">
        <f t="shared" si="23"/>
        <v>-2.8091188829699743E-3</v>
      </c>
    </row>
    <row r="747" spans="1:5" x14ac:dyDescent="0.4">
      <c r="A747" s="19">
        <v>41256</v>
      </c>
      <c r="B747" s="25">
        <v>2654.0140000000001</v>
      </c>
      <c r="C747" s="25">
        <v>2992.16</v>
      </c>
      <c r="D747" s="2">
        <f t="shared" si="22"/>
        <v>-7.6846083870771853E-3</v>
      </c>
      <c r="E747" s="2">
        <f t="shared" si="23"/>
        <v>-7.1835981697585538E-3</v>
      </c>
    </row>
    <row r="748" spans="1:5" x14ac:dyDescent="0.4">
      <c r="A748" s="19">
        <v>41257</v>
      </c>
      <c r="B748" s="25">
        <v>2628.0909999999999</v>
      </c>
      <c r="C748" s="25">
        <v>2971.34</v>
      </c>
      <c r="D748" s="2">
        <f t="shared" si="22"/>
        <v>-9.7674691994843466E-3</v>
      </c>
      <c r="E748" s="2">
        <f t="shared" si="23"/>
        <v>-6.9581840543285756E-3</v>
      </c>
    </row>
    <row r="749" spans="1:5" x14ac:dyDescent="0.4">
      <c r="A749" s="19">
        <v>41260</v>
      </c>
      <c r="B749" s="25">
        <v>2664.26</v>
      </c>
      <c r="C749" s="25">
        <v>3010.6</v>
      </c>
      <c r="D749" s="2">
        <f t="shared" si="22"/>
        <v>1.3762461041113339E-2</v>
      </c>
      <c r="E749" s="2">
        <f t="shared" si="23"/>
        <v>1.3212893845874207E-2</v>
      </c>
    </row>
    <row r="750" spans="1:5" x14ac:dyDescent="0.4">
      <c r="A750" s="19">
        <v>41261</v>
      </c>
      <c r="B750" s="25">
        <v>2705.386</v>
      </c>
      <c r="C750" s="25">
        <v>3054.53</v>
      </c>
      <c r="D750" s="2">
        <f t="shared" si="22"/>
        <v>1.543618115349088E-2</v>
      </c>
      <c r="E750" s="2">
        <f t="shared" si="23"/>
        <v>1.4591775725768974E-2</v>
      </c>
    </row>
    <row r="751" spans="1:5" x14ac:dyDescent="0.4">
      <c r="A751" s="19">
        <v>41262</v>
      </c>
      <c r="B751" s="25">
        <v>2690.99</v>
      </c>
      <c r="C751" s="25">
        <v>3044.37</v>
      </c>
      <c r="D751" s="2">
        <f t="shared" si="22"/>
        <v>-5.3212369695120332E-3</v>
      </c>
      <c r="E751" s="2">
        <f t="shared" si="23"/>
        <v>-3.3262073052156005E-3</v>
      </c>
    </row>
    <row r="752" spans="1:5" x14ac:dyDescent="0.4">
      <c r="A752" s="19">
        <v>41263</v>
      </c>
      <c r="B752" s="25">
        <v>2693.5520000000001</v>
      </c>
      <c r="C752" s="25">
        <v>3050.39</v>
      </c>
      <c r="D752" s="2">
        <f t="shared" si="22"/>
        <v>9.5206596828689705E-4</v>
      </c>
      <c r="E752" s="2">
        <f t="shared" si="23"/>
        <v>1.977420615759673E-3</v>
      </c>
    </row>
    <row r="753" spans="1:5" x14ac:dyDescent="0.4">
      <c r="A753" s="19">
        <v>41264</v>
      </c>
      <c r="B753" s="25">
        <v>2664.674</v>
      </c>
      <c r="C753" s="25">
        <v>3021.01</v>
      </c>
      <c r="D753" s="2">
        <f t="shared" si="22"/>
        <v>-1.0721159272217506E-2</v>
      </c>
      <c r="E753" s="2">
        <f t="shared" si="23"/>
        <v>-9.6315553093210271E-3</v>
      </c>
    </row>
    <row r="754" spans="1:5" x14ac:dyDescent="0.4">
      <c r="A754" s="19">
        <v>41267</v>
      </c>
      <c r="B754" s="25">
        <v>2658.0459999999998</v>
      </c>
      <c r="C754" s="25">
        <v>3012.6</v>
      </c>
      <c r="D754" s="2">
        <f t="shared" si="22"/>
        <v>-2.4873586787728108E-3</v>
      </c>
      <c r="E754" s="2">
        <f t="shared" si="23"/>
        <v>-2.7838371935214878E-3</v>
      </c>
    </row>
    <row r="755" spans="1:5" x14ac:dyDescent="0.4">
      <c r="A755" s="19">
        <v>41269</v>
      </c>
      <c r="B755" s="25">
        <v>2637.1819999999998</v>
      </c>
      <c r="C755" s="25">
        <v>2990.16</v>
      </c>
      <c r="D755" s="2">
        <f t="shared" si="22"/>
        <v>-7.8493750672486984E-3</v>
      </c>
      <c r="E755" s="2">
        <f t="shared" si="23"/>
        <v>-7.4487153953396446E-3</v>
      </c>
    </row>
    <row r="756" spans="1:5" x14ac:dyDescent="0.4">
      <c r="A756" s="19">
        <v>41270</v>
      </c>
      <c r="B756" s="25">
        <v>2632.9380000000001</v>
      </c>
      <c r="C756" s="25">
        <v>2985.91</v>
      </c>
      <c r="D756" s="2">
        <f t="shared" si="22"/>
        <v>-1.6092935565310551E-3</v>
      </c>
      <c r="E756" s="2">
        <f t="shared" si="23"/>
        <v>-1.4213286245552403E-3</v>
      </c>
    </row>
    <row r="757" spans="1:5" x14ac:dyDescent="0.4">
      <c r="A757" s="19">
        <v>41271</v>
      </c>
      <c r="B757" s="25">
        <v>2606.3589999999999</v>
      </c>
      <c r="C757" s="25">
        <v>2960.31</v>
      </c>
      <c r="D757" s="2">
        <f t="shared" si="22"/>
        <v>-1.009480663805995E-2</v>
      </c>
      <c r="E757" s="2">
        <f t="shared" si="23"/>
        <v>-8.5736006778502905E-3</v>
      </c>
    </row>
    <row r="758" spans="1:5" x14ac:dyDescent="0.4">
      <c r="A758" s="19">
        <v>41274</v>
      </c>
      <c r="B758" s="25">
        <v>2660.931</v>
      </c>
      <c r="C758" s="25">
        <v>3019.51</v>
      </c>
      <c r="D758" s="2">
        <f t="shared" si="22"/>
        <v>2.0938021201223567E-2</v>
      </c>
      <c r="E758" s="2">
        <f t="shared" si="23"/>
        <v>1.9997905624748791E-2</v>
      </c>
    </row>
    <row r="759" spans="1:5" x14ac:dyDescent="0.4">
      <c r="A759" s="19">
        <v>41276</v>
      </c>
      <c r="B759" s="25">
        <v>2746.4740000000002</v>
      </c>
      <c r="C759" s="25">
        <v>3112.26</v>
      </c>
      <c r="D759" s="2">
        <f t="shared" si="22"/>
        <v>3.2147770836598255E-2</v>
      </c>
      <c r="E759" s="2">
        <f t="shared" si="23"/>
        <v>3.0716904398395695E-2</v>
      </c>
    </row>
    <row r="760" spans="1:5" x14ac:dyDescent="0.4">
      <c r="A760" s="19">
        <v>41277</v>
      </c>
      <c r="B760" s="25">
        <v>2732.2579999999998</v>
      </c>
      <c r="C760" s="25">
        <v>3100.57</v>
      </c>
      <c r="D760" s="2">
        <f t="shared" si="22"/>
        <v>-5.1760912355260924E-3</v>
      </c>
      <c r="E760" s="2">
        <f t="shared" si="23"/>
        <v>-3.7561129211569622E-3</v>
      </c>
    </row>
    <row r="761" spans="1:5" x14ac:dyDescent="0.4">
      <c r="A761" s="19">
        <v>41278</v>
      </c>
      <c r="B761" s="25">
        <v>2724.491</v>
      </c>
      <c r="C761" s="25">
        <v>3101.66</v>
      </c>
      <c r="D761" s="2">
        <f t="shared" si="22"/>
        <v>-2.8427037271003819E-3</v>
      </c>
      <c r="E761" s="2">
        <f t="shared" si="23"/>
        <v>3.5154826370620285E-4</v>
      </c>
    </row>
    <row r="762" spans="1:5" x14ac:dyDescent="0.4">
      <c r="A762" s="19">
        <v>41281</v>
      </c>
      <c r="B762" s="25">
        <v>2724.2190000000001</v>
      </c>
      <c r="C762" s="25">
        <v>3098.81</v>
      </c>
      <c r="D762" s="2">
        <f t="shared" si="22"/>
        <v>-9.9835161870620581E-5</v>
      </c>
      <c r="E762" s="2">
        <f t="shared" si="23"/>
        <v>-9.1886280249930952E-4</v>
      </c>
    </row>
    <row r="763" spans="1:5" x14ac:dyDescent="0.4">
      <c r="A763" s="19">
        <v>41282</v>
      </c>
      <c r="B763" s="25">
        <v>2718.72</v>
      </c>
      <c r="C763" s="25">
        <v>3091.81</v>
      </c>
      <c r="D763" s="2">
        <f t="shared" si="22"/>
        <v>-2.0185601818356602E-3</v>
      </c>
      <c r="E763" s="2">
        <f t="shared" si="23"/>
        <v>-2.2589316544092686E-3</v>
      </c>
    </row>
    <row r="764" spans="1:5" x14ac:dyDescent="0.4">
      <c r="A764" s="19">
        <v>41283</v>
      </c>
      <c r="B764" s="25">
        <v>2727.65</v>
      </c>
      <c r="C764" s="25">
        <v>3105.81</v>
      </c>
      <c r="D764" s="2">
        <f t="shared" si="22"/>
        <v>3.2846339453862505E-3</v>
      </c>
      <c r="E764" s="2">
        <f t="shared" si="23"/>
        <v>4.5280919590788837E-3</v>
      </c>
    </row>
    <row r="765" spans="1:5" x14ac:dyDescent="0.4">
      <c r="A765" s="19">
        <v>41284</v>
      </c>
      <c r="B765" s="25">
        <v>2744.181</v>
      </c>
      <c r="C765" s="25">
        <v>3121.76</v>
      </c>
      <c r="D765" s="2">
        <f t="shared" si="22"/>
        <v>6.0605282935859428E-3</v>
      </c>
      <c r="E765" s="2">
        <f t="shared" si="23"/>
        <v>5.1355363013192434E-3</v>
      </c>
    </row>
    <row r="766" spans="1:5" x14ac:dyDescent="0.4">
      <c r="A766" s="19">
        <v>41285</v>
      </c>
      <c r="B766" s="25">
        <v>2748.261</v>
      </c>
      <c r="C766" s="25">
        <v>3125.64</v>
      </c>
      <c r="D766" s="2">
        <f t="shared" si="22"/>
        <v>1.486782395184516E-3</v>
      </c>
      <c r="E766" s="2">
        <f t="shared" si="23"/>
        <v>1.2428886269282291E-3</v>
      </c>
    </row>
    <row r="767" spans="1:5" x14ac:dyDescent="0.4">
      <c r="A767" s="19">
        <v>41288</v>
      </c>
      <c r="B767" s="25">
        <v>2735.703</v>
      </c>
      <c r="C767" s="25">
        <v>3117.5</v>
      </c>
      <c r="D767" s="2">
        <f t="shared" si="22"/>
        <v>-4.5694349990775818E-3</v>
      </c>
      <c r="E767" s="2">
        <f t="shared" si="23"/>
        <v>-2.6042666461908448E-3</v>
      </c>
    </row>
    <row r="768" spans="1:5" x14ac:dyDescent="0.4">
      <c r="A768" s="19">
        <v>41289</v>
      </c>
      <c r="B768" s="25">
        <v>2722.9830000000002</v>
      </c>
      <c r="C768" s="25">
        <v>3110.78</v>
      </c>
      <c r="D768" s="2">
        <f t="shared" si="22"/>
        <v>-4.6496275363223649E-3</v>
      </c>
      <c r="E768" s="2">
        <f t="shared" si="23"/>
        <v>-2.1555733761026152E-3</v>
      </c>
    </row>
    <row r="769" spans="1:5" x14ac:dyDescent="0.4">
      <c r="A769" s="19">
        <v>41290</v>
      </c>
      <c r="B769" s="25">
        <v>2734.7260000000001</v>
      </c>
      <c r="C769" s="25">
        <v>3117.54</v>
      </c>
      <c r="D769" s="2">
        <f t="shared" si="22"/>
        <v>4.3125498763671999E-3</v>
      </c>
      <c r="E769" s="2">
        <f t="shared" si="23"/>
        <v>2.173088421553393E-3</v>
      </c>
    </row>
    <row r="770" spans="1:5" x14ac:dyDescent="0.4">
      <c r="A770" s="19">
        <v>41291</v>
      </c>
      <c r="B770" s="25">
        <v>2747.1469999999999</v>
      </c>
      <c r="C770" s="25">
        <v>3136</v>
      </c>
      <c r="D770" s="2">
        <f t="shared" si="22"/>
        <v>4.5419541116733519E-3</v>
      </c>
      <c r="E770" s="2">
        <f t="shared" si="23"/>
        <v>5.9213354118952122E-3</v>
      </c>
    </row>
    <row r="771" spans="1:5" x14ac:dyDescent="0.4">
      <c r="A771" s="19">
        <v>41292</v>
      </c>
      <c r="B771" s="25">
        <v>2743.239</v>
      </c>
      <c r="C771" s="25">
        <v>3134.71</v>
      </c>
      <c r="D771" s="2">
        <f t="shared" si="22"/>
        <v>-1.4225667574395695E-3</v>
      </c>
      <c r="E771" s="2">
        <f t="shared" si="23"/>
        <v>-4.1135204081632626E-4</v>
      </c>
    </row>
    <row r="772" spans="1:5" x14ac:dyDescent="0.4">
      <c r="A772" s="19">
        <v>41296</v>
      </c>
      <c r="B772" s="25">
        <v>2746.1849999999999</v>
      </c>
      <c r="C772" s="25">
        <v>3143.18</v>
      </c>
      <c r="D772" s="2">
        <f t="shared" si="22"/>
        <v>1.0739129911756518E-3</v>
      </c>
      <c r="E772" s="2">
        <f t="shared" si="23"/>
        <v>2.7020043321390741E-3</v>
      </c>
    </row>
    <row r="773" spans="1:5" x14ac:dyDescent="0.4">
      <c r="A773" s="19">
        <v>41297</v>
      </c>
      <c r="B773" s="25">
        <v>2762.1689999999999</v>
      </c>
      <c r="C773" s="25">
        <v>3153.67</v>
      </c>
      <c r="D773" s="2">
        <f t="shared" si="22"/>
        <v>5.8204381714996867E-3</v>
      </c>
      <c r="E773" s="2">
        <f t="shared" si="23"/>
        <v>3.3373844323265622E-3</v>
      </c>
    </row>
    <row r="774" spans="1:5" x14ac:dyDescent="0.4">
      <c r="A774" s="19">
        <v>41298</v>
      </c>
      <c r="B774" s="25">
        <v>2723.5309999999999</v>
      </c>
      <c r="C774" s="25">
        <v>3130.38</v>
      </c>
      <c r="D774" s="2">
        <f t="shared" si="22"/>
        <v>-1.398828239691341E-2</v>
      </c>
      <c r="E774" s="2">
        <f t="shared" si="23"/>
        <v>-7.3850466282141536E-3</v>
      </c>
    </row>
    <row r="775" spans="1:5" x14ac:dyDescent="0.4">
      <c r="A775" s="19">
        <v>41299</v>
      </c>
      <c r="B775" s="25">
        <v>2736.73</v>
      </c>
      <c r="C775" s="25">
        <v>3149.71</v>
      </c>
      <c r="D775" s="2">
        <f t="shared" ref="D775:D838" si="24">B775/B774-1</f>
        <v>4.8462822710664266E-3</v>
      </c>
      <c r="E775" s="2">
        <f t="shared" ref="E775:E838" si="25">C775/C774-1</f>
        <v>6.1749691730716982E-3</v>
      </c>
    </row>
    <row r="776" spans="1:5" x14ac:dyDescent="0.4">
      <c r="A776" s="19">
        <v>41302</v>
      </c>
      <c r="B776" s="25">
        <v>2742.4340000000002</v>
      </c>
      <c r="C776" s="25">
        <v>3154.3</v>
      </c>
      <c r="D776" s="2">
        <f t="shared" si="24"/>
        <v>2.0842392197988335E-3</v>
      </c>
      <c r="E776" s="2">
        <f t="shared" si="25"/>
        <v>1.4572770191541018E-3</v>
      </c>
    </row>
    <row r="777" spans="1:5" x14ac:dyDescent="0.4">
      <c r="A777" s="19">
        <v>41303</v>
      </c>
      <c r="B777" s="25">
        <v>2743.58</v>
      </c>
      <c r="C777" s="25">
        <v>3153.66</v>
      </c>
      <c r="D777" s="2">
        <f t="shared" si="24"/>
        <v>4.1787696622774817E-4</v>
      </c>
      <c r="E777" s="2">
        <f t="shared" si="25"/>
        <v>-2.0289763180425524E-4</v>
      </c>
    </row>
    <row r="778" spans="1:5" x14ac:dyDescent="0.4">
      <c r="A778" s="19">
        <v>41304</v>
      </c>
      <c r="B778" s="25">
        <v>2738.7139999999999</v>
      </c>
      <c r="C778" s="25">
        <v>3142.31</v>
      </c>
      <c r="D778" s="2">
        <f t="shared" si="24"/>
        <v>-1.7735950837955983E-3</v>
      </c>
      <c r="E778" s="2">
        <f t="shared" si="25"/>
        <v>-3.5989929161671652E-3</v>
      </c>
    </row>
    <row r="779" spans="1:5" x14ac:dyDescent="0.4">
      <c r="A779" s="19">
        <v>41305</v>
      </c>
      <c r="B779" s="25">
        <v>2731.5329999999999</v>
      </c>
      <c r="C779" s="25">
        <v>3142.13</v>
      </c>
      <c r="D779" s="2">
        <f t="shared" si="24"/>
        <v>-2.6220335529741901E-3</v>
      </c>
      <c r="E779" s="2">
        <f t="shared" si="25"/>
        <v>-5.7282699669980452E-5</v>
      </c>
    </row>
    <row r="780" spans="1:5" x14ac:dyDescent="0.4">
      <c r="A780" s="19">
        <v>41306</v>
      </c>
      <c r="B780" s="25">
        <v>2763.962</v>
      </c>
      <c r="C780" s="25">
        <v>3179.1</v>
      </c>
      <c r="D780" s="2">
        <f t="shared" si="24"/>
        <v>1.1872087944754917E-2</v>
      </c>
      <c r="E780" s="2">
        <f t="shared" si="25"/>
        <v>1.1765904020521134E-2</v>
      </c>
    </row>
    <row r="781" spans="1:5" x14ac:dyDescent="0.4">
      <c r="A781" s="19">
        <v>41309</v>
      </c>
      <c r="B781" s="25">
        <v>2715.6840000000002</v>
      </c>
      <c r="C781" s="25">
        <v>3131.17</v>
      </c>
      <c r="D781" s="2">
        <f t="shared" si="24"/>
        <v>-1.746695504496798E-2</v>
      </c>
      <c r="E781" s="2">
        <f t="shared" si="25"/>
        <v>-1.5076594004592492E-2</v>
      </c>
    </row>
    <row r="782" spans="1:5" x14ac:dyDescent="0.4">
      <c r="A782" s="19">
        <v>41310</v>
      </c>
      <c r="B782" s="25">
        <v>2754.989</v>
      </c>
      <c r="C782" s="25">
        <v>3171.58</v>
      </c>
      <c r="D782" s="2">
        <f t="shared" si="24"/>
        <v>1.4473333421708867E-2</v>
      </c>
      <c r="E782" s="2">
        <f t="shared" si="25"/>
        <v>1.2905718948508005E-2</v>
      </c>
    </row>
    <row r="783" spans="1:5" x14ac:dyDescent="0.4">
      <c r="A783" s="19">
        <v>41311</v>
      </c>
      <c r="B783" s="25">
        <v>2746.3449999999998</v>
      </c>
      <c r="C783" s="25">
        <v>3168.48</v>
      </c>
      <c r="D783" s="2">
        <f t="shared" si="24"/>
        <v>-3.1375805856213024E-3</v>
      </c>
      <c r="E783" s="2">
        <f t="shared" si="25"/>
        <v>-9.7743080735779309E-4</v>
      </c>
    </row>
    <row r="784" spans="1:5" x14ac:dyDescent="0.4">
      <c r="A784" s="19">
        <v>41312</v>
      </c>
      <c r="B784" s="25">
        <v>2746.5010000000002</v>
      </c>
      <c r="C784" s="25">
        <v>3165.13</v>
      </c>
      <c r="D784" s="2">
        <f t="shared" si="24"/>
        <v>5.6802768771069267E-5</v>
      </c>
      <c r="E784" s="2">
        <f t="shared" si="25"/>
        <v>-1.0572892996010275E-3</v>
      </c>
    </row>
    <row r="785" spans="1:5" x14ac:dyDescent="0.4">
      <c r="A785" s="19">
        <v>41313</v>
      </c>
      <c r="B785" s="25">
        <v>2775.558</v>
      </c>
      <c r="C785" s="25">
        <v>3193.87</v>
      </c>
      <c r="D785" s="2">
        <f t="shared" si="24"/>
        <v>1.0579642971183967E-2</v>
      </c>
      <c r="E785" s="2">
        <f t="shared" si="25"/>
        <v>9.0801957581521098E-3</v>
      </c>
    </row>
    <row r="786" spans="1:5" x14ac:dyDescent="0.4">
      <c r="A786" s="19">
        <v>41316</v>
      </c>
      <c r="B786" s="25">
        <v>2774.636</v>
      </c>
      <c r="C786" s="25">
        <v>3192.01</v>
      </c>
      <c r="D786" s="2">
        <f t="shared" si="24"/>
        <v>-3.3218545604163374E-4</v>
      </c>
      <c r="E786" s="2">
        <f t="shared" si="25"/>
        <v>-5.8236559409108324E-4</v>
      </c>
    </row>
    <row r="787" spans="1:5" x14ac:dyDescent="0.4">
      <c r="A787" s="19">
        <v>41317</v>
      </c>
      <c r="B787" s="25">
        <v>2762.62</v>
      </c>
      <c r="C787" s="25">
        <v>3186.49</v>
      </c>
      <c r="D787" s="2">
        <f t="shared" si="24"/>
        <v>-4.3306581475912598E-3</v>
      </c>
      <c r="E787" s="2">
        <f t="shared" si="25"/>
        <v>-1.7293178906082618E-3</v>
      </c>
    </row>
    <row r="788" spans="1:5" x14ac:dyDescent="0.4">
      <c r="A788" s="19">
        <v>41318</v>
      </c>
      <c r="B788" s="25">
        <v>2773.768</v>
      </c>
      <c r="C788" s="25">
        <v>3196.88</v>
      </c>
      <c r="D788" s="2">
        <f t="shared" si="24"/>
        <v>4.0352998240800186E-3</v>
      </c>
      <c r="E788" s="2">
        <f t="shared" si="25"/>
        <v>3.2606410188014134E-3</v>
      </c>
    </row>
    <row r="789" spans="1:5" x14ac:dyDescent="0.4">
      <c r="A789" s="19">
        <v>41319</v>
      </c>
      <c r="B789" s="25">
        <v>2771.4290000000001</v>
      </c>
      <c r="C789" s="25">
        <v>3198.66</v>
      </c>
      <c r="D789" s="2">
        <f t="shared" si="24"/>
        <v>-8.4325725871803314E-4</v>
      </c>
      <c r="E789" s="2">
        <f t="shared" si="25"/>
        <v>5.5679287305121505E-4</v>
      </c>
    </row>
    <row r="790" spans="1:5" x14ac:dyDescent="0.4">
      <c r="A790" s="19">
        <v>41320</v>
      </c>
      <c r="B790" s="25">
        <v>2764.6669999999999</v>
      </c>
      <c r="C790" s="25">
        <v>3192.03</v>
      </c>
      <c r="D790" s="2">
        <f t="shared" si="24"/>
        <v>-2.4398965299129438E-3</v>
      </c>
      <c r="E790" s="2">
        <f t="shared" si="25"/>
        <v>-2.0727429611148152E-3</v>
      </c>
    </row>
    <row r="791" spans="1:5" x14ac:dyDescent="0.4">
      <c r="A791" s="19">
        <v>41324</v>
      </c>
      <c r="B791" s="25">
        <v>2782.855</v>
      </c>
      <c r="C791" s="25">
        <v>3213.6</v>
      </c>
      <c r="D791" s="2">
        <f t="shared" si="24"/>
        <v>6.5787308200229155E-3</v>
      </c>
      <c r="E791" s="2">
        <f t="shared" si="25"/>
        <v>6.7574552870743876E-3</v>
      </c>
    </row>
    <row r="792" spans="1:5" x14ac:dyDescent="0.4">
      <c r="A792" s="19">
        <v>41325</v>
      </c>
      <c r="B792" s="25">
        <v>2739.989</v>
      </c>
      <c r="C792" s="25">
        <v>3164.41</v>
      </c>
      <c r="D792" s="2">
        <f t="shared" si="24"/>
        <v>-1.5403605290250422E-2</v>
      </c>
      <c r="E792" s="2">
        <f t="shared" si="25"/>
        <v>-1.5306821010704574E-2</v>
      </c>
    </row>
    <row r="793" spans="1:5" x14ac:dyDescent="0.4">
      <c r="A793" s="19">
        <v>41326</v>
      </c>
      <c r="B793" s="25">
        <v>2711.511</v>
      </c>
      <c r="C793" s="25">
        <v>3131.49</v>
      </c>
      <c r="D793" s="2">
        <f t="shared" si="24"/>
        <v>-1.0393472382553393E-2</v>
      </c>
      <c r="E793" s="2">
        <f t="shared" si="25"/>
        <v>-1.040320312475318E-2</v>
      </c>
    </row>
    <row r="794" spans="1:5" x14ac:dyDescent="0.4">
      <c r="A794" s="19">
        <v>41327</v>
      </c>
      <c r="B794" s="25">
        <v>2737.2829999999999</v>
      </c>
      <c r="C794" s="25">
        <v>3161.82</v>
      </c>
      <c r="D794" s="2">
        <f t="shared" si="24"/>
        <v>9.5046636358842029E-3</v>
      </c>
      <c r="E794" s="2">
        <f t="shared" si="25"/>
        <v>9.6854851843692913E-3</v>
      </c>
    </row>
    <row r="795" spans="1:5" x14ac:dyDescent="0.4">
      <c r="A795" s="19">
        <v>41330</v>
      </c>
      <c r="B795" s="25">
        <v>2700.9670000000001</v>
      </c>
      <c r="C795" s="25">
        <v>3116.25</v>
      </c>
      <c r="D795" s="2">
        <f t="shared" si="24"/>
        <v>-1.3267170402183392E-2</v>
      </c>
      <c r="E795" s="2">
        <f t="shared" si="25"/>
        <v>-1.4412585156650337E-2</v>
      </c>
    </row>
    <row r="796" spans="1:5" x14ac:dyDescent="0.4">
      <c r="A796" s="19">
        <v>41331</v>
      </c>
      <c r="B796" s="25">
        <v>2713.0160000000001</v>
      </c>
      <c r="C796" s="25">
        <v>3129.65</v>
      </c>
      <c r="D796" s="2">
        <f t="shared" si="24"/>
        <v>4.4609948955318668E-3</v>
      </c>
      <c r="E796" s="2">
        <f t="shared" si="25"/>
        <v>4.3000401123145515E-3</v>
      </c>
    </row>
    <row r="797" spans="1:5" x14ac:dyDescent="0.4">
      <c r="A797" s="19">
        <v>41332</v>
      </c>
      <c r="B797" s="25">
        <v>2741.2559999999999</v>
      </c>
      <c r="C797" s="25">
        <v>3162.26</v>
      </c>
      <c r="D797" s="2">
        <f t="shared" si="24"/>
        <v>1.0409079784269526E-2</v>
      </c>
      <c r="E797" s="2">
        <f t="shared" si="25"/>
        <v>1.0419695493106396E-2</v>
      </c>
    </row>
    <row r="798" spans="1:5" x14ac:dyDescent="0.4">
      <c r="A798" s="19">
        <v>41333</v>
      </c>
      <c r="B798" s="25">
        <v>2738.5839999999998</v>
      </c>
      <c r="C798" s="25">
        <v>3160.19</v>
      </c>
      <c r="D798" s="2">
        <f t="shared" si="24"/>
        <v>-9.747356686132802E-4</v>
      </c>
      <c r="E798" s="2">
        <f t="shared" si="25"/>
        <v>-6.5459513133014902E-4</v>
      </c>
    </row>
    <row r="799" spans="1:5" x14ac:dyDescent="0.4">
      <c r="A799" s="19">
        <v>41334</v>
      </c>
      <c r="B799" s="25">
        <v>2747.752</v>
      </c>
      <c r="C799" s="25">
        <v>3169.74</v>
      </c>
      <c r="D799" s="2">
        <f t="shared" si="24"/>
        <v>3.3477154617131966E-3</v>
      </c>
      <c r="E799" s="2">
        <f t="shared" si="25"/>
        <v>3.0219701979943281E-3</v>
      </c>
    </row>
    <row r="800" spans="1:5" x14ac:dyDescent="0.4">
      <c r="A800" s="19">
        <v>41337</v>
      </c>
      <c r="B800" s="25">
        <v>2759.5340000000001</v>
      </c>
      <c r="C800" s="25">
        <v>3182.03</v>
      </c>
      <c r="D800" s="2">
        <f t="shared" si="24"/>
        <v>4.2878687741834121E-3</v>
      </c>
      <c r="E800" s="2">
        <f t="shared" si="25"/>
        <v>3.8772896199690265E-3</v>
      </c>
    </row>
    <row r="801" spans="1:5" x14ac:dyDescent="0.4">
      <c r="A801" s="19">
        <v>41338</v>
      </c>
      <c r="B801" s="25">
        <v>2799.2460000000001</v>
      </c>
      <c r="C801" s="25">
        <v>3224.13</v>
      </c>
      <c r="D801" s="2">
        <f t="shared" si="24"/>
        <v>1.4390835554118908E-2</v>
      </c>
      <c r="E801" s="2">
        <f t="shared" si="25"/>
        <v>1.3230547794961023E-2</v>
      </c>
    </row>
    <row r="802" spans="1:5" x14ac:dyDescent="0.4">
      <c r="A802" s="19">
        <v>41339</v>
      </c>
      <c r="B802" s="25">
        <v>2792.56</v>
      </c>
      <c r="C802" s="25">
        <v>3222.37</v>
      </c>
      <c r="D802" s="2">
        <f t="shared" si="24"/>
        <v>-2.3885003318750986E-3</v>
      </c>
      <c r="E802" s="2">
        <f t="shared" si="25"/>
        <v>-5.4588369575669926E-4</v>
      </c>
    </row>
    <row r="803" spans="1:5" x14ac:dyDescent="0.4">
      <c r="A803" s="19">
        <v>41340</v>
      </c>
      <c r="B803" s="25">
        <v>2799.4879999999998</v>
      </c>
      <c r="C803" s="25">
        <v>3232.09</v>
      </c>
      <c r="D803" s="2">
        <f t="shared" si="24"/>
        <v>2.4808777609075516E-3</v>
      </c>
      <c r="E803" s="2">
        <f t="shared" si="25"/>
        <v>3.0164133851793284E-3</v>
      </c>
    </row>
    <row r="804" spans="1:5" x14ac:dyDescent="0.4">
      <c r="A804" s="19">
        <v>41341</v>
      </c>
      <c r="B804" s="25">
        <v>2804.1120000000001</v>
      </c>
      <c r="C804" s="25">
        <v>3244.37</v>
      </c>
      <c r="D804" s="2">
        <f t="shared" si="24"/>
        <v>1.6517306021672784E-3</v>
      </c>
      <c r="E804" s="2">
        <f t="shared" si="25"/>
        <v>3.7993991503948443E-3</v>
      </c>
    </row>
    <row r="805" spans="1:5" x14ac:dyDescent="0.4">
      <c r="A805" s="19">
        <v>41344</v>
      </c>
      <c r="B805" s="25">
        <v>2811.857</v>
      </c>
      <c r="C805" s="25">
        <v>3252.87</v>
      </c>
      <c r="D805" s="2">
        <f t="shared" si="24"/>
        <v>2.7620152119458563E-3</v>
      </c>
      <c r="E805" s="2">
        <f t="shared" si="25"/>
        <v>2.6199231283732249E-3</v>
      </c>
    </row>
    <row r="806" spans="1:5" x14ac:dyDescent="0.4">
      <c r="A806" s="19">
        <v>41345</v>
      </c>
      <c r="B806" s="25">
        <v>2800.8090000000002</v>
      </c>
      <c r="C806" s="25">
        <v>3242.32</v>
      </c>
      <c r="D806" s="2">
        <f t="shared" si="24"/>
        <v>-3.9290760518759793E-3</v>
      </c>
      <c r="E806" s="2">
        <f t="shared" si="25"/>
        <v>-3.2432897718014386E-3</v>
      </c>
    </row>
    <row r="807" spans="1:5" x14ac:dyDescent="0.4">
      <c r="A807" s="19">
        <v>41346</v>
      </c>
      <c r="B807" s="25">
        <v>2798.6819999999998</v>
      </c>
      <c r="C807" s="25">
        <v>3245.12</v>
      </c>
      <c r="D807" s="2">
        <f t="shared" si="24"/>
        <v>-7.5942343801393974E-4</v>
      </c>
      <c r="E807" s="2">
        <f t="shared" si="25"/>
        <v>8.6357916553581049E-4</v>
      </c>
    </row>
    <row r="808" spans="1:5" x14ac:dyDescent="0.4">
      <c r="A808" s="19">
        <v>41347</v>
      </c>
      <c r="B808" s="25">
        <v>2807.3</v>
      </c>
      <c r="C808" s="25">
        <v>3258.93</v>
      </c>
      <c r="D808" s="2">
        <f t="shared" si="24"/>
        <v>3.0793066164718219E-3</v>
      </c>
      <c r="E808" s="2">
        <f t="shared" si="25"/>
        <v>4.2556207474608865E-3</v>
      </c>
    </row>
    <row r="809" spans="1:5" x14ac:dyDescent="0.4">
      <c r="A809" s="19">
        <v>41348</v>
      </c>
      <c r="B809" s="25">
        <v>2799.4079999999999</v>
      </c>
      <c r="C809" s="25">
        <v>3249.07</v>
      </c>
      <c r="D809" s="2">
        <f t="shared" si="24"/>
        <v>-2.8112421187619363E-3</v>
      </c>
      <c r="E809" s="2">
        <f t="shared" si="25"/>
        <v>-3.0255329203142667E-3</v>
      </c>
    </row>
    <row r="810" spans="1:5" x14ac:dyDescent="0.4">
      <c r="A810" s="19">
        <v>41351</v>
      </c>
      <c r="B810" s="25">
        <v>2792.2979999999998</v>
      </c>
      <c r="C810" s="25">
        <v>3237.59</v>
      </c>
      <c r="D810" s="2">
        <f t="shared" si="24"/>
        <v>-2.5398227053720079E-3</v>
      </c>
      <c r="E810" s="2">
        <f t="shared" si="25"/>
        <v>-3.5333187650620212E-3</v>
      </c>
    </row>
    <row r="811" spans="1:5" x14ac:dyDescent="0.4">
      <c r="A811" s="19">
        <v>41352</v>
      </c>
      <c r="B811" s="25">
        <v>2787.2719999999999</v>
      </c>
      <c r="C811" s="25">
        <v>3229.1</v>
      </c>
      <c r="D811" s="2">
        <f t="shared" si="24"/>
        <v>-1.799951151345569E-3</v>
      </c>
      <c r="E811" s="2">
        <f t="shared" si="25"/>
        <v>-2.6223209238971368E-3</v>
      </c>
    </row>
    <row r="812" spans="1:5" x14ac:dyDescent="0.4">
      <c r="A812" s="19">
        <v>41353</v>
      </c>
      <c r="B812" s="25">
        <v>2805.91</v>
      </c>
      <c r="C812" s="25">
        <v>3254.19</v>
      </c>
      <c r="D812" s="2">
        <f t="shared" si="24"/>
        <v>6.6868249672080715E-3</v>
      </c>
      <c r="E812" s="2">
        <f t="shared" si="25"/>
        <v>7.769966863832023E-3</v>
      </c>
    </row>
    <row r="813" spans="1:5" x14ac:dyDescent="0.4">
      <c r="A813" s="19">
        <v>41354</v>
      </c>
      <c r="B813" s="25">
        <v>2774.8519999999999</v>
      </c>
      <c r="C813" s="25">
        <v>3222.6</v>
      </c>
      <c r="D813" s="2">
        <f t="shared" si="24"/>
        <v>-1.1068779825439856E-2</v>
      </c>
      <c r="E813" s="2">
        <f t="shared" si="25"/>
        <v>-9.7074848118887669E-3</v>
      </c>
    </row>
    <row r="814" spans="1:5" x14ac:dyDescent="0.4">
      <c r="A814" s="19">
        <v>41355</v>
      </c>
      <c r="B814" s="25">
        <v>2800.806</v>
      </c>
      <c r="C814" s="25">
        <v>3245</v>
      </c>
      <c r="D814" s="2">
        <f t="shared" si="24"/>
        <v>9.3532916350134165E-3</v>
      </c>
      <c r="E814" s="2">
        <f t="shared" si="25"/>
        <v>6.9509092037485232E-3</v>
      </c>
    </row>
    <row r="815" spans="1:5" x14ac:dyDescent="0.4">
      <c r="A815" s="19">
        <v>41358</v>
      </c>
      <c r="B815" s="25">
        <v>2789.4479999999999</v>
      </c>
      <c r="C815" s="25">
        <v>3235.3</v>
      </c>
      <c r="D815" s="2">
        <f t="shared" si="24"/>
        <v>-4.0552612355158058E-3</v>
      </c>
      <c r="E815" s="2">
        <f t="shared" si="25"/>
        <v>-2.9892141756547863E-3</v>
      </c>
    </row>
    <row r="816" spans="1:5" x14ac:dyDescent="0.4">
      <c r="A816" s="19">
        <v>41359</v>
      </c>
      <c r="B816" s="25">
        <v>2806.4960000000001</v>
      </c>
      <c r="C816" s="25">
        <v>3252.48</v>
      </c>
      <c r="D816" s="2">
        <f t="shared" si="24"/>
        <v>6.1116034426884625E-3</v>
      </c>
      <c r="E816" s="2">
        <f t="shared" si="25"/>
        <v>5.3101721633233012E-3</v>
      </c>
    </row>
    <row r="817" spans="1:5" x14ac:dyDescent="0.4">
      <c r="A817" s="19">
        <v>41360</v>
      </c>
      <c r="B817" s="25">
        <v>2809.9850000000001</v>
      </c>
      <c r="C817" s="25">
        <v>3256.52</v>
      </c>
      <c r="D817" s="2">
        <f t="shared" si="24"/>
        <v>1.2431872341880368E-3</v>
      </c>
      <c r="E817" s="2">
        <f t="shared" si="25"/>
        <v>1.2421290830382237E-3</v>
      </c>
    </row>
    <row r="818" spans="1:5" x14ac:dyDescent="0.4">
      <c r="A818" s="19">
        <v>41361</v>
      </c>
      <c r="B818" s="25">
        <v>2818.69</v>
      </c>
      <c r="C818" s="25">
        <v>3267.52</v>
      </c>
      <c r="D818" s="2">
        <f t="shared" si="24"/>
        <v>3.0978813054161058E-3</v>
      </c>
      <c r="E818" s="2">
        <f t="shared" si="25"/>
        <v>3.3778389200742609E-3</v>
      </c>
    </row>
    <row r="819" spans="1:5" x14ac:dyDescent="0.4">
      <c r="A819" s="19">
        <v>41365</v>
      </c>
      <c r="B819" s="25">
        <v>2797.067</v>
      </c>
      <c r="C819" s="25">
        <v>3239.17</v>
      </c>
      <c r="D819" s="2">
        <f t="shared" si="24"/>
        <v>-7.6712941118036726E-3</v>
      </c>
      <c r="E819" s="2">
        <f t="shared" si="25"/>
        <v>-8.6763049652335278E-3</v>
      </c>
    </row>
    <row r="820" spans="1:5" x14ac:dyDescent="0.4">
      <c r="A820" s="19">
        <v>41366</v>
      </c>
      <c r="B820" s="25">
        <v>2820.6239999999998</v>
      </c>
      <c r="C820" s="25">
        <v>3254.86</v>
      </c>
      <c r="D820" s="2">
        <f t="shared" si="24"/>
        <v>8.4220363688105593E-3</v>
      </c>
      <c r="E820" s="2">
        <f t="shared" si="25"/>
        <v>4.8438334511617942E-3</v>
      </c>
    </row>
    <row r="821" spans="1:5" x14ac:dyDescent="0.4">
      <c r="A821" s="19">
        <v>41367</v>
      </c>
      <c r="B821" s="25">
        <v>2795.0369999999998</v>
      </c>
      <c r="C821" s="25">
        <v>3218.6</v>
      </c>
      <c r="D821" s="2">
        <f t="shared" si="24"/>
        <v>-9.0713969674794948E-3</v>
      </c>
      <c r="E821" s="2">
        <f t="shared" si="25"/>
        <v>-1.1140264097380559E-2</v>
      </c>
    </row>
    <row r="822" spans="1:5" x14ac:dyDescent="0.4">
      <c r="A822" s="19">
        <v>41368</v>
      </c>
      <c r="B822" s="25">
        <v>2794.9250000000002</v>
      </c>
      <c r="C822" s="25">
        <v>3224.98</v>
      </c>
      <c r="D822" s="2">
        <f t="shared" si="24"/>
        <v>-4.007102589320688E-5</v>
      </c>
      <c r="E822" s="2">
        <f t="shared" si="25"/>
        <v>1.9822282980177519E-3</v>
      </c>
    </row>
    <row r="823" spans="1:5" x14ac:dyDescent="0.4">
      <c r="A823" s="19">
        <v>41369</v>
      </c>
      <c r="B823" s="25">
        <v>2771.7510000000002</v>
      </c>
      <c r="C823" s="25">
        <v>3203.86</v>
      </c>
      <c r="D823" s="2">
        <f t="shared" si="24"/>
        <v>-8.2914568369455433E-3</v>
      </c>
      <c r="E823" s="2">
        <f t="shared" si="25"/>
        <v>-6.5488778224981337E-3</v>
      </c>
    </row>
    <row r="824" spans="1:5" x14ac:dyDescent="0.4">
      <c r="A824" s="19">
        <v>41372</v>
      </c>
      <c r="B824" s="25">
        <v>2786.1289999999999</v>
      </c>
      <c r="C824" s="25">
        <v>3222.25</v>
      </c>
      <c r="D824" s="2">
        <f t="shared" si="24"/>
        <v>5.1873346487472105E-3</v>
      </c>
      <c r="E824" s="2">
        <f t="shared" si="25"/>
        <v>5.7399511838844841E-3</v>
      </c>
    </row>
    <row r="825" spans="1:5" x14ac:dyDescent="0.4">
      <c r="A825" s="19">
        <v>41373</v>
      </c>
      <c r="B825" s="25">
        <v>2804.6660000000002</v>
      </c>
      <c r="C825" s="25">
        <v>3237.86</v>
      </c>
      <c r="D825" s="2">
        <f t="shared" si="24"/>
        <v>6.6533172010341257E-3</v>
      </c>
      <c r="E825" s="2">
        <f t="shared" si="25"/>
        <v>4.8444409961982959E-3</v>
      </c>
    </row>
    <row r="826" spans="1:5" x14ac:dyDescent="0.4">
      <c r="A826" s="19">
        <v>41374</v>
      </c>
      <c r="B826" s="25">
        <v>2859.2089999999998</v>
      </c>
      <c r="C826" s="25">
        <v>3297.25</v>
      </c>
      <c r="D826" s="2">
        <f t="shared" si="24"/>
        <v>1.9447235428389664E-2</v>
      </c>
      <c r="E826" s="2">
        <f t="shared" si="25"/>
        <v>1.8342361930410833E-2</v>
      </c>
    </row>
    <row r="827" spans="1:5" x14ac:dyDescent="0.4">
      <c r="A827" s="19">
        <v>41375</v>
      </c>
      <c r="B827" s="25">
        <v>2859.069</v>
      </c>
      <c r="C827" s="25">
        <v>3300.16</v>
      </c>
      <c r="D827" s="2">
        <f t="shared" si="24"/>
        <v>-4.8964591255806766E-5</v>
      </c>
      <c r="E827" s="2">
        <f t="shared" si="25"/>
        <v>8.8255364318756691E-4</v>
      </c>
    </row>
    <row r="828" spans="1:5" x14ac:dyDescent="0.4">
      <c r="A828" s="19">
        <v>41376</v>
      </c>
      <c r="B828" s="25">
        <v>2856.4810000000002</v>
      </c>
      <c r="C828" s="25">
        <v>3294.95</v>
      </c>
      <c r="D828" s="2">
        <f t="shared" si="24"/>
        <v>-9.0518976631892567E-4</v>
      </c>
      <c r="E828" s="2">
        <f t="shared" si="25"/>
        <v>-1.5787113352080384E-3</v>
      </c>
    </row>
    <row r="829" spans="1:5" x14ac:dyDescent="0.4">
      <c r="A829" s="19">
        <v>41379</v>
      </c>
      <c r="B829" s="25">
        <v>2797.4740000000002</v>
      </c>
      <c r="C829" s="25">
        <v>3216.49</v>
      </c>
      <c r="D829" s="2">
        <f t="shared" si="24"/>
        <v>-2.0657235248545347E-2</v>
      </c>
      <c r="E829" s="2">
        <f t="shared" si="25"/>
        <v>-2.3812197453679129E-2</v>
      </c>
    </row>
    <row r="830" spans="1:5" x14ac:dyDescent="0.4">
      <c r="A830" s="19">
        <v>41380</v>
      </c>
      <c r="B830" s="25">
        <v>2838.4079999999999</v>
      </c>
      <c r="C830" s="25">
        <v>3264.63</v>
      </c>
      <c r="D830" s="2">
        <f t="shared" si="24"/>
        <v>1.4632486307289971E-2</v>
      </c>
      <c r="E830" s="2">
        <f t="shared" si="25"/>
        <v>1.4966625109980258E-2</v>
      </c>
    </row>
    <row r="831" spans="1:5" x14ac:dyDescent="0.4">
      <c r="A831" s="19">
        <v>41381</v>
      </c>
      <c r="B831" s="25">
        <v>2781.9769999999999</v>
      </c>
      <c r="C831" s="25">
        <v>3204.67</v>
      </c>
      <c r="D831" s="2">
        <f t="shared" si="24"/>
        <v>-1.9881215103677796E-2</v>
      </c>
      <c r="E831" s="2">
        <f t="shared" si="25"/>
        <v>-1.8366553024385612E-2</v>
      </c>
    </row>
    <row r="832" spans="1:5" x14ac:dyDescent="0.4">
      <c r="A832" s="19">
        <v>41382</v>
      </c>
      <c r="B832" s="25">
        <v>2741.9490000000001</v>
      </c>
      <c r="C832" s="25">
        <v>3166.36</v>
      </c>
      <c r="D832" s="2">
        <f t="shared" si="24"/>
        <v>-1.4388328875472256E-2</v>
      </c>
      <c r="E832" s="2">
        <f t="shared" si="25"/>
        <v>-1.1954429005170519E-2</v>
      </c>
    </row>
    <row r="833" spans="1:5" x14ac:dyDescent="0.4">
      <c r="A833" s="19">
        <v>41383</v>
      </c>
      <c r="B833" s="25">
        <v>2780.4639999999999</v>
      </c>
      <c r="C833" s="25">
        <v>3206.06</v>
      </c>
      <c r="D833" s="2">
        <f t="shared" si="24"/>
        <v>1.404657781745744E-2</v>
      </c>
      <c r="E833" s="2">
        <f t="shared" si="25"/>
        <v>1.2538056317032753E-2</v>
      </c>
    </row>
    <row r="834" spans="1:5" x14ac:dyDescent="0.4">
      <c r="A834" s="19">
        <v>41386</v>
      </c>
      <c r="B834" s="25">
        <v>2810.07</v>
      </c>
      <c r="C834" s="25">
        <v>3233.55</v>
      </c>
      <c r="D834" s="2">
        <f t="shared" si="24"/>
        <v>1.0647863090477161E-2</v>
      </c>
      <c r="E834" s="2">
        <f t="shared" si="25"/>
        <v>8.5743872541375055E-3</v>
      </c>
    </row>
    <row r="835" spans="1:5" x14ac:dyDescent="0.4">
      <c r="A835" s="19">
        <v>41387</v>
      </c>
      <c r="B835" s="25">
        <v>2835.3670000000002</v>
      </c>
      <c r="C835" s="25">
        <v>3269.33</v>
      </c>
      <c r="D835" s="2">
        <f t="shared" si="24"/>
        <v>9.0022668474449841E-3</v>
      </c>
      <c r="E835" s="2">
        <f t="shared" si="25"/>
        <v>1.1065237896429547E-2</v>
      </c>
    </row>
    <row r="836" spans="1:5" x14ac:dyDescent="0.4">
      <c r="A836" s="19">
        <v>41388</v>
      </c>
      <c r="B836" s="25">
        <v>2834.1179999999999</v>
      </c>
      <c r="C836" s="25">
        <v>3269.65</v>
      </c>
      <c r="D836" s="2">
        <f t="shared" si="24"/>
        <v>-4.4050734878420261E-4</v>
      </c>
      <c r="E836" s="2">
        <f t="shared" si="25"/>
        <v>9.787938201410995E-5</v>
      </c>
    </row>
    <row r="837" spans="1:5" x14ac:dyDescent="0.4">
      <c r="A837" s="19">
        <v>41389</v>
      </c>
      <c r="B837" s="25">
        <v>2848.6550000000002</v>
      </c>
      <c r="C837" s="25">
        <v>3289.99</v>
      </c>
      <c r="D837" s="2">
        <f t="shared" si="24"/>
        <v>5.1292853720277254E-3</v>
      </c>
      <c r="E837" s="2">
        <f t="shared" si="25"/>
        <v>6.220849326380451E-3</v>
      </c>
    </row>
    <row r="838" spans="1:5" x14ac:dyDescent="0.4">
      <c r="A838" s="19">
        <v>41390</v>
      </c>
      <c r="B838" s="25">
        <v>2840.5459999999998</v>
      </c>
      <c r="C838" s="25">
        <v>3279.26</v>
      </c>
      <c r="D838" s="2">
        <f t="shared" si="24"/>
        <v>-2.8466065564276555E-3</v>
      </c>
      <c r="E838" s="2">
        <f t="shared" si="25"/>
        <v>-3.2614080893861308E-3</v>
      </c>
    </row>
    <row r="839" spans="1:5" x14ac:dyDescent="0.4">
      <c r="A839" s="19">
        <v>41393</v>
      </c>
      <c r="B839" s="25">
        <v>2866.9459999999999</v>
      </c>
      <c r="C839" s="25">
        <v>3307.02</v>
      </c>
      <c r="D839" s="2">
        <f t="shared" ref="D839:D902" si="26">B839/B838-1</f>
        <v>9.2939878459985525E-3</v>
      </c>
      <c r="E839" s="2">
        <f t="shared" ref="E839:E902" si="27">C839/C838-1</f>
        <v>8.4653244939405514E-3</v>
      </c>
    </row>
    <row r="840" spans="1:5" x14ac:dyDescent="0.4">
      <c r="A840" s="19">
        <v>41394</v>
      </c>
      <c r="B840" s="25">
        <v>2887.442</v>
      </c>
      <c r="C840" s="25">
        <v>3328.79</v>
      </c>
      <c r="D840" s="2">
        <f t="shared" si="26"/>
        <v>7.1490708230987909E-3</v>
      </c>
      <c r="E840" s="2">
        <f t="shared" si="27"/>
        <v>6.582965933075613E-3</v>
      </c>
    </row>
    <row r="841" spans="1:5" x14ac:dyDescent="0.4">
      <c r="A841" s="19">
        <v>41395</v>
      </c>
      <c r="B841" s="25">
        <v>2873.346</v>
      </c>
      <c r="C841" s="25">
        <v>3299.13</v>
      </c>
      <c r="D841" s="2">
        <f t="shared" si="26"/>
        <v>-4.8818296609940415E-3</v>
      </c>
      <c r="E841" s="2">
        <f t="shared" si="27"/>
        <v>-8.910144526990238E-3</v>
      </c>
    </row>
    <row r="842" spans="1:5" x14ac:dyDescent="0.4">
      <c r="A842" s="19">
        <v>41396</v>
      </c>
      <c r="B842" s="25">
        <v>2911.1350000000002</v>
      </c>
      <c r="C842" s="25">
        <v>3340.62</v>
      </c>
      <c r="D842" s="2">
        <f t="shared" si="26"/>
        <v>1.3151566153188687E-2</v>
      </c>
      <c r="E842" s="2">
        <f t="shared" si="27"/>
        <v>1.257604277491331E-2</v>
      </c>
    </row>
    <row r="843" spans="1:5" x14ac:dyDescent="0.4">
      <c r="A843" s="19">
        <v>41397</v>
      </c>
      <c r="B843" s="25">
        <v>2944.5909999999999</v>
      </c>
      <c r="C843" s="25">
        <v>3378.63</v>
      </c>
      <c r="D843" s="2">
        <f t="shared" si="26"/>
        <v>1.1492424775903398E-2</v>
      </c>
      <c r="E843" s="2">
        <f t="shared" si="27"/>
        <v>1.1378127413474104E-2</v>
      </c>
    </row>
    <row r="844" spans="1:5" x14ac:dyDescent="0.4">
      <c r="A844" s="19">
        <v>41400</v>
      </c>
      <c r="B844" s="25">
        <v>2955.3629999999998</v>
      </c>
      <c r="C844" s="25">
        <v>3392.97</v>
      </c>
      <c r="D844" s="2">
        <f t="shared" si="26"/>
        <v>3.6582330109682371E-3</v>
      </c>
      <c r="E844" s="2">
        <f t="shared" si="27"/>
        <v>4.244323882757195E-3</v>
      </c>
    </row>
    <row r="845" spans="1:5" x14ac:dyDescent="0.4">
      <c r="A845" s="19">
        <v>41401</v>
      </c>
      <c r="B845" s="25">
        <v>2952.8829999999998</v>
      </c>
      <c r="C845" s="25">
        <v>3396.63</v>
      </c>
      <c r="D845" s="2">
        <f t="shared" si="26"/>
        <v>-8.3915241545629016E-4</v>
      </c>
      <c r="E845" s="2">
        <f t="shared" si="27"/>
        <v>1.0787009611050724E-3</v>
      </c>
    </row>
    <row r="846" spans="1:5" x14ac:dyDescent="0.4">
      <c r="A846" s="19">
        <v>41402</v>
      </c>
      <c r="B846" s="25">
        <v>2968.24</v>
      </c>
      <c r="C846" s="25">
        <v>3413.27</v>
      </c>
      <c r="D846" s="2">
        <f t="shared" si="26"/>
        <v>5.2006801488579946E-3</v>
      </c>
      <c r="E846" s="2">
        <f t="shared" si="27"/>
        <v>4.8989733942170766E-3</v>
      </c>
    </row>
    <row r="847" spans="1:5" x14ac:dyDescent="0.4">
      <c r="A847" s="19">
        <v>41403</v>
      </c>
      <c r="B847" s="25">
        <v>2961.12</v>
      </c>
      <c r="C847" s="25">
        <v>3409.17</v>
      </c>
      <c r="D847" s="2">
        <f t="shared" si="26"/>
        <v>-2.3987278656711908E-3</v>
      </c>
      <c r="E847" s="2">
        <f t="shared" si="27"/>
        <v>-1.2011941627823042E-3</v>
      </c>
    </row>
    <row r="848" spans="1:5" x14ac:dyDescent="0.4">
      <c r="A848" s="19">
        <v>41404</v>
      </c>
      <c r="B848" s="25">
        <v>2981.0189999999998</v>
      </c>
      <c r="C848" s="25">
        <v>3436.58</v>
      </c>
      <c r="D848" s="2">
        <f t="shared" si="26"/>
        <v>6.7200923974712889E-3</v>
      </c>
      <c r="E848" s="2">
        <f t="shared" si="27"/>
        <v>8.0400801368074593E-3</v>
      </c>
    </row>
    <row r="849" spans="1:5" x14ac:dyDescent="0.4">
      <c r="A849" s="19">
        <v>41407</v>
      </c>
      <c r="B849" s="25">
        <v>2982.09</v>
      </c>
      <c r="C849" s="25">
        <v>3438.79</v>
      </c>
      <c r="D849" s="2">
        <f t="shared" si="26"/>
        <v>3.5927312103689601E-4</v>
      </c>
      <c r="E849" s="2">
        <f t="shared" si="27"/>
        <v>6.4308120282374759E-4</v>
      </c>
    </row>
    <row r="850" spans="1:5" x14ac:dyDescent="0.4">
      <c r="A850" s="19">
        <v>41408</v>
      </c>
      <c r="B850" s="25">
        <v>2996.047</v>
      </c>
      <c r="C850" s="25">
        <v>3462.61</v>
      </c>
      <c r="D850" s="2">
        <f t="shared" si="26"/>
        <v>4.6802745725313954E-3</v>
      </c>
      <c r="E850" s="2">
        <f t="shared" si="27"/>
        <v>6.9268550856551592E-3</v>
      </c>
    </row>
    <row r="851" spans="1:5" x14ac:dyDescent="0.4">
      <c r="A851" s="19">
        <v>41409</v>
      </c>
      <c r="B851" s="25">
        <v>3002.6219999999998</v>
      </c>
      <c r="C851" s="25">
        <v>3471.62</v>
      </c>
      <c r="D851" s="2">
        <f t="shared" si="26"/>
        <v>2.1945583630695875E-3</v>
      </c>
      <c r="E851" s="2">
        <f t="shared" si="27"/>
        <v>2.6020833995163972E-3</v>
      </c>
    </row>
    <row r="852" spans="1:5" x14ac:dyDescent="0.4">
      <c r="A852" s="19">
        <v>41410</v>
      </c>
      <c r="B852" s="25">
        <v>2999.3429999999998</v>
      </c>
      <c r="C852" s="25">
        <v>3465.24</v>
      </c>
      <c r="D852" s="2">
        <f t="shared" si="26"/>
        <v>-1.0920455521873373E-3</v>
      </c>
      <c r="E852" s="2">
        <f t="shared" si="27"/>
        <v>-1.8377587408759943E-3</v>
      </c>
    </row>
    <row r="853" spans="1:5" x14ac:dyDescent="0.4">
      <c r="A853" s="19">
        <v>41411</v>
      </c>
      <c r="B853" s="25">
        <v>3028.9569999999999</v>
      </c>
      <c r="C853" s="25">
        <v>3498.97</v>
      </c>
      <c r="D853" s="2">
        <f t="shared" si="26"/>
        <v>9.8734956288759612E-3</v>
      </c>
      <c r="E853" s="2">
        <f t="shared" si="27"/>
        <v>9.7338135309530394E-3</v>
      </c>
    </row>
    <row r="854" spans="1:5" x14ac:dyDescent="0.4">
      <c r="A854" s="19">
        <v>41414</v>
      </c>
      <c r="B854" s="25">
        <v>3020.9720000000002</v>
      </c>
      <c r="C854" s="25">
        <v>3496.43</v>
      </c>
      <c r="D854" s="2">
        <f t="shared" si="26"/>
        <v>-2.6362209829983163E-3</v>
      </c>
      <c r="E854" s="2">
        <f t="shared" si="27"/>
        <v>-7.25927915929514E-4</v>
      </c>
    </row>
    <row r="855" spans="1:5" x14ac:dyDescent="0.4">
      <c r="A855" s="19">
        <v>41415</v>
      </c>
      <c r="B855" s="25">
        <v>3026.451</v>
      </c>
      <c r="C855" s="25">
        <v>3502.12</v>
      </c>
      <c r="D855" s="2">
        <f t="shared" si="26"/>
        <v>1.8136546780307405E-3</v>
      </c>
      <c r="E855" s="2">
        <f t="shared" si="27"/>
        <v>1.627374207405774E-3</v>
      </c>
    </row>
    <row r="856" spans="1:5" x14ac:dyDescent="0.4">
      <c r="A856" s="19">
        <v>41416</v>
      </c>
      <c r="B856" s="25">
        <v>2999.127</v>
      </c>
      <c r="C856" s="25">
        <v>3463.3</v>
      </c>
      <c r="D856" s="2">
        <f t="shared" si="26"/>
        <v>-9.0283966269403271E-3</v>
      </c>
      <c r="E856" s="2">
        <f t="shared" si="27"/>
        <v>-1.1084714401562445E-2</v>
      </c>
    </row>
    <row r="857" spans="1:5" x14ac:dyDescent="0.4">
      <c r="A857" s="19">
        <v>41417</v>
      </c>
      <c r="B857" s="25">
        <v>2991.451</v>
      </c>
      <c r="C857" s="25">
        <v>3459.42</v>
      </c>
      <c r="D857" s="2">
        <f t="shared" si="26"/>
        <v>-2.5594114554001735E-3</v>
      </c>
      <c r="E857" s="2">
        <f t="shared" si="27"/>
        <v>-1.1203187711142926E-3</v>
      </c>
    </row>
    <row r="858" spans="1:5" x14ac:dyDescent="0.4">
      <c r="A858" s="19">
        <v>41418</v>
      </c>
      <c r="B858" s="25">
        <v>2991.0239999999999</v>
      </c>
      <c r="C858" s="25">
        <v>3459.14</v>
      </c>
      <c r="D858" s="2">
        <f t="shared" si="26"/>
        <v>-1.4274009502412977E-4</v>
      </c>
      <c r="E858" s="2">
        <f t="shared" si="27"/>
        <v>-8.0938423204002241E-5</v>
      </c>
    </row>
    <row r="859" spans="1:5" x14ac:dyDescent="0.4">
      <c r="A859" s="19">
        <v>41422</v>
      </c>
      <c r="B859" s="25">
        <v>3011.9389999999999</v>
      </c>
      <c r="C859" s="25">
        <v>3488.89</v>
      </c>
      <c r="D859" s="2">
        <f t="shared" si="26"/>
        <v>6.9925884914330272E-3</v>
      </c>
      <c r="E859" s="2">
        <f t="shared" si="27"/>
        <v>8.6004035685169899E-3</v>
      </c>
    </row>
    <row r="860" spans="1:5" x14ac:dyDescent="0.4">
      <c r="A860" s="19">
        <v>41423</v>
      </c>
      <c r="B860" s="25">
        <v>2994.8209999999999</v>
      </c>
      <c r="C860" s="25">
        <v>3467.52</v>
      </c>
      <c r="D860" s="2">
        <f t="shared" si="26"/>
        <v>-5.6833820339654562E-3</v>
      </c>
      <c r="E860" s="2">
        <f t="shared" si="27"/>
        <v>-6.1251572849817526E-3</v>
      </c>
    </row>
    <row r="861" spans="1:5" x14ac:dyDescent="0.4">
      <c r="A861" s="19">
        <v>41424</v>
      </c>
      <c r="B861" s="25">
        <v>3011.8319999999999</v>
      </c>
      <c r="C861" s="25">
        <v>3491.3</v>
      </c>
      <c r="D861" s="2">
        <f t="shared" si="26"/>
        <v>5.6801391468805917E-3</v>
      </c>
      <c r="E861" s="2">
        <f t="shared" si="27"/>
        <v>6.8579272794389023E-3</v>
      </c>
    </row>
    <row r="862" spans="1:5" x14ac:dyDescent="0.4">
      <c r="A862" s="19">
        <v>41425</v>
      </c>
      <c r="B862" s="25">
        <v>2981.7559999999999</v>
      </c>
      <c r="C862" s="25">
        <v>3455.91</v>
      </c>
      <c r="D862" s="2">
        <f t="shared" si="26"/>
        <v>-9.9859487514576406E-3</v>
      </c>
      <c r="E862" s="2">
        <f t="shared" si="27"/>
        <v>-1.0136625325809945E-2</v>
      </c>
    </row>
    <row r="863" spans="1:5" x14ac:dyDescent="0.4">
      <c r="A863" s="19">
        <v>41428</v>
      </c>
      <c r="B863" s="25">
        <v>2990.788</v>
      </c>
      <c r="C863" s="25">
        <v>3465.37</v>
      </c>
      <c r="D863" s="2">
        <f t="shared" si="26"/>
        <v>3.0290875578016241E-3</v>
      </c>
      <c r="E863" s="2">
        <f t="shared" si="27"/>
        <v>2.7373398034091778E-3</v>
      </c>
    </row>
    <row r="864" spans="1:5" x14ac:dyDescent="0.4">
      <c r="A864" s="19">
        <v>41429</v>
      </c>
      <c r="B864" s="25">
        <v>2973.694</v>
      </c>
      <c r="C864" s="25">
        <v>3445.26</v>
      </c>
      <c r="D864" s="2">
        <f t="shared" si="26"/>
        <v>-5.7155505505572801E-3</v>
      </c>
      <c r="E864" s="2">
        <f t="shared" si="27"/>
        <v>-5.8031321330765939E-3</v>
      </c>
    </row>
    <row r="865" spans="1:5" x14ac:dyDescent="0.4">
      <c r="A865" s="19">
        <v>41430</v>
      </c>
      <c r="B865" s="25">
        <v>2937.1410000000001</v>
      </c>
      <c r="C865" s="25">
        <v>3401.48</v>
      </c>
      <c r="D865" s="2">
        <f t="shared" si="26"/>
        <v>-1.2292118825945053E-2</v>
      </c>
      <c r="E865" s="2">
        <f t="shared" si="27"/>
        <v>-1.2707313816664123E-2</v>
      </c>
    </row>
    <row r="866" spans="1:5" x14ac:dyDescent="0.4">
      <c r="A866" s="19">
        <v>41431</v>
      </c>
      <c r="B866" s="25">
        <v>2950.3040000000001</v>
      </c>
      <c r="C866" s="25">
        <v>3424.05</v>
      </c>
      <c r="D866" s="2">
        <f t="shared" si="26"/>
        <v>4.4815689815367321E-3</v>
      </c>
      <c r="E866" s="2">
        <f t="shared" si="27"/>
        <v>6.6353469666144971E-3</v>
      </c>
    </row>
    <row r="867" spans="1:5" x14ac:dyDescent="0.4">
      <c r="A867" s="19">
        <v>41432</v>
      </c>
      <c r="B867" s="25">
        <v>2990.8690000000001</v>
      </c>
      <c r="C867" s="25">
        <v>3469.22</v>
      </c>
      <c r="D867" s="2">
        <f t="shared" si="26"/>
        <v>1.3749430567155052E-2</v>
      </c>
      <c r="E867" s="2">
        <f t="shared" si="27"/>
        <v>1.3191980257297509E-2</v>
      </c>
    </row>
    <row r="868" spans="1:5" x14ac:dyDescent="0.4">
      <c r="A868" s="19">
        <v>41435</v>
      </c>
      <c r="B868" s="25">
        <v>2990.491</v>
      </c>
      <c r="C868" s="25">
        <v>3473.77</v>
      </c>
      <c r="D868" s="2">
        <f t="shared" si="26"/>
        <v>-1.263846728158935E-4</v>
      </c>
      <c r="E868" s="2">
        <f t="shared" si="27"/>
        <v>1.3115340047620272E-3</v>
      </c>
    </row>
    <row r="869" spans="1:5" x14ac:dyDescent="0.4">
      <c r="A869" s="19">
        <v>41436</v>
      </c>
      <c r="B869" s="25">
        <v>2959.8440000000001</v>
      </c>
      <c r="C869" s="25">
        <v>3436.95</v>
      </c>
      <c r="D869" s="2">
        <f t="shared" si="26"/>
        <v>-1.0248149885754509E-2</v>
      </c>
      <c r="E869" s="2">
        <f t="shared" si="27"/>
        <v>-1.0599435195767226E-2</v>
      </c>
    </row>
    <row r="870" spans="1:5" x14ac:dyDescent="0.4">
      <c r="A870" s="19">
        <v>41437</v>
      </c>
      <c r="B870" s="25">
        <v>2926.1370000000002</v>
      </c>
      <c r="C870" s="25">
        <v>3400.43</v>
      </c>
      <c r="D870" s="2">
        <f t="shared" si="26"/>
        <v>-1.1388100183658323E-2</v>
      </c>
      <c r="E870" s="2">
        <f t="shared" si="27"/>
        <v>-1.0625700112017911E-2</v>
      </c>
    </row>
    <row r="871" spans="1:5" x14ac:dyDescent="0.4">
      <c r="A871" s="19">
        <v>41438</v>
      </c>
      <c r="B871" s="25">
        <v>2962.9009999999998</v>
      </c>
      <c r="C871" s="25">
        <v>3445.37</v>
      </c>
      <c r="D871" s="2">
        <f t="shared" si="26"/>
        <v>1.2564005034624071E-2</v>
      </c>
      <c r="E871" s="2">
        <f t="shared" si="27"/>
        <v>1.321597562661192E-2</v>
      </c>
    </row>
    <row r="872" spans="1:5" x14ac:dyDescent="0.4">
      <c r="A872" s="19">
        <v>41439</v>
      </c>
      <c r="B872" s="25">
        <v>2943.8620000000001</v>
      </c>
      <c r="C872" s="25">
        <v>3423.56</v>
      </c>
      <c r="D872" s="2">
        <f t="shared" si="26"/>
        <v>-6.4257968794771969E-3</v>
      </c>
      <c r="E872" s="2">
        <f t="shared" si="27"/>
        <v>-6.3302344886034811E-3</v>
      </c>
    </row>
    <row r="873" spans="1:5" x14ac:dyDescent="0.4">
      <c r="A873" s="19">
        <v>41442</v>
      </c>
      <c r="B873" s="25">
        <v>2971.2579999999998</v>
      </c>
      <c r="C873" s="25">
        <v>3452.13</v>
      </c>
      <c r="D873" s="2">
        <f t="shared" si="26"/>
        <v>9.3061427471803349E-3</v>
      </c>
      <c r="E873" s="2">
        <f t="shared" si="27"/>
        <v>8.345114442276591E-3</v>
      </c>
    </row>
    <row r="874" spans="1:5" x14ac:dyDescent="0.4">
      <c r="A874" s="19">
        <v>41443</v>
      </c>
      <c r="B874" s="25">
        <v>2996.0889999999999</v>
      </c>
      <c r="C874" s="25">
        <v>3482.18</v>
      </c>
      <c r="D874" s="2">
        <f t="shared" si="26"/>
        <v>8.3570662662078021E-3</v>
      </c>
      <c r="E874" s="2">
        <f t="shared" si="27"/>
        <v>8.7047706778133893E-3</v>
      </c>
    </row>
    <row r="875" spans="1:5" x14ac:dyDescent="0.4">
      <c r="A875" s="19">
        <v>41444</v>
      </c>
      <c r="B875" s="25">
        <v>2959.502</v>
      </c>
      <c r="C875" s="25">
        <v>3443.2</v>
      </c>
      <c r="D875" s="2">
        <f t="shared" si="26"/>
        <v>-1.2211586504940253E-2</v>
      </c>
      <c r="E875" s="2">
        <f t="shared" si="27"/>
        <v>-1.1194137006128368E-2</v>
      </c>
    </row>
    <row r="876" spans="1:5" x14ac:dyDescent="0.4">
      <c r="A876" s="19">
        <v>41445</v>
      </c>
      <c r="B876" s="25">
        <v>2890.3319999999999</v>
      </c>
      <c r="C876" s="25">
        <v>3364.64</v>
      </c>
      <c r="D876" s="2">
        <f t="shared" si="26"/>
        <v>-2.3372175453843291E-2</v>
      </c>
      <c r="E876" s="2">
        <f t="shared" si="27"/>
        <v>-2.2815985130111516E-2</v>
      </c>
    </row>
    <row r="877" spans="1:5" x14ac:dyDescent="0.4">
      <c r="A877" s="19">
        <v>41446</v>
      </c>
      <c r="B877" s="25">
        <v>2877.9450000000002</v>
      </c>
      <c r="C877" s="25">
        <v>3357.25</v>
      </c>
      <c r="D877" s="2">
        <f t="shared" si="26"/>
        <v>-4.2856668368892459E-3</v>
      </c>
      <c r="E877" s="2">
        <f t="shared" si="27"/>
        <v>-2.1963716772076536E-3</v>
      </c>
    </row>
    <row r="878" spans="1:5" x14ac:dyDescent="0.4">
      <c r="A878" s="19">
        <v>41449</v>
      </c>
      <c r="B878" s="25">
        <v>2848.1979999999999</v>
      </c>
      <c r="C878" s="25">
        <v>3320.76</v>
      </c>
      <c r="D878" s="2">
        <f t="shared" si="26"/>
        <v>-1.0336194750073524E-2</v>
      </c>
      <c r="E878" s="2">
        <f t="shared" si="27"/>
        <v>-1.0869014818675971E-2</v>
      </c>
    </row>
    <row r="879" spans="1:5" x14ac:dyDescent="0.4">
      <c r="A879" s="19">
        <v>41450</v>
      </c>
      <c r="B879" s="25">
        <v>2866.4969999999998</v>
      </c>
      <c r="C879" s="25">
        <v>3347.89</v>
      </c>
      <c r="D879" s="2">
        <f t="shared" si="26"/>
        <v>6.4247640086820823E-3</v>
      </c>
      <c r="E879" s="2">
        <f t="shared" si="27"/>
        <v>8.169816548019071E-3</v>
      </c>
    </row>
    <row r="880" spans="1:5" x14ac:dyDescent="0.4">
      <c r="A880" s="19">
        <v>41451</v>
      </c>
      <c r="B880" s="25">
        <v>2893.8539999999998</v>
      </c>
      <c r="C880" s="25">
        <v>3376.22</v>
      </c>
      <c r="D880" s="2">
        <f t="shared" si="26"/>
        <v>9.5437043890156392E-3</v>
      </c>
      <c r="E880" s="2">
        <f t="shared" si="27"/>
        <v>8.4620462440521127E-3</v>
      </c>
    </row>
    <row r="881" spans="1:5" x14ac:dyDescent="0.4">
      <c r="A881" s="19">
        <v>41452</v>
      </c>
      <c r="B881" s="25">
        <v>2906.84</v>
      </c>
      <c r="C881" s="25">
        <v>3401.86</v>
      </c>
      <c r="D881" s="2">
        <f t="shared" si="26"/>
        <v>4.4874413152842241E-3</v>
      </c>
      <c r="E881" s="2">
        <f t="shared" si="27"/>
        <v>7.5942918411715521E-3</v>
      </c>
    </row>
    <row r="882" spans="1:5" x14ac:dyDescent="0.4">
      <c r="A882" s="19">
        <v>41453</v>
      </c>
      <c r="B882" s="25">
        <v>2909.5990000000002</v>
      </c>
      <c r="C882" s="25">
        <v>3403.25</v>
      </c>
      <c r="D882" s="2">
        <f t="shared" si="26"/>
        <v>9.4914064757611882E-4</v>
      </c>
      <c r="E882" s="2">
        <f t="shared" si="27"/>
        <v>4.0860000117581841E-4</v>
      </c>
    </row>
    <row r="883" spans="1:5" x14ac:dyDescent="0.4">
      <c r="A883" s="19">
        <v>41456</v>
      </c>
      <c r="B883" s="25">
        <v>2927.346</v>
      </c>
      <c r="C883" s="25">
        <v>3434.49</v>
      </c>
      <c r="D883" s="2">
        <f t="shared" si="26"/>
        <v>6.0994659401518714E-3</v>
      </c>
      <c r="E883" s="2">
        <f t="shared" si="27"/>
        <v>9.1794608095201458E-3</v>
      </c>
    </row>
    <row r="884" spans="1:5" x14ac:dyDescent="0.4">
      <c r="A884" s="19">
        <v>41457</v>
      </c>
      <c r="B884" s="25">
        <v>2929.634</v>
      </c>
      <c r="C884" s="25">
        <v>3433.4</v>
      </c>
      <c r="D884" s="2">
        <f t="shared" si="26"/>
        <v>7.8159534267552289E-4</v>
      </c>
      <c r="E884" s="2">
        <f t="shared" si="27"/>
        <v>-3.1736880876043205E-4</v>
      </c>
    </row>
    <row r="885" spans="1:5" x14ac:dyDescent="0.4">
      <c r="A885" s="19">
        <v>41458</v>
      </c>
      <c r="B885" s="25">
        <v>2941.41</v>
      </c>
      <c r="C885" s="25">
        <v>3443.67</v>
      </c>
      <c r="D885" s="2">
        <f t="shared" si="26"/>
        <v>4.0196147368578572E-3</v>
      </c>
      <c r="E885" s="2">
        <f t="shared" si="27"/>
        <v>2.9912040542900975E-3</v>
      </c>
    </row>
    <row r="886" spans="1:5" x14ac:dyDescent="0.4">
      <c r="A886" s="19">
        <v>41460</v>
      </c>
      <c r="B886" s="25">
        <v>2963.2190000000001</v>
      </c>
      <c r="C886" s="25">
        <v>3479.38</v>
      </c>
      <c r="D886" s="2">
        <f t="shared" si="26"/>
        <v>7.4144712909796073E-3</v>
      </c>
      <c r="E886" s="2">
        <f t="shared" si="27"/>
        <v>1.0369750876245476E-2</v>
      </c>
    </row>
    <row r="887" spans="1:5" x14ac:dyDescent="0.4">
      <c r="A887" s="19">
        <v>41463</v>
      </c>
      <c r="B887" s="25">
        <v>2966.134</v>
      </c>
      <c r="C887" s="25">
        <v>3484.83</v>
      </c>
      <c r="D887" s="2">
        <f t="shared" si="26"/>
        <v>9.8372749364794565E-4</v>
      </c>
      <c r="E887" s="2">
        <f t="shared" si="27"/>
        <v>1.5663710201241354E-3</v>
      </c>
    </row>
    <row r="888" spans="1:5" x14ac:dyDescent="0.4">
      <c r="A888" s="19">
        <v>41464</v>
      </c>
      <c r="B888" s="25">
        <v>2984.3229999999999</v>
      </c>
      <c r="C888" s="25">
        <v>3504.26</v>
      </c>
      <c r="D888" s="2">
        <f t="shared" si="26"/>
        <v>6.1322246398847202E-3</v>
      </c>
      <c r="E888" s="2">
        <f t="shared" si="27"/>
        <v>5.575594792285532E-3</v>
      </c>
    </row>
    <row r="889" spans="1:5" x14ac:dyDescent="0.4">
      <c r="A889" s="19">
        <v>41465</v>
      </c>
      <c r="B889" s="25">
        <v>3000.6570000000002</v>
      </c>
      <c r="C889" s="25">
        <v>3520.76</v>
      </c>
      <c r="D889" s="2">
        <f t="shared" si="26"/>
        <v>5.4732681415516904E-3</v>
      </c>
      <c r="E889" s="2">
        <f t="shared" si="27"/>
        <v>4.7085547305278919E-3</v>
      </c>
    </row>
    <row r="890" spans="1:5" x14ac:dyDescent="0.4">
      <c r="A890" s="19">
        <v>41466</v>
      </c>
      <c r="B890" s="25">
        <v>3059.4560000000001</v>
      </c>
      <c r="C890" s="25">
        <v>3578.3</v>
      </c>
      <c r="D890" s="2">
        <f t="shared" si="26"/>
        <v>1.9595375279480409E-2</v>
      </c>
      <c r="E890" s="2">
        <f t="shared" si="27"/>
        <v>1.634306229336846E-2</v>
      </c>
    </row>
    <row r="891" spans="1:5" x14ac:dyDescent="0.4">
      <c r="A891" s="19">
        <v>41467</v>
      </c>
      <c r="B891" s="25">
        <v>3079.0740000000001</v>
      </c>
      <c r="C891" s="25">
        <v>3600.08</v>
      </c>
      <c r="D891" s="2">
        <f t="shared" si="26"/>
        <v>6.4122510668562782E-3</v>
      </c>
      <c r="E891" s="2">
        <f t="shared" si="27"/>
        <v>6.0866892099600278E-3</v>
      </c>
    </row>
    <row r="892" spans="1:5" x14ac:dyDescent="0.4">
      <c r="A892" s="19">
        <v>41470</v>
      </c>
      <c r="B892" s="25">
        <v>3079.8510000000001</v>
      </c>
      <c r="C892" s="25">
        <v>3607.49</v>
      </c>
      <c r="D892" s="2">
        <f t="shared" si="26"/>
        <v>2.5234859571421353E-4</v>
      </c>
      <c r="E892" s="2">
        <f t="shared" si="27"/>
        <v>2.0582875936090428E-3</v>
      </c>
    </row>
    <row r="893" spans="1:5" x14ac:dyDescent="0.4">
      <c r="A893" s="19">
        <v>41471</v>
      </c>
      <c r="B893" s="25">
        <v>3077.4679999999998</v>
      </c>
      <c r="C893" s="25">
        <v>3598.5</v>
      </c>
      <c r="D893" s="2">
        <f t="shared" si="26"/>
        <v>-7.7373872956854051E-4</v>
      </c>
      <c r="E893" s="2">
        <f t="shared" si="27"/>
        <v>-2.4920373999650636E-3</v>
      </c>
    </row>
    <row r="894" spans="1:5" x14ac:dyDescent="0.4">
      <c r="A894" s="19">
        <v>41472</v>
      </c>
      <c r="B894" s="25">
        <v>3085.277</v>
      </c>
      <c r="C894" s="25">
        <v>3610</v>
      </c>
      <c r="D894" s="2">
        <f t="shared" si="26"/>
        <v>2.5374756130689402E-3</v>
      </c>
      <c r="E894" s="2">
        <f t="shared" si="27"/>
        <v>3.1957760177852013E-3</v>
      </c>
    </row>
    <row r="895" spans="1:5" x14ac:dyDescent="0.4">
      <c r="A895" s="19">
        <v>41473</v>
      </c>
      <c r="B895" s="25">
        <v>3077.8159999999998</v>
      </c>
      <c r="C895" s="25">
        <v>3611.28</v>
      </c>
      <c r="D895" s="2">
        <f t="shared" si="26"/>
        <v>-2.4182593653666595E-3</v>
      </c>
      <c r="E895" s="2">
        <f t="shared" si="27"/>
        <v>3.5457063711907821E-4</v>
      </c>
    </row>
    <row r="896" spans="1:5" x14ac:dyDescent="0.4">
      <c r="A896" s="19">
        <v>41474</v>
      </c>
      <c r="B896" s="25">
        <v>3044.9250000000002</v>
      </c>
      <c r="C896" s="25">
        <v>3587.62</v>
      </c>
      <c r="D896" s="2">
        <f t="shared" si="26"/>
        <v>-1.0686473785307404E-2</v>
      </c>
      <c r="E896" s="2">
        <f t="shared" si="27"/>
        <v>-6.5516935823309863E-3</v>
      </c>
    </row>
    <row r="897" spans="1:5" x14ac:dyDescent="0.4">
      <c r="A897" s="19">
        <v>41477</v>
      </c>
      <c r="B897" s="25">
        <v>3055.2249999999999</v>
      </c>
      <c r="C897" s="25">
        <v>3600.39</v>
      </c>
      <c r="D897" s="2">
        <f t="shared" si="26"/>
        <v>3.3826777342627068E-3</v>
      </c>
      <c r="E897" s="2">
        <f t="shared" si="27"/>
        <v>3.5594628193620359E-3</v>
      </c>
    </row>
    <row r="898" spans="1:5" x14ac:dyDescent="0.4">
      <c r="A898" s="19">
        <v>41478</v>
      </c>
      <c r="B898" s="25">
        <v>3031.3989999999999</v>
      </c>
      <c r="C898" s="25">
        <v>3579.27</v>
      </c>
      <c r="D898" s="2">
        <f t="shared" si="26"/>
        <v>-7.7984436498130805E-3</v>
      </c>
      <c r="E898" s="2">
        <f t="shared" si="27"/>
        <v>-5.8660311799554332E-3</v>
      </c>
    </row>
    <row r="899" spans="1:5" x14ac:dyDescent="0.4">
      <c r="A899" s="19">
        <v>41479</v>
      </c>
      <c r="B899" s="25">
        <v>3041.1550000000002</v>
      </c>
      <c r="C899" s="25">
        <v>3579.6</v>
      </c>
      <c r="D899" s="2">
        <f t="shared" si="26"/>
        <v>3.218316031641022E-3</v>
      </c>
      <c r="E899" s="2">
        <f t="shared" si="27"/>
        <v>9.2197571013086232E-5</v>
      </c>
    </row>
    <row r="900" spans="1:5" x14ac:dyDescent="0.4">
      <c r="A900" s="19">
        <v>41480</v>
      </c>
      <c r="B900" s="25">
        <v>3061.672</v>
      </c>
      <c r="C900" s="25">
        <v>3605.19</v>
      </c>
      <c r="D900" s="2">
        <f t="shared" si="26"/>
        <v>6.7464499507587927E-3</v>
      </c>
      <c r="E900" s="2">
        <f t="shared" si="27"/>
        <v>7.1488434461950412E-3</v>
      </c>
    </row>
    <row r="901" spans="1:5" x14ac:dyDescent="0.4">
      <c r="A901" s="19">
        <v>41481</v>
      </c>
      <c r="B901" s="25">
        <v>3076.2280000000001</v>
      </c>
      <c r="C901" s="25">
        <v>3613.17</v>
      </c>
      <c r="D901" s="2">
        <f t="shared" si="26"/>
        <v>4.7542649898486555E-3</v>
      </c>
      <c r="E901" s="2">
        <f t="shared" si="27"/>
        <v>2.2134755727161171E-3</v>
      </c>
    </row>
    <row r="902" spans="1:5" x14ac:dyDescent="0.4">
      <c r="A902" s="19">
        <v>41484</v>
      </c>
      <c r="B902" s="25">
        <v>3068.953</v>
      </c>
      <c r="C902" s="25">
        <v>3599.14</v>
      </c>
      <c r="D902" s="2">
        <f t="shared" si="26"/>
        <v>-2.3649092329958155E-3</v>
      </c>
      <c r="E902" s="2">
        <f t="shared" si="27"/>
        <v>-3.8830168522377972E-3</v>
      </c>
    </row>
    <row r="903" spans="1:5" x14ac:dyDescent="0.4">
      <c r="A903" s="19">
        <v>41485</v>
      </c>
      <c r="B903" s="25">
        <v>3085.3319999999999</v>
      </c>
      <c r="C903" s="25">
        <v>3616.47</v>
      </c>
      <c r="D903" s="2">
        <f t="shared" ref="D903:D966" si="28">B903/B902-1</f>
        <v>5.3369992958509638E-3</v>
      </c>
      <c r="E903" s="2">
        <f t="shared" ref="E903:E966" si="29">C903/C902-1</f>
        <v>4.815039148240885E-3</v>
      </c>
    </row>
    <row r="904" spans="1:5" x14ac:dyDescent="0.4">
      <c r="A904" s="19">
        <v>41486</v>
      </c>
      <c r="B904" s="25">
        <v>3090.1849999999999</v>
      </c>
      <c r="C904" s="25">
        <v>3626.37</v>
      </c>
      <c r="D904" s="2">
        <f t="shared" si="28"/>
        <v>1.5729263495791734E-3</v>
      </c>
      <c r="E904" s="2">
        <f t="shared" si="29"/>
        <v>2.7374760470846304E-3</v>
      </c>
    </row>
    <row r="905" spans="1:5" x14ac:dyDescent="0.4">
      <c r="A905" s="19">
        <v>41487</v>
      </c>
      <c r="B905" s="25">
        <v>3126.3009999999999</v>
      </c>
      <c r="C905" s="25">
        <v>3675.74</v>
      </c>
      <c r="D905" s="2">
        <f t="shared" si="28"/>
        <v>1.1687326163320355E-2</v>
      </c>
      <c r="E905" s="2">
        <f t="shared" si="29"/>
        <v>1.361416512931668E-2</v>
      </c>
    </row>
    <row r="906" spans="1:5" x14ac:dyDescent="0.4">
      <c r="A906" s="19">
        <v>41488</v>
      </c>
      <c r="B906" s="25">
        <v>3143.52</v>
      </c>
      <c r="C906" s="25">
        <v>3689.59</v>
      </c>
      <c r="D906" s="2">
        <f t="shared" si="28"/>
        <v>5.507786998117048E-3</v>
      </c>
      <c r="E906" s="2">
        <f t="shared" si="29"/>
        <v>3.7679487667789946E-3</v>
      </c>
    </row>
    <row r="907" spans="1:5" x14ac:dyDescent="0.4">
      <c r="A907" s="19">
        <v>41491</v>
      </c>
      <c r="B907" s="25">
        <v>3143.1869999999999</v>
      </c>
      <c r="C907" s="25">
        <v>3692.95</v>
      </c>
      <c r="D907" s="2">
        <f t="shared" si="28"/>
        <v>-1.0593220338983578E-4</v>
      </c>
      <c r="E907" s="2">
        <f t="shared" si="29"/>
        <v>9.1067029127889221E-4</v>
      </c>
    </row>
    <row r="908" spans="1:5" x14ac:dyDescent="0.4">
      <c r="A908" s="19">
        <v>41492</v>
      </c>
      <c r="B908" s="25">
        <v>3122.1979999999999</v>
      </c>
      <c r="C908" s="25">
        <v>3665.77</v>
      </c>
      <c r="D908" s="2">
        <f t="shared" si="28"/>
        <v>-6.6776173355260759E-3</v>
      </c>
      <c r="E908" s="2">
        <f t="shared" si="29"/>
        <v>-7.3599696719424124E-3</v>
      </c>
    </row>
    <row r="909" spans="1:5" x14ac:dyDescent="0.4">
      <c r="A909" s="19">
        <v>41493</v>
      </c>
      <c r="B909" s="25">
        <v>3118.694</v>
      </c>
      <c r="C909" s="25">
        <v>3654.01</v>
      </c>
      <c r="D909" s="2">
        <f t="shared" si="28"/>
        <v>-1.1222862867761307E-3</v>
      </c>
      <c r="E909" s="2">
        <f t="shared" si="29"/>
        <v>-3.2080572430893683E-3</v>
      </c>
    </row>
    <row r="910" spans="1:5" x14ac:dyDescent="0.4">
      <c r="A910" s="19">
        <v>41494</v>
      </c>
      <c r="B910" s="25">
        <v>3130.125</v>
      </c>
      <c r="C910" s="25">
        <v>3669.12</v>
      </c>
      <c r="D910" s="2">
        <f t="shared" si="28"/>
        <v>3.6653163150985879E-3</v>
      </c>
      <c r="E910" s="2">
        <f t="shared" si="29"/>
        <v>4.1351829907416704E-3</v>
      </c>
    </row>
    <row r="911" spans="1:5" x14ac:dyDescent="0.4">
      <c r="A911" s="19">
        <v>41495</v>
      </c>
      <c r="B911" s="25">
        <v>3118.5720000000001</v>
      </c>
      <c r="C911" s="25">
        <v>3660.11</v>
      </c>
      <c r="D911" s="2">
        <f t="shared" si="28"/>
        <v>-3.6909069126631611E-3</v>
      </c>
      <c r="E911" s="2">
        <f t="shared" si="29"/>
        <v>-2.4556296877724648E-3</v>
      </c>
    </row>
    <row r="912" spans="1:5" x14ac:dyDescent="0.4">
      <c r="A912" s="19">
        <v>41498</v>
      </c>
      <c r="B912" s="25">
        <v>3125.9250000000002</v>
      </c>
      <c r="C912" s="25">
        <v>3669.95</v>
      </c>
      <c r="D912" s="2">
        <f t="shared" si="28"/>
        <v>2.3578099206944536E-3</v>
      </c>
      <c r="E912" s="2">
        <f t="shared" si="29"/>
        <v>2.6884437899405977E-3</v>
      </c>
    </row>
    <row r="913" spans="1:5" x14ac:dyDescent="0.4">
      <c r="A913" s="19">
        <v>41499</v>
      </c>
      <c r="B913" s="25">
        <v>3141.0639999999999</v>
      </c>
      <c r="C913" s="25">
        <v>3684.44</v>
      </c>
      <c r="D913" s="2">
        <f t="shared" si="28"/>
        <v>4.8430464582482902E-3</v>
      </c>
      <c r="E913" s="2">
        <f t="shared" si="29"/>
        <v>3.948282674151038E-3</v>
      </c>
    </row>
    <row r="914" spans="1:5" x14ac:dyDescent="0.4">
      <c r="A914" s="19">
        <v>41500</v>
      </c>
      <c r="B914" s="25">
        <v>3129.4459999999999</v>
      </c>
      <c r="C914" s="25">
        <v>3669.27</v>
      </c>
      <c r="D914" s="2">
        <f t="shared" si="28"/>
        <v>-3.6987466667345315E-3</v>
      </c>
      <c r="E914" s="2">
        <f t="shared" si="29"/>
        <v>-4.1173149786670749E-3</v>
      </c>
    </row>
    <row r="915" spans="1:5" x14ac:dyDescent="0.4">
      <c r="A915" s="19">
        <v>41501</v>
      </c>
      <c r="B915" s="25">
        <v>3076.2310000000002</v>
      </c>
      <c r="C915" s="25">
        <v>3606.12</v>
      </c>
      <c r="D915" s="2">
        <f t="shared" si="28"/>
        <v>-1.7004607205236888E-2</v>
      </c>
      <c r="E915" s="2">
        <f t="shared" si="29"/>
        <v>-1.7210507812180698E-2</v>
      </c>
    </row>
    <row r="916" spans="1:5" x14ac:dyDescent="0.4">
      <c r="A916" s="19">
        <v>41502</v>
      </c>
      <c r="B916" s="25">
        <v>3073.9140000000002</v>
      </c>
      <c r="C916" s="25">
        <v>3602.78</v>
      </c>
      <c r="D916" s="2">
        <f t="shared" si="28"/>
        <v>-7.5319441225318862E-4</v>
      </c>
      <c r="E916" s="2">
        <f t="shared" si="29"/>
        <v>-9.2620323228276291E-4</v>
      </c>
    </row>
    <row r="917" spans="1:5" x14ac:dyDescent="0.4">
      <c r="A917" s="19">
        <v>41505</v>
      </c>
      <c r="B917" s="25">
        <v>3069.76</v>
      </c>
      <c r="C917" s="25">
        <v>3589.09</v>
      </c>
      <c r="D917" s="2">
        <f t="shared" si="28"/>
        <v>-1.3513715738305843E-3</v>
      </c>
      <c r="E917" s="2">
        <f t="shared" si="29"/>
        <v>-3.7998434542214632E-3</v>
      </c>
    </row>
    <row r="918" spans="1:5" x14ac:dyDescent="0.4">
      <c r="A918" s="19">
        <v>41506</v>
      </c>
      <c r="B918" s="25">
        <v>3082.1689999999999</v>
      </c>
      <c r="C918" s="25">
        <v>3613.59</v>
      </c>
      <c r="D918" s="2">
        <f t="shared" si="28"/>
        <v>4.0423355571770347E-3</v>
      </c>
      <c r="E918" s="2">
        <f t="shared" si="29"/>
        <v>6.8262428637899664E-3</v>
      </c>
    </row>
    <row r="919" spans="1:5" x14ac:dyDescent="0.4">
      <c r="A919" s="19">
        <v>41507</v>
      </c>
      <c r="B919" s="25">
        <v>3071.4670000000001</v>
      </c>
      <c r="C919" s="25">
        <v>3599.79</v>
      </c>
      <c r="D919" s="2">
        <f t="shared" si="28"/>
        <v>-3.4722301080829521E-3</v>
      </c>
      <c r="E919" s="2">
        <f t="shared" si="29"/>
        <v>-3.8189169219530195E-3</v>
      </c>
    </row>
    <row r="920" spans="1:5" x14ac:dyDescent="0.4">
      <c r="A920" s="19">
        <v>41508</v>
      </c>
      <c r="B920" s="25">
        <v>3101.819</v>
      </c>
      <c r="C920" s="25">
        <v>3638.71</v>
      </c>
      <c r="D920" s="2">
        <f t="shared" si="28"/>
        <v>9.8819228726858555E-3</v>
      </c>
      <c r="E920" s="2">
        <f t="shared" si="29"/>
        <v>1.0811741796049157E-2</v>
      </c>
    </row>
    <row r="921" spans="1:5" x14ac:dyDescent="0.4">
      <c r="A921" s="19">
        <v>41509</v>
      </c>
      <c r="B921" s="25">
        <v>3124.2669999999998</v>
      </c>
      <c r="C921" s="25">
        <v>3657.79</v>
      </c>
      <c r="D921" s="2">
        <f t="shared" si="28"/>
        <v>7.2370438120341607E-3</v>
      </c>
      <c r="E921" s="2">
        <f t="shared" si="29"/>
        <v>5.243616556416919E-3</v>
      </c>
    </row>
    <row r="922" spans="1:5" x14ac:dyDescent="0.4">
      <c r="A922" s="19">
        <v>41512</v>
      </c>
      <c r="B922" s="25">
        <v>3122.6729999999998</v>
      </c>
      <c r="C922" s="25">
        <v>3657.57</v>
      </c>
      <c r="D922" s="2">
        <f t="shared" si="28"/>
        <v>-5.1019967243515207E-4</v>
      </c>
      <c r="E922" s="2">
        <f t="shared" si="29"/>
        <v>-6.0145607046813154E-5</v>
      </c>
    </row>
    <row r="923" spans="1:5" x14ac:dyDescent="0.4">
      <c r="A923" s="19">
        <v>41513</v>
      </c>
      <c r="B923" s="25">
        <v>3059.578</v>
      </c>
      <c r="C923" s="25">
        <v>3578.52</v>
      </c>
      <c r="D923" s="2">
        <f t="shared" si="28"/>
        <v>-2.0205445783147868E-2</v>
      </c>
      <c r="E923" s="2">
        <f t="shared" si="29"/>
        <v>-2.1612710078002695E-2</v>
      </c>
    </row>
    <row r="924" spans="1:5" x14ac:dyDescent="0.4">
      <c r="A924" s="19">
        <v>41514</v>
      </c>
      <c r="B924" s="25">
        <v>3072.174</v>
      </c>
      <c r="C924" s="25">
        <v>3593.35</v>
      </c>
      <c r="D924" s="2">
        <f t="shared" si="28"/>
        <v>4.116907625822952E-3</v>
      </c>
      <c r="E924" s="2">
        <f t="shared" si="29"/>
        <v>4.1441713334002817E-3</v>
      </c>
    </row>
    <row r="925" spans="1:5" x14ac:dyDescent="0.4">
      <c r="A925" s="19">
        <v>41515</v>
      </c>
      <c r="B925" s="25">
        <v>3093.36</v>
      </c>
      <c r="C925" s="25">
        <v>3620.3</v>
      </c>
      <c r="D925" s="2">
        <f t="shared" si="28"/>
        <v>6.8960937759385832E-3</v>
      </c>
      <c r="E925" s="2">
        <f t="shared" si="29"/>
        <v>7.4999652135194772E-3</v>
      </c>
    </row>
    <row r="926" spans="1:5" x14ac:dyDescent="0.4">
      <c r="A926" s="19">
        <v>41516</v>
      </c>
      <c r="B926" s="25">
        <v>3073.8130000000001</v>
      </c>
      <c r="C926" s="25">
        <v>3589.87</v>
      </c>
      <c r="D926" s="2">
        <f t="shared" si="28"/>
        <v>-6.3190188015620485E-3</v>
      </c>
      <c r="E926" s="2">
        <f t="shared" si="29"/>
        <v>-8.405380769549553E-3</v>
      </c>
    </row>
    <row r="927" spans="1:5" x14ac:dyDescent="0.4">
      <c r="A927" s="19">
        <v>41520</v>
      </c>
      <c r="B927" s="25">
        <v>3091.759</v>
      </c>
      <c r="C927" s="25">
        <v>3612.61</v>
      </c>
      <c r="D927" s="2">
        <f t="shared" si="28"/>
        <v>5.8383512594943898E-3</v>
      </c>
      <c r="E927" s="2">
        <f t="shared" si="29"/>
        <v>6.3344912211307225E-3</v>
      </c>
    </row>
    <row r="928" spans="1:5" x14ac:dyDescent="0.4">
      <c r="A928" s="19">
        <v>41521</v>
      </c>
      <c r="B928" s="25">
        <v>3124.54</v>
      </c>
      <c r="C928" s="25">
        <v>3649.04</v>
      </c>
      <c r="D928" s="2">
        <f t="shared" si="28"/>
        <v>1.0602702215793736E-2</v>
      </c>
      <c r="E928" s="2">
        <f t="shared" si="29"/>
        <v>1.0084122005973528E-2</v>
      </c>
    </row>
    <row r="929" spans="1:5" x14ac:dyDescent="0.4">
      <c r="A929" s="19">
        <v>41522</v>
      </c>
      <c r="B929" s="25">
        <v>3129.9380000000001</v>
      </c>
      <c r="C929" s="25">
        <v>3658.79</v>
      </c>
      <c r="D929" s="2">
        <f t="shared" si="28"/>
        <v>1.7276143048257087E-3</v>
      </c>
      <c r="E929" s="2">
        <f t="shared" si="29"/>
        <v>2.671935632385436E-3</v>
      </c>
    </row>
    <row r="930" spans="1:5" x14ac:dyDescent="0.4">
      <c r="A930" s="19">
        <v>41523</v>
      </c>
      <c r="B930" s="25">
        <v>3133.3760000000002</v>
      </c>
      <c r="C930" s="25">
        <v>3660.01</v>
      </c>
      <c r="D930" s="2">
        <f t="shared" si="28"/>
        <v>1.0984243138363325E-3</v>
      </c>
      <c r="E930" s="2">
        <f t="shared" si="29"/>
        <v>3.3344357014208903E-4</v>
      </c>
    </row>
    <row r="931" spans="1:5" x14ac:dyDescent="0.4">
      <c r="A931" s="19">
        <v>41526</v>
      </c>
      <c r="B931" s="25">
        <v>3169.9279999999999</v>
      </c>
      <c r="C931" s="25">
        <v>3706.18</v>
      </c>
      <c r="D931" s="2">
        <f t="shared" si="28"/>
        <v>1.1665373067260232E-2</v>
      </c>
      <c r="E931" s="2">
        <f t="shared" si="29"/>
        <v>1.2614719631913518E-2</v>
      </c>
    </row>
    <row r="932" spans="1:5" x14ac:dyDescent="0.4">
      <c r="A932" s="19">
        <v>41527</v>
      </c>
      <c r="B932" s="25">
        <v>3185.069</v>
      </c>
      <c r="C932" s="25">
        <v>3729.02</v>
      </c>
      <c r="D932" s="2">
        <f t="shared" si="28"/>
        <v>4.7764491811801424E-3</v>
      </c>
      <c r="E932" s="2">
        <f t="shared" si="29"/>
        <v>6.1626796323979161E-3</v>
      </c>
    </row>
    <row r="933" spans="1:5" x14ac:dyDescent="0.4">
      <c r="A933" s="19">
        <v>41528</v>
      </c>
      <c r="B933" s="25">
        <v>3179.8629999999998</v>
      </c>
      <c r="C933" s="25">
        <v>3725.01</v>
      </c>
      <c r="D933" s="2">
        <f t="shared" si="28"/>
        <v>-1.6345014817575887E-3</v>
      </c>
      <c r="E933" s="2">
        <f t="shared" si="29"/>
        <v>-1.0753495556472537E-3</v>
      </c>
    </row>
    <row r="934" spans="1:5" x14ac:dyDescent="0.4">
      <c r="A934" s="19">
        <v>41529</v>
      </c>
      <c r="B934" s="25">
        <v>3175.5659999999998</v>
      </c>
      <c r="C934" s="25">
        <v>3715.97</v>
      </c>
      <c r="D934" s="2">
        <f t="shared" si="28"/>
        <v>-1.3513160787115286E-3</v>
      </c>
      <c r="E934" s="2">
        <f t="shared" si="29"/>
        <v>-2.4268391225796826E-3</v>
      </c>
    </row>
    <row r="935" spans="1:5" x14ac:dyDescent="0.4">
      <c r="A935" s="19">
        <v>41530</v>
      </c>
      <c r="B935" s="25">
        <v>3178.2750000000001</v>
      </c>
      <c r="C935" s="25">
        <v>3722.18</v>
      </c>
      <c r="D935" s="2">
        <f t="shared" si="28"/>
        <v>8.5307627049791002E-4</v>
      </c>
      <c r="E935" s="2">
        <f t="shared" si="29"/>
        <v>1.6711652677496858E-3</v>
      </c>
    </row>
    <row r="936" spans="1:5" x14ac:dyDescent="0.4">
      <c r="A936" s="19">
        <v>41533</v>
      </c>
      <c r="B936" s="25">
        <v>3168.6880000000001</v>
      </c>
      <c r="C936" s="25">
        <v>3717.85</v>
      </c>
      <c r="D936" s="2">
        <f t="shared" si="28"/>
        <v>-3.0164161376847742E-3</v>
      </c>
      <c r="E936" s="2">
        <f t="shared" si="29"/>
        <v>-1.1632967776947778E-3</v>
      </c>
    </row>
    <row r="937" spans="1:5" x14ac:dyDescent="0.4">
      <c r="A937" s="19">
        <v>41534</v>
      </c>
      <c r="B937" s="25">
        <v>3190.8310000000001</v>
      </c>
      <c r="C937" s="25">
        <v>3745.7</v>
      </c>
      <c r="D937" s="2">
        <f t="shared" si="28"/>
        <v>6.9880657231005117E-3</v>
      </c>
      <c r="E937" s="2">
        <f t="shared" si="29"/>
        <v>7.4908885511788537E-3</v>
      </c>
    </row>
    <row r="938" spans="1:5" x14ac:dyDescent="0.4">
      <c r="A938" s="19">
        <v>41535</v>
      </c>
      <c r="B938" s="25">
        <v>3231.308</v>
      </c>
      <c r="C938" s="25">
        <v>3783.64</v>
      </c>
      <c r="D938" s="2">
        <f t="shared" si="28"/>
        <v>1.2685410164311461E-2</v>
      </c>
      <c r="E938" s="2">
        <f t="shared" si="29"/>
        <v>1.0128947860213122E-2</v>
      </c>
    </row>
    <row r="939" spans="1:5" x14ac:dyDescent="0.4">
      <c r="A939" s="19">
        <v>41536</v>
      </c>
      <c r="B939" s="25">
        <v>3237.6109999999999</v>
      </c>
      <c r="C939" s="25">
        <v>3789.38</v>
      </c>
      <c r="D939" s="2">
        <f t="shared" si="28"/>
        <v>1.9506032851093202E-3</v>
      </c>
      <c r="E939" s="2">
        <f t="shared" si="29"/>
        <v>1.5170576481906561E-3</v>
      </c>
    </row>
    <row r="940" spans="1:5" x14ac:dyDescent="0.4">
      <c r="A940" s="19">
        <v>41537</v>
      </c>
      <c r="B940" s="25">
        <v>3224.7330000000002</v>
      </c>
      <c r="C940" s="25">
        <v>3774.73</v>
      </c>
      <c r="D940" s="2">
        <f t="shared" si="28"/>
        <v>-3.9776242420722641E-3</v>
      </c>
      <c r="E940" s="2">
        <f t="shared" si="29"/>
        <v>-3.8660678000095317E-3</v>
      </c>
    </row>
    <row r="941" spans="1:5" x14ac:dyDescent="0.4">
      <c r="A941" s="19">
        <v>41540</v>
      </c>
      <c r="B941" s="25">
        <v>3219.3420000000001</v>
      </c>
      <c r="C941" s="25">
        <v>3765.29</v>
      </c>
      <c r="D941" s="2">
        <f t="shared" si="28"/>
        <v>-1.6717663136762706E-3</v>
      </c>
      <c r="E941" s="2">
        <f t="shared" si="29"/>
        <v>-2.5008411197622316E-3</v>
      </c>
    </row>
    <row r="942" spans="1:5" x14ac:dyDescent="0.4">
      <c r="A942" s="19">
        <v>41541</v>
      </c>
      <c r="B942" s="25">
        <v>3218.6579999999999</v>
      </c>
      <c r="C942" s="25">
        <v>3768.25</v>
      </c>
      <c r="D942" s="2">
        <f t="shared" si="28"/>
        <v>-2.1246577716815818E-4</v>
      </c>
      <c r="E942" s="2">
        <f t="shared" si="29"/>
        <v>7.8612802732336284E-4</v>
      </c>
    </row>
    <row r="943" spans="1:5" x14ac:dyDescent="0.4">
      <c r="A943" s="19">
        <v>41542</v>
      </c>
      <c r="B943" s="25">
        <v>3208.549</v>
      </c>
      <c r="C943" s="25">
        <v>3761.1</v>
      </c>
      <c r="D943" s="2">
        <f t="shared" si="28"/>
        <v>-3.1407499647367887E-3</v>
      </c>
      <c r="E943" s="2">
        <f t="shared" si="29"/>
        <v>-1.8974324951901433E-3</v>
      </c>
    </row>
    <row r="944" spans="1:5" x14ac:dyDescent="0.4">
      <c r="A944" s="19">
        <v>41543</v>
      </c>
      <c r="B944" s="25">
        <v>3234.0360000000001</v>
      </c>
      <c r="C944" s="25">
        <v>3787.43</v>
      </c>
      <c r="D944" s="2">
        <f t="shared" si="28"/>
        <v>7.9434660340234053E-3</v>
      </c>
      <c r="E944" s="2">
        <f t="shared" si="29"/>
        <v>7.0006115232246202E-3</v>
      </c>
    </row>
    <row r="945" spans="1:5" x14ac:dyDescent="0.4">
      <c r="A945" s="19">
        <v>41544</v>
      </c>
      <c r="B945" s="25">
        <v>3230.3049999999998</v>
      </c>
      <c r="C945" s="25">
        <v>3781.6</v>
      </c>
      <c r="D945" s="2">
        <f t="shared" si="28"/>
        <v>-1.1536668113775184E-3</v>
      </c>
      <c r="E945" s="2">
        <f t="shared" si="29"/>
        <v>-1.5393023765455371E-3</v>
      </c>
    </row>
    <row r="946" spans="1:5" x14ac:dyDescent="0.4">
      <c r="A946" s="19">
        <v>41547</v>
      </c>
      <c r="B946" s="25">
        <v>3218.1979999999999</v>
      </c>
      <c r="C946" s="25">
        <v>3771.48</v>
      </c>
      <c r="D946" s="2">
        <f t="shared" si="28"/>
        <v>-3.7479433056630818E-3</v>
      </c>
      <c r="E946" s="2">
        <f t="shared" si="29"/>
        <v>-2.6761159297651327E-3</v>
      </c>
    </row>
    <row r="947" spans="1:5" x14ac:dyDescent="0.4">
      <c r="A947" s="19">
        <v>41548</v>
      </c>
      <c r="B947" s="25">
        <v>3253.0450000000001</v>
      </c>
      <c r="C947" s="25">
        <v>3817.98</v>
      </c>
      <c r="D947" s="2">
        <f t="shared" si="28"/>
        <v>1.0828109395382146E-2</v>
      </c>
      <c r="E947" s="2">
        <f t="shared" si="29"/>
        <v>1.232937732667283E-2</v>
      </c>
    </row>
    <row r="948" spans="1:5" x14ac:dyDescent="0.4">
      <c r="A948" s="19">
        <v>41549</v>
      </c>
      <c r="B948" s="25">
        <v>3253.2550000000001</v>
      </c>
      <c r="C948" s="25">
        <v>3815.02</v>
      </c>
      <c r="D948" s="2">
        <f t="shared" si="28"/>
        <v>6.4554901638258499E-5</v>
      </c>
      <c r="E948" s="2">
        <f t="shared" si="29"/>
        <v>-7.7527907427488163E-4</v>
      </c>
    </row>
    <row r="949" spans="1:5" x14ac:dyDescent="0.4">
      <c r="A949" s="19">
        <v>41550</v>
      </c>
      <c r="B949" s="25">
        <v>3213.8330000000001</v>
      </c>
      <c r="C949" s="25">
        <v>3774.34</v>
      </c>
      <c r="D949" s="2">
        <f t="shared" si="28"/>
        <v>-1.2117709801414245E-2</v>
      </c>
      <c r="E949" s="2">
        <f t="shared" si="29"/>
        <v>-1.0663115789694366E-2</v>
      </c>
    </row>
    <row r="950" spans="1:5" x14ac:dyDescent="0.4">
      <c r="A950" s="19">
        <v>41551</v>
      </c>
      <c r="B950" s="25">
        <v>3242.5740000000001</v>
      </c>
      <c r="C950" s="25">
        <v>3807.75</v>
      </c>
      <c r="D950" s="2">
        <f t="shared" si="28"/>
        <v>8.9429040027904083E-3</v>
      </c>
      <c r="E950" s="2">
        <f t="shared" si="29"/>
        <v>8.851878739064345E-3</v>
      </c>
    </row>
    <row r="951" spans="1:5" x14ac:dyDescent="0.4">
      <c r="A951" s="19">
        <v>41554</v>
      </c>
      <c r="B951" s="25">
        <v>3215.694</v>
      </c>
      <c r="C951" s="25">
        <v>3770.38</v>
      </c>
      <c r="D951" s="2">
        <f t="shared" si="28"/>
        <v>-8.289710581778631E-3</v>
      </c>
      <c r="E951" s="2">
        <f t="shared" si="29"/>
        <v>-9.8141947344231317E-3</v>
      </c>
    </row>
    <row r="952" spans="1:5" x14ac:dyDescent="0.4">
      <c r="A952" s="19">
        <v>41555</v>
      </c>
      <c r="B952" s="25">
        <v>3153.8690000000001</v>
      </c>
      <c r="C952" s="25">
        <v>3694.83</v>
      </c>
      <c r="D952" s="2">
        <f t="shared" si="28"/>
        <v>-1.9226020883827855E-2</v>
      </c>
      <c r="E952" s="2">
        <f t="shared" si="29"/>
        <v>-2.003776807642732E-2</v>
      </c>
    </row>
    <row r="953" spans="1:5" x14ac:dyDescent="0.4">
      <c r="A953" s="19">
        <v>41556</v>
      </c>
      <c r="B953" s="25">
        <v>3142.5349999999999</v>
      </c>
      <c r="C953" s="25">
        <v>3677.78</v>
      </c>
      <c r="D953" s="2">
        <f t="shared" si="28"/>
        <v>-3.5936812847966459E-3</v>
      </c>
      <c r="E953" s="2">
        <f t="shared" si="29"/>
        <v>-4.6145560147556886E-3</v>
      </c>
    </row>
    <row r="954" spans="1:5" x14ac:dyDescent="0.4">
      <c r="A954" s="19">
        <v>41557</v>
      </c>
      <c r="B954" s="25">
        <v>3210.8429999999998</v>
      </c>
      <c r="C954" s="25">
        <v>3760.75</v>
      </c>
      <c r="D954" s="2">
        <f t="shared" si="28"/>
        <v>2.1736591637006475E-2</v>
      </c>
      <c r="E954" s="2">
        <f t="shared" si="29"/>
        <v>2.25598050998157E-2</v>
      </c>
    </row>
    <row r="955" spans="1:5" x14ac:dyDescent="0.4">
      <c r="A955" s="19">
        <v>41558</v>
      </c>
      <c r="B955" s="25">
        <v>3233.826</v>
      </c>
      <c r="C955" s="25">
        <v>3791.87</v>
      </c>
      <c r="D955" s="2">
        <f t="shared" si="28"/>
        <v>7.1579332904163628E-3</v>
      </c>
      <c r="E955" s="2">
        <f t="shared" si="29"/>
        <v>8.2749451572159405E-3</v>
      </c>
    </row>
    <row r="956" spans="1:5" x14ac:dyDescent="0.4">
      <c r="A956" s="19">
        <v>41561</v>
      </c>
      <c r="B956" s="25">
        <v>3256.0210000000002</v>
      </c>
      <c r="C956" s="25">
        <v>3815.28</v>
      </c>
      <c r="D956" s="2">
        <f t="shared" si="28"/>
        <v>6.8633872075987146E-3</v>
      </c>
      <c r="E956" s="2">
        <f t="shared" si="29"/>
        <v>6.1737348590538144E-3</v>
      </c>
    </row>
    <row r="957" spans="1:5" x14ac:dyDescent="0.4">
      <c r="A957" s="19">
        <v>41562</v>
      </c>
      <c r="B957" s="25">
        <v>3244.663</v>
      </c>
      <c r="C957" s="25">
        <v>3794.01</v>
      </c>
      <c r="D957" s="2">
        <f t="shared" si="28"/>
        <v>-3.4883067400364176E-3</v>
      </c>
      <c r="E957" s="2">
        <f t="shared" si="29"/>
        <v>-5.5749512486632513E-3</v>
      </c>
    </row>
    <row r="958" spans="1:5" x14ac:dyDescent="0.4">
      <c r="A958" s="19">
        <v>41563</v>
      </c>
      <c r="B958" s="25">
        <v>3281.6680000000001</v>
      </c>
      <c r="C958" s="25">
        <v>3839.43</v>
      </c>
      <c r="D958" s="2">
        <f t="shared" si="28"/>
        <v>1.1404882417681117E-2</v>
      </c>
      <c r="E958" s="2">
        <f t="shared" si="29"/>
        <v>1.1971502447278626E-2</v>
      </c>
    </row>
    <row r="959" spans="1:5" x14ac:dyDescent="0.4">
      <c r="A959" s="19">
        <v>41564</v>
      </c>
      <c r="B959" s="25">
        <v>3301.2779999999998</v>
      </c>
      <c r="C959" s="25">
        <v>3863.15</v>
      </c>
      <c r="D959" s="2">
        <f t="shared" si="28"/>
        <v>5.975619715339775E-3</v>
      </c>
      <c r="E959" s="2">
        <f t="shared" si="29"/>
        <v>6.1780003802649475E-3</v>
      </c>
    </row>
    <row r="960" spans="1:5" x14ac:dyDescent="0.4">
      <c r="A960" s="19">
        <v>41565</v>
      </c>
      <c r="B960" s="25">
        <v>3353.8760000000002</v>
      </c>
      <c r="C960" s="25">
        <v>3914.28</v>
      </c>
      <c r="D960" s="2">
        <f t="shared" si="28"/>
        <v>1.5932617610513455E-2</v>
      </c>
      <c r="E960" s="2">
        <f t="shared" si="29"/>
        <v>1.3235313151184869E-2</v>
      </c>
    </row>
    <row r="961" spans="1:5" x14ac:dyDescent="0.4">
      <c r="A961" s="19">
        <v>41568</v>
      </c>
      <c r="B961" s="25">
        <v>3361.1790000000001</v>
      </c>
      <c r="C961" s="25">
        <v>3920.05</v>
      </c>
      <c r="D961" s="2">
        <f t="shared" si="28"/>
        <v>2.1774806224201804E-3</v>
      </c>
      <c r="E961" s="2">
        <f t="shared" si="29"/>
        <v>1.4740897431966271E-3</v>
      </c>
    </row>
    <row r="962" spans="1:5" x14ac:dyDescent="0.4">
      <c r="A962" s="19">
        <v>41569</v>
      </c>
      <c r="B962" s="25">
        <v>3366.9290000000001</v>
      </c>
      <c r="C962" s="25">
        <v>3929.57</v>
      </c>
      <c r="D962" s="2">
        <f t="shared" si="28"/>
        <v>1.7107092481536412E-3</v>
      </c>
      <c r="E962" s="2">
        <f t="shared" si="29"/>
        <v>2.4285404522901288E-3</v>
      </c>
    </row>
    <row r="963" spans="1:5" x14ac:dyDescent="0.4">
      <c r="A963" s="19">
        <v>41570</v>
      </c>
      <c r="B963" s="25">
        <v>3346.05</v>
      </c>
      <c r="C963" s="25">
        <v>3907.07</v>
      </c>
      <c r="D963" s="2">
        <f t="shared" si="28"/>
        <v>-6.2011999659036254E-3</v>
      </c>
      <c r="E963" s="2">
        <f t="shared" si="29"/>
        <v>-5.7258173286135472E-3</v>
      </c>
    </row>
    <row r="964" spans="1:5" x14ac:dyDescent="0.4">
      <c r="A964" s="19">
        <v>41571</v>
      </c>
      <c r="B964" s="25">
        <v>3362.375</v>
      </c>
      <c r="C964" s="25">
        <v>3928.96</v>
      </c>
      <c r="D964" s="2">
        <f t="shared" si="28"/>
        <v>4.8788870459197664E-3</v>
      </c>
      <c r="E964" s="2">
        <f t="shared" si="29"/>
        <v>5.6026638887964886E-3</v>
      </c>
    </row>
    <row r="965" spans="1:5" x14ac:dyDescent="0.4">
      <c r="A965" s="19">
        <v>41572</v>
      </c>
      <c r="B965" s="25">
        <v>3383.828</v>
      </c>
      <c r="C965" s="25">
        <v>3943.36</v>
      </c>
      <c r="D965" s="2">
        <f t="shared" si="28"/>
        <v>6.3803115357448092E-3</v>
      </c>
      <c r="E965" s="2">
        <f t="shared" si="29"/>
        <v>3.6650920345333571E-3</v>
      </c>
    </row>
    <row r="966" spans="1:5" x14ac:dyDescent="0.4">
      <c r="A966" s="19">
        <v>41575</v>
      </c>
      <c r="B966" s="25">
        <v>3382.6759999999999</v>
      </c>
      <c r="C966" s="25">
        <v>3940.13</v>
      </c>
      <c r="D966" s="2">
        <f t="shared" si="28"/>
        <v>-3.4044283574696799E-4</v>
      </c>
      <c r="E966" s="2">
        <f t="shared" si="29"/>
        <v>-8.1909843382288461E-4</v>
      </c>
    </row>
    <row r="967" spans="1:5" x14ac:dyDescent="0.4">
      <c r="A967" s="19">
        <v>41576</v>
      </c>
      <c r="B967" s="25">
        <v>3391.7469999999998</v>
      </c>
      <c r="C967" s="25">
        <v>3952.34</v>
      </c>
      <c r="D967" s="2">
        <f t="shared" ref="D967:D1030" si="30">B967/B966-1</f>
        <v>2.681604741334942E-3</v>
      </c>
      <c r="E967" s="2">
        <f t="shared" ref="E967:E1030" si="31">C967/C966-1</f>
        <v>3.0988825241806683E-3</v>
      </c>
    </row>
    <row r="968" spans="1:5" x14ac:dyDescent="0.4">
      <c r="A968" s="19">
        <v>41577</v>
      </c>
      <c r="B968" s="25">
        <v>3385.3780000000002</v>
      </c>
      <c r="C968" s="25">
        <v>3930.62</v>
      </c>
      <c r="D968" s="2">
        <f t="shared" si="30"/>
        <v>-1.8777933613561837E-3</v>
      </c>
      <c r="E968" s="2">
        <f t="shared" si="31"/>
        <v>-5.495478627850936E-3</v>
      </c>
    </row>
    <row r="969" spans="1:5" x14ac:dyDescent="0.4">
      <c r="A969" s="19">
        <v>41578</v>
      </c>
      <c r="B969" s="25">
        <v>3377.7310000000002</v>
      </c>
      <c r="C969" s="25">
        <v>3919.71</v>
      </c>
      <c r="D969" s="2">
        <f t="shared" si="30"/>
        <v>-2.2588319531822165E-3</v>
      </c>
      <c r="E969" s="2">
        <f t="shared" si="31"/>
        <v>-2.7756435371518728E-3</v>
      </c>
    </row>
    <row r="970" spans="1:5" x14ac:dyDescent="0.4">
      <c r="A970" s="19">
        <v>41579</v>
      </c>
      <c r="B970" s="25">
        <v>3379.7640000000001</v>
      </c>
      <c r="C970" s="25">
        <v>3922.04</v>
      </c>
      <c r="D970" s="2">
        <f t="shared" si="30"/>
        <v>6.0188333529231919E-4</v>
      </c>
      <c r="E970" s="2">
        <f t="shared" si="31"/>
        <v>5.9443173091877632E-4</v>
      </c>
    </row>
    <row r="971" spans="1:5" x14ac:dyDescent="0.4">
      <c r="A971" s="19">
        <v>41582</v>
      </c>
      <c r="B971" s="25">
        <v>3384.7460000000001</v>
      </c>
      <c r="C971" s="25">
        <v>3936.59</v>
      </c>
      <c r="D971" s="2">
        <f t="shared" si="30"/>
        <v>1.4740674200921511E-3</v>
      </c>
      <c r="E971" s="2">
        <f t="shared" si="31"/>
        <v>3.7098040815495281E-3</v>
      </c>
    </row>
    <row r="972" spans="1:5" x14ac:dyDescent="0.4">
      <c r="A972" s="19">
        <v>41583</v>
      </c>
      <c r="B972" s="25">
        <v>3388.8229999999999</v>
      </c>
      <c r="C972" s="25">
        <v>3939.86</v>
      </c>
      <c r="D972" s="2">
        <f t="shared" si="30"/>
        <v>1.2045216982308204E-3</v>
      </c>
      <c r="E972" s="2">
        <f t="shared" si="31"/>
        <v>8.3066816711929725E-4</v>
      </c>
    </row>
    <row r="973" spans="1:5" x14ac:dyDescent="0.4">
      <c r="A973" s="19">
        <v>41584</v>
      </c>
      <c r="B973" s="25">
        <v>3385.3789999999999</v>
      </c>
      <c r="C973" s="25">
        <v>3931.95</v>
      </c>
      <c r="D973" s="2">
        <f t="shared" si="30"/>
        <v>-1.016282054270734E-3</v>
      </c>
      <c r="E973" s="2">
        <f t="shared" si="31"/>
        <v>-2.007685552278593E-3</v>
      </c>
    </row>
    <row r="974" spans="1:5" x14ac:dyDescent="0.4">
      <c r="A974" s="19">
        <v>41585</v>
      </c>
      <c r="B974" s="25">
        <v>3321.4110000000001</v>
      </c>
      <c r="C974" s="25">
        <v>3857.33</v>
      </c>
      <c r="D974" s="2">
        <f t="shared" si="30"/>
        <v>-1.8895373309753438E-2</v>
      </c>
      <c r="E974" s="2">
        <f t="shared" si="31"/>
        <v>-1.8977860857844031E-2</v>
      </c>
    </row>
    <row r="975" spans="1:5" x14ac:dyDescent="0.4">
      <c r="A975" s="19">
        <v>41586</v>
      </c>
      <c r="B975" s="25">
        <v>3366.8409999999999</v>
      </c>
      <c r="C975" s="25">
        <v>3919.23</v>
      </c>
      <c r="D975" s="2">
        <f t="shared" si="30"/>
        <v>1.3677921822984329E-2</v>
      </c>
      <c r="E975" s="2">
        <f t="shared" si="31"/>
        <v>1.6047369553551238E-2</v>
      </c>
    </row>
    <row r="976" spans="1:5" x14ac:dyDescent="0.4">
      <c r="A976" s="19">
        <v>41589</v>
      </c>
      <c r="B976" s="25">
        <v>3362.9749999999999</v>
      </c>
      <c r="C976" s="25">
        <v>3919.79</v>
      </c>
      <c r="D976" s="2">
        <f t="shared" si="30"/>
        <v>-1.1482573724153067E-3</v>
      </c>
      <c r="E976" s="2">
        <f t="shared" si="31"/>
        <v>1.4288520959482298E-4</v>
      </c>
    </row>
    <row r="977" spans="1:5" x14ac:dyDescent="0.4">
      <c r="A977" s="19">
        <v>41590</v>
      </c>
      <c r="B977" s="25">
        <v>3365.2249999999999</v>
      </c>
      <c r="C977" s="25">
        <v>3919.92</v>
      </c>
      <c r="D977" s="2">
        <f t="shared" si="30"/>
        <v>6.6905046870702201E-4</v>
      </c>
      <c r="E977" s="2">
        <f t="shared" si="31"/>
        <v>3.3165042004901224E-5</v>
      </c>
    </row>
    <row r="978" spans="1:5" x14ac:dyDescent="0.4">
      <c r="A978" s="19">
        <v>41591</v>
      </c>
      <c r="B978" s="25">
        <v>3405.5650000000001</v>
      </c>
      <c r="C978" s="25">
        <v>3965.58</v>
      </c>
      <c r="D978" s="2">
        <f t="shared" si="30"/>
        <v>1.1987311398197864E-2</v>
      </c>
      <c r="E978" s="2">
        <f t="shared" si="31"/>
        <v>1.1648196901977492E-2</v>
      </c>
    </row>
    <row r="979" spans="1:5" x14ac:dyDescent="0.4">
      <c r="A979" s="19">
        <v>41592</v>
      </c>
      <c r="B979" s="25">
        <v>3415.1370000000002</v>
      </c>
      <c r="C979" s="25">
        <v>3972.74</v>
      </c>
      <c r="D979" s="2">
        <f t="shared" si="30"/>
        <v>2.8106936734433319E-3</v>
      </c>
      <c r="E979" s="2">
        <f t="shared" si="31"/>
        <v>1.8055366428113562E-3</v>
      </c>
    </row>
    <row r="980" spans="1:5" x14ac:dyDescent="0.4">
      <c r="A980" s="19">
        <v>41593</v>
      </c>
      <c r="B980" s="25">
        <v>3422.5790000000002</v>
      </c>
      <c r="C980" s="25">
        <v>3985.97</v>
      </c>
      <c r="D980" s="2">
        <f t="shared" si="30"/>
        <v>2.1791219503053405E-3</v>
      </c>
      <c r="E980" s="2">
        <f t="shared" si="31"/>
        <v>3.3301952808388879E-3</v>
      </c>
    </row>
    <row r="981" spans="1:5" x14ac:dyDescent="0.4">
      <c r="A981" s="19">
        <v>41596</v>
      </c>
      <c r="B981" s="25">
        <v>3388.8710000000001</v>
      </c>
      <c r="C981" s="25">
        <v>3949.07</v>
      </c>
      <c r="D981" s="2">
        <f t="shared" si="30"/>
        <v>-9.8487134993816561E-3</v>
      </c>
      <c r="E981" s="2">
        <f t="shared" si="31"/>
        <v>-9.2574705780523736E-3</v>
      </c>
    </row>
    <row r="982" spans="1:5" x14ac:dyDescent="0.4">
      <c r="A982" s="19">
        <v>41597</v>
      </c>
      <c r="B982" s="25">
        <v>3378.1329999999998</v>
      </c>
      <c r="C982" s="25">
        <v>3931.55</v>
      </c>
      <c r="D982" s="2">
        <f t="shared" si="30"/>
        <v>-3.1686068900232955E-3</v>
      </c>
      <c r="E982" s="2">
        <f t="shared" si="31"/>
        <v>-4.4364875780880109E-3</v>
      </c>
    </row>
    <row r="983" spans="1:5" x14ac:dyDescent="0.4">
      <c r="A983" s="19">
        <v>41598</v>
      </c>
      <c r="B983" s="25">
        <v>3367.1669999999999</v>
      </c>
      <c r="C983" s="25">
        <v>3921.27</v>
      </c>
      <c r="D983" s="2">
        <f t="shared" si="30"/>
        <v>-3.2461717759484365E-3</v>
      </c>
      <c r="E983" s="2">
        <f t="shared" si="31"/>
        <v>-2.6147448207450852E-3</v>
      </c>
    </row>
    <row r="984" spans="1:5" x14ac:dyDescent="0.4">
      <c r="A984" s="19">
        <v>41599</v>
      </c>
      <c r="B984" s="25">
        <v>3402.7350000000001</v>
      </c>
      <c r="C984" s="25">
        <v>3969.16</v>
      </c>
      <c r="D984" s="2">
        <f t="shared" si="30"/>
        <v>1.056318263988687E-2</v>
      </c>
      <c r="E984" s="2">
        <f t="shared" si="31"/>
        <v>1.2212880010812777E-2</v>
      </c>
    </row>
    <row r="985" spans="1:5" x14ac:dyDescent="0.4">
      <c r="A985" s="19">
        <v>41600</v>
      </c>
      <c r="B985" s="25">
        <v>3422.0160000000001</v>
      </c>
      <c r="C985" s="25">
        <v>3991.65</v>
      </c>
      <c r="D985" s="2">
        <f t="shared" si="30"/>
        <v>5.6663242950156789E-3</v>
      </c>
      <c r="E985" s="2">
        <f t="shared" si="31"/>
        <v>5.6661862963449661E-3</v>
      </c>
    </row>
    <row r="986" spans="1:5" x14ac:dyDescent="0.4">
      <c r="A986" s="19">
        <v>41603</v>
      </c>
      <c r="B986" s="25">
        <v>3427.489</v>
      </c>
      <c r="C986" s="25">
        <v>3994.57</v>
      </c>
      <c r="D986" s="2">
        <f t="shared" si="30"/>
        <v>1.5993496231461179E-3</v>
      </c>
      <c r="E986" s="2">
        <f t="shared" si="31"/>
        <v>7.3152706274348667E-4</v>
      </c>
    </row>
    <row r="987" spans="1:5" x14ac:dyDescent="0.4">
      <c r="A987" s="19">
        <v>41604</v>
      </c>
      <c r="B987" s="25">
        <v>3445.7640000000001</v>
      </c>
      <c r="C987" s="25">
        <v>4017.75</v>
      </c>
      <c r="D987" s="2">
        <f t="shared" si="30"/>
        <v>5.3318916559614848E-3</v>
      </c>
      <c r="E987" s="2">
        <f t="shared" si="31"/>
        <v>5.8028774060787658E-3</v>
      </c>
    </row>
    <row r="988" spans="1:5" x14ac:dyDescent="0.4">
      <c r="A988" s="19">
        <v>41605</v>
      </c>
      <c r="B988" s="25">
        <v>3470.4769999999999</v>
      </c>
      <c r="C988" s="25">
        <v>4044.75</v>
      </c>
      <c r="D988" s="2">
        <f t="shared" si="30"/>
        <v>7.1719943675769837E-3</v>
      </c>
      <c r="E988" s="2">
        <f t="shared" si="31"/>
        <v>6.7201792047788533E-3</v>
      </c>
    </row>
    <row r="989" spans="1:5" x14ac:dyDescent="0.4">
      <c r="A989" s="19">
        <v>41607</v>
      </c>
      <c r="B989" s="25">
        <v>3487.82</v>
      </c>
      <c r="C989" s="25">
        <v>4059.89</v>
      </c>
      <c r="D989" s="2">
        <f t="shared" si="30"/>
        <v>4.9972957607844481E-3</v>
      </c>
      <c r="E989" s="2">
        <f t="shared" si="31"/>
        <v>3.7431238024598912E-3</v>
      </c>
    </row>
    <row r="990" spans="1:5" x14ac:dyDescent="0.4">
      <c r="A990" s="19">
        <v>41610</v>
      </c>
      <c r="B990" s="25">
        <v>3481.1509999999998</v>
      </c>
      <c r="C990" s="25">
        <v>4045.26</v>
      </c>
      <c r="D990" s="2">
        <f t="shared" si="30"/>
        <v>-1.912082618942601E-3</v>
      </c>
      <c r="E990" s="2">
        <f t="shared" si="31"/>
        <v>-3.6035459088792354E-3</v>
      </c>
    </row>
    <row r="991" spans="1:5" x14ac:dyDescent="0.4">
      <c r="A991" s="19">
        <v>41611</v>
      </c>
      <c r="B991" s="25">
        <v>3479.3359999999998</v>
      </c>
      <c r="C991" s="25">
        <v>4037.2</v>
      </c>
      <c r="D991" s="2">
        <f t="shared" si="30"/>
        <v>-5.2137927943951556E-4</v>
      </c>
      <c r="E991" s="2">
        <f t="shared" si="31"/>
        <v>-1.9924553675166878E-3</v>
      </c>
    </row>
    <row r="992" spans="1:5" x14ac:dyDescent="0.4">
      <c r="A992" s="19">
        <v>41612</v>
      </c>
      <c r="B992" s="25">
        <v>3483.0059999999999</v>
      </c>
      <c r="C992" s="25">
        <v>4038</v>
      </c>
      <c r="D992" s="2">
        <f t="shared" si="30"/>
        <v>1.054798961640957E-3</v>
      </c>
      <c r="E992" s="2">
        <f t="shared" si="31"/>
        <v>1.9815713861093265E-4</v>
      </c>
    </row>
    <row r="993" spans="1:5" x14ac:dyDescent="0.4">
      <c r="A993" s="19">
        <v>41613</v>
      </c>
      <c r="B993" s="25">
        <v>3477.7269999999999</v>
      </c>
      <c r="C993" s="25">
        <v>4033.17</v>
      </c>
      <c r="D993" s="2">
        <f t="shared" si="30"/>
        <v>-1.5156448194462158E-3</v>
      </c>
      <c r="E993" s="2">
        <f t="shared" si="31"/>
        <v>-1.1961367013372248E-3</v>
      </c>
    </row>
    <row r="994" spans="1:5" x14ac:dyDescent="0.4">
      <c r="A994" s="19">
        <v>41614</v>
      </c>
      <c r="B994" s="25">
        <v>3504.2579999999998</v>
      </c>
      <c r="C994" s="25">
        <v>4062.52</v>
      </c>
      <c r="D994" s="2">
        <f t="shared" si="30"/>
        <v>7.6288334305711913E-3</v>
      </c>
      <c r="E994" s="2">
        <f t="shared" si="31"/>
        <v>7.2771541988063682E-3</v>
      </c>
    </row>
    <row r="995" spans="1:5" x14ac:dyDescent="0.4">
      <c r="A995" s="19">
        <v>41617</v>
      </c>
      <c r="B995" s="25">
        <v>3516.172</v>
      </c>
      <c r="C995" s="25">
        <v>4068.75</v>
      </c>
      <c r="D995" s="2">
        <f t="shared" si="30"/>
        <v>3.3998638228120992E-3</v>
      </c>
      <c r="E995" s="2">
        <f t="shared" si="31"/>
        <v>1.5335309118478246E-3</v>
      </c>
    </row>
    <row r="996" spans="1:5" x14ac:dyDescent="0.4">
      <c r="A996" s="19">
        <v>41618</v>
      </c>
      <c r="B996" s="25">
        <v>3514.2040000000002</v>
      </c>
      <c r="C996" s="25">
        <v>4060.49</v>
      </c>
      <c r="D996" s="2">
        <f t="shared" si="30"/>
        <v>-5.5969958238666351E-4</v>
      </c>
      <c r="E996" s="2">
        <f t="shared" si="31"/>
        <v>-2.0301075268818192E-3</v>
      </c>
    </row>
    <row r="997" spans="1:5" x14ac:dyDescent="0.4">
      <c r="A997" s="19">
        <v>41619</v>
      </c>
      <c r="B997" s="25">
        <v>3468.9940000000001</v>
      </c>
      <c r="C997" s="25">
        <v>4003.81</v>
      </c>
      <c r="D997" s="2">
        <f t="shared" si="30"/>
        <v>-1.2864933282188518E-2</v>
      </c>
      <c r="E997" s="2">
        <f t="shared" si="31"/>
        <v>-1.3958906437400387E-2</v>
      </c>
    </row>
    <row r="998" spans="1:5" x14ac:dyDescent="0.4">
      <c r="A998" s="19">
        <v>41620</v>
      </c>
      <c r="B998" s="25">
        <v>3460.2919999999999</v>
      </c>
      <c r="C998" s="25">
        <v>3998.4</v>
      </c>
      <c r="D998" s="2">
        <f t="shared" si="30"/>
        <v>-2.5085082303399897E-3</v>
      </c>
      <c r="E998" s="2">
        <f t="shared" si="31"/>
        <v>-1.3512129696463537E-3</v>
      </c>
    </row>
    <row r="999" spans="1:5" x14ac:dyDescent="0.4">
      <c r="A999" s="19">
        <v>41621</v>
      </c>
      <c r="B999" s="25">
        <v>3456.4009999999998</v>
      </c>
      <c r="C999" s="25">
        <v>4000.98</v>
      </c>
      <c r="D999" s="2">
        <f t="shared" si="30"/>
        <v>-1.124471576387176E-3</v>
      </c>
      <c r="E999" s="2">
        <f t="shared" si="31"/>
        <v>6.4525810324123078E-4</v>
      </c>
    </row>
    <row r="1000" spans="1:5" x14ac:dyDescent="0.4">
      <c r="A1000" s="19">
        <v>41624</v>
      </c>
      <c r="B1000" s="25">
        <v>3475.7939999999999</v>
      </c>
      <c r="C1000" s="25">
        <v>4029.52</v>
      </c>
      <c r="D1000" s="2">
        <f t="shared" si="30"/>
        <v>5.6107494471850927E-3</v>
      </c>
      <c r="E1000" s="2">
        <f t="shared" si="31"/>
        <v>7.1332523531735248E-3</v>
      </c>
    </row>
    <row r="1001" spans="1:5" x14ac:dyDescent="0.4">
      <c r="A1001" s="19">
        <v>41625</v>
      </c>
      <c r="B1001" s="25">
        <v>3469.319</v>
      </c>
      <c r="C1001" s="25">
        <v>4023.68</v>
      </c>
      <c r="D1001" s="2">
        <f t="shared" si="30"/>
        <v>-1.8628837036946955E-3</v>
      </c>
      <c r="E1001" s="2">
        <f t="shared" si="31"/>
        <v>-1.4493041354801672E-3</v>
      </c>
    </row>
    <row r="1002" spans="1:5" x14ac:dyDescent="0.4">
      <c r="A1002" s="19">
        <v>41626</v>
      </c>
      <c r="B1002" s="25">
        <v>3509.627</v>
      </c>
      <c r="C1002" s="25">
        <v>4070.06</v>
      </c>
      <c r="D1002" s="2">
        <f t="shared" si="30"/>
        <v>1.1618418485010995E-2</v>
      </c>
      <c r="E1002" s="2">
        <f t="shared" si="31"/>
        <v>1.152676157149668E-2</v>
      </c>
    </row>
    <row r="1003" spans="1:5" x14ac:dyDescent="0.4">
      <c r="A1003" s="19">
        <v>41627</v>
      </c>
      <c r="B1003" s="25">
        <v>3498.6260000000002</v>
      </c>
      <c r="C1003" s="25">
        <v>4058.14</v>
      </c>
      <c r="D1003" s="2">
        <f t="shared" si="30"/>
        <v>-3.134521132872492E-3</v>
      </c>
      <c r="E1003" s="2">
        <f t="shared" si="31"/>
        <v>-2.9287037537529814E-3</v>
      </c>
    </row>
    <row r="1004" spans="1:5" x14ac:dyDescent="0.4">
      <c r="A1004" s="19">
        <v>41628</v>
      </c>
      <c r="B1004" s="25">
        <v>3531.1889999999999</v>
      </c>
      <c r="C1004" s="25">
        <v>4104.74</v>
      </c>
      <c r="D1004" s="2">
        <f t="shared" si="30"/>
        <v>9.3073680925024327E-3</v>
      </c>
      <c r="E1004" s="2">
        <f t="shared" si="31"/>
        <v>1.1483093239760045E-2</v>
      </c>
    </row>
    <row r="1005" spans="1:5" x14ac:dyDescent="0.4">
      <c r="A1005" s="19">
        <v>41631</v>
      </c>
      <c r="B1005" s="25">
        <v>3569.3960000000002</v>
      </c>
      <c r="C1005" s="25">
        <v>4148.8999999999996</v>
      </c>
      <c r="D1005" s="2">
        <f t="shared" si="30"/>
        <v>1.0819868321973125E-2</v>
      </c>
      <c r="E1005" s="2">
        <f t="shared" si="31"/>
        <v>1.0758294069782792E-2</v>
      </c>
    </row>
    <row r="1006" spans="1:5" x14ac:dyDescent="0.4">
      <c r="A1006" s="19">
        <v>41632</v>
      </c>
      <c r="B1006" s="25">
        <v>3572.7950000000001</v>
      </c>
      <c r="C1006" s="25">
        <v>4155.42</v>
      </c>
      <c r="D1006" s="2">
        <f t="shared" si="30"/>
        <v>9.5226195132180891E-4</v>
      </c>
      <c r="E1006" s="2">
        <f t="shared" si="31"/>
        <v>1.5715008797514418E-3</v>
      </c>
    </row>
    <row r="1007" spans="1:5" x14ac:dyDescent="0.4">
      <c r="A1007" s="19">
        <v>41634</v>
      </c>
      <c r="B1007" s="25">
        <v>3584.576</v>
      </c>
      <c r="C1007" s="25">
        <v>4167.18</v>
      </c>
      <c r="D1007" s="2">
        <f t="shared" si="30"/>
        <v>3.2974184077172453E-3</v>
      </c>
      <c r="E1007" s="2">
        <f t="shared" si="31"/>
        <v>2.8300388408393218E-3</v>
      </c>
    </row>
    <row r="1008" spans="1:5" x14ac:dyDescent="0.4">
      <c r="A1008" s="19">
        <v>41635</v>
      </c>
      <c r="B1008" s="25">
        <v>3574.02</v>
      </c>
      <c r="C1008" s="25">
        <v>4156.59</v>
      </c>
      <c r="D1008" s="2">
        <f t="shared" si="30"/>
        <v>-2.9448392222678477E-3</v>
      </c>
      <c r="E1008" s="2">
        <f t="shared" si="31"/>
        <v>-2.5412869134523453E-3</v>
      </c>
    </row>
    <row r="1009" spans="1:5" x14ac:dyDescent="0.4">
      <c r="A1009" s="19">
        <v>41638</v>
      </c>
      <c r="B1009" s="25">
        <v>3570.08</v>
      </c>
      <c r="C1009" s="25">
        <v>4154.2</v>
      </c>
      <c r="D1009" s="2">
        <f t="shared" si="30"/>
        <v>-1.1024000984884985E-3</v>
      </c>
      <c r="E1009" s="2">
        <f t="shared" si="31"/>
        <v>-5.7499055716347947E-4</v>
      </c>
    </row>
    <row r="1010" spans="1:5" x14ac:dyDescent="0.4">
      <c r="A1010" s="19">
        <v>41639</v>
      </c>
      <c r="B1010" s="25">
        <v>3591.9960000000001</v>
      </c>
      <c r="C1010" s="25">
        <v>4176.59</v>
      </c>
      <c r="D1010" s="2">
        <f t="shared" si="30"/>
        <v>6.138798010128621E-3</v>
      </c>
      <c r="E1010" s="2">
        <f t="shared" si="31"/>
        <v>5.3897260603728014E-3</v>
      </c>
    </row>
    <row r="1011" spans="1:5" x14ac:dyDescent="0.4">
      <c r="A1011" s="19">
        <v>41641</v>
      </c>
      <c r="B1011" s="25">
        <v>3563.567</v>
      </c>
      <c r="C1011" s="25">
        <v>4143.07</v>
      </c>
      <c r="D1011" s="2">
        <f t="shared" si="30"/>
        <v>-7.9145411075067784E-3</v>
      </c>
      <c r="E1011" s="2">
        <f t="shared" si="31"/>
        <v>-8.0256860261601615E-3</v>
      </c>
    </row>
    <row r="1012" spans="1:5" x14ac:dyDescent="0.4">
      <c r="A1012" s="19">
        <v>41642</v>
      </c>
      <c r="B1012" s="25">
        <v>3538.7310000000002</v>
      </c>
      <c r="C1012" s="25">
        <v>4131.91</v>
      </c>
      <c r="D1012" s="2">
        <f t="shared" si="30"/>
        <v>-6.9694213690943974E-3</v>
      </c>
      <c r="E1012" s="2">
        <f t="shared" si="31"/>
        <v>-2.6936547053271198E-3</v>
      </c>
    </row>
    <row r="1013" spans="1:5" x14ac:dyDescent="0.4">
      <c r="A1013" s="19">
        <v>41645</v>
      </c>
      <c r="B1013" s="25">
        <v>3526.9580000000001</v>
      </c>
      <c r="C1013" s="25">
        <v>4113.68</v>
      </c>
      <c r="D1013" s="2">
        <f t="shared" si="30"/>
        <v>-3.3268988233352559E-3</v>
      </c>
      <c r="E1013" s="2">
        <f t="shared" si="31"/>
        <v>-4.4120031656060821E-3</v>
      </c>
    </row>
    <row r="1014" spans="1:5" x14ac:dyDescent="0.4">
      <c r="A1014" s="19">
        <v>41646</v>
      </c>
      <c r="B1014" s="25">
        <v>3557.8539999999998</v>
      </c>
      <c r="C1014" s="25">
        <v>4153.18</v>
      </c>
      <c r="D1014" s="2">
        <f t="shared" si="30"/>
        <v>8.7599568806886463E-3</v>
      </c>
      <c r="E1014" s="2">
        <f t="shared" si="31"/>
        <v>9.6021080881352194E-3</v>
      </c>
    </row>
    <row r="1015" spans="1:5" x14ac:dyDescent="0.4">
      <c r="A1015" s="19">
        <v>41647</v>
      </c>
      <c r="B1015" s="25">
        <v>3567.5360000000001</v>
      </c>
      <c r="C1015" s="25">
        <v>4165.6099999999997</v>
      </c>
      <c r="D1015" s="2">
        <f t="shared" si="30"/>
        <v>2.7213033474673409E-3</v>
      </c>
      <c r="E1015" s="2">
        <f t="shared" si="31"/>
        <v>2.9928873778646281E-3</v>
      </c>
    </row>
    <row r="1016" spans="1:5" x14ac:dyDescent="0.4">
      <c r="A1016" s="19">
        <v>41648</v>
      </c>
      <c r="B1016" s="25">
        <v>3552.5749999999998</v>
      </c>
      <c r="C1016" s="25">
        <v>4156.1899999999996</v>
      </c>
      <c r="D1016" s="2">
        <f t="shared" si="30"/>
        <v>-4.193650743818722E-3</v>
      </c>
      <c r="E1016" s="2">
        <f t="shared" si="31"/>
        <v>-2.2613734843156541E-3</v>
      </c>
    </row>
    <row r="1017" spans="1:5" x14ac:dyDescent="0.4">
      <c r="A1017" s="19">
        <v>41649</v>
      </c>
      <c r="B1017" s="25">
        <v>3565.0819999999999</v>
      </c>
      <c r="C1017" s="25">
        <v>4174.67</v>
      </c>
      <c r="D1017" s="2">
        <f t="shared" si="30"/>
        <v>3.5205449568271874E-3</v>
      </c>
      <c r="E1017" s="2">
        <f t="shared" si="31"/>
        <v>4.4463799778162727E-3</v>
      </c>
    </row>
    <row r="1018" spans="1:5" x14ac:dyDescent="0.4">
      <c r="A1018" s="19">
        <v>41652</v>
      </c>
      <c r="B1018" s="25">
        <v>3512.797</v>
      </c>
      <c r="C1018" s="25">
        <v>4113.3100000000004</v>
      </c>
      <c r="D1018" s="2">
        <f t="shared" si="30"/>
        <v>-1.466586182309404E-2</v>
      </c>
      <c r="E1018" s="2">
        <f t="shared" si="31"/>
        <v>-1.469816775936772E-2</v>
      </c>
    </row>
    <row r="1019" spans="1:5" x14ac:dyDescent="0.4">
      <c r="A1019" s="19">
        <v>41653</v>
      </c>
      <c r="B1019" s="25">
        <v>3580.6460000000002</v>
      </c>
      <c r="C1019" s="25">
        <v>4183.0200000000004</v>
      </c>
      <c r="D1019" s="2">
        <f t="shared" si="30"/>
        <v>1.9314808114445636E-2</v>
      </c>
      <c r="E1019" s="2">
        <f t="shared" si="31"/>
        <v>1.6947421905958882E-2</v>
      </c>
    </row>
    <row r="1020" spans="1:5" x14ac:dyDescent="0.4">
      <c r="A1020" s="19">
        <v>41654</v>
      </c>
      <c r="B1020" s="25">
        <v>3609.84</v>
      </c>
      <c r="C1020" s="25">
        <v>4214.88</v>
      </c>
      <c r="D1020" s="2">
        <f t="shared" si="30"/>
        <v>8.153277369502554E-3</v>
      </c>
      <c r="E1020" s="2">
        <f t="shared" si="31"/>
        <v>7.6165067343689774E-3</v>
      </c>
    </row>
    <row r="1021" spans="1:5" x14ac:dyDescent="0.4">
      <c r="A1021" s="19">
        <v>41655</v>
      </c>
      <c r="B1021" s="25">
        <v>3611.2869999999998</v>
      </c>
      <c r="C1021" s="25">
        <v>4218.6899999999996</v>
      </c>
      <c r="D1021" s="2">
        <f t="shared" si="30"/>
        <v>4.0084879108204241E-4</v>
      </c>
      <c r="E1021" s="2">
        <f t="shared" si="31"/>
        <v>9.0394032570317862E-4</v>
      </c>
    </row>
    <row r="1022" spans="1:5" x14ac:dyDescent="0.4">
      <c r="A1022" s="19">
        <v>41656</v>
      </c>
      <c r="B1022" s="25">
        <v>3591.2460000000001</v>
      </c>
      <c r="C1022" s="25">
        <v>4197.58</v>
      </c>
      <c r="D1022" s="2">
        <f t="shared" si="30"/>
        <v>-5.5495450790811196E-3</v>
      </c>
      <c r="E1022" s="2">
        <f t="shared" si="31"/>
        <v>-5.0039230187569617E-3</v>
      </c>
    </row>
    <row r="1023" spans="1:5" x14ac:dyDescent="0.4">
      <c r="A1023" s="19">
        <v>41660</v>
      </c>
      <c r="B1023" s="25">
        <v>3617.703</v>
      </c>
      <c r="C1023" s="25">
        <v>4225.76</v>
      </c>
      <c r="D1023" s="2">
        <f t="shared" si="30"/>
        <v>7.3670809518477931E-3</v>
      </c>
      <c r="E1023" s="2">
        <f t="shared" si="31"/>
        <v>6.7133920020583382E-3</v>
      </c>
    </row>
    <row r="1024" spans="1:5" x14ac:dyDescent="0.4">
      <c r="A1024" s="19">
        <v>41661</v>
      </c>
      <c r="B1024" s="25">
        <v>3627.72</v>
      </c>
      <c r="C1024" s="25">
        <v>4243</v>
      </c>
      <c r="D1024" s="2">
        <f t="shared" si="30"/>
        <v>2.7688840128667902E-3</v>
      </c>
      <c r="E1024" s="2">
        <f t="shared" si="31"/>
        <v>4.0797395024800842E-3</v>
      </c>
    </row>
    <row r="1025" spans="1:5" x14ac:dyDescent="0.4">
      <c r="A1025" s="19">
        <v>41662</v>
      </c>
      <c r="B1025" s="25">
        <v>3613.7550000000001</v>
      </c>
      <c r="C1025" s="25">
        <v>4218.88</v>
      </c>
      <c r="D1025" s="2">
        <f t="shared" si="30"/>
        <v>-3.8495253216895842E-3</v>
      </c>
      <c r="E1025" s="2">
        <f t="shared" si="31"/>
        <v>-5.6846570822530751E-3</v>
      </c>
    </row>
    <row r="1026" spans="1:5" x14ac:dyDescent="0.4">
      <c r="A1026" s="19">
        <v>41663</v>
      </c>
      <c r="B1026" s="25">
        <v>3541.4810000000002</v>
      </c>
      <c r="C1026" s="25">
        <v>4128.17</v>
      </c>
      <c r="D1026" s="2">
        <f t="shared" si="30"/>
        <v>-1.9999695607477497E-2</v>
      </c>
      <c r="E1026" s="2">
        <f t="shared" si="31"/>
        <v>-2.1500967081310662E-2</v>
      </c>
    </row>
    <row r="1027" spans="1:5" x14ac:dyDescent="0.4">
      <c r="A1027" s="19">
        <v>41666</v>
      </c>
      <c r="B1027" s="25">
        <v>3509.02</v>
      </c>
      <c r="C1027" s="25">
        <v>4083.61</v>
      </c>
      <c r="D1027" s="2">
        <f t="shared" si="30"/>
        <v>-9.1659393344197815E-3</v>
      </c>
      <c r="E1027" s="2">
        <f t="shared" si="31"/>
        <v>-1.0794129117744689E-2</v>
      </c>
    </row>
    <row r="1028" spans="1:5" x14ac:dyDescent="0.4">
      <c r="A1028" s="19">
        <v>41667</v>
      </c>
      <c r="B1028" s="25">
        <v>3505.7159999999999</v>
      </c>
      <c r="C1028" s="25">
        <v>4097.96</v>
      </c>
      <c r="D1028" s="2">
        <f t="shared" si="30"/>
        <v>-9.415734307585133E-4</v>
      </c>
      <c r="E1028" s="2">
        <f t="shared" si="31"/>
        <v>3.5140476196307002E-3</v>
      </c>
    </row>
    <row r="1029" spans="1:5" x14ac:dyDescent="0.4">
      <c r="A1029" s="19">
        <v>41668</v>
      </c>
      <c r="B1029" s="25">
        <v>3467.819</v>
      </c>
      <c r="C1029" s="25">
        <v>4051.43</v>
      </c>
      <c r="D1029" s="2">
        <f t="shared" si="30"/>
        <v>-1.0810059913581083E-2</v>
      </c>
      <c r="E1029" s="2">
        <f t="shared" si="31"/>
        <v>-1.1354430009077765E-2</v>
      </c>
    </row>
    <row r="1030" spans="1:5" x14ac:dyDescent="0.4">
      <c r="A1030" s="19">
        <v>41669</v>
      </c>
      <c r="B1030" s="25">
        <v>3532.4090000000001</v>
      </c>
      <c r="C1030" s="25">
        <v>4123.13</v>
      </c>
      <c r="D1030" s="2">
        <f t="shared" si="30"/>
        <v>1.8625539568241534E-2</v>
      </c>
      <c r="E1030" s="2">
        <f t="shared" si="31"/>
        <v>1.7697454972688709E-2</v>
      </c>
    </row>
    <row r="1031" spans="1:5" x14ac:dyDescent="0.4">
      <c r="A1031" s="19">
        <v>41670</v>
      </c>
      <c r="B1031" s="25">
        <v>3521.922</v>
      </c>
      <c r="C1031" s="25">
        <v>4103.88</v>
      </c>
      <c r="D1031" s="2">
        <f t="shared" ref="D1031:D1094" si="32">B1031/B1030-1</f>
        <v>-2.9687955160345725E-3</v>
      </c>
      <c r="E1031" s="2">
        <f t="shared" ref="E1031:E1094" si="33">C1031/C1030-1</f>
        <v>-4.6687831817090464E-3</v>
      </c>
    </row>
    <row r="1032" spans="1:5" x14ac:dyDescent="0.4">
      <c r="A1032" s="19">
        <v>41673</v>
      </c>
      <c r="B1032" s="25">
        <v>3440.502</v>
      </c>
      <c r="C1032" s="25">
        <v>3996.96</v>
      </c>
      <c r="D1032" s="2">
        <f t="shared" si="32"/>
        <v>-2.3118058832648836E-2</v>
      </c>
      <c r="E1032" s="2">
        <f t="shared" si="33"/>
        <v>-2.6053393374075307E-2</v>
      </c>
    </row>
    <row r="1033" spans="1:5" x14ac:dyDescent="0.4">
      <c r="A1033" s="19">
        <v>41674</v>
      </c>
      <c r="B1033" s="25">
        <v>3470.2040000000002</v>
      </c>
      <c r="C1033" s="25">
        <v>4031.52</v>
      </c>
      <c r="D1033" s="2">
        <f t="shared" si="32"/>
        <v>8.633042503681132E-3</v>
      </c>
      <c r="E1033" s="2">
        <f t="shared" si="33"/>
        <v>8.6465713942596167E-3</v>
      </c>
    </row>
    <row r="1034" spans="1:5" x14ac:dyDescent="0.4">
      <c r="A1034" s="19">
        <v>41675</v>
      </c>
      <c r="B1034" s="25">
        <v>3454.895</v>
      </c>
      <c r="C1034" s="25">
        <v>4011.55</v>
      </c>
      <c r="D1034" s="2">
        <f t="shared" si="32"/>
        <v>-4.4115562082229776E-3</v>
      </c>
      <c r="E1034" s="2">
        <f t="shared" si="33"/>
        <v>-4.9534666825414853E-3</v>
      </c>
    </row>
    <row r="1035" spans="1:5" x14ac:dyDescent="0.4">
      <c r="A1035" s="19">
        <v>41676</v>
      </c>
      <c r="B1035" s="25">
        <v>3497.5949999999998</v>
      </c>
      <c r="C1035" s="25">
        <v>4057.12</v>
      </c>
      <c r="D1035" s="2">
        <f t="shared" si="32"/>
        <v>1.2359275752229726E-2</v>
      </c>
      <c r="E1035" s="2">
        <f t="shared" si="33"/>
        <v>1.1359698869514157E-2</v>
      </c>
    </row>
    <row r="1036" spans="1:5" x14ac:dyDescent="0.4">
      <c r="A1036" s="19">
        <v>41677</v>
      </c>
      <c r="B1036" s="25">
        <v>3561.9070000000002</v>
      </c>
      <c r="C1036" s="25">
        <v>4125.8599999999997</v>
      </c>
      <c r="D1036" s="2">
        <f t="shared" si="32"/>
        <v>1.8387491976629811E-2</v>
      </c>
      <c r="E1036" s="2">
        <f t="shared" si="33"/>
        <v>1.6943053200299651E-2</v>
      </c>
    </row>
    <row r="1037" spans="1:5" x14ac:dyDescent="0.4">
      <c r="A1037" s="19">
        <v>41680</v>
      </c>
      <c r="B1037" s="25">
        <v>3582.1109999999999</v>
      </c>
      <c r="C1037" s="25">
        <v>4148.17</v>
      </c>
      <c r="D1037" s="2">
        <f t="shared" si="32"/>
        <v>5.6722424251951509E-3</v>
      </c>
      <c r="E1037" s="2">
        <f t="shared" si="33"/>
        <v>5.4073574963766635E-3</v>
      </c>
    </row>
    <row r="1038" spans="1:5" x14ac:dyDescent="0.4">
      <c r="A1038" s="19">
        <v>41681</v>
      </c>
      <c r="B1038" s="25">
        <v>3621.7190000000001</v>
      </c>
      <c r="C1038" s="25">
        <v>4191.05</v>
      </c>
      <c r="D1038" s="2">
        <f t="shared" si="32"/>
        <v>1.1057167128545098E-2</v>
      </c>
      <c r="E1038" s="2">
        <f t="shared" si="33"/>
        <v>1.0337088402837979E-2</v>
      </c>
    </row>
    <row r="1039" spans="1:5" x14ac:dyDescent="0.4">
      <c r="A1039" s="19">
        <v>41682</v>
      </c>
      <c r="B1039" s="25">
        <v>3627.3580000000002</v>
      </c>
      <c r="C1039" s="25">
        <v>4201.29</v>
      </c>
      <c r="D1039" s="2">
        <f t="shared" si="32"/>
        <v>1.5569954488463544E-3</v>
      </c>
      <c r="E1039" s="2">
        <f t="shared" si="33"/>
        <v>2.4433017978786609E-3</v>
      </c>
    </row>
    <row r="1040" spans="1:5" x14ac:dyDescent="0.4">
      <c r="A1040" s="19">
        <v>41683</v>
      </c>
      <c r="B1040" s="25">
        <v>3659.5630000000001</v>
      </c>
      <c r="C1040" s="25">
        <v>4240.67</v>
      </c>
      <c r="D1040" s="2">
        <f t="shared" si="32"/>
        <v>8.878362709167309E-3</v>
      </c>
      <c r="E1040" s="2">
        <f t="shared" si="33"/>
        <v>9.3733115305061343E-3</v>
      </c>
    </row>
    <row r="1041" spans="1:5" x14ac:dyDescent="0.4">
      <c r="A1041" s="19">
        <v>41684</v>
      </c>
      <c r="B1041" s="25">
        <v>3663.8780000000002</v>
      </c>
      <c r="C1041" s="25">
        <v>4244.03</v>
      </c>
      <c r="D1041" s="2">
        <f t="shared" si="32"/>
        <v>1.1791025321876702E-3</v>
      </c>
      <c r="E1041" s="2">
        <f t="shared" si="33"/>
        <v>7.9232762747394325E-4</v>
      </c>
    </row>
    <row r="1042" spans="1:5" x14ac:dyDescent="0.4">
      <c r="A1042" s="19">
        <v>41688</v>
      </c>
      <c r="B1042" s="25">
        <v>3679.4279999999999</v>
      </c>
      <c r="C1042" s="25">
        <v>4272.78</v>
      </c>
      <c r="D1042" s="2">
        <f t="shared" si="32"/>
        <v>4.2441369499748305E-3</v>
      </c>
      <c r="E1042" s="2">
        <f t="shared" si="33"/>
        <v>6.774221671383085E-3</v>
      </c>
    </row>
    <row r="1043" spans="1:5" x14ac:dyDescent="0.4">
      <c r="A1043" s="19">
        <v>41689</v>
      </c>
      <c r="B1043" s="25">
        <v>3652.8449999999998</v>
      </c>
      <c r="C1043" s="25">
        <v>4237.95</v>
      </c>
      <c r="D1043" s="2">
        <f t="shared" si="32"/>
        <v>-7.2247642840137516E-3</v>
      </c>
      <c r="E1043" s="2">
        <f t="shared" si="33"/>
        <v>-8.1516015334278658E-3</v>
      </c>
    </row>
    <row r="1044" spans="1:5" x14ac:dyDescent="0.4">
      <c r="A1044" s="19">
        <v>41690</v>
      </c>
      <c r="B1044" s="25">
        <v>3671.931</v>
      </c>
      <c r="C1044" s="25">
        <v>4267.55</v>
      </c>
      <c r="D1044" s="2">
        <f t="shared" si="32"/>
        <v>5.2249684834697607E-3</v>
      </c>
      <c r="E1044" s="2">
        <f t="shared" si="33"/>
        <v>6.9845090196911652E-3</v>
      </c>
    </row>
    <row r="1045" spans="1:5" x14ac:dyDescent="0.4">
      <c r="A1045" s="19">
        <v>41691</v>
      </c>
      <c r="B1045" s="25">
        <v>3662.6039999999998</v>
      </c>
      <c r="C1045" s="25">
        <v>4263.41</v>
      </c>
      <c r="D1045" s="2">
        <f t="shared" si="32"/>
        <v>-2.5400804100077501E-3</v>
      </c>
      <c r="E1045" s="2">
        <f t="shared" si="33"/>
        <v>-9.7011165657112652E-4</v>
      </c>
    </row>
    <row r="1046" spans="1:5" x14ac:dyDescent="0.4">
      <c r="A1046" s="19">
        <v>41694</v>
      </c>
      <c r="B1046" s="25">
        <v>3685.8139999999999</v>
      </c>
      <c r="C1046" s="25">
        <v>4292.97</v>
      </c>
      <c r="D1046" s="2">
        <f t="shared" si="32"/>
        <v>6.3370214197331354E-3</v>
      </c>
      <c r="E1046" s="2">
        <f t="shared" si="33"/>
        <v>6.9334171473069972E-3</v>
      </c>
    </row>
    <row r="1047" spans="1:5" x14ac:dyDescent="0.4">
      <c r="A1047" s="19">
        <v>41695</v>
      </c>
      <c r="B1047" s="25">
        <v>3679.143</v>
      </c>
      <c r="C1047" s="25">
        <v>4287.59</v>
      </c>
      <c r="D1047" s="2">
        <f t="shared" si="32"/>
        <v>-1.8099122744663632E-3</v>
      </c>
      <c r="E1047" s="2">
        <f t="shared" si="33"/>
        <v>-1.2532116460166609E-3</v>
      </c>
    </row>
    <row r="1048" spans="1:5" x14ac:dyDescent="0.4">
      <c r="A1048" s="19">
        <v>41696</v>
      </c>
      <c r="B1048" s="25">
        <v>3676.6010000000001</v>
      </c>
      <c r="C1048" s="25">
        <v>4292.0600000000004</v>
      </c>
      <c r="D1048" s="2">
        <f t="shared" si="32"/>
        <v>-6.9092177172780378E-4</v>
      </c>
      <c r="E1048" s="2">
        <f t="shared" si="33"/>
        <v>1.0425437133680937E-3</v>
      </c>
    </row>
    <row r="1049" spans="1:5" x14ac:dyDescent="0.4">
      <c r="A1049" s="19">
        <v>41697</v>
      </c>
      <c r="B1049" s="25">
        <v>3699.8</v>
      </c>
      <c r="C1049" s="25">
        <v>4318.93</v>
      </c>
      <c r="D1049" s="2">
        <f t="shared" si="32"/>
        <v>6.3099041750791507E-3</v>
      </c>
      <c r="E1049" s="2">
        <f t="shared" si="33"/>
        <v>6.2603971053527552E-3</v>
      </c>
    </row>
    <row r="1050" spans="1:5" x14ac:dyDescent="0.4">
      <c r="A1050" s="19">
        <v>41698</v>
      </c>
      <c r="B1050" s="25">
        <v>3696.098</v>
      </c>
      <c r="C1050" s="25">
        <v>4308.12</v>
      </c>
      <c r="D1050" s="2">
        <f t="shared" si="32"/>
        <v>-1.0005946267366284E-3</v>
      </c>
      <c r="E1050" s="2">
        <f t="shared" si="33"/>
        <v>-2.502934754673114E-3</v>
      </c>
    </row>
    <row r="1051" spans="1:5" x14ac:dyDescent="0.4">
      <c r="A1051" s="19">
        <v>41701</v>
      </c>
      <c r="B1051" s="25">
        <v>3668.3679999999999</v>
      </c>
      <c r="C1051" s="25">
        <v>4277.3</v>
      </c>
      <c r="D1051" s="2">
        <f t="shared" si="32"/>
        <v>-7.5025066976037724E-3</v>
      </c>
      <c r="E1051" s="2">
        <f t="shared" si="33"/>
        <v>-7.1539325738372295E-3</v>
      </c>
    </row>
    <row r="1052" spans="1:5" x14ac:dyDescent="0.4">
      <c r="A1052" s="19">
        <v>41702</v>
      </c>
      <c r="B1052" s="25">
        <v>3719.9270000000001</v>
      </c>
      <c r="C1052" s="25">
        <v>4351.97</v>
      </c>
      <c r="D1052" s="2">
        <f t="shared" si="32"/>
        <v>1.4055023923444931E-2</v>
      </c>
      <c r="E1052" s="2">
        <f t="shared" si="33"/>
        <v>1.7457274448834603E-2</v>
      </c>
    </row>
    <row r="1053" spans="1:5" x14ac:dyDescent="0.4">
      <c r="A1053" s="19">
        <v>41703</v>
      </c>
      <c r="B1053" s="25">
        <v>3727.1849999999999</v>
      </c>
      <c r="C1053" s="25">
        <v>4357.97</v>
      </c>
      <c r="D1053" s="2">
        <f t="shared" si="32"/>
        <v>1.951113556798223E-3</v>
      </c>
      <c r="E1053" s="2">
        <f t="shared" si="33"/>
        <v>1.3786859743978308E-3</v>
      </c>
    </row>
    <row r="1054" spans="1:5" x14ac:dyDescent="0.4">
      <c r="A1054" s="19">
        <v>41704</v>
      </c>
      <c r="B1054" s="25">
        <v>3720.93</v>
      </c>
      <c r="C1054" s="25">
        <v>4352.13</v>
      </c>
      <c r="D1054" s="2">
        <f t="shared" si="32"/>
        <v>-1.6782102310457514E-3</v>
      </c>
      <c r="E1054" s="2">
        <f t="shared" si="33"/>
        <v>-1.3400734745765419E-3</v>
      </c>
    </row>
    <row r="1055" spans="1:5" x14ac:dyDescent="0.4">
      <c r="A1055" s="19">
        <v>41705</v>
      </c>
      <c r="B1055" s="25">
        <v>3703.404</v>
      </c>
      <c r="C1055" s="25">
        <v>4336.22</v>
      </c>
      <c r="D1055" s="2">
        <f t="shared" si="32"/>
        <v>-4.7101127943820487E-3</v>
      </c>
      <c r="E1055" s="2">
        <f t="shared" si="33"/>
        <v>-3.6556812411393524E-3</v>
      </c>
    </row>
    <row r="1056" spans="1:5" x14ac:dyDescent="0.4">
      <c r="A1056" s="19">
        <v>41708</v>
      </c>
      <c r="B1056" s="25">
        <v>3706.3429999999998</v>
      </c>
      <c r="C1056" s="25">
        <v>4334.45</v>
      </c>
      <c r="D1056" s="2">
        <f t="shared" si="32"/>
        <v>7.9359421764402249E-4</v>
      </c>
      <c r="E1056" s="2">
        <f t="shared" si="33"/>
        <v>-4.0818962137545434E-4</v>
      </c>
    </row>
    <row r="1057" spans="1:5" x14ac:dyDescent="0.4">
      <c r="A1057" s="19">
        <v>41709</v>
      </c>
      <c r="B1057" s="25">
        <v>3691.5010000000002</v>
      </c>
      <c r="C1057" s="25">
        <v>4307.1899999999996</v>
      </c>
      <c r="D1057" s="2">
        <f t="shared" si="32"/>
        <v>-4.0044863629727923E-3</v>
      </c>
      <c r="E1057" s="2">
        <f t="shared" si="33"/>
        <v>-6.2891485655619528E-3</v>
      </c>
    </row>
    <row r="1058" spans="1:5" x14ac:dyDescent="0.4">
      <c r="A1058" s="19">
        <v>41710</v>
      </c>
      <c r="B1058" s="25">
        <v>3707.0630000000001</v>
      </c>
      <c r="C1058" s="25">
        <v>4323.33</v>
      </c>
      <c r="D1058" s="2">
        <f t="shared" si="32"/>
        <v>4.2156293605228878E-3</v>
      </c>
      <c r="E1058" s="2">
        <f t="shared" si="33"/>
        <v>3.7472226672146114E-3</v>
      </c>
    </row>
    <row r="1059" spans="1:5" x14ac:dyDescent="0.4">
      <c r="A1059" s="19">
        <v>41711</v>
      </c>
      <c r="B1059" s="25">
        <v>3651.4940000000001</v>
      </c>
      <c r="C1059" s="25">
        <v>4260.42</v>
      </c>
      <c r="D1059" s="2">
        <f t="shared" si="32"/>
        <v>-1.4990033889362042E-2</v>
      </c>
      <c r="E1059" s="2">
        <f t="shared" si="33"/>
        <v>-1.4551283385723424E-2</v>
      </c>
    </row>
    <row r="1060" spans="1:5" x14ac:dyDescent="0.4">
      <c r="A1060" s="19">
        <v>41712</v>
      </c>
      <c r="B1060" s="25">
        <v>3627.87</v>
      </c>
      <c r="C1060" s="25">
        <v>4245.3999999999996</v>
      </c>
      <c r="D1060" s="2">
        <f t="shared" si="32"/>
        <v>-6.4696806293533804E-3</v>
      </c>
      <c r="E1060" s="2">
        <f t="shared" si="33"/>
        <v>-3.5254740142991459E-3</v>
      </c>
    </row>
    <row r="1061" spans="1:5" x14ac:dyDescent="0.4">
      <c r="A1061" s="19">
        <v>41715</v>
      </c>
      <c r="B1061" s="25">
        <v>3662.51</v>
      </c>
      <c r="C1061" s="25">
        <v>4279.95</v>
      </c>
      <c r="D1061" s="2">
        <f t="shared" si="32"/>
        <v>9.5483024474416478E-3</v>
      </c>
      <c r="E1061" s="2">
        <f t="shared" si="33"/>
        <v>8.1382201912658658E-3</v>
      </c>
    </row>
    <row r="1062" spans="1:5" x14ac:dyDescent="0.4">
      <c r="A1062" s="19">
        <v>41716</v>
      </c>
      <c r="B1062" s="25">
        <v>3706.6239999999998</v>
      </c>
      <c r="C1062" s="25">
        <v>4333.3100000000004</v>
      </c>
      <c r="D1062" s="2">
        <f t="shared" si="32"/>
        <v>1.2044745270320067E-2</v>
      </c>
      <c r="E1062" s="2">
        <f t="shared" si="33"/>
        <v>1.2467435367235824E-2</v>
      </c>
    </row>
    <row r="1063" spans="1:5" x14ac:dyDescent="0.4">
      <c r="A1063" s="19">
        <v>41717</v>
      </c>
      <c r="B1063" s="25">
        <v>3682.7350000000001</v>
      </c>
      <c r="C1063" s="25">
        <v>4307.6000000000004</v>
      </c>
      <c r="D1063" s="2">
        <f t="shared" si="32"/>
        <v>-6.4449482871744568E-3</v>
      </c>
      <c r="E1063" s="2">
        <f t="shared" si="33"/>
        <v>-5.933108870586179E-3</v>
      </c>
    </row>
    <row r="1064" spans="1:5" x14ac:dyDescent="0.4">
      <c r="A1064" s="19">
        <v>41718</v>
      </c>
      <c r="B1064" s="25">
        <v>3693.9690000000001</v>
      </c>
      <c r="C1064" s="25">
        <v>4319.29</v>
      </c>
      <c r="D1064" s="2">
        <f t="shared" si="32"/>
        <v>3.050450276764316E-3</v>
      </c>
      <c r="E1064" s="2">
        <f t="shared" si="33"/>
        <v>2.7138081530317937E-3</v>
      </c>
    </row>
    <row r="1065" spans="1:5" x14ac:dyDescent="0.4">
      <c r="A1065" s="19">
        <v>41719</v>
      </c>
      <c r="B1065" s="25">
        <v>3653.069</v>
      </c>
      <c r="C1065" s="25">
        <v>4276.79</v>
      </c>
      <c r="D1065" s="2">
        <f t="shared" si="32"/>
        <v>-1.1072101579628901E-2</v>
      </c>
      <c r="E1065" s="2">
        <f t="shared" si="33"/>
        <v>-9.8395801161764718E-3</v>
      </c>
    </row>
    <row r="1066" spans="1:5" x14ac:dyDescent="0.4">
      <c r="A1066" s="19">
        <v>41722</v>
      </c>
      <c r="B1066" s="25">
        <v>3617.3910000000001</v>
      </c>
      <c r="C1066" s="25">
        <v>4226.3900000000003</v>
      </c>
      <c r="D1066" s="2">
        <f t="shared" si="32"/>
        <v>-9.7665825638660886E-3</v>
      </c>
      <c r="E1066" s="2">
        <f t="shared" si="33"/>
        <v>-1.1784539339083633E-2</v>
      </c>
    </row>
    <row r="1067" spans="1:5" x14ac:dyDescent="0.4">
      <c r="A1067" s="19">
        <v>41723</v>
      </c>
      <c r="B1067" s="25">
        <v>3629.73</v>
      </c>
      <c r="C1067" s="25">
        <v>4234.2700000000004</v>
      </c>
      <c r="D1067" s="2">
        <f t="shared" si="32"/>
        <v>3.4110219216003657E-3</v>
      </c>
      <c r="E1067" s="2">
        <f t="shared" si="33"/>
        <v>1.8644753560368432E-3</v>
      </c>
    </row>
    <row r="1068" spans="1:5" x14ac:dyDescent="0.4">
      <c r="A1068" s="19">
        <v>41724</v>
      </c>
      <c r="B1068" s="25">
        <v>3582.8890000000001</v>
      </c>
      <c r="C1068" s="25">
        <v>4173.58</v>
      </c>
      <c r="D1068" s="2">
        <f t="shared" si="32"/>
        <v>-1.290481661170384E-2</v>
      </c>
      <c r="E1068" s="2">
        <f t="shared" si="33"/>
        <v>-1.4333049144244603E-2</v>
      </c>
    </row>
    <row r="1069" spans="1:5" x14ac:dyDescent="0.4">
      <c r="A1069" s="19">
        <v>41725</v>
      </c>
      <c r="B1069" s="25">
        <v>3563.134</v>
      </c>
      <c r="C1069" s="25">
        <v>4151.2299999999996</v>
      </c>
      <c r="D1069" s="2">
        <f t="shared" si="32"/>
        <v>-5.5137069554764828E-3</v>
      </c>
      <c r="E1069" s="2">
        <f t="shared" si="33"/>
        <v>-5.3551147935346766E-3</v>
      </c>
    </row>
    <row r="1070" spans="1:5" x14ac:dyDescent="0.4">
      <c r="A1070" s="19">
        <v>41726</v>
      </c>
      <c r="B1070" s="25">
        <v>3571.4850000000001</v>
      </c>
      <c r="C1070" s="25">
        <v>4155.76</v>
      </c>
      <c r="D1070" s="2">
        <f t="shared" si="32"/>
        <v>2.3437232503744632E-3</v>
      </c>
      <c r="E1070" s="2">
        <f t="shared" si="33"/>
        <v>1.0912428364606708E-3</v>
      </c>
    </row>
    <row r="1071" spans="1:5" x14ac:dyDescent="0.4">
      <c r="A1071" s="19">
        <v>41729</v>
      </c>
      <c r="B1071" s="25">
        <v>3595.7359999999999</v>
      </c>
      <c r="C1071" s="25">
        <v>4198.99</v>
      </c>
      <c r="D1071" s="2">
        <f t="shared" si="32"/>
        <v>6.7901727152710478E-3</v>
      </c>
      <c r="E1071" s="2">
        <f t="shared" si="33"/>
        <v>1.0402429399195334E-2</v>
      </c>
    </row>
    <row r="1072" spans="1:5" x14ac:dyDescent="0.4">
      <c r="A1072" s="19">
        <v>41730</v>
      </c>
      <c r="B1072" s="25">
        <v>3658.3960000000002</v>
      </c>
      <c r="C1072" s="25">
        <v>4268.04</v>
      </c>
      <c r="D1072" s="2">
        <f t="shared" si="32"/>
        <v>1.7426195916496745E-2</v>
      </c>
      <c r="E1072" s="2">
        <f t="shared" si="33"/>
        <v>1.6444430684521727E-2</v>
      </c>
    </row>
    <row r="1073" spans="1:5" x14ac:dyDescent="0.4">
      <c r="A1073" s="19">
        <v>41731</v>
      </c>
      <c r="B1073" s="25">
        <v>3665.991</v>
      </c>
      <c r="C1073" s="25">
        <v>4276.46</v>
      </c>
      <c r="D1073" s="2">
        <f t="shared" si="32"/>
        <v>2.0760464422111546E-3</v>
      </c>
      <c r="E1073" s="2">
        <f t="shared" si="33"/>
        <v>1.9728025041940711E-3</v>
      </c>
    </row>
    <row r="1074" spans="1:5" x14ac:dyDescent="0.4">
      <c r="A1074" s="19">
        <v>41732</v>
      </c>
      <c r="B1074" s="25">
        <v>3637.5770000000002</v>
      </c>
      <c r="C1074" s="25">
        <v>4237.74</v>
      </c>
      <c r="D1074" s="2">
        <f t="shared" si="32"/>
        <v>-7.7507009700786833E-3</v>
      </c>
      <c r="E1074" s="2">
        <f t="shared" si="33"/>
        <v>-9.0542177408418079E-3</v>
      </c>
    </row>
    <row r="1075" spans="1:5" x14ac:dyDescent="0.4">
      <c r="A1075" s="19">
        <v>41733</v>
      </c>
      <c r="B1075" s="25">
        <v>3539.3760000000002</v>
      </c>
      <c r="C1075" s="25">
        <v>4127.7299999999996</v>
      </c>
      <c r="D1075" s="2">
        <f t="shared" si="32"/>
        <v>-2.6996267020601872E-2</v>
      </c>
      <c r="E1075" s="2">
        <f t="shared" si="33"/>
        <v>-2.5959591669144411E-2</v>
      </c>
    </row>
    <row r="1076" spans="1:5" x14ac:dyDescent="0.4">
      <c r="A1076" s="19">
        <v>41736</v>
      </c>
      <c r="B1076" s="25">
        <v>3507.7510000000002</v>
      </c>
      <c r="C1076" s="25">
        <v>4079.75</v>
      </c>
      <c r="D1076" s="2">
        <f t="shared" si="32"/>
        <v>-8.9351908358987764E-3</v>
      </c>
      <c r="E1076" s="2">
        <f t="shared" si="33"/>
        <v>-1.1623822294578257E-2</v>
      </c>
    </row>
    <row r="1077" spans="1:5" x14ac:dyDescent="0.4">
      <c r="A1077" s="19">
        <v>41737</v>
      </c>
      <c r="B1077" s="25">
        <v>3538.2260000000001</v>
      </c>
      <c r="C1077" s="25">
        <v>4112.99</v>
      </c>
      <c r="D1077" s="2">
        <f t="shared" si="32"/>
        <v>8.6879028756601251E-3</v>
      </c>
      <c r="E1077" s="2">
        <f t="shared" si="33"/>
        <v>8.1475580611556353E-3</v>
      </c>
    </row>
    <row r="1078" spans="1:5" x14ac:dyDescent="0.4">
      <c r="A1078" s="19">
        <v>41738</v>
      </c>
      <c r="B1078" s="25">
        <v>3600.4380000000001</v>
      </c>
      <c r="C1078" s="25">
        <v>4183.8999999999996</v>
      </c>
      <c r="D1078" s="2">
        <f t="shared" si="32"/>
        <v>1.7582822578320334E-2</v>
      </c>
      <c r="E1078" s="2">
        <f t="shared" si="33"/>
        <v>1.7240499004373966E-2</v>
      </c>
    </row>
    <row r="1079" spans="1:5" x14ac:dyDescent="0.4">
      <c r="A1079" s="19">
        <v>41739</v>
      </c>
      <c r="B1079" s="25">
        <v>3487.7629999999999</v>
      </c>
      <c r="C1079" s="25">
        <v>4054.11</v>
      </c>
      <c r="D1079" s="2">
        <f t="shared" si="32"/>
        <v>-3.1294803576676022E-2</v>
      </c>
      <c r="E1079" s="2">
        <f t="shared" si="33"/>
        <v>-3.102129592007441E-2</v>
      </c>
    </row>
    <row r="1080" spans="1:5" x14ac:dyDescent="0.4">
      <c r="A1080" s="19">
        <v>41740</v>
      </c>
      <c r="B1080" s="25">
        <v>3446.8449999999998</v>
      </c>
      <c r="C1080" s="25">
        <v>3999.73</v>
      </c>
      <c r="D1080" s="2">
        <f t="shared" si="32"/>
        <v>-1.1731875130276959E-2</v>
      </c>
      <c r="E1080" s="2">
        <f t="shared" si="33"/>
        <v>-1.3413548226367866E-2</v>
      </c>
    </row>
    <row r="1081" spans="1:5" x14ac:dyDescent="0.4">
      <c r="A1081" s="19">
        <v>41743</v>
      </c>
      <c r="B1081" s="25">
        <v>3474.6329999999998</v>
      </c>
      <c r="C1081" s="25">
        <v>4022.69</v>
      </c>
      <c r="D1081" s="2">
        <f t="shared" si="32"/>
        <v>8.061865270994284E-3</v>
      </c>
      <c r="E1081" s="2">
        <f t="shared" si="33"/>
        <v>5.7403874761545737E-3</v>
      </c>
    </row>
    <row r="1082" spans="1:5" x14ac:dyDescent="0.4">
      <c r="A1082" s="19">
        <v>41744</v>
      </c>
      <c r="B1082" s="25">
        <v>3487.8530000000001</v>
      </c>
      <c r="C1082" s="25">
        <v>4034.16</v>
      </c>
      <c r="D1082" s="2">
        <f t="shared" si="32"/>
        <v>3.8047183688176833E-3</v>
      </c>
      <c r="E1082" s="2">
        <f t="shared" si="33"/>
        <v>2.8513258540925346E-3</v>
      </c>
    </row>
    <row r="1083" spans="1:5" x14ac:dyDescent="0.4">
      <c r="A1083" s="19">
        <v>41745</v>
      </c>
      <c r="B1083" s="25">
        <v>3533.0859999999998</v>
      </c>
      <c r="C1083" s="25">
        <v>4086.23</v>
      </c>
      <c r="D1083" s="2">
        <f t="shared" si="32"/>
        <v>1.2968723165798446E-2</v>
      </c>
      <c r="E1083" s="2">
        <f t="shared" si="33"/>
        <v>1.2907271897991235E-2</v>
      </c>
    </row>
    <row r="1084" spans="1:5" x14ac:dyDescent="0.4">
      <c r="A1084" s="19">
        <v>41746</v>
      </c>
      <c r="B1084" s="25">
        <v>3534.5320000000002</v>
      </c>
      <c r="C1084" s="25">
        <v>4095.52</v>
      </c>
      <c r="D1084" s="2">
        <f t="shared" si="32"/>
        <v>4.0927393219414299E-4</v>
      </c>
      <c r="E1084" s="2">
        <f t="shared" si="33"/>
        <v>2.2734892553772923E-3</v>
      </c>
    </row>
    <row r="1085" spans="1:5" x14ac:dyDescent="0.4">
      <c r="A1085" s="19">
        <v>41750</v>
      </c>
      <c r="B1085" s="25">
        <v>3559.9470000000001</v>
      </c>
      <c r="C1085" s="25">
        <v>4121.55</v>
      </c>
      <c r="D1085" s="2">
        <f t="shared" si="32"/>
        <v>7.1904851901185562E-3</v>
      </c>
      <c r="E1085" s="2">
        <f t="shared" si="33"/>
        <v>6.355725280306368E-3</v>
      </c>
    </row>
    <row r="1086" spans="1:5" x14ac:dyDescent="0.4">
      <c r="A1086" s="19">
        <v>41751</v>
      </c>
      <c r="B1086" s="25">
        <v>3588.8049999999998</v>
      </c>
      <c r="C1086" s="25">
        <v>4161.46</v>
      </c>
      <c r="D1086" s="2">
        <f t="shared" si="32"/>
        <v>8.1063004589674303E-3</v>
      </c>
      <c r="E1086" s="2">
        <f t="shared" si="33"/>
        <v>9.683250233528673E-3</v>
      </c>
    </row>
    <row r="1087" spans="1:5" x14ac:dyDescent="0.4">
      <c r="A1087" s="19">
        <v>41752</v>
      </c>
      <c r="B1087" s="25">
        <v>3557.0360000000001</v>
      </c>
      <c r="C1087" s="25">
        <v>4126.97</v>
      </c>
      <c r="D1087" s="2">
        <f t="shared" si="32"/>
        <v>-8.8522502615772103E-3</v>
      </c>
      <c r="E1087" s="2">
        <f t="shared" si="33"/>
        <v>-8.287956630605553E-3</v>
      </c>
    </row>
    <row r="1088" spans="1:5" x14ac:dyDescent="0.4">
      <c r="A1088" s="19">
        <v>41753</v>
      </c>
      <c r="B1088" s="25">
        <v>3591.029</v>
      </c>
      <c r="C1088" s="25">
        <v>4148.34</v>
      </c>
      <c r="D1088" s="2">
        <f t="shared" si="32"/>
        <v>9.55655214060247E-3</v>
      </c>
      <c r="E1088" s="2">
        <f t="shared" si="33"/>
        <v>5.1781331097633387E-3</v>
      </c>
    </row>
    <row r="1089" spans="1:5" x14ac:dyDescent="0.4">
      <c r="A1089" s="19">
        <v>41754</v>
      </c>
      <c r="B1089" s="25">
        <v>3533.0949999999998</v>
      </c>
      <c r="C1089" s="25">
        <v>4075.56</v>
      </c>
      <c r="D1089" s="2">
        <f t="shared" si="32"/>
        <v>-1.6132980268329877E-2</v>
      </c>
      <c r="E1089" s="2">
        <f t="shared" si="33"/>
        <v>-1.7544367144448181E-2</v>
      </c>
    </row>
    <row r="1090" spans="1:5" x14ac:dyDescent="0.4">
      <c r="A1090" s="19">
        <v>41757</v>
      </c>
      <c r="B1090" s="25">
        <v>3545.0250000000001</v>
      </c>
      <c r="C1090" s="25">
        <v>4074.4</v>
      </c>
      <c r="D1090" s="2">
        <f t="shared" si="32"/>
        <v>3.3766428584569574E-3</v>
      </c>
      <c r="E1090" s="2">
        <f t="shared" si="33"/>
        <v>-2.8462346278790296E-4</v>
      </c>
    </row>
    <row r="1091" spans="1:5" x14ac:dyDescent="0.4">
      <c r="A1091" s="19">
        <v>41758</v>
      </c>
      <c r="B1091" s="25">
        <v>3573.99</v>
      </c>
      <c r="C1091" s="25">
        <v>4103.54</v>
      </c>
      <c r="D1091" s="2">
        <f t="shared" si="32"/>
        <v>8.1706052848709021E-3</v>
      </c>
      <c r="E1091" s="2">
        <f t="shared" si="33"/>
        <v>7.1519732966816019E-3</v>
      </c>
    </row>
    <row r="1092" spans="1:5" x14ac:dyDescent="0.4">
      <c r="A1092" s="19">
        <v>41759</v>
      </c>
      <c r="B1092" s="25">
        <v>3582.02</v>
      </c>
      <c r="C1092" s="25">
        <v>4114.5600000000004</v>
      </c>
      <c r="D1092" s="2">
        <f t="shared" si="32"/>
        <v>2.2467886032138118E-3</v>
      </c>
      <c r="E1092" s="2">
        <f t="shared" si="33"/>
        <v>2.6854861899727744E-3</v>
      </c>
    </row>
    <row r="1093" spans="1:5" x14ac:dyDescent="0.4">
      <c r="A1093" s="19">
        <v>41760</v>
      </c>
      <c r="B1093" s="25">
        <v>3594.3620000000001</v>
      </c>
      <c r="C1093" s="25">
        <v>4127.45</v>
      </c>
      <c r="D1093" s="2">
        <f t="shared" si="32"/>
        <v>3.4455419009387089E-3</v>
      </c>
      <c r="E1093" s="2">
        <f t="shared" si="33"/>
        <v>3.1327772592937286E-3</v>
      </c>
    </row>
    <row r="1094" spans="1:5" x14ac:dyDescent="0.4">
      <c r="A1094" s="19">
        <v>41761</v>
      </c>
      <c r="B1094" s="25">
        <v>3587.6439999999998</v>
      </c>
      <c r="C1094" s="25">
        <v>4123.8999999999996</v>
      </c>
      <c r="D1094" s="2">
        <f t="shared" si="32"/>
        <v>-1.8690382326544963E-3</v>
      </c>
      <c r="E1094" s="2">
        <f t="shared" si="33"/>
        <v>-8.6009521617469442E-4</v>
      </c>
    </row>
    <row r="1095" spans="1:5" x14ac:dyDescent="0.4">
      <c r="A1095" s="19">
        <v>41764</v>
      </c>
      <c r="B1095" s="25">
        <v>3605.0920000000001</v>
      </c>
      <c r="C1095" s="25">
        <v>4138.0600000000004</v>
      </c>
      <c r="D1095" s="2">
        <f t="shared" ref="D1095:D1158" si="34">B1095/B1094-1</f>
        <v>4.8633587947968238E-3</v>
      </c>
      <c r="E1095" s="2">
        <f t="shared" ref="E1095:E1158" si="35">C1095/C1094-1</f>
        <v>3.4336429108370314E-3</v>
      </c>
    </row>
    <row r="1096" spans="1:5" x14ac:dyDescent="0.4">
      <c r="A1096" s="19">
        <v>41765</v>
      </c>
      <c r="B1096" s="25">
        <v>3556.509</v>
      </c>
      <c r="C1096" s="25">
        <v>4080.76</v>
      </c>
      <c r="D1096" s="2">
        <f t="shared" si="34"/>
        <v>-1.3476216418332743E-2</v>
      </c>
      <c r="E1096" s="2">
        <f t="shared" si="35"/>
        <v>-1.3847068433033849E-2</v>
      </c>
    </row>
    <row r="1097" spans="1:5" x14ac:dyDescent="0.4">
      <c r="A1097" s="19">
        <v>41766</v>
      </c>
      <c r="B1097" s="25">
        <v>3546.473</v>
      </c>
      <c r="C1097" s="25">
        <v>4067.67</v>
      </c>
      <c r="D1097" s="2">
        <f t="shared" si="34"/>
        <v>-2.8218682983791599E-3</v>
      </c>
      <c r="E1097" s="2">
        <f t="shared" si="35"/>
        <v>-3.2077358139170897E-3</v>
      </c>
    </row>
    <row r="1098" spans="1:5" x14ac:dyDescent="0.4">
      <c r="A1098" s="19">
        <v>41767</v>
      </c>
      <c r="B1098" s="25">
        <v>3540.4189999999999</v>
      </c>
      <c r="C1098" s="25">
        <v>4051.5</v>
      </c>
      <c r="D1098" s="2">
        <f t="shared" si="34"/>
        <v>-1.7070481010288407E-3</v>
      </c>
      <c r="E1098" s="2">
        <f t="shared" si="35"/>
        <v>-3.9752487296167427E-3</v>
      </c>
    </row>
    <row r="1099" spans="1:5" x14ac:dyDescent="0.4">
      <c r="A1099" s="19">
        <v>41768</v>
      </c>
      <c r="B1099" s="25">
        <v>3555.6979999999999</v>
      </c>
      <c r="C1099" s="25">
        <v>4071.87</v>
      </c>
      <c r="D1099" s="2">
        <f t="shared" si="34"/>
        <v>4.3155908947500876E-3</v>
      </c>
      <c r="E1099" s="2">
        <f t="shared" si="35"/>
        <v>5.0277674935208516E-3</v>
      </c>
    </row>
    <row r="1100" spans="1:5" x14ac:dyDescent="0.4">
      <c r="A1100" s="19">
        <v>41771</v>
      </c>
      <c r="B1100" s="25">
        <v>3612.7260000000001</v>
      </c>
      <c r="C1100" s="25">
        <v>4143.8599999999997</v>
      </c>
      <c r="D1100" s="2">
        <f t="shared" si="34"/>
        <v>1.6038482458296643E-2</v>
      </c>
      <c r="E1100" s="2">
        <f t="shared" si="35"/>
        <v>1.7679837519370745E-2</v>
      </c>
    </row>
    <row r="1101" spans="1:5" x14ac:dyDescent="0.4">
      <c r="A1101" s="19">
        <v>41772</v>
      </c>
      <c r="B1101" s="25">
        <v>3611.1309999999999</v>
      </c>
      <c r="C1101" s="25">
        <v>4130.17</v>
      </c>
      <c r="D1101" s="2">
        <f t="shared" si="34"/>
        <v>-4.4149487118594344E-4</v>
      </c>
      <c r="E1101" s="2">
        <f t="shared" si="35"/>
        <v>-3.303683039484806E-3</v>
      </c>
    </row>
    <row r="1102" spans="1:5" x14ac:dyDescent="0.4">
      <c r="A1102" s="19">
        <v>41773</v>
      </c>
      <c r="B1102" s="25">
        <v>3593.2489999999998</v>
      </c>
      <c r="C1102" s="25">
        <v>4100.63</v>
      </c>
      <c r="D1102" s="2">
        <f t="shared" si="34"/>
        <v>-4.951911187935365E-3</v>
      </c>
      <c r="E1102" s="2">
        <f t="shared" si="35"/>
        <v>-7.1522479704224651E-3</v>
      </c>
    </row>
    <row r="1103" spans="1:5" x14ac:dyDescent="0.4">
      <c r="A1103" s="19">
        <v>41774</v>
      </c>
      <c r="B1103" s="25">
        <v>3565.174</v>
      </c>
      <c r="C1103" s="25">
        <v>4069.29</v>
      </c>
      <c r="D1103" s="2">
        <f t="shared" si="34"/>
        <v>-7.8132631498679661E-3</v>
      </c>
      <c r="E1103" s="2">
        <f t="shared" si="35"/>
        <v>-7.6427280686138799E-3</v>
      </c>
    </row>
    <row r="1104" spans="1:5" x14ac:dyDescent="0.4">
      <c r="A1104" s="19">
        <v>41775</v>
      </c>
      <c r="B1104" s="25">
        <v>3587.1990000000001</v>
      </c>
      <c r="C1104" s="25">
        <v>4090.59</v>
      </c>
      <c r="D1104" s="2">
        <f t="shared" si="34"/>
        <v>6.1778190910177777E-3</v>
      </c>
      <c r="E1104" s="2">
        <f t="shared" si="35"/>
        <v>5.2343283472056079E-3</v>
      </c>
    </row>
    <row r="1105" spans="1:5" x14ac:dyDescent="0.4">
      <c r="A1105" s="19">
        <v>41778</v>
      </c>
      <c r="B1105" s="25">
        <v>3615.6170000000002</v>
      </c>
      <c r="C1105" s="25">
        <v>4125.8100000000004</v>
      </c>
      <c r="D1105" s="2">
        <f t="shared" si="34"/>
        <v>7.9220584082455581E-3</v>
      </c>
      <c r="E1105" s="2">
        <f t="shared" si="35"/>
        <v>8.6100049137167733E-3</v>
      </c>
    </row>
    <row r="1106" spans="1:5" x14ac:dyDescent="0.4">
      <c r="A1106" s="19">
        <v>41779</v>
      </c>
      <c r="B1106" s="25">
        <v>3600.308</v>
      </c>
      <c r="C1106" s="25">
        <v>4096.8900000000003</v>
      </c>
      <c r="D1106" s="2">
        <f t="shared" si="34"/>
        <v>-4.234132099721899E-3</v>
      </c>
      <c r="E1106" s="2">
        <f t="shared" si="35"/>
        <v>-7.0095326735840624E-3</v>
      </c>
    </row>
    <row r="1107" spans="1:5" x14ac:dyDescent="0.4">
      <c r="A1107" s="19">
        <v>41780</v>
      </c>
      <c r="B1107" s="25">
        <v>3635.614</v>
      </c>
      <c r="C1107" s="25">
        <v>4131.54</v>
      </c>
      <c r="D1107" s="2">
        <f t="shared" si="34"/>
        <v>9.8063832316568345E-3</v>
      </c>
      <c r="E1107" s="2">
        <f t="shared" si="35"/>
        <v>8.4576349377210036E-3</v>
      </c>
    </row>
    <row r="1108" spans="1:5" x14ac:dyDescent="0.4">
      <c r="A1108" s="19">
        <v>41781</v>
      </c>
      <c r="B1108" s="25">
        <v>3650.8629999999998</v>
      </c>
      <c r="C1108" s="25">
        <v>4154.34</v>
      </c>
      <c r="D1108" s="2">
        <f t="shared" si="34"/>
        <v>4.194339663121438E-3</v>
      </c>
      <c r="E1108" s="2">
        <f t="shared" si="35"/>
        <v>5.5185233593284533E-3</v>
      </c>
    </row>
    <row r="1109" spans="1:5" x14ac:dyDescent="0.4">
      <c r="A1109" s="19">
        <v>41782</v>
      </c>
      <c r="B1109" s="25">
        <v>3677.3339999999998</v>
      </c>
      <c r="C1109" s="25">
        <v>4185.8100000000004</v>
      </c>
      <c r="D1109" s="2">
        <f t="shared" si="34"/>
        <v>7.2506144437629594E-3</v>
      </c>
      <c r="E1109" s="2">
        <f t="shared" si="35"/>
        <v>7.5752105027513394E-3</v>
      </c>
    </row>
    <row r="1110" spans="1:5" x14ac:dyDescent="0.4">
      <c r="A1110" s="19">
        <v>41786</v>
      </c>
      <c r="B1110" s="25">
        <v>3735.721</v>
      </c>
      <c r="C1110" s="25">
        <v>4247.95</v>
      </c>
      <c r="D1110" s="2">
        <f t="shared" si="34"/>
        <v>1.5877535192615033E-2</v>
      </c>
      <c r="E1110" s="2">
        <f t="shared" si="35"/>
        <v>1.4845394320334604E-2</v>
      </c>
    </row>
    <row r="1111" spans="1:5" x14ac:dyDescent="0.4">
      <c r="A1111" s="19">
        <v>41787</v>
      </c>
      <c r="B1111" s="25">
        <v>3712.261</v>
      </c>
      <c r="C1111" s="25">
        <v>4225.08</v>
      </c>
      <c r="D1111" s="2">
        <f t="shared" si="34"/>
        <v>-6.2799122311328892E-3</v>
      </c>
      <c r="E1111" s="2">
        <f t="shared" si="35"/>
        <v>-5.3837733494980222E-3</v>
      </c>
    </row>
    <row r="1112" spans="1:5" x14ac:dyDescent="0.4">
      <c r="A1112" s="19">
        <v>41788</v>
      </c>
      <c r="B1112" s="25">
        <v>3735.721</v>
      </c>
      <c r="C1112" s="25">
        <v>4247.95</v>
      </c>
      <c r="D1112" s="2">
        <f t="shared" si="34"/>
        <v>6.3195987566606604E-3</v>
      </c>
      <c r="E1112" s="2">
        <f t="shared" si="35"/>
        <v>5.4129152584092566E-3</v>
      </c>
    </row>
    <row r="1113" spans="1:5" x14ac:dyDescent="0.4">
      <c r="A1113" s="19">
        <v>41789</v>
      </c>
      <c r="B1113" s="25">
        <v>3736.8209999999999</v>
      </c>
      <c r="C1113" s="25">
        <v>4242.62</v>
      </c>
      <c r="D1113" s="2">
        <f t="shared" si="34"/>
        <v>2.9445453769172403E-4</v>
      </c>
      <c r="E1113" s="2">
        <f t="shared" si="35"/>
        <v>-1.2547228663237764E-3</v>
      </c>
    </row>
    <row r="1114" spans="1:5" x14ac:dyDescent="0.4">
      <c r="A1114" s="19">
        <v>41792</v>
      </c>
      <c r="B1114" s="25">
        <v>3732.9609999999998</v>
      </c>
      <c r="C1114" s="25">
        <v>4237.2</v>
      </c>
      <c r="D1114" s="2">
        <f t="shared" si="34"/>
        <v>-1.0329635805408355E-3</v>
      </c>
      <c r="E1114" s="2">
        <f t="shared" si="35"/>
        <v>-1.2775124804955684E-3</v>
      </c>
    </row>
    <row r="1115" spans="1:5" x14ac:dyDescent="0.4">
      <c r="A1115" s="19">
        <v>41793</v>
      </c>
      <c r="B1115" s="25">
        <v>3730.0720000000001</v>
      </c>
      <c r="C1115" s="25">
        <v>4234.08</v>
      </c>
      <c r="D1115" s="2">
        <f t="shared" si="34"/>
        <v>-7.7391647006219699E-4</v>
      </c>
      <c r="E1115" s="2">
        <f t="shared" si="35"/>
        <v>-7.3633531577455003E-4</v>
      </c>
    </row>
    <row r="1116" spans="1:5" x14ac:dyDescent="0.4">
      <c r="A1116" s="19">
        <v>41794</v>
      </c>
      <c r="B1116" s="25">
        <v>3743.5940000000001</v>
      </c>
      <c r="C1116" s="25">
        <v>4251.6400000000003</v>
      </c>
      <c r="D1116" s="2">
        <f t="shared" si="34"/>
        <v>3.6251310966650685E-3</v>
      </c>
      <c r="E1116" s="2">
        <f t="shared" si="35"/>
        <v>4.1473000037790531E-3</v>
      </c>
    </row>
    <row r="1117" spans="1:5" x14ac:dyDescent="0.4">
      <c r="A1117" s="19">
        <v>41795</v>
      </c>
      <c r="B1117" s="25">
        <v>3776.95</v>
      </c>
      <c r="C1117" s="25">
        <v>4296.2299999999996</v>
      </c>
      <c r="D1117" s="2">
        <f t="shared" si="34"/>
        <v>8.9101542528382538E-3</v>
      </c>
      <c r="E1117" s="2">
        <f t="shared" si="35"/>
        <v>1.0487717680706554E-2</v>
      </c>
    </row>
    <row r="1118" spans="1:5" x14ac:dyDescent="0.4">
      <c r="A1118" s="19">
        <v>41796</v>
      </c>
      <c r="B1118" s="25">
        <v>3794.57</v>
      </c>
      <c r="C1118" s="25">
        <v>4321.3999999999996</v>
      </c>
      <c r="D1118" s="2">
        <f t="shared" si="34"/>
        <v>4.6651398615285E-3</v>
      </c>
      <c r="E1118" s="2">
        <f t="shared" si="35"/>
        <v>5.8586248874012981E-3</v>
      </c>
    </row>
    <row r="1119" spans="1:5" x14ac:dyDescent="0.4">
      <c r="A1119" s="19">
        <v>41799</v>
      </c>
      <c r="B1119" s="25">
        <v>3795.7429999999999</v>
      </c>
      <c r="C1119" s="25">
        <v>4336.24</v>
      </c>
      <c r="D1119" s="2">
        <f t="shared" si="34"/>
        <v>3.0912593521792431E-4</v>
      </c>
      <c r="E1119" s="2">
        <f t="shared" si="35"/>
        <v>3.4340722913870358E-3</v>
      </c>
    </row>
    <row r="1120" spans="1:5" x14ac:dyDescent="0.4">
      <c r="A1120" s="19">
        <v>41800</v>
      </c>
      <c r="B1120" s="25">
        <v>3800.86</v>
      </c>
      <c r="C1120" s="25">
        <v>4338</v>
      </c>
      <c r="D1120" s="2">
        <f t="shared" si="34"/>
        <v>1.3480891619901403E-3</v>
      </c>
      <c r="E1120" s="2">
        <f t="shared" si="35"/>
        <v>4.0588159326970796E-4</v>
      </c>
    </row>
    <row r="1121" spans="1:5" x14ac:dyDescent="0.4">
      <c r="A1121" s="19">
        <v>41801</v>
      </c>
      <c r="B1121" s="25">
        <v>3797.85</v>
      </c>
      <c r="C1121" s="25">
        <v>4331.93</v>
      </c>
      <c r="D1121" s="2">
        <f t="shared" si="34"/>
        <v>-7.9192603779154602E-4</v>
      </c>
      <c r="E1121" s="2">
        <f t="shared" si="35"/>
        <v>-1.399262332872242E-3</v>
      </c>
    </row>
    <row r="1122" spans="1:5" x14ac:dyDescent="0.4">
      <c r="A1122" s="19">
        <v>41802</v>
      </c>
      <c r="B1122" s="25">
        <v>3763.8029999999999</v>
      </c>
      <c r="C1122" s="25">
        <v>4297.63</v>
      </c>
      <c r="D1122" s="2">
        <f t="shared" si="34"/>
        <v>-8.9648090366918343E-3</v>
      </c>
      <c r="E1122" s="2">
        <f t="shared" si="35"/>
        <v>-7.9179488126539521E-3</v>
      </c>
    </row>
    <row r="1123" spans="1:5" x14ac:dyDescent="0.4">
      <c r="A1123" s="19">
        <v>41803</v>
      </c>
      <c r="B1123" s="25">
        <v>3775.5639999999999</v>
      </c>
      <c r="C1123" s="25">
        <v>4310.6499999999996</v>
      </c>
      <c r="D1123" s="2">
        <f t="shared" si="34"/>
        <v>3.1247650315384679E-3</v>
      </c>
      <c r="E1123" s="2">
        <f t="shared" si="35"/>
        <v>3.029576766729436E-3</v>
      </c>
    </row>
    <row r="1124" spans="1:5" x14ac:dyDescent="0.4">
      <c r="A1124" s="19">
        <v>41806</v>
      </c>
      <c r="B1124" s="25">
        <v>3779.933</v>
      </c>
      <c r="C1124" s="25">
        <v>4321.1000000000004</v>
      </c>
      <c r="D1124" s="2">
        <f t="shared" si="34"/>
        <v>1.1571781063703934E-3</v>
      </c>
      <c r="E1124" s="2">
        <f t="shared" si="35"/>
        <v>2.424228364631853E-3</v>
      </c>
    </row>
    <row r="1125" spans="1:5" x14ac:dyDescent="0.4">
      <c r="A1125" s="19">
        <v>41807</v>
      </c>
      <c r="B1125" s="25">
        <v>3781.319</v>
      </c>
      <c r="C1125" s="25">
        <v>4337.2299999999996</v>
      </c>
      <c r="D1125" s="2">
        <f t="shared" si="34"/>
        <v>3.6667316589999999E-4</v>
      </c>
      <c r="E1125" s="2">
        <f t="shared" si="35"/>
        <v>3.7328458031518075E-3</v>
      </c>
    </row>
    <row r="1126" spans="1:5" x14ac:dyDescent="0.4">
      <c r="A1126" s="19">
        <v>41808</v>
      </c>
      <c r="B1126" s="25">
        <v>3804.6060000000002</v>
      </c>
      <c r="C1126" s="25">
        <v>4362.84</v>
      </c>
      <c r="D1126" s="2">
        <f t="shared" si="34"/>
        <v>6.1584330758659434E-3</v>
      </c>
      <c r="E1126" s="2">
        <f t="shared" si="35"/>
        <v>5.9046903207808921E-3</v>
      </c>
    </row>
    <row r="1127" spans="1:5" x14ac:dyDescent="0.4">
      <c r="A1127" s="19">
        <v>41809</v>
      </c>
      <c r="B1127" s="25">
        <v>3800.797</v>
      </c>
      <c r="C1127" s="25">
        <v>4359.33</v>
      </c>
      <c r="D1127" s="2">
        <f t="shared" si="34"/>
        <v>-1.0011549159099076E-3</v>
      </c>
      <c r="E1127" s="2">
        <f t="shared" si="35"/>
        <v>-8.0452182523316207E-4</v>
      </c>
    </row>
    <row r="1128" spans="1:5" x14ac:dyDescent="0.4">
      <c r="A1128" s="19">
        <v>41810</v>
      </c>
      <c r="B1128" s="25">
        <v>3802.6379999999999</v>
      </c>
      <c r="C1128" s="25">
        <v>4368.04</v>
      </c>
      <c r="D1128" s="2">
        <f t="shared" si="34"/>
        <v>4.843720935372442E-4</v>
      </c>
      <c r="E1128" s="2">
        <f t="shared" si="35"/>
        <v>1.9980134561963236E-3</v>
      </c>
    </row>
    <row r="1129" spans="1:5" x14ac:dyDescent="0.4">
      <c r="A1129" s="19">
        <v>41813</v>
      </c>
      <c r="B1129" s="25">
        <v>3805.3130000000001</v>
      </c>
      <c r="C1129" s="25">
        <v>4368.68</v>
      </c>
      <c r="D1129" s="2">
        <f t="shared" si="34"/>
        <v>7.0345901976476277E-4</v>
      </c>
      <c r="E1129" s="2">
        <f t="shared" si="35"/>
        <v>1.4651880477289936E-4</v>
      </c>
    </row>
    <row r="1130" spans="1:5" x14ac:dyDescent="0.4">
      <c r="A1130" s="19">
        <v>41814</v>
      </c>
      <c r="B1130" s="25">
        <v>3799.53</v>
      </c>
      <c r="C1130" s="25">
        <v>4350.3500000000004</v>
      </c>
      <c r="D1130" s="2">
        <f t="shared" si="34"/>
        <v>-1.5197173005216946E-3</v>
      </c>
      <c r="E1130" s="2">
        <f t="shared" si="35"/>
        <v>-4.1957753829532374E-3</v>
      </c>
    </row>
    <row r="1131" spans="1:5" x14ac:dyDescent="0.4">
      <c r="A1131" s="19">
        <v>41815</v>
      </c>
      <c r="B1131" s="25">
        <v>3827.3290000000002</v>
      </c>
      <c r="C1131" s="25">
        <v>4379.76</v>
      </c>
      <c r="D1131" s="2">
        <f t="shared" si="34"/>
        <v>7.3164312428115608E-3</v>
      </c>
      <c r="E1131" s="2">
        <f t="shared" si="35"/>
        <v>6.7603756019629646E-3</v>
      </c>
    </row>
    <row r="1132" spans="1:5" x14ac:dyDescent="0.4">
      <c r="A1132" s="19">
        <v>41816</v>
      </c>
      <c r="B1132" s="25">
        <v>3826.9119999999998</v>
      </c>
      <c r="C1132" s="25">
        <v>4379.05</v>
      </c>
      <c r="D1132" s="2">
        <f t="shared" si="34"/>
        <v>-1.0895326740933964E-4</v>
      </c>
      <c r="E1132" s="2">
        <f t="shared" si="35"/>
        <v>-1.6210933932458982E-4</v>
      </c>
    </row>
    <row r="1133" spans="1:5" x14ac:dyDescent="0.4">
      <c r="A1133" s="19">
        <v>41817</v>
      </c>
      <c r="B1133" s="25">
        <v>3844.4380000000001</v>
      </c>
      <c r="C1133" s="25">
        <v>4397.93</v>
      </c>
      <c r="D1133" s="2">
        <f t="shared" si="34"/>
        <v>4.5796715471901894E-3</v>
      </c>
      <c r="E1133" s="2">
        <f t="shared" si="35"/>
        <v>4.3114374122241728E-3</v>
      </c>
    </row>
    <row r="1134" spans="1:5" x14ac:dyDescent="0.4">
      <c r="A1134" s="19">
        <v>41820</v>
      </c>
      <c r="B1134" s="25">
        <v>3849.4789999999998</v>
      </c>
      <c r="C1134" s="25">
        <v>4408.18</v>
      </c>
      <c r="D1134" s="2">
        <f t="shared" si="34"/>
        <v>1.3112449726071507E-3</v>
      </c>
      <c r="E1134" s="2">
        <f t="shared" si="35"/>
        <v>2.3306419156285951E-3</v>
      </c>
    </row>
    <row r="1135" spans="1:5" x14ac:dyDescent="0.4">
      <c r="A1135" s="19">
        <v>41821</v>
      </c>
      <c r="B1135" s="25">
        <v>3894.3290000000002</v>
      </c>
      <c r="C1135" s="25">
        <v>4458.6499999999996</v>
      </c>
      <c r="D1135" s="2">
        <f t="shared" si="34"/>
        <v>1.165092730730577E-2</v>
      </c>
      <c r="E1135" s="2">
        <f t="shared" si="35"/>
        <v>1.1449169498523037E-2</v>
      </c>
    </row>
    <row r="1136" spans="1:5" x14ac:dyDescent="0.4">
      <c r="A1136" s="19">
        <v>41822</v>
      </c>
      <c r="B1136" s="25">
        <v>3899.27</v>
      </c>
      <c r="C1136" s="25">
        <v>4457.7299999999996</v>
      </c>
      <c r="D1136" s="2">
        <f t="shared" si="34"/>
        <v>1.2687679957188447E-3</v>
      </c>
      <c r="E1136" s="2">
        <f t="shared" si="35"/>
        <v>-2.0634048422729645E-4</v>
      </c>
    </row>
    <row r="1137" spans="1:5" x14ac:dyDescent="0.4">
      <c r="A1137" s="19">
        <v>41823</v>
      </c>
      <c r="B1137" s="25">
        <v>3923.01</v>
      </c>
      <c r="C1137" s="25">
        <v>4485.93</v>
      </c>
      <c r="D1137" s="2">
        <f t="shared" si="34"/>
        <v>6.0883190956255717E-3</v>
      </c>
      <c r="E1137" s="2">
        <f t="shared" si="35"/>
        <v>6.3260897362560353E-3</v>
      </c>
    </row>
    <row r="1138" spans="1:5" x14ac:dyDescent="0.4">
      <c r="A1138" s="19">
        <v>41827</v>
      </c>
      <c r="B1138" s="25">
        <v>3910.7080000000001</v>
      </c>
      <c r="C1138" s="25">
        <v>4451.53</v>
      </c>
      <c r="D1138" s="2">
        <f t="shared" si="34"/>
        <v>-3.1358574156069574E-3</v>
      </c>
      <c r="E1138" s="2">
        <f t="shared" si="35"/>
        <v>-7.6684210408991538E-3</v>
      </c>
    </row>
    <row r="1139" spans="1:5" x14ac:dyDescent="0.4">
      <c r="A1139" s="19">
        <v>41828</v>
      </c>
      <c r="B1139" s="25">
        <v>3864.0650000000001</v>
      </c>
      <c r="C1139" s="25">
        <v>4391.46</v>
      </c>
      <c r="D1139" s="2">
        <f t="shared" si="34"/>
        <v>-1.1926996339281848E-2</v>
      </c>
      <c r="E1139" s="2">
        <f t="shared" si="35"/>
        <v>-1.3494236812960914E-2</v>
      </c>
    </row>
    <row r="1140" spans="1:5" x14ac:dyDescent="0.4">
      <c r="A1140" s="19">
        <v>41829</v>
      </c>
      <c r="B1140" s="25">
        <v>3892.9140000000002</v>
      </c>
      <c r="C1140" s="25">
        <v>4419.03</v>
      </c>
      <c r="D1140" s="2">
        <f t="shared" si="34"/>
        <v>7.4659717163143569E-3</v>
      </c>
      <c r="E1140" s="2">
        <f t="shared" si="35"/>
        <v>6.2780943012117341E-3</v>
      </c>
    </row>
    <row r="1141" spans="1:5" x14ac:dyDescent="0.4">
      <c r="A1141" s="19">
        <v>41830</v>
      </c>
      <c r="B1141" s="25">
        <v>3880.038</v>
      </c>
      <c r="C1141" s="25">
        <v>4396.2</v>
      </c>
      <c r="D1141" s="2">
        <f t="shared" si="34"/>
        <v>-3.3075480218675013E-3</v>
      </c>
      <c r="E1141" s="2">
        <f t="shared" si="35"/>
        <v>-5.1662921500872372E-3</v>
      </c>
    </row>
    <row r="1142" spans="1:5" x14ac:dyDescent="0.4">
      <c r="A1142" s="19">
        <v>41831</v>
      </c>
      <c r="B1142" s="25">
        <v>3904.5790000000002</v>
      </c>
      <c r="C1142" s="25">
        <v>4415.49</v>
      </c>
      <c r="D1142" s="2">
        <f t="shared" si="34"/>
        <v>6.3249380547303335E-3</v>
      </c>
      <c r="E1142" s="2">
        <f t="shared" si="35"/>
        <v>4.387880442200176E-3</v>
      </c>
    </row>
    <row r="1143" spans="1:5" x14ac:dyDescent="0.4">
      <c r="A1143" s="19">
        <v>41834</v>
      </c>
      <c r="B1143" s="25">
        <v>3929.4639999999999</v>
      </c>
      <c r="C1143" s="25">
        <v>4440.42</v>
      </c>
      <c r="D1143" s="2">
        <f t="shared" si="34"/>
        <v>6.3732863389369676E-3</v>
      </c>
      <c r="E1143" s="2">
        <f t="shared" si="35"/>
        <v>5.6460324901652648E-3</v>
      </c>
    </row>
    <row r="1144" spans="1:5" x14ac:dyDescent="0.4">
      <c r="A1144" s="19">
        <v>41835</v>
      </c>
      <c r="B1144" s="25">
        <v>3914.4549999999999</v>
      </c>
      <c r="C1144" s="25">
        <v>4416.3900000000003</v>
      </c>
      <c r="D1144" s="2">
        <f t="shared" si="34"/>
        <v>-3.8196049130364562E-3</v>
      </c>
      <c r="E1144" s="2">
        <f t="shared" si="35"/>
        <v>-5.4116502493006813E-3</v>
      </c>
    </row>
    <row r="1145" spans="1:5" x14ac:dyDescent="0.4">
      <c r="A1145" s="19">
        <v>41836</v>
      </c>
      <c r="B1145" s="25">
        <v>3932.3339999999998</v>
      </c>
      <c r="C1145" s="25">
        <v>4425.97</v>
      </c>
      <c r="D1145" s="2">
        <f t="shared" si="34"/>
        <v>4.5674302042046921E-3</v>
      </c>
      <c r="E1145" s="2">
        <f t="shared" si="35"/>
        <v>2.1691924852651479E-3</v>
      </c>
    </row>
    <row r="1146" spans="1:5" x14ac:dyDescent="0.4">
      <c r="A1146" s="19">
        <v>41837</v>
      </c>
      <c r="B1146" s="25">
        <v>3878.0079999999998</v>
      </c>
      <c r="C1146" s="25">
        <v>4363.45</v>
      </c>
      <c r="D1146" s="2">
        <f t="shared" si="34"/>
        <v>-1.3815204913926404E-2</v>
      </c>
      <c r="E1146" s="2">
        <f t="shared" si="35"/>
        <v>-1.4125717074449318E-2</v>
      </c>
    </row>
    <row r="1147" spans="1:5" x14ac:dyDescent="0.4">
      <c r="A1147" s="19">
        <v>41838</v>
      </c>
      <c r="B1147" s="25">
        <v>3939.8939999999998</v>
      </c>
      <c r="C1147" s="25">
        <v>4432.1499999999996</v>
      </c>
      <c r="D1147" s="2">
        <f t="shared" si="34"/>
        <v>1.595819296917389E-2</v>
      </c>
      <c r="E1147" s="2">
        <f t="shared" si="35"/>
        <v>1.5744422418040749E-2</v>
      </c>
    </row>
    <row r="1148" spans="1:5" x14ac:dyDescent="0.4">
      <c r="A1148" s="19">
        <v>41841</v>
      </c>
      <c r="B1148" s="25">
        <v>3934.136</v>
      </c>
      <c r="C1148" s="25">
        <v>4424.7</v>
      </c>
      <c r="D1148" s="2">
        <f t="shared" si="34"/>
        <v>-1.4614606382811202E-3</v>
      </c>
      <c r="E1148" s="2">
        <f t="shared" si="35"/>
        <v>-1.6808997890414012E-3</v>
      </c>
    </row>
    <row r="1149" spans="1:5" x14ac:dyDescent="0.4">
      <c r="A1149" s="19">
        <v>41842</v>
      </c>
      <c r="B1149" s="25">
        <v>3961.623</v>
      </c>
      <c r="C1149" s="25">
        <v>4456.0200000000004</v>
      </c>
      <c r="D1149" s="2">
        <f t="shared" si="34"/>
        <v>6.9867945592119174E-3</v>
      </c>
      <c r="E1149" s="2">
        <f t="shared" si="35"/>
        <v>7.078445996338889E-3</v>
      </c>
    </row>
    <row r="1150" spans="1:5" x14ac:dyDescent="0.4">
      <c r="A1150" s="19">
        <v>41843</v>
      </c>
      <c r="B1150" s="25">
        <v>3986.192</v>
      </c>
      <c r="C1150" s="25">
        <v>4473.7</v>
      </c>
      <c r="D1150" s="2">
        <f t="shared" si="34"/>
        <v>6.2017511509802059E-3</v>
      </c>
      <c r="E1150" s="2">
        <f t="shared" si="35"/>
        <v>3.9676662133472096E-3</v>
      </c>
    </row>
    <row r="1151" spans="1:5" x14ac:dyDescent="0.4">
      <c r="A1151" s="19">
        <v>41844</v>
      </c>
      <c r="B1151" s="25">
        <v>3983.1880000000001</v>
      </c>
      <c r="C1151" s="25">
        <v>4472.1099999999997</v>
      </c>
      <c r="D1151" s="2">
        <f t="shared" si="34"/>
        <v>-7.5360143214375785E-4</v>
      </c>
      <c r="E1151" s="2">
        <f t="shared" si="35"/>
        <v>-3.5541051031584558E-4</v>
      </c>
    </row>
    <row r="1152" spans="1:5" x14ac:dyDescent="0.4">
      <c r="A1152" s="19">
        <v>41845</v>
      </c>
      <c r="B1152" s="25">
        <v>3965.165</v>
      </c>
      <c r="C1152" s="25">
        <v>4449.5600000000004</v>
      </c>
      <c r="D1152" s="2">
        <f t="shared" si="34"/>
        <v>-4.5247675982152957E-3</v>
      </c>
      <c r="E1152" s="2">
        <f t="shared" si="35"/>
        <v>-5.0423625536937244E-3</v>
      </c>
    </row>
    <row r="1153" spans="1:5" x14ac:dyDescent="0.4">
      <c r="A1153" s="19">
        <v>41848</v>
      </c>
      <c r="B1153" s="25">
        <v>3967.2440000000001</v>
      </c>
      <c r="C1153" s="25">
        <v>4444.91</v>
      </c>
      <c r="D1153" s="2">
        <f t="shared" si="34"/>
        <v>5.2431613816827927E-4</v>
      </c>
      <c r="E1153" s="2">
        <f t="shared" si="35"/>
        <v>-1.0450471507296166E-3</v>
      </c>
    </row>
    <row r="1154" spans="1:5" x14ac:dyDescent="0.4">
      <c r="A1154" s="19">
        <v>41849</v>
      </c>
      <c r="B1154" s="25">
        <v>3959.0329999999999</v>
      </c>
      <c r="C1154" s="25">
        <v>4442.7</v>
      </c>
      <c r="D1154" s="2">
        <f t="shared" si="34"/>
        <v>-2.0696987631716457E-3</v>
      </c>
      <c r="E1154" s="2">
        <f t="shared" si="35"/>
        <v>-4.9719791851798867E-4</v>
      </c>
    </row>
    <row r="1155" spans="1:5" x14ac:dyDescent="0.4">
      <c r="A1155" s="19">
        <v>41850</v>
      </c>
      <c r="B1155" s="25">
        <v>3976.0659999999998</v>
      </c>
      <c r="C1155" s="25">
        <v>4462.8999999999996</v>
      </c>
      <c r="D1155" s="2">
        <f t="shared" si="34"/>
        <v>4.3023132163839684E-3</v>
      </c>
      <c r="E1155" s="2">
        <f t="shared" si="35"/>
        <v>4.5467846129605416E-3</v>
      </c>
    </row>
    <row r="1156" spans="1:5" x14ac:dyDescent="0.4">
      <c r="A1156" s="19">
        <v>41851</v>
      </c>
      <c r="B1156" s="25">
        <v>3892.4960000000001</v>
      </c>
      <c r="C1156" s="25">
        <v>4369.7700000000004</v>
      </c>
      <c r="D1156" s="2">
        <f t="shared" si="34"/>
        <v>-2.1018262775316043E-2</v>
      </c>
      <c r="E1156" s="2">
        <f t="shared" si="35"/>
        <v>-2.0867597302202445E-2</v>
      </c>
    </row>
    <row r="1157" spans="1:5" x14ac:dyDescent="0.4">
      <c r="A1157" s="19">
        <v>41852</v>
      </c>
      <c r="B1157" s="25">
        <v>3879.67</v>
      </c>
      <c r="C1157" s="25">
        <v>4352.6400000000003</v>
      </c>
      <c r="D1157" s="2">
        <f t="shared" si="34"/>
        <v>-3.2950579782227152E-3</v>
      </c>
      <c r="E1157" s="2">
        <f t="shared" si="35"/>
        <v>-3.9201147886501753E-3</v>
      </c>
    </row>
    <row r="1158" spans="1:5" x14ac:dyDescent="0.4">
      <c r="A1158" s="19">
        <v>41855</v>
      </c>
      <c r="B1158" s="25">
        <v>3908.77</v>
      </c>
      <c r="C1158" s="25">
        <v>4383.8900000000003</v>
      </c>
      <c r="D1158" s="2">
        <f t="shared" si="34"/>
        <v>7.5006379408557589E-3</v>
      </c>
      <c r="E1158" s="2">
        <f t="shared" si="35"/>
        <v>7.1795508013527964E-3</v>
      </c>
    </row>
    <row r="1159" spans="1:5" x14ac:dyDescent="0.4">
      <c r="A1159" s="19">
        <v>41856</v>
      </c>
      <c r="B1159" s="25">
        <v>3874.9409999999998</v>
      </c>
      <c r="C1159" s="25">
        <v>4352.84</v>
      </c>
      <c r="D1159" s="2">
        <f t="shared" ref="D1159:D1222" si="36">B1159/B1158-1</f>
        <v>-8.6546407181798957E-3</v>
      </c>
      <c r="E1159" s="2">
        <f t="shared" ref="E1159:E1222" si="37">C1159/C1158-1</f>
        <v>-7.0827507077048102E-3</v>
      </c>
    </row>
    <row r="1160" spans="1:5" x14ac:dyDescent="0.4">
      <c r="A1160" s="19">
        <v>41857</v>
      </c>
      <c r="B1160" s="25">
        <v>3874.2669999999998</v>
      </c>
      <c r="C1160" s="25">
        <v>4355.05</v>
      </c>
      <c r="D1160" s="2">
        <f t="shared" si="36"/>
        <v>-1.7393813221933119E-4</v>
      </c>
      <c r="E1160" s="2">
        <f t="shared" si="37"/>
        <v>5.0771450363451542E-4</v>
      </c>
    </row>
    <row r="1161" spans="1:5" x14ac:dyDescent="0.4">
      <c r="A1161" s="19">
        <v>41858</v>
      </c>
      <c r="B1161" s="25">
        <v>3857.9380000000001</v>
      </c>
      <c r="C1161" s="25">
        <v>4334.97</v>
      </c>
      <c r="D1161" s="2">
        <f t="shared" si="36"/>
        <v>-4.2147327481558694E-3</v>
      </c>
      <c r="E1161" s="2">
        <f t="shared" si="37"/>
        <v>-4.6107392567249494E-3</v>
      </c>
    </row>
    <row r="1162" spans="1:5" x14ac:dyDescent="0.4">
      <c r="A1162" s="19">
        <v>41859</v>
      </c>
      <c r="B1162" s="25">
        <v>3888.0920000000001</v>
      </c>
      <c r="C1162" s="25">
        <v>4370.8999999999996</v>
      </c>
      <c r="D1162" s="2">
        <f t="shared" si="36"/>
        <v>7.8160924307233426E-3</v>
      </c>
      <c r="E1162" s="2">
        <f t="shared" si="37"/>
        <v>8.2884079935960919E-3</v>
      </c>
    </row>
    <row r="1163" spans="1:5" x14ac:dyDescent="0.4">
      <c r="A1163" s="19">
        <v>41862</v>
      </c>
      <c r="B1163" s="25">
        <v>3910.4609999999998</v>
      </c>
      <c r="C1163" s="25">
        <v>4401.33</v>
      </c>
      <c r="D1163" s="2">
        <f t="shared" si="36"/>
        <v>5.75320748583108E-3</v>
      </c>
      <c r="E1163" s="2">
        <f t="shared" si="37"/>
        <v>6.9619529158755356E-3</v>
      </c>
    </row>
    <row r="1164" spans="1:5" x14ac:dyDescent="0.4">
      <c r="A1164" s="19">
        <v>41863</v>
      </c>
      <c r="B1164" s="25">
        <v>3905.2249999999999</v>
      </c>
      <c r="C1164" s="25">
        <v>4389.25</v>
      </c>
      <c r="D1164" s="2">
        <f t="shared" si="36"/>
        <v>-1.3389725661501206E-3</v>
      </c>
      <c r="E1164" s="2">
        <f t="shared" si="37"/>
        <v>-2.7446249201945605E-3</v>
      </c>
    </row>
    <row r="1165" spans="1:5" x14ac:dyDescent="0.4">
      <c r="A1165" s="19">
        <v>41864</v>
      </c>
      <c r="B1165" s="25">
        <v>3949.203</v>
      </c>
      <c r="C1165" s="25">
        <v>4434.13</v>
      </c>
      <c r="D1165" s="2">
        <f t="shared" si="36"/>
        <v>1.1261322971147569E-2</v>
      </c>
      <c r="E1165" s="2">
        <f t="shared" si="37"/>
        <v>1.0224981488864859E-2</v>
      </c>
    </row>
    <row r="1166" spans="1:5" x14ac:dyDescent="0.4">
      <c r="A1166" s="19">
        <v>41865</v>
      </c>
      <c r="B1166" s="25">
        <v>3969.114</v>
      </c>
      <c r="C1166" s="25">
        <v>4453</v>
      </c>
      <c r="D1166" s="2">
        <f t="shared" si="36"/>
        <v>5.0417767838220051E-3</v>
      </c>
      <c r="E1166" s="2">
        <f t="shared" si="37"/>
        <v>4.2556262446071802E-3</v>
      </c>
    </row>
    <row r="1167" spans="1:5" x14ac:dyDescent="0.4">
      <c r="A1167" s="19">
        <v>41866</v>
      </c>
      <c r="B1167" s="25">
        <v>3987.511</v>
      </c>
      <c r="C1167" s="25">
        <v>4464.93</v>
      </c>
      <c r="D1167" s="2">
        <f t="shared" si="36"/>
        <v>4.6350394571685882E-3</v>
      </c>
      <c r="E1167" s="2">
        <f t="shared" si="37"/>
        <v>2.6790927464630521E-3</v>
      </c>
    </row>
    <row r="1168" spans="1:5" x14ac:dyDescent="0.4">
      <c r="A1168" s="19">
        <v>41869</v>
      </c>
      <c r="B1168" s="25">
        <v>4020.4960000000001</v>
      </c>
      <c r="C1168" s="25">
        <v>4508.3100000000004</v>
      </c>
      <c r="D1168" s="2">
        <f t="shared" si="36"/>
        <v>8.2720774939555319E-3</v>
      </c>
      <c r="E1168" s="2">
        <f t="shared" si="37"/>
        <v>9.7157178276030542E-3</v>
      </c>
    </row>
    <row r="1169" spans="1:5" x14ac:dyDescent="0.4">
      <c r="A1169" s="19">
        <v>41870</v>
      </c>
      <c r="B1169" s="25">
        <v>4040.13</v>
      </c>
      <c r="C1169" s="25">
        <v>4527.51</v>
      </c>
      <c r="D1169" s="2">
        <f t="shared" si="36"/>
        <v>4.8834770635264313E-3</v>
      </c>
      <c r="E1169" s="2">
        <f t="shared" si="37"/>
        <v>4.2588020788276726E-3</v>
      </c>
    </row>
    <row r="1170" spans="1:5" x14ac:dyDescent="0.4">
      <c r="A1170" s="19">
        <v>41871</v>
      </c>
      <c r="B1170" s="25">
        <v>4040.7049999999999</v>
      </c>
      <c r="C1170" s="25">
        <v>4526.4799999999996</v>
      </c>
      <c r="D1170" s="2">
        <f t="shared" si="36"/>
        <v>1.4232215299991857E-4</v>
      </c>
      <c r="E1170" s="2">
        <f t="shared" si="37"/>
        <v>-2.2749811706668233E-4</v>
      </c>
    </row>
    <row r="1171" spans="1:5" x14ac:dyDescent="0.4">
      <c r="A1171" s="19">
        <v>41872</v>
      </c>
      <c r="B1171" s="25">
        <v>4047.0259999999998</v>
      </c>
      <c r="C1171" s="25">
        <v>4532.1000000000004</v>
      </c>
      <c r="D1171" s="2">
        <f t="shared" si="36"/>
        <v>1.5643309768962332E-3</v>
      </c>
      <c r="E1171" s="2">
        <f t="shared" si="37"/>
        <v>1.2415828635055082E-3</v>
      </c>
    </row>
    <row r="1172" spans="1:5" x14ac:dyDescent="0.4">
      <c r="A1172" s="19">
        <v>41873</v>
      </c>
      <c r="B1172" s="25">
        <v>4052.752</v>
      </c>
      <c r="C1172" s="25">
        <v>4538.55</v>
      </c>
      <c r="D1172" s="2">
        <f t="shared" si="36"/>
        <v>1.4148661263850837E-3</v>
      </c>
      <c r="E1172" s="2">
        <f t="shared" si="37"/>
        <v>1.4231813066789556E-3</v>
      </c>
    </row>
    <row r="1173" spans="1:5" x14ac:dyDescent="0.4">
      <c r="A1173" s="19">
        <v>41876</v>
      </c>
      <c r="B1173" s="25">
        <v>4067.4760000000001</v>
      </c>
      <c r="C1173" s="25">
        <v>4557.3500000000004</v>
      </c>
      <c r="D1173" s="2">
        <f t="shared" si="36"/>
        <v>3.6330868506140312E-3</v>
      </c>
      <c r="E1173" s="2">
        <f t="shared" si="37"/>
        <v>4.1422921417633152E-3</v>
      </c>
    </row>
    <row r="1174" spans="1:5" x14ac:dyDescent="0.4">
      <c r="A1174" s="19">
        <v>41877</v>
      </c>
      <c r="B1174" s="25">
        <v>4071.67</v>
      </c>
      <c r="C1174" s="25">
        <v>4570.6400000000003</v>
      </c>
      <c r="D1174" s="2">
        <f t="shared" si="36"/>
        <v>1.0311062683590055E-3</v>
      </c>
      <c r="E1174" s="2">
        <f t="shared" si="37"/>
        <v>2.9161683873304423E-3</v>
      </c>
    </row>
    <row r="1175" spans="1:5" x14ac:dyDescent="0.4">
      <c r="A1175" s="19">
        <v>41878</v>
      </c>
      <c r="B1175" s="25">
        <v>4073.1770000000001</v>
      </c>
      <c r="C1175" s="25">
        <v>4569.62</v>
      </c>
      <c r="D1175" s="2">
        <f t="shared" si="36"/>
        <v>3.7011840350520409E-4</v>
      </c>
      <c r="E1175" s="2">
        <f t="shared" si="37"/>
        <v>-2.2316349570306038E-4</v>
      </c>
    </row>
    <row r="1176" spans="1:5" x14ac:dyDescent="0.4">
      <c r="A1176" s="19">
        <v>41879</v>
      </c>
      <c r="B1176" s="25">
        <v>4066.2730000000001</v>
      </c>
      <c r="C1176" s="25">
        <v>4557.6899999999996</v>
      </c>
      <c r="D1176" s="2">
        <f t="shared" si="36"/>
        <v>-1.694991403516255E-3</v>
      </c>
      <c r="E1176" s="2">
        <f t="shared" si="37"/>
        <v>-2.6107203662449896E-3</v>
      </c>
    </row>
    <row r="1177" spans="1:5" x14ac:dyDescent="0.4">
      <c r="A1177" s="19">
        <v>41880</v>
      </c>
      <c r="B1177" s="25">
        <v>4082.5590000000002</v>
      </c>
      <c r="C1177" s="25">
        <v>4580.2700000000004</v>
      </c>
      <c r="D1177" s="2">
        <f t="shared" si="36"/>
        <v>4.0051418092195146E-3</v>
      </c>
      <c r="E1177" s="2">
        <f t="shared" si="37"/>
        <v>4.9542641118638375E-3</v>
      </c>
    </row>
    <row r="1178" spans="1:5" x14ac:dyDescent="0.4">
      <c r="A1178" s="19">
        <v>41884</v>
      </c>
      <c r="B1178" s="25">
        <v>4095.81</v>
      </c>
      <c r="C1178" s="25">
        <v>4598.1899999999996</v>
      </c>
      <c r="D1178" s="2">
        <f t="shared" si="36"/>
        <v>3.2457583589116101E-3</v>
      </c>
      <c r="E1178" s="2">
        <f t="shared" si="37"/>
        <v>3.9124331098383536E-3</v>
      </c>
    </row>
    <row r="1179" spans="1:5" x14ac:dyDescent="0.4">
      <c r="A1179" s="19">
        <v>41885</v>
      </c>
      <c r="B1179" s="25">
        <v>4070.9569999999999</v>
      </c>
      <c r="C1179" s="25">
        <v>4572.5600000000004</v>
      </c>
      <c r="D1179" s="2">
        <f t="shared" si="36"/>
        <v>-6.0679084234864789E-3</v>
      </c>
      <c r="E1179" s="2">
        <f t="shared" si="37"/>
        <v>-5.5739323516424966E-3</v>
      </c>
    </row>
    <row r="1180" spans="1:5" x14ac:dyDescent="0.4">
      <c r="A1180" s="19">
        <v>41886</v>
      </c>
      <c r="B1180" s="25">
        <v>4066.1309999999999</v>
      </c>
      <c r="C1180" s="25">
        <v>4562.29</v>
      </c>
      <c r="D1180" s="2">
        <f t="shared" si="36"/>
        <v>-1.1854706399502257E-3</v>
      </c>
      <c r="E1180" s="2">
        <f t="shared" si="37"/>
        <v>-2.2460066133632717E-3</v>
      </c>
    </row>
    <row r="1181" spans="1:5" x14ac:dyDescent="0.4">
      <c r="A1181" s="19">
        <v>41887</v>
      </c>
      <c r="B1181" s="25">
        <v>4089.9180000000001</v>
      </c>
      <c r="C1181" s="25">
        <v>4582.8999999999996</v>
      </c>
      <c r="D1181" s="2">
        <f t="shared" si="36"/>
        <v>5.8500328690838099E-3</v>
      </c>
      <c r="E1181" s="2">
        <f t="shared" si="37"/>
        <v>4.5174682012760758E-3</v>
      </c>
    </row>
    <row r="1182" spans="1:5" x14ac:dyDescent="0.4">
      <c r="A1182" s="19">
        <v>41890</v>
      </c>
      <c r="B1182" s="25">
        <v>4095.4650000000001</v>
      </c>
      <c r="C1182" s="25">
        <v>4592.28</v>
      </c>
      <c r="D1182" s="2">
        <f t="shared" si="36"/>
        <v>1.3562619103855145E-3</v>
      </c>
      <c r="E1182" s="2">
        <f t="shared" si="37"/>
        <v>2.0467389644112099E-3</v>
      </c>
    </row>
    <row r="1183" spans="1:5" x14ac:dyDescent="0.4">
      <c r="A1183" s="19">
        <v>41891</v>
      </c>
      <c r="B1183" s="25">
        <v>4061.88</v>
      </c>
      <c r="C1183" s="25">
        <v>4552.28</v>
      </c>
      <c r="D1183" s="2">
        <f t="shared" si="36"/>
        <v>-8.2005340052960785E-3</v>
      </c>
      <c r="E1183" s="2">
        <f t="shared" si="37"/>
        <v>-8.7102702796867382E-3</v>
      </c>
    </row>
    <row r="1184" spans="1:5" x14ac:dyDescent="0.4">
      <c r="A1184" s="19">
        <v>41892</v>
      </c>
      <c r="B1184" s="25">
        <v>4094.97</v>
      </c>
      <c r="C1184" s="25">
        <v>4586.5200000000004</v>
      </c>
      <c r="D1184" s="2">
        <f t="shared" si="36"/>
        <v>8.1464740465004848E-3</v>
      </c>
      <c r="E1184" s="2">
        <f t="shared" si="37"/>
        <v>7.5215057070305846E-3</v>
      </c>
    </row>
    <row r="1185" spans="1:5" x14ac:dyDescent="0.4">
      <c r="A1185" s="19">
        <v>41893</v>
      </c>
      <c r="B1185" s="25">
        <v>4092.6460000000002</v>
      </c>
      <c r="C1185" s="25">
        <v>4591.8100000000004</v>
      </c>
      <c r="D1185" s="2">
        <f t="shared" si="36"/>
        <v>-5.6752552521743826E-4</v>
      </c>
      <c r="E1185" s="2">
        <f t="shared" si="37"/>
        <v>1.1533799045899684E-3</v>
      </c>
    </row>
    <row r="1186" spans="1:5" x14ac:dyDescent="0.4">
      <c r="A1186" s="19">
        <v>41894</v>
      </c>
      <c r="B1186" s="25">
        <v>4069.2330000000002</v>
      </c>
      <c r="C1186" s="25">
        <v>4567.6000000000004</v>
      </c>
      <c r="D1186" s="2">
        <f t="shared" si="36"/>
        <v>-5.7207488749332347E-3</v>
      </c>
      <c r="E1186" s="2">
        <f t="shared" si="37"/>
        <v>-5.2724306972631307E-3</v>
      </c>
    </row>
    <row r="1187" spans="1:5" x14ac:dyDescent="0.4">
      <c r="A1187" s="19">
        <v>41897</v>
      </c>
      <c r="B1187" s="25">
        <v>4029.886</v>
      </c>
      <c r="C1187" s="25">
        <v>4518.8999999999996</v>
      </c>
      <c r="D1187" s="2">
        <f t="shared" si="36"/>
        <v>-9.6693897842665688E-3</v>
      </c>
      <c r="E1187" s="2">
        <f t="shared" si="37"/>
        <v>-1.0662054470619298E-2</v>
      </c>
    </row>
    <row r="1188" spans="1:5" x14ac:dyDescent="0.4">
      <c r="A1188" s="19">
        <v>41898</v>
      </c>
      <c r="B1188" s="25">
        <v>4067.2739999999999</v>
      </c>
      <c r="C1188" s="25">
        <v>4552.76</v>
      </c>
      <c r="D1188" s="2">
        <f t="shared" si="36"/>
        <v>9.2776818004280948E-3</v>
      </c>
      <c r="E1188" s="2">
        <f t="shared" si="37"/>
        <v>7.492973953838522E-3</v>
      </c>
    </row>
    <row r="1189" spans="1:5" x14ac:dyDescent="0.4">
      <c r="A1189" s="19">
        <v>41899</v>
      </c>
      <c r="B1189" s="25">
        <v>4073.567</v>
      </c>
      <c r="C1189" s="25">
        <v>4562.1899999999996</v>
      </c>
      <c r="D1189" s="2">
        <f t="shared" si="36"/>
        <v>1.5472279467771965E-3</v>
      </c>
      <c r="E1189" s="2">
        <f t="shared" si="37"/>
        <v>2.0712710531631817E-3</v>
      </c>
    </row>
    <row r="1190" spans="1:5" x14ac:dyDescent="0.4">
      <c r="A1190" s="19">
        <v>41900</v>
      </c>
      <c r="B1190" s="25">
        <v>4103.0829999999996</v>
      </c>
      <c r="C1190" s="25">
        <v>4593.43</v>
      </c>
      <c r="D1190" s="2">
        <f t="shared" si="36"/>
        <v>7.2457381945600918E-3</v>
      </c>
      <c r="E1190" s="2">
        <f t="shared" si="37"/>
        <v>6.8475885484824417E-3</v>
      </c>
    </row>
    <row r="1191" spans="1:5" x14ac:dyDescent="0.4">
      <c r="A1191" s="19">
        <v>41901</v>
      </c>
      <c r="B1191" s="25">
        <v>4100.0929999999998</v>
      </c>
      <c r="C1191" s="25">
        <v>4579.79</v>
      </c>
      <c r="D1191" s="2">
        <f t="shared" si="36"/>
        <v>-7.2872033054161012E-4</v>
      </c>
      <c r="E1191" s="2">
        <f t="shared" si="37"/>
        <v>-2.9694585527590966E-3</v>
      </c>
    </row>
    <row r="1192" spans="1:5" x14ac:dyDescent="0.4">
      <c r="A1192" s="19">
        <v>41904</v>
      </c>
      <c r="B1192" s="25">
        <v>4061.2339999999999</v>
      </c>
      <c r="C1192" s="25">
        <v>4527.6899999999996</v>
      </c>
      <c r="D1192" s="2">
        <f t="shared" si="36"/>
        <v>-9.4775898985706153E-3</v>
      </c>
      <c r="E1192" s="2">
        <f t="shared" si="37"/>
        <v>-1.1376067461608574E-2</v>
      </c>
    </row>
    <row r="1193" spans="1:5" x14ac:dyDescent="0.4">
      <c r="A1193" s="19">
        <v>41905</v>
      </c>
      <c r="B1193" s="25">
        <v>4051.5729999999999</v>
      </c>
      <c r="C1193" s="25">
        <v>4508.6899999999996</v>
      </c>
      <c r="D1193" s="2">
        <f t="shared" si="36"/>
        <v>-2.3788336254448872E-3</v>
      </c>
      <c r="E1193" s="2">
        <f t="shared" si="37"/>
        <v>-4.1964003719335841E-3</v>
      </c>
    </row>
    <row r="1194" spans="1:5" x14ac:dyDescent="0.4">
      <c r="A1194" s="19">
        <v>41906</v>
      </c>
      <c r="B1194" s="25">
        <v>4094.3130000000001</v>
      </c>
      <c r="C1194" s="25">
        <v>4555.22</v>
      </c>
      <c r="D1194" s="2">
        <f t="shared" si="36"/>
        <v>1.0548989244424378E-2</v>
      </c>
      <c r="E1194" s="2">
        <f t="shared" si="37"/>
        <v>1.0320070796617342E-2</v>
      </c>
    </row>
    <row r="1195" spans="1:5" x14ac:dyDescent="0.4">
      <c r="A1195" s="19">
        <v>41907</v>
      </c>
      <c r="B1195" s="25">
        <v>4007.8209999999999</v>
      </c>
      <c r="C1195" s="25">
        <v>4466.75</v>
      </c>
      <c r="D1195" s="2">
        <f t="shared" si="36"/>
        <v>-2.1124911554148418E-2</v>
      </c>
      <c r="E1195" s="2">
        <f t="shared" si="37"/>
        <v>-1.9421674474558892E-2</v>
      </c>
    </row>
    <row r="1196" spans="1:5" x14ac:dyDescent="0.4">
      <c r="A1196" s="19">
        <v>41908</v>
      </c>
      <c r="B1196" s="25">
        <v>4053.7190000000001</v>
      </c>
      <c r="C1196" s="25">
        <v>4512.1899999999996</v>
      </c>
      <c r="D1196" s="2">
        <f t="shared" si="36"/>
        <v>1.1452108265314287E-2</v>
      </c>
      <c r="E1196" s="2">
        <f t="shared" si="37"/>
        <v>1.0172944534616812E-2</v>
      </c>
    </row>
    <row r="1197" spans="1:5" x14ac:dyDescent="0.4">
      <c r="A1197" s="19">
        <v>41911</v>
      </c>
      <c r="B1197" s="25">
        <v>4047.1759999999999</v>
      </c>
      <c r="C1197" s="25">
        <v>4505.8500000000004</v>
      </c>
      <c r="D1197" s="2">
        <f t="shared" si="36"/>
        <v>-1.6140733977860755E-3</v>
      </c>
      <c r="E1197" s="2">
        <f t="shared" si="37"/>
        <v>-1.4050826760396706E-3</v>
      </c>
    </row>
    <row r="1198" spans="1:5" x14ac:dyDescent="0.4">
      <c r="A1198" s="19">
        <v>41912</v>
      </c>
      <c r="B1198" s="25">
        <v>4049.4450000000002</v>
      </c>
      <c r="C1198" s="25">
        <v>4493.3900000000003</v>
      </c>
      <c r="D1198" s="2">
        <f t="shared" si="36"/>
        <v>5.6063783734638939E-4</v>
      </c>
      <c r="E1198" s="2">
        <f t="shared" si="37"/>
        <v>-2.7652940066802412E-3</v>
      </c>
    </row>
    <row r="1199" spans="1:5" x14ac:dyDescent="0.4">
      <c r="A1199" s="19">
        <v>41913</v>
      </c>
      <c r="B1199" s="25">
        <v>3984.7429999999999</v>
      </c>
      <c r="C1199" s="25">
        <v>4422.09</v>
      </c>
      <c r="D1199" s="2">
        <f t="shared" si="36"/>
        <v>-1.5977992045823619E-2</v>
      </c>
      <c r="E1199" s="2">
        <f t="shared" si="37"/>
        <v>-1.5867752409650659E-2</v>
      </c>
    </row>
    <row r="1200" spans="1:5" x14ac:dyDescent="0.4">
      <c r="A1200" s="19">
        <v>41914</v>
      </c>
      <c r="B1200" s="25">
        <v>3985.8670000000002</v>
      </c>
      <c r="C1200" s="25">
        <v>4430.2</v>
      </c>
      <c r="D1200" s="2">
        <f t="shared" si="36"/>
        <v>2.8207590803219773E-4</v>
      </c>
      <c r="E1200" s="2">
        <f t="shared" si="37"/>
        <v>1.8339744329038954E-3</v>
      </c>
    </row>
    <row r="1201" spans="1:5" x14ac:dyDescent="0.4">
      <c r="A1201" s="19">
        <v>41915</v>
      </c>
      <c r="B1201" s="25">
        <v>4027.3069999999998</v>
      </c>
      <c r="C1201" s="25">
        <v>4475.62</v>
      </c>
      <c r="D1201" s="2">
        <f t="shared" si="36"/>
        <v>1.0396734261328699E-2</v>
      </c>
      <c r="E1201" s="2">
        <f t="shared" si="37"/>
        <v>1.0252358809986095E-2</v>
      </c>
    </row>
    <row r="1202" spans="1:5" x14ac:dyDescent="0.4">
      <c r="A1202" s="19">
        <v>41918</v>
      </c>
      <c r="B1202" s="25">
        <v>4016.2660000000001</v>
      </c>
      <c r="C1202" s="25">
        <v>4454.8</v>
      </c>
      <c r="D1202" s="2">
        <f t="shared" si="36"/>
        <v>-2.7415342311871704E-3</v>
      </c>
      <c r="E1202" s="2">
        <f t="shared" si="37"/>
        <v>-4.6518694616610734E-3</v>
      </c>
    </row>
    <row r="1203" spans="1:5" x14ac:dyDescent="0.4">
      <c r="A1203" s="19">
        <v>41919</v>
      </c>
      <c r="B1203" s="25">
        <v>3958.5889999999999</v>
      </c>
      <c r="C1203" s="25">
        <v>4385.2</v>
      </c>
      <c r="D1203" s="2">
        <f t="shared" si="36"/>
        <v>-1.4360851596980861E-2</v>
      </c>
      <c r="E1203" s="2">
        <f t="shared" si="37"/>
        <v>-1.5623597018945889E-2</v>
      </c>
    </row>
    <row r="1204" spans="1:5" x14ac:dyDescent="0.4">
      <c r="A1204" s="19">
        <v>41920</v>
      </c>
      <c r="B1204" s="25">
        <v>4041.123</v>
      </c>
      <c r="C1204" s="25">
        <v>4468.59</v>
      </c>
      <c r="D1204" s="2">
        <f t="shared" si="36"/>
        <v>2.0849348088422426E-2</v>
      </c>
      <c r="E1204" s="2">
        <f t="shared" si="37"/>
        <v>1.9016236431633748E-2</v>
      </c>
    </row>
    <row r="1205" spans="1:5" x14ac:dyDescent="0.4">
      <c r="A1205" s="19">
        <v>41921</v>
      </c>
      <c r="B1205" s="25">
        <v>3969.3209999999999</v>
      </c>
      <c r="C1205" s="25">
        <v>4378.34</v>
      </c>
      <c r="D1205" s="2">
        <f t="shared" si="36"/>
        <v>-1.7767833347314577E-2</v>
      </c>
      <c r="E1205" s="2">
        <f t="shared" si="37"/>
        <v>-2.019652731622279E-2</v>
      </c>
    </row>
    <row r="1206" spans="1:5" x14ac:dyDescent="0.4">
      <c r="A1206" s="19">
        <v>41922</v>
      </c>
      <c r="B1206" s="25">
        <v>3870.855</v>
      </c>
      <c r="C1206" s="25">
        <v>4276.24</v>
      </c>
      <c r="D1206" s="2">
        <f t="shared" si="36"/>
        <v>-2.4806761660243648E-2</v>
      </c>
      <c r="E1206" s="2">
        <f t="shared" si="37"/>
        <v>-2.3319340206562345E-2</v>
      </c>
    </row>
    <row r="1207" spans="1:5" x14ac:dyDescent="0.4">
      <c r="A1207" s="19">
        <v>41925</v>
      </c>
      <c r="B1207" s="25">
        <v>3807.9960000000001</v>
      </c>
      <c r="C1207" s="25">
        <v>4213.66</v>
      </c>
      <c r="D1207" s="2">
        <f t="shared" si="36"/>
        <v>-1.6239047962271935E-2</v>
      </c>
      <c r="E1207" s="2">
        <f t="shared" si="37"/>
        <v>-1.4634351673432744E-2</v>
      </c>
    </row>
    <row r="1208" spans="1:5" x14ac:dyDescent="0.4">
      <c r="A1208" s="19">
        <v>41926</v>
      </c>
      <c r="B1208" s="25">
        <v>3810.4520000000002</v>
      </c>
      <c r="C1208" s="25">
        <v>4227.17</v>
      </c>
      <c r="D1208" s="2">
        <f t="shared" si="36"/>
        <v>6.4495866067093566E-4</v>
      </c>
      <c r="E1208" s="2">
        <f t="shared" si="37"/>
        <v>3.2062387568052575E-3</v>
      </c>
    </row>
    <row r="1209" spans="1:5" x14ac:dyDescent="0.4">
      <c r="A1209" s="19">
        <v>41927</v>
      </c>
      <c r="B1209" s="25">
        <v>3785.9740000000002</v>
      </c>
      <c r="C1209" s="25">
        <v>4215.32</v>
      </c>
      <c r="D1209" s="2">
        <f t="shared" si="36"/>
        <v>-6.423909814373796E-3</v>
      </c>
      <c r="E1209" s="2">
        <f t="shared" si="37"/>
        <v>-2.8032939295085102E-3</v>
      </c>
    </row>
    <row r="1210" spans="1:5" x14ac:dyDescent="0.4">
      <c r="A1210" s="19">
        <v>41928</v>
      </c>
      <c r="B1210" s="25">
        <v>3765.2809999999999</v>
      </c>
      <c r="C1210" s="25">
        <v>4217.3900000000003</v>
      </c>
      <c r="D1210" s="2">
        <f t="shared" si="36"/>
        <v>-5.4657005040182893E-3</v>
      </c>
      <c r="E1210" s="2">
        <f t="shared" si="37"/>
        <v>4.9106592144854133E-4</v>
      </c>
    </row>
    <row r="1211" spans="1:5" x14ac:dyDescent="0.4">
      <c r="A1211" s="19">
        <v>41929</v>
      </c>
      <c r="B1211" s="25">
        <v>3815.47</v>
      </c>
      <c r="C1211" s="25">
        <v>4258.4399999999996</v>
      </c>
      <c r="D1211" s="2">
        <f t="shared" si="36"/>
        <v>1.3329416848304243E-2</v>
      </c>
      <c r="E1211" s="2">
        <f t="shared" si="37"/>
        <v>9.7335081650022914E-3</v>
      </c>
    </row>
    <row r="1212" spans="1:5" x14ac:dyDescent="0.4">
      <c r="A1212" s="19">
        <v>41932</v>
      </c>
      <c r="B1212" s="25">
        <v>3870.078</v>
      </c>
      <c r="C1212" s="25">
        <v>4316.07</v>
      </c>
      <c r="D1212" s="2">
        <f t="shared" si="36"/>
        <v>1.4312260350625161E-2</v>
      </c>
      <c r="E1212" s="2">
        <f t="shared" si="37"/>
        <v>1.3533124806267116E-2</v>
      </c>
    </row>
    <row r="1213" spans="1:5" x14ac:dyDescent="0.4">
      <c r="A1213" s="19">
        <v>41933</v>
      </c>
      <c r="B1213" s="25">
        <v>3971.3919999999998</v>
      </c>
      <c r="C1213" s="25">
        <v>4419.4799999999996</v>
      </c>
      <c r="D1213" s="2">
        <f t="shared" si="36"/>
        <v>2.6178800530635371E-2</v>
      </c>
      <c r="E1213" s="2">
        <f t="shared" si="37"/>
        <v>2.3959296304276734E-2</v>
      </c>
    </row>
    <row r="1214" spans="1:5" x14ac:dyDescent="0.4">
      <c r="A1214" s="19">
        <v>41934</v>
      </c>
      <c r="B1214" s="25">
        <v>3949.587</v>
      </c>
      <c r="C1214" s="25">
        <v>4382.8500000000004</v>
      </c>
      <c r="D1214" s="2">
        <f t="shared" si="36"/>
        <v>-5.4905181860667174E-3</v>
      </c>
      <c r="E1214" s="2">
        <f t="shared" si="37"/>
        <v>-8.2883054114961663E-3</v>
      </c>
    </row>
    <row r="1215" spans="1:5" x14ac:dyDescent="0.4">
      <c r="A1215" s="19">
        <v>41935</v>
      </c>
      <c r="B1215" s="25">
        <v>4012.268</v>
      </c>
      <c r="C1215" s="25">
        <v>4452.79</v>
      </c>
      <c r="D1215" s="2">
        <f t="shared" si="36"/>
        <v>1.5870266941834688E-2</v>
      </c>
      <c r="E1215" s="2">
        <f t="shared" si="37"/>
        <v>1.5957653125249438E-2</v>
      </c>
    </row>
    <row r="1216" spans="1:5" x14ac:dyDescent="0.4">
      <c r="A1216" s="19">
        <v>41936</v>
      </c>
      <c r="B1216" s="25">
        <v>4042.0169999999998</v>
      </c>
      <c r="C1216" s="25">
        <v>4483.72</v>
      </c>
      <c r="D1216" s="2">
        <f t="shared" si="36"/>
        <v>7.4145096987539016E-3</v>
      </c>
      <c r="E1216" s="2">
        <f t="shared" si="37"/>
        <v>6.9462067602559241E-3</v>
      </c>
    </row>
    <row r="1217" spans="1:5" x14ac:dyDescent="0.4">
      <c r="A1217" s="19">
        <v>41939</v>
      </c>
      <c r="B1217" s="25">
        <v>4046.0149999999999</v>
      </c>
      <c r="C1217" s="25">
        <v>4485.93</v>
      </c>
      <c r="D1217" s="2">
        <f t="shared" si="36"/>
        <v>9.8911013981384244E-4</v>
      </c>
      <c r="E1217" s="2">
        <f t="shared" si="37"/>
        <v>4.9289429313170707E-4</v>
      </c>
    </row>
    <row r="1218" spans="1:5" x14ac:dyDescent="0.4">
      <c r="A1218" s="19">
        <v>41940</v>
      </c>
      <c r="B1218" s="25">
        <v>4106.625</v>
      </c>
      <c r="C1218" s="25">
        <v>4564.29</v>
      </c>
      <c r="D1218" s="2">
        <f t="shared" si="36"/>
        <v>1.4980171848102408E-2</v>
      </c>
      <c r="E1218" s="2">
        <f t="shared" si="37"/>
        <v>1.7467949789675696E-2</v>
      </c>
    </row>
    <row r="1219" spans="1:5" x14ac:dyDescent="0.4">
      <c r="A1219" s="19">
        <v>41941</v>
      </c>
      <c r="B1219" s="25">
        <v>4090.5529999999999</v>
      </c>
      <c r="C1219" s="25">
        <v>4549.2299999999996</v>
      </c>
      <c r="D1219" s="2">
        <f t="shared" si="36"/>
        <v>-3.9136760722003894E-3</v>
      </c>
      <c r="E1219" s="2">
        <f t="shared" si="37"/>
        <v>-3.2995274182842094E-3</v>
      </c>
    </row>
    <row r="1220" spans="1:5" x14ac:dyDescent="0.4">
      <c r="A1220" s="19">
        <v>41942</v>
      </c>
      <c r="B1220" s="25">
        <v>4100.6369999999997</v>
      </c>
      <c r="C1220" s="25">
        <v>4566.1400000000003</v>
      </c>
      <c r="D1220" s="2">
        <f t="shared" si="36"/>
        <v>2.4651923590770508E-3</v>
      </c>
      <c r="E1220" s="2">
        <f t="shared" si="37"/>
        <v>3.7171125663026938E-3</v>
      </c>
    </row>
    <row r="1221" spans="1:5" x14ac:dyDescent="0.4">
      <c r="A1221" s="19">
        <v>41943</v>
      </c>
      <c r="B1221" s="25">
        <v>4158.21</v>
      </c>
      <c r="C1221" s="25">
        <v>4630.74</v>
      </c>
      <c r="D1221" s="2">
        <f t="shared" si="36"/>
        <v>1.4040013783224392E-2</v>
      </c>
      <c r="E1221" s="2">
        <f t="shared" si="37"/>
        <v>1.4147617024445003E-2</v>
      </c>
    </row>
    <row r="1222" spans="1:5" x14ac:dyDescent="0.4">
      <c r="A1222" s="19">
        <v>41946</v>
      </c>
      <c r="B1222" s="25">
        <v>4169.2849999999999</v>
      </c>
      <c r="C1222" s="25">
        <v>4638.91</v>
      </c>
      <c r="D1222" s="2">
        <f t="shared" si="36"/>
        <v>2.6634056481034118E-3</v>
      </c>
      <c r="E1222" s="2">
        <f t="shared" si="37"/>
        <v>1.7642968510431789E-3</v>
      </c>
    </row>
    <row r="1223" spans="1:5" x14ac:dyDescent="0.4">
      <c r="A1223" s="19">
        <v>41947</v>
      </c>
      <c r="B1223" s="25">
        <v>4156.2280000000001</v>
      </c>
      <c r="C1223" s="25">
        <v>4623.6400000000003</v>
      </c>
      <c r="D1223" s="2">
        <f t="shared" ref="D1223:D1286" si="38">B1223/B1222-1</f>
        <v>-3.1317120321588954E-3</v>
      </c>
      <c r="E1223" s="2">
        <f t="shared" ref="E1223:E1286" si="39">C1223/C1222-1</f>
        <v>-3.2917215466563565E-3</v>
      </c>
    </row>
    <row r="1224" spans="1:5" x14ac:dyDescent="0.4">
      <c r="A1224" s="19">
        <v>41948</v>
      </c>
      <c r="B1224" s="25">
        <v>4153.2690000000002</v>
      </c>
      <c r="C1224" s="25">
        <v>4620.72</v>
      </c>
      <c r="D1224" s="2">
        <f t="shared" si="38"/>
        <v>-7.119436181075578E-4</v>
      </c>
      <c r="E1224" s="2">
        <f t="shared" si="39"/>
        <v>-6.3153705738339116E-4</v>
      </c>
    </row>
    <row r="1225" spans="1:5" x14ac:dyDescent="0.4">
      <c r="A1225" s="19">
        <v>41949</v>
      </c>
      <c r="B1225" s="25">
        <v>4164.0810000000001</v>
      </c>
      <c r="C1225" s="25">
        <v>4638.47</v>
      </c>
      <c r="D1225" s="2">
        <f t="shared" si="38"/>
        <v>2.6032505960966734E-3</v>
      </c>
      <c r="E1225" s="2">
        <f t="shared" si="39"/>
        <v>3.8413926833913425E-3</v>
      </c>
    </row>
    <row r="1226" spans="1:5" x14ac:dyDescent="0.4">
      <c r="A1226" s="19">
        <v>41950</v>
      </c>
      <c r="B1226" s="25">
        <v>4160.5050000000001</v>
      </c>
      <c r="C1226" s="25">
        <v>4632.53</v>
      </c>
      <c r="D1226" s="2">
        <f t="shared" si="38"/>
        <v>-8.5877292012326301E-4</v>
      </c>
      <c r="E1226" s="2">
        <f t="shared" si="39"/>
        <v>-1.2805946788490008E-3</v>
      </c>
    </row>
    <row r="1227" spans="1:5" x14ac:dyDescent="0.4">
      <c r="A1227" s="19">
        <v>41953</v>
      </c>
      <c r="B1227" s="25">
        <v>4175.9459999999999</v>
      </c>
      <c r="C1227" s="25">
        <v>4651.62</v>
      </c>
      <c r="D1227" s="2">
        <f t="shared" si="38"/>
        <v>3.7113283123082486E-3</v>
      </c>
      <c r="E1227" s="2">
        <f t="shared" si="39"/>
        <v>4.1208583646517027E-3</v>
      </c>
    </row>
    <row r="1228" spans="1:5" x14ac:dyDescent="0.4">
      <c r="A1228" s="19">
        <v>41954</v>
      </c>
      <c r="B1228" s="25">
        <v>4187.1639999999998</v>
      </c>
      <c r="C1228" s="25">
        <v>4660.5600000000004</v>
      </c>
      <c r="D1228" s="2">
        <f t="shared" si="38"/>
        <v>2.6863374191141709E-3</v>
      </c>
      <c r="E1228" s="2">
        <f t="shared" si="39"/>
        <v>1.9219110761412583E-3</v>
      </c>
    </row>
    <row r="1229" spans="1:5" x14ac:dyDescent="0.4">
      <c r="A1229" s="19">
        <v>41955</v>
      </c>
      <c r="B1229" s="25">
        <v>4195.4009999999998</v>
      </c>
      <c r="C1229" s="25">
        <v>4675.1400000000003</v>
      </c>
      <c r="D1229" s="2">
        <f t="shared" si="38"/>
        <v>1.9672026221089212E-3</v>
      </c>
      <c r="E1229" s="2">
        <f t="shared" si="39"/>
        <v>3.1283794222154437E-3</v>
      </c>
    </row>
    <row r="1230" spans="1:5" x14ac:dyDescent="0.4">
      <c r="A1230" s="19">
        <v>41956</v>
      </c>
      <c r="B1230" s="25">
        <v>4213.4849999999997</v>
      </c>
      <c r="C1230" s="25">
        <v>4680.1400000000003</v>
      </c>
      <c r="D1230" s="2">
        <f t="shared" si="38"/>
        <v>4.3104342111754956E-3</v>
      </c>
      <c r="E1230" s="2">
        <f t="shared" si="39"/>
        <v>1.0694866891687305E-3</v>
      </c>
    </row>
    <row r="1231" spans="1:5" x14ac:dyDescent="0.4">
      <c r="A1231" s="19">
        <v>41957</v>
      </c>
      <c r="B1231" s="25">
        <v>4224.9859999999999</v>
      </c>
      <c r="C1231" s="25">
        <v>4688.54</v>
      </c>
      <c r="D1231" s="2">
        <f t="shared" si="38"/>
        <v>2.7295694656561675E-3</v>
      </c>
      <c r="E1231" s="2">
        <f t="shared" si="39"/>
        <v>1.7948181037319433E-3</v>
      </c>
    </row>
    <row r="1232" spans="1:5" x14ac:dyDescent="0.4">
      <c r="A1232" s="19">
        <v>41960</v>
      </c>
      <c r="B1232" s="25">
        <v>4213.7889999999998</v>
      </c>
      <c r="C1232" s="25">
        <v>4671</v>
      </c>
      <c r="D1232" s="2">
        <f t="shared" si="38"/>
        <v>-2.6501862964752876E-3</v>
      </c>
      <c r="E1232" s="2">
        <f t="shared" si="39"/>
        <v>-3.7410366553340957E-3</v>
      </c>
    </row>
    <row r="1233" spans="1:5" x14ac:dyDescent="0.4">
      <c r="A1233" s="19">
        <v>41961</v>
      </c>
      <c r="B1233" s="25">
        <v>4242.1859999999997</v>
      </c>
      <c r="C1233" s="25">
        <v>4702.4399999999996</v>
      </c>
      <c r="D1233" s="2">
        <f t="shared" si="38"/>
        <v>6.7390654823960006E-3</v>
      </c>
      <c r="E1233" s="2">
        <f t="shared" si="39"/>
        <v>6.7308927424534204E-3</v>
      </c>
    </row>
    <row r="1234" spans="1:5" x14ac:dyDescent="0.4">
      <c r="A1234" s="19">
        <v>41962</v>
      </c>
      <c r="B1234" s="25">
        <v>4222.6620000000003</v>
      </c>
      <c r="C1234" s="25">
        <v>4675.71</v>
      </c>
      <c r="D1234" s="2">
        <f t="shared" si="38"/>
        <v>-4.6023441687845779E-3</v>
      </c>
      <c r="E1234" s="2">
        <f t="shared" si="39"/>
        <v>-5.6842830530532407E-3</v>
      </c>
    </row>
    <row r="1235" spans="1:5" x14ac:dyDescent="0.4">
      <c r="A1235" s="19">
        <v>41963</v>
      </c>
      <c r="B1235" s="25">
        <v>4242.09</v>
      </c>
      <c r="C1235" s="25">
        <v>4701.87</v>
      </c>
      <c r="D1235" s="2">
        <f t="shared" si="38"/>
        <v>4.6008892021194292E-3</v>
      </c>
      <c r="E1235" s="2">
        <f t="shared" si="39"/>
        <v>5.5948722226142333E-3</v>
      </c>
    </row>
    <row r="1236" spans="1:5" x14ac:dyDescent="0.4">
      <c r="A1236" s="19">
        <v>41964</v>
      </c>
      <c r="B1236" s="25">
        <v>4251.3239999999996</v>
      </c>
      <c r="C1236" s="25">
        <v>4712.97</v>
      </c>
      <c r="D1236" s="2">
        <f t="shared" si="38"/>
        <v>2.1767572116573319E-3</v>
      </c>
      <c r="E1236" s="2">
        <f t="shared" si="39"/>
        <v>2.3607628454211937E-3</v>
      </c>
    </row>
    <row r="1237" spans="1:5" x14ac:dyDescent="0.4">
      <c r="A1237" s="19">
        <v>41967</v>
      </c>
      <c r="B1237" s="25">
        <v>4284.3180000000002</v>
      </c>
      <c r="C1237" s="25">
        <v>4754.8900000000003</v>
      </c>
      <c r="D1237" s="2">
        <f t="shared" si="38"/>
        <v>7.7608763763947763E-3</v>
      </c>
      <c r="E1237" s="2">
        <f t="shared" si="39"/>
        <v>8.894603615130281E-3</v>
      </c>
    </row>
    <row r="1238" spans="1:5" x14ac:dyDescent="0.4">
      <c r="A1238" s="19">
        <v>41968</v>
      </c>
      <c r="B1238" s="25">
        <v>4288.2290000000003</v>
      </c>
      <c r="C1238" s="25">
        <v>4758.25</v>
      </c>
      <c r="D1238" s="2">
        <f t="shared" si="38"/>
        <v>9.128640777831265E-4</v>
      </c>
      <c r="E1238" s="2">
        <f t="shared" si="39"/>
        <v>7.0664095278738515E-4</v>
      </c>
    </row>
    <row r="1239" spans="1:5" x14ac:dyDescent="0.4">
      <c r="A1239" s="19">
        <v>41969</v>
      </c>
      <c r="B1239" s="25">
        <v>4317.9880000000003</v>
      </c>
      <c r="C1239" s="25">
        <v>4787.32</v>
      </c>
      <c r="D1239" s="2">
        <f t="shared" si="38"/>
        <v>6.9396946851485453E-3</v>
      </c>
      <c r="E1239" s="2">
        <f t="shared" si="39"/>
        <v>6.1093889560237535E-3</v>
      </c>
    </row>
    <row r="1240" spans="1:5" x14ac:dyDescent="0.4">
      <c r="A1240" s="19">
        <v>41971</v>
      </c>
      <c r="B1240" s="25">
        <v>4337.7849999999999</v>
      </c>
      <c r="C1240" s="25">
        <v>4791.63</v>
      </c>
      <c r="D1240" s="2">
        <f t="shared" si="38"/>
        <v>4.5847742050231233E-3</v>
      </c>
      <c r="E1240" s="2">
        <f t="shared" si="39"/>
        <v>9.0029494581522762E-4</v>
      </c>
    </row>
    <row r="1241" spans="1:5" x14ac:dyDescent="0.4">
      <c r="A1241" s="19">
        <v>41974</v>
      </c>
      <c r="B1241" s="25">
        <v>4287.8130000000001</v>
      </c>
      <c r="C1241" s="25">
        <v>4727.3500000000004</v>
      </c>
      <c r="D1241" s="2">
        <f t="shared" si="38"/>
        <v>-1.152016524562649E-2</v>
      </c>
      <c r="E1241" s="2">
        <f t="shared" si="39"/>
        <v>-1.3415059176104971E-2</v>
      </c>
    </row>
    <row r="1242" spans="1:5" x14ac:dyDescent="0.4">
      <c r="A1242" s="19">
        <v>41975</v>
      </c>
      <c r="B1242" s="25">
        <v>4305.9620000000004</v>
      </c>
      <c r="C1242" s="25">
        <v>4755.8100000000004</v>
      </c>
      <c r="D1242" s="2">
        <f t="shared" si="38"/>
        <v>4.2326939164558652E-3</v>
      </c>
      <c r="E1242" s="2">
        <f t="shared" si="39"/>
        <v>6.0202862068601259E-3</v>
      </c>
    </row>
    <row r="1243" spans="1:5" x14ac:dyDescent="0.4">
      <c r="A1243" s="19">
        <v>41976</v>
      </c>
      <c r="B1243" s="25">
        <v>4312.933</v>
      </c>
      <c r="C1243" s="25">
        <v>4774.47</v>
      </c>
      <c r="D1243" s="2">
        <f t="shared" si="38"/>
        <v>1.6189181418693188E-3</v>
      </c>
      <c r="E1243" s="2">
        <f t="shared" si="39"/>
        <v>3.9236218435976244E-3</v>
      </c>
    </row>
    <row r="1244" spans="1:5" x14ac:dyDescent="0.4">
      <c r="A1244" s="19">
        <v>41977</v>
      </c>
      <c r="B1244" s="25">
        <v>4311.9309999999996</v>
      </c>
      <c r="C1244" s="25">
        <v>4769.4399999999996</v>
      </c>
      <c r="D1244" s="2">
        <f t="shared" si="38"/>
        <v>-2.3232449936050337E-4</v>
      </c>
      <c r="E1244" s="2">
        <f t="shared" si="39"/>
        <v>-1.0535200765741104E-3</v>
      </c>
    </row>
    <row r="1245" spans="1:5" x14ac:dyDescent="0.4">
      <c r="A1245" s="19">
        <v>41978</v>
      </c>
      <c r="B1245" s="25">
        <v>4311.5730000000003</v>
      </c>
      <c r="C1245" s="25">
        <v>4780.76</v>
      </c>
      <c r="D1245" s="2">
        <f t="shared" si="38"/>
        <v>-8.3025447299434063E-5</v>
      </c>
      <c r="E1245" s="2">
        <f t="shared" si="39"/>
        <v>2.373444261800195E-3</v>
      </c>
    </row>
    <row r="1246" spans="1:5" x14ac:dyDescent="0.4">
      <c r="A1246" s="19">
        <v>41981</v>
      </c>
      <c r="B1246" s="25">
        <v>4278.3370000000004</v>
      </c>
      <c r="C1246" s="25">
        <v>4740.6899999999996</v>
      </c>
      <c r="D1246" s="2">
        <f t="shared" si="38"/>
        <v>-7.7085555550143736E-3</v>
      </c>
      <c r="E1246" s="2">
        <f t="shared" si="39"/>
        <v>-8.3815125628562415E-3</v>
      </c>
    </row>
    <row r="1247" spans="1:5" x14ac:dyDescent="0.4">
      <c r="A1247" s="19">
        <v>41982</v>
      </c>
      <c r="B1247" s="25">
        <v>4294.6670000000004</v>
      </c>
      <c r="C1247" s="25">
        <v>4766.47</v>
      </c>
      <c r="D1247" s="2">
        <f t="shared" si="38"/>
        <v>3.8169036240014442E-3</v>
      </c>
      <c r="E1247" s="2">
        <f t="shared" si="39"/>
        <v>5.4380269538822912E-3</v>
      </c>
    </row>
    <row r="1248" spans="1:5" x14ac:dyDescent="0.4">
      <c r="A1248" s="19">
        <v>41983</v>
      </c>
      <c r="B1248" s="25">
        <v>4224.8720000000003</v>
      </c>
      <c r="C1248" s="25">
        <v>4684.03</v>
      </c>
      <c r="D1248" s="2">
        <f t="shared" si="38"/>
        <v>-1.6251551051571611E-2</v>
      </c>
      <c r="E1248" s="2">
        <f t="shared" si="39"/>
        <v>-1.7295818498805349E-2</v>
      </c>
    </row>
    <row r="1249" spans="1:5" x14ac:dyDescent="0.4">
      <c r="A1249" s="19">
        <v>41984</v>
      </c>
      <c r="B1249" s="25">
        <v>4246.4769999999999</v>
      </c>
      <c r="C1249" s="25">
        <v>4708.16</v>
      </c>
      <c r="D1249" s="2">
        <f t="shared" si="38"/>
        <v>5.1137643933354404E-3</v>
      </c>
      <c r="E1249" s="2">
        <f t="shared" si="39"/>
        <v>5.1515468517495666E-3</v>
      </c>
    </row>
    <row r="1250" spans="1:5" x14ac:dyDescent="0.4">
      <c r="A1250" s="19">
        <v>41985</v>
      </c>
      <c r="B1250" s="25">
        <v>4199.2849999999999</v>
      </c>
      <c r="C1250" s="25">
        <v>4653.6000000000004</v>
      </c>
      <c r="D1250" s="2">
        <f t="shared" si="38"/>
        <v>-1.1113212199194811E-2</v>
      </c>
      <c r="E1250" s="2">
        <f t="shared" si="39"/>
        <v>-1.1588391218650074E-2</v>
      </c>
    </row>
    <row r="1251" spans="1:5" x14ac:dyDescent="0.4">
      <c r="A1251" s="19">
        <v>41988</v>
      </c>
      <c r="B1251" s="25">
        <v>4157.415</v>
      </c>
      <c r="C1251" s="25">
        <v>4605.16</v>
      </c>
      <c r="D1251" s="2">
        <f t="shared" si="38"/>
        <v>-9.9707450196878655E-3</v>
      </c>
      <c r="E1251" s="2">
        <f t="shared" si="39"/>
        <v>-1.0409145607701675E-2</v>
      </c>
    </row>
    <row r="1252" spans="1:5" x14ac:dyDescent="0.4">
      <c r="A1252" s="19">
        <v>41989</v>
      </c>
      <c r="B1252" s="25">
        <v>4089.6010000000001</v>
      </c>
      <c r="C1252" s="25">
        <v>4547.83</v>
      </c>
      <c r="D1252" s="2">
        <f t="shared" si="38"/>
        <v>-1.6311578228298096E-2</v>
      </c>
      <c r="E1252" s="2">
        <f t="shared" si="39"/>
        <v>-1.2449078859366414E-2</v>
      </c>
    </row>
    <row r="1253" spans="1:5" x14ac:dyDescent="0.4">
      <c r="A1253" s="19">
        <v>41990</v>
      </c>
      <c r="B1253" s="25">
        <v>4165.0990000000002</v>
      </c>
      <c r="C1253" s="25">
        <v>4644.3100000000004</v>
      </c>
      <c r="D1253" s="2">
        <f t="shared" si="38"/>
        <v>1.8460969664277682E-2</v>
      </c>
      <c r="E1253" s="2">
        <f t="shared" si="39"/>
        <v>2.1214513295351844E-2</v>
      </c>
    </row>
    <row r="1254" spans="1:5" x14ac:dyDescent="0.4">
      <c r="A1254" s="19">
        <v>41991</v>
      </c>
      <c r="B1254" s="25">
        <v>4267.7740000000003</v>
      </c>
      <c r="C1254" s="25">
        <v>4748.3999999999996</v>
      </c>
      <c r="D1254" s="2">
        <f t="shared" si="38"/>
        <v>2.4651274795629119E-2</v>
      </c>
      <c r="E1254" s="2">
        <f t="shared" si="39"/>
        <v>2.241237126720641E-2</v>
      </c>
    </row>
    <row r="1255" spans="1:5" x14ac:dyDescent="0.4">
      <c r="A1255" s="19">
        <v>41992</v>
      </c>
      <c r="B1255" s="25">
        <v>4281.7830000000004</v>
      </c>
      <c r="C1255" s="25">
        <v>4765.38</v>
      </c>
      <c r="D1255" s="2">
        <f t="shared" si="38"/>
        <v>3.2825074617353067E-3</v>
      </c>
      <c r="E1255" s="2">
        <f t="shared" si="39"/>
        <v>3.5759413697247222E-3</v>
      </c>
    </row>
    <row r="1256" spans="1:5" x14ac:dyDescent="0.4">
      <c r="A1256" s="19">
        <v>41995</v>
      </c>
      <c r="B1256" s="25">
        <v>4293.6729999999998</v>
      </c>
      <c r="C1256" s="25">
        <v>4781.42</v>
      </c>
      <c r="D1256" s="2">
        <f t="shared" si="38"/>
        <v>2.7768805658763274E-3</v>
      </c>
      <c r="E1256" s="2">
        <f t="shared" si="39"/>
        <v>3.3659435344086663E-3</v>
      </c>
    </row>
    <row r="1257" spans="1:5" x14ac:dyDescent="0.4">
      <c r="A1257" s="19">
        <v>41996</v>
      </c>
      <c r="B1257" s="25">
        <v>4279.3019999999997</v>
      </c>
      <c r="C1257" s="25">
        <v>4765.42</v>
      </c>
      <c r="D1257" s="2">
        <f t="shared" si="38"/>
        <v>-3.3470178096934866E-3</v>
      </c>
      <c r="E1257" s="2">
        <f t="shared" si="39"/>
        <v>-3.3462862496914658E-3</v>
      </c>
    </row>
    <row r="1258" spans="1:5" x14ac:dyDescent="0.4">
      <c r="A1258" s="19">
        <v>41997</v>
      </c>
      <c r="B1258" s="25">
        <v>4283.098</v>
      </c>
      <c r="C1258" s="25">
        <v>4773.47</v>
      </c>
      <c r="D1258" s="2">
        <f t="shared" si="38"/>
        <v>8.8706055333331868E-4</v>
      </c>
      <c r="E1258" s="2">
        <f t="shared" si="39"/>
        <v>1.6892529934402489E-3</v>
      </c>
    </row>
    <row r="1259" spans="1:5" x14ac:dyDescent="0.4">
      <c r="A1259" s="19">
        <v>41999</v>
      </c>
      <c r="B1259" s="25">
        <v>4314.0950000000003</v>
      </c>
      <c r="C1259" s="25">
        <v>4806.8599999999997</v>
      </c>
      <c r="D1259" s="2">
        <f t="shared" si="38"/>
        <v>7.237051311924203E-3</v>
      </c>
      <c r="E1259" s="2">
        <f t="shared" si="39"/>
        <v>6.9949114585405869E-3</v>
      </c>
    </row>
    <row r="1260" spans="1:5" x14ac:dyDescent="0.4">
      <c r="A1260" s="19">
        <v>42002</v>
      </c>
      <c r="B1260" s="25">
        <v>4312.6440000000002</v>
      </c>
      <c r="C1260" s="25">
        <v>4806.91</v>
      </c>
      <c r="D1260" s="2">
        <f t="shared" si="38"/>
        <v>-3.3633937129340374E-4</v>
      </c>
      <c r="E1260" s="2">
        <f t="shared" si="39"/>
        <v>1.040180075984054E-5</v>
      </c>
    </row>
    <row r="1261" spans="1:5" x14ac:dyDescent="0.4">
      <c r="A1261" s="19">
        <v>42003</v>
      </c>
      <c r="B1261" s="25">
        <v>4282.348</v>
      </c>
      <c r="C1261" s="25">
        <v>4777.4399999999996</v>
      </c>
      <c r="D1261" s="2">
        <f t="shared" si="38"/>
        <v>-7.0249248488862825E-3</v>
      </c>
      <c r="E1261" s="2">
        <f t="shared" si="39"/>
        <v>-6.1307575968762018E-3</v>
      </c>
    </row>
    <row r="1262" spans="1:5" x14ac:dyDescent="0.4">
      <c r="A1262" s="19">
        <v>42004</v>
      </c>
      <c r="B1262" s="25">
        <v>4236.2790000000005</v>
      </c>
      <c r="C1262" s="25">
        <v>4736.05</v>
      </c>
      <c r="D1262" s="2">
        <f t="shared" si="38"/>
        <v>-1.0757883292063064E-2</v>
      </c>
      <c r="E1262" s="2">
        <f t="shared" si="39"/>
        <v>-8.6636357547137388E-3</v>
      </c>
    </row>
    <row r="1263" spans="1:5" x14ac:dyDescent="0.4">
      <c r="A1263" s="19">
        <v>42006</v>
      </c>
      <c r="B1263" s="25">
        <v>4230.2370000000001</v>
      </c>
      <c r="C1263" s="25">
        <v>4726.8100000000004</v>
      </c>
      <c r="D1263" s="2">
        <f t="shared" si="38"/>
        <v>-1.4262516703928974E-3</v>
      </c>
      <c r="E1263" s="2">
        <f t="shared" si="39"/>
        <v>-1.9509929160376194E-3</v>
      </c>
    </row>
    <row r="1264" spans="1:5" x14ac:dyDescent="0.4">
      <c r="A1264" s="19">
        <v>42009</v>
      </c>
      <c r="B1264" s="25">
        <v>4160.9639999999999</v>
      </c>
      <c r="C1264" s="25">
        <v>4652.57</v>
      </c>
      <c r="D1264" s="2">
        <f t="shared" si="38"/>
        <v>-1.6375678242141034E-2</v>
      </c>
      <c r="E1264" s="2">
        <f t="shared" si="39"/>
        <v>-1.5706152775339155E-2</v>
      </c>
    </row>
    <row r="1265" spans="1:5" x14ac:dyDescent="0.4">
      <c r="A1265" s="19">
        <v>42010</v>
      </c>
      <c r="B1265" s="25">
        <v>4110.83</v>
      </c>
      <c r="C1265" s="25">
        <v>4592.74</v>
      </c>
      <c r="D1265" s="2">
        <f t="shared" si="38"/>
        <v>-1.2048650264698257E-2</v>
      </c>
      <c r="E1265" s="2">
        <f t="shared" si="39"/>
        <v>-1.2859559340321569E-2</v>
      </c>
    </row>
    <row r="1266" spans="1:5" x14ac:dyDescent="0.4">
      <c r="A1266" s="19">
        <v>42011</v>
      </c>
      <c r="B1266" s="25">
        <v>4160</v>
      </c>
      <c r="C1266" s="25">
        <v>4650.47</v>
      </c>
      <c r="D1266" s="2">
        <f t="shared" si="38"/>
        <v>1.1961088150081567E-2</v>
      </c>
      <c r="E1266" s="2">
        <f t="shared" si="39"/>
        <v>1.2569838484216556E-2</v>
      </c>
    </row>
    <row r="1267" spans="1:5" x14ac:dyDescent="0.4">
      <c r="A1267" s="19">
        <v>42012</v>
      </c>
      <c r="B1267" s="25">
        <v>4240.549</v>
      </c>
      <c r="C1267" s="25">
        <v>4736.1899999999996</v>
      </c>
      <c r="D1267" s="2">
        <f t="shared" si="38"/>
        <v>1.9362740384615273E-2</v>
      </c>
      <c r="E1267" s="2">
        <f t="shared" si="39"/>
        <v>1.8432545527656163E-2</v>
      </c>
    </row>
    <row r="1268" spans="1:5" x14ac:dyDescent="0.4">
      <c r="A1268" s="19">
        <v>42013</v>
      </c>
      <c r="B1268" s="25">
        <v>4213.2759999999998</v>
      </c>
      <c r="C1268" s="25">
        <v>4704.07</v>
      </c>
      <c r="D1268" s="2">
        <f t="shared" si="38"/>
        <v>-6.4314785656292006E-3</v>
      </c>
      <c r="E1268" s="2">
        <f t="shared" si="39"/>
        <v>-6.7818225197890936E-3</v>
      </c>
    </row>
    <row r="1269" spans="1:5" x14ac:dyDescent="0.4">
      <c r="A1269" s="19">
        <v>42016</v>
      </c>
      <c r="B1269" s="25">
        <v>4169.97</v>
      </c>
      <c r="C1269" s="25">
        <v>4664.71</v>
      </c>
      <c r="D1269" s="2">
        <f t="shared" si="38"/>
        <v>-1.0278462649966347E-2</v>
      </c>
      <c r="E1269" s="2">
        <f t="shared" si="39"/>
        <v>-8.3672224265369799E-3</v>
      </c>
    </row>
    <row r="1270" spans="1:5" x14ac:dyDescent="0.4">
      <c r="A1270" s="19">
        <v>42017</v>
      </c>
      <c r="B1270" s="25">
        <v>4166.2030000000004</v>
      </c>
      <c r="C1270" s="25">
        <v>4661.5</v>
      </c>
      <c r="D1270" s="2">
        <f t="shared" si="38"/>
        <v>-9.0336381316891146E-4</v>
      </c>
      <c r="E1270" s="2">
        <f t="shared" si="39"/>
        <v>-6.881456725069679E-4</v>
      </c>
    </row>
    <row r="1271" spans="1:5" x14ac:dyDescent="0.4">
      <c r="A1271" s="19">
        <v>42018</v>
      </c>
      <c r="B1271" s="25">
        <v>4145.8410000000003</v>
      </c>
      <c r="C1271" s="25">
        <v>4639.32</v>
      </c>
      <c r="D1271" s="2">
        <f t="shared" si="38"/>
        <v>-4.8874238725286068E-3</v>
      </c>
      <c r="E1271" s="2">
        <f t="shared" si="39"/>
        <v>-4.7581250670385433E-3</v>
      </c>
    </row>
    <row r="1272" spans="1:5" x14ac:dyDescent="0.4">
      <c r="A1272" s="19">
        <v>42019</v>
      </c>
      <c r="B1272" s="25">
        <v>4089.6480000000001</v>
      </c>
      <c r="C1272" s="25">
        <v>4570.82</v>
      </c>
      <c r="D1272" s="2">
        <f t="shared" si="38"/>
        <v>-1.355406538745707E-2</v>
      </c>
      <c r="E1272" s="2">
        <f t="shared" si="39"/>
        <v>-1.4765094884595209E-2</v>
      </c>
    </row>
    <row r="1273" spans="1:5" x14ac:dyDescent="0.4">
      <c r="A1273" s="19">
        <v>42020</v>
      </c>
      <c r="B1273" s="25">
        <v>4142.1400000000003</v>
      </c>
      <c r="C1273" s="25">
        <v>4634.38</v>
      </c>
      <c r="D1273" s="2">
        <f t="shared" si="38"/>
        <v>1.2835334483554561E-2</v>
      </c>
      <c r="E1273" s="2">
        <f t="shared" si="39"/>
        <v>1.3905601183157534E-2</v>
      </c>
    </row>
    <row r="1274" spans="1:5" x14ac:dyDescent="0.4">
      <c r="A1274" s="19">
        <v>42024</v>
      </c>
      <c r="B1274" s="25">
        <v>4171.2139999999999</v>
      </c>
      <c r="C1274" s="25">
        <v>4654.8500000000004</v>
      </c>
      <c r="D1274" s="2">
        <f t="shared" si="38"/>
        <v>7.0190770954143833E-3</v>
      </c>
      <c r="E1274" s="2">
        <f t="shared" si="39"/>
        <v>4.4169878171407273E-3</v>
      </c>
    </row>
    <row r="1275" spans="1:5" x14ac:dyDescent="0.4">
      <c r="A1275" s="19">
        <v>42025</v>
      </c>
      <c r="B1275" s="25">
        <v>4192.0929999999998</v>
      </c>
      <c r="C1275" s="25">
        <v>4667.42</v>
      </c>
      <c r="D1275" s="2">
        <f t="shared" si="38"/>
        <v>5.005497200575082E-3</v>
      </c>
      <c r="E1275" s="2">
        <f t="shared" si="39"/>
        <v>2.7004092505664712E-3</v>
      </c>
    </row>
    <row r="1276" spans="1:5" x14ac:dyDescent="0.4">
      <c r="A1276" s="19">
        <v>42026</v>
      </c>
      <c r="B1276" s="25">
        <v>4270.3630000000003</v>
      </c>
      <c r="C1276" s="25">
        <v>4750.3999999999996</v>
      </c>
      <c r="D1276" s="2">
        <f t="shared" si="38"/>
        <v>1.8670864410689436E-2</v>
      </c>
      <c r="E1276" s="2">
        <f t="shared" si="39"/>
        <v>1.7778558604111039E-2</v>
      </c>
    </row>
    <row r="1277" spans="1:5" x14ac:dyDescent="0.4">
      <c r="A1277" s="19">
        <v>42027</v>
      </c>
      <c r="B1277" s="25">
        <v>4278.143</v>
      </c>
      <c r="C1277" s="25">
        <v>4757.88</v>
      </c>
      <c r="D1277" s="2">
        <f t="shared" si="38"/>
        <v>1.8218591721592681E-3</v>
      </c>
      <c r="E1277" s="2">
        <f t="shared" si="39"/>
        <v>1.5746042438531394E-3</v>
      </c>
    </row>
    <row r="1278" spans="1:5" x14ac:dyDescent="0.4">
      <c r="A1278" s="19">
        <v>42030</v>
      </c>
      <c r="B1278" s="25">
        <v>4275.7150000000001</v>
      </c>
      <c r="C1278" s="25">
        <v>4771.76</v>
      </c>
      <c r="D1278" s="2">
        <f t="shared" si="38"/>
        <v>-5.6753596128034101E-4</v>
      </c>
      <c r="E1278" s="2">
        <f t="shared" si="39"/>
        <v>2.9172656729468116E-3</v>
      </c>
    </row>
    <row r="1279" spans="1:5" x14ac:dyDescent="0.4">
      <c r="A1279" s="19">
        <v>42031</v>
      </c>
      <c r="B1279" s="25">
        <v>4165.5020000000004</v>
      </c>
      <c r="C1279" s="25">
        <v>4681.5</v>
      </c>
      <c r="D1279" s="2">
        <f t="shared" si="38"/>
        <v>-2.5776507554876704E-2</v>
      </c>
      <c r="E1279" s="2">
        <f t="shared" si="39"/>
        <v>-1.8915452579341796E-2</v>
      </c>
    </row>
    <row r="1280" spans="1:5" x14ac:dyDescent="0.4">
      <c r="A1280" s="19">
        <v>42032</v>
      </c>
      <c r="B1280" s="25">
        <v>4140.375</v>
      </c>
      <c r="C1280" s="25">
        <v>4637.99</v>
      </c>
      <c r="D1280" s="2">
        <f t="shared" si="38"/>
        <v>-6.0321661110714908E-3</v>
      </c>
      <c r="E1280" s="2">
        <f t="shared" si="39"/>
        <v>-9.2940296913383014E-3</v>
      </c>
    </row>
    <row r="1281" spans="1:5" x14ac:dyDescent="0.4">
      <c r="A1281" s="19">
        <v>42033</v>
      </c>
      <c r="B1281" s="25">
        <v>4181.3519999999999</v>
      </c>
      <c r="C1281" s="25">
        <v>4683.41</v>
      </c>
      <c r="D1281" s="2">
        <f t="shared" si="38"/>
        <v>9.8969296259396877E-3</v>
      </c>
      <c r="E1281" s="2">
        <f t="shared" si="39"/>
        <v>9.7930353450526031E-3</v>
      </c>
    </row>
    <row r="1282" spans="1:5" x14ac:dyDescent="0.4">
      <c r="A1282" s="19">
        <v>42034</v>
      </c>
      <c r="B1282" s="25">
        <v>4148.43</v>
      </c>
      <c r="C1282" s="25">
        <v>4635.24</v>
      </c>
      <c r="D1282" s="2">
        <f t="shared" si="38"/>
        <v>-7.873529901333276E-3</v>
      </c>
      <c r="E1282" s="2">
        <f t="shared" si="39"/>
        <v>-1.0285240882177749E-2</v>
      </c>
    </row>
    <row r="1283" spans="1:5" x14ac:dyDescent="0.4">
      <c r="A1283" s="19">
        <v>42037</v>
      </c>
      <c r="B1283" s="25">
        <v>4188.5860000000002</v>
      </c>
      <c r="C1283" s="25">
        <v>4676.6899999999996</v>
      </c>
      <c r="D1283" s="2">
        <f t="shared" si="38"/>
        <v>9.6798065774281739E-3</v>
      </c>
      <c r="E1283" s="2">
        <f t="shared" si="39"/>
        <v>8.9423632864749081E-3</v>
      </c>
    </row>
    <row r="1284" spans="1:5" x14ac:dyDescent="0.4">
      <c r="A1284" s="19">
        <v>42038</v>
      </c>
      <c r="B1284" s="25">
        <v>4229.1490000000003</v>
      </c>
      <c r="C1284" s="25">
        <v>4727.74</v>
      </c>
      <c r="D1284" s="2">
        <f t="shared" si="38"/>
        <v>9.6841750414102812E-3</v>
      </c>
      <c r="E1284" s="2">
        <f t="shared" si="39"/>
        <v>1.0915840049265713E-2</v>
      </c>
    </row>
    <row r="1285" spans="1:5" x14ac:dyDescent="0.4">
      <c r="A1285" s="19">
        <v>42039</v>
      </c>
      <c r="B1285" s="25">
        <v>4221.1989999999996</v>
      </c>
      <c r="C1285" s="25">
        <v>4716.7</v>
      </c>
      <c r="D1285" s="2">
        <f t="shared" si="38"/>
        <v>-1.8798108082739295E-3</v>
      </c>
      <c r="E1285" s="2">
        <f t="shared" si="39"/>
        <v>-2.3351537944134027E-3</v>
      </c>
    </row>
    <row r="1286" spans="1:5" x14ac:dyDescent="0.4">
      <c r="A1286" s="19">
        <v>42040</v>
      </c>
      <c r="B1286" s="25">
        <v>4256.1809999999996</v>
      </c>
      <c r="C1286" s="25">
        <v>4765.1000000000004</v>
      </c>
      <c r="D1286" s="2">
        <f t="shared" si="38"/>
        <v>8.2872188683831283E-3</v>
      </c>
      <c r="E1286" s="2">
        <f t="shared" si="39"/>
        <v>1.0261411580130275E-2</v>
      </c>
    </row>
    <row r="1287" spans="1:5" x14ac:dyDescent="0.4">
      <c r="A1287" s="19">
        <v>42041</v>
      </c>
      <c r="B1287" s="25">
        <v>4228.6819999999998</v>
      </c>
      <c r="C1287" s="25">
        <v>4744.3999999999996</v>
      </c>
      <c r="D1287" s="2">
        <f t="shared" ref="D1287:D1350" si="40">B1287/B1286-1</f>
        <v>-6.4609564301894018E-3</v>
      </c>
      <c r="E1287" s="2">
        <f t="shared" ref="E1287:E1350" si="41">C1287/C1286-1</f>
        <v>-4.3440851188853991E-3</v>
      </c>
    </row>
    <row r="1288" spans="1:5" x14ac:dyDescent="0.4">
      <c r="A1288" s="19">
        <v>42044</v>
      </c>
      <c r="B1288" s="25">
        <v>4216.0860000000002</v>
      </c>
      <c r="C1288" s="25">
        <v>4726.01</v>
      </c>
      <c r="D1288" s="2">
        <f t="shared" si="40"/>
        <v>-2.9787058946497691E-3</v>
      </c>
      <c r="E1288" s="2">
        <f t="shared" si="41"/>
        <v>-3.8761487227045865E-3</v>
      </c>
    </row>
    <row r="1289" spans="1:5" x14ac:dyDescent="0.4">
      <c r="A1289" s="19">
        <v>42045</v>
      </c>
      <c r="B1289" s="25">
        <v>4281.1549999999997</v>
      </c>
      <c r="C1289" s="25">
        <v>4787.6499999999996</v>
      </c>
      <c r="D1289" s="2">
        <f t="shared" si="40"/>
        <v>1.5433508709262522E-2</v>
      </c>
      <c r="E1289" s="2">
        <f t="shared" si="41"/>
        <v>1.304271467897844E-2</v>
      </c>
    </row>
    <row r="1290" spans="1:5" x14ac:dyDescent="0.4">
      <c r="A1290" s="19">
        <v>42046</v>
      </c>
      <c r="B1290" s="25">
        <v>4297.2820000000002</v>
      </c>
      <c r="C1290" s="25">
        <v>4801.18</v>
      </c>
      <c r="D1290" s="2">
        <f t="shared" si="40"/>
        <v>3.7669740992793965E-3</v>
      </c>
      <c r="E1290" s="2">
        <f t="shared" si="41"/>
        <v>2.8260211168320559E-3</v>
      </c>
    </row>
    <row r="1291" spans="1:5" x14ac:dyDescent="0.4">
      <c r="A1291" s="19">
        <v>42047</v>
      </c>
      <c r="B1291" s="25">
        <v>4347.9719999999998</v>
      </c>
      <c r="C1291" s="25">
        <v>4857.6099999999997</v>
      </c>
      <c r="D1291" s="2">
        <f t="shared" si="40"/>
        <v>1.1795828153702725E-2</v>
      </c>
      <c r="E1291" s="2">
        <f t="shared" si="41"/>
        <v>1.1753360632177801E-2</v>
      </c>
    </row>
    <row r="1292" spans="1:5" x14ac:dyDescent="0.4">
      <c r="A1292" s="19">
        <v>42048</v>
      </c>
      <c r="B1292" s="25">
        <v>4384.0280000000002</v>
      </c>
      <c r="C1292" s="25">
        <v>4893.84</v>
      </c>
      <c r="D1292" s="2">
        <f t="shared" si="40"/>
        <v>8.2926017002871166E-3</v>
      </c>
      <c r="E1292" s="2">
        <f t="shared" si="41"/>
        <v>7.4584003244395625E-3</v>
      </c>
    </row>
    <row r="1293" spans="1:5" x14ac:dyDescent="0.4">
      <c r="A1293" s="19">
        <v>42052</v>
      </c>
      <c r="B1293" s="25">
        <v>4385.3419999999996</v>
      </c>
      <c r="C1293" s="25">
        <v>4899.2700000000004</v>
      </c>
      <c r="D1293" s="2">
        <f t="shared" si="40"/>
        <v>2.9972436307423855E-4</v>
      </c>
      <c r="E1293" s="2">
        <f t="shared" si="41"/>
        <v>1.1095581383944175E-3</v>
      </c>
    </row>
    <row r="1294" spans="1:5" x14ac:dyDescent="0.4">
      <c r="A1294" s="19">
        <v>42053</v>
      </c>
      <c r="B1294" s="25">
        <v>4390.9120000000003</v>
      </c>
      <c r="C1294" s="25">
        <v>4906.3599999999997</v>
      </c>
      <c r="D1294" s="2">
        <f t="shared" si="40"/>
        <v>1.2701403904189501E-3</v>
      </c>
      <c r="E1294" s="2">
        <f t="shared" si="41"/>
        <v>1.4471543719776214E-3</v>
      </c>
    </row>
    <row r="1295" spans="1:5" x14ac:dyDescent="0.4">
      <c r="A1295" s="19">
        <v>42054</v>
      </c>
      <c r="B1295" s="25">
        <v>4411.8630000000003</v>
      </c>
      <c r="C1295" s="25">
        <v>4924.7</v>
      </c>
      <c r="D1295" s="2">
        <f t="shared" si="40"/>
        <v>4.7714461141556974E-3</v>
      </c>
      <c r="E1295" s="2">
        <f t="shared" si="41"/>
        <v>3.7380053644657796E-3</v>
      </c>
    </row>
    <row r="1296" spans="1:5" x14ac:dyDescent="0.4">
      <c r="A1296" s="19">
        <v>42055</v>
      </c>
      <c r="B1296" s="25">
        <v>4443.0529999999999</v>
      </c>
      <c r="C1296" s="25">
        <v>4955.97</v>
      </c>
      <c r="D1296" s="2">
        <f t="shared" si="40"/>
        <v>7.0695758231837935E-3</v>
      </c>
      <c r="E1296" s="2">
        <f t="shared" si="41"/>
        <v>6.3496253578898543E-3</v>
      </c>
    </row>
    <row r="1297" spans="1:5" x14ac:dyDescent="0.4">
      <c r="A1297" s="19">
        <v>42058</v>
      </c>
      <c r="B1297" s="25">
        <v>4449.491</v>
      </c>
      <c r="C1297" s="25">
        <v>4960.97</v>
      </c>
      <c r="D1297" s="2">
        <f t="shared" si="40"/>
        <v>1.4490036468166601E-3</v>
      </c>
      <c r="E1297" s="2">
        <f t="shared" si="41"/>
        <v>1.0088842345696847E-3</v>
      </c>
    </row>
    <row r="1298" spans="1:5" x14ac:dyDescent="0.4">
      <c r="A1298" s="19">
        <v>42059</v>
      </c>
      <c r="B1298" s="25">
        <v>4451.0290000000005</v>
      </c>
      <c r="C1298" s="25">
        <v>4968.12</v>
      </c>
      <c r="D1298" s="2">
        <f t="shared" si="40"/>
        <v>3.4565751453374816E-4</v>
      </c>
      <c r="E1298" s="2">
        <f t="shared" si="41"/>
        <v>1.4412504006271476E-3</v>
      </c>
    </row>
    <row r="1299" spans="1:5" x14ac:dyDescent="0.4">
      <c r="A1299" s="19">
        <v>42060</v>
      </c>
      <c r="B1299" s="25">
        <v>4440.5910000000003</v>
      </c>
      <c r="C1299" s="25">
        <v>4967.1400000000003</v>
      </c>
      <c r="D1299" s="2">
        <f t="shared" si="40"/>
        <v>-2.3450757117062793E-3</v>
      </c>
      <c r="E1299" s="2">
        <f t="shared" si="41"/>
        <v>-1.9725771519196744E-4</v>
      </c>
    </row>
    <row r="1300" spans="1:5" x14ac:dyDescent="0.4">
      <c r="A1300" s="19">
        <v>42061</v>
      </c>
      <c r="B1300" s="25">
        <v>4462.2719999999999</v>
      </c>
      <c r="C1300" s="25">
        <v>4987.8900000000003</v>
      </c>
      <c r="D1300" s="2">
        <f t="shared" si="40"/>
        <v>4.8824582133322192E-3</v>
      </c>
      <c r="E1300" s="2">
        <f t="shared" si="41"/>
        <v>4.1774542291943551E-3</v>
      </c>
    </row>
    <row r="1301" spans="1:5" x14ac:dyDescent="0.4">
      <c r="A1301" s="19">
        <v>42062</v>
      </c>
      <c r="B1301" s="25">
        <v>4440.6719999999996</v>
      </c>
      <c r="C1301" s="25">
        <v>4963.53</v>
      </c>
      <c r="D1301" s="2">
        <f t="shared" si="40"/>
        <v>-4.8405834516588309E-3</v>
      </c>
      <c r="E1301" s="2">
        <f t="shared" si="41"/>
        <v>-4.8838286329491165E-3</v>
      </c>
    </row>
    <row r="1302" spans="1:5" x14ac:dyDescent="0.4">
      <c r="A1302" s="19">
        <v>42065</v>
      </c>
      <c r="B1302" s="25">
        <v>4483.049</v>
      </c>
      <c r="C1302" s="25">
        <v>5008.1000000000004</v>
      </c>
      <c r="D1302" s="2">
        <f t="shared" si="40"/>
        <v>9.5429250347696115E-3</v>
      </c>
      <c r="E1302" s="2">
        <f t="shared" si="41"/>
        <v>8.9794964470850669E-3</v>
      </c>
    </row>
    <row r="1303" spans="1:5" x14ac:dyDescent="0.4">
      <c r="A1303" s="19">
        <v>42066</v>
      </c>
      <c r="B1303" s="25">
        <v>4458.7780000000002</v>
      </c>
      <c r="C1303" s="25">
        <v>4979.8999999999996</v>
      </c>
      <c r="D1303" s="2">
        <f t="shared" si="40"/>
        <v>-5.4139493010225692E-3</v>
      </c>
      <c r="E1303" s="2">
        <f t="shared" si="41"/>
        <v>-5.6308779776763629E-3</v>
      </c>
    </row>
    <row r="1304" spans="1:5" x14ac:dyDescent="0.4">
      <c r="A1304" s="19">
        <v>42067</v>
      </c>
      <c r="B1304" s="25">
        <v>4445.3599999999997</v>
      </c>
      <c r="C1304" s="25">
        <v>4967.1400000000003</v>
      </c>
      <c r="D1304" s="2">
        <f t="shared" si="40"/>
        <v>-3.0093447128339834E-3</v>
      </c>
      <c r="E1304" s="2">
        <f t="shared" si="41"/>
        <v>-2.5623004478000366E-3</v>
      </c>
    </row>
    <row r="1305" spans="1:5" x14ac:dyDescent="0.4">
      <c r="A1305" s="19">
        <v>42068</v>
      </c>
      <c r="B1305" s="25">
        <v>4452.0569999999998</v>
      </c>
      <c r="C1305" s="25">
        <v>4982.8100000000004</v>
      </c>
      <c r="D1305" s="2">
        <f t="shared" si="40"/>
        <v>1.5065146579804622E-3</v>
      </c>
      <c r="E1305" s="2">
        <f t="shared" si="41"/>
        <v>3.1547329046492933E-3</v>
      </c>
    </row>
    <row r="1306" spans="1:5" x14ac:dyDescent="0.4">
      <c r="A1306" s="19">
        <v>42069</v>
      </c>
      <c r="B1306" s="25">
        <v>4399.2309999999998</v>
      </c>
      <c r="C1306" s="25">
        <v>4927.37</v>
      </c>
      <c r="D1306" s="2">
        <f t="shared" si="40"/>
        <v>-1.1865526429693074E-2</v>
      </c>
      <c r="E1306" s="2">
        <f t="shared" si="41"/>
        <v>-1.1126252054563746E-2</v>
      </c>
    </row>
    <row r="1307" spans="1:5" x14ac:dyDescent="0.4">
      <c r="A1307" s="19">
        <v>42072</v>
      </c>
      <c r="B1307" s="25">
        <v>4412.9889999999996</v>
      </c>
      <c r="C1307" s="25">
        <v>4942.4399999999996</v>
      </c>
      <c r="D1307" s="2">
        <f t="shared" si="40"/>
        <v>3.1273647598863974E-3</v>
      </c>
      <c r="E1307" s="2">
        <f t="shared" si="41"/>
        <v>3.0584267063362702E-3</v>
      </c>
    </row>
    <row r="1308" spans="1:5" x14ac:dyDescent="0.4">
      <c r="A1308" s="19">
        <v>42073</v>
      </c>
      <c r="B1308" s="25">
        <v>4329.0820000000003</v>
      </c>
      <c r="C1308" s="25">
        <v>4859.8</v>
      </c>
      <c r="D1308" s="2">
        <f t="shared" si="40"/>
        <v>-1.9013643587146745E-2</v>
      </c>
      <c r="E1308" s="2">
        <f t="shared" si="41"/>
        <v>-1.6720486237566723E-2</v>
      </c>
    </row>
    <row r="1309" spans="1:5" x14ac:dyDescent="0.4">
      <c r="A1309" s="19">
        <v>42074</v>
      </c>
      <c r="B1309" s="25">
        <v>4305.3810000000003</v>
      </c>
      <c r="C1309" s="25">
        <v>4849.9399999999996</v>
      </c>
      <c r="D1309" s="2">
        <f t="shared" si="40"/>
        <v>-5.4748327705503863E-3</v>
      </c>
      <c r="E1309" s="2">
        <f t="shared" si="41"/>
        <v>-2.0288900777810648E-3</v>
      </c>
    </row>
    <row r="1310" spans="1:5" x14ac:dyDescent="0.4">
      <c r="A1310" s="19">
        <v>42075</v>
      </c>
      <c r="B1310" s="25">
        <v>4336.2280000000001</v>
      </c>
      <c r="C1310" s="25">
        <v>4893.29</v>
      </c>
      <c r="D1310" s="2">
        <f t="shared" si="40"/>
        <v>7.1647549891635798E-3</v>
      </c>
      <c r="E1310" s="2">
        <f t="shared" si="41"/>
        <v>8.9382549062464456E-3</v>
      </c>
    </row>
    <row r="1311" spans="1:5" x14ac:dyDescent="0.4">
      <c r="A1311" s="19">
        <v>42076</v>
      </c>
      <c r="B1311" s="25">
        <v>4314.8999999999996</v>
      </c>
      <c r="C1311" s="25">
        <v>4871.76</v>
      </c>
      <c r="D1311" s="2">
        <f t="shared" si="40"/>
        <v>-4.9185605553953016E-3</v>
      </c>
      <c r="E1311" s="2">
        <f t="shared" si="41"/>
        <v>-4.3999027239342015E-3</v>
      </c>
    </row>
    <row r="1312" spans="1:5" x14ac:dyDescent="0.4">
      <c r="A1312" s="19">
        <v>42079</v>
      </c>
      <c r="B1312" s="25">
        <v>4370.4679999999998</v>
      </c>
      <c r="C1312" s="25">
        <v>4929.51</v>
      </c>
      <c r="D1312" s="2">
        <f t="shared" si="40"/>
        <v>1.2878166353797349E-2</v>
      </c>
      <c r="E1312" s="2">
        <f t="shared" si="41"/>
        <v>1.1854032218335808E-2</v>
      </c>
    </row>
    <row r="1313" spans="1:5" x14ac:dyDescent="0.4">
      <c r="A1313" s="19">
        <v>42080</v>
      </c>
      <c r="B1313" s="25">
        <v>4375.625</v>
      </c>
      <c r="C1313" s="25">
        <v>4937.43</v>
      </c>
      <c r="D1313" s="2">
        <f t="shared" si="40"/>
        <v>1.1799651662018906E-3</v>
      </c>
      <c r="E1313" s="2">
        <f t="shared" si="41"/>
        <v>1.6066505595890845E-3</v>
      </c>
    </row>
    <row r="1314" spans="1:5" x14ac:dyDescent="0.4">
      <c r="A1314" s="19">
        <v>42081</v>
      </c>
      <c r="B1314" s="25">
        <v>4422.5020000000004</v>
      </c>
      <c r="C1314" s="25">
        <v>4982.83</v>
      </c>
      <c r="D1314" s="2">
        <f t="shared" si="40"/>
        <v>1.0713212398228977E-2</v>
      </c>
      <c r="E1314" s="2">
        <f t="shared" si="41"/>
        <v>9.1950670693052849E-3</v>
      </c>
    </row>
    <row r="1315" spans="1:5" x14ac:dyDescent="0.4">
      <c r="A1315" s="19">
        <v>42082</v>
      </c>
      <c r="B1315" s="25">
        <v>4426.8249999999998</v>
      </c>
      <c r="C1315" s="25">
        <v>4992.38</v>
      </c>
      <c r="D1315" s="2">
        <f t="shared" si="40"/>
        <v>9.7750097116966472E-4</v>
      </c>
      <c r="E1315" s="2">
        <f t="shared" si="41"/>
        <v>1.9165815410118192E-3</v>
      </c>
    </row>
    <row r="1316" spans="1:5" x14ac:dyDescent="0.4">
      <c r="A1316" s="19">
        <v>42083</v>
      </c>
      <c r="B1316" s="25">
        <v>4458.5389999999998</v>
      </c>
      <c r="C1316" s="25">
        <v>5026.42</v>
      </c>
      <c r="D1316" s="2">
        <f t="shared" si="40"/>
        <v>7.16405098462225E-3</v>
      </c>
      <c r="E1316" s="2">
        <f t="shared" si="41"/>
        <v>6.8183912282318015E-3</v>
      </c>
    </row>
    <row r="1317" spans="1:5" x14ac:dyDescent="0.4">
      <c r="A1317" s="19">
        <v>42086</v>
      </c>
      <c r="B1317" s="25">
        <v>4445.5450000000001</v>
      </c>
      <c r="C1317" s="25">
        <v>5010.97</v>
      </c>
      <c r="D1317" s="2">
        <f t="shared" si="40"/>
        <v>-2.914407612000236E-3</v>
      </c>
      <c r="E1317" s="2">
        <f t="shared" si="41"/>
        <v>-3.0737582613470371E-3</v>
      </c>
    </row>
    <row r="1318" spans="1:5" x14ac:dyDescent="0.4">
      <c r="A1318" s="19">
        <v>42087</v>
      </c>
      <c r="B1318" s="25">
        <v>4430.9849999999997</v>
      </c>
      <c r="C1318" s="25">
        <v>4994.7299999999996</v>
      </c>
      <c r="D1318" s="2">
        <f t="shared" si="40"/>
        <v>-3.2751889813286139E-3</v>
      </c>
      <c r="E1318" s="2">
        <f t="shared" si="41"/>
        <v>-3.2408894884624617E-3</v>
      </c>
    </row>
    <row r="1319" spans="1:5" x14ac:dyDescent="0.4">
      <c r="A1319" s="19">
        <v>42088</v>
      </c>
      <c r="B1319" s="25">
        <v>4329.2870000000003</v>
      </c>
      <c r="C1319" s="25">
        <v>4876.5200000000004</v>
      </c>
      <c r="D1319" s="2">
        <f t="shared" si="40"/>
        <v>-2.2951555918153455E-2</v>
      </c>
      <c r="E1319" s="2">
        <f t="shared" si="41"/>
        <v>-2.3666944959987668E-2</v>
      </c>
    </row>
    <row r="1320" spans="1:5" x14ac:dyDescent="0.4">
      <c r="A1320" s="19">
        <v>42089</v>
      </c>
      <c r="B1320" s="25">
        <v>4315.2579999999998</v>
      </c>
      <c r="C1320" s="25">
        <v>4863.3599999999997</v>
      </c>
      <c r="D1320" s="2">
        <f t="shared" si="40"/>
        <v>-3.2404874058939992E-3</v>
      </c>
      <c r="E1320" s="2">
        <f t="shared" si="41"/>
        <v>-2.698645755579987E-3</v>
      </c>
    </row>
    <row r="1321" spans="1:5" x14ac:dyDescent="0.4">
      <c r="A1321" s="19">
        <v>42090</v>
      </c>
      <c r="B1321" s="25">
        <v>4332.8609999999999</v>
      </c>
      <c r="C1321" s="25">
        <v>4891.22</v>
      </c>
      <c r="D1321" s="2">
        <f t="shared" si="40"/>
        <v>4.0792462466903157E-3</v>
      </c>
      <c r="E1321" s="2">
        <f t="shared" si="41"/>
        <v>5.7285498091854681E-3</v>
      </c>
    </row>
    <row r="1322" spans="1:5" x14ac:dyDescent="0.4">
      <c r="A1322" s="19">
        <v>42093</v>
      </c>
      <c r="B1322" s="25">
        <v>4382.8190000000004</v>
      </c>
      <c r="C1322" s="25">
        <v>4947.4399999999996</v>
      </c>
      <c r="D1322" s="2">
        <f t="shared" si="40"/>
        <v>1.1530026003603755E-2</v>
      </c>
      <c r="E1322" s="2">
        <f t="shared" si="41"/>
        <v>1.149406487542981E-2</v>
      </c>
    </row>
    <row r="1323" spans="1:5" x14ac:dyDescent="0.4">
      <c r="A1323" s="19">
        <v>42094</v>
      </c>
      <c r="B1323" s="25">
        <v>4333.6880000000001</v>
      </c>
      <c r="C1323" s="25">
        <v>4900.8900000000003</v>
      </c>
      <c r="D1323" s="2">
        <f t="shared" si="40"/>
        <v>-1.1209908508656219E-2</v>
      </c>
      <c r="E1323" s="2">
        <f t="shared" si="41"/>
        <v>-9.4089064243324527E-3</v>
      </c>
    </row>
    <row r="1324" spans="1:5" x14ac:dyDescent="0.4">
      <c r="A1324" s="19">
        <v>42095</v>
      </c>
      <c r="B1324" s="25">
        <v>4311.2569999999996</v>
      </c>
      <c r="C1324" s="25">
        <v>4880.2299999999996</v>
      </c>
      <c r="D1324" s="2">
        <f t="shared" si="40"/>
        <v>-5.1759609828858633E-3</v>
      </c>
      <c r="E1324" s="2">
        <f t="shared" si="41"/>
        <v>-4.2155608471116102E-3</v>
      </c>
    </row>
    <row r="1325" spans="1:5" x14ac:dyDescent="0.4">
      <c r="A1325" s="19">
        <v>42096</v>
      </c>
      <c r="B1325" s="25">
        <v>4316.0060000000003</v>
      </c>
      <c r="C1325" s="25">
        <v>4886.9399999999996</v>
      </c>
      <c r="D1325" s="2">
        <f t="shared" si="40"/>
        <v>1.1015348887808418E-3</v>
      </c>
      <c r="E1325" s="2">
        <f t="shared" si="41"/>
        <v>1.3749351977263569E-3</v>
      </c>
    </row>
    <row r="1326" spans="1:5" x14ac:dyDescent="0.4">
      <c r="A1326" s="19">
        <v>42100</v>
      </c>
      <c r="B1326" s="25">
        <v>4350.9790000000003</v>
      </c>
      <c r="C1326" s="25">
        <v>4917.32</v>
      </c>
      <c r="D1326" s="2">
        <f t="shared" si="40"/>
        <v>8.1030934618719908E-3</v>
      </c>
      <c r="E1326" s="2">
        <f t="shared" si="41"/>
        <v>6.2165690595752388E-3</v>
      </c>
    </row>
    <row r="1327" spans="1:5" x14ac:dyDescent="0.4">
      <c r="A1327" s="19">
        <v>42101</v>
      </c>
      <c r="B1327" s="25">
        <v>4344.08</v>
      </c>
      <c r="C1327" s="25">
        <v>4910.2299999999996</v>
      </c>
      <c r="D1327" s="2">
        <f t="shared" si="40"/>
        <v>-1.5856201558316352E-3</v>
      </c>
      <c r="E1327" s="2">
        <f t="shared" si="41"/>
        <v>-1.4418423043446316E-3</v>
      </c>
    </row>
    <row r="1328" spans="1:5" x14ac:dyDescent="0.4">
      <c r="A1328" s="19">
        <v>42102</v>
      </c>
      <c r="B1328" s="25">
        <v>4375.96</v>
      </c>
      <c r="C1328" s="25">
        <v>4950.82</v>
      </c>
      <c r="D1328" s="2">
        <f t="shared" si="40"/>
        <v>7.3387230437744755E-3</v>
      </c>
      <c r="E1328" s="2">
        <f t="shared" si="41"/>
        <v>8.2664152188389739E-3</v>
      </c>
    </row>
    <row r="1329" spans="1:5" x14ac:dyDescent="0.4">
      <c r="A1329" s="19">
        <v>42103</v>
      </c>
      <c r="B1329" s="25">
        <v>4403.9530000000004</v>
      </c>
      <c r="C1329" s="25">
        <v>4974.57</v>
      </c>
      <c r="D1329" s="2">
        <f t="shared" si="40"/>
        <v>6.3969963162369137E-3</v>
      </c>
      <c r="E1329" s="2">
        <f t="shared" si="41"/>
        <v>4.7971851127692755E-3</v>
      </c>
    </row>
    <row r="1330" spans="1:5" x14ac:dyDescent="0.4">
      <c r="A1330" s="19">
        <v>42104</v>
      </c>
      <c r="B1330" s="25">
        <v>4422.0219999999999</v>
      </c>
      <c r="C1330" s="25">
        <v>4995.9799999999996</v>
      </c>
      <c r="D1330" s="2">
        <f t="shared" si="40"/>
        <v>4.1029048220995179E-3</v>
      </c>
      <c r="E1330" s="2">
        <f t="shared" si="41"/>
        <v>4.3038895824161205E-3</v>
      </c>
    </row>
    <row r="1331" spans="1:5" x14ac:dyDescent="0.4">
      <c r="A1331" s="19">
        <v>42107</v>
      </c>
      <c r="B1331" s="25">
        <v>4409.2079999999996</v>
      </c>
      <c r="C1331" s="25">
        <v>4988.25</v>
      </c>
      <c r="D1331" s="2">
        <f t="shared" si="40"/>
        <v>-2.8977693914684632E-3</v>
      </c>
      <c r="E1331" s="2">
        <f t="shared" si="41"/>
        <v>-1.5472439841631713E-3</v>
      </c>
    </row>
    <row r="1332" spans="1:5" x14ac:dyDescent="0.4">
      <c r="A1332" s="19">
        <v>42108</v>
      </c>
      <c r="B1332" s="25">
        <v>4397.6450000000004</v>
      </c>
      <c r="C1332" s="25">
        <v>4977.29</v>
      </c>
      <c r="D1332" s="2">
        <f t="shared" si="40"/>
        <v>-2.6224664384169039E-3</v>
      </c>
      <c r="E1332" s="2">
        <f t="shared" si="41"/>
        <v>-2.1971633338345731E-3</v>
      </c>
    </row>
    <row r="1333" spans="1:5" x14ac:dyDescent="0.4">
      <c r="A1333" s="19">
        <v>42109</v>
      </c>
      <c r="B1333" s="25">
        <v>4424.5290000000005</v>
      </c>
      <c r="C1333" s="25">
        <v>5011.0200000000004</v>
      </c>
      <c r="D1333" s="2">
        <f t="shared" si="40"/>
        <v>6.1132719898946419E-3</v>
      </c>
      <c r="E1333" s="2">
        <f t="shared" si="41"/>
        <v>6.7767801353748602E-3</v>
      </c>
    </row>
    <row r="1334" spans="1:5" x14ac:dyDescent="0.4">
      <c r="A1334" s="19">
        <v>42110</v>
      </c>
      <c r="B1334" s="25">
        <v>4418.8310000000001</v>
      </c>
      <c r="C1334" s="25">
        <v>5007.79</v>
      </c>
      <c r="D1334" s="2">
        <f t="shared" si="40"/>
        <v>-1.2878206923269131E-3</v>
      </c>
      <c r="E1334" s="2">
        <f t="shared" si="41"/>
        <v>-6.445793471190342E-4</v>
      </c>
    </row>
    <row r="1335" spans="1:5" x14ac:dyDescent="0.4">
      <c r="A1335" s="19">
        <v>42111</v>
      </c>
      <c r="B1335" s="25">
        <v>4351.799</v>
      </c>
      <c r="C1335" s="25">
        <v>4931.8100000000004</v>
      </c>
      <c r="D1335" s="2">
        <f t="shared" si="40"/>
        <v>-1.5169622916106129E-2</v>
      </c>
      <c r="E1335" s="2">
        <f t="shared" si="41"/>
        <v>-1.5172361460843886E-2</v>
      </c>
    </row>
    <row r="1336" spans="1:5" x14ac:dyDescent="0.4">
      <c r="A1336" s="19">
        <v>42114</v>
      </c>
      <c r="B1336" s="25">
        <v>4417.3969999999999</v>
      </c>
      <c r="C1336" s="25">
        <v>4994.6000000000004</v>
      </c>
      <c r="D1336" s="2">
        <f t="shared" si="40"/>
        <v>1.5073766044801262E-2</v>
      </c>
      <c r="E1336" s="2">
        <f t="shared" si="41"/>
        <v>1.2731634024830685E-2</v>
      </c>
    </row>
    <row r="1337" spans="1:5" x14ac:dyDescent="0.4">
      <c r="A1337" s="19">
        <v>42115</v>
      </c>
      <c r="B1337" s="25">
        <v>4435.9769999999999</v>
      </c>
      <c r="C1337" s="25">
        <v>5014.1000000000004</v>
      </c>
      <c r="D1337" s="2">
        <f t="shared" si="40"/>
        <v>4.2060969389892122E-3</v>
      </c>
      <c r="E1337" s="2">
        <f t="shared" si="41"/>
        <v>3.9042165538782925E-3</v>
      </c>
    </row>
    <row r="1338" spans="1:5" x14ac:dyDescent="0.4">
      <c r="A1338" s="19">
        <v>42116</v>
      </c>
      <c r="B1338" s="25">
        <v>4460.8130000000001</v>
      </c>
      <c r="C1338" s="25">
        <v>5035.17</v>
      </c>
      <c r="D1338" s="2">
        <f t="shared" si="40"/>
        <v>5.5987666302148575E-3</v>
      </c>
      <c r="E1338" s="2">
        <f t="shared" si="41"/>
        <v>4.2021499371771576E-3</v>
      </c>
    </row>
    <row r="1339" spans="1:5" x14ac:dyDescent="0.4">
      <c r="A1339" s="19">
        <v>42117</v>
      </c>
      <c r="B1339" s="25">
        <v>4477.067</v>
      </c>
      <c r="C1339" s="25">
        <v>5056.0600000000004</v>
      </c>
      <c r="D1339" s="2">
        <f t="shared" si="40"/>
        <v>3.6437304141643256E-3</v>
      </c>
      <c r="E1339" s="2">
        <f t="shared" si="41"/>
        <v>4.1488172196768591E-3</v>
      </c>
    </row>
    <row r="1340" spans="1:5" x14ac:dyDescent="0.4">
      <c r="A1340" s="19">
        <v>42118</v>
      </c>
      <c r="B1340" s="25">
        <v>4536.7780000000002</v>
      </c>
      <c r="C1340" s="25">
        <v>5092.09</v>
      </c>
      <c r="D1340" s="2">
        <f t="shared" si="40"/>
        <v>1.3337079833739329E-2</v>
      </c>
      <c r="E1340" s="2">
        <f t="shared" si="41"/>
        <v>7.1261021427750926E-3</v>
      </c>
    </row>
    <row r="1341" spans="1:5" x14ac:dyDescent="0.4">
      <c r="A1341" s="19">
        <v>42121</v>
      </c>
      <c r="B1341" s="25">
        <v>4525.0360000000001</v>
      </c>
      <c r="C1341" s="25">
        <v>5060.25</v>
      </c>
      <c r="D1341" s="2">
        <f t="shared" si="40"/>
        <v>-2.5881804223173432E-3</v>
      </c>
      <c r="E1341" s="2">
        <f t="shared" si="41"/>
        <v>-6.2528352798163489E-3</v>
      </c>
    </row>
    <row r="1342" spans="1:5" x14ac:dyDescent="0.4">
      <c r="A1342" s="19">
        <v>42122</v>
      </c>
      <c r="B1342" s="25">
        <v>4515.2650000000003</v>
      </c>
      <c r="C1342" s="25">
        <v>5055.42</v>
      </c>
      <c r="D1342" s="2">
        <f t="shared" si="40"/>
        <v>-2.1593198374554312E-3</v>
      </c>
      <c r="E1342" s="2">
        <f t="shared" si="41"/>
        <v>-9.5449829553873045E-4</v>
      </c>
    </row>
    <row r="1343" spans="1:5" x14ac:dyDescent="0.4">
      <c r="A1343" s="19">
        <v>42123</v>
      </c>
      <c r="B1343" s="25">
        <v>4488.152</v>
      </c>
      <c r="C1343" s="25">
        <v>5023.6400000000003</v>
      </c>
      <c r="D1343" s="2">
        <f t="shared" si="40"/>
        <v>-6.0047416929017716E-3</v>
      </c>
      <c r="E1343" s="2">
        <f t="shared" si="41"/>
        <v>-6.2863224024907183E-3</v>
      </c>
    </row>
    <row r="1344" spans="1:5" x14ac:dyDescent="0.4">
      <c r="A1344" s="19">
        <v>42124</v>
      </c>
      <c r="B1344" s="25">
        <v>4414.2520000000004</v>
      </c>
      <c r="C1344" s="25">
        <v>4941.42</v>
      </c>
      <c r="D1344" s="2">
        <f t="shared" si="40"/>
        <v>-1.6465574249713399E-2</v>
      </c>
      <c r="E1344" s="2">
        <f t="shared" si="41"/>
        <v>-1.6366618627130958E-2</v>
      </c>
    </row>
    <row r="1345" spans="1:5" x14ac:dyDescent="0.4">
      <c r="A1345" s="19">
        <v>42125</v>
      </c>
      <c r="B1345" s="25">
        <v>4479.0559999999996</v>
      </c>
      <c r="C1345" s="25">
        <v>5005.3900000000003</v>
      </c>
      <c r="D1345" s="2">
        <f t="shared" si="40"/>
        <v>1.4680629923257582E-2</v>
      </c>
      <c r="E1345" s="2">
        <f t="shared" si="41"/>
        <v>1.2945671487143429E-2</v>
      </c>
    </row>
    <row r="1346" spans="1:5" x14ac:dyDescent="0.4">
      <c r="A1346" s="19">
        <v>42128</v>
      </c>
      <c r="B1346" s="25">
        <v>4482.6099999999997</v>
      </c>
      <c r="C1346" s="25">
        <v>5016.93</v>
      </c>
      <c r="D1346" s="2">
        <f t="shared" si="40"/>
        <v>7.9347076705449382E-4</v>
      </c>
      <c r="E1346" s="2">
        <f t="shared" si="41"/>
        <v>2.3055146552017902E-3</v>
      </c>
    </row>
    <row r="1347" spans="1:5" x14ac:dyDescent="0.4">
      <c r="A1347" s="19">
        <v>42129</v>
      </c>
      <c r="B1347" s="25">
        <v>4409.3940000000002</v>
      </c>
      <c r="C1347" s="25">
        <v>4939.33</v>
      </c>
      <c r="D1347" s="2">
        <f t="shared" si="40"/>
        <v>-1.6333341513091626E-2</v>
      </c>
      <c r="E1347" s="2">
        <f t="shared" si="41"/>
        <v>-1.5467626616277319E-2</v>
      </c>
    </row>
    <row r="1348" spans="1:5" x14ac:dyDescent="0.4">
      <c r="A1348" s="19">
        <v>42130</v>
      </c>
      <c r="B1348" s="25">
        <v>4379.7479999999996</v>
      </c>
      <c r="C1348" s="25">
        <v>4919.6499999999996</v>
      </c>
      <c r="D1348" s="2">
        <f t="shared" si="40"/>
        <v>-6.7233728716464825E-3</v>
      </c>
      <c r="E1348" s="2">
        <f t="shared" si="41"/>
        <v>-3.9843460550318399E-3</v>
      </c>
    </row>
    <row r="1349" spans="1:5" x14ac:dyDescent="0.4">
      <c r="A1349" s="19">
        <v>42131</v>
      </c>
      <c r="B1349" s="25">
        <v>4401.5519999999997</v>
      </c>
      <c r="C1349" s="25">
        <v>4945.54</v>
      </c>
      <c r="D1349" s="2">
        <f t="shared" si="40"/>
        <v>4.9783686184685649E-3</v>
      </c>
      <c r="E1349" s="2">
        <f t="shared" si="41"/>
        <v>5.2625694917320942E-3</v>
      </c>
    </row>
    <row r="1350" spans="1:5" x14ac:dyDescent="0.4">
      <c r="A1350" s="19">
        <v>42132</v>
      </c>
      <c r="B1350" s="25">
        <v>4458.6499999999996</v>
      </c>
      <c r="C1350" s="25">
        <v>5003.55</v>
      </c>
      <c r="D1350" s="2">
        <f t="shared" si="40"/>
        <v>1.2972242518093591E-2</v>
      </c>
      <c r="E1350" s="2">
        <f t="shared" si="41"/>
        <v>1.1729760551931756E-2</v>
      </c>
    </row>
    <row r="1351" spans="1:5" x14ac:dyDescent="0.4">
      <c r="A1351" s="19">
        <v>42135</v>
      </c>
      <c r="B1351" s="25">
        <v>4438.6350000000002</v>
      </c>
      <c r="C1351" s="25">
        <v>4993.57</v>
      </c>
      <c r="D1351" s="2">
        <f t="shared" ref="D1351:D1414" si="42">B1351/B1350-1</f>
        <v>-4.4890269476185463E-3</v>
      </c>
      <c r="E1351" s="2">
        <f t="shared" ref="E1351:E1414" si="43">C1351/C1350-1</f>
        <v>-1.9945838454697995E-3</v>
      </c>
    </row>
    <row r="1352" spans="1:5" x14ac:dyDescent="0.4">
      <c r="A1352" s="19">
        <v>42136</v>
      </c>
      <c r="B1352" s="25">
        <v>4420.6469999999999</v>
      </c>
      <c r="C1352" s="25">
        <v>4976.1899999999996</v>
      </c>
      <c r="D1352" s="2">
        <f t="shared" si="42"/>
        <v>-4.0525972511820108E-3</v>
      </c>
      <c r="E1352" s="2">
        <f t="shared" si="43"/>
        <v>-3.4804758919971812E-3</v>
      </c>
    </row>
    <row r="1353" spans="1:5" x14ac:dyDescent="0.4">
      <c r="A1353" s="19">
        <v>42137</v>
      </c>
      <c r="B1353" s="25">
        <v>4426.5600000000004</v>
      </c>
      <c r="C1353" s="25">
        <v>4981.6899999999996</v>
      </c>
      <c r="D1353" s="2">
        <f t="shared" si="42"/>
        <v>1.3375870093224052E-3</v>
      </c>
      <c r="E1353" s="2">
        <f t="shared" si="43"/>
        <v>1.105263263661449E-3</v>
      </c>
    </row>
    <row r="1354" spans="1:5" x14ac:dyDescent="0.4">
      <c r="A1354" s="19">
        <v>42138</v>
      </c>
      <c r="B1354" s="25">
        <v>4495.0370000000003</v>
      </c>
      <c r="C1354" s="25">
        <v>5050.8</v>
      </c>
      <c r="D1354" s="2">
        <f t="shared" si="42"/>
        <v>1.546957456806175E-2</v>
      </c>
      <c r="E1354" s="2">
        <f t="shared" si="43"/>
        <v>1.3872802201662537E-2</v>
      </c>
    </row>
    <row r="1355" spans="1:5" x14ac:dyDescent="0.4">
      <c r="A1355" s="19">
        <v>42139</v>
      </c>
      <c r="B1355" s="25">
        <v>4494.2910000000002</v>
      </c>
      <c r="C1355" s="25">
        <v>5048.29</v>
      </c>
      <c r="D1355" s="2">
        <f t="shared" si="42"/>
        <v>-1.6596081411568431E-4</v>
      </c>
      <c r="E1355" s="2">
        <f t="shared" si="43"/>
        <v>-4.9695097806290445E-4</v>
      </c>
    </row>
    <row r="1356" spans="1:5" x14ac:dyDescent="0.4">
      <c r="A1356" s="19">
        <v>42142</v>
      </c>
      <c r="B1356" s="25">
        <v>4512.9480000000003</v>
      </c>
      <c r="C1356" s="25">
        <v>5078.4399999999996</v>
      </c>
      <c r="D1356" s="2">
        <f t="shared" si="42"/>
        <v>4.1512665735263798E-3</v>
      </c>
      <c r="E1356" s="2">
        <f t="shared" si="43"/>
        <v>5.9723193398160124E-3</v>
      </c>
    </row>
    <row r="1357" spans="1:5" x14ac:dyDescent="0.4">
      <c r="A1357" s="19">
        <v>42143</v>
      </c>
      <c r="B1357" s="25">
        <v>4503.7179999999998</v>
      </c>
      <c r="C1357" s="25">
        <v>5070.03</v>
      </c>
      <c r="D1357" s="2">
        <f t="shared" si="42"/>
        <v>-2.0452263132658688E-3</v>
      </c>
      <c r="E1357" s="2">
        <f t="shared" si="43"/>
        <v>-1.656020352706733E-3</v>
      </c>
    </row>
    <row r="1358" spans="1:5" x14ac:dyDescent="0.4">
      <c r="A1358" s="19">
        <v>42144</v>
      </c>
      <c r="B1358" s="25">
        <v>4505.3</v>
      </c>
      <c r="C1358" s="25">
        <v>5071.74</v>
      </c>
      <c r="D1358" s="2">
        <f t="shared" si="42"/>
        <v>3.5126533233209578E-4</v>
      </c>
      <c r="E1358" s="2">
        <f t="shared" si="43"/>
        <v>3.3727611079226172E-4</v>
      </c>
    </row>
    <row r="1359" spans="1:5" x14ac:dyDescent="0.4">
      <c r="A1359" s="19">
        <v>42145</v>
      </c>
      <c r="B1359" s="25">
        <v>4529.4669999999996</v>
      </c>
      <c r="C1359" s="25">
        <v>5090.79</v>
      </c>
      <c r="D1359" s="2">
        <f t="shared" si="42"/>
        <v>5.3641266952255684E-3</v>
      </c>
      <c r="E1359" s="2">
        <f t="shared" si="43"/>
        <v>3.7561073714347248E-3</v>
      </c>
    </row>
    <row r="1360" spans="1:5" x14ac:dyDescent="0.4">
      <c r="A1360" s="19">
        <v>42146</v>
      </c>
      <c r="B1360" s="25">
        <v>4527.1570000000002</v>
      </c>
      <c r="C1360" s="25">
        <v>5089.3599999999997</v>
      </c>
      <c r="D1360" s="2">
        <f t="shared" si="42"/>
        <v>-5.0999378072502655E-4</v>
      </c>
      <c r="E1360" s="2">
        <f t="shared" si="43"/>
        <v>-2.8089942818310121E-4</v>
      </c>
    </row>
    <row r="1361" spans="1:5" x14ac:dyDescent="0.4">
      <c r="A1361" s="19">
        <v>42150</v>
      </c>
      <c r="B1361" s="25">
        <v>4472.96</v>
      </c>
      <c r="C1361" s="25">
        <v>5032.75</v>
      </c>
      <c r="D1361" s="2">
        <f t="shared" si="42"/>
        <v>-1.1971530918852613E-2</v>
      </c>
      <c r="E1361" s="2">
        <f t="shared" si="43"/>
        <v>-1.1123206061272817E-2</v>
      </c>
    </row>
    <row r="1362" spans="1:5" x14ac:dyDescent="0.4">
      <c r="A1362" s="19">
        <v>42151</v>
      </c>
      <c r="B1362" s="25">
        <v>4546.0600000000004</v>
      </c>
      <c r="C1362" s="25">
        <v>5106.59</v>
      </c>
      <c r="D1362" s="2">
        <f t="shared" si="42"/>
        <v>1.6342645585920801E-2</v>
      </c>
      <c r="E1362" s="2">
        <f t="shared" si="43"/>
        <v>1.4671899061149407E-2</v>
      </c>
    </row>
    <row r="1363" spans="1:5" x14ac:dyDescent="0.4">
      <c r="A1363" s="19">
        <v>42152</v>
      </c>
      <c r="B1363" s="25">
        <v>4535.6570000000002</v>
      </c>
      <c r="C1363" s="25">
        <v>5097.9799999999996</v>
      </c>
      <c r="D1363" s="2">
        <f t="shared" si="42"/>
        <v>-2.2883551910886091E-3</v>
      </c>
      <c r="E1363" s="2">
        <f t="shared" si="43"/>
        <v>-1.6860566444536484E-3</v>
      </c>
    </row>
    <row r="1364" spans="1:5" x14ac:dyDescent="0.4">
      <c r="A1364" s="19">
        <v>42153</v>
      </c>
      <c r="B1364" s="25">
        <v>4508.2529999999997</v>
      </c>
      <c r="C1364" s="25">
        <v>5070.03</v>
      </c>
      <c r="D1364" s="2">
        <f t="shared" si="42"/>
        <v>-6.0419030804138574E-3</v>
      </c>
      <c r="E1364" s="2">
        <f t="shared" si="43"/>
        <v>-5.4825636820857726E-3</v>
      </c>
    </row>
    <row r="1365" spans="1:5" x14ac:dyDescent="0.4">
      <c r="A1365" s="19">
        <v>42156</v>
      </c>
      <c r="B1365" s="25">
        <v>4521.8469999999998</v>
      </c>
      <c r="C1365" s="25">
        <v>5082.93</v>
      </c>
      <c r="D1365" s="2">
        <f t="shared" si="42"/>
        <v>3.0153587209946764E-3</v>
      </c>
      <c r="E1365" s="2">
        <f t="shared" si="43"/>
        <v>2.5443636428188476E-3</v>
      </c>
    </row>
    <row r="1366" spans="1:5" x14ac:dyDescent="0.4">
      <c r="A1366" s="19">
        <v>42157</v>
      </c>
      <c r="B1366" s="25">
        <v>4508.8860000000004</v>
      </c>
      <c r="C1366" s="25">
        <v>5076.5200000000004</v>
      </c>
      <c r="D1366" s="2">
        <f t="shared" si="42"/>
        <v>-2.8663066220505629E-3</v>
      </c>
      <c r="E1366" s="2">
        <f t="shared" si="43"/>
        <v>-1.2610836663105029E-3</v>
      </c>
    </row>
    <row r="1367" spans="1:5" x14ac:dyDescent="0.4">
      <c r="A1367" s="19">
        <v>42158</v>
      </c>
      <c r="B1367" s="25">
        <v>4519.8630000000003</v>
      </c>
      <c r="C1367" s="25">
        <v>5099.2299999999996</v>
      </c>
      <c r="D1367" s="2">
        <f t="shared" si="42"/>
        <v>2.4345259560787369E-3</v>
      </c>
      <c r="E1367" s="2">
        <f t="shared" si="43"/>
        <v>4.4735369899062682E-3</v>
      </c>
    </row>
    <row r="1368" spans="1:5" x14ac:dyDescent="0.4">
      <c r="A1368" s="19">
        <v>42159</v>
      </c>
      <c r="B1368" s="25">
        <v>4487.0309999999999</v>
      </c>
      <c r="C1368" s="25">
        <v>5059.13</v>
      </c>
      <c r="D1368" s="2">
        <f t="shared" si="42"/>
        <v>-7.263936982160768E-3</v>
      </c>
      <c r="E1368" s="2">
        <f t="shared" si="43"/>
        <v>-7.8639323976363862E-3</v>
      </c>
    </row>
    <row r="1369" spans="1:5" x14ac:dyDescent="0.4">
      <c r="A1369" s="19">
        <v>42160</v>
      </c>
      <c r="B1369" s="25">
        <v>4477.1850000000004</v>
      </c>
      <c r="C1369" s="25">
        <v>5068.46</v>
      </c>
      <c r="D1369" s="2">
        <f t="shared" si="42"/>
        <v>-2.1943240418885734E-3</v>
      </c>
      <c r="E1369" s="2">
        <f t="shared" si="43"/>
        <v>1.84419060194152E-3</v>
      </c>
    </row>
    <row r="1370" spans="1:5" x14ac:dyDescent="0.4">
      <c r="A1370" s="19">
        <v>42163</v>
      </c>
      <c r="B1370" s="25">
        <v>4431.5150000000003</v>
      </c>
      <c r="C1370" s="25">
        <v>5021.63</v>
      </c>
      <c r="D1370" s="2">
        <f t="shared" si="42"/>
        <v>-1.0200605961111719E-2</v>
      </c>
      <c r="E1370" s="2">
        <f t="shared" si="43"/>
        <v>-9.2394928637100637E-3</v>
      </c>
    </row>
    <row r="1371" spans="1:5" x14ac:dyDescent="0.4">
      <c r="A1371" s="19">
        <v>42164</v>
      </c>
      <c r="B1371" s="25">
        <v>4427.6080000000002</v>
      </c>
      <c r="C1371" s="25">
        <v>5013.87</v>
      </c>
      <c r="D1371" s="2">
        <f t="shared" si="42"/>
        <v>-8.8163980038435952E-4</v>
      </c>
      <c r="E1371" s="2">
        <f t="shared" si="43"/>
        <v>-1.545314967450806E-3</v>
      </c>
    </row>
    <row r="1372" spans="1:5" x14ac:dyDescent="0.4">
      <c r="A1372" s="19">
        <v>42165</v>
      </c>
      <c r="B1372" s="25">
        <v>4485.4629999999997</v>
      </c>
      <c r="C1372" s="25">
        <v>5076.6899999999996</v>
      </c>
      <c r="D1372" s="2">
        <f t="shared" si="42"/>
        <v>1.3066874935631079E-2</v>
      </c>
      <c r="E1372" s="2">
        <f t="shared" si="43"/>
        <v>1.2529243877483776E-2</v>
      </c>
    </row>
    <row r="1373" spans="1:5" x14ac:dyDescent="0.4">
      <c r="A1373" s="19">
        <v>42166</v>
      </c>
      <c r="B1373" s="25">
        <v>4488.47</v>
      </c>
      <c r="C1373" s="25">
        <v>5082.51</v>
      </c>
      <c r="D1373" s="2">
        <f t="shared" si="42"/>
        <v>6.703878730023316E-4</v>
      </c>
      <c r="E1373" s="2">
        <f t="shared" si="43"/>
        <v>1.1464162672922829E-3</v>
      </c>
    </row>
    <row r="1374" spans="1:5" x14ac:dyDescent="0.4">
      <c r="A1374" s="19">
        <v>42167</v>
      </c>
      <c r="B1374" s="25">
        <v>4453.7939999999999</v>
      </c>
      <c r="C1374" s="25">
        <v>5051.1000000000004</v>
      </c>
      <c r="D1374" s="2">
        <f t="shared" si="42"/>
        <v>-7.7255724110889545E-3</v>
      </c>
      <c r="E1374" s="2">
        <f t="shared" si="43"/>
        <v>-6.1800173536303848E-3</v>
      </c>
    </row>
    <row r="1375" spans="1:5" x14ac:dyDescent="0.4">
      <c r="A1375" s="19">
        <v>42170</v>
      </c>
      <c r="B1375" s="25">
        <v>4432.9160000000002</v>
      </c>
      <c r="C1375" s="25">
        <v>5029.97</v>
      </c>
      <c r="D1375" s="2">
        <f t="shared" si="42"/>
        <v>-4.6876887435745029E-3</v>
      </c>
      <c r="E1375" s="2">
        <f t="shared" si="43"/>
        <v>-4.1832472134782916E-3</v>
      </c>
    </row>
    <row r="1376" spans="1:5" x14ac:dyDescent="0.4">
      <c r="A1376" s="19">
        <v>42171</v>
      </c>
      <c r="B1376" s="25">
        <v>4455.8969999999999</v>
      </c>
      <c r="C1376" s="25">
        <v>5055.55</v>
      </c>
      <c r="D1376" s="2">
        <f t="shared" si="42"/>
        <v>5.1841722243326505E-3</v>
      </c>
      <c r="E1376" s="2">
        <f t="shared" si="43"/>
        <v>5.0855174086525956E-3</v>
      </c>
    </row>
    <row r="1377" spans="1:5" x14ac:dyDescent="0.4">
      <c r="A1377" s="19">
        <v>42172</v>
      </c>
      <c r="B1377" s="25">
        <v>4468.982</v>
      </c>
      <c r="C1377" s="25">
        <v>5064.88</v>
      </c>
      <c r="D1377" s="2">
        <f t="shared" si="42"/>
        <v>2.9365580039215633E-3</v>
      </c>
      <c r="E1377" s="2">
        <f t="shared" si="43"/>
        <v>1.845496533512625E-3</v>
      </c>
    </row>
    <row r="1378" spans="1:5" x14ac:dyDescent="0.4">
      <c r="A1378" s="19">
        <v>42173</v>
      </c>
      <c r="B1378" s="25">
        <v>4531.848</v>
      </c>
      <c r="C1378" s="25">
        <v>5132.95</v>
      </c>
      <c r="D1378" s="2">
        <f t="shared" si="42"/>
        <v>1.4067185770719082E-2</v>
      </c>
      <c r="E1378" s="2">
        <f t="shared" si="43"/>
        <v>1.3439607651118957E-2</v>
      </c>
    </row>
    <row r="1379" spans="1:5" x14ac:dyDescent="0.4">
      <c r="A1379" s="19">
        <v>42174</v>
      </c>
      <c r="B1379" s="25">
        <v>4513.424</v>
      </c>
      <c r="C1379" s="25">
        <v>5117</v>
      </c>
      <c r="D1379" s="2">
        <f t="shared" si="42"/>
        <v>-4.0654496796891371E-3</v>
      </c>
      <c r="E1379" s="2">
        <f t="shared" si="43"/>
        <v>-3.1073749013724727E-3</v>
      </c>
    </row>
    <row r="1380" spans="1:5" x14ac:dyDescent="0.4">
      <c r="A1380" s="19">
        <v>42177</v>
      </c>
      <c r="B1380" s="25">
        <v>4544.04</v>
      </c>
      <c r="C1380" s="25">
        <v>5153.97</v>
      </c>
      <c r="D1380" s="2">
        <f t="shared" si="42"/>
        <v>6.7833201578224589E-3</v>
      </c>
      <c r="E1380" s="2">
        <f t="shared" si="43"/>
        <v>7.2249364862224663E-3</v>
      </c>
    </row>
    <row r="1381" spans="1:5" x14ac:dyDescent="0.4">
      <c r="A1381" s="19">
        <v>42178</v>
      </c>
      <c r="B1381" s="25">
        <v>4548.74</v>
      </c>
      <c r="C1381" s="25">
        <v>5160.1000000000004</v>
      </c>
      <c r="D1381" s="2">
        <f t="shared" si="42"/>
        <v>1.0343218809694132E-3</v>
      </c>
      <c r="E1381" s="2">
        <f t="shared" si="43"/>
        <v>1.1893744045852195E-3</v>
      </c>
    </row>
    <row r="1382" spans="1:5" x14ac:dyDescent="0.4">
      <c r="A1382" s="19">
        <v>42179</v>
      </c>
      <c r="B1382" s="25">
        <v>4524.5969999999998</v>
      </c>
      <c r="C1382" s="25">
        <v>5122.41</v>
      </c>
      <c r="D1382" s="2">
        <f t="shared" si="42"/>
        <v>-5.3076236496260032E-3</v>
      </c>
      <c r="E1382" s="2">
        <f t="shared" si="43"/>
        <v>-7.3041220131393469E-3</v>
      </c>
    </row>
    <row r="1383" spans="1:5" x14ac:dyDescent="0.4">
      <c r="A1383" s="19">
        <v>42180</v>
      </c>
      <c r="B1383" s="25">
        <v>4514.0079999999998</v>
      </c>
      <c r="C1383" s="25">
        <v>5112.1899999999996</v>
      </c>
      <c r="D1383" s="2">
        <f t="shared" si="42"/>
        <v>-2.3403189278514702E-3</v>
      </c>
      <c r="E1383" s="2">
        <f t="shared" si="43"/>
        <v>-1.9951546244834084E-3</v>
      </c>
    </row>
    <row r="1384" spans="1:5" x14ac:dyDescent="0.4">
      <c r="A1384" s="19">
        <v>42181</v>
      </c>
      <c r="B1384" s="25">
        <v>4484.2809999999999</v>
      </c>
      <c r="C1384" s="25">
        <v>5080.51</v>
      </c>
      <c r="D1384" s="2">
        <f t="shared" si="42"/>
        <v>-6.5855000700042465E-3</v>
      </c>
      <c r="E1384" s="2">
        <f t="shared" si="43"/>
        <v>-6.1969527736643881E-3</v>
      </c>
    </row>
    <row r="1385" spans="1:5" x14ac:dyDescent="0.4">
      <c r="A1385" s="19">
        <v>42184</v>
      </c>
      <c r="B1385" s="25">
        <v>4379.8649999999998</v>
      </c>
      <c r="C1385" s="25">
        <v>4958.47</v>
      </c>
      <c r="D1385" s="2">
        <f t="shared" si="42"/>
        <v>-2.3284892271470126E-2</v>
      </c>
      <c r="E1385" s="2">
        <f t="shared" si="43"/>
        <v>-2.4021210469027721E-2</v>
      </c>
    </row>
    <row r="1386" spans="1:5" x14ac:dyDescent="0.4">
      <c r="A1386" s="19">
        <v>42185</v>
      </c>
      <c r="B1386" s="25">
        <v>4396.7610000000004</v>
      </c>
      <c r="C1386" s="25">
        <v>4986.87</v>
      </c>
      <c r="D1386" s="2">
        <f t="shared" si="42"/>
        <v>3.8576531468437203E-3</v>
      </c>
      <c r="E1386" s="2">
        <f t="shared" si="43"/>
        <v>5.7275732231918397E-3</v>
      </c>
    </row>
    <row r="1387" spans="1:5" x14ac:dyDescent="0.4">
      <c r="A1387" s="19">
        <v>42186</v>
      </c>
      <c r="B1387" s="25">
        <v>4429.2259999999997</v>
      </c>
      <c r="C1387" s="25">
        <v>5013.12</v>
      </c>
      <c r="D1387" s="2">
        <f t="shared" si="42"/>
        <v>7.383844607427914E-3</v>
      </c>
      <c r="E1387" s="2">
        <f t="shared" si="43"/>
        <v>5.2638227986692154E-3</v>
      </c>
    </row>
    <row r="1388" spans="1:5" x14ac:dyDescent="0.4">
      <c r="A1388" s="19">
        <v>42187</v>
      </c>
      <c r="B1388" s="25">
        <v>4433.3940000000002</v>
      </c>
      <c r="C1388" s="25">
        <v>5009.21</v>
      </c>
      <c r="D1388" s="2">
        <f t="shared" si="42"/>
        <v>9.4102220117031621E-4</v>
      </c>
      <c r="E1388" s="2">
        <f t="shared" si="43"/>
        <v>-7.7995340227243748E-4</v>
      </c>
    </row>
    <row r="1389" spans="1:5" x14ac:dyDescent="0.4">
      <c r="A1389" s="19">
        <v>42191</v>
      </c>
      <c r="B1389" s="25">
        <v>4418.6620000000003</v>
      </c>
      <c r="C1389" s="25">
        <v>4991.9399999999996</v>
      </c>
      <c r="D1389" s="2">
        <f t="shared" si="42"/>
        <v>-3.3229620466848075E-3</v>
      </c>
      <c r="E1389" s="2">
        <f t="shared" si="43"/>
        <v>-3.44764942975051E-3</v>
      </c>
    </row>
    <row r="1390" spans="1:5" x14ac:dyDescent="0.4">
      <c r="A1390" s="19">
        <v>42192</v>
      </c>
      <c r="B1390" s="25">
        <v>4429.0609999999997</v>
      </c>
      <c r="C1390" s="25">
        <v>4997.46</v>
      </c>
      <c r="D1390" s="2">
        <f t="shared" si="42"/>
        <v>2.3534273497269886E-3</v>
      </c>
      <c r="E1390" s="2">
        <f t="shared" si="43"/>
        <v>1.1057825214246808E-3</v>
      </c>
    </row>
    <row r="1391" spans="1:5" x14ac:dyDescent="0.4">
      <c r="A1391" s="19">
        <v>42193</v>
      </c>
      <c r="B1391" s="25">
        <v>4351.5780000000004</v>
      </c>
      <c r="C1391" s="25">
        <v>4909.76</v>
      </c>
      <c r="D1391" s="2">
        <f t="shared" si="42"/>
        <v>-1.7494227331707357E-2</v>
      </c>
      <c r="E1391" s="2">
        <f t="shared" si="43"/>
        <v>-1.7548914848743102E-2</v>
      </c>
    </row>
    <row r="1392" spans="1:5" x14ac:dyDescent="0.4">
      <c r="A1392" s="19">
        <v>42194</v>
      </c>
      <c r="B1392" s="25">
        <v>4352.0330000000004</v>
      </c>
      <c r="C1392" s="25">
        <v>4922.3999999999996</v>
      </c>
      <c r="D1392" s="2">
        <f t="shared" si="42"/>
        <v>1.0455977119105953E-4</v>
      </c>
      <c r="E1392" s="2">
        <f t="shared" si="43"/>
        <v>2.5744639249167811E-3</v>
      </c>
    </row>
    <row r="1393" spans="1:5" x14ac:dyDescent="0.4">
      <c r="A1393" s="19">
        <v>42195</v>
      </c>
      <c r="B1393" s="25">
        <v>4420.152</v>
      </c>
      <c r="C1393" s="25">
        <v>4997.7</v>
      </c>
      <c r="D1393" s="2">
        <f t="shared" si="42"/>
        <v>1.5652225063550684E-2</v>
      </c>
      <c r="E1393" s="2">
        <f t="shared" si="43"/>
        <v>1.5297415894685473E-2</v>
      </c>
    </row>
    <row r="1394" spans="1:5" x14ac:dyDescent="0.4">
      <c r="A1394" s="19">
        <v>42198</v>
      </c>
      <c r="B1394" s="25">
        <v>4494.4690000000001</v>
      </c>
      <c r="C1394" s="25">
        <v>5071.51</v>
      </c>
      <c r="D1394" s="2">
        <f t="shared" si="42"/>
        <v>1.6813222712703135E-2</v>
      </c>
      <c r="E1394" s="2">
        <f t="shared" si="43"/>
        <v>1.4768793645076883E-2</v>
      </c>
    </row>
    <row r="1395" spans="1:5" x14ac:dyDescent="0.4">
      <c r="A1395" s="19">
        <v>42199</v>
      </c>
      <c r="B1395" s="25">
        <v>4523.4660000000003</v>
      </c>
      <c r="C1395" s="25">
        <v>5104.8900000000003</v>
      </c>
      <c r="D1395" s="2">
        <f t="shared" si="42"/>
        <v>6.4517076433279197E-3</v>
      </c>
      <c r="E1395" s="2">
        <f t="shared" si="43"/>
        <v>6.5818661503180831E-3</v>
      </c>
    </row>
    <row r="1396" spans="1:5" x14ac:dyDescent="0.4">
      <c r="A1396" s="19">
        <v>42200</v>
      </c>
      <c r="B1396" s="25">
        <v>4528.3580000000002</v>
      </c>
      <c r="C1396" s="25">
        <v>5098.9399999999996</v>
      </c>
      <c r="D1396" s="2">
        <f t="shared" si="42"/>
        <v>1.0814715972220501E-3</v>
      </c>
      <c r="E1396" s="2">
        <f t="shared" si="43"/>
        <v>-1.1655491107547267E-3</v>
      </c>
    </row>
    <row r="1397" spans="1:5" x14ac:dyDescent="0.4">
      <c r="A1397" s="19">
        <v>42201</v>
      </c>
      <c r="B1397" s="25">
        <v>4594.8959999999997</v>
      </c>
      <c r="C1397" s="25">
        <v>5163.18</v>
      </c>
      <c r="D1397" s="2">
        <f t="shared" si="42"/>
        <v>1.4693626254814518E-2</v>
      </c>
      <c r="E1397" s="2">
        <f t="shared" si="43"/>
        <v>1.2598696984079227E-2</v>
      </c>
    </row>
    <row r="1398" spans="1:5" x14ac:dyDescent="0.4">
      <c r="A1398" s="19">
        <v>42202</v>
      </c>
      <c r="B1398" s="25">
        <v>4661.5969999999998</v>
      </c>
      <c r="C1398" s="25">
        <v>5210.1400000000003</v>
      </c>
      <c r="D1398" s="2">
        <f t="shared" si="42"/>
        <v>1.451632419972082E-2</v>
      </c>
      <c r="E1398" s="2">
        <f t="shared" si="43"/>
        <v>9.095170030872346E-3</v>
      </c>
    </row>
    <row r="1399" spans="1:5" x14ac:dyDescent="0.4">
      <c r="A1399" s="19">
        <v>42205</v>
      </c>
      <c r="B1399" s="25">
        <v>4679.6750000000002</v>
      </c>
      <c r="C1399" s="25">
        <v>5218.8599999999997</v>
      </c>
      <c r="D1399" s="2">
        <f t="shared" si="42"/>
        <v>3.8780701120240124E-3</v>
      </c>
      <c r="E1399" s="2">
        <f t="shared" si="43"/>
        <v>1.6736594410129424E-3</v>
      </c>
    </row>
    <row r="1400" spans="1:5" x14ac:dyDescent="0.4">
      <c r="A1400" s="19">
        <v>42206</v>
      </c>
      <c r="B1400" s="25">
        <v>4674.4049999999997</v>
      </c>
      <c r="C1400" s="25">
        <v>5208.12</v>
      </c>
      <c r="D1400" s="2">
        <f t="shared" si="42"/>
        <v>-1.1261465806921001E-3</v>
      </c>
      <c r="E1400" s="2">
        <f t="shared" si="43"/>
        <v>-2.057920695324178E-3</v>
      </c>
    </row>
    <row r="1401" spans="1:5" x14ac:dyDescent="0.4">
      <c r="A1401" s="19">
        <v>42207</v>
      </c>
      <c r="B1401" s="25">
        <v>4623.2420000000002</v>
      </c>
      <c r="C1401" s="25">
        <v>5171.7700000000004</v>
      </c>
      <c r="D1401" s="2">
        <f t="shared" si="42"/>
        <v>-1.0945350263830256E-2</v>
      </c>
      <c r="E1401" s="2">
        <f t="shared" si="43"/>
        <v>-6.9794858797415094E-3</v>
      </c>
    </row>
    <row r="1402" spans="1:5" x14ac:dyDescent="0.4">
      <c r="A1402" s="19">
        <v>42208</v>
      </c>
      <c r="B1402" s="25">
        <v>4602.83</v>
      </c>
      <c r="C1402" s="25">
        <v>5146.41</v>
      </c>
      <c r="D1402" s="2">
        <f t="shared" si="42"/>
        <v>-4.4150836144852823E-3</v>
      </c>
      <c r="E1402" s="2">
        <f t="shared" si="43"/>
        <v>-4.9035436610678218E-3</v>
      </c>
    </row>
    <row r="1403" spans="1:5" x14ac:dyDescent="0.4">
      <c r="A1403" s="19">
        <v>42209</v>
      </c>
      <c r="B1403" s="25">
        <v>4557.375</v>
      </c>
      <c r="C1403" s="25">
        <v>5088.63</v>
      </c>
      <c r="D1403" s="2">
        <f t="shared" si="42"/>
        <v>-9.8754461928857173E-3</v>
      </c>
      <c r="E1403" s="2">
        <f t="shared" si="43"/>
        <v>-1.1227243845709833E-2</v>
      </c>
    </row>
    <row r="1404" spans="1:5" x14ac:dyDescent="0.4">
      <c r="A1404" s="19">
        <v>42212</v>
      </c>
      <c r="B1404" s="25">
        <v>4519.0929999999998</v>
      </c>
      <c r="C1404" s="25">
        <v>5039.78</v>
      </c>
      <c r="D1404" s="2">
        <f t="shared" si="42"/>
        <v>-8.4000109712280002E-3</v>
      </c>
      <c r="E1404" s="2">
        <f t="shared" si="43"/>
        <v>-9.599833353967635E-3</v>
      </c>
    </row>
    <row r="1405" spans="1:5" x14ac:dyDescent="0.4">
      <c r="A1405" s="19">
        <v>42213</v>
      </c>
      <c r="B1405" s="25">
        <v>4560.2330000000002</v>
      </c>
      <c r="C1405" s="25">
        <v>5089.21</v>
      </c>
      <c r="D1405" s="2">
        <f t="shared" si="42"/>
        <v>9.1035966730492746E-3</v>
      </c>
      <c r="E1405" s="2">
        <f t="shared" si="43"/>
        <v>9.8079678081186561E-3</v>
      </c>
    </row>
    <row r="1406" spans="1:5" x14ac:dyDescent="0.4">
      <c r="A1406" s="19">
        <v>42214</v>
      </c>
      <c r="B1406" s="25">
        <v>4581.6040000000003</v>
      </c>
      <c r="C1406" s="25">
        <v>5111.7299999999996</v>
      </c>
      <c r="D1406" s="2">
        <f t="shared" si="42"/>
        <v>4.6863833492718499E-3</v>
      </c>
      <c r="E1406" s="2">
        <f t="shared" si="43"/>
        <v>4.4250482884375941E-3</v>
      </c>
    </row>
    <row r="1407" spans="1:5" x14ac:dyDescent="0.4">
      <c r="A1407" s="19">
        <v>42215</v>
      </c>
      <c r="B1407" s="25">
        <v>4598.5929999999998</v>
      </c>
      <c r="C1407" s="25">
        <v>5128.79</v>
      </c>
      <c r="D1407" s="2">
        <f t="shared" si="42"/>
        <v>3.7080900051595922E-3</v>
      </c>
      <c r="E1407" s="2">
        <f t="shared" si="43"/>
        <v>3.3374219686876927E-3</v>
      </c>
    </row>
    <row r="1408" spans="1:5" x14ac:dyDescent="0.4">
      <c r="A1408" s="19">
        <v>42216</v>
      </c>
      <c r="B1408" s="25">
        <v>4588.9070000000002</v>
      </c>
      <c r="C1408" s="25">
        <v>5128.28</v>
      </c>
      <c r="D1408" s="2">
        <f t="shared" si="42"/>
        <v>-2.1062964258850014E-3</v>
      </c>
      <c r="E1408" s="2">
        <f t="shared" si="43"/>
        <v>-9.9438659020956166E-5</v>
      </c>
    </row>
    <row r="1409" spans="1:5" x14ac:dyDescent="0.4">
      <c r="A1409" s="19">
        <v>42219</v>
      </c>
      <c r="B1409" s="25">
        <v>4580.4629999999997</v>
      </c>
      <c r="C1409" s="25">
        <v>5115.38</v>
      </c>
      <c r="D1409" s="2">
        <f t="shared" si="42"/>
        <v>-1.8400895899612912E-3</v>
      </c>
      <c r="E1409" s="2">
        <f t="shared" si="43"/>
        <v>-2.5154632742361294E-3</v>
      </c>
    </row>
    <row r="1410" spans="1:5" x14ac:dyDescent="0.4">
      <c r="A1410" s="19">
        <v>42220</v>
      </c>
      <c r="B1410" s="25">
        <v>4567.4650000000001</v>
      </c>
      <c r="C1410" s="25">
        <v>5105.55</v>
      </c>
      <c r="D1410" s="2">
        <f t="shared" si="42"/>
        <v>-2.8377043980051253E-3</v>
      </c>
      <c r="E1410" s="2">
        <f t="shared" si="43"/>
        <v>-1.9216558691631525E-3</v>
      </c>
    </row>
    <row r="1411" spans="1:5" x14ac:dyDescent="0.4">
      <c r="A1411" s="19">
        <v>42221</v>
      </c>
      <c r="B1411" s="25">
        <v>4602.2380000000003</v>
      </c>
      <c r="C1411" s="25">
        <v>5139.95</v>
      </c>
      <c r="D1411" s="2">
        <f t="shared" si="42"/>
        <v>7.6131946276545293E-3</v>
      </c>
      <c r="E1411" s="2">
        <f t="shared" si="43"/>
        <v>6.7377657647069711E-3</v>
      </c>
    </row>
    <row r="1412" spans="1:5" x14ac:dyDescent="0.4">
      <c r="A1412" s="19">
        <v>42222</v>
      </c>
      <c r="B1412" s="25">
        <v>4528.5069999999996</v>
      </c>
      <c r="C1412" s="25">
        <v>5056.4399999999996</v>
      </c>
      <c r="D1412" s="2">
        <f t="shared" si="42"/>
        <v>-1.6020683849900963E-2</v>
      </c>
      <c r="E1412" s="2">
        <f t="shared" si="43"/>
        <v>-1.6247239759141663E-2</v>
      </c>
    </row>
    <row r="1413" spans="1:5" x14ac:dyDescent="0.4">
      <c r="A1413" s="19">
        <v>42223</v>
      </c>
      <c r="B1413" s="25">
        <v>4520.08</v>
      </c>
      <c r="C1413" s="25">
        <v>5043.54</v>
      </c>
      <c r="D1413" s="2">
        <f t="shared" si="42"/>
        <v>-1.8608782099707177E-3</v>
      </c>
      <c r="E1413" s="2">
        <f t="shared" si="43"/>
        <v>-2.5512020314687467E-3</v>
      </c>
    </row>
    <row r="1414" spans="1:5" x14ac:dyDescent="0.4">
      <c r="A1414" s="19">
        <v>42226</v>
      </c>
      <c r="B1414" s="25">
        <v>4573.1130000000003</v>
      </c>
      <c r="C1414" s="25">
        <v>5101.8</v>
      </c>
      <c r="D1414" s="2">
        <f t="shared" si="42"/>
        <v>1.1732756942355094E-2</v>
      </c>
      <c r="E1414" s="2">
        <f t="shared" si="43"/>
        <v>1.155141031894269E-2</v>
      </c>
    </row>
    <row r="1415" spans="1:5" x14ac:dyDescent="0.4">
      <c r="A1415" s="19">
        <v>42227</v>
      </c>
      <c r="B1415" s="25">
        <v>4513.9920000000002</v>
      </c>
      <c r="C1415" s="25">
        <v>5036.79</v>
      </c>
      <c r="D1415" s="2">
        <f t="shared" ref="D1415:D1478" si="44">B1415/B1414-1</f>
        <v>-1.2927955202506447E-2</v>
      </c>
      <c r="E1415" s="2">
        <f t="shared" ref="E1415:E1478" si="45">C1415/C1414-1</f>
        <v>-1.2742561448900402E-2</v>
      </c>
    </row>
    <row r="1416" spans="1:5" x14ac:dyDescent="0.4">
      <c r="A1416" s="19">
        <v>42228</v>
      </c>
      <c r="B1416" s="25">
        <v>4528.1890000000003</v>
      </c>
      <c r="C1416" s="25">
        <v>5044.3900000000003</v>
      </c>
      <c r="D1416" s="2">
        <f t="shared" si="44"/>
        <v>3.1451096944787871E-3</v>
      </c>
      <c r="E1416" s="2">
        <f t="shared" si="45"/>
        <v>1.5088975319599296E-3</v>
      </c>
    </row>
    <row r="1417" spans="1:5" x14ac:dyDescent="0.4">
      <c r="A1417" s="19">
        <v>42229</v>
      </c>
      <c r="B1417" s="25">
        <v>4519.3159999999998</v>
      </c>
      <c r="C1417" s="25">
        <v>5033.5600000000004</v>
      </c>
      <c r="D1417" s="2">
        <f t="shared" si="44"/>
        <v>-1.9595030154440085E-3</v>
      </c>
      <c r="E1417" s="2">
        <f t="shared" si="45"/>
        <v>-2.1469394713731216E-3</v>
      </c>
    </row>
    <row r="1418" spans="1:5" x14ac:dyDescent="0.4">
      <c r="A1418" s="19">
        <v>42230</v>
      </c>
      <c r="B1418" s="25">
        <v>4530.7389999999996</v>
      </c>
      <c r="C1418" s="25">
        <v>5048.24</v>
      </c>
      <c r="D1418" s="2">
        <f t="shared" si="44"/>
        <v>2.5275948838274775E-3</v>
      </c>
      <c r="E1418" s="2">
        <f t="shared" si="45"/>
        <v>2.9164249556972166E-3</v>
      </c>
    </row>
    <row r="1419" spans="1:5" x14ac:dyDescent="0.4">
      <c r="A1419" s="19">
        <v>42233</v>
      </c>
      <c r="B1419" s="25">
        <v>4566.37</v>
      </c>
      <c r="C1419" s="25">
        <v>5091.7</v>
      </c>
      <c r="D1419" s="2">
        <f t="shared" si="44"/>
        <v>7.8642799772841165E-3</v>
      </c>
      <c r="E1419" s="2">
        <f t="shared" si="45"/>
        <v>8.6089409378318216E-3</v>
      </c>
    </row>
    <row r="1420" spans="1:5" x14ac:dyDescent="0.4">
      <c r="A1420" s="19">
        <v>42234</v>
      </c>
      <c r="B1420" s="25">
        <v>4542.07</v>
      </c>
      <c r="C1420" s="25">
        <v>5059.3500000000004</v>
      </c>
      <c r="D1420" s="2">
        <f t="shared" si="44"/>
        <v>-5.3215135873790897E-3</v>
      </c>
      <c r="E1420" s="2">
        <f t="shared" si="45"/>
        <v>-6.3534772276448992E-3</v>
      </c>
    </row>
    <row r="1421" spans="1:5" x14ac:dyDescent="0.4">
      <c r="A1421" s="19">
        <v>42235</v>
      </c>
      <c r="B1421" s="25">
        <v>4510.8990000000003</v>
      </c>
      <c r="C1421" s="25">
        <v>5019.05</v>
      </c>
      <c r="D1421" s="2">
        <f t="shared" si="44"/>
        <v>-6.862729988749483E-3</v>
      </c>
      <c r="E1421" s="2">
        <f t="shared" si="45"/>
        <v>-7.9654501072272677E-3</v>
      </c>
    </row>
    <row r="1422" spans="1:5" x14ac:dyDescent="0.4">
      <c r="A1422" s="19">
        <v>42236</v>
      </c>
      <c r="B1422" s="25">
        <v>4385.1260000000002</v>
      </c>
      <c r="C1422" s="25">
        <v>4877.49</v>
      </c>
      <c r="D1422" s="2">
        <f t="shared" si="44"/>
        <v>-2.7882025290302481E-2</v>
      </c>
      <c r="E1422" s="2">
        <f t="shared" si="45"/>
        <v>-2.8204540699933278E-2</v>
      </c>
    </row>
    <row r="1423" spans="1:5" x14ac:dyDescent="0.4">
      <c r="A1423" s="19">
        <v>42237</v>
      </c>
      <c r="B1423" s="25">
        <v>4197.2709999999997</v>
      </c>
      <c r="C1423" s="25">
        <v>4706.04</v>
      </c>
      <c r="D1423" s="2">
        <f t="shared" si="44"/>
        <v>-4.2839133926824591E-2</v>
      </c>
      <c r="E1423" s="2">
        <f t="shared" si="45"/>
        <v>-3.5151276578732071E-2</v>
      </c>
    </row>
    <row r="1424" spans="1:5" x14ac:dyDescent="0.4">
      <c r="A1424" s="19">
        <v>42240</v>
      </c>
      <c r="B1424" s="25">
        <v>4038.6019999999999</v>
      </c>
      <c r="C1424" s="25">
        <v>4526.25</v>
      </c>
      <c r="D1424" s="2">
        <f t="shared" si="44"/>
        <v>-3.7802896215183623E-2</v>
      </c>
      <c r="E1424" s="2">
        <f t="shared" si="45"/>
        <v>-3.8204095162812091E-2</v>
      </c>
    </row>
    <row r="1425" spans="1:5" x14ac:dyDescent="0.4">
      <c r="A1425" s="19">
        <v>42241</v>
      </c>
      <c r="B1425" s="25">
        <v>4016.3240000000001</v>
      </c>
      <c r="C1425" s="25">
        <v>4506.49</v>
      </c>
      <c r="D1425" s="2">
        <f t="shared" si="44"/>
        <v>-5.5162652818969704E-3</v>
      </c>
      <c r="E1425" s="2">
        <f t="shared" si="45"/>
        <v>-4.365644849489092E-3</v>
      </c>
    </row>
    <row r="1426" spans="1:5" x14ac:dyDescent="0.4">
      <c r="A1426" s="19">
        <v>42242</v>
      </c>
      <c r="B1426" s="25">
        <v>4219.6000000000004</v>
      </c>
      <c r="C1426" s="25">
        <v>4697.54</v>
      </c>
      <c r="D1426" s="2">
        <f t="shared" si="44"/>
        <v>5.0612450589145874E-2</v>
      </c>
      <c r="E1426" s="2">
        <f t="shared" si="45"/>
        <v>4.2394413390465902E-2</v>
      </c>
    </row>
    <row r="1427" spans="1:5" x14ac:dyDescent="0.4">
      <c r="A1427" s="19">
        <v>42243</v>
      </c>
      <c r="B1427" s="25">
        <v>4324.8209999999999</v>
      </c>
      <c r="C1427" s="25">
        <v>4812.71</v>
      </c>
      <c r="D1427" s="2">
        <f t="shared" si="44"/>
        <v>2.4936249881505335E-2</v>
      </c>
      <c r="E1427" s="2">
        <f t="shared" si="45"/>
        <v>2.4517087667161874E-2</v>
      </c>
    </row>
    <row r="1428" spans="1:5" x14ac:dyDescent="0.4">
      <c r="A1428" s="19">
        <v>42244</v>
      </c>
      <c r="B1428" s="25">
        <v>4329.1210000000001</v>
      </c>
      <c r="C1428" s="25">
        <v>4828.33</v>
      </c>
      <c r="D1428" s="2">
        <f t="shared" si="44"/>
        <v>9.9426080293274488E-4</v>
      </c>
      <c r="E1428" s="2">
        <f t="shared" si="45"/>
        <v>3.2455726607254487E-3</v>
      </c>
    </row>
    <row r="1429" spans="1:5" x14ac:dyDescent="0.4">
      <c r="A1429" s="19">
        <v>42247</v>
      </c>
      <c r="B1429" s="25">
        <v>4274.5839999999998</v>
      </c>
      <c r="C1429" s="25">
        <v>4776.51</v>
      </c>
      <c r="D1429" s="2">
        <f t="shared" si="44"/>
        <v>-1.259770747918576E-2</v>
      </c>
      <c r="E1429" s="2">
        <f t="shared" si="45"/>
        <v>-1.0732489287186175E-2</v>
      </c>
    </row>
    <row r="1430" spans="1:5" x14ac:dyDescent="0.4">
      <c r="A1430" s="19">
        <v>42248</v>
      </c>
      <c r="B1430" s="25">
        <v>4142.634</v>
      </c>
      <c r="C1430" s="25">
        <v>4636.1099999999997</v>
      </c>
      <c r="D1430" s="2">
        <f t="shared" si="44"/>
        <v>-3.0868500888039607E-2</v>
      </c>
      <c r="E1430" s="2">
        <f t="shared" si="45"/>
        <v>-2.9393846134520896E-2</v>
      </c>
    </row>
    <row r="1431" spans="1:5" x14ac:dyDescent="0.4">
      <c r="A1431" s="19">
        <v>42249</v>
      </c>
      <c r="B1431" s="25">
        <v>4256.2299999999996</v>
      </c>
      <c r="C1431" s="25">
        <v>4749.9799999999996</v>
      </c>
      <c r="D1431" s="2">
        <f t="shared" si="44"/>
        <v>2.7421201100555681E-2</v>
      </c>
      <c r="E1431" s="2">
        <f t="shared" si="45"/>
        <v>2.4561539739134775E-2</v>
      </c>
    </row>
    <row r="1432" spans="1:5" x14ac:dyDescent="0.4">
      <c r="A1432" s="19">
        <v>42250</v>
      </c>
      <c r="B1432" s="25">
        <v>4234.6540000000005</v>
      </c>
      <c r="C1432" s="25">
        <v>4733.5</v>
      </c>
      <c r="D1432" s="2">
        <f t="shared" si="44"/>
        <v>-5.0692749217028377E-3</v>
      </c>
      <c r="E1432" s="2">
        <f t="shared" si="45"/>
        <v>-3.4694882925822013E-3</v>
      </c>
    </row>
    <row r="1433" spans="1:5" x14ac:dyDescent="0.4">
      <c r="A1433" s="19">
        <v>42251</v>
      </c>
      <c r="B1433" s="25">
        <v>4184.7209999999995</v>
      </c>
      <c r="C1433" s="25">
        <v>4683.92</v>
      </c>
      <c r="D1433" s="2">
        <f t="shared" si="44"/>
        <v>-1.179151826808067E-2</v>
      </c>
      <c r="E1433" s="2">
        <f t="shared" si="45"/>
        <v>-1.0474279074680459E-2</v>
      </c>
    </row>
    <row r="1434" spans="1:5" x14ac:dyDescent="0.4">
      <c r="A1434" s="19">
        <v>42255</v>
      </c>
      <c r="B1434" s="25">
        <v>4303.5259999999998</v>
      </c>
      <c r="C1434" s="25">
        <v>4811.93</v>
      </c>
      <c r="D1434" s="2">
        <f t="shared" si="44"/>
        <v>2.8390184196270374E-2</v>
      </c>
      <c r="E1434" s="2">
        <f t="shared" si="45"/>
        <v>2.7329672581939857E-2</v>
      </c>
    </row>
    <row r="1435" spans="1:5" x14ac:dyDescent="0.4">
      <c r="A1435" s="19">
        <v>42256</v>
      </c>
      <c r="B1435" s="25">
        <v>4253.4480000000003</v>
      </c>
      <c r="C1435" s="25">
        <v>4756.53</v>
      </c>
      <c r="D1435" s="2">
        <f t="shared" si="44"/>
        <v>-1.1636504577873907E-2</v>
      </c>
      <c r="E1435" s="2">
        <f t="shared" si="45"/>
        <v>-1.1513051935502117E-2</v>
      </c>
    </row>
    <row r="1436" spans="1:5" x14ac:dyDescent="0.4">
      <c r="A1436" s="19">
        <v>42257</v>
      </c>
      <c r="B1436" s="25">
        <v>4296.2979999999998</v>
      </c>
      <c r="C1436" s="25">
        <v>4796.25</v>
      </c>
      <c r="D1436" s="2">
        <f t="shared" si="44"/>
        <v>1.0074179818349682E-2</v>
      </c>
      <c r="E1436" s="2">
        <f t="shared" si="45"/>
        <v>8.3506253508336403E-3</v>
      </c>
    </row>
    <row r="1437" spans="1:5" x14ac:dyDescent="0.4">
      <c r="A1437" s="19">
        <v>42258</v>
      </c>
      <c r="B1437" s="25">
        <v>4323.2299999999996</v>
      </c>
      <c r="C1437" s="25">
        <v>4822.34</v>
      </c>
      <c r="D1437" s="2">
        <f t="shared" si="44"/>
        <v>6.268652686568732E-3</v>
      </c>
      <c r="E1437" s="2">
        <f t="shared" si="45"/>
        <v>5.4396664060463173E-3</v>
      </c>
    </row>
    <row r="1438" spans="1:5" x14ac:dyDescent="0.4">
      <c r="A1438" s="19">
        <v>42261</v>
      </c>
      <c r="B1438" s="25">
        <v>4308.76</v>
      </c>
      <c r="C1438" s="25">
        <v>4805.76</v>
      </c>
      <c r="D1438" s="2">
        <f t="shared" si="44"/>
        <v>-3.3470345089202658E-3</v>
      </c>
      <c r="E1438" s="2">
        <f t="shared" si="45"/>
        <v>-3.4381648743141424E-3</v>
      </c>
    </row>
    <row r="1439" spans="1:5" x14ac:dyDescent="0.4">
      <c r="A1439" s="19">
        <v>42262</v>
      </c>
      <c r="B1439" s="25">
        <v>4360.28</v>
      </c>
      <c r="C1439" s="25">
        <v>4860.5200000000004</v>
      </c>
      <c r="D1439" s="2">
        <f t="shared" si="44"/>
        <v>1.1957036363129836E-2</v>
      </c>
      <c r="E1439" s="2">
        <f t="shared" si="45"/>
        <v>1.1394659741643443E-2</v>
      </c>
    </row>
    <row r="1440" spans="1:5" x14ac:dyDescent="0.4">
      <c r="A1440" s="19">
        <v>42263</v>
      </c>
      <c r="B1440" s="25">
        <v>4383.67</v>
      </c>
      <c r="C1440" s="25">
        <v>4889.24</v>
      </c>
      <c r="D1440" s="2">
        <f t="shared" si="44"/>
        <v>5.3643344005431803E-3</v>
      </c>
      <c r="E1440" s="2">
        <f t="shared" si="45"/>
        <v>5.908832799782715E-3</v>
      </c>
    </row>
    <row r="1441" spans="1:5" x14ac:dyDescent="0.4">
      <c r="A1441" s="19">
        <v>42264</v>
      </c>
      <c r="B1441" s="25">
        <v>4384.9610000000002</v>
      </c>
      <c r="C1441" s="25">
        <v>4893.95</v>
      </c>
      <c r="D1441" s="2">
        <f t="shared" si="44"/>
        <v>2.9450209527626114E-4</v>
      </c>
      <c r="E1441" s="2">
        <f t="shared" si="45"/>
        <v>9.633399055886116E-4</v>
      </c>
    </row>
    <row r="1442" spans="1:5" x14ac:dyDescent="0.4">
      <c r="A1442" s="19">
        <v>42265</v>
      </c>
      <c r="B1442" s="25">
        <v>4323.8580000000002</v>
      </c>
      <c r="C1442" s="25">
        <v>4827.2299999999996</v>
      </c>
      <c r="D1442" s="2">
        <f t="shared" si="44"/>
        <v>-1.3934673535294873E-2</v>
      </c>
      <c r="E1442" s="2">
        <f t="shared" si="45"/>
        <v>-1.3633159308942711E-2</v>
      </c>
    </row>
    <row r="1443" spans="1:5" x14ac:dyDescent="0.4">
      <c r="A1443" s="19">
        <v>42268</v>
      </c>
      <c r="B1443" s="25">
        <v>4336.13</v>
      </c>
      <c r="C1443" s="25">
        <v>4828.96</v>
      </c>
      <c r="D1443" s="2">
        <f t="shared" si="44"/>
        <v>2.838206065046478E-3</v>
      </c>
      <c r="E1443" s="2">
        <f t="shared" si="45"/>
        <v>3.5838358644624257E-4</v>
      </c>
    </row>
    <row r="1444" spans="1:5" x14ac:dyDescent="0.4">
      <c r="A1444" s="19">
        <v>42269</v>
      </c>
      <c r="B1444" s="25">
        <v>4274.098</v>
      </c>
      <c r="C1444" s="25">
        <v>4756.72</v>
      </c>
      <c r="D1444" s="2">
        <f t="shared" si="44"/>
        <v>-1.430584415135161E-2</v>
      </c>
      <c r="E1444" s="2">
        <f t="shared" si="45"/>
        <v>-1.4959742884596228E-2</v>
      </c>
    </row>
    <row r="1445" spans="1:5" x14ac:dyDescent="0.4">
      <c r="A1445" s="19">
        <v>42270</v>
      </c>
      <c r="B1445" s="25">
        <v>4273.5309999999999</v>
      </c>
      <c r="C1445" s="25">
        <v>4752.74</v>
      </c>
      <c r="D1445" s="2">
        <f t="shared" si="44"/>
        <v>-1.3265956934072065E-4</v>
      </c>
      <c r="E1445" s="2">
        <f t="shared" si="45"/>
        <v>-8.3671101094884293E-4</v>
      </c>
    </row>
    <row r="1446" spans="1:5" x14ac:dyDescent="0.4">
      <c r="A1446" s="19">
        <v>42271</v>
      </c>
      <c r="B1446" s="25">
        <v>4261.1040000000003</v>
      </c>
      <c r="C1446" s="25">
        <v>4734.4799999999996</v>
      </c>
      <c r="D1446" s="2">
        <f t="shared" si="44"/>
        <v>-2.90789981399453E-3</v>
      </c>
      <c r="E1446" s="2">
        <f t="shared" si="45"/>
        <v>-3.8419943022340863E-3</v>
      </c>
    </row>
    <row r="1447" spans="1:5" x14ac:dyDescent="0.4">
      <c r="A1447" s="19">
        <v>42272</v>
      </c>
      <c r="B1447" s="25">
        <v>4224.74</v>
      </c>
      <c r="C1447" s="25">
        <v>4686.5</v>
      </c>
      <c r="D1447" s="2">
        <f t="shared" si="44"/>
        <v>-8.533938622479198E-3</v>
      </c>
      <c r="E1447" s="2">
        <f t="shared" si="45"/>
        <v>-1.0134164681232072E-2</v>
      </c>
    </row>
    <row r="1448" spans="1:5" x14ac:dyDescent="0.4">
      <c r="A1448" s="19">
        <v>42275</v>
      </c>
      <c r="B1448" s="25">
        <v>4103.47</v>
      </c>
      <c r="C1448" s="25">
        <v>4543.97</v>
      </c>
      <c r="D1448" s="2">
        <f t="shared" si="44"/>
        <v>-2.870472502449839E-2</v>
      </c>
      <c r="E1448" s="2">
        <f t="shared" si="45"/>
        <v>-3.0412888082790968E-2</v>
      </c>
    </row>
    <row r="1449" spans="1:5" x14ac:dyDescent="0.4">
      <c r="A1449" s="19">
        <v>42276</v>
      </c>
      <c r="B1449" s="25">
        <v>4083.3719999999998</v>
      </c>
      <c r="C1449" s="25">
        <v>4517.32</v>
      </c>
      <c r="D1449" s="2">
        <f t="shared" si="44"/>
        <v>-4.8978060032119908E-3</v>
      </c>
      <c r="E1449" s="2">
        <f t="shared" si="45"/>
        <v>-5.8649154813963378E-3</v>
      </c>
    </row>
    <row r="1450" spans="1:5" x14ac:dyDescent="0.4">
      <c r="A1450" s="19">
        <v>42277</v>
      </c>
      <c r="B1450" s="25">
        <v>4181.0600000000004</v>
      </c>
      <c r="C1450" s="25">
        <v>4620.17</v>
      </c>
      <c r="D1450" s="2">
        <f t="shared" si="44"/>
        <v>2.3923365297112476E-2</v>
      </c>
      <c r="E1450" s="2">
        <f t="shared" si="45"/>
        <v>2.2767924344522905E-2</v>
      </c>
    </row>
    <row r="1451" spans="1:5" x14ac:dyDescent="0.4">
      <c r="A1451" s="19">
        <v>42278</v>
      </c>
      <c r="B1451" s="25">
        <v>4192.9629999999997</v>
      </c>
      <c r="C1451" s="25">
        <v>4627.08</v>
      </c>
      <c r="D1451" s="2">
        <f t="shared" si="44"/>
        <v>2.8468857179757556E-3</v>
      </c>
      <c r="E1451" s="2">
        <f t="shared" si="45"/>
        <v>1.4956159621832832E-3</v>
      </c>
    </row>
    <row r="1452" spans="1:5" x14ac:dyDescent="0.4">
      <c r="A1452" s="19">
        <v>42279</v>
      </c>
      <c r="B1452" s="25">
        <v>4267.45</v>
      </c>
      <c r="C1452" s="25">
        <v>4707.78</v>
      </c>
      <c r="D1452" s="2">
        <f t="shared" si="44"/>
        <v>1.7764764439848424E-2</v>
      </c>
      <c r="E1452" s="2">
        <f t="shared" si="45"/>
        <v>1.7440805000129567E-2</v>
      </c>
    </row>
    <row r="1453" spans="1:5" x14ac:dyDescent="0.4">
      <c r="A1453" s="19">
        <v>42282</v>
      </c>
      <c r="B1453" s="25">
        <v>4331.4319999999998</v>
      </c>
      <c r="C1453" s="25">
        <v>4781.26</v>
      </c>
      <c r="D1453" s="2">
        <f t="shared" si="44"/>
        <v>1.4993028623651039E-2</v>
      </c>
      <c r="E1453" s="2">
        <f t="shared" si="45"/>
        <v>1.5608205990934154E-2</v>
      </c>
    </row>
    <row r="1454" spans="1:5" x14ac:dyDescent="0.4">
      <c r="A1454" s="19">
        <v>42283</v>
      </c>
      <c r="B1454" s="25">
        <v>4306.7</v>
      </c>
      <c r="C1454" s="25">
        <v>4748.3599999999997</v>
      </c>
      <c r="D1454" s="2">
        <f t="shared" si="44"/>
        <v>-5.709889939401136E-3</v>
      </c>
      <c r="E1454" s="2">
        <f t="shared" si="45"/>
        <v>-6.8810313599345641E-3</v>
      </c>
    </row>
    <row r="1455" spans="1:5" x14ac:dyDescent="0.4">
      <c r="A1455" s="19">
        <v>42284</v>
      </c>
      <c r="B1455" s="25">
        <v>4333.4639999999999</v>
      </c>
      <c r="C1455" s="25">
        <v>4791.1499999999996</v>
      </c>
      <c r="D1455" s="2">
        <f t="shared" si="44"/>
        <v>6.2145029837230581E-3</v>
      </c>
      <c r="E1455" s="2">
        <f t="shared" si="45"/>
        <v>9.0115324027664201E-3</v>
      </c>
    </row>
    <row r="1456" spans="1:5" x14ac:dyDescent="0.4">
      <c r="A1456" s="19">
        <v>42285</v>
      </c>
      <c r="B1456" s="25">
        <v>4350.1490000000003</v>
      </c>
      <c r="C1456" s="25">
        <v>4810.79</v>
      </c>
      <c r="D1456" s="2">
        <f t="shared" si="44"/>
        <v>3.8502685149801597E-3</v>
      </c>
      <c r="E1456" s="2">
        <f t="shared" si="45"/>
        <v>4.0992246120452602E-3</v>
      </c>
    </row>
    <row r="1457" spans="1:5" x14ac:dyDescent="0.4">
      <c r="A1457" s="19">
        <v>42286</v>
      </c>
      <c r="B1457" s="25">
        <v>4370.009</v>
      </c>
      <c r="C1457" s="25">
        <v>4830.47</v>
      </c>
      <c r="D1457" s="2">
        <f t="shared" si="44"/>
        <v>4.5653608646507582E-3</v>
      </c>
      <c r="E1457" s="2">
        <f t="shared" si="45"/>
        <v>4.0908042130294309E-3</v>
      </c>
    </row>
    <row r="1458" spans="1:5" x14ac:dyDescent="0.4">
      <c r="A1458" s="19">
        <v>42289</v>
      </c>
      <c r="B1458" s="25">
        <v>4382.5630000000001</v>
      </c>
      <c r="C1458" s="25">
        <v>4838.6400000000003</v>
      </c>
      <c r="D1458" s="2">
        <f t="shared" si="44"/>
        <v>2.8727629622731232E-3</v>
      </c>
      <c r="E1458" s="2">
        <f t="shared" si="45"/>
        <v>1.6913468047623503E-3</v>
      </c>
    </row>
    <row r="1459" spans="1:5" x14ac:dyDescent="0.4">
      <c r="A1459" s="19">
        <v>42290</v>
      </c>
      <c r="B1459" s="25">
        <v>4352.9380000000001</v>
      </c>
      <c r="C1459" s="25">
        <v>4796.6099999999997</v>
      </c>
      <c r="D1459" s="2">
        <f t="shared" si="44"/>
        <v>-6.7597431000991914E-3</v>
      </c>
      <c r="E1459" s="2">
        <f t="shared" si="45"/>
        <v>-8.6863250830813143E-3</v>
      </c>
    </row>
    <row r="1460" spans="1:5" x14ac:dyDescent="0.4">
      <c r="A1460" s="19">
        <v>42291</v>
      </c>
      <c r="B1460" s="25">
        <v>4346.9219999999996</v>
      </c>
      <c r="C1460" s="25">
        <v>4782.8500000000004</v>
      </c>
      <c r="D1460" s="2">
        <f t="shared" si="44"/>
        <v>-1.3820550625808226E-3</v>
      </c>
      <c r="E1460" s="2">
        <f t="shared" si="45"/>
        <v>-2.86869268087242E-3</v>
      </c>
    </row>
    <row r="1461" spans="1:5" x14ac:dyDescent="0.4">
      <c r="A1461" s="19">
        <v>42292</v>
      </c>
      <c r="B1461" s="25">
        <v>4418.2209999999995</v>
      </c>
      <c r="C1461" s="25">
        <v>4870.1000000000004</v>
      </c>
      <c r="D1461" s="2">
        <f t="shared" si="44"/>
        <v>1.6402180669448319E-2</v>
      </c>
      <c r="E1461" s="2">
        <f t="shared" si="45"/>
        <v>1.8242261413174088E-2</v>
      </c>
    </row>
    <row r="1462" spans="1:5" x14ac:dyDescent="0.4">
      <c r="A1462" s="19">
        <v>42293</v>
      </c>
      <c r="B1462" s="25">
        <v>4438.6220000000003</v>
      </c>
      <c r="C1462" s="25">
        <v>4886.6899999999996</v>
      </c>
      <c r="D1462" s="2">
        <f t="shared" si="44"/>
        <v>4.6174693389038346E-3</v>
      </c>
      <c r="E1462" s="2">
        <f t="shared" si="45"/>
        <v>3.4065008932053775E-3</v>
      </c>
    </row>
    <row r="1463" spans="1:5" x14ac:dyDescent="0.4">
      <c r="A1463" s="19">
        <v>42296</v>
      </c>
      <c r="B1463" s="25">
        <v>4462.0659999999998</v>
      </c>
      <c r="C1463" s="25">
        <v>4905.47</v>
      </c>
      <c r="D1463" s="2">
        <f t="shared" si="44"/>
        <v>5.2818194475672264E-3</v>
      </c>
      <c r="E1463" s="2">
        <f t="shared" si="45"/>
        <v>3.8430921544032604E-3</v>
      </c>
    </row>
    <row r="1464" spans="1:5" x14ac:dyDescent="0.4">
      <c r="A1464" s="19">
        <v>42297</v>
      </c>
      <c r="B1464" s="25">
        <v>4438.1809999999996</v>
      </c>
      <c r="C1464" s="25">
        <v>4880.97</v>
      </c>
      <c r="D1464" s="2">
        <f t="shared" si="44"/>
        <v>-5.3529015482962627E-3</v>
      </c>
      <c r="E1464" s="2">
        <f t="shared" si="45"/>
        <v>-4.9944245913235985E-3</v>
      </c>
    </row>
    <row r="1465" spans="1:5" x14ac:dyDescent="0.4">
      <c r="A1465" s="19">
        <v>42298</v>
      </c>
      <c r="B1465" s="25">
        <v>4413.5240000000003</v>
      </c>
      <c r="C1465" s="25">
        <v>4840.12</v>
      </c>
      <c r="D1465" s="2">
        <f t="shared" si="44"/>
        <v>-5.5556544449176792E-3</v>
      </c>
      <c r="E1465" s="2">
        <f t="shared" si="45"/>
        <v>-8.3692380817748102E-3</v>
      </c>
    </row>
    <row r="1466" spans="1:5" x14ac:dyDescent="0.4">
      <c r="A1466" s="19">
        <v>42299</v>
      </c>
      <c r="B1466" s="25">
        <v>4503.2160000000003</v>
      </c>
      <c r="C1466" s="25">
        <v>4920.05</v>
      </c>
      <c r="D1466" s="2">
        <f t="shared" si="44"/>
        <v>2.032208276198344E-2</v>
      </c>
      <c r="E1466" s="2">
        <f t="shared" si="45"/>
        <v>1.6514053370577653E-2</v>
      </c>
    </row>
    <row r="1467" spans="1:5" x14ac:dyDescent="0.4">
      <c r="A1467" s="19">
        <v>42300</v>
      </c>
      <c r="B1467" s="25">
        <v>4624.09</v>
      </c>
      <c r="C1467" s="25">
        <v>5031.8599999999997</v>
      </c>
      <c r="D1467" s="2">
        <f t="shared" si="44"/>
        <v>2.6841706016322409E-2</v>
      </c>
      <c r="E1467" s="2">
        <f t="shared" si="45"/>
        <v>2.2725378807125773E-2</v>
      </c>
    </row>
    <row r="1468" spans="1:5" x14ac:dyDescent="0.4">
      <c r="A1468" s="19">
        <v>42303</v>
      </c>
      <c r="B1468" s="25">
        <v>4630.8459999999995</v>
      </c>
      <c r="C1468" s="25">
        <v>5034.7</v>
      </c>
      <c r="D1468" s="2">
        <f t="shared" si="44"/>
        <v>1.4610442270801549E-3</v>
      </c>
      <c r="E1468" s="2">
        <f t="shared" si="45"/>
        <v>5.644036201324365E-4</v>
      </c>
    </row>
    <row r="1469" spans="1:5" x14ac:dyDescent="0.4">
      <c r="A1469" s="19">
        <v>42304</v>
      </c>
      <c r="B1469" s="25">
        <v>4639.2330000000002</v>
      </c>
      <c r="C1469" s="25">
        <v>5030.1499999999996</v>
      </c>
      <c r="D1469" s="2">
        <f t="shared" si="44"/>
        <v>1.8111161545861787E-3</v>
      </c>
      <c r="E1469" s="2">
        <f t="shared" si="45"/>
        <v>-9.0372812680006298E-4</v>
      </c>
    </row>
    <row r="1470" spans="1:5" x14ac:dyDescent="0.4">
      <c r="A1470" s="19">
        <v>42305</v>
      </c>
      <c r="B1470" s="25">
        <v>4678.5749999999998</v>
      </c>
      <c r="C1470" s="25">
        <v>5095.6899999999996</v>
      </c>
      <c r="D1470" s="2">
        <f t="shared" si="44"/>
        <v>8.4802811154343072E-3</v>
      </c>
      <c r="E1470" s="2">
        <f t="shared" si="45"/>
        <v>1.3029432521892925E-2</v>
      </c>
    </row>
    <row r="1471" spans="1:5" x14ac:dyDescent="0.4">
      <c r="A1471" s="19">
        <v>42306</v>
      </c>
      <c r="B1471" s="25">
        <v>4670.7650000000003</v>
      </c>
      <c r="C1471" s="25">
        <v>5074.2700000000004</v>
      </c>
      <c r="D1471" s="2">
        <f t="shared" si="44"/>
        <v>-1.6693117028153681E-3</v>
      </c>
      <c r="E1471" s="2">
        <f t="shared" si="45"/>
        <v>-4.2035524139025782E-3</v>
      </c>
    </row>
    <row r="1472" spans="1:5" x14ac:dyDescent="0.4">
      <c r="A1472" s="19">
        <v>42307</v>
      </c>
      <c r="B1472" s="25">
        <v>4648.8310000000001</v>
      </c>
      <c r="C1472" s="25">
        <v>5053.75</v>
      </c>
      <c r="D1472" s="2">
        <f t="shared" si="44"/>
        <v>-4.6960187463938041E-3</v>
      </c>
      <c r="E1472" s="2">
        <f t="shared" si="45"/>
        <v>-4.0439314423553752E-3</v>
      </c>
    </row>
    <row r="1473" spans="1:5" x14ac:dyDescent="0.4">
      <c r="A1473" s="19">
        <v>42310</v>
      </c>
      <c r="B1473" s="25">
        <v>4703.915</v>
      </c>
      <c r="C1473" s="25">
        <v>5127.1499999999996</v>
      </c>
      <c r="D1473" s="2">
        <f t="shared" si="44"/>
        <v>1.1849000318574721E-2</v>
      </c>
      <c r="E1473" s="2">
        <f t="shared" si="45"/>
        <v>1.4523868414543673E-2</v>
      </c>
    </row>
    <row r="1474" spans="1:5" x14ac:dyDescent="0.4">
      <c r="A1474" s="19">
        <v>42311</v>
      </c>
      <c r="B1474" s="25">
        <v>4719.0529999999999</v>
      </c>
      <c r="C1474" s="25">
        <v>5145.13</v>
      </c>
      <c r="D1474" s="2">
        <f t="shared" si="44"/>
        <v>3.2181703963614083E-3</v>
      </c>
      <c r="E1474" s="2">
        <f t="shared" si="45"/>
        <v>3.5068215285296578E-3</v>
      </c>
    </row>
    <row r="1475" spans="1:5" x14ac:dyDescent="0.4">
      <c r="A1475" s="19">
        <v>42312</v>
      </c>
      <c r="B1475" s="25">
        <v>4717.5529999999999</v>
      </c>
      <c r="C1475" s="25">
        <v>5142.4799999999996</v>
      </c>
      <c r="D1475" s="2">
        <f t="shared" si="44"/>
        <v>-3.1786038427628061E-4</v>
      </c>
      <c r="E1475" s="2">
        <f t="shared" si="45"/>
        <v>-5.1505015422359524E-4</v>
      </c>
    </row>
    <row r="1476" spans="1:5" x14ac:dyDescent="0.4">
      <c r="A1476" s="19">
        <v>42313</v>
      </c>
      <c r="B1476" s="25">
        <v>4702.8959999999997</v>
      </c>
      <c r="C1476" s="25">
        <v>5127.74</v>
      </c>
      <c r="D1476" s="2">
        <f t="shared" si="44"/>
        <v>-3.1069073309828443E-3</v>
      </c>
      <c r="E1476" s="2">
        <f t="shared" si="45"/>
        <v>-2.8663213080070138E-3</v>
      </c>
    </row>
    <row r="1477" spans="1:5" x14ac:dyDescent="0.4">
      <c r="A1477" s="19">
        <v>42314</v>
      </c>
      <c r="B1477" s="25">
        <v>4707.2309999999998</v>
      </c>
      <c r="C1477" s="25">
        <v>5147.12</v>
      </c>
      <c r="D1477" s="2">
        <f t="shared" si="44"/>
        <v>9.2177245680113984E-4</v>
      </c>
      <c r="E1477" s="2">
        <f t="shared" si="45"/>
        <v>3.7794427954616072E-3</v>
      </c>
    </row>
    <row r="1478" spans="1:5" x14ac:dyDescent="0.4">
      <c r="A1478" s="19">
        <v>42317</v>
      </c>
      <c r="B1478" s="25">
        <v>4655.5150000000003</v>
      </c>
      <c r="C1478" s="25">
        <v>5095.3</v>
      </c>
      <c r="D1478" s="2">
        <f t="shared" si="44"/>
        <v>-1.0986501406028193E-2</v>
      </c>
      <c r="E1478" s="2">
        <f t="shared" si="45"/>
        <v>-1.0067766051694904E-2</v>
      </c>
    </row>
    <row r="1479" spans="1:5" x14ac:dyDescent="0.4">
      <c r="A1479" s="19">
        <v>42318</v>
      </c>
      <c r="B1479" s="25">
        <v>4641.7290000000003</v>
      </c>
      <c r="C1479" s="25">
        <v>5083.24</v>
      </c>
      <c r="D1479" s="2">
        <f t="shared" ref="D1479:D1542" si="46">B1479/B1478-1</f>
        <v>-2.9612191132453169E-3</v>
      </c>
      <c r="E1479" s="2">
        <f t="shared" ref="E1479:E1542" si="47">C1479/C1478-1</f>
        <v>-2.3668871312779727E-3</v>
      </c>
    </row>
    <row r="1480" spans="1:5" x14ac:dyDescent="0.4">
      <c r="A1480" s="19">
        <v>42319</v>
      </c>
      <c r="B1480" s="25">
        <v>4636.9369999999999</v>
      </c>
      <c r="C1480" s="25">
        <v>5067.0200000000004</v>
      </c>
      <c r="D1480" s="2">
        <f t="shared" si="46"/>
        <v>-1.0323739279050059E-3</v>
      </c>
      <c r="E1480" s="2">
        <f t="shared" si="47"/>
        <v>-3.1908782587481976E-3</v>
      </c>
    </row>
    <row r="1481" spans="1:5" x14ac:dyDescent="0.4">
      <c r="A1481" s="19">
        <v>42320</v>
      </c>
      <c r="B1481" s="25">
        <v>4588.9309999999996</v>
      </c>
      <c r="C1481" s="25">
        <v>5005.08</v>
      </c>
      <c r="D1481" s="2">
        <f t="shared" si="46"/>
        <v>-1.035295497868538E-2</v>
      </c>
      <c r="E1481" s="2">
        <f t="shared" si="47"/>
        <v>-1.2224147526554208E-2</v>
      </c>
    </row>
    <row r="1482" spans="1:5" x14ac:dyDescent="0.4">
      <c r="A1482" s="19">
        <v>42321</v>
      </c>
      <c r="B1482" s="25">
        <v>4502.1369999999997</v>
      </c>
      <c r="C1482" s="25">
        <v>4927.88</v>
      </c>
      <c r="D1482" s="2">
        <f t="shared" si="46"/>
        <v>-1.8913773164163872E-2</v>
      </c>
      <c r="E1482" s="2">
        <f t="shared" si="47"/>
        <v>-1.5424328881855964E-2</v>
      </c>
    </row>
    <row r="1483" spans="1:5" x14ac:dyDescent="0.4">
      <c r="A1483" s="19">
        <v>42324</v>
      </c>
      <c r="B1483" s="25">
        <v>4565.4679999999998</v>
      </c>
      <c r="C1483" s="25">
        <v>4984.62</v>
      </c>
      <c r="D1483" s="2">
        <f t="shared" si="46"/>
        <v>1.4066875352749086E-2</v>
      </c>
      <c r="E1483" s="2">
        <f t="shared" si="47"/>
        <v>1.1514079076600847E-2</v>
      </c>
    </row>
    <row r="1484" spans="1:5" x14ac:dyDescent="0.4">
      <c r="A1484" s="19">
        <v>42325</v>
      </c>
      <c r="B1484" s="25">
        <v>4565.817</v>
      </c>
      <c r="C1484" s="25">
        <v>4986.0200000000004</v>
      </c>
      <c r="D1484" s="2">
        <f t="shared" si="46"/>
        <v>7.6443422667660244E-5</v>
      </c>
      <c r="E1484" s="2">
        <f t="shared" si="47"/>
        <v>2.8086393747184246E-4</v>
      </c>
    </row>
    <row r="1485" spans="1:5" x14ac:dyDescent="0.4">
      <c r="A1485" s="19">
        <v>42326</v>
      </c>
      <c r="B1485" s="25">
        <v>4653.4440000000004</v>
      </c>
      <c r="C1485" s="25">
        <v>5075.2</v>
      </c>
      <c r="D1485" s="2">
        <f t="shared" si="46"/>
        <v>1.9191964986770227E-2</v>
      </c>
      <c r="E1485" s="2">
        <f t="shared" si="47"/>
        <v>1.7886009281952164E-2</v>
      </c>
    </row>
    <row r="1486" spans="1:5" x14ac:dyDescent="0.4">
      <c r="A1486" s="19">
        <v>42327</v>
      </c>
      <c r="B1486" s="25">
        <v>4655.3549999999996</v>
      </c>
      <c r="C1486" s="25">
        <v>5073.6400000000003</v>
      </c>
      <c r="D1486" s="2">
        <f t="shared" si="46"/>
        <v>4.1066358593755403E-4</v>
      </c>
      <c r="E1486" s="2">
        <f t="shared" si="47"/>
        <v>-3.0737704918026854E-4</v>
      </c>
    </row>
    <row r="1487" spans="1:5" x14ac:dyDescent="0.4">
      <c r="A1487" s="19">
        <v>42328</v>
      </c>
      <c r="B1487" s="25">
        <v>4686.3580000000002</v>
      </c>
      <c r="C1487" s="25">
        <v>5104.92</v>
      </c>
      <c r="D1487" s="2">
        <f t="shared" si="46"/>
        <v>6.6596424977258817E-3</v>
      </c>
      <c r="E1487" s="2">
        <f t="shared" si="47"/>
        <v>6.1651989498663351E-3</v>
      </c>
    </row>
    <row r="1488" spans="1:5" x14ac:dyDescent="0.4">
      <c r="A1488" s="19">
        <v>42331</v>
      </c>
      <c r="B1488" s="25">
        <v>4674.7929999999997</v>
      </c>
      <c r="C1488" s="25">
        <v>5102.4799999999996</v>
      </c>
      <c r="D1488" s="2">
        <f t="shared" si="46"/>
        <v>-2.467801222185817E-3</v>
      </c>
      <c r="E1488" s="2">
        <f t="shared" si="47"/>
        <v>-4.7797027181628593E-4</v>
      </c>
    </row>
    <row r="1489" spans="1:5" x14ac:dyDescent="0.4">
      <c r="A1489" s="19">
        <v>42332</v>
      </c>
      <c r="B1489" s="25">
        <v>4669.4089999999997</v>
      </c>
      <c r="C1489" s="25">
        <v>5102.8100000000004</v>
      </c>
      <c r="D1489" s="2">
        <f t="shared" si="46"/>
        <v>-1.1517087494569145E-3</v>
      </c>
      <c r="E1489" s="2">
        <f t="shared" si="47"/>
        <v>6.4674432824984862E-5</v>
      </c>
    </row>
    <row r="1490" spans="1:5" x14ac:dyDescent="0.4">
      <c r="A1490" s="19">
        <v>42333</v>
      </c>
      <c r="B1490" s="25">
        <v>4672.884</v>
      </c>
      <c r="C1490" s="25">
        <v>5116.1400000000003</v>
      </c>
      <c r="D1490" s="2">
        <f t="shared" si="46"/>
        <v>7.4420553007903401E-4</v>
      </c>
      <c r="E1490" s="2">
        <f t="shared" si="47"/>
        <v>2.6122861717368107E-3</v>
      </c>
    </row>
    <row r="1491" spans="1:5" x14ac:dyDescent="0.4">
      <c r="A1491" s="19">
        <v>42335</v>
      </c>
      <c r="B1491" s="25">
        <v>4680.4650000000001</v>
      </c>
      <c r="C1491" s="25">
        <v>5127.5200000000004</v>
      </c>
      <c r="D1491" s="2">
        <f t="shared" si="46"/>
        <v>1.6223385814841951E-3</v>
      </c>
      <c r="E1491" s="2">
        <f t="shared" si="47"/>
        <v>2.2243331886930839E-3</v>
      </c>
    </row>
    <row r="1492" spans="1:5" x14ac:dyDescent="0.4">
      <c r="A1492" s="19">
        <v>42338</v>
      </c>
      <c r="B1492" s="25">
        <v>4664.51</v>
      </c>
      <c r="C1492" s="25">
        <v>5108.67</v>
      </c>
      <c r="D1492" s="2">
        <f t="shared" si="46"/>
        <v>-3.4088493344144322E-3</v>
      </c>
      <c r="E1492" s="2">
        <f t="shared" si="47"/>
        <v>-3.6762411458171051E-3</v>
      </c>
    </row>
    <row r="1493" spans="1:5" x14ac:dyDescent="0.4">
      <c r="A1493" s="19">
        <v>42339</v>
      </c>
      <c r="B1493" s="25">
        <v>4716.1580000000004</v>
      </c>
      <c r="C1493" s="25">
        <v>5156.3100000000004</v>
      </c>
      <c r="D1493" s="2">
        <f t="shared" si="46"/>
        <v>1.1072545669320144E-2</v>
      </c>
      <c r="E1493" s="2">
        <f t="shared" si="47"/>
        <v>9.3253234207730795E-3</v>
      </c>
    </row>
    <row r="1494" spans="1:5" x14ac:dyDescent="0.4">
      <c r="A1494" s="19">
        <v>42340</v>
      </c>
      <c r="B1494" s="25">
        <v>4686.223</v>
      </c>
      <c r="C1494" s="25">
        <v>5123.22</v>
      </c>
      <c r="D1494" s="2">
        <f t="shared" si="46"/>
        <v>-6.3473276340615392E-3</v>
      </c>
      <c r="E1494" s="2">
        <f t="shared" si="47"/>
        <v>-6.4173798704888485E-3</v>
      </c>
    </row>
    <row r="1495" spans="1:5" x14ac:dyDescent="0.4">
      <c r="A1495" s="19">
        <v>42341</v>
      </c>
      <c r="B1495" s="25">
        <v>4606.7550000000001</v>
      </c>
      <c r="C1495" s="25">
        <v>5037.53</v>
      </c>
      <c r="D1495" s="2">
        <f t="shared" si="46"/>
        <v>-1.6957793088378414E-2</v>
      </c>
      <c r="E1495" s="2">
        <f t="shared" si="47"/>
        <v>-1.6725809159083616E-2</v>
      </c>
    </row>
    <row r="1496" spans="1:5" x14ac:dyDescent="0.4">
      <c r="A1496" s="19">
        <v>42342</v>
      </c>
      <c r="B1496" s="25">
        <v>4716.12</v>
      </c>
      <c r="C1496" s="25">
        <v>5142.2700000000004</v>
      </c>
      <c r="D1496" s="2">
        <f t="shared" si="46"/>
        <v>2.3740138123255816E-2</v>
      </c>
      <c r="E1496" s="2">
        <f t="shared" si="47"/>
        <v>2.0791935730407607E-2</v>
      </c>
    </row>
    <row r="1497" spans="1:5" x14ac:dyDescent="0.4">
      <c r="A1497" s="19">
        <v>42345</v>
      </c>
      <c r="B1497" s="25">
        <v>4693.6210000000001</v>
      </c>
      <c r="C1497" s="25">
        <v>5101.8100000000004</v>
      </c>
      <c r="D1497" s="2">
        <f t="shared" si="46"/>
        <v>-4.7706589314945314E-3</v>
      </c>
      <c r="E1497" s="2">
        <f t="shared" si="47"/>
        <v>-7.8681204993125142E-3</v>
      </c>
    </row>
    <row r="1498" spans="1:5" x14ac:dyDescent="0.4">
      <c r="A1498" s="19">
        <v>42346</v>
      </c>
      <c r="B1498" s="25">
        <v>4694.7669999999998</v>
      </c>
      <c r="C1498" s="25">
        <v>5098.24</v>
      </c>
      <c r="D1498" s="2">
        <f t="shared" si="46"/>
        <v>2.4416117108727597E-4</v>
      </c>
      <c r="E1498" s="2">
        <f t="shared" si="47"/>
        <v>-6.9975165676505746E-4</v>
      </c>
    </row>
    <row r="1499" spans="1:5" x14ac:dyDescent="0.4">
      <c r="A1499" s="19">
        <v>42347</v>
      </c>
      <c r="B1499" s="25">
        <v>4622.1379999999999</v>
      </c>
      <c r="C1499" s="25">
        <v>5022.87</v>
      </c>
      <c r="D1499" s="2">
        <f t="shared" si="46"/>
        <v>-1.5470203313604269E-2</v>
      </c>
      <c r="E1499" s="2">
        <f t="shared" si="47"/>
        <v>-1.478353314084857E-2</v>
      </c>
    </row>
    <row r="1500" spans="1:5" x14ac:dyDescent="0.4">
      <c r="A1500" s="19">
        <v>42348</v>
      </c>
      <c r="B1500" s="25">
        <v>4643.0479999999998</v>
      </c>
      <c r="C1500" s="25">
        <v>5045.17</v>
      </c>
      <c r="D1500" s="2">
        <f t="shared" si="46"/>
        <v>4.5238805072458366E-3</v>
      </c>
      <c r="E1500" s="2">
        <f t="shared" si="47"/>
        <v>4.4396928449272899E-3</v>
      </c>
    </row>
    <row r="1501" spans="1:5" x14ac:dyDescent="0.4">
      <c r="A1501" s="19">
        <v>42349</v>
      </c>
      <c r="B1501" s="25">
        <v>4537.5630000000001</v>
      </c>
      <c r="C1501" s="25">
        <v>4933.47</v>
      </c>
      <c r="D1501" s="2">
        <f t="shared" si="46"/>
        <v>-2.2718912231792454E-2</v>
      </c>
      <c r="E1501" s="2">
        <f t="shared" si="47"/>
        <v>-2.2139987354241719E-2</v>
      </c>
    </row>
    <row r="1502" spans="1:5" x14ac:dyDescent="0.4">
      <c r="A1502" s="19">
        <v>42352</v>
      </c>
      <c r="B1502" s="25">
        <v>4570.1570000000002</v>
      </c>
      <c r="C1502" s="25">
        <v>4952.2299999999996</v>
      </c>
      <c r="D1502" s="2">
        <f t="shared" si="46"/>
        <v>7.1831509557003237E-3</v>
      </c>
      <c r="E1502" s="2">
        <f t="shared" si="47"/>
        <v>3.802597360478277E-3</v>
      </c>
    </row>
    <row r="1503" spans="1:5" x14ac:dyDescent="0.4">
      <c r="A1503" s="19">
        <v>42353</v>
      </c>
      <c r="B1503" s="25">
        <v>4597.3270000000002</v>
      </c>
      <c r="C1503" s="25">
        <v>4995.3599999999997</v>
      </c>
      <c r="D1503" s="2">
        <f t="shared" si="46"/>
        <v>5.9450911642642268E-3</v>
      </c>
      <c r="E1503" s="2">
        <f t="shared" si="47"/>
        <v>8.7092077710446691E-3</v>
      </c>
    </row>
    <row r="1504" spans="1:5" x14ac:dyDescent="0.4">
      <c r="A1504" s="19">
        <v>42354</v>
      </c>
      <c r="B1504" s="25">
        <v>4664.5640000000003</v>
      </c>
      <c r="C1504" s="25">
        <v>5071.13</v>
      </c>
      <c r="D1504" s="2">
        <f t="shared" si="46"/>
        <v>1.4625237665278012E-2</v>
      </c>
      <c r="E1504" s="2">
        <f t="shared" si="47"/>
        <v>1.5168075974504536E-2</v>
      </c>
    </row>
    <row r="1505" spans="1:5" x14ac:dyDescent="0.4">
      <c r="A1505" s="19">
        <v>42355</v>
      </c>
      <c r="B1505" s="25">
        <v>4598.1379999999999</v>
      </c>
      <c r="C1505" s="25">
        <v>5002.55</v>
      </c>
      <c r="D1505" s="2">
        <f t="shared" si="46"/>
        <v>-1.4240559246266216E-2</v>
      </c>
      <c r="E1505" s="2">
        <f t="shared" si="47"/>
        <v>-1.3523613080319352E-2</v>
      </c>
    </row>
    <row r="1506" spans="1:5" x14ac:dyDescent="0.4">
      <c r="A1506" s="19">
        <v>42356</v>
      </c>
      <c r="B1506" s="25">
        <v>4514.8249999999998</v>
      </c>
      <c r="C1506" s="25">
        <v>4923.08</v>
      </c>
      <c r="D1506" s="2">
        <f t="shared" si="46"/>
        <v>-1.8118855936903211E-2</v>
      </c>
      <c r="E1506" s="2">
        <f t="shared" si="47"/>
        <v>-1.588589819192221E-2</v>
      </c>
    </row>
    <row r="1507" spans="1:5" x14ac:dyDescent="0.4">
      <c r="A1507" s="19">
        <v>42359</v>
      </c>
      <c r="B1507" s="25">
        <v>4560.5519999999997</v>
      </c>
      <c r="C1507" s="25">
        <v>4968.92</v>
      </c>
      <c r="D1507" s="2">
        <f t="shared" si="46"/>
        <v>1.0128188800230253E-2</v>
      </c>
      <c r="E1507" s="2">
        <f t="shared" si="47"/>
        <v>9.3112441804723556E-3</v>
      </c>
    </row>
    <row r="1508" spans="1:5" x14ac:dyDescent="0.4">
      <c r="A1508" s="19">
        <v>42360</v>
      </c>
      <c r="B1508" s="25">
        <v>4589.2560000000003</v>
      </c>
      <c r="C1508" s="25">
        <v>5001.1099999999997</v>
      </c>
      <c r="D1508" s="2">
        <f t="shared" si="46"/>
        <v>6.2939749398758238E-3</v>
      </c>
      <c r="E1508" s="2">
        <f t="shared" si="47"/>
        <v>6.4782689196041243E-3</v>
      </c>
    </row>
    <row r="1509" spans="1:5" x14ac:dyDescent="0.4">
      <c r="A1509" s="19">
        <v>42361</v>
      </c>
      <c r="B1509" s="25">
        <v>4624.5870000000004</v>
      </c>
      <c r="C1509" s="25">
        <v>5045.93</v>
      </c>
      <c r="D1509" s="2">
        <f t="shared" si="46"/>
        <v>7.6986335039928022E-3</v>
      </c>
      <c r="E1509" s="2">
        <f t="shared" si="47"/>
        <v>8.9620104336838313E-3</v>
      </c>
    </row>
    <row r="1510" spans="1:5" x14ac:dyDescent="0.4">
      <c r="A1510" s="19">
        <v>42362</v>
      </c>
      <c r="B1510" s="25">
        <v>4622.7719999999999</v>
      </c>
      <c r="C1510" s="25">
        <v>5048.49</v>
      </c>
      <c r="D1510" s="2">
        <f t="shared" si="46"/>
        <v>-3.9246747871768406E-4</v>
      </c>
      <c r="E1510" s="2">
        <f t="shared" si="47"/>
        <v>5.0733957863058343E-4</v>
      </c>
    </row>
    <row r="1511" spans="1:5" x14ac:dyDescent="0.4">
      <c r="A1511" s="19">
        <v>42366</v>
      </c>
      <c r="B1511" s="25">
        <v>4621.3500000000004</v>
      </c>
      <c r="C1511" s="25">
        <v>5040.99</v>
      </c>
      <c r="D1511" s="2">
        <f t="shared" si="46"/>
        <v>-3.0760764320614253E-4</v>
      </c>
      <c r="E1511" s="2">
        <f t="shared" si="47"/>
        <v>-1.485592721784168E-3</v>
      </c>
    </row>
    <row r="1512" spans="1:5" x14ac:dyDescent="0.4">
      <c r="A1512" s="19">
        <v>42367</v>
      </c>
      <c r="B1512" s="25">
        <v>4691.0770000000002</v>
      </c>
      <c r="C1512" s="25">
        <v>5107.9399999999996</v>
      </c>
      <c r="D1512" s="2">
        <f t="shared" si="46"/>
        <v>1.5088015406753419E-2</v>
      </c>
      <c r="E1512" s="2">
        <f t="shared" si="47"/>
        <v>1.3281121367032966E-2</v>
      </c>
    </row>
    <row r="1513" spans="1:5" x14ac:dyDescent="0.4">
      <c r="A1513" s="19">
        <v>42368</v>
      </c>
      <c r="B1513" s="25">
        <v>4652.0079999999998</v>
      </c>
      <c r="C1513" s="25">
        <v>5065.8500000000004</v>
      </c>
      <c r="D1513" s="2">
        <f t="shared" si="46"/>
        <v>-8.3283646804348521E-3</v>
      </c>
      <c r="E1513" s="2">
        <f t="shared" si="47"/>
        <v>-8.240112452377879E-3</v>
      </c>
    </row>
    <row r="1514" spans="1:5" x14ac:dyDescent="0.4">
      <c r="A1514" s="19">
        <v>42369</v>
      </c>
      <c r="B1514" s="25">
        <v>4593.2709999999997</v>
      </c>
      <c r="C1514" s="25">
        <v>5007.41</v>
      </c>
      <c r="D1514" s="2">
        <f t="shared" si="46"/>
        <v>-1.2626160574100487E-2</v>
      </c>
      <c r="E1514" s="2">
        <f t="shared" si="47"/>
        <v>-1.1536069958644757E-2</v>
      </c>
    </row>
    <row r="1515" spans="1:5" x14ac:dyDescent="0.4">
      <c r="A1515" s="19">
        <v>42373</v>
      </c>
      <c r="B1515" s="25">
        <v>4497.857</v>
      </c>
      <c r="C1515" s="25">
        <v>4903.09</v>
      </c>
      <c r="D1515" s="2">
        <f t="shared" si="46"/>
        <v>-2.0772560556518438E-2</v>
      </c>
      <c r="E1515" s="2">
        <f t="shared" si="47"/>
        <v>-2.0833125308293066E-2</v>
      </c>
    </row>
    <row r="1516" spans="1:5" x14ac:dyDescent="0.4">
      <c r="A1516" s="19">
        <v>42374</v>
      </c>
      <c r="B1516" s="25">
        <v>4484.18</v>
      </c>
      <c r="C1516" s="25">
        <v>4891.43</v>
      </c>
      <c r="D1516" s="2">
        <f t="shared" si="46"/>
        <v>-3.0407814210188233E-3</v>
      </c>
      <c r="E1516" s="2">
        <f t="shared" si="47"/>
        <v>-2.37809218268481E-3</v>
      </c>
    </row>
    <row r="1517" spans="1:5" x14ac:dyDescent="0.4">
      <c r="A1517" s="19">
        <v>42375</v>
      </c>
      <c r="B1517" s="25">
        <v>4443.9849999999997</v>
      </c>
      <c r="C1517" s="25">
        <v>4835.7700000000004</v>
      </c>
      <c r="D1517" s="2">
        <f t="shared" si="46"/>
        <v>-8.9637347296497305E-3</v>
      </c>
      <c r="E1517" s="2">
        <f t="shared" si="47"/>
        <v>-1.1379085461715621E-2</v>
      </c>
    </row>
    <row r="1518" spans="1:5" x14ac:dyDescent="0.4">
      <c r="A1518" s="19">
        <v>42376</v>
      </c>
      <c r="B1518" s="25">
        <v>4305.7250000000004</v>
      </c>
      <c r="C1518" s="25">
        <v>4689.43</v>
      </c>
      <c r="D1518" s="2">
        <f t="shared" si="46"/>
        <v>-3.1111716173659265E-2</v>
      </c>
      <c r="E1518" s="2">
        <f t="shared" si="47"/>
        <v>-3.0261985164720451E-2</v>
      </c>
    </row>
    <row r="1519" spans="1:5" x14ac:dyDescent="0.4">
      <c r="A1519" s="19">
        <v>42377</v>
      </c>
      <c r="B1519" s="25">
        <v>4270.7820000000002</v>
      </c>
      <c r="C1519" s="25">
        <v>4643.63</v>
      </c>
      <c r="D1519" s="2">
        <f t="shared" si="46"/>
        <v>-8.1154741652103013E-3</v>
      </c>
      <c r="E1519" s="2">
        <f t="shared" si="47"/>
        <v>-9.766645413195274E-3</v>
      </c>
    </row>
    <row r="1520" spans="1:5" x14ac:dyDescent="0.4">
      <c r="A1520" s="19">
        <v>42380</v>
      </c>
      <c r="B1520" s="25">
        <v>4283.5469999999996</v>
      </c>
      <c r="C1520" s="25">
        <v>4637.99</v>
      </c>
      <c r="D1520" s="2">
        <f t="shared" si="46"/>
        <v>2.988913974068419E-3</v>
      </c>
      <c r="E1520" s="2">
        <f t="shared" si="47"/>
        <v>-1.2145670520692375E-3</v>
      </c>
    </row>
    <row r="1521" spans="1:5" x14ac:dyDescent="0.4">
      <c r="A1521" s="19">
        <v>42381</v>
      </c>
      <c r="B1521" s="25">
        <v>4333.7169999999996</v>
      </c>
      <c r="C1521" s="25">
        <v>4685.92</v>
      </c>
      <c r="D1521" s="2">
        <f t="shared" si="46"/>
        <v>1.1712256221304562E-2</v>
      </c>
      <c r="E1521" s="2">
        <f t="shared" si="47"/>
        <v>1.0334218055666478E-2</v>
      </c>
    </row>
    <row r="1522" spans="1:5" x14ac:dyDescent="0.4">
      <c r="A1522" s="19">
        <v>42382</v>
      </c>
      <c r="B1522" s="25">
        <v>4183.116</v>
      </c>
      <c r="C1522" s="25">
        <v>4526.0600000000004</v>
      </c>
      <c r="D1522" s="2">
        <f t="shared" si="46"/>
        <v>-3.475100012298904E-2</v>
      </c>
      <c r="E1522" s="2">
        <f t="shared" si="47"/>
        <v>-3.4114965684433285E-2</v>
      </c>
    </row>
    <row r="1523" spans="1:5" x14ac:dyDescent="0.4">
      <c r="A1523" s="19">
        <v>42383</v>
      </c>
      <c r="B1523" s="25">
        <v>4272.9669999999996</v>
      </c>
      <c r="C1523" s="25">
        <v>4615</v>
      </c>
      <c r="D1523" s="2">
        <f t="shared" si="46"/>
        <v>2.1479442597336362E-2</v>
      </c>
      <c r="E1523" s="2">
        <f t="shared" si="47"/>
        <v>1.965064537368022E-2</v>
      </c>
    </row>
    <row r="1524" spans="1:5" x14ac:dyDescent="0.4">
      <c r="A1524" s="19">
        <v>42384</v>
      </c>
      <c r="B1524" s="25">
        <v>4141.0820000000003</v>
      </c>
      <c r="C1524" s="25">
        <v>4488.42</v>
      </c>
      <c r="D1524" s="2">
        <f t="shared" si="46"/>
        <v>-3.0864970405809156E-2</v>
      </c>
      <c r="E1524" s="2">
        <f t="shared" si="47"/>
        <v>-2.7427952329360794E-2</v>
      </c>
    </row>
    <row r="1525" spans="1:5" x14ac:dyDescent="0.4">
      <c r="A1525" s="19">
        <v>42388</v>
      </c>
      <c r="B1525" s="25">
        <v>4147.0749999999998</v>
      </c>
      <c r="C1525" s="25">
        <v>4476.95</v>
      </c>
      <c r="D1525" s="2">
        <f t="shared" si="46"/>
        <v>1.4472063098482923E-3</v>
      </c>
      <c r="E1525" s="2">
        <f t="shared" si="47"/>
        <v>-2.5554649520321826E-3</v>
      </c>
    </row>
    <row r="1526" spans="1:5" x14ac:dyDescent="0.4">
      <c r="A1526" s="19">
        <v>42389</v>
      </c>
      <c r="B1526" s="25">
        <v>4136.2809999999999</v>
      </c>
      <c r="C1526" s="25">
        <v>4471.6899999999996</v>
      </c>
      <c r="D1526" s="2">
        <f t="shared" si="46"/>
        <v>-2.6027983578786884E-3</v>
      </c>
      <c r="E1526" s="2">
        <f t="shared" si="47"/>
        <v>-1.1749070237551118E-3</v>
      </c>
    </row>
    <row r="1527" spans="1:5" x14ac:dyDescent="0.4">
      <c r="A1527" s="19">
        <v>42390</v>
      </c>
      <c r="B1527" s="25">
        <v>4142.5990000000002</v>
      </c>
      <c r="C1527" s="25">
        <v>4472.0600000000004</v>
      </c>
      <c r="D1527" s="2">
        <f t="shared" si="46"/>
        <v>1.5274590870397731E-3</v>
      </c>
      <c r="E1527" s="2">
        <f t="shared" si="47"/>
        <v>8.2742766158050429E-5</v>
      </c>
    </row>
    <row r="1528" spans="1:5" x14ac:dyDescent="0.4">
      <c r="A1528" s="19">
        <v>42391</v>
      </c>
      <c r="B1528" s="25">
        <v>4259.7730000000001</v>
      </c>
      <c r="C1528" s="25">
        <v>4591.18</v>
      </c>
      <c r="D1528" s="2">
        <f t="shared" si="46"/>
        <v>2.8285141767281807E-2</v>
      </c>
      <c r="E1528" s="2">
        <f t="shared" si="47"/>
        <v>2.6636494143638556E-2</v>
      </c>
    </row>
    <row r="1529" spans="1:5" x14ac:dyDescent="0.4">
      <c r="A1529" s="19">
        <v>42394</v>
      </c>
      <c r="B1529" s="25">
        <v>4196.5320000000002</v>
      </c>
      <c r="C1529" s="25">
        <v>4518.49</v>
      </c>
      <c r="D1529" s="2">
        <f t="shared" si="46"/>
        <v>-1.4846096259119923E-2</v>
      </c>
      <c r="E1529" s="2">
        <f t="shared" si="47"/>
        <v>-1.5832531070443912E-2</v>
      </c>
    </row>
    <row r="1530" spans="1:5" x14ac:dyDescent="0.4">
      <c r="A1530" s="19">
        <v>42395</v>
      </c>
      <c r="B1530" s="25">
        <v>4233.8500000000004</v>
      </c>
      <c r="C1530" s="25">
        <v>4567.67</v>
      </c>
      <c r="D1530" s="2">
        <f t="shared" si="46"/>
        <v>8.8925808262632078E-3</v>
      </c>
      <c r="E1530" s="2">
        <f t="shared" si="47"/>
        <v>1.0884167055808636E-2</v>
      </c>
    </row>
    <row r="1531" spans="1:5" x14ac:dyDescent="0.4">
      <c r="A1531" s="19">
        <v>42396</v>
      </c>
      <c r="B1531" s="25">
        <v>4128.8609999999999</v>
      </c>
      <c r="C1531" s="25">
        <v>4468.17</v>
      </c>
      <c r="D1531" s="2">
        <f t="shared" si="46"/>
        <v>-2.4797524711551056E-2</v>
      </c>
      <c r="E1531" s="2">
        <f t="shared" si="47"/>
        <v>-2.1783535150306399E-2</v>
      </c>
    </row>
    <row r="1532" spans="1:5" x14ac:dyDescent="0.4">
      <c r="A1532" s="19">
        <v>42397</v>
      </c>
      <c r="B1532" s="25">
        <v>4186.0609999999997</v>
      </c>
      <c r="C1532" s="25">
        <v>4506.68</v>
      </c>
      <c r="D1532" s="2">
        <f t="shared" si="46"/>
        <v>1.3853699603837422E-2</v>
      </c>
      <c r="E1532" s="2">
        <f t="shared" si="47"/>
        <v>8.6187410058256031E-3</v>
      </c>
    </row>
    <row r="1533" spans="1:5" x14ac:dyDescent="0.4">
      <c r="A1533" s="19">
        <v>42398</v>
      </c>
      <c r="B1533" s="25">
        <v>4279.1689999999999</v>
      </c>
      <c r="C1533" s="25">
        <v>4613.95</v>
      </c>
      <c r="D1533" s="2">
        <f t="shared" si="46"/>
        <v>2.2242389683284625E-2</v>
      </c>
      <c r="E1533" s="2">
        <f t="shared" si="47"/>
        <v>2.3802444371466169E-2</v>
      </c>
    </row>
    <row r="1534" spans="1:5" x14ac:dyDescent="0.4">
      <c r="A1534" s="19">
        <v>42401</v>
      </c>
      <c r="B1534" s="25">
        <v>4286.5559999999996</v>
      </c>
      <c r="C1534" s="25">
        <v>4620.37</v>
      </c>
      <c r="D1534" s="2">
        <f t="shared" si="46"/>
        <v>1.7262697500377566E-3</v>
      </c>
      <c r="E1534" s="2">
        <f t="shared" si="47"/>
        <v>1.391432503603296E-3</v>
      </c>
    </row>
    <row r="1535" spans="1:5" x14ac:dyDescent="0.4">
      <c r="A1535" s="19">
        <v>42402</v>
      </c>
      <c r="B1535" s="25">
        <v>4193.1009999999997</v>
      </c>
      <c r="C1535" s="25">
        <v>4516.95</v>
      </c>
      <c r="D1535" s="2">
        <f t="shared" si="46"/>
        <v>-2.1801884776496583E-2</v>
      </c>
      <c r="E1535" s="2">
        <f t="shared" si="47"/>
        <v>-2.2383488768215498E-2</v>
      </c>
    </row>
    <row r="1536" spans="1:5" x14ac:dyDescent="0.4">
      <c r="A1536" s="19">
        <v>42403</v>
      </c>
      <c r="B1536" s="25">
        <v>4171.9679999999998</v>
      </c>
      <c r="C1536" s="25">
        <v>4504.24</v>
      </c>
      <c r="D1536" s="2">
        <f t="shared" si="46"/>
        <v>-5.0399453769417457E-3</v>
      </c>
      <c r="E1536" s="2">
        <f t="shared" si="47"/>
        <v>-2.8138456259201305E-3</v>
      </c>
    </row>
    <row r="1537" spans="1:5" x14ac:dyDescent="0.4">
      <c r="A1537" s="19">
        <v>42404</v>
      </c>
      <c r="B1537" s="25">
        <v>4167.7709999999997</v>
      </c>
      <c r="C1537" s="25">
        <v>4509.5600000000004</v>
      </c>
      <c r="D1537" s="2">
        <f t="shared" si="46"/>
        <v>-1.0060000460214713E-3</v>
      </c>
      <c r="E1537" s="2">
        <f t="shared" si="47"/>
        <v>1.1811093547413609E-3</v>
      </c>
    </row>
    <row r="1538" spans="1:5" x14ac:dyDescent="0.4">
      <c r="A1538" s="19">
        <v>42405</v>
      </c>
      <c r="B1538" s="25">
        <v>4024.473</v>
      </c>
      <c r="C1538" s="25">
        <v>4363.1400000000003</v>
      </c>
      <c r="D1538" s="2">
        <f t="shared" si="46"/>
        <v>-3.4382407286772665E-2</v>
      </c>
      <c r="E1538" s="2">
        <f t="shared" si="47"/>
        <v>-3.2468799616814037E-2</v>
      </c>
    </row>
    <row r="1539" spans="1:5" x14ac:dyDescent="0.4">
      <c r="A1539" s="19">
        <v>42408</v>
      </c>
      <c r="B1539" s="25">
        <v>3960.6709999999998</v>
      </c>
      <c r="C1539" s="25">
        <v>4283.75</v>
      </c>
      <c r="D1539" s="2">
        <f t="shared" si="46"/>
        <v>-1.5853504297332899E-2</v>
      </c>
      <c r="E1539" s="2">
        <f t="shared" si="47"/>
        <v>-1.8195611417465507E-2</v>
      </c>
    </row>
    <row r="1540" spans="1:5" x14ac:dyDescent="0.4">
      <c r="A1540" s="19">
        <v>42409</v>
      </c>
      <c r="B1540" s="25">
        <v>3947.8040000000001</v>
      </c>
      <c r="C1540" s="25">
        <v>4268.76</v>
      </c>
      <c r="D1540" s="2">
        <f t="shared" si="46"/>
        <v>-3.2486919514395085E-3</v>
      </c>
      <c r="E1540" s="2">
        <f t="shared" si="47"/>
        <v>-3.4992704989786905E-3</v>
      </c>
    </row>
    <row r="1541" spans="1:5" x14ac:dyDescent="0.4">
      <c r="A1541" s="19">
        <v>42410</v>
      </c>
      <c r="B1541" s="25">
        <v>3966.2750000000001</v>
      </c>
      <c r="C1541" s="25">
        <v>4283.59</v>
      </c>
      <c r="D1541" s="2">
        <f t="shared" si="46"/>
        <v>4.6788037096066049E-3</v>
      </c>
      <c r="E1541" s="2">
        <f t="shared" si="47"/>
        <v>3.4740767810792494E-3</v>
      </c>
    </row>
    <row r="1542" spans="1:5" x14ac:dyDescent="0.4">
      <c r="A1542" s="19">
        <v>42411</v>
      </c>
      <c r="B1542" s="25">
        <v>3962.2240000000002</v>
      </c>
      <c r="C1542" s="25">
        <v>4266.84</v>
      </c>
      <c r="D1542" s="2">
        <f t="shared" si="46"/>
        <v>-1.0213613529066468E-3</v>
      </c>
      <c r="E1542" s="2">
        <f t="shared" si="47"/>
        <v>-3.9102715245856734E-3</v>
      </c>
    </row>
    <row r="1543" spans="1:5" x14ac:dyDescent="0.4">
      <c r="A1543" s="19">
        <v>42412</v>
      </c>
      <c r="B1543" s="25">
        <v>4019.1909999999998</v>
      </c>
      <c r="C1543" s="25">
        <v>4337.51</v>
      </c>
      <c r="D1543" s="2">
        <f t="shared" ref="D1543:D1606" si="48">B1543/B1542-1</f>
        <v>1.4377531406603916E-2</v>
      </c>
      <c r="E1543" s="2">
        <f t="shared" ref="E1543:E1606" si="49">C1543/C1542-1</f>
        <v>1.6562608394034006E-2</v>
      </c>
    </row>
    <row r="1544" spans="1:5" x14ac:dyDescent="0.4">
      <c r="A1544" s="19">
        <v>42416</v>
      </c>
      <c r="B1544" s="25">
        <v>4104.3310000000001</v>
      </c>
      <c r="C1544" s="25">
        <v>4435.96</v>
      </c>
      <c r="D1544" s="2">
        <f t="shared" si="48"/>
        <v>2.1183367498583738E-2</v>
      </c>
      <c r="E1544" s="2">
        <f t="shared" si="49"/>
        <v>2.2697354011864013E-2</v>
      </c>
    </row>
    <row r="1545" spans="1:5" x14ac:dyDescent="0.4">
      <c r="A1545" s="19">
        <v>42417</v>
      </c>
      <c r="B1545" s="25">
        <v>4199.1030000000001</v>
      </c>
      <c r="C1545" s="25">
        <v>4534.0600000000004</v>
      </c>
      <c r="D1545" s="2">
        <f t="shared" si="48"/>
        <v>2.3090730255430181E-2</v>
      </c>
      <c r="E1545" s="2">
        <f t="shared" si="49"/>
        <v>2.21147169947431E-2</v>
      </c>
    </row>
    <row r="1546" spans="1:5" x14ac:dyDescent="0.4">
      <c r="A1546" s="19">
        <v>42418</v>
      </c>
      <c r="B1546" s="25">
        <v>4151.4920000000002</v>
      </c>
      <c r="C1546" s="25">
        <v>4487.54</v>
      </c>
      <c r="D1546" s="2">
        <f t="shared" si="48"/>
        <v>-1.1338373933671098E-2</v>
      </c>
      <c r="E1546" s="2">
        <f t="shared" si="49"/>
        <v>-1.026012006898902E-2</v>
      </c>
    </row>
    <row r="1547" spans="1:5" x14ac:dyDescent="0.4">
      <c r="A1547" s="19">
        <v>42419</v>
      </c>
      <c r="B1547" s="25">
        <v>4164.0879999999997</v>
      </c>
      <c r="C1547" s="25">
        <v>4504.43</v>
      </c>
      <c r="D1547" s="2">
        <f t="shared" si="48"/>
        <v>3.0340899127347942E-3</v>
      </c>
      <c r="E1547" s="2">
        <f t="shared" si="49"/>
        <v>3.7637547520468217E-3</v>
      </c>
    </row>
    <row r="1548" spans="1:5" x14ac:dyDescent="0.4">
      <c r="A1548" s="19">
        <v>42422</v>
      </c>
      <c r="B1548" s="25">
        <v>4231.268</v>
      </c>
      <c r="C1548" s="25">
        <v>4570.6099999999997</v>
      </c>
      <c r="D1548" s="2">
        <f t="shared" si="48"/>
        <v>1.6133184505226605E-2</v>
      </c>
      <c r="E1548" s="2">
        <f t="shared" si="49"/>
        <v>1.469220300903773E-2</v>
      </c>
    </row>
    <row r="1549" spans="1:5" x14ac:dyDescent="0.4">
      <c r="A1549" s="19">
        <v>42423</v>
      </c>
      <c r="B1549" s="25">
        <v>4162.54</v>
      </c>
      <c r="C1549" s="25">
        <v>4503.58</v>
      </c>
      <c r="D1549" s="2">
        <f t="shared" si="48"/>
        <v>-1.6242885111507954E-2</v>
      </c>
      <c r="E1549" s="2">
        <f t="shared" si="49"/>
        <v>-1.4665438530086727E-2</v>
      </c>
    </row>
    <row r="1550" spans="1:5" x14ac:dyDescent="0.4">
      <c r="A1550" s="19">
        <v>42424</v>
      </c>
      <c r="B1550" s="25">
        <v>4200.6589999999997</v>
      </c>
      <c r="C1550" s="25">
        <v>4542.67</v>
      </c>
      <c r="D1550" s="2">
        <f t="shared" si="48"/>
        <v>9.1576297164710496E-3</v>
      </c>
      <c r="E1550" s="2">
        <f t="shared" si="49"/>
        <v>8.6797614342368767E-3</v>
      </c>
    </row>
    <row r="1551" spans="1:5" x14ac:dyDescent="0.4">
      <c r="A1551" s="19">
        <v>42425</v>
      </c>
      <c r="B1551" s="25">
        <v>4241.0590000000002</v>
      </c>
      <c r="C1551" s="25">
        <v>4582.21</v>
      </c>
      <c r="D1551" s="2">
        <f t="shared" si="48"/>
        <v>9.6175385814465386E-3</v>
      </c>
      <c r="E1551" s="2">
        <f t="shared" si="49"/>
        <v>8.7041321513559033E-3</v>
      </c>
    </row>
    <row r="1552" spans="1:5" x14ac:dyDescent="0.4">
      <c r="A1552" s="19">
        <v>42426</v>
      </c>
      <c r="B1552" s="25">
        <v>4235.616</v>
      </c>
      <c r="C1552" s="25">
        <v>4590.47</v>
      </c>
      <c r="D1552" s="2">
        <f t="shared" si="48"/>
        <v>-1.2834058663179215E-3</v>
      </c>
      <c r="E1552" s="2">
        <f t="shared" si="49"/>
        <v>1.8026236248447347E-3</v>
      </c>
    </row>
    <row r="1553" spans="1:5" x14ac:dyDescent="0.4">
      <c r="A1553" s="19">
        <v>42429</v>
      </c>
      <c r="B1553" s="25">
        <v>4201.1180000000004</v>
      </c>
      <c r="C1553" s="25">
        <v>4557.95</v>
      </c>
      <c r="D1553" s="2">
        <f t="shared" si="48"/>
        <v>-8.14474211071059E-3</v>
      </c>
      <c r="E1553" s="2">
        <f t="shared" si="49"/>
        <v>-7.0842419185835892E-3</v>
      </c>
    </row>
    <row r="1554" spans="1:5" x14ac:dyDescent="0.4">
      <c r="A1554" s="19">
        <v>42430</v>
      </c>
      <c r="B1554" s="25">
        <v>4333.6139999999996</v>
      </c>
      <c r="C1554" s="25">
        <v>4689.6000000000004</v>
      </c>
      <c r="D1554" s="2">
        <f t="shared" si="48"/>
        <v>3.1538271479163216E-2</v>
      </c>
      <c r="E1554" s="2">
        <f t="shared" si="49"/>
        <v>2.8883598986386483E-2</v>
      </c>
    </row>
    <row r="1555" spans="1:5" x14ac:dyDescent="0.4">
      <c r="A1555" s="19">
        <v>42431</v>
      </c>
      <c r="B1555" s="25">
        <v>4334.3860000000004</v>
      </c>
      <c r="C1555" s="25">
        <v>4703.42</v>
      </c>
      <c r="D1555" s="2">
        <f t="shared" si="48"/>
        <v>1.7814230801382891E-4</v>
      </c>
      <c r="E1555" s="2">
        <f t="shared" si="49"/>
        <v>2.9469464346638663E-3</v>
      </c>
    </row>
    <row r="1556" spans="1:5" x14ac:dyDescent="0.4">
      <c r="A1556" s="19">
        <v>42432</v>
      </c>
      <c r="B1556" s="25">
        <v>4325.8620000000001</v>
      </c>
      <c r="C1556" s="25">
        <v>4707.42</v>
      </c>
      <c r="D1556" s="2">
        <f t="shared" si="48"/>
        <v>-1.9665991907504843E-3</v>
      </c>
      <c r="E1556" s="2">
        <f t="shared" si="49"/>
        <v>8.5044499534392415E-4</v>
      </c>
    </row>
    <row r="1557" spans="1:5" x14ac:dyDescent="0.4">
      <c r="A1557" s="19">
        <v>42433</v>
      </c>
      <c r="B1557" s="25">
        <v>4329</v>
      </c>
      <c r="C1557" s="25">
        <v>4717.0200000000004</v>
      </c>
      <c r="D1557" s="2">
        <f t="shared" si="48"/>
        <v>7.2540455520764269E-4</v>
      </c>
      <c r="E1557" s="2">
        <f t="shared" si="49"/>
        <v>2.0393336477306789E-3</v>
      </c>
    </row>
    <row r="1558" spans="1:5" x14ac:dyDescent="0.4">
      <c r="A1558" s="19">
        <v>42436</v>
      </c>
      <c r="B1558" s="25">
        <v>4303.3329999999996</v>
      </c>
      <c r="C1558" s="25">
        <v>4708.25</v>
      </c>
      <c r="D1558" s="2">
        <f t="shared" si="48"/>
        <v>-5.9290829290830072E-3</v>
      </c>
      <c r="E1558" s="2">
        <f t="shared" si="49"/>
        <v>-1.8592246799887802E-3</v>
      </c>
    </row>
    <row r="1559" spans="1:5" x14ac:dyDescent="0.4">
      <c r="A1559" s="19">
        <v>42437</v>
      </c>
      <c r="B1559" s="25">
        <v>4265.51</v>
      </c>
      <c r="C1559" s="25">
        <v>4648.83</v>
      </c>
      <c r="D1559" s="2">
        <f t="shared" si="48"/>
        <v>-8.7892338334029096E-3</v>
      </c>
      <c r="E1559" s="2">
        <f t="shared" si="49"/>
        <v>-1.2620400361068373E-2</v>
      </c>
    </row>
    <row r="1560" spans="1:5" x14ac:dyDescent="0.4">
      <c r="A1560" s="19">
        <v>42438</v>
      </c>
      <c r="B1560" s="25">
        <v>4293.232</v>
      </c>
      <c r="C1560" s="25">
        <v>4674.38</v>
      </c>
      <c r="D1560" s="2">
        <f t="shared" si="48"/>
        <v>6.4991056169132477E-3</v>
      </c>
      <c r="E1560" s="2">
        <f t="shared" si="49"/>
        <v>5.4960065220712728E-3</v>
      </c>
    </row>
    <row r="1561" spans="1:5" x14ac:dyDescent="0.4">
      <c r="A1561" s="19">
        <v>42439</v>
      </c>
      <c r="B1561" s="25">
        <v>4286.9660000000003</v>
      </c>
      <c r="C1561" s="25">
        <v>4662.16</v>
      </c>
      <c r="D1561" s="2">
        <f t="shared" si="48"/>
        <v>-1.4595064976687944E-3</v>
      </c>
      <c r="E1561" s="2">
        <f t="shared" si="49"/>
        <v>-2.6142504460484606E-3</v>
      </c>
    </row>
    <row r="1562" spans="1:5" x14ac:dyDescent="0.4">
      <c r="A1562" s="19">
        <v>42440</v>
      </c>
      <c r="B1562" s="25">
        <v>4361.83</v>
      </c>
      <c r="C1562" s="25">
        <v>4748.47</v>
      </c>
      <c r="D1562" s="2">
        <f t="shared" si="48"/>
        <v>1.7463166257908114E-2</v>
      </c>
      <c r="E1562" s="2">
        <f t="shared" si="49"/>
        <v>1.8512878150900081E-2</v>
      </c>
    </row>
    <row r="1563" spans="1:5" x14ac:dyDescent="0.4">
      <c r="A1563" s="19">
        <v>42443</v>
      </c>
      <c r="B1563" s="25">
        <v>4367.3289999999997</v>
      </c>
      <c r="C1563" s="25">
        <v>4750.28</v>
      </c>
      <c r="D1563" s="2">
        <f t="shared" si="48"/>
        <v>1.2607093811543013E-3</v>
      </c>
      <c r="E1563" s="2">
        <f t="shared" si="49"/>
        <v>3.8117541018456436E-4</v>
      </c>
    </row>
    <row r="1564" spans="1:5" x14ac:dyDescent="0.4">
      <c r="A1564" s="19">
        <v>42444</v>
      </c>
      <c r="B1564" s="25">
        <v>4367.0820000000003</v>
      </c>
      <c r="C1564" s="25">
        <v>4728.67</v>
      </c>
      <c r="D1564" s="2">
        <f t="shared" si="48"/>
        <v>-5.6556307069910439E-5</v>
      </c>
      <c r="E1564" s="2">
        <f t="shared" si="49"/>
        <v>-4.5492055205166304E-3</v>
      </c>
    </row>
    <row r="1565" spans="1:5" x14ac:dyDescent="0.4">
      <c r="A1565" s="19">
        <v>42445</v>
      </c>
      <c r="B1565" s="25">
        <v>4404.2020000000002</v>
      </c>
      <c r="C1565" s="25">
        <v>4763.97</v>
      </c>
      <c r="D1565" s="2">
        <f t="shared" si="48"/>
        <v>8.4999548897868316E-3</v>
      </c>
      <c r="E1565" s="2">
        <f t="shared" si="49"/>
        <v>7.4651011806703416E-3</v>
      </c>
    </row>
    <row r="1566" spans="1:5" x14ac:dyDescent="0.4">
      <c r="A1566" s="19">
        <v>42446</v>
      </c>
      <c r="B1566" s="25">
        <v>4400.2629999999999</v>
      </c>
      <c r="C1566" s="25">
        <v>4774.99</v>
      </c>
      <c r="D1566" s="2">
        <f t="shared" si="48"/>
        <v>-8.9437314637252907E-4</v>
      </c>
      <c r="E1566" s="2">
        <f t="shared" si="49"/>
        <v>2.3131967665621644E-3</v>
      </c>
    </row>
    <row r="1567" spans="1:5" x14ac:dyDescent="0.4">
      <c r="A1567" s="19">
        <v>42447</v>
      </c>
      <c r="B1567" s="25">
        <v>4410.8280000000004</v>
      </c>
      <c r="C1567" s="25">
        <v>4795.6499999999996</v>
      </c>
      <c r="D1567" s="2">
        <f t="shared" si="48"/>
        <v>2.4009928497457089E-3</v>
      </c>
      <c r="E1567" s="2">
        <f t="shared" si="49"/>
        <v>4.3267106318547466E-3</v>
      </c>
    </row>
    <row r="1568" spans="1:5" x14ac:dyDescent="0.4">
      <c r="A1568" s="19">
        <v>42450</v>
      </c>
      <c r="B1568" s="25">
        <v>4426.9769999999999</v>
      </c>
      <c r="C1568" s="25">
        <v>4808.87</v>
      </c>
      <c r="D1568" s="2">
        <f t="shared" si="48"/>
        <v>3.6612173496675116E-3</v>
      </c>
      <c r="E1568" s="2">
        <f t="shared" si="49"/>
        <v>2.7566648942272121E-3</v>
      </c>
    </row>
    <row r="1569" spans="1:5" x14ac:dyDescent="0.4">
      <c r="A1569" s="19">
        <v>42451</v>
      </c>
      <c r="B1569" s="25">
        <v>4437.6189999999997</v>
      </c>
      <c r="C1569" s="25">
        <v>4821.66</v>
      </c>
      <c r="D1569" s="2">
        <f t="shared" si="48"/>
        <v>2.4038977387954574E-3</v>
      </c>
      <c r="E1569" s="2">
        <f t="shared" si="49"/>
        <v>2.6596684876072363E-3</v>
      </c>
    </row>
    <row r="1570" spans="1:5" x14ac:dyDescent="0.4">
      <c r="A1570" s="19">
        <v>42452</v>
      </c>
      <c r="B1570" s="25">
        <v>4402.5590000000002</v>
      </c>
      <c r="C1570" s="25">
        <v>4768.8599999999997</v>
      </c>
      <c r="D1570" s="2">
        <f t="shared" si="48"/>
        <v>-7.9006331999208479E-3</v>
      </c>
      <c r="E1570" s="2">
        <f t="shared" si="49"/>
        <v>-1.095058548300798E-2</v>
      </c>
    </row>
    <row r="1571" spans="1:5" x14ac:dyDescent="0.4">
      <c r="A1571" s="19">
        <v>42453</v>
      </c>
      <c r="B1571" s="25">
        <v>4405.5320000000002</v>
      </c>
      <c r="C1571" s="25">
        <v>4773.51</v>
      </c>
      <c r="D1571" s="2">
        <f t="shared" si="48"/>
        <v>6.7528907619407441E-4</v>
      </c>
      <c r="E1571" s="2">
        <f t="shared" si="49"/>
        <v>9.7507580428035645E-4</v>
      </c>
    </row>
    <row r="1572" spans="1:5" x14ac:dyDescent="0.4">
      <c r="A1572" s="19">
        <v>42457</v>
      </c>
      <c r="B1572" s="25">
        <v>4398.07</v>
      </c>
      <c r="C1572" s="25">
        <v>4766.79</v>
      </c>
      <c r="D1572" s="2">
        <f t="shared" si="48"/>
        <v>-1.6937795480773676E-3</v>
      </c>
      <c r="E1572" s="2">
        <f t="shared" si="49"/>
        <v>-1.4077691258633784E-3</v>
      </c>
    </row>
    <row r="1573" spans="1:5" x14ac:dyDescent="0.4">
      <c r="A1573" s="19">
        <v>42458</v>
      </c>
      <c r="B1573" s="25">
        <v>4467.72</v>
      </c>
      <c r="C1573" s="25">
        <v>4846.62</v>
      </c>
      <c r="D1573" s="2">
        <f t="shared" si="48"/>
        <v>1.5836491915772299E-2</v>
      </c>
      <c r="E1573" s="2">
        <f t="shared" si="49"/>
        <v>1.6747119130483989E-2</v>
      </c>
    </row>
    <row r="1574" spans="1:5" x14ac:dyDescent="0.4">
      <c r="A1574" s="19">
        <v>42459</v>
      </c>
      <c r="B1574" s="25">
        <v>4490.875</v>
      </c>
      <c r="C1574" s="25">
        <v>4869.3</v>
      </c>
      <c r="D1574" s="2">
        <f t="shared" si="48"/>
        <v>5.1827330271367877E-3</v>
      </c>
      <c r="E1574" s="2">
        <f t="shared" si="49"/>
        <v>4.6795498718694706E-3</v>
      </c>
    </row>
    <row r="1575" spans="1:5" x14ac:dyDescent="0.4">
      <c r="A1575" s="19">
        <v>42460</v>
      </c>
      <c r="B1575" s="25">
        <v>4483.6549999999997</v>
      </c>
      <c r="C1575" s="25">
        <v>4869.8500000000004</v>
      </c>
      <c r="D1575" s="2">
        <f t="shared" si="48"/>
        <v>-1.6077045119270439E-3</v>
      </c>
      <c r="E1575" s="2">
        <f t="shared" si="49"/>
        <v>1.1295258045307399E-4</v>
      </c>
    </row>
    <row r="1576" spans="1:5" x14ac:dyDescent="0.4">
      <c r="A1576" s="19">
        <v>42461</v>
      </c>
      <c r="B1576" s="25">
        <v>4532.0820000000003</v>
      </c>
      <c r="C1576" s="25">
        <v>4914.54</v>
      </c>
      <c r="D1576" s="2">
        <f t="shared" si="48"/>
        <v>1.0800786411978791E-2</v>
      </c>
      <c r="E1576" s="2">
        <f t="shared" si="49"/>
        <v>9.1768740310276264E-3</v>
      </c>
    </row>
    <row r="1577" spans="1:5" x14ac:dyDescent="0.4">
      <c r="A1577" s="19">
        <v>42464</v>
      </c>
      <c r="B1577" s="25">
        <v>4511.7039999999997</v>
      </c>
      <c r="C1577" s="25">
        <v>4891.8</v>
      </c>
      <c r="D1577" s="2">
        <f t="shared" si="48"/>
        <v>-4.4963881942119421E-3</v>
      </c>
      <c r="E1577" s="2">
        <f t="shared" si="49"/>
        <v>-4.6270861565883559E-3</v>
      </c>
    </row>
    <row r="1578" spans="1:5" x14ac:dyDescent="0.4">
      <c r="A1578" s="19">
        <v>42465</v>
      </c>
      <c r="B1578" s="25">
        <v>4470.7479999999996</v>
      </c>
      <c r="C1578" s="25">
        <v>4843.93</v>
      </c>
      <c r="D1578" s="2">
        <f t="shared" si="48"/>
        <v>-9.077723183967823E-3</v>
      </c>
      <c r="E1578" s="2">
        <f t="shared" si="49"/>
        <v>-9.7857639314771205E-3</v>
      </c>
    </row>
    <row r="1579" spans="1:5" x14ac:dyDescent="0.4">
      <c r="A1579" s="19">
        <v>42466</v>
      </c>
      <c r="B1579" s="25">
        <v>4543.7809999999999</v>
      </c>
      <c r="C1579" s="25">
        <v>4920.72</v>
      </c>
      <c r="D1579" s="2">
        <f t="shared" si="48"/>
        <v>1.6335745159423043E-2</v>
      </c>
      <c r="E1579" s="2">
        <f t="shared" si="49"/>
        <v>1.5852830243211491E-2</v>
      </c>
    </row>
    <row r="1580" spans="1:5" x14ac:dyDescent="0.4">
      <c r="A1580" s="19">
        <v>42467</v>
      </c>
      <c r="B1580" s="25">
        <v>4475.2860000000001</v>
      </c>
      <c r="C1580" s="25">
        <v>4848.37</v>
      </c>
      <c r="D1580" s="2">
        <f t="shared" si="48"/>
        <v>-1.5074450111041915E-2</v>
      </c>
      <c r="E1580" s="2">
        <f t="shared" si="49"/>
        <v>-1.4703132874863911E-2</v>
      </c>
    </row>
    <row r="1581" spans="1:5" x14ac:dyDescent="0.4">
      <c r="A1581" s="19">
        <v>42468</v>
      </c>
      <c r="B1581" s="25">
        <v>4474.9250000000002</v>
      </c>
      <c r="C1581" s="25">
        <v>4850.6899999999996</v>
      </c>
      <c r="D1581" s="2">
        <f t="shared" si="48"/>
        <v>-8.0665235696608661E-5</v>
      </c>
      <c r="E1581" s="2">
        <f t="shared" si="49"/>
        <v>4.785113347371972E-4</v>
      </c>
    </row>
    <row r="1582" spans="1:5" x14ac:dyDescent="0.4">
      <c r="A1582" s="19">
        <v>42471</v>
      </c>
      <c r="B1582" s="25">
        <v>4458.7060000000001</v>
      </c>
      <c r="C1582" s="25">
        <v>4833.3999999999996</v>
      </c>
      <c r="D1582" s="2">
        <f t="shared" si="48"/>
        <v>-3.6244182863399699E-3</v>
      </c>
      <c r="E1582" s="2">
        <f t="shared" si="49"/>
        <v>-3.5644413475196535E-3</v>
      </c>
    </row>
    <row r="1583" spans="1:5" x14ac:dyDescent="0.4">
      <c r="A1583" s="19">
        <v>42472</v>
      </c>
      <c r="B1583" s="25">
        <v>4496.0439999999999</v>
      </c>
      <c r="C1583" s="25">
        <v>4872.09</v>
      </c>
      <c r="D1583" s="2">
        <f t="shared" si="48"/>
        <v>8.374178517264852E-3</v>
      </c>
      <c r="E1583" s="2">
        <f t="shared" si="49"/>
        <v>8.0047171763149016E-3</v>
      </c>
    </row>
    <row r="1584" spans="1:5" x14ac:dyDescent="0.4">
      <c r="A1584" s="19">
        <v>42473</v>
      </c>
      <c r="B1584" s="25">
        <v>4554.7219999999998</v>
      </c>
      <c r="C1584" s="25">
        <v>4947.42</v>
      </c>
      <c r="D1584" s="2">
        <f t="shared" si="48"/>
        <v>1.3051028860037839E-2</v>
      </c>
      <c r="E1584" s="2">
        <f t="shared" si="49"/>
        <v>1.546153704057196E-2</v>
      </c>
    </row>
    <row r="1585" spans="1:5" x14ac:dyDescent="0.4">
      <c r="A1585" s="19">
        <v>42474</v>
      </c>
      <c r="B1585" s="25">
        <v>4554.625</v>
      </c>
      <c r="C1585" s="25">
        <v>4945.8900000000003</v>
      </c>
      <c r="D1585" s="2">
        <f t="shared" si="48"/>
        <v>-2.129657968141796E-5</v>
      </c>
      <c r="E1585" s="2">
        <f t="shared" si="49"/>
        <v>-3.0925209503129825E-4</v>
      </c>
    </row>
    <row r="1586" spans="1:5" x14ac:dyDescent="0.4">
      <c r="A1586" s="19">
        <v>42475</v>
      </c>
      <c r="B1586" s="25">
        <v>4543.1610000000001</v>
      </c>
      <c r="C1586" s="25">
        <v>4938.22</v>
      </c>
      <c r="D1586" s="2">
        <f t="shared" si="48"/>
        <v>-2.5170019485687423E-3</v>
      </c>
      <c r="E1586" s="2">
        <f t="shared" si="49"/>
        <v>-1.5507825689613508E-3</v>
      </c>
    </row>
    <row r="1587" spans="1:5" x14ac:dyDescent="0.4">
      <c r="A1587" s="19">
        <v>42478</v>
      </c>
      <c r="B1587" s="25">
        <v>4569.3149999999996</v>
      </c>
      <c r="C1587" s="25">
        <v>4960.0200000000004</v>
      </c>
      <c r="D1587" s="2">
        <f t="shared" si="48"/>
        <v>5.756784758453426E-3</v>
      </c>
      <c r="E1587" s="2">
        <f t="shared" si="49"/>
        <v>4.4145461320070911E-3</v>
      </c>
    </row>
    <row r="1588" spans="1:5" x14ac:dyDescent="0.4">
      <c r="A1588" s="19">
        <v>42479</v>
      </c>
      <c r="B1588" s="25">
        <v>4537.09</v>
      </c>
      <c r="C1588" s="25">
        <v>4940.33</v>
      </c>
      <c r="D1588" s="2">
        <f t="shared" si="48"/>
        <v>-7.0524794197815988E-3</v>
      </c>
      <c r="E1588" s="2">
        <f t="shared" si="49"/>
        <v>-3.9697420574917874E-3</v>
      </c>
    </row>
    <row r="1589" spans="1:5" x14ac:dyDescent="0.4">
      <c r="A1589" s="19">
        <v>42480</v>
      </c>
      <c r="B1589" s="25">
        <v>4540.4380000000001</v>
      </c>
      <c r="C1589" s="25">
        <v>4948.13</v>
      </c>
      <c r="D1589" s="2">
        <f t="shared" si="48"/>
        <v>7.3791791655009042E-4</v>
      </c>
      <c r="E1589" s="2">
        <f t="shared" si="49"/>
        <v>1.5788418992253028E-3</v>
      </c>
    </row>
    <row r="1590" spans="1:5" x14ac:dyDescent="0.4">
      <c r="A1590" s="19">
        <v>42481</v>
      </c>
      <c r="B1590" s="25">
        <v>4540.7979999999998</v>
      </c>
      <c r="C1590" s="25">
        <v>4945.8900000000003</v>
      </c>
      <c r="D1590" s="2">
        <f t="shared" si="48"/>
        <v>7.9287504861857983E-5</v>
      </c>
      <c r="E1590" s="2">
        <f t="shared" si="49"/>
        <v>-4.5269627111654831E-4</v>
      </c>
    </row>
    <row r="1591" spans="1:5" x14ac:dyDescent="0.4">
      <c r="A1591" s="19">
        <v>42482</v>
      </c>
      <c r="B1591" s="25">
        <v>4474.192</v>
      </c>
      <c r="C1591" s="25">
        <v>4906.2299999999996</v>
      </c>
      <c r="D1591" s="2">
        <f t="shared" si="48"/>
        <v>-1.4668346841237967E-2</v>
      </c>
      <c r="E1591" s="2">
        <f t="shared" si="49"/>
        <v>-8.0187792288143322E-3</v>
      </c>
    </row>
    <row r="1592" spans="1:5" x14ac:dyDescent="0.4">
      <c r="A1592" s="19">
        <v>42485</v>
      </c>
      <c r="B1592" s="25">
        <v>4474.1310000000003</v>
      </c>
      <c r="C1592" s="25">
        <v>4895.79</v>
      </c>
      <c r="D1592" s="2">
        <f t="shared" si="48"/>
        <v>-1.3633746607122355E-5</v>
      </c>
      <c r="E1592" s="2">
        <f t="shared" si="49"/>
        <v>-2.1279067634415449E-3</v>
      </c>
    </row>
    <row r="1593" spans="1:5" x14ac:dyDescent="0.4">
      <c r="A1593" s="19">
        <v>42486</v>
      </c>
      <c r="B1593" s="25">
        <v>4452.9660000000003</v>
      </c>
      <c r="C1593" s="25">
        <v>4888.28</v>
      </c>
      <c r="D1593" s="2">
        <f t="shared" si="48"/>
        <v>-4.7305275594299312E-3</v>
      </c>
      <c r="E1593" s="2">
        <f t="shared" si="49"/>
        <v>-1.5339710240840354E-3</v>
      </c>
    </row>
    <row r="1594" spans="1:5" x14ac:dyDescent="0.4">
      <c r="A1594" s="19">
        <v>42487</v>
      </c>
      <c r="B1594" s="25">
        <v>4416.6350000000002</v>
      </c>
      <c r="C1594" s="25">
        <v>4863.1400000000003</v>
      </c>
      <c r="D1594" s="2">
        <f t="shared" si="48"/>
        <v>-8.158831664108801E-3</v>
      </c>
      <c r="E1594" s="2">
        <f t="shared" si="49"/>
        <v>-5.142913253741499E-3</v>
      </c>
    </row>
    <row r="1595" spans="1:5" x14ac:dyDescent="0.4">
      <c r="A1595" s="19">
        <v>42488</v>
      </c>
      <c r="B1595" s="25">
        <v>4363.9930000000004</v>
      </c>
      <c r="C1595" s="25">
        <v>4805.29</v>
      </c>
      <c r="D1595" s="2">
        <f t="shared" si="48"/>
        <v>-1.1919028853414337E-2</v>
      </c>
      <c r="E1595" s="2">
        <f t="shared" si="49"/>
        <v>-1.1895606542275283E-2</v>
      </c>
    </row>
    <row r="1596" spans="1:5" x14ac:dyDescent="0.4">
      <c r="A1596" s="19">
        <v>42489</v>
      </c>
      <c r="B1596" s="25">
        <v>4341.299</v>
      </c>
      <c r="C1596" s="25">
        <v>4775.3599999999997</v>
      </c>
      <c r="D1596" s="2">
        <f t="shared" si="48"/>
        <v>-5.2002833185114117E-3</v>
      </c>
      <c r="E1596" s="2">
        <f t="shared" si="49"/>
        <v>-6.2285522830047846E-3</v>
      </c>
    </row>
    <row r="1597" spans="1:5" x14ac:dyDescent="0.4">
      <c r="A1597" s="19">
        <v>42492</v>
      </c>
      <c r="B1597" s="25">
        <v>4381.3040000000001</v>
      </c>
      <c r="C1597" s="25">
        <v>4817.59</v>
      </c>
      <c r="D1597" s="2">
        <f t="shared" si="48"/>
        <v>9.2149838101454051E-3</v>
      </c>
      <c r="E1597" s="2">
        <f t="shared" si="49"/>
        <v>8.8433123366615796E-3</v>
      </c>
    </row>
    <row r="1598" spans="1:5" x14ac:dyDescent="0.4">
      <c r="A1598" s="19">
        <v>42493</v>
      </c>
      <c r="B1598" s="25">
        <v>4341.3919999999998</v>
      </c>
      <c r="C1598" s="25">
        <v>4763.22</v>
      </c>
      <c r="D1598" s="2">
        <f t="shared" si="48"/>
        <v>-9.1096166803308343E-3</v>
      </c>
      <c r="E1598" s="2">
        <f t="shared" si="49"/>
        <v>-1.1285725850477046E-2</v>
      </c>
    </row>
    <row r="1599" spans="1:5" x14ac:dyDescent="0.4">
      <c r="A1599" s="19">
        <v>42494</v>
      </c>
      <c r="B1599" s="25">
        <v>4312.0140000000001</v>
      </c>
      <c r="C1599" s="25">
        <v>4725.6400000000003</v>
      </c>
      <c r="D1599" s="2">
        <f t="shared" si="48"/>
        <v>-6.7669540092208935E-3</v>
      </c>
      <c r="E1599" s="2">
        <f t="shared" si="49"/>
        <v>-7.8896208867110795E-3</v>
      </c>
    </row>
    <row r="1600" spans="1:5" x14ac:dyDescent="0.4">
      <c r="A1600" s="19">
        <v>42495</v>
      </c>
      <c r="B1600" s="25">
        <v>4309.4840000000004</v>
      </c>
      <c r="C1600" s="25">
        <v>4717.09</v>
      </c>
      <c r="D1600" s="2">
        <f t="shared" si="48"/>
        <v>-5.8673278890086777E-4</v>
      </c>
      <c r="E1600" s="2">
        <f t="shared" si="49"/>
        <v>-1.8092787431966961E-3</v>
      </c>
    </row>
    <row r="1601" spans="1:5" x14ac:dyDescent="0.4">
      <c r="A1601" s="19">
        <v>42496</v>
      </c>
      <c r="B1601" s="25">
        <v>4330.1679999999997</v>
      </c>
      <c r="C1601" s="25">
        <v>4736.16</v>
      </c>
      <c r="D1601" s="2">
        <f t="shared" si="48"/>
        <v>4.7996465470110383E-3</v>
      </c>
      <c r="E1601" s="2">
        <f t="shared" si="49"/>
        <v>4.0427466934063183E-3</v>
      </c>
    </row>
    <row r="1602" spans="1:5" x14ac:dyDescent="0.4">
      <c r="A1602" s="19">
        <v>42499</v>
      </c>
      <c r="B1602" s="25">
        <v>4341.2299999999996</v>
      </c>
      <c r="C1602" s="25">
        <v>4750.21</v>
      </c>
      <c r="D1602" s="2">
        <f t="shared" si="48"/>
        <v>2.5546352935958971E-3</v>
      </c>
      <c r="E1602" s="2">
        <f t="shared" si="49"/>
        <v>2.9665382926253869E-3</v>
      </c>
    </row>
    <row r="1603" spans="1:5" x14ac:dyDescent="0.4">
      <c r="A1603" s="19">
        <v>42500</v>
      </c>
      <c r="B1603" s="25">
        <v>4402.0379999999996</v>
      </c>
      <c r="C1603" s="25">
        <v>4809.88</v>
      </c>
      <c r="D1603" s="2">
        <f t="shared" si="48"/>
        <v>1.4007090156476387E-2</v>
      </c>
      <c r="E1603" s="2">
        <f t="shared" si="49"/>
        <v>1.2561549910425018E-2</v>
      </c>
    </row>
    <row r="1604" spans="1:5" x14ac:dyDescent="0.4">
      <c r="A1604" s="19">
        <v>42501</v>
      </c>
      <c r="B1604" s="25">
        <v>4361.0330000000004</v>
      </c>
      <c r="C1604" s="25">
        <v>4760.6899999999996</v>
      </c>
      <c r="D1604" s="2">
        <f t="shared" si="48"/>
        <v>-9.3150036414949566E-3</v>
      </c>
      <c r="E1604" s="2">
        <f t="shared" si="49"/>
        <v>-1.0226866366728538E-2</v>
      </c>
    </row>
    <row r="1605" spans="1:5" x14ac:dyDescent="0.4">
      <c r="A1605" s="19">
        <v>42502</v>
      </c>
      <c r="B1605" s="25">
        <v>4342.8090000000002</v>
      </c>
      <c r="C1605" s="25">
        <v>4737.33</v>
      </c>
      <c r="D1605" s="2">
        <f t="shared" si="48"/>
        <v>-4.1788264385984597E-3</v>
      </c>
      <c r="E1605" s="2">
        <f t="shared" si="49"/>
        <v>-4.9068517378783039E-3</v>
      </c>
    </row>
    <row r="1606" spans="1:5" x14ac:dyDescent="0.4">
      <c r="A1606" s="19">
        <v>42503</v>
      </c>
      <c r="B1606" s="25">
        <v>4326.5309999999999</v>
      </c>
      <c r="C1606" s="25">
        <v>4717.68</v>
      </c>
      <c r="D1606" s="2">
        <f t="shared" si="48"/>
        <v>-3.7482652357034851E-3</v>
      </c>
      <c r="E1606" s="2">
        <f t="shared" si="49"/>
        <v>-4.1479060990050609E-3</v>
      </c>
    </row>
    <row r="1607" spans="1:5" x14ac:dyDescent="0.4">
      <c r="A1607" s="19">
        <v>42506</v>
      </c>
      <c r="B1607" s="25">
        <v>4380.4830000000002</v>
      </c>
      <c r="C1607" s="25">
        <v>4775.46</v>
      </c>
      <c r="D1607" s="2">
        <f t="shared" ref="D1607:D1670" si="50">B1607/B1606-1</f>
        <v>1.2470036618251523E-2</v>
      </c>
      <c r="E1607" s="2">
        <f t="shared" ref="E1607:E1670" si="51">C1607/C1606-1</f>
        <v>1.224754540367301E-2</v>
      </c>
    </row>
    <row r="1608" spans="1:5" x14ac:dyDescent="0.4">
      <c r="A1608" s="19">
        <v>42507</v>
      </c>
      <c r="B1608" s="25">
        <v>4322.5569999999998</v>
      </c>
      <c r="C1608" s="25">
        <v>4715.7299999999996</v>
      </c>
      <c r="D1608" s="2">
        <f t="shared" si="50"/>
        <v>-1.322365593017949E-2</v>
      </c>
      <c r="E1608" s="2">
        <f t="shared" si="51"/>
        <v>-1.2507695593723001E-2</v>
      </c>
    </row>
    <row r="1609" spans="1:5" x14ac:dyDescent="0.4">
      <c r="A1609" s="19">
        <v>42508</v>
      </c>
      <c r="B1609" s="25">
        <v>4338.232</v>
      </c>
      <c r="C1609" s="25">
        <v>4739.12</v>
      </c>
      <c r="D1609" s="2">
        <f t="shared" si="50"/>
        <v>3.6263258066926429E-3</v>
      </c>
      <c r="E1609" s="2">
        <f t="shared" si="51"/>
        <v>4.959995589230104E-3</v>
      </c>
    </row>
    <row r="1610" spans="1:5" x14ac:dyDescent="0.4">
      <c r="A1610" s="19">
        <v>42509</v>
      </c>
      <c r="B1610" s="25">
        <v>4315.5789999999997</v>
      </c>
      <c r="C1610" s="25">
        <v>4712.53</v>
      </c>
      <c r="D1610" s="2">
        <f t="shared" si="50"/>
        <v>-5.221712439537618E-3</v>
      </c>
      <c r="E1610" s="2">
        <f t="shared" si="51"/>
        <v>-5.6107462988909118E-3</v>
      </c>
    </row>
    <row r="1611" spans="1:5" x14ac:dyDescent="0.4">
      <c r="A1611" s="19">
        <v>42510</v>
      </c>
      <c r="B1611" s="25">
        <v>4362.9030000000002</v>
      </c>
      <c r="C1611" s="25">
        <v>4769.5600000000004</v>
      </c>
      <c r="D1611" s="2">
        <f t="shared" si="50"/>
        <v>1.0965851859043863E-2</v>
      </c>
      <c r="E1611" s="2">
        <f t="shared" si="51"/>
        <v>1.2101779723418415E-2</v>
      </c>
    </row>
    <row r="1612" spans="1:5" x14ac:dyDescent="0.4">
      <c r="A1612" s="19">
        <v>42513</v>
      </c>
      <c r="B1612" s="25">
        <v>4355.0990000000002</v>
      </c>
      <c r="C1612" s="25">
        <v>4765.78</v>
      </c>
      <c r="D1612" s="2">
        <f t="shared" si="50"/>
        <v>-1.7887172829650355E-3</v>
      </c>
      <c r="E1612" s="2">
        <f t="shared" si="51"/>
        <v>-7.9252593530654281E-4</v>
      </c>
    </row>
    <row r="1613" spans="1:5" x14ac:dyDescent="0.4">
      <c r="A1613" s="19">
        <v>42514</v>
      </c>
      <c r="B1613" s="25">
        <v>4444.2969999999996</v>
      </c>
      <c r="C1613" s="25">
        <v>4861.0600000000004</v>
      </c>
      <c r="D1613" s="2">
        <f t="shared" si="50"/>
        <v>2.0481279530040419E-2</v>
      </c>
      <c r="E1613" s="2">
        <f t="shared" si="51"/>
        <v>1.9992530079021797E-2</v>
      </c>
    </row>
    <row r="1614" spans="1:5" x14ac:dyDescent="0.4">
      <c r="A1614" s="19">
        <v>42515</v>
      </c>
      <c r="B1614" s="25">
        <v>4476.4340000000002</v>
      </c>
      <c r="C1614" s="25">
        <v>4894.8900000000003</v>
      </c>
      <c r="D1614" s="2">
        <f t="shared" si="50"/>
        <v>7.2310648905777875E-3</v>
      </c>
      <c r="E1614" s="2">
        <f t="shared" si="51"/>
        <v>6.9593874587023929E-3</v>
      </c>
    </row>
    <row r="1615" spans="1:5" x14ac:dyDescent="0.4">
      <c r="A1615" s="19">
        <v>42516</v>
      </c>
      <c r="B1615" s="25">
        <v>4487.96</v>
      </c>
      <c r="C1615" s="25">
        <v>4901.7700000000004</v>
      </c>
      <c r="D1615" s="2">
        <f t="shared" si="50"/>
        <v>2.5748173657871298E-3</v>
      </c>
      <c r="E1615" s="2">
        <f t="shared" si="51"/>
        <v>1.4055474178173988E-3</v>
      </c>
    </row>
    <row r="1616" spans="1:5" x14ac:dyDescent="0.4">
      <c r="A1616" s="19">
        <v>42517</v>
      </c>
      <c r="B1616" s="25">
        <v>4512.5410000000002</v>
      </c>
      <c r="C1616" s="25">
        <v>4933.51</v>
      </c>
      <c r="D1616" s="2">
        <f t="shared" si="50"/>
        <v>5.4770987263701443E-3</v>
      </c>
      <c r="E1616" s="2">
        <f t="shared" si="51"/>
        <v>6.4752120152515857E-3</v>
      </c>
    </row>
    <row r="1617" spans="1:5" x14ac:dyDescent="0.4">
      <c r="A1617" s="19">
        <v>42521</v>
      </c>
      <c r="B1617" s="25">
        <v>4523.893</v>
      </c>
      <c r="C1617" s="25">
        <v>4948.0600000000004</v>
      </c>
      <c r="D1617" s="2">
        <f t="shared" si="50"/>
        <v>2.5156558134318274E-3</v>
      </c>
      <c r="E1617" s="2">
        <f t="shared" si="51"/>
        <v>2.9492187104109835E-3</v>
      </c>
    </row>
    <row r="1618" spans="1:5" x14ac:dyDescent="0.4">
      <c r="A1618" s="19">
        <v>42522</v>
      </c>
      <c r="B1618" s="25">
        <v>4520.0680000000002</v>
      </c>
      <c r="C1618" s="25">
        <v>4952.25</v>
      </c>
      <c r="D1618" s="2">
        <f t="shared" si="50"/>
        <v>-8.4551071389171728E-4</v>
      </c>
      <c r="E1618" s="2">
        <f t="shared" si="51"/>
        <v>8.4679652227337421E-4</v>
      </c>
    </row>
    <row r="1619" spans="1:5" x14ac:dyDescent="0.4">
      <c r="A1619" s="19">
        <v>42523</v>
      </c>
      <c r="B1619" s="25">
        <v>4531.3490000000002</v>
      </c>
      <c r="C1619" s="25">
        <v>4971.3599999999997</v>
      </c>
      <c r="D1619" s="2">
        <f t="shared" si="50"/>
        <v>2.4957589133614011E-3</v>
      </c>
      <c r="E1619" s="2">
        <f t="shared" si="51"/>
        <v>3.8588520369529089E-3</v>
      </c>
    </row>
    <row r="1620" spans="1:5" x14ac:dyDescent="0.4">
      <c r="A1620" s="19">
        <v>42524</v>
      </c>
      <c r="B1620" s="25">
        <v>4509.7920000000004</v>
      </c>
      <c r="C1620" s="25">
        <v>4942.5200000000004</v>
      </c>
      <c r="D1620" s="2">
        <f t="shared" si="50"/>
        <v>-4.757302957684284E-3</v>
      </c>
      <c r="E1620" s="2">
        <f t="shared" si="51"/>
        <v>-5.8012294422450372E-3</v>
      </c>
    </row>
    <row r="1621" spans="1:5" x14ac:dyDescent="0.4">
      <c r="A1621" s="19">
        <v>42527</v>
      </c>
      <c r="B1621" s="25">
        <v>4523.6329999999998</v>
      </c>
      <c r="C1621" s="25">
        <v>4968.71</v>
      </c>
      <c r="D1621" s="2">
        <f t="shared" si="50"/>
        <v>3.0690994174453756E-3</v>
      </c>
      <c r="E1621" s="2">
        <f t="shared" si="51"/>
        <v>5.2989163422707541E-3</v>
      </c>
    </row>
    <row r="1622" spans="1:5" x14ac:dyDescent="0.4">
      <c r="A1622" s="19">
        <v>42528</v>
      </c>
      <c r="B1622" s="25">
        <v>4513.0870000000004</v>
      </c>
      <c r="C1622" s="25">
        <v>4961.75</v>
      </c>
      <c r="D1622" s="2">
        <f t="shared" si="50"/>
        <v>-2.3313120228806161E-3</v>
      </c>
      <c r="E1622" s="2">
        <f t="shared" si="51"/>
        <v>-1.4007659935878491E-3</v>
      </c>
    </row>
    <row r="1623" spans="1:5" x14ac:dyDescent="0.4">
      <c r="A1623" s="19">
        <v>42529</v>
      </c>
      <c r="B1623" s="25">
        <v>4520.6279999999997</v>
      </c>
      <c r="C1623" s="25">
        <v>4974.6400000000003</v>
      </c>
      <c r="D1623" s="2">
        <f t="shared" si="50"/>
        <v>1.6709183758254476E-3</v>
      </c>
      <c r="E1623" s="2">
        <f t="shared" si="51"/>
        <v>2.5978737340657254E-3</v>
      </c>
    </row>
    <row r="1624" spans="1:5" x14ac:dyDescent="0.4">
      <c r="A1624" s="19">
        <v>42530</v>
      </c>
      <c r="B1624" s="25">
        <v>4512.6890000000003</v>
      </c>
      <c r="C1624" s="25">
        <v>4958.62</v>
      </c>
      <c r="D1624" s="2">
        <f t="shared" si="50"/>
        <v>-1.7561719300945855E-3</v>
      </c>
      <c r="E1624" s="2">
        <f t="shared" si="51"/>
        <v>-3.2203335316727255E-3</v>
      </c>
    </row>
    <row r="1625" spans="1:5" x14ac:dyDescent="0.4">
      <c r="A1625" s="19">
        <v>42531</v>
      </c>
      <c r="B1625" s="25">
        <v>4461.049</v>
      </c>
      <c r="C1625" s="25">
        <v>4894.55</v>
      </c>
      <c r="D1625" s="2">
        <f t="shared" si="50"/>
        <v>-1.1443288026274478E-2</v>
      </c>
      <c r="E1625" s="2">
        <f t="shared" si="51"/>
        <v>-1.2920933646861421E-2</v>
      </c>
    </row>
    <row r="1626" spans="1:5" x14ac:dyDescent="0.4">
      <c r="A1626" s="19">
        <v>42534</v>
      </c>
      <c r="B1626" s="25">
        <v>4422.759</v>
      </c>
      <c r="C1626" s="25">
        <v>4848.4399999999996</v>
      </c>
      <c r="D1626" s="2">
        <f t="shared" si="50"/>
        <v>-8.5831830136813281E-3</v>
      </c>
      <c r="E1626" s="2">
        <f t="shared" si="51"/>
        <v>-9.4206821873309421E-3</v>
      </c>
    </row>
    <row r="1627" spans="1:5" x14ac:dyDescent="0.4">
      <c r="A1627" s="19">
        <v>42535</v>
      </c>
      <c r="B1627" s="25">
        <v>4424.9120000000003</v>
      </c>
      <c r="C1627" s="25">
        <v>4843.55</v>
      </c>
      <c r="D1627" s="2">
        <f t="shared" si="50"/>
        <v>4.8680020774360955E-4</v>
      </c>
      <c r="E1627" s="2">
        <f t="shared" si="51"/>
        <v>-1.008571829289262E-3</v>
      </c>
    </row>
    <row r="1628" spans="1:5" x14ac:dyDescent="0.4">
      <c r="A1628" s="19">
        <v>42536</v>
      </c>
      <c r="B1628" s="25">
        <v>4409.51</v>
      </c>
      <c r="C1628" s="25">
        <v>4834.93</v>
      </c>
      <c r="D1628" s="2">
        <f t="shared" si="50"/>
        <v>-3.4807471877407181E-3</v>
      </c>
      <c r="E1628" s="2">
        <f t="shared" si="51"/>
        <v>-1.7796863870508384E-3</v>
      </c>
    </row>
    <row r="1629" spans="1:5" x14ac:dyDescent="0.4">
      <c r="A1629" s="19">
        <v>42537</v>
      </c>
      <c r="B1629" s="25">
        <v>4424.2330000000002</v>
      </c>
      <c r="C1629" s="25">
        <v>4844.92</v>
      </c>
      <c r="D1629" s="2">
        <f t="shared" si="50"/>
        <v>3.3389197439170903E-3</v>
      </c>
      <c r="E1629" s="2">
        <f t="shared" si="51"/>
        <v>2.0662139886202802E-3</v>
      </c>
    </row>
    <row r="1630" spans="1:5" x14ac:dyDescent="0.4">
      <c r="A1630" s="19">
        <v>42538</v>
      </c>
      <c r="B1630" s="25">
        <v>4374.38</v>
      </c>
      <c r="C1630" s="25">
        <v>4800.34</v>
      </c>
      <c r="D1630" s="2">
        <f t="shared" si="50"/>
        <v>-1.126816783835749E-2</v>
      </c>
      <c r="E1630" s="2">
        <f t="shared" si="51"/>
        <v>-9.2013903222344373E-3</v>
      </c>
    </row>
    <row r="1631" spans="1:5" x14ac:dyDescent="0.4">
      <c r="A1631" s="19">
        <v>42541</v>
      </c>
      <c r="B1631" s="25">
        <v>4400.1580000000004</v>
      </c>
      <c r="C1631" s="25">
        <v>4837.21</v>
      </c>
      <c r="D1631" s="2">
        <f t="shared" si="50"/>
        <v>5.8929494008295169E-3</v>
      </c>
      <c r="E1631" s="2">
        <f t="shared" si="51"/>
        <v>7.680705949995259E-3</v>
      </c>
    </row>
    <row r="1632" spans="1:5" x14ac:dyDescent="0.4">
      <c r="A1632" s="19">
        <v>42542</v>
      </c>
      <c r="B1632" s="25">
        <v>4413.4040000000005</v>
      </c>
      <c r="C1632" s="25">
        <v>4843.76</v>
      </c>
      <c r="D1632" s="2">
        <f t="shared" si="50"/>
        <v>3.0103464466504359E-3</v>
      </c>
      <c r="E1632" s="2">
        <f t="shared" si="51"/>
        <v>1.3540863431606986E-3</v>
      </c>
    </row>
    <row r="1633" spans="1:5" x14ac:dyDescent="0.4">
      <c r="A1633" s="19">
        <v>42543</v>
      </c>
      <c r="B1633" s="25">
        <v>4404.7269999999999</v>
      </c>
      <c r="C1633" s="25">
        <v>4833.32</v>
      </c>
      <c r="D1633" s="2">
        <f t="shared" si="50"/>
        <v>-1.9660561326361181E-3</v>
      </c>
      <c r="E1633" s="2">
        <f t="shared" si="51"/>
        <v>-2.1553503889540915E-3</v>
      </c>
    </row>
    <row r="1634" spans="1:5" x14ac:dyDescent="0.4">
      <c r="A1634" s="19">
        <v>42544</v>
      </c>
      <c r="B1634" s="25">
        <v>4467.4809999999998</v>
      </c>
      <c r="C1634" s="25">
        <v>4910.04</v>
      </c>
      <c r="D1634" s="2">
        <f t="shared" si="50"/>
        <v>1.4246966951640738E-2</v>
      </c>
      <c r="E1634" s="2">
        <f t="shared" si="51"/>
        <v>1.5873147236268315E-2</v>
      </c>
    </row>
    <row r="1635" spans="1:5" x14ac:dyDescent="0.4">
      <c r="A1635" s="19">
        <v>42545</v>
      </c>
      <c r="B1635" s="25">
        <v>4285.701</v>
      </c>
      <c r="C1635" s="25">
        <v>4707.9799999999996</v>
      </c>
      <c r="D1635" s="2">
        <f t="shared" si="50"/>
        <v>-4.0689596665324346E-2</v>
      </c>
      <c r="E1635" s="2">
        <f t="shared" si="51"/>
        <v>-4.1152414236951262E-2</v>
      </c>
    </row>
    <row r="1636" spans="1:5" x14ac:dyDescent="0.4">
      <c r="A1636" s="19">
        <v>42548</v>
      </c>
      <c r="B1636" s="25">
        <v>4201.0550000000003</v>
      </c>
      <c r="C1636" s="25">
        <v>4594.4399999999996</v>
      </c>
      <c r="D1636" s="2">
        <f t="shared" si="50"/>
        <v>-1.9750794560796425E-2</v>
      </c>
      <c r="E1636" s="2">
        <f t="shared" si="51"/>
        <v>-2.4116500070093805E-2</v>
      </c>
    </row>
    <row r="1637" spans="1:5" x14ac:dyDescent="0.4">
      <c r="A1637" s="19">
        <v>42549</v>
      </c>
      <c r="B1637" s="25">
        <v>4290.4669999999996</v>
      </c>
      <c r="C1637" s="25">
        <v>4691.87</v>
      </c>
      <c r="D1637" s="2">
        <f t="shared" si="50"/>
        <v>2.1283225285076979E-2</v>
      </c>
      <c r="E1637" s="2">
        <f t="shared" si="51"/>
        <v>2.1206066462942319E-2</v>
      </c>
    </row>
    <row r="1638" spans="1:5" x14ac:dyDescent="0.4">
      <c r="A1638" s="19">
        <v>42550</v>
      </c>
      <c r="B1638" s="25">
        <v>4364.7380000000003</v>
      </c>
      <c r="C1638" s="25">
        <v>4779.25</v>
      </c>
      <c r="D1638" s="2">
        <f t="shared" si="50"/>
        <v>1.7310703007388462E-2</v>
      </c>
      <c r="E1638" s="2">
        <f t="shared" si="51"/>
        <v>1.8623704407837449E-2</v>
      </c>
    </row>
    <row r="1639" spans="1:5" x14ac:dyDescent="0.4">
      <c r="A1639" s="19">
        <v>42551</v>
      </c>
      <c r="B1639" s="25">
        <v>4417.6989999999996</v>
      </c>
      <c r="C1639" s="25">
        <v>4842.67</v>
      </c>
      <c r="D1639" s="2">
        <f t="shared" si="50"/>
        <v>1.2133832546191714E-2</v>
      </c>
      <c r="E1639" s="2">
        <f t="shared" si="51"/>
        <v>1.3269864518491437E-2</v>
      </c>
    </row>
    <row r="1640" spans="1:5" x14ac:dyDescent="0.4">
      <c r="A1640" s="19">
        <v>42552</v>
      </c>
      <c r="B1640" s="25">
        <v>4437.4440000000004</v>
      </c>
      <c r="C1640" s="25">
        <v>4862.57</v>
      </c>
      <c r="D1640" s="2">
        <f t="shared" si="50"/>
        <v>4.4695213503682663E-3</v>
      </c>
      <c r="E1640" s="2">
        <f t="shared" si="51"/>
        <v>4.1093033388606148E-3</v>
      </c>
    </row>
    <row r="1641" spans="1:5" x14ac:dyDescent="0.4">
      <c r="A1641" s="19">
        <v>42556</v>
      </c>
      <c r="B1641" s="25">
        <v>4410.7470000000003</v>
      </c>
      <c r="C1641" s="25">
        <v>4822.8999999999996</v>
      </c>
      <c r="D1641" s="2">
        <f t="shared" si="50"/>
        <v>-6.0163012761400569E-3</v>
      </c>
      <c r="E1641" s="2">
        <f t="shared" si="51"/>
        <v>-8.1582373107225159E-3</v>
      </c>
    </row>
    <row r="1642" spans="1:5" x14ac:dyDescent="0.4">
      <c r="A1642" s="19">
        <v>42557</v>
      </c>
      <c r="B1642" s="25">
        <v>4444.7030000000004</v>
      </c>
      <c r="C1642" s="25">
        <v>4859.16</v>
      </c>
      <c r="D1642" s="2">
        <f t="shared" si="50"/>
        <v>7.6984692162120893E-3</v>
      </c>
      <c r="E1642" s="2">
        <f t="shared" si="51"/>
        <v>7.5182981193888665E-3</v>
      </c>
    </row>
    <row r="1643" spans="1:5" x14ac:dyDescent="0.4">
      <c r="A1643" s="19">
        <v>42558</v>
      </c>
      <c r="B1643" s="25">
        <v>4459.5839999999998</v>
      </c>
      <c r="C1643" s="25">
        <v>4876.8100000000004</v>
      </c>
      <c r="D1643" s="2">
        <f t="shared" si="50"/>
        <v>3.3480302283412922E-3</v>
      </c>
      <c r="E1643" s="2">
        <f t="shared" si="51"/>
        <v>3.6323150503381196E-3</v>
      </c>
    </row>
    <row r="1644" spans="1:5" x14ac:dyDescent="0.4">
      <c r="A1644" s="19">
        <v>42559</v>
      </c>
      <c r="B1644" s="25">
        <v>4528.3639999999996</v>
      </c>
      <c r="C1644" s="25">
        <v>4956.76</v>
      </c>
      <c r="D1644" s="2">
        <f t="shared" si="50"/>
        <v>1.5422963218093777E-2</v>
      </c>
      <c r="E1644" s="2">
        <f t="shared" si="51"/>
        <v>1.6393913234265867E-2</v>
      </c>
    </row>
    <row r="1645" spans="1:5" x14ac:dyDescent="0.4">
      <c r="A1645" s="19">
        <v>42562</v>
      </c>
      <c r="B1645" s="25">
        <v>4554.7089999999998</v>
      </c>
      <c r="C1645" s="25">
        <v>4988.6400000000003</v>
      </c>
      <c r="D1645" s="2">
        <f t="shared" si="50"/>
        <v>5.8177743661949055E-3</v>
      </c>
      <c r="E1645" s="2">
        <f t="shared" si="51"/>
        <v>6.4316206554282385E-3</v>
      </c>
    </row>
    <row r="1646" spans="1:5" x14ac:dyDescent="0.4">
      <c r="A1646" s="19">
        <v>42563</v>
      </c>
      <c r="B1646" s="25">
        <v>4577.6120000000001</v>
      </c>
      <c r="C1646" s="25">
        <v>5022.82</v>
      </c>
      <c r="D1646" s="2">
        <f t="shared" si="50"/>
        <v>5.0284222329022299E-3</v>
      </c>
      <c r="E1646" s="2">
        <f t="shared" si="51"/>
        <v>6.8515667596777963E-3</v>
      </c>
    </row>
    <row r="1647" spans="1:5" x14ac:dyDescent="0.4">
      <c r="A1647" s="19">
        <v>42564</v>
      </c>
      <c r="B1647" s="25">
        <v>4565.7709999999997</v>
      </c>
      <c r="C1647" s="25">
        <v>5005.7299999999996</v>
      </c>
      <c r="D1647" s="2">
        <f t="shared" si="50"/>
        <v>-2.5867198880115128E-3</v>
      </c>
      <c r="E1647" s="2">
        <f t="shared" si="51"/>
        <v>-3.4024711218001435E-3</v>
      </c>
    </row>
    <row r="1648" spans="1:5" x14ac:dyDescent="0.4">
      <c r="A1648" s="19">
        <v>42565</v>
      </c>
      <c r="B1648" s="25">
        <v>4596.4880000000003</v>
      </c>
      <c r="C1648" s="25">
        <v>5034.0600000000004</v>
      </c>
      <c r="D1648" s="2">
        <f t="shared" si="50"/>
        <v>6.7276698721860928E-3</v>
      </c>
      <c r="E1648" s="2">
        <f t="shared" si="51"/>
        <v>5.6595141967306084E-3</v>
      </c>
    </row>
    <row r="1649" spans="1:5" x14ac:dyDescent="0.4">
      <c r="A1649" s="19">
        <v>42566</v>
      </c>
      <c r="B1649" s="25">
        <v>4589.8280000000004</v>
      </c>
      <c r="C1649" s="25">
        <v>5029.59</v>
      </c>
      <c r="D1649" s="2">
        <f t="shared" si="50"/>
        <v>-1.4489323152806488E-3</v>
      </c>
      <c r="E1649" s="2">
        <f t="shared" si="51"/>
        <v>-8.879512759085717E-4</v>
      </c>
    </row>
    <row r="1650" spans="1:5" x14ac:dyDescent="0.4">
      <c r="A1650" s="19">
        <v>42569</v>
      </c>
      <c r="B1650" s="25">
        <v>4619.68</v>
      </c>
      <c r="C1650" s="25">
        <v>5055.78</v>
      </c>
      <c r="D1650" s="2">
        <f t="shared" si="50"/>
        <v>6.5039474246093576E-3</v>
      </c>
      <c r="E1650" s="2">
        <f t="shared" si="51"/>
        <v>5.2071838857639108E-3</v>
      </c>
    </row>
    <row r="1651" spans="1:5" x14ac:dyDescent="0.4">
      <c r="A1651" s="19">
        <v>42570</v>
      </c>
      <c r="B1651" s="25">
        <v>4603.2839999999997</v>
      </c>
      <c r="C1651" s="25">
        <v>5036.37</v>
      </c>
      <c r="D1651" s="2">
        <f t="shared" si="50"/>
        <v>-3.5491635784298259E-3</v>
      </c>
      <c r="E1651" s="2">
        <f t="shared" si="51"/>
        <v>-3.8391702170584852E-3</v>
      </c>
    </row>
    <row r="1652" spans="1:5" x14ac:dyDescent="0.4">
      <c r="A1652" s="19">
        <v>42571</v>
      </c>
      <c r="B1652" s="25">
        <v>4657.2</v>
      </c>
      <c r="C1652" s="25">
        <v>5089.93</v>
      </c>
      <c r="D1652" s="2">
        <f t="shared" si="50"/>
        <v>1.1712507853089305E-2</v>
      </c>
      <c r="E1652" s="2">
        <f t="shared" si="51"/>
        <v>1.0634643602436045E-2</v>
      </c>
    </row>
    <row r="1653" spans="1:5" x14ac:dyDescent="0.4">
      <c r="A1653" s="19">
        <v>42572</v>
      </c>
      <c r="B1653" s="25">
        <v>4647.0159999999996</v>
      </c>
      <c r="C1653" s="25">
        <v>5073.8999999999996</v>
      </c>
      <c r="D1653" s="2">
        <f t="shared" si="50"/>
        <v>-2.1867216353174124E-3</v>
      </c>
      <c r="E1653" s="2">
        <f t="shared" si="51"/>
        <v>-3.1493556885852092E-3</v>
      </c>
    </row>
    <row r="1654" spans="1:5" x14ac:dyDescent="0.4">
      <c r="A1654" s="19">
        <v>42573</v>
      </c>
      <c r="B1654" s="25">
        <v>4666.0709999999999</v>
      </c>
      <c r="C1654" s="25">
        <v>5100.16</v>
      </c>
      <c r="D1654" s="2">
        <f t="shared" si="50"/>
        <v>4.1004808246840607E-3</v>
      </c>
      <c r="E1654" s="2">
        <f t="shared" si="51"/>
        <v>5.1755060210094683E-3</v>
      </c>
    </row>
    <row r="1655" spans="1:5" x14ac:dyDescent="0.4">
      <c r="A1655" s="19">
        <v>42576</v>
      </c>
      <c r="B1655" s="25">
        <v>4665.9279999999999</v>
      </c>
      <c r="C1655" s="25">
        <v>5097.63</v>
      </c>
      <c r="D1655" s="2">
        <f t="shared" si="50"/>
        <v>-3.0646768984010642E-5</v>
      </c>
      <c r="E1655" s="2">
        <f t="shared" si="51"/>
        <v>-4.9606286861580973E-4</v>
      </c>
    </row>
    <row r="1656" spans="1:5" x14ac:dyDescent="0.4">
      <c r="A1656" s="19">
        <v>42577</v>
      </c>
      <c r="B1656" s="25">
        <v>4672.1120000000001</v>
      </c>
      <c r="C1656" s="25">
        <v>5110.05</v>
      </c>
      <c r="D1656" s="2">
        <f t="shared" si="50"/>
        <v>1.3253526415324401E-3</v>
      </c>
      <c r="E1656" s="2">
        <f t="shared" si="51"/>
        <v>2.4364263392988583E-3</v>
      </c>
    </row>
    <row r="1657" spans="1:5" x14ac:dyDescent="0.4">
      <c r="A1657" s="19">
        <v>42578</v>
      </c>
      <c r="B1657" s="25">
        <v>4702.8850000000002</v>
      </c>
      <c r="C1657" s="25">
        <v>5139.8100000000004</v>
      </c>
      <c r="D1657" s="2">
        <f t="shared" si="50"/>
        <v>6.5865287475985745E-3</v>
      </c>
      <c r="E1657" s="2">
        <f t="shared" si="51"/>
        <v>5.823817770863382E-3</v>
      </c>
    </row>
    <row r="1658" spans="1:5" x14ac:dyDescent="0.4">
      <c r="A1658" s="19">
        <v>42579</v>
      </c>
      <c r="B1658" s="25">
        <v>4721.4089999999997</v>
      </c>
      <c r="C1658" s="25">
        <v>5154.9799999999996</v>
      </c>
      <c r="D1658" s="2">
        <f t="shared" si="50"/>
        <v>3.9388588068811625E-3</v>
      </c>
      <c r="E1658" s="2">
        <f t="shared" si="51"/>
        <v>2.9514709687710194E-3</v>
      </c>
    </row>
    <row r="1659" spans="1:5" x14ac:dyDescent="0.4">
      <c r="A1659" s="19">
        <v>42580</v>
      </c>
      <c r="B1659" s="25">
        <v>4730.2309999999998</v>
      </c>
      <c r="C1659" s="25">
        <v>5162.13</v>
      </c>
      <c r="D1659" s="2">
        <f t="shared" si="50"/>
        <v>1.8685100147011191E-3</v>
      </c>
      <c r="E1659" s="2">
        <f t="shared" si="51"/>
        <v>1.3870082910119041E-3</v>
      </c>
    </row>
    <row r="1660" spans="1:5" x14ac:dyDescent="0.4">
      <c r="A1660" s="19">
        <v>42583</v>
      </c>
      <c r="B1660" s="25">
        <v>4756.0389999999998</v>
      </c>
      <c r="C1660" s="25">
        <v>5184.2</v>
      </c>
      <c r="D1660" s="2">
        <f t="shared" si="50"/>
        <v>5.4559703321042097E-3</v>
      </c>
      <c r="E1660" s="2">
        <f t="shared" si="51"/>
        <v>4.2753669512389791E-3</v>
      </c>
    </row>
    <row r="1661" spans="1:5" x14ac:dyDescent="0.4">
      <c r="A1661" s="19">
        <v>42584</v>
      </c>
      <c r="B1661" s="25">
        <v>4719.2120000000004</v>
      </c>
      <c r="C1661" s="25">
        <v>5137.7299999999996</v>
      </c>
      <c r="D1661" s="2">
        <f t="shared" si="50"/>
        <v>-7.7432081612449633E-3</v>
      </c>
      <c r="E1661" s="2">
        <f t="shared" si="51"/>
        <v>-8.9637745457351592E-3</v>
      </c>
    </row>
    <row r="1662" spans="1:5" x14ac:dyDescent="0.4">
      <c r="A1662" s="19">
        <v>42585</v>
      </c>
      <c r="B1662" s="25">
        <v>4734.3289999999997</v>
      </c>
      <c r="C1662" s="25">
        <v>5159.74</v>
      </c>
      <c r="D1662" s="2">
        <f t="shared" si="50"/>
        <v>3.2032890236757261E-3</v>
      </c>
      <c r="E1662" s="2">
        <f t="shared" si="51"/>
        <v>4.2839931253686458E-3</v>
      </c>
    </row>
    <row r="1663" spans="1:5" x14ac:dyDescent="0.4">
      <c r="A1663" s="19">
        <v>42586</v>
      </c>
      <c r="B1663" s="25">
        <v>4743.8119999999999</v>
      </c>
      <c r="C1663" s="25">
        <v>5166.25</v>
      </c>
      <c r="D1663" s="2">
        <f t="shared" si="50"/>
        <v>2.0030293627670837E-3</v>
      </c>
      <c r="E1663" s="2">
        <f t="shared" si="51"/>
        <v>1.2616914805785306E-3</v>
      </c>
    </row>
    <row r="1664" spans="1:5" x14ac:dyDescent="0.4">
      <c r="A1664" s="19">
        <v>42587</v>
      </c>
      <c r="B1664" s="25">
        <v>4791.2089999999998</v>
      </c>
      <c r="C1664" s="25">
        <v>5221.12</v>
      </c>
      <c r="D1664" s="2">
        <f t="shared" si="50"/>
        <v>9.9913318655966421E-3</v>
      </c>
      <c r="E1664" s="2">
        <f t="shared" si="51"/>
        <v>1.0620856520687116E-2</v>
      </c>
    </row>
    <row r="1665" spans="1:5" x14ac:dyDescent="0.4">
      <c r="A1665" s="19">
        <v>42590</v>
      </c>
      <c r="B1665" s="25">
        <v>4784.7430000000004</v>
      </c>
      <c r="C1665" s="25">
        <v>5213.1400000000003</v>
      </c>
      <c r="D1665" s="2">
        <f t="shared" si="50"/>
        <v>-1.349554987060575E-3</v>
      </c>
      <c r="E1665" s="2">
        <f t="shared" si="51"/>
        <v>-1.5284076979651395E-3</v>
      </c>
    </row>
    <row r="1666" spans="1:5" x14ac:dyDescent="0.4">
      <c r="A1666" s="19">
        <v>42591</v>
      </c>
      <c r="B1666" s="25">
        <v>4795.7489999999998</v>
      </c>
      <c r="C1666" s="25">
        <v>5225.4799999999996</v>
      </c>
      <c r="D1666" s="2">
        <f t="shared" si="50"/>
        <v>2.3002280373261019E-3</v>
      </c>
      <c r="E1666" s="2">
        <f t="shared" si="51"/>
        <v>2.3670954549463996E-3</v>
      </c>
    </row>
    <row r="1667" spans="1:5" x14ac:dyDescent="0.4">
      <c r="A1667" s="19">
        <v>42592</v>
      </c>
      <c r="B1667" s="25">
        <v>4783.393</v>
      </c>
      <c r="C1667" s="25">
        <v>5204.58</v>
      </c>
      <c r="D1667" s="2">
        <f t="shared" si="50"/>
        <v>-2.576448433810774E-3</v>
      </c>
      <c r="E1667" s="2">
        <f t="shared" si="51"/>
        <v>-3.9996325696394219E-3</v>
      </c>
    </row>
    <row r="1668" spans="1:5" x14ac:dyDescent="0.4">
      <c r="A1668" s="19">
        <v>42593</v>
      </c>
      <c r="B1668" s="25">
        <v>4803.3140000000003</v>
      </c>
      <c r="C1668" s="25">
        <v>5228.3999999999996</v>
      </c>
      <c r="D1668" s="2">
        <f t="shared" si="50"/>
        <v>4.1646170406655081E-3</v>
      </c>
      <c r="E1668" s="2">
        <f t="shared" si="51"/>
        <v>4.5767381806023355E-3</v>
      </c>
    </row>
    <row r="1669" spans="1:5" x14ac:dyDescent="0.4">
      <c r="A1669" s="19">
        <v>42594</v>
      </c>
      <c r="B1669" s="25">
        <v>4807.076</v>
      </c>
      <c r="C1669" s="25">
        <v>5232.8999999999996</v>
      </c>
      <c r="D1669" s="2">
        <f t="shared" si="50"/>
        <v>7.8320925927388707E-4</v>
      </c>
      <c r="E1669" s="2">
        <f t="shared" si="51"/>
        <v>8.6068395685101606E-4</v>
      </c>
    </row>
    <row r="1670" spans="1:5" x14ac:dyDescent="0.4">
      <c r="A1670" s="19">
        <v>42597</v>
      </c>
      <c r="B1670" s="25">
        <v>4827.116</v>
      </c>
      <c r="C1670" s="25">
        <v>5262.02</v>
      </c>
      <c r="D1670" s="2">
        <f t="shared" si="50"/>
        <v>4.1688544137850059E-3</v>
      </c>
      <c r="E1670" s="2">
        <f t="shared" si="51"/>
        <v>5.5647919891457232E-3</v>
      </c>
    </row>
    <row r="1671" spans="1:5" x14ac:dyDescent="0.4">
      <c r="A1671" s="19">
        <v>42598</v>
      </c>
      <c r="B1671" s="25">
        <v>4797.1880000000001</v>
      </c>
      <c r="C1671" s="25">
        <v>5227.1099999999997</v>
      </c>
      <c r="D1671" s="2">
        <f t="shared" ref="D1671:D1734" si="52">B1671/B1670-1</f>
        <v>-6.1999753061662277E-3</v>
      </c>
      <c r="E1671" s="2">
        <f t="shared" ref="E1671:E1734" si="53">C1671/C1670-1</f>
        <v>-6.6343343430851354E-3</v>
      </c>
    </row>
    <row r="1672" spans="1:5" x14ac:dyDescent="0.4">
      <c r="A1672" s="19">
        <v>42599</v>
      </c>
      <c r="B1672" s="25">
        <v>4805.45</v>
      </c>
      <c r="C1672" s="25">
        <v>5228.66</v>
      </c>
      <c r="D1672" s="2">
        <f t="shared" si="52"/>
        <v>1.7222589567054136E-3</v>
      </c>
      <c r="E1672" s="2">
        <f t="shared" si="53"/>
        <v>2.9653097026849373E-4</v>
      </c>
    </row>
    <row r="1673" spans="1:5" x14ac:dyDescent="0.4">
      <c r="A1673" s="19">
        <v>42600</v>
      </c>
      <c r="B1673" s="25">
        <v>4808.68</v>
      </c>
      <c r="C1673" s="25">
        <v>5240.1499999999996</v>
      </c>
      <c r="D1673" s="2">
        <f t="shared" si="52"/>
        <v>6.7215349238902711E-4</v>
      </c>
      <c r="E1673" s="2">
        <f t="shared" si="53"/>
        <v>2.1975037581329904E-3</v>
      </c>
    </row>
    <row r="1674" spans="1:5" x14ac:dyDescent="0.4">
      <c r="A1674" s="19">
        <v>42601</v>
      </c>
      <c r="B1674" s="25">
        <v>4806.1400000000003</v>
      </c>
      <c r="C1674" s="25">
        <v>5238.38</v>
      </c>
      <c r="D1674" s="2">
        <f t="shared" si="52"/>
        <v>-5.2821148423265463E-4</v>
      </c>
      <c r="E1674" s="2">
        <f t="shared" si="53"/>
        <v>-3.3777659036471341E-4</v>
      </c>
    </row>
    <row r="1675" spans="1:5" x14ac:dyDescent="0.4">
      <c r="A1675" s="19">
        <v>42604</v>
      </c>
      <c r="B1675" s="25">
        <v>4808.5600000000004</v>
      </c>
      <c r="C1675" s="25">
        <v>5244.6</v>
      </c>
      <c r="D1675" s="2">
        <f t="shared" si="52"/>
        <v>5.035225773697416E-4</v>
      </c>
      <c r="E1675" s="2">
        <f t="shared" si="53"/>
        <v>1.18738999461665E-3</v>
      </c>
    </row>
    <row r="1676" spans="1:5" x14ac:dyDescent="0.4">
      <c r="A1676" s="19">
        <v>42605</v>
      </c>
      <c r="B1676" s="25">
        <v>4818.4799999999996</v>
      </c>
      <c r="C1676" s="25">
        <v>5260.08</v>
      </c>
      <c r="D1676" s="2">
        <f t="shared" si="52"/>
        <v>2.0629876719848728E-3</v>
      </c>
      <c r="E1676" s="2">
        <f t="shared" si="53"/>
        <v>2.9516073675779353E-3</v>
      </c>
    </row>
    <row r="1677" spans="1:5" x14ac:dyDescent="0.4">
      <c r="A1677" s="19">
        <v>42606</v>
      </c>
      <c r="B1677" s="25">
        <v>4783.49</v>
      </c>
      <c r="C1677" s="25">
        <v>5217.7</v>
      </c>
      <c r="D1677" s="2">
        <f t="shared" si="52"/>
        <v>-7.2616260729524429E-3</v>
      </c>
      <c r="E1677" s="2">
        <f t="shared" si="53"/>
        <v>-8.0569116819516617E-3</v>
      </c>
    </row>
    <row r="1678" spans="1:5" x14ac:dyDescent="0.4">
      <c r="A1678" s="19">
        <v>42607</v>
      </c>
      <c r="B1678" s="25">
        <v>4775.43</v>
      </c>
      <c r="C1678" s="25">
        <v>5212.2</v>
      </c>
      <c r="D1678" s="2">
        <f t="shared" si="52"/>
        <v>-1.6849622346862825E-3</v>
      </c>
      <c r="E1678" s="2">
        <f t="shared" si="53"/>
        <v>-1.0541042988290172E-3</v>
      </c>
    </row>
    <row r="1679" spans="1:5" x14ac:dyDescent="0.4">
      <c r="A1679" s="19">
        <v>42608</v>
      </c>
      <c r="B1679" s="25">
        <v>4783.6899999999996</v>
      </c>
      <c r="C1679" s="25">
        <v>5218.92</v>
      </c>
      <c r="D1679" s="2">
        <f t="shared" si="52"/>
        <v>1.7296871695322569E-3</v>
      </c>
      <c r="E1679" s="2">
        <f t="shared" si="53"/>
        <v>1.2892828364223785E-3</v>
      </c>
    </row>
    <row r="1680" spans="1:5" x14ac:dyDescent="0.4">
      <c r="A1680" s="19">
        <v>42611</v>
      </c>
      <c r="B1680" s="25">
        <v>4791.09</v>
      </c>
      <c r="C1680" s="25">
        <v>5232.33</v>
      </c>
      <c r="D1680" s="2">
        <f t="shared" si="52"/>
        <v>1.5469229820495034E-3</v>
      </c>
      <c r="E1680" s="2">
        <f t="shared" si="53"/>
        <v>2.5694971373386721E-3</v>
      </c>
    </row>
    <row r="1681" spans="1:5" x14ac:dyDescent="0.4">
      <c r="A1681" s="19">
        <v>42612</v>
      </c>
      <c r="B1681" s="25">
        <v>4776</v>
      </c>
      <c r="C1681" s="25">
        <v>5222.99</v>
      </c>
      <c r="D1681" s="2">
        <f t="shared" si="52"/>
        <v>-3.1495964383887465E-3</v>
      </c>
      <c r="E1681" s="2">
        <f t="shared" si="53"/>
        <v>-1.7850556062022349E-3</v>
      </c>
    </row>
    <row r="1682" spans="1:5" x14ac:dyDescent="0.4">
      <c r="A1682" s="19">
        <v>42613</v>
      </c>
      <c r="B1682" s="25">
        <v>4771.0600000000004</v>
      </c>
      <c r="C1682" s="25">
        <v>5213.22</v>
      </c>
      <c r="D1682" s="2">
        <f t="shared" si="52"/>
        <v>-1.0343383584588972E-3</v>
      </c>
      <c r="E1682" s="2">
        <f t="shared" si="53"/>
        <v>-1.8705760493509249E-3</v>
      </c>
    </row>
    <row r="1683" spans="1:5" x14ac:dyDescent="0.4">
      <c r="A1683" s="19">
        <v>42614</v>
      </c>
      <c r="B1683" s="25">
        <v>4783.9399999999996</v>
      </c>
      <c r="C1683" s="25">
        <v>5227.21</v>
      </c>
      <c r="D1683" s="2">
        <f t="shared" si="52"/>
        <v>2.6996097303322308E-3</v>
      </c>
      <c r="E1683" s="2">
        <f t="shared" si="53"/>
        <v>2.6835621746252869E-3</v>
      </c>
    </row>
    <row r="1684" spans="1:5" x14ac:dyDescent="0.4">
      <c r="A1684" s="19">
        <v>42615</v>
      </c>
      <c r="B1684" s="25">
        <v>4798.74</v>
      </c>
      <c r="C1684" s="25">
        <v>5249.9</v>
      </c>
      <c r="D1684" s="2">
        <f t="shared" si="52"/>
        <v>3.0936842853379609E-3</v>
      </c>
      <c r="E1684" s="2">
        <f t="shared" si="53"/>
        <v>4.3407477411467887E-3</v>
      </c>
    </row>
    <row r="1685" spans="1:5" x14ac:dyDescent="0.4">
      <c r="A1685" s="19">
        <v>42619</v>
      </c>
      <c r="B1685" s="25">
        <v>4829.51</v>
      </c>
      <c r="C1685" s="25">
        <v>5275.91</v>
      </c>
      <c r="D1685" s="2">
        <f t="shared" si="52"/>
        <v>6.4120998428756071E-3</v>
      </c>
      <c r="E1685" s="2">
        <f t="shared" si="53"/>
        <v>4.9543800834301877E-3</v>
      </c>
    </row>
    <row r="1686" spans="1:5" x14ac:dyDescent="0.4">
      <c r="A1686" s="19">
        <v>42620</v>
      </c>
      <c r="B1686" s="25">
        <v>4831.8599999999997</v>
      </c>
      <c r="C1686" s="25">
        <v>5283.93</v>
      </c>
      <c r="D1686" s="2">
        <f t="shared" si="52"/>
        <v>4.8659180745036501E-4</v>
      </c>
      <c r="E1686" s="2">
        <f t="shared" si="53"/>
        <v>1.5201169087419864E-3</v>
      </c>
    </row>
    <row r="1687" spans="1:5" x14ac:dyDescent="0.4">
      <c r="A1687" s="19">
        <v>42621</v>
      </c>
      <c r="B1687" s="25">
        <v>4804</v>
      </c>
      <c r="C1687" s="25">
        <v>5259.48</v>
      </c>
      <c r="D1687" s="2">
        <f t="shared" si="52"/>
        <v>-5.7658955350526897E-3</v>
      </c>
      <c r="E1687" s="2">
        <f t="shared" si="53"/>
        <v>-4.6272376810443383E-3</v>
      </c>
    </row>
    <row r="1688" spans="1:5" x14ac:dyDescent="0.4">
      <c r="A1688" s="19">
        <v>42622</v>
      </c>
      <c r="B1688" s="25">
        <v>4681.54</v>
      </c>
      <c r="C1688" s="25">
        <v>5125.91</v>
      </c>
      <c r="D1688" s="2">
        <f t="shared" si="52"/>
        <v>-2.5491257285595315E-2</v>
      </c>
      <c r="E1688" s="2">
        <f t="shared" si="53"/>
        <v>-2.5396046757474089E-2</v>
      </c>
    </row>
    <row r="1689" spans="1:5" x14ac:dyDescent="0.4">
      <c r="A1689" s="19">
        <v>42625</v>
      </c>
      <c r="B1689" s="25">
        <v>4764.6499999999996</v>
      </c>
      <c r="C1689" s="25">
        <v>5211.8900000000003</v>
      </c>
      <c r="D1689" s="2">
        <f t="shared" si="52"/>
        <v>1.7752705306373517E-2</v>
      </c>
      <c r="E1689" s="2">
        <f t="shared" si="53"/>
        <v>1.6773607027825488E-2</v>
      </c>
    </row>
    <row r="1690" spans="1:5" x14ac:dyDescent="0.4">
      <c r="A1690" s="19">
        <v>42626</v>
      </c>
      <c r="B1690" s="25">
        <v>4722.8500000000004</v>
      </c>
      <c r="C1690" s="25">
        <v>5155.26</v>
      </c>
      <c r="D1690" s="2">
        <f t="shared" si="52"/>
        <v>-8.7729423987069621E-3</v>
      </c>
      <c r="E1690" s="2">
        <f t="shared" si="53"/>
        <v>-1.0865540139949226E-2</v>
      </c>
    </row>
    <row r="1691" spans="1:5" x14ac:dyDescent="0.4">
      <c r="A1691" s="19">
        <v>42627</v>
      </c>
      <c r="B1691" s="25">
        <v>4746.0600000000004</v>
      </c>
      <c r="C1691" s="25">
        <v>5173.7700000000004</v>
      </c>
      <c r="D1691" s="2">
        <f t="shared" si="52"/>
        <v>4.9144054966809847E-3</v>
      </c>
      <c r="E1691" s="2">
        <f t="shared" si="53"/>
        <v>3.5905075592697067E-3</v>
      </c>
    </row>
    <row r="1692" spans="1:5" x14ac:dyDescent="0.4">
      <c r="A1692" s="19">
        <v>42628</v>
      </c>
      <c r="B1692" s="25">
        <v>4819.8999999999996</v>
      </c>
      <c r="C1692" s="25">
        <v>5249.69</v>
      </c>
      <c r="D1692" s="2">
        <f t="shared" si="52"/>
        <v>1.5558168249031556E-2</v>
      </c>
      <c r="E1692" s="2">
        <f t="shared" si="53"/>
        <v>1.467401913884836E-2</v>
      </c>
    </row>
    <row r="1693" spans="1:5" x14ac:dyDescent="0.4">
      <c r="A1693" s="19">
        <v>42629</v>
      </c>
      <c r="B1693" s="25">
        <v>4818.05</v>
      </c>
      <c r="C1693" s="25">
        <v>5244.57</v>
      </c>
      <c r="D1693" s="2">
        <f t="shared" si="52"/>
        <v>-3.8382539056813769E-4</v>
      </c>
      <c r="E1693" s="2">
        <f t="shared" si="53"/>
        <v>-9.7529568412613177E-4</v>
      </c>
    </row>
    <row r="1694" spans="1:5" x14ac:dyDescent="0.4">
      <c r="A1694" s="19">
        <v>42632</v>
      </c>
      <c r="B1694" s="25">
        <v>4796.07</v>
      </c>
      <c r="C1694" s="25">
        <v>5235.03</v>
      </c>
      <c r="D1694" s="2">
        <f t="shared" si="52"/>
        <v>-4.5620116022042634E-3</v>
      </c>
      <c r="E1694" s="2">
        <f t="shared" si="53"/>
        <v>-1.8190242479364516E-3</v>
      </c>
    </row>
    <row r="1695" spans="1:5" x14ac:dyDescent="0.4">
      <c r="A1695" s="19">
        <v>42633</v>
      </c>
      <c r="B1695" s="25">
        <v>4805.22</v>
      </c>
      <c r="C1695" s="25">
        <v>5241.3500000000004</v>
      </c>
      <c r="D1695" s="2">
        <f t="shared" si="52"/>
        <v>1.9078120210924698E-3</v>
      </c>
      <c r="E1695" s="2">
        <f t="shared" si="53"/>
        <v>1.2072519164170181E-3</v>
      </c>
    </row>
    <row r="1696" spans="1:5" x14ac:dyDescent="0.4">
      <c r="A1696" s="19">
        <v>42634</v>
      </c>
      <c r="B1696" s="25">
        <v>4853.75</v>
      </c>
      <c r="C1696" s="25">
        <v>5295.18</v>
      </c>
      <c r="D1696" s="2">
        <f t="shared" si="52"/>
        <v>1.009943353269982E-2</v>
      </c>
      <c r="E1696" s="2">
        <f t="shared" si="53"/>
        <v>1.0270254800766931E-2</v>
      </c>
    </row>
    <row r="1697" spans="1:5" x14ac:dyDescent="0.4">
      <c r="A1697" s="19">
        <v>42635</v>
      </c>
      <c r="B1697" s="25">
        <v>4891.3599999999997</v>
      </c>
      <c r="C1697" s="25">
        <v>5339.52</v>
      </c>
      <c r="D1697" s="2">
        <f t="shared" si="52"/>
        <v>7.7486479526138741E-3</v>
      </c>
      <c r="E1697" s="2">
        <f t="shared" si="53"/>
        <v>8.3736530202940251E-3</v>
      </c>
    </row>
    <row r="1698" spans="1:5" x14ac:dyDescent="0.4">
      <c r="A1698" s="19">
        <v>42636</v>
      </c>
      <c r="B1698" s="25">
        <v>4858.91</v>
      </c>
      <c r="C1698" s="25">
        <v>5305.75</v>
      </c>
      <c r="D1698" s="2">
        <f t="shared" si="52"/>
        <v>-6.6341467403748799E-3</v>
      </c>
      <c r="E1698" s="2">
        <f t="shared" si="53"/>
        <v>-6.324538535299129E-3</v>
      </c>
    </row>
    <row r="1699" spans="1:5" x14ac:dyDescent="0.4">
      <c r="A1699" s="19">
        <v>42639</v>
      </c>
      <c r="B1699" s="25">
        <v>4817.17</v>
      </c>
      <c r="C1699" s="25">
        <v>5257.49</v>
      </c>
      <c r="D1699" s="2">
        <f t="shared" si="52"/>
        <v>-8.5904040206548071E-3</v>
      </c>
      <c r="E1699" s="2">
        <f t="shared" si="53"/>
        <v>-9.0957923008058161E-3</v>
      </c>
    </row>
    <row r="1700" spans="1:5" x14ac:dyDescent="0.4">
      <c r="A1700" s="19">
        <v>42640</v>
      </c>
      <c r="B1700" s="25">
        <v>4866.71</v>
      </c>
      <c r="C1700" s="25">
        <v>5305.71</v>
      </c>
      <c r="D1700" s="2">
        <f t="shared" si="52"/>
        <v>1.0284046442205597E-2</v>
      </c>
      <c r="E1700" s="2">
        <f t="shared" si="53"/>
        <v>9.1716769789387254E-3</v>
      </c>
    </row>
    <row r="1701" spans="1:5" x14ac:dyDescent="0.4">
      <c r="A1701" s="19">
        <v>42641</v>
      </c>
      <c r="B1701" s="25">
        <v>4875.2700000000004</v>
      </c>
      <c r="C1701" s="25">
        <v>5318.55</v>
      </c>
      <c r="D1701" s="2">
        <f t="shared" si="52"/>
        <v>1.7588884482535594E-3</v>
      </c>
      <c r="E1701" s="2">
        <f t="shared" si="53"/>
        <v>2.4200342649711715E-3</v>
      </c>
    </row>
    <row r="1702" spans="1:5" x14ac:dyDescent="0.4">
      <c r="A1702" s="19">
        <v>42642</v>
      </c>
      <c r="B1702" s="25">
        <v>4838.3</v>
      </c>
      <c r="C1702" s="25">
        <v>5269.15</v>
      </c>
      <c r="D1702" s="2">
        <f t="shared" si="52"/>
        <v>-7.58316975264961E-3</v>
      </c>
      <c r="E1702" s="2">
        <f t="shared" si="53"/>
        <v>-9.288245856483579E-3</v>
      </c>
    </row>
    <row r="1703" spans="1:5" x14ac:dyDescent="0.4">
      <c r="A1703" s="19">
        <v>42643</v>
      </c>
      <c r="B1703" s="25">
        <v>4875.7</v>
      </c>
      <c r="C1703" s="25">
        <v>5312</v>
      </c>
      <c r="D1703" s="2">
        <f t="shared" si="52"/>
        <v>7.7299878056340532E-3</v>
      </c>
      <c r="E1703" s="2">
        <f t="shared" si="53"/>
        <v>8.1322414431170831E-3</v>
      </c>
    </row>
    <row r="1704" spans="1:5" x14ac:dyDescent="0.4">
      <c r="A1704" s="19">
        <v>42646</v>
      </c>
      <c r="B1704" s="25">
        <v>4866.625</v>
      </c>
      <c r="C1704" s="25">
        <v>5300.87</v>
      </c>
      <c r="D1704" s="2">
        <f t="shared" si="52"/>
        <v>-1.8612712020837918E-3</v>
      </c>
      <c r="E1704" s="2">
        <f t="shared" si="53"/>
        <v>-2.0952560240964369E-3</v>
      </c>
    </row>
    <row r="1705" spans="1:5" x14ac:dyDescent="0.4">
      <c r="A1705" s="19">
        <v>42647</v>
      </c>
      <c r="B1705" s="25">
        <v>4859.4669999999996</v>
      </c>
      <c r="C1705" s="25">
        <v>5289.66</v>
      </c>
      <c r="D1705" s="2">
        <f t="shared" si="52"/>
        <v>-1.4708345105695075E-3</v>
      </c>
      <c r="E1705" s="2">
        <f t="shared" si="53"/>
        <v>-2.114747201874434E-3</v>
      </c>
    </row>
    <row r="1706" spans="1:5" x14ac:dyDescent="0.4">
      <c r="A1706" s="19">
        <v>42648</v>
      </c>
      <c r="B1706" s="25">
        <v>4877.7489999999998</v>
      </c>
      <c r="C1706" s="25">
        <v>5316.02</v>
      </c>
      <c r="D1706" s="2">
        <f t="shared" si="52"/>
        <v>3.7621409920058912E-3</v>
      </c>
      <c r="E1706" s="2">
        <f t="shared" si="53"/>
        <v>4.9833070556519754E-3</v>
      </c>
    </row>
    <row r="1707" spans="1:5" x14ac:dyDescent="0.4">
      <c r="A1707" s="19">
        <v>42649</v>
      </c>
      <c r="B1707" s="25">
        <v>4873.924</v>
      </c>
      <c r="C1707" s="25">
        <v>5306.85</v>
      </c>
      <c r="D1707" s="2">
        <f t="shared" si="52"/>
        <v>-7.8417319136347974E-4</v>
      </c>
      <c r="E1707" s="2">
        <f t="shared" si="53"/>
        <v>-1.7249746991170323E-3</v>
      </c>
    </row>
    <row r="1708" spans="1:5" x14ac:dyDescent="0.4">
      <c r="A1708" s="19">
        <v>42650</v>
      </c>
      <c r="B1708" s="25">
        <v>4864.5219999999999</v>
      </c>
      <c r="C1708" s="25">
        <v>5292.41</v>
      </c>
      <c r="D1708" s="2">
        <f t="shared" si="52"/>
        <v>-1.9290411586229128E-3</v>
      </c>
      <c r="E1708" s="2">
        <f t="shared" si="53"/>
        <v>-2.7210115228432086E-3</v>
      </c>
    </row>
    <row r="1709" spans="1:5" x14ac:dyDescent="0.4">
      <c r="A1709" s="19">
        <v>42653</v>
      </c>
      <c r="B1709" s="25">
        <v>4893.768</v>
      </c>
      <c r="C1709" s="25">
        <v>5328.67</v>
      </c>
      <c r="D1709" s="2">
        <f t="shared" si="52"/>
        <v>6.0121014973311127E-3</v>
      </c>
      <c r="E1709" s="2">
        <f t="shared" si="53"/>
        <v>6.8513210427763038E-3</v>
      </c>
    </row>
    <row r="1710" spans="1:5" x14ac:dyDescent="0.4">
      <c r="A1710" s="19">
        <v>42654</v>
      </c>
      <c r="B1710" s="25">
        <v>4821.9139999999998</v>
      </c>
      <c r="C1710" s="25">
        <v>5246.79</v>
      </c>
      <c r="D1710" s="2">
        <f t="shared" si="52"/>
        <v>-1.4682755700719863E-2</v>
      </c>
      <c r="E1710" s="2">
        <f t="shared" si="53"/>
        <v>-1.536593558993149E-2</v>
      </c>
    </row>
    <row r="1711" spans="1:5" x14ac:dyDescent="0.4">
      <c r="A1711" s="19">
        <v>42655</v>
      </c>
      <c r="B1711" s="25">
        <v>4819.6350000000002</v>
      </c>
      <c r="C1711" s="25">
        <v>5239.0200000000004</v>
      </c>
      <c r="D1711" s="2">
        <f t="shared" si="52"/>
        <v>-4.726338960004961E-4</v>
      </c>
      <c r="E1711" s="2">
        <f t="shared" si="53"/>
        <v>-1.4809054679145728E-3</v>
      </c>
    </row>
    <row r="1712" spans="1:5" x14ac:dyDescent="0.4">
      <c r="A1712" s="19">
        <v>42656</v>
      </c>
      <c r="B1712" s="25">
        <v>4803.1019999999999</v>
      </c>
      <c r="C1712" s="25">
        <v>5213.33</v>
      </c>
      <c r="D1712" s="2">
        <f t="shared" si="52"/>
        <v>-3.4303427541713116E-3</v>
      </c>
      <c r="E1712" s="2">
        <f t="shared" si="53"/>
        <v>-4.9035888391341098E-3</v>
      </c>
    </row>
    <row r="1713" spans="1:5" x14ac:dyDescent="0.4">
      <c r="A1713" s="19">
        <v>42657</v>
      </c>
      <c r="B1713" s="25">
        <v>4808.4849999999997</v>
      </c>
      <c r="C1713" s="25">
        <v>5214.16</v>
      </c>
      <c r="D1713" s="2">
        <f t="shared" si="52"/>
        <v>1.1207340589476367E-3</v>
      </c>
      <c r="E1713" s="2">
        <f t="shared" si="53"/>
        <v>1.5920726292018017E-4</v>
      </c>
    </row>
    <row r="1714" spans="1:5" x14ac:dyDescent="0.4">
      <c r="A1714" s="19">
        <v>42660</v>
      </c>
      <c r="B1714" s="25">
        <v>4796.1689999999999</v>
      </c>
      <c r="C1714" s="25">
        <v>5199.82</v>
      </c>
      <c r="D1714" s="2">
        <f t="shared" si="52"/>
        <v>-2.5613056919174815E-3</v>
      </c>
      <c r="E1714" s="2">
        <f t="shared" si="53"/>
        <v>-2.7502032925725839E-3</v>
      </c>
    </row>
    <row r="1715" spans="1:5" x14ac:dyDescent="0.4">
      <c r="A1715" s="19">
        <v>42661</v>
      </c>
      <c r="B1715" s="25">
        <v>4839.7209999999995</v>
      </c>
      <c r="C1715" s="25">
        <v>5243.84</v>
      </c>
      <c r="D1715" s="2">
        <f t="shared" si="52"/>
        <v>9.0805807718619125E-3</v>
      </c>
      <c r="E1715" s="2">
        <f t="shared" si="53"/>
        <v>8.4656776580729343E-3</v>
      </c>
    </row>
    <row r="1716" spans="1:5" x14ac:dyDescent="0.4">
      <c r="A1716" s="19">
        <v>42662</v>
      </c>
      <c r="B1716" s="25">
        <v>4836.6099999999997</v>
      </c>
      <c r="C1716" s="25">
        <v>5246.41</v>
      </c>
      <c r="D1716" s="2">
        <f t="shared" si="52"/>
        <v>-6.4280564933394402E-4</v>
      </c>
      <c r="E1716" s="2">
        <f t="shared" si="53"/>
        <v>4.9009885885142879E-4</v>
      </c>
    </row>
    <row r="1717" spans="1:5" x14ac:dyDescent="0.4">
      <c r="A1717" s="19">
        <v>42663</v>
      </c>
      <c r="B1717" s="25">
        <v>4832.71</v>
      </c>
      <c r="C1717" s="25">
        <v>5241.83</v>
      </c>
      <c r="D1717" s="2">
        <f t="shared" si="52"/>
        <v>-8.0634990210082247E-4</v>
      </c>
      <c r="E1717" s="2">
        <f t="shared" si="53"/>
        <v>-8.7297790298512812E-4</v>
      </c>
    </row>
    <row r="1718" spans="1:5" x14ac:dyDescent="0.4">
      <c r="A1718" s="19">
        <v>42664</v>
      </c>
      <c r="B1718" s="25">
        <v>4851.8609999999999</v>
      </c>
      <c r="C1718" s="25">
        <v>5257.4</v>
      </c>
      <c r="D1718" s="2">
        <f t="shared" si="52"/>
        <v>3.9627869249343473E-3</v>
      </c>
      <c r="E1718" s="2">
        <f t="shared" si="53"/>
        <v>2.9703366953905963E-3</v>
      </c>
    </row>
    <row r="1719" spans="1:5" x14ac:dyDescent="0.4">
      <c r="A1719" s="19">
        <v>42667</v>
      </c>
      <c r="B1719" s="25">
        <v>4909.9690000000001</v>
      </c>
      <c r="C1719" s="25">
        <v>5309.83</v>
      </c>
      <c r="D1719" s="2">
        <f t="shared" si="52"/>
        <v>1.1976435433743937E-2</v>
      </c>
      <c r="E1719" s="2">
        <f t="shared" si="53"/>
        <v>9.9726100353787483E-3</v>
      </c>
    </row>
    <row r="1720" spans="1:5" x14ac:dyDescent="0.4">
      <c r="A1720" s="19">
        <v>42668</v>
      </c>
      <c r="B1720" s="25">
        <v>4891.4549999999999</v>
      </c>
      <c r="C1720" s="25">
        <v>5283.4</v>
      </c>
      <c r="D1720" s="2">
        <f t="shared" si="52"/>
        <v>-3.7706959045973321E-3</v>
      </c>
      <c r="E1720" s="2">
        <f t="shared" si="53"/>
        <v>-4.9775604868705914E-3</v>
      </c>
    </row>
    <row r="1721" spans="1:5" x14ac:dyDescent="0.4">
      <c r="A1721" s="19">
        <v>42669</v>
      </c>
      <c r="B1721" s="25">
        <v>4860.5929999999998</v>
      </c>
      <c r="C1721" s="25">
        <v>5250.27</v>
      </c>
      <c r="D1721" s="2">
        <f t="shared" si="52"/>
        <v>-6.3093701158448701E-3</v>
      </c>
      <c r="E1721" s="2">
        <f t="shared" si="53"/>
        <v>-6.2705833364876673E-3</v>
      </c>
    </row>
    <row r="1722" spans="1:5" x14ac:dyDescent="0.4">
      <c r="A1722" s="19">
        <v>42670</v>
      </c>
      <c r="B1722" s="25">
        <v>4836.4470000000001</v>
      </c>
      <c r="C1722" s="25">
        <v>5215.9799999999996</v>
      </c>
      <c r="D1722" s="2">
        <f t="shared" si="52"/>
        <v>-4.9677066152216121E-3</v>
      </c>
      <c r="E1722" s="2">
        <f t="shared" si="53"/>
        <v>-6.5310926866619656E-3</v>
      </c>
    </row>
    <row r="1723" spans="1:5" x14ac:dyDescent="0.4">
      <c r="A1723" s="19">
        <v>42671</v>
      </c>
      <c r="B1723" s="25">
        <v>4805.5929999999998</v>
      </c>
      <c r="C1723" s="25">
        <v>5190.1000000000004</v>
      </c>
      <c r="D1723" s="2">
        <f t="shared" si="52"/>
        <v>-6.3794765041362833E-3</v>
      </c>
      <c r="E1723" s="2">
        <f t="shared" si="53"/>
        <v>-4.9616754665469109E-3</v>
      </c>
    </row>
    <row r="1724" spans="1:5" x14ac:dyDescent="0.4">
      <c r="A1724" s="19">
        <v>42674</v>
      </c>
      <c r="B1724" s="25">
        <v>4801.2709999999997</v>
      </c>
      <c r="C1724" s="25">
        <v>5189.1400000000003</v>
      </c>
      <c r="D1724" s="2">
        <f t="shared" si="52"/>
        <v>-8.9936871474549651E-4</v>
      </c>
      <c r="E1724" s="2">
        <f t="shared" si="53"/>
        <v>-1.8496753434427138E-4</v>
      </c>
    </row>
    <row r="1725" spans="1:5" x14ac:dyDescent="0.4">
      <c r="A1725" s="19">
        <v>42675</v>
      </c>
      <c r="B1725" s="25">
        <v>4766.9369999999999</v>
      </c>
      <c r="C1725" s="25">
        <v>5153.58</v>
      </c>
      <c r="D1725" s="2">
        <f t="shared" si="52"/>
        <v>-7.151023135332224E-3</v>
      </c>
      <c r="E1725" s="2">
        <f t="shared" si="53"/>
        <v>-6.8527732919135831E-3</v>
      </c>
    </row>
    <row r="1726" spans="1:5" x14ac:dyDescent="0.4">
      <c r="A1726" s="19">
        <v>42676</v>
      </c>
      <c r="B1726" s="25">
        <v>4726.9070000000002</v>
      </c>
      <c r="C1726" s="25">
        <v>5105.57</v>
      </c>
      <c r="D1726" s="2">
        <f t="shared" si="52"/>
        <v>-8.3974258522819811E-3</v>
      </c>
      <c r="E1726" s="2">
        <f t="shared" si="53"/>
        <v>-9.3158542217255391E-3</v>
      </c>
    </row>
    <row r="1727" spans="1:5" x14ac:dyDescent="0.4">
      <c r="A1727" s="19">
        <v>42677</v>
      </c>
      <c r="B1727" s="25">
        <v>4679.1030000000001</v>
      </c>
      <c r="C1727" s="25">
        <v>5058.41</v>
      </c>
      <c r="D1727" s="2">
        <f t="shared" si="52"/>
        <v>-1.0113167024441205E-2</v>
      </c>
      <c r="E1727" s="2">
        <f t="shared" si="53"/>
        <v>-9.236970602694683E-3</v>
      </c>
    </row>
    <row r="1728" spans="1:5" x14ac:dyDescent="0.4">
      <c r="A1728" s="19">
        <v>42678</v>
      </c>
      <c r="B1728" s="25">
        <v>4660.4570000000003</v>
      </c>
      <c r="C1728" s="25">
        <v>5046.37</v>
      </c>
      <c r="D1728" s="2">
        <f t="shared" si="52"/>
        <v>-3.9849518166195086E-3</v>
      </c>
      <c r="E1728" s="2">
        <f t="shared" si="53"/>
        <v>-2.3801945670675062E-3</v>
      </c>
    </row>
    <row r="1729" spans="1:5" x14ac:dyDescent="0.4">
      <c r="A1729" s="19">
        <v>42681</v>
      </c>
      <c r="B1729" s="25">
        <v>4773.7290000000003</v>
      </c>
      <c r="C1729" s="25">
        <v>5166.17</v>
      </c>
      <c r="D1729" s="2">
        <f t="shared" si="52"/>
        <v>2.4304912586898597E-2</v>
      </c>
      <c r="E1729" s="2">
        <f t="shared" si="53"/>
        <v>2.3739836753943866E-2</v>
      </c>
    </row>
    <row r="1730" spans="1:5" x14ac:dyDescent="0.4">
      <c r="A1730" s="19">
        <v>42682</v>
      </c>
      <c r="B1730" s="25">
        <v>4804.92</v>
      </c>
      <c r="C1730" s="25">
        <v>5193.49</v>
      </c>
      <c r="D1730" s="2">
        <f t="shared" si="52"/>
        <v>6.5338857735743883E-3</v>
      </c>
      <c r="E1730" s="2">
        <f t="shared" si="53"/>
        <v>5.2882502898665695E-3</v>
      </c>
    </row>
    <row r="1731" spans="1:5" x14ac:dyDescent="0.4">
      <c r="A1731" s="19">
        <v>42683</v>
      </c>
      <c r="B1731" s="25">
        <v>4825.1840000000002</v>
      </c>
      <c r="C1731" s="25">
        <v>5251.07</v>
      </c>
      <c r="D1731" s="2">
        <f t="shared" si="52"/>
        <v>4.2173438891803805E-3</v>
      </c>
      <c r="E1731" s="2">
        <f t="shared" si="53"/>
        <v>1.1086956940323356E-2</v>
      </c>
    </row>
    <row r="1732" spans="1:5" x14ac:dyDescent="0.4">
      <c r="A1732" s="19">
        <v>42684</v>
      </c>
      <c r="B1732" s="25">
        <v>4747.0280000000002</v>
      </c>
      <c r="C1732" s="25">
        <v>5208.8</v>
      </c>
      <c r="D1732" s="2">
        <f t="shared" si="52"/>
        <v>-1.6197517027329966E-2</v>
      </c>
      <c r="E1732" s="2">
        <f t="shared" si="53"/>
        <v>-8.0497879479800583E-3</v>
      </c>
    </row>
    <row r="1733" spans="1:5" x14ac:dyDescent="0.4">
      <c r="A1733" s="19">
        <v>42685</v>
      </c>
      <c r="B1733" s="25">
        <v>4751.951</v>
      </c>
      <c r="C1733" s="25">
        <v>5237.1099999999997</v>
      </c>
      <c r="D1733" s="2">
        <f t="shared" si="52"/>
        <v>1.0370699309125708E-3</v>
      </c>
      <c r="E1733" s="2">
        <f t="shared" si="53"/>
        <v>5.4350330210413134E-3</v>
      </c>
    </row>
    <row r="1734" spans="1:5" x14ac:dyDescent="0.4">
      <c r="A1734" s="19">
        <v>42688</v>
      </c>
      <c r="B1734" s="25">
        <v>4702.0450000000001</v>
      </c>
      <c r="C1734" s="25">
        <v>5218.3999999999996</v>
      </c>
      <c r="D1734" s="2">
        <f t="shared" si="52"/>
        <v>-1.0502212670122191E-2</v>
      </c>
      <c r="E1734" s="2">
        <f t="shared" si="53"/>
        <v>-3.5725810609286146E-3</v>
      </c>
    </row>
    <row r="1735" spans="1:5" x14ac:dyDescent="0.4">
      <c r="A1735" s="19">
        <v>42689</v>
      </c>
      <c r="B1735" s="25">
        <v>4764.4740000000002</v>
      </c>
      <c r="C1735" s="25">
        <v>5275.62</v>
      </c>
      <c r="D1735" s="2">
        <f t="shared" ref="D1735:D1798" si="54">B1735/B1734-1</f>
        <v>1.3276989054762378E-2</v>
      </c>
      <c r="E1735" s="2">
        <f t="shared" ref="E1735:E1798" si="55">C1735/C1734-1</f>
        <v>1.0965046757626995E-2</v>
      </c>
    </row>
    <row r="1736" spans="1:5" x14ac:dyDescent="0.4">
      <c r="A1736" s="19">
        <v>42690</v>
      </c>
      <c r="B1736" s="25">
        <v>4792.268</v>
      </c>
      <c r="C1736" s="25">
        <v>5294.58</v>
      </c>
      <c r="D1736" s="2">
        <f t="shared" si="54"/>
        <v>5.8335925434791491E-3</v>
      </c>
      <c r="E1736" s="2">
        <f t="shared" si="55"/>
        <v>3.5938903863432792E-3</v>
      </c>
    </row>
    <row r="1737" spans="1:5" x14ac:dyDescent="0.4">
      <c r="A1737" s="19">
        <v>42691</v>
      </c>
      <c r="B1737" s="25">
        <v>4826.5870000000004</v>
      </c>
      <c r="C1737" s="25">
        <v>5333.97</v>
      </c>
      <c r="D1737" s="2">
        <f t="shared" si="54"/>
        <v>7.1613273715076531E-3</v>
      </c>
      <c r="E1737" s="2">
        <f t="shared" si="55"/>
        <v>7.4396836009655853E-3</v>
      </c>
    </row>
    <row r="1738" spans="1:5" x14ac:dyDescent="0.4">
      <c r="A1738" s="19">
        <v>42692</v>
      </c>
      <c r="B1738" s="25">
        <v>4808.0420000000004</v>
      </c>
      <c r="C1738" s="25">
        <v>5321.51</v>
      </c>
      <c r="D1738" s="2">
        <f t="shared" si="54"/>
        <v>-3.8422595511072855E-3</v>
      </c>
      <c r="E1738" s="2">
        <f t="shared" si="55"/>
        <v>-2.3359711434447483E-3</v>
      </c>
    </row>
    <row r="1739" spans="1:5" x14ac:dyDescent="0.4">
      <c r="A1739" s="19">
        <v>42695</v>
      </c>
      <c r="B1739" s="25">
        <v>4858.9979999999996</v>
      </c>
      <c r="C1739" s="25">
        <v>5368.86</v>
      </c>
      <c r="D1739" s="2">
        <f t="shared" si="54"/>
        <v>1.0598077138261219E-2</v>
      </c>
      <c r="E1739" s="2">
        <f t="shared" si="55"/>
        <v>8.8978504221544075E-3</v>
      </c>
    </row>
    <row r="1740" spans="1:5" x14ac:dyDescent="0.4">
      <c r="A1740" s="19">
        <v>42696</v>
      </c>
      <c r="B1740" s="25">
        <v>4873.8419999999996</v>
      </c>
      <c r="C1740" s="25">
        <v>5386.35</v>
      </c>
      <c r="D1740" s="2">
        <f t="shared" si="54"/>
        <v>3.0549508355426358E-3</v>
      </c>
      <c r="E1740" s="2">
        <f t="shared" si="55"/>
        <v>3.257674813647693E-3</v>
      </c>
    </row>
    <row r="1741" spans="1:5" x14ac:dyDescent="0.4">
      <c r="A1741" s="19">
        <v>42697</v>
      </c>
      <c r="B1741" s="25">
        <v>4853.8620000000001</v>
      </c>
      <c r="C1741" s="25">
        <v>5380.69</v>
      </c>
      <c r="D1741" s="2">
        <f t="shared" si="54"/>
        <v>-4.0994353120186178E-3</v>
      </c>
      <c r="E1741" s="2">
        <f t="shared" si="55"/>
        <v>-1.0508043480280671E-3</v>
      </c>
    </row>
    <row r="1742" spans="1:5" x14ac:dyDescent="0.4">
      <c r="A1742" s="19">
        <v>42699</v>
      </c>
      <c r="B1742" s="25">
        <v>4870.0169999999998</v>
      </c>
      <c r="C1742" s="25">
        <v>5398.92</v>
      </c>
      <c r="D1742" s="2">
        <f t="shared" si="54"/>
        <v>3.3282775653695751E-3</v>
      </c>
      <c r="E1742" s="2">
        <f t="shared" si="55"/>
        <v>3.38804131068704E-3</v>
      </c>
    </row>
    <row r="1743" spans="1:5" x14ac:dyDescent="0.4">
      <c r="A1743" s="19">
        <v>42702</v>
      </c>
      <c r="B1743" s="25">
        <v>4857.0209999999997</v>
      </c>
      <c r="C1743" s="25">
        <v>5368.81</v>
      </c>
      <c r="D1743" s="2">
        <f t="shared" si="54"/>
        <v>-2.6685738468674725E-3</v>
      </c>
      <c r="E1743" s="2">
        <f t="shared" si="55"/>
        <v>-5.5770413341926783E-3</v>
      </c>
    </row>
    <row r="1744" spans="1:5" x14ac:dyDescent="0.4">
      <c r="A1744" s="19">
        <v>42703</v>
      </c>
      <c r="B1744" s="25">
        <v>4873.2089999999998</v>
      </c>
      <c r="C1744" s="25">
        <v>5379.92</v>
      </c>
      <c r="D1744" s="2">
        <f t="shared" si="54"/>
        <v>3.3329071461705162E-3</v>
      </c>
      <c r="E1744" s="2">
        <f t="shared" si="55"/>
        <v>2.0693598767695942E-3</v>
      </c>
    </row>
    <row r="1745" spans="1:5" x14ac:dyDescent="0.4">
      <c r="A1745" s="19">
        <v>42704</v>
      </c>
      <c r="B1745" s="25">
        <v>4810.8140000000003</v>
      </c>
      <c r="C1745" s="25">
        <v>5323.68</v>
      </c>
      <c r="D1745" s="2">
        <f t="shared" si="54"/>
        <v>-1.280367823337758E-2</v>
      </c>
      <c r="E1745" s="2">
        <f t="shared" si="55"/>
        <v>-1.0453687043673443E-2</v>
      </c>
    </row>
    <row r="1746" spans="1:5" x14ac:dyDescent="0.4">
      <c r="A1746" s="19">
        <v>42705</v>
      </c>
      <c r="B1746" s="25">
        <v>4734.0959999999995</v>
      </c>
      <c r="C1746" s="25">
        <v>5251.11</v>
      </c>
      <c r="D1746" s="2">
        <f t="shared" si="54"/>
        <v>-1.5946989428400449E-2</v>
      </c>
      <c r="E1746" s="2">
        <f t="shared" si="55"/>
        <v>-1.3631548102064905E-2</v>
      </c>
    </row>
    <row r="1747" spans="1:5" x14ac:dyDescent="0.4">
      <c r="A1747" s="19">
        <v>42706</v>
      </c>
      <c r="B1747" s="25">
        <v>4739.3729999999996</v>
      </c>
      <c r="C1747" s="25">
        <v>5255.65</v>
      </c>
      <c r="D1747" s="2">
        <f t="shared" si="54"/>
        <v>1.1146795502245954E-3</v>
      </c>
      <c r="E1747" s="2">
        <f t="shared" si="55"/>
        <v>8.6457910803616755E-4</v>
      </c>
    </row>
    <row r="1748" spans="1:5" x14ac:dyDescent="0.4">
      <c r="A1748" s="19">
        <v>42709</v>
      </c>
      <c r="B1748" s="25">
        <v>4778.1409999999996</v>
      </c>
      <c r="C1748" s="25">
        <v>5308.89</v>
      </c>
      <c r="D1748" s="2">
        <f t="shared" si="54"/>
        <v>8.1799849895756171E-3</v>
      </c>
      <c r="E1748" s="2">
        <f t="shared" si="55"/>
        <v>1.0130050517062728E-2</v>
      </c>
    </row>
    <row r="1749" spans="1:5" x14ac:dyDescent="0.4">
      <c r="A1749" s="19">
        <v>42710</v>
      </c>
      <c r="B1749" s="25">
        <v>4788.6710000000003</v>
      </c>
      <c r="C1749" s="25">
        <v>5333</v>
      </c>
      <c r="D1749" s="2">
        <f t="shared" si="54"/>
        <v>2.2037859493893031E-3</v>
      </c>
      <c r="E1749" s="2">
        <f t="shared" si="55"/>
        <v>4.5414389825366719E-3</v>
      </c>
    </row>
    <row r="1750" spans="1:5" x14ac:dyDescent="0.4">
      <c r="A1750" s="19">
        <v>42711</v>
      </c>
      <c r="B1750" s="25">
        <v>4851.9390000000003</v>
      </c>
      <c r="C1750" s="25">
        <v>5393.76</v>
      </c>
      <c r="D1750" s="2">
        <f t="shared" si="54"/>
        <v>1.3212016444646091E-2</v>
      </c>
      <c r="E1750" s="2">
        <f t="shared" si="55"/>
        <v>1.1393212075754722E-2</v>
      </c>
    </row>
    <row r="1751" spans="1:5" x14ac:dyDescent="0.4">
      <c r="A1751" s="19">
        <v>42712</v>
      </c>
      <c r="B1751" s="25">
        <v>4859.1859999999997</v>
      </c>
      <c r="C1751" s="25">
        <v>5417.36</v>
      </c>
      <c r="D1751" s="2">
        <f t="shared" si="54"/>
        <v>1.4936296602243715E-3</v>
      </c>
      <c r="E1751" s="2">
        <f t="shared" si="55"/>
        <v>4.3754264186763869E-3</v>
      </c>
    </row>
    <row r="1752" spans="1:5" x14ac:dyDescent="0.4">
      <c r="A1752" s="19">
        <v>42713</v>
      </c>
      <c r="B1752" s="25">
        <v>4895.9040000000005</v>
      </c>
      <c r="C1752" s="25">
        <v>5444.5</v>
      </c>
      <c r="D1752" s="2">
        <f t="shared" si="54"/>
        <v>7.5564096537981129E-3</v>
      </c>
      <c r="E1752" s="2">
        <f t="shared" si="55"/>
        <v>5.0098202814656823E-3</v>
      </c>
    </row>
    <row r="1753" spans="1:5" x14ac:dyDescent="0.4">
      <c r="A1753" s="19">
        <v>42716</v>
      </c>
      <c r="B1753" s="25">
        <v>4874.2969999999996</v>
      </c>
      <c r="C1753" s="25">
        <v>5412.54</v>
      </c>
      <c r="D1753" s="2">
        <f t="shared" si="54"/>
        <v>-4.4132809793657746E-3</v>
      </c>
      <c r="E1753" s="2">
        <f t="shared" si="55"/>
        <v>-5.8701441822022193E-3</v>
      </c>
    </row>
    <row r="1754" spans="1:5" x14ac:dyDescent="0.4">
      <c r="A1754" s="19">
        <v>42717</v>
      </c>
      <c r="B1754" s="25">
        <v>4935.8370000000004</v>
      </c>
      <c r="C1754" s="25">
        <v>5463.83</v>
      </c>
      <c r="D1754" s="2">
        <f t="shared" si="54"/>
        <v>1.2625410392514302E-2</v>
      </c>
      <c r="E1754" s="2">
        <f t="shared" si="55"/>
        <v>9.4761424395939375E-3</v>
      </c>
    </row>
    <row r="1755" spans="1:5" x14ac:dyDescent="0.4">
      <c r="A1755" s="19">
        <v>42718</v>
      </c>
      <c r="B1755" s="25">
        <v>4921.2179999999998</v>
      </c>
      <c r="C1755" s="25">
        <v>5436.67</v>
      </c>
      <c r="D1755" s="2">
        <f t="shared" si="54"/>
        <v>-2.9618076934064819E-3</v>
      </c>
      <c r="E1755" s="2">
        <f t="shared" si="55"/>
        <v>-4.9708720805734519E-3</v>
      </c>
    </row>
    <row r="1756" spans="1:5" x14ac:dyDescent="0.4">
      <c r="A1756" s="19">
        <v>42719</v>
      </c>
      <c r="B1756" s="25">
        <v>4933.4070000000002</v>
      </c>
      <c r="C1756" s="25">
        <v>5456.85</v>
      </c>
      <c r="D1756" s="2">
        <f t="shared" si="54"/>
        <v>2.4768258589642489E-3</v>
      </c>
      <c r="E1756" s="2">
        <f t="shared" si="55"/>
        <v>3.711830955345885E-3</v>
      </c>
    </row>
    <row r="1757" spans="1:5" x14ac:dyDescent="0.4">
      <c r="A1757" s="19">
        <v>42720</v>
      </c>
      <c r="B1757" s="25">
        <v>4914.8639999999996</v>
      </c>
      <c r="C1757" s="25">
        <v>5437.16</v>
      </c>
      <c r="D1757" s="2">
        <f t="shared" si="54"/>
        <v>-3.7586600902784761E-3</v>
      </c>
      <c r="E1757" s="2">
        <f t="shared" si="55"/>
        <v>-3.608308822855788E-3</v>
      </c>
    </row>
    <row r="1758" spans="1:5" x14ac:dyDescent="0.4">
      <c r="A1758" s="19">
        <v>42723</v>
      </c>
      <c r="B1758" s="25">
        <v>4934.8469999999998</v>
      </c>
      <c r="C1758" s="25">
        <v>5457.44</v>
      </c>
      <c r="D1758" s="2">
        <f t="shared" si="54"/>
        <v>4.065829695389267E-3</v>
      </c>
      <c r="E1758" s="2">
        <f t="shared" si="55"/>
        <v>3.7298883976193409E-3</v>
      </c>
    </row>
    <row r="1759" spans="1:5" x14ac:dyDescent="0.4">
      <c r="A1759" s="19">
        <v>42724</v>
      </c>
      <c r="B1759" s="25">
        <v>4953.8029999999999</v>
      </c>
      <c r="C1759" s="25">
        <v>5483.94</v>
      </c>
      <c r="D1759" s="2">
        <f t="shared" si="54"/>
        <v>3.8412538423178155E-3</v>
      </c>
      <c r="E1759" s="2">
        <f t="shared" si="55"/>
        <v>4.8557565451934348E-3</v>
      </c>
    </row>
    <row r="1760" spans="1:5" x14ac:dyDescent="0.4">
      <c r="A1760" s="19">
        <v>42725</v>
      </c>
      <c r="B1760" s="25">
        <v>4948.9049999999997</v>
      </c>
      <c r="C1760" s="25">
        <v>5471.43</v>
      </c>
      <c r="D1760" s="2">
        <f t="shared" si="54"/>
        <v>-9.8873532112608853E-4</v>
      </c>
      <c r="E1760" s="2">
        <f t="shared" si="55"/>
        <v>-2.281206577752326E-3</v>
      </c>
    </row>
    <row r="1761" spans="1:5" x14ac:dyDescent="0.4">
      <c r="A1761" s="19">
        <v>42726</v>
      </c>
      <c r="B1761" s="25">
        <v>4934.3909999999996</v>
      </c>
      <c r="C1761" s="25">
        <v>5447.42</v>
      </c>
      <c r="D1761" s="2">
        <f t="shared" si="54"/>
        <v>-2.9327699763886939E-3</v>
      </c>
      <c r="E1761" s="2">
        <f t="shared" si="55"/>
        <v>-4.3882495069844651E-3</v>
      </c>
    </row>
    <row r="1762" spans="1:5" x14ac:dyDescent="0.4">
      <c r="A1762" s="19">
        <v>42727</v>
      </c>
      <c r="B1762" s="25">
        <v>4940.0230000000001</v>
      </c>
      <c r="C1762" s="25">
        <v>5462.69</v>
      </c>
      <c r="D1762" s="2">
        <f t="shared" si="54"/>
        <v>1.1413769196646495E-3</v>
      </c>
      <c r="E1762" s="2">
        <f t="shared" si="55"/>
        <v>2.8031618637813782E-3</v>
      </c>
    </row>
    <row r="1763" spans="1:5" x14ac:dyDescent="0.4">
      <c r="A1763" s="19">
        <v>42731</v>
      </c>
      <c r="B1763" s="25">
        <v>4965.808</v>
      </c>
      <c r="C1763" s="25">
        <v>5487.44</v>
      </c>
      <c r="D1763" s="2">
        <f t="shared" si="54"/>
        <v>5.2196113256961496E-3</v>
      </c>
      <c r="E1763" s="2">
        <f t="shared" si="55"/>
        <v>4.5307348577350304E-3</v>
      </c>
    </row>
    <row r="1764" spans="1:5" x14ac:dyDescent="0.4">
      <c r="A1764" s="19">
        <v>42732</v>
      </c>
      <c r="B1764" s="25">
        <v>4926.2860000000001</v>
      </c>
      <c r="C1764" s="25">
        <v>5438.56</v>
      </c>
      <c r="D1764" s="2">
        <f t="shared" si="54"/>
        <v>-7.9588256332101537E-3</v>
      </c>
      <c r="E1764" s="2">
        <f t="shared" si="55"/>
        <v>-8.9076144796115253E-3</v>
      </c>
    </row>
    <row r="1765" spans="1:5" x14ac:dyDescent="0.4">
      <c r="A1765" s="19">
        <v>42733</v>
      </c>
      <c r="B1765" s="25">
        <v>4918.2830000000004</v>
      </c>
      <c r="C1765" s="25">
        <v>5432.09</v>
      </c>
      <c r="D1765" s="2">
        <f t="shared" si="54"/>
        <v>-1.6245504219608575E-3</v>
      </c>
      <c r="E1765" s="2">
        <f t="shared" si="55"/>
        <v>-1.1896531434791857E-3</v>
      </c>
    </row>
    <row r="1766" spans="1:5" x14ac:dyDescent="0.4">
      <c r="A1766" s="19">
        <v>42734</v>
      </c>
      <c r="B1766" s="25">
        <v>4863.62</v>
      </c>
      <c r="C1766" s="25">
        <v>5383.12</v>
      </c>
      <c r="D1766" s="2">
        <f t="shared" si="54"/>
        <v>-1.1114244544285112E-2</v>
      </c>
      <c r="E1766" s="2">
        <f t="shared" si="55"/>
        <v>-9.0149463650270878E-3</v>
      </c>
    </row>
    <row r="1767" spans="1:5" x14ac:dyDescent="0.4">
      <c r="A1767" s="19">
        <v>42738</v>
      </c>
      <c r="B1767" s="25">
        <v>4911.3329999999996</v>
      </c>
      <c r="C1767" s="25">
        <v>5429.08</v>
      </c>
      <c r="D1767" s="2">
        <f t="shared" si="54"/>
        <v>9.8101825389318442E-3</v>
      </c>
      <c r="E1767" s="2">
        <f t="shared" si="55"/>
        <v>8.5377996403572798E-3</v>
      </c>
    </row>
    <row r="1768" spans="1:5" x14ac:dyDescent="0.4">
      <c r="A1768" s="19">
        <v>42739</v>
      </c>
      <c r="B1768" s="25">
        <v>4937.2049999999999</v>
      </c>
      <c r="C1768" s="25">
        <v>5477.01</v>
      </c>
      <c r="D1768" s="2">
        <f t="shared" si="54"/>
        <v>5.267816293458516E-3</v>
      </c>
      <c r="E1768" s="2">
        <f t="shared" si="55"/>
        <v>8.8283834461824195E-3</v>
      </c>
    </row>
    <row r="1769" spans="1:5" x14ac:dyDescent="0.4">
      <c r="A1769" s="19">
        <v>42740</v>
      </c>
      <c r="B1769" s="25">
        <v>4964.9530000000004</v>
      </c>
      <c r="C1769" s="25">
        <v>5487.94</v>
      </c>
      <c r="D1769" s="2">
        <f t="shared" si="54"/>
        <v>5.6201838894678335E-3</v>
      </c>
      <c r="E1769" s="2">
        <f t="shared" si="55"/>
        <v>1.9956143954455996E-3</v>
      </c>
    </row>
    <row r="1770" spans="1:5" x14ac:dyDescent="0.4">
      <c r="A1770" s="19">
        <v>42741</v>
      </c>
      <c r="B1770" s="25">
        <v>5007.0770000000002</v>
      </c>
      <c r="C1770" s="25">
        <v>5521.06</v>
      </c>
      <c r="D1770" s="2">
        <f t="shared" si="54"/>
        <v>8.4842696396119077E-3</v>
      </c>
      <c r="E1770" s="2">
        <f t="shared" si="55"/>
        <v>6.0350514036233704E-3</v>
      </c>
    </row>
    <row r="1771" spans="1:5" x14ac:dyDescent="0.4">
      <c r="A1771" s="19">
        <v>42744</v>
      </c>
      <c r="B1771" s="25">
        <v>5024.8990000000003</v>
      </c>
      <c r="C1771" s="25">
        <v>5531.82</v>
      </c>
      <c r="D1771" s="2">
        <f t="shared" si="54"/>
        <v>3.5593620789136082E-3</v>
      </c>
      <c r="E1771" s="2">
        <f t="shared" si="55"/>
        <v>1.9489011168143389E-3</v>
      </c>
    </row>
    <row r="1772" spans="1:5" x14ac:dyDescent="0.4">
      <c r="A1772" s="19">
        <v>42745</v>
      </c>
      <c r="B1772" s="25">
        <v>5035.1670000000004</v>
      </c>
      <c r="C1772" s="25">
        <v>5551.82</v>
      </c>
      <c r="D1772" s="2">
        <f t="shared" si="54"/>
        <v>2.0434241563860311E-3</v>
      </c>
      <c r="E1772" s="2">
        <f t="shared" si="55"/>
        <v>3.6154466341999925E-3</v>
      </c>
    </row>
    <row r="1773" spans="1:5" x14ac:dyDescent="0.4">
      <c r="A1773" s="19">
        <v>42746</v>
      </c>
      <c r="B1773" s="25">
        <v>5050.21</v>
      </c>
      <c r="C1773" s="25">
        <v>5563.65</v>
      </c>
      <c r="D1773" s="2">
        <f t="shared" si="54"/>
        <v>2.9875871048565816E-3</v>
      </c>
      <c r="E1773" s="2">
        <f t="shared" si="55"/>
        <v>2.130832771955804E-3</v>
      </c>
    </row>
    <row r="1774" spans="1:5" x14ac:dyDescent="0.4">
      <c r="A1774" s="19">
        <v>42747</v>
      </c>
      <c r="B1774" s="25">
        <v>5041.4260000000004</v>
      </c>
      <c r="C1774" s="25">
        <v>5547.49</v>
      </c>
      <c r="D1774" s="2">
        <f t="shared" si="54"/>
        <v>-1.7393336118695091E-3</v>
      </c>
      <c r="E1774" s="2">
        <f t="shared" si="55"/>
        <v>-2.9045680443593458E-3</v>
      </c>
    </row>
    <row r="1775" spans="1:5" x14ac:dyDescent="0.4">
      <c r="A1775" s="19">
        <v>42748</v>
      </c>
      <c r="B1775" s="25">
        <v>5059.51</v>
      </c>
      <c r="C1775" s="25">
        <v>5574.12</v>
      </c>
      <c r="D1775" s="2">
        <f t="shared" si="54"/>
        <v>3.5870803221151881E-3</v>
      </c>
      <c r="E1775" s="2">
        <f t="shared" si="55"/>
        <v>4.8003691759697098E-3</v>
      </c>
    </row>
    <row r="1776" spans="1:5" x14ac:dyDescent="0.4">
      <c r="A1776" s="19">
        <v>42752</v>
      </c>
      <c r="B1776" s="25">
        <v>5044.652</v>
      </c>
      <c r="C1776" s="25">
        <v>5538.73</v>
      </c>
      <c r="D1776" s="2">
        <f t="shared" si="54"/>
        <v>-2.9366480153216745E-3</v>
      </c>
      <c r="E1776" s="2">
        <f t="shared" si="55"/>
        <v>-6.3489842342827618E-3</v>
      </c>
    </row>
    <row r="1777" spans="1:5" x14ac:dyDescent="0.4">
      <c r="A1777" s="19">
        <v>42753</v>
      </c>
      <c r="B1777" s="25">
        <v>5055.8509999999997</v>
      </c>
      <c r="C1777" s="25">
        <v>5555.65</v>
      </c>
      <c r="D1777" s="2">
        <f t="shared" si="54"/>
        <v>2.2199747376032697E-3</v>
      </c>
      <c r="E1777" s="2">
        <f t="shared" si="55"/>
        <v>3.0548519245385819E-3</v>
      </c>
    </row>
    <row r="1778" spans="1:5" x14ac:dyDescent="0.4">
      <c r="A1778" s="19">
        <v>42754</v>
      </c>
      <c r="B1778" s="25">
        <v>5051.1670000000004</v>
      </c>
      <c r="C1778" s="25">
        <v>5540.08</v>
      </c>
      <c r="D1778" s="2">
        <f t="shared" si="54"/>
        <v>-9.264513530955476E-4</v>
      </c>
      <c r="E1778" s="2">
        <f t="shared" si="55"/>
        <v>-2.8025523566098665E-3</v>
      </c>
    </row>
    <row r="1779" spans="1:5" x14ac:dyDescent="0.4">
      <c r="A1779" s="19">
        <v>42755</v>
      </c>
      <c r="B1779" s="25">
        <v>5063.1970000000001</v>
      </c>
      <c r="C1779" s="25">
        <v>5555.33</v>
      </c>
      <c r="D1779" s="2">
        <f t="shared" si="54"/>
        <v>2.3816278495643051E-3</v>
      </c>
      <c r="E1779" s="2">
        <f t="shared" si="55"/>
        <v>2.7526678315115127E-3</v>
      </c>
    </row>
    <row r="1780" spans="1:5" x14ac:dyDescent="0.4">
      <c r="A1780" s="19">
        <v>42758</v>
      </c>
      <c r="B1780" s="25">
        <v>5065.7</v>
      </c>
      <c r="C1780" s="25">
        <v>5552.94</v>
      </c>
      <c r="D1780" s="2">
        <f t="shared" si="54"/>
        <v>4.9435169123368539E-4</v>
      </c>
      <c r="E1780" s="2">
        <f t="shared" si="55"/>
        <v>-4.3021746682925244E-4</v>
      </c>
    </row>
    <row r="1781" spans="1:5" x14ac:dyDescent="0.4">
      <c r="A1781" s="19">
        <v>42759</v>
      </c>
      <c r="B1781" s="25">
        <v>5101.0640000000003</v>
      </c>
      <c r="C1781" s="25">
        <v>5600.96</v>
      </c>
      <c r="D1781" s="2">
        <f t="shared" si="54"/>
        <v>6.9810687565392548E-3</v>
      </c>
      <c r="E1781" s="2">
        <f t="shared" si="55"/>
        <v>8.6476713236591785E-3</v>
      </c>
    </row>
    <row r="1782" spans="1:5" x14ac:dyDescent="0.4">
      <c r="A1782" s="19">
        <v>42760</v>
      </c>
      <c r="B1782" s="25">
        <v>5151.4709999999995</v>
      </c>
      <c r="C1782" s="25">
        <v>5656.34</v>
      </c>
      <c r="D1782" s="2">
        <f t="shared" si="54"/>
        <v>9.8816639038441512E-3</v>
      </c>
      <c r="E1782" s="2">
        <f t="shared" si="55"/>
        <v>9.8875906987374584E-3</v>
      </c>
    </row>
    <row r="1783" spans="1:5" x14ac:dyDescent="0.4">
      <c r="A1783" s="19">
        <v>42761</v>
      </c>
      <c r="B1783" s="25">
        <v>5156.9219999999996</v>
      </c>
      <c r="C1783" s="25">
        <v>5655.18</v>
      </c>
      <c r="D1783" s="2">
        <f t="shared" si="54"/>
        <v>1.0581443630373055E-3</v>
      </c>
      <c r="E1783" s="2">
        <f t="shared" si="55"/>
        <v>-2.0507960978299877E-4</v>
      </c>
    </row>
    <row r="1784" spans="1:5" x14ac:dyDescent="0.4">
      <c r="A1784" s="19">
        <v>42762</v>
      </c>
      <c r="B1784" s="25">
        <v>5168.0609999999997</v>
      </c>
      <c r="C1784" s="25">
        <v>5660.78</v>
      </c>
      <c r="D1784" s="2">
        <f t="shared" si="54"/>
        <v>2.1600094009566195E-3</v>
      </c>
      <c r="E1784" s="2">
        <f t="shared" si="55"/>
        <v>9.9024257406465921E-4</v>
      </c>
    </row>
    <row r="1785" spans="1:5" x14ac:dyDescent="0.4">
      <c r="A1785" s="19">
        <v>42765</v>
      </c>
      <c r="B1785" s="25">
        <v>5129.3289999999997</v>
      </c>
      <c r="C1785" s="25">
        <v>5613.71</v>
      </c>
      <c r="D1785" s="2">
        <f t="shared" si="54"/>
        <v>-7.4944935827963022E-3</v>
      </c>
      <c r="E1785" s="2">
        <f t="shared" si="55"/>
        <v>-8.3151085186139451E-3</v>
      </c>
    </row>
    <row r="1786" spans="1:5" x14ac:dyDescent="0.4">
      <c r="A1786" s="19">
        <v>42766</v>
      </c>
      <c r="B1786" s="25">
        <v>5116.768</v>
      </c>
      <c r="C1786" s="25">
        <v>5614.79</v>
      </c>
      <c r="D1786" s="2">
        <f t="shared" si="54"/>
        <v>-2.4488583204547165E-3</v>
      </c>
      <c r="E1786" s="2">
        <f t="shared" si="55"/>
        <v>1.9238614035987922E-4</v>
      </c>
    </row>
    <row r="1787" spans="1:5" x14ac:dyDescent="0.4">
      <c r="A1787" s="19">
        <v>42767</v>
      </c>
      <c r="B1787" s="25">
        <v>5152.6869999999999</v>
      </c>
      <c r="C1787" s="25">
        <v>5642.65</v>
      </c>
      <c r="D1787" s="2">
        <f t="shared" si="54"/>
        <v>7.0198609747402774E-3</v>
      </c>
      <c r="E1787" s="2">
        <f t="shared" si="55"/>
        <v>4.961895280144013E-3</v>
      </c>
    </row>
    <row r="1788" spans="1:5" x14ac:dyDescent="0.4">
      <c r="A1788" s="19">
        <v>42768</v>
      </c>
      <c r="B1788" s="25">
        <v>5147.7020000000002</v>
      </c>
      <c r="C1788" s="25">
        <v>5636.2</v>
      </c>
      <c r="D1788" s="2">
        <f t="shared" si="54"/>
        <v>-9.6745639702155994E-4</v>
      </c>
      <c r="E1788" s="2">
        <f t="shared" si="55"/>
        <v>-1.1430799358457255E-3</v>
      </c>
    </row>
    <row r="1789" spans="1:5" x14ac:dyDescent="0.4">
      <c r="A1789" s="19">
        <v>42769</v>
      </c>
      <c r="B1789" s="25">
        <v>5161.598</v>
      </c>
      <c r="C1789" s="25">
        <v>5666.77</v>
      </c>
      <c r="D1789" s="2">
        <f t="shared" si="54"/>
        <v>2.6994569615723663E-3</v>
      </c>
      <c r="E1789" s="2">
        <f t="shared" si="55"/>
        <v>5.4238671445301367E-3</v>
      </c>
    </row>
    <row r="1790" spans="1:5" x14ac:dyDescent="0.4">
      <c r="A1790" s="19">
        <v>42772</v>
      </c>
      <c r="B1790" s="25">
        <v>5167.9620000000004</v>
      </c>
      <c r="C1790" s="25">
        <v>5663.55</v>
      </c>
      <c r="D1790" s="2">
        <f t="shared" si="54"/>
        <v>1.2329515006788139E-3</v>
      </c>
      <c r="E1790" s="2">
        <f t="shared" si="55"/>
        <v>-5.6822493236896587E-4</v>
      </c>
    </row>
    <row r="1791" spans="1:5" x14ac:dyDescent="0.4">
      <c r="A1791" s="19">
        <v>42773</v>
      </c>
      <c r="B1791" s="25">
        <v>5185.8770000000004</v>
      </c>
      <c r="C1791" s="25">
        <v>5674.22</v>
      </c>
      <c r="D1791" s="2">
        <f t="shared" si="54"/>
        <v>3.4665502571420426E-3</v>
      </c>
      <c r="E1791" s="2">
        <f t="shared" si="55"/>
        <v>1.8839773640209057E-3</v>
      </c>
    </row>
    <row r="1792" spans="1:5" x14ac:dyDescent="0.4">
      <c r="A1792" s="19">
        <v>42774</v>
      </c>
      <c r="B1792" s="25">
        <v>5196.5770000000002</v>
      </c>
      <c r="C1792" s="25">
        <v>5682.45</v>
      </c>
      <c r="D1792" s="2">
        <f t="shared" si="54"/>
        <v>2.063296140652815E-3</v>
      </c>
      <c r="E1792" s="2">
        <f t="shared" si="55"/>
        <v>1.4504196171456485E-3</v>
      </c>
    </row>
    <row r="1793" spans="1:5" x14ac:dyDescent="0.4">
      <c r="A1793" s="19">
        <v>42775</v>
      </c>
      <c r="B1793" s="25">
        <v>5212.1559999999999</v>
      </c>
      <c r="C1793" s="25">
        <v>5715.18</v>
      </c>
      <c r="D1793" s="2">
        <f t="shared" si="54"/>
        <v>2.9979349868192173E-3</v>
      </c>
      <c r="E1793" s="2">
        <f t="shared" si="55"/>
        <v>5.7598395058471308E-3</v>
      </c>
    </row>
    <row r="1794" spans="1:5" x14ac:dyDescent="0.4">
      <c r="A1794" s="19">
        <v>42776</v>
      </c>
      <c r="B1794" s="25">
        <v>5226.6859999999997</v>
      </c>
      <c r="C1794" s="25">
        <v>5734.13</v>
      </c>
      <c r="D1794" s="2">
        <f t="shared" si="54"/>
        <v>2.787713951769577E-3</v>
      </c>
      <c r="E1794" s="2">
        <f t="shared" si="55"/>
        <v>3.3157310880846946E-3</v>
      </c>
    </row>
    <row r="1795" spans="1:5" x14ac:dyDescent="0.4">
      <c r="A1795" s="19">
        <v>42779</v>
      </c>
      <c r="B1795" s="25">
        <v>5256.8149999999996</v>
      </c>
      <c r="C1795" s="25">
        <v>5763.96</v>
      </c>
      <c r="D1795" s="2">
        <f t="shared" si="54"/>
        <v>5.7644557182121581E-3</v>
      </c>
      <c r="E1795" s="2">
        <f t="shared" si="55"/>
        <v>5.2021841151141945E-3</v>
      </c>
    </row>
    <row r="1796" spans="1:5" x14ac:dyDescent="0.4">
      <c r="A1796" s="19">
        <v>42780</v>
      </c>
      <c r="B1796" s="25">
        <v>5271.0720000000001</v>
      </c>
      <c r="C1796" s="25">
        <v>5782.57</v>
      </c>
      <c r="D1796" s="2">
        <f t="shared" si="54"/>
        <v>2.7120984854898111E-3</v>
      </c>
      <c r="E1796" s="2">
        <f t="shared" si="55"/>
        <v>3.2286830581751413E-3</v>
      </c>
    </row>
    <row r="1797" spans="1:5" x14ac:dyDescent="0.4">
      <c r="A1797" s="19">
        <v>42781</v>
      </c>
      <c r="B1797" s="25">
        <v>5302.393</v>
      </c>
      <c r="C1797" s="25">
        <v>5819.44</v>
      </c>
      <c r="D1797" s="2">
        <f t="shared" si="54"/>
        <v>5.9420550506614767E-3</v>
      </c>
      <c r="E1797" s="2">
        <f t="shared" si="55"/>
        <v>6.3760577044462696E-3</v>
      </c>
    </row>
    <row r="1798" spans="1:5" x14ac:dyDescent="0.4">
      <c r="A1798" s="19">
        <v>42782</v>
      </c>
      <c r="B1798" s="25">
        <v>5300.6390000000001</v>
      </c>
      <c r="C1798" s="25">
        <v>5814.9</v>
      </c>
      <c r="D1798" s="2">
        <f t="shared" si="54"/>
        <v>-3.3079403959679343E-4</v>
      </c>
      <c r="E1798" s="2">
        <f t="shared" si="55"/>
        <v>-7.8014379390456412E-4</v>
      </c>
    </row>
    <row r="1799" spans="1:5" x14ac:dyDescent="0.4">
      <c r="A1799" s="19">
        <v>42783</v>
      </c>
      <c r="B1799" s="25">
        <v>5324.7209999999995</v>
      </c>
      <c r="C1799" s="25">
        <v>5838.58</v>
      </c>
      <c r="D1799" s="2">
        <f t="shared" ref="D1799:D1862" si="56">B1799/B1798-1</f>
        <v>4.5432258261690617E-3</v>
      </c>
      <c r="E1799" s="2">
        <f t="shared" ref="E1799:E1862" si="57">C1799/C1798-1</f>
        <v>4.0722970300435257E-3</v>
      </c>
    </row>
    <row r="1800" spans="1:5" x14ac:dyDescent="0.4">
      <c r="A1800" s="19">
        <v>42787</v>
      </c>
      <c r="B1800" s="25">
        <v>5350.7250000000004</v>
      </c>
      <c r="C1800" s="25">
        <v>5865.95</v>
      </c>
      <c r="D1800" s="2">
        <f t="shared" si="56"/>
        <v>4.8836361567115016E-3</v>
      </c>
      <c r="E1800" s="2">
        <f t="shared" si="57"/>
        <v>4.6877836734273703E-3</v>
      </c>
    </row>
    <row r="1801" spans="1:5" x14ac:dyDescent="0.4">
      <c r="A1801" s="19">
        <v>42788</v>
      </c>
      <c r="B1801" s="25">
        <v>5352.134</v>
      </c>
      <c r="C1801" s="25">
        <v>5860.63</v>
      </c>
      <c r="D1801" s="2">
        <f t="shared" si="56"/>
        <v>2.6332880123725033E-4</v>
      </c>
      <c r="E1801" s="2">
        <f t="shared" si="57"/>
        <v>-9.0692897143684892E-4</v>
      </c>
    </row>
    <row r="1802" spans="1:5" x14ac:dyDescent="0.4">
      <c r="A1802" s="19">
        <v>42789</v>
      </c>
      <c r="B1802" s="25">
        <v>5332.3729999999996</v>
      </c>
      <c r="C1802" s="25">
        <v>5835.51</v>
      </c>
      <c r="D1802" s="2">
        <f t="shared" si="56"/>
        <v>-3.6921721317142442E-3</v>
      </c>
      <c r="E1802" s="2">
        <f t="shared" si="57"/>
        <v>-4.2862286136473582E-3</v>
      </c>
    </row>
    <row r="1803" spans="1:5" x14ac:dyDescent="0.4">
      <c r="A1803" s="19">
        <v>42790</v>
      </c>
      <c r="B1803" s="25">
        <v>5343.3140000000003</v>
      </c>
      <c r="C1803" s="25">
        <v>5845.31</v>
      </c>
      <c r="D1803" s="2">
        <f t="shared" si="56"/>
        <v>2.05180695348961E-3</v>
      </c>
      <c r="E1803" s="2">
        <f t="shared" si="57"/>
        <v>1.6793733538285061E-3</v>
      </c>
    </row>
    <row r="1804" spans="1:5" x14ac:dyDescent="0.4">
      <c r="A1804" s="19">
        <v>42793</v>
      </c>
      <c r="B1804" s="25">
        <v>5347.549</v>
      </c>
      <c r="C1804" s="25">
        <v>5861.9</v>
      </c>
      <c r="D1804" s="2">
        <f t="shared" si="56"/>
        <v>7.925792869367676E-4</v>
      </c>
      <c r="E1804" s="2">
        <f t="shared" si="57"/>
        <v>2.8381728257353966E-3</v>
      </c>
    </row>
    <row r="1805" spans="1:5" x14ac:dyDescent="0.4">
      <c r="A1805" s="19">
        <v>42794</v>
      </c>
      <c r="B1805" s="25">
        <v>5330.3050000000003</v>
      </c>
      <c r="C1805" s="25">
        <v>5825.44</v>
      </c>
      <c r="D1805" s="2">
        <f t="shared" si="56"/>
        <v>-3.2246548839477418E-3</v>
      </c>
      <c r="E1805" s="2">
        <f t="shared" si="57"/>
        <v>-6.2198263361709083E-3</v>
      </c>
    </row>
    <row r="1806" spans="1:5" x14ac:dyDescent="0.4">
      <c r="A1806" s="19">
        <v>42795</v>
      </c>
      <c r="B1806" s="25">
        <v>5390.9889999999996</v>
      </c>
      <c r="C1806" s="25">
        <v>5904.03</v>
      </c>
      <c r="D1806" s="2">
        <f t="shared" si="56"/>
        <v>1.1384714383135597E-2</v>
      </c>
      <c r="E1806" s="2">
        <f t="shared" si="57"/>
        <v>1.3490826444011228E-2</v>
      </c>
    </row>
    <row r="1807" spans="1:5" x14ac:dyDescent="0.4">
      <c r="A1807" s="19">
        <v>42796</v>
      </c>
      <c r="B1807" s="25">
        <v>5363.259</v>
      </c>
      <c r="C1807" s="25">
        <v>5861.22</v>
      </c>
      <c r="D1807" s="2">
        <f t="shared" si="56"/>
        <v>-5.1437686109171432E-3</v>
      </c>
      <c r="E1807" s="2">
        <f t="shared" si="57"/>
        <v>-7.2509794157549212E-3</v>
      </c>
    </row>
    <row r="1808" spans="1:5" x14ac:dyDescent="0.4">
      <c r="A1808" s="19">
        <v>42797</v>
      </c>
      <c r="B1808" s="25">
        <v>5373.4780000000001</v>
      </c>
      <c r="C1808" s="25">
        <v>5870.75</v>
      </c>
      <c r="D1808" s="2">
        <f t="shared" si="56"/>
        <v>1.9053713423125007E-3</v>
      </c>
      <c r="E1808" s="2">
        <f t="shared" si="57"/>
        <v>1.6259413569188474E-3</v>
      </c>
    </row>
    <row r="1809" spans="1:5" x14ac:dyDescent="0.4">
      <c r="A1809" s="19">
        <v>42800</v>
      </c>
      <c r="B1809" s="25">
        <v>5360.3130000000001</v>
      </c>
      <c r="C1809" s="25">
        <v>5849.18</v>
      </c>
      <c r="D1809" s="2">
        <f t="shared" si="56"/>
        <v>-2.4499960733067594E-3</v>
      </c>
      <c r="E1809" s="2">
        <f t="shared" si="57"/>
        <v>-3.6741472554613352E-3</v>
      </c>
    </row>
    <row r="1810" spans="1:5" x14ac:dyDescent="0.4">
      <c r="A1810" s="19">
        <v>42801</v>
      </c>
      <c r="B1810" s="25">
        <v>5351.2809999999999</v>
      </c>
      <c r="C1810" s="25">
        <v>5833.93</v>
      </c>
      <c r="D1810" s="2">
        <f t="shared" si="56"/>
        <v>-1.6849762317984185E-3</v>
      </c>
      <c r="E1810" s="2">
        <f t="shared" si="57"/>
        <v>-2.607203060941865E-3</v>
      </c>
    </row>
    <row r="1811" spans="1:5" x14ac:dyDescent="0.4">
      <c r="A1811" s="19">
        <v>42802</v>
      </c>
      <c r="B1811" s="25">
        <v>5359.8050000000003</v>
      </c>
      <c r="C1811" s="25">
        <v>5837.55</v>
      </c>
      <c r="D1811" s="2">
        <f t="shared" si="56"/>
        <v>1.5928896277359605E-3</v>
      </c>
      <c r="E1811" s="2">
        <f t="shared" si="57"/>
        <v>6.2050795947166115E-4</v>
      </c>
    </row>
    <row r="1812" spans="1:5" x14ac:dyDescent="0.4">
      <c r="A1812" s="19">
        <v>42803</v>
      </c>
      <c r="B1812" s="25">
        <v>5363.982</v>
      </c>
      <c r="C1812" s="25">
        <v>5838.81</v>
      </c>
      <c r="D1812" s="2">
        <f t="shared" si="56"/>
        <v>7.7931939688102858E-4</v>
      </c>
      <c r="E1812" s="2">
        <f t="shared" si="57"/>
        <v>2.1584397564056168E-4</v>
      </c>
    </row>
    <row r="1813" spans="1:5" x14ac:dyDescent="0.4">
      <c r="A1813" s="19">
        <v>42804</v>
      </c>
      <c r="B1813" s="25">
        <v>5385.8990000000003</v>
      </c>
      <c r="C1813" s="25">
        <v>5861.73</v>
      </c>
      <c r="D1813" s="2">
        <f t="shared" si="56"/>
        <v>4.08595703714143E-3</v>
      </c>
      <c r="E1813" s="2">
        <f t="shared" si="57"/>
        <v>3.9254574134111042E-3</v>
      </c>
    </row>
    <row r="1814" spans="1:5" x14ac:dyDescent="0.4">
      <c r="A1814" s="19">
        <v>42807</v>
      </c>
      <c r="B1814" s="25">
        <v>5394.5730000000003</v>
      </c>
      <c r="C1814" s="25">
        <v>5875.78</v>
      </c>
      <c r="D1814" s="2">
        <f t="shared" si="56"/>
        <v>1.6105017936651755E-3</v>
      </c>
      <c r="E1814" s="2">
        <f t="shared" si="57"/>
        <v>2.3969033032911202E-3</v>
      </c>
    </row>
    <row r="1815" spans="1:5" x14ac:dyDescent="0.4">
      <c r="A1815" s="19">
        <v>42808</v>
      </c>
      <c r="B1815" s="25">
        <v>5382.1670000000004</v>
      </c>
      <c r="C1815" s="25">
        <v>5856.82</v>
      </c>
      <c r="D1815" s="2">
        <f t="shared" si="56"/>
        <v>-2.2997186246251911E-3</v>
      </c>
      <c r="E1815" s="2">
        <f t="shared" si="57"/>
        <v>-3.226805632613905E-3</v>
      </c>
    </row>
    <row r="1816" spans="1:5" x14ac:dyDescent="0.4">
      <c r="A1816" s="19">
        <v>42809</v>
      </c>
      <c r="B1816" s="25">
        <v>5416.2520000000004</v>
      </c>
      <c r="C1816" s="25">
        <v>5900.05</v>
      </c>
      <c r="D1816" s="2">
        <f t="shared" si="56"/>
        <v>6.3329510214009677E-3</v>
      </c>
      <c r="E1816" s="2">
        <f t="shared" si="57"/>
        <v>7.3811385700772725E-3</v>
      </c>
    </row>
    <row r="1817" spans="1:5" x14ac:dyDescent="0.4">
      <c r="A1817" s="19">
        <v>42810</v>
      </c>
      <c r="B1817" s="25">
        <v>5412.08</v>
      </c>
      <c r="C1817" s="25">
        <v>5900.76</v>
      </c>
      <c r="D1817" s="2">
        <f t="shared" si="56"/>
        <v>-7.7027435207976946E-4</v>
      </c>
      <c r="E1817" s="2">
        <f t="shared" si="57"/>
        <v>1.2033796323751567E-4</v>
      </c>
    </row>
    <row r="1818" spans="1:5" x14ac:dyDescent="0.4">
      <c r="A1818" s="19">
        <v>42811</v>
      </c>
      <c r="B1818" s="25">
        <v>5408.7640000000001</v>
      </c>
      <c r="C1818" s="25">
        <v>5901</v>
      </c>
      <c r="D1818" s="2">
        <f t="shared" si="56"/>
        <v>-6.1270343379993264E-4</v>
      </c>
      <c r="E1818" s="2">
        <f t="shared" si="57"/>
        <v>4.0672726902890588E-5</v>
      </c>
    </row>
    <row r="1819" spans="1:5" x14ac:dyDescent="0.4">
      <c r="A1819" s="19">
        <v>42814</v>
      </c>
      <c r="B1819" s="25">
        <v>5413.308</v>
      </c>
      <c r="C1819" s="25">
        <v>5901.53</v>
      </c>
      <c r="D1819" s="2">
        <f t="shared" si="56"/>
        <v>8.4011800108108048E-4</v>
      </c>
      <c r="E1819" s="2">
        <f t="shared" si="57"/>
        <v>8.9815285544858625E-5</v>
      </c>
    </row>
    <row r="1820" spans="1:5" x14ac:dyDescent="0.4">
      <c r="A1820" s="19">
        <v>42815</v>
      </c>
      <c r="B1820" s="25">
        <v>5332.5330000000004</v>
      </c>
      <c r="C1820" s="25">
        <v>5793.83</v>
      </c>
      <c r="D1820" s="2">
        <f t="shared" si="56"/>
        <v>-1.4921559977743692E-2</v>
      </c>
      <c r="E1820" s="2">
        <f t="shared" si="57"/>
        <v>-1.8249504789435878E-2</v>
      </c>
    </row>
    <row r="1821" spans="1:5" x14ac:dyDescent="0.4">
      <c r="A1821" s="19">
        <v>42816</v>
      </c>
      <c r="B1821" s="25">
        <v>5367.5550000000003</v>
      </c>
      <c r="C1821" s="25">
        <v>5821.64</v>
      </c>
      <c r="D1821" s="2">
        <f t="shared" si="56"/>
        <v>6.567610552058456E-3</v>
      </c>
      <c r="E1821" s="2">
        <f t="shared" si="57"/>
        <v>4.7999337225981265E-3</v>
      </c>
    </row>
    <row r="1822" spans="1:5" x14ac:dyDescent="0.4">
      <c r="A1822" s="19">
        <v>42817</v>
      </c>
      <c r="B1822" s="25">
        <v>5355.143</v>
      </c>
      <c r="C1822" s="25">
        <v>5817.69</v>
      </c>
      <c r="D1822" s="2">
        <f t="shared" si="56"/>
        <v>-2.3124122621939192E-3</v>
      </c>
      <c r="E1822" s="2">
        <f t="shared" si="57"/>
        <v>-6.7850296480043149E-4</v>
      </c>
    </row>
    <row r="1823" spans="1:5" x14ac:dyDescent="0.4">
      <c r="A1823" s="19">
        <v>42818</v>
      </c>
      <c r="B1823" s="25">
        <v>5363.9960000000001</v>
      </c>
      <c r="C1823" s="25">
        <v>5828.74</v>
      </c>
      <c r="D1823" s="2">
        <f t="shared" si="56"/>
        <v>1.6531771420482677E-3</v>
      </c>
      <c r="E1823" s="2">
        <f t="shared" si="57"/>
        <v>1.8993793069070897E-3</v>
      </c>
    </row>
    <row r="1824" spans="1:5" x14ac:dyDescent="0.4">
      <c r="A1824" s="19">
        <v>42821</v>
      </c>
      <c r="B1824" s="25">
        <v>5374.2730000000001</v>
      </c>
      <c r="C1824" s="25">
        <v>5840.37</v>
      </c>
      <c r="D1824" s="2">
        <f t="shared" si="56"/>
        <v>1.9159223832381223E-3</v>
      </c>
      <c r="E1824" s="2">
        <f t="shared" si="57"/>
        <v>1.9952854304703393E-3</v>
      </c>
    </row>
    <row r="1825" spans="1:5" x14ac:dyDescent="0.4">
      <c r="A1825" s="19">
        <v>42822</v>
      </c>
      <c r="B1825" s="25">
        <v>5407.2079999999996</v>
      </c>
      <c r="C1825" s="25">
        <v>5875.14</v>
      </c>
      <c r="D1825" s="2">
        <f t="shared" si="56"/>
        <v>6.1282707447127827E-3</v>
      </c>
      <c r="E1825" s="2">
        <f t="shared" si="57"/>
        <v>5.953389939336029E-3</v>
      </c>
    </row>
    <row r="1826" spans="1:5" x14ac:dyDescent="0.4">
      <c r="A1826" s="19">
        <v>42823</v>
      </c>
      <c r="B1826" s="25">
        <v>5430.268</v>
      </c>
      <c r="C1826" s="25">
        <v>5897.55</v>
      </c>
      <c r="D1826" s="2">
        <f t="shared" si="56"/>
        <v>4.2646778152422016E-3</v>
      </c>
      <c r="E1826" s="2">
        <f t="shared" si="57"/>
        <v>3.8143771893095479E-3</v>
      </c>
    </row>
    <row r="1827" spans="1:5" x14ac:dyDescent="0.4">
      <c r="A1827" s="19">
        <v>42824</v>
      </c>
      <c r="B1827" s="25">
        <v>5439.7420000000002</v>
      </c>
      <c r="C1827" s="25">
        <v>5914.34</v>
      </c>
      <c r="D1827" s="2">
        <f t="shared" si="56"/>
        <v>1.7446652725059408E-3</v>
      </c>
      <c r="E1827" s="2">
        <f t="shared" si="57"/>
        <v>2.8469449178047945E-3</v>
      </c>
    </row>
    <row r="1828" spans="1:5" x14ac:dyDescent="0.4">
      <c r="A1828" s="19">
        <v>42825</v>
      </c>
      <c r="B1828" s="25">
        <v>5436.232</v>
      </c>
      <c r="C1828" s="25">
        <v>5911.74</v>
      </c>
      <c r="D1828" s="2">
        <f t="shared" si="56"/>
        <v>-6.4525119022196264E-4</v>
      </c>
      <c r="E1828" s="2">
        <f t="shared" si="57"/>
        <v>-4.3960949150712025E-4</v>
      </c>
    </row>
    <row r="1829" spans="1:5" x14ac:dyDescent="0.4">
      <c r="A1829" s="19">
        <v>42828</v>
      </c>
      <c r="B1829" s="25">
        <v>5432.2</v>
      </c>
      <c r="C1829" s="25">
        <v>5894.68</v>
      </c>
      <c r="D1829" s="2">
        <f t="shared" si="56"/>
        <v>-7.416902001239345E-4</v>
      </c>
      <c r="E1829" s="2">
        <f t="shared" si="57"/>
        <v>-2.885783204268022E-3</v>
      </c>
    </row>
    <row r="1830" spans="1:5" x14ac:dyDescent="0.4">
      <c r="A1830" s="19">
        <v>42829</v>
      </c>
      <c r="B1830" s="25">
        <v>5440.4070000000002</v>
      </c>
      <c r="C1830" s="25">
        <v>5898.61</v>
      </c>
      <c r="D1830" s="2">
        <f t="shared" si="56"/>
        <v>1.5108059349804304E-3</v>
      </c>
      <c r="E1830" s="2">
        <f t="shared" si="57"/>
        <v>6.6670285749181879E-4</v>
      </c>
    </row>
    <row r="1831" spans="1:5" x14ac:dyDescent="0.4">
      <c r="A1831" s="19">
        <v>42830</v>
      </c>
      <c r="B1831" s="25">
        <v>5418.5240000000003</v>
      </c>
      <c r="C1831" s="25">
        <v>5864.48</v>
      </c>
      <c r="D1831" s="2">
        <f t="shared" si="56"/>
        <v>-4.0223093603106719E-3</v>
      </c>
      <c r="E1831" s="2">
        <f t="shared" si="57"/>
        <v>-5.7861089307481572E-3</v>
      </c>
    </row>
    <row r="1832" spans="1:5" x14ac:dyDescent="0.4">
      <c r="A1832" s="19">
        <v>42831</v>
      </c>
      <c r="B1832" s="25">
        <v>5420.88</v>
      </c>
      <c r="C1832" s="25">
        <v>5878.95</v>
      </c>
      <c r="D1832" s="2">
        <f t="shared" si="56"/>
        <v>4.3480475494805937E-4</v>
      </c>
      <c r="E1832" s="2">
        <f t="shared" si="57"/>
        <v>2.4673969388591122E-3</v>
      </c>
    </row>
    <row r="1833" spans="1:5" x14ac:dyDescent="0.4">
      <c r="A1833" s="19">
        <v>42832</v>
      </c>
      <c r="B1833" s="25">
        <v>5418.37</v>
      </c>
      <c r="C1833" s="25">
        <v>5877.81</v>
      </c>
      <c r="D1833" s="2">
        <f t="shared" si="56"/>
        <v>-4.6302445359425182E-4</v>
      </c>
      <c r="E1833" s="2">
        <f t="shared" si="57"/>
        <v>-1.9391217819497708E-4</v>
      </c>
    </row>
    <row r="1834" spans="1:5" x14ac:dyDescent="0.4">
      <c r="A1834" s="19">
        <v>42835</v>
      </c>
      <c r="B1834" s="25">
        <v>5421.6790000000001</v>
      </c>
      <c r="C1834" s="25">
        <v>5880.93</v>
      </c>
      <c r="D1834" s="2">
        <f t="shared" si="56"/>
        <v>6.1070026594722826E-4</v>
      </c>
      <c r="E1834" s="2">
        <f t="shared" si="57"/>
        <v>5.3080994452003871E-4</v>
      </c>
    </row>
    <row r="1835" spans="1:5" x14ac:dyDescent="0.4">
      <c r="A1835" s="19">
        <v>42836</v>
      </c>
      <c r="B1835" s="25">
        <v>5398.3990000000003</v>
      </c>
      <c r="C1835" s="25">
        <v>5866.77</v>
      </c>
      <c r="D1835" s="2">
        <f t="shared" si="56"/>
        <v>-4.2938728021337802E-3</v>
      </c>
      <c r="E1835" s="2">
        <f t="shared" si="57"/>
        <v>-2.4077824425727812E-3</v>
      </c>
    </row>
    <row r="1836" spans="1:5" x14ac:dyDescent="0.4">
      <c r="A1836" s="19">
        <v>42837</v>
      </c>
      <c r="B1836" s="25">
        <v>5377.03</v>
      </c>
      <c r="C1836" s="25">
        <v>5836.16</v>
      </c>
      <c r="D1836" s="2">
        <f t="shared" si="56"/>
        <v>-3.9583958132773933E-3</v>
      </c>
      <c r="E1836" s="2">
        <f t="shared" si="57"/>
        <v>-5.2175217368330973E-3</v>
      </c>
    </row>
    <row r="1837" spans="1:5" x14ac:dyDescent="0.4">
      <c r="A1837" s="19">
        <v>42838</v>
      </c>
      <c r="B1837" s="25">
        <v>5353.5860000000002</v>
      </c>
      <c r="C1837" s="25">
        <v>5805.15</v>
      </c>
      <c r="D1837" s="2">
        <f t="shared" si="56"/>
        <v>-4.360027747659867E-3</v>
      </c>
      <c r="E1837" s="2">
        <f t="shared" si="57"/>
        <v>-5.3134252659283732E-3</v>
      </c>
    </row>
    <row r="1838" spans="1:5" x14ac:dyDescent="0.4">
      <c r="A1838" s="19">
        <v>42842</v>
      </c>
      <c r="B1838" s="25">
        <v>5399.1959999999999</v>
      </c>
      <c r="C1838" s="25">
        <v>5856.79</v>
      </c>
      <c r="D1838" s="2">
        <f t="shared" si="56"/>
        <v>8.519523175680721E-3</v>
      </c>
      <c r="E1838" s="2">
        <f t="shared" si="57"/>
        <v>8.89554964126682E-3</v>
      </c>
    </row>
    <row r="1839" spans="1:5" x14ac:dyDescent="0.4">
      <c r="A1839" s="19">
        <v>42843</v>
      </c>
      <c r="B1839" s="25">
        <v>5391.6559999999999</v>
      </c>
      <c r="C1839" s="25">
        <v>5849.47</v>
      </c>
      <c r="D1839" s="2">
        <f t="shared" si="56"/>
        <v>-1.3965042202579436E-3</v>
      </c>
      <c r="E1839" s="2">
        <f t="shared" si="57"/>
        <v>-1.2498313922814086E-3</v>
      </c>
    </row>
    <row r="1840" spans="1:5" x14ac:dyDescent="0.4">
      <c r="A1840" s="19">
        <v>42844</v>
      </c>
      <c r="B1840" s="25">
        <v>5399.6360000000004</v>
      </c>
      <c r="C1840" s="25">
        <v>5863.03</v>
      </c>
      <c r="D1840" s="2">
        <f t="shared" si="56"/>
        <v>1.480064751905541E-3</v>
      </c>
      <c r="E1840" s="2">
        <f t="shared" si="57"/>
        <v>2.3181587391676306E-3</v>
      </c>
    </row>
    <row r="1841" spans="1:5" x14ac:dyDescent="0.4">
      <c r="A1841" s="19">
        <v>42845</v>
      </c>
      <c r="B1841" s="25">
        <v>5443.5320000000002</v>
      </c>
      <c r="C1841" s="25">
        <v>5916.78</v>
      </c>
      <c r="D1841" s="2">
        <f t="shared" si="56"/>
        <v>8.1294368731521516E-3</v>
      </c>
      <c r="E1841" s="2">
        <f t="shared" si="57"/>
        <v>9.1676146975199213E-3</v>
      </c>
    </row>
    <row r="1842" spans="1:5" x14ac:dyDescent="0.4">
      <c r="A1842" s="19">
        <v>42846</v>
      </c>
      <c r="B1842" s="25">
        <v>5442.049</v>
      </c>
      <c r="C1842" s="25">
        <v>5910.52</v>
      </c>
      <c r="D1842" s="2">
        <f t="shared" si="56"/>
        <v>-2.7243341271809829E-4</v>
      </c>
      <c r="E1842" s="2">
        <f t="shared" si="57"/>
        <v>-1.0580079029470779E-3</v>
      </c>
    </row>
    <row r="1843" spans="1:5" x14ac:dyDescent="0.4">
      <c r="A1843" s="19">
        <v>42849</v>
      </c>
      <c r="B1843" s="25">
        <v>5508.0330000000004</v>
      </c>
      <c r="C1843" s="25">
        <v>5983.82</v>
      </c>
      <c r="D1843" s="2">
        <f t="shared" si="56"/>
        <v>1.2124844888386832E-2</v>
      </c>
      <c r="E1843" s="2">
        <f t="shared" si="57"/>
        <v>1.2401616101459734E-2</v>
      </c>
    </row>
    <row r="1844" spans="1:5" x14ac:dyDescent="0.4">
      <c r="A1844" s="19">
        <v>42850</v>
      </c>
      <c r="B1844" s="25">
        <v>5548.1940000000004</v>
      </c>
      <c r="C1844" s="25">
        <v>6025.49</v>
      </c>
      <c r="D1844" s="2">
        <f t="shared" si="56"/>
        <v>7.2913506509493242E-3</v>
      </c>
      <c r="E1844" s="2">
        <f t="shared" si="57"/>
        <v>6.9637789906782377E-3</v>
      </c>
    </row>
    <row r="1845" spans="1:5" x14ac:dyDescent="0.4">
      <c r="A1845" s="19">
        <v>42851</v>
      </c>
      <c r="B1845" s="25">
        <v>5541.0860000000002</v>
      </c>
      <c r="C1845" s="25">
        <v>6025.23</v>
      </c>
      <c r="D1845" s="2">
        <f t="shared" si="56"/>
        <v>-1.2811376098240679E-3</v>
      </c>
      <c r="E1845" s="2">
        <f t="shared" si="57"/>
        <v>-4.3150017674964403E-5</v>
      </c>
    </row>
    <row r="1846" spans="1:5" x14ac:dyDescent="0.4">
      <c r="A1846" s="19">
        <v>42852</v>
      </c>
      <c r="B1846" s="25">
        <v>5571.2830000000004</v>
      </c>
      <c r="C1846" s="25">
        <v>6048.94</v>
      </c>
      <c r="D1846" s="2">
        <f t="shared" si="56"/>
        <v>5.4496537321384597E-3</v>
      </c>
      <c r="E1846" s="2">
        <f t="shared" si="57"/>
        <v>3.9351194892145447E-3</v>
      </c>
    </row>
    <row r="1847" spans="1:5" x14ac:dyDescent="0.4">
      <c r="A1847" s="19">
        <v>42853</v>
      </c>
      <c r="B1847" s="25">
        <v>5583.53</v>
      </c>
      <c r="C1847" s="25">
        <v>6047.61</v>
      </c>
      <c r="D1847" s="2">
        <f t="shared" si="56"/>
        <v>2.1982369231645649E-3</v>
      </c>
      <c r="E1847" s="2">
        <f t="shared" si="57"/>
        <v>-2.1987323398808822E-4</v>
      </c>
    </row>
    <row r="1848" spans="1:5" x14ac:dyDescent="0.4">
      <c r="A1848" s="19">
        <v>42856</v>
      </c>
      <c r="B1848" s="25">
        <v>5629.6319999999996</v>
      </c>
      <c r="C1848" s="25">
        <v>6091.6</v>
      </c>
      <c r="D1848" s="2">
        <f t="shared" si="56"/>
        <v>8.2567837908993358E-3</v>
      </c>
      <c r="E1848" s="2">
        <f t="shared" si="57"/>
        <v>7.2739478901584498E-3</v>
      </c>
    </row>
    <row r="1849" spans="1:5" x14ac:dyDescent="0.4">
      <c r="A1849" s="19">
        <v>42857</v>
      </c>
      <c r="B1849" s="25">
        <v>5644.0680000000002</v>
      </c>
      <c r="C1849" s="25">
        <v>6095.37</v>
      </c>
      <c r="D1849" s="2">
        <f t="shared" si="56"/>
        <v>2.5642883939840377E-3</v>
      </c>
      <c r="E1849" s="2">
        <f t="shared" si="57"/>
        <v>6.1888502199747286E-4</v>
      </c>
    </row>
    <row r="1850" spans="1:5" x14ac:dyDescent="0.4">
      <c r="A1850" s="19">
        <v>42858</v>
      </c>
      <c r="B1850" s="25">
        <v>5625.1580000000004</v>
      </c>
      <c r="C1850" s="25">
        <v>6072.55</v>
      </c>
      <c r="D1850" s="2">
        <f t="shared" si="56"/>
        <v>-3.3504202996845756E-3</v>
      </c>
      <c r="E1850" s="2">
        <f t="shared" si="57"/>
        <v>-3.7438252312820275E-3</v>
      </c>
    </row>
    <row r="1851" spans="1:5" x14ac:dyDescent="0.4">
      <c r="A1851" s="19">
        <v>42859</v>
      </c>
      <c r="B1851" s="25">
        <v>5626.3159999999998</v>
      </c>
      <c r="C1851" s="25">
        <v>6075.34</v>
      </c>
      <c r="D1851" s="2">
        <f t="shared" si="56"/>
        <v>2.0586088426299831E-4</v>
      </c>
      <c r="E1851" s="2">
        <f t="shared" si="57"/>
        <v>4.5944454965374248E-4</v>
      </c>
    </row>
    <row r="1852" spans="1:5" x14ac:dyDescent="0.4">
      <c r="A1852" s="19">
        <v>42860</v>
      </c>
      <c r="B1852" s="25">
        <v>5646.0940000000001</v>
      </c>
      <c r="C1852" s="25">
        <v>6100.76</v>
      </c>
      <c r="D1852" s="2">
        <f t="shared" si="56"/>
        <v>3.5152664727684524E-3</v>
      </c>
      <c r="E1852" s="2">
        <f t="shared" si="57"/>
        <v>4.1841279665006947E-3</v>
      </c>
    </row>
    <row r="1853" spans="1:5" x14ac:dyDescent="0.4">
      <c r="A1853" s="19">
        <v>42863</v>
      </c>
      <c r="B1853" s="25">
        <v>5659.0690000000004</v>
      </c>
      <c r="C1853" s="25">
        <v>6102.66</v>
      </c>
      <c r="D1853" s="2">
        <f t="shared" si="56"/>
        <v>2.2980488812265332E-3</v>
      </c>
      <c r="E1853" s="2">
        <f t="shared" si="57"/>
        <v>3.1143660789800798E-4</v>
      </c>
    </row>
    <row r="1854" spans="1:5" x14ac:dyDescent="0.4">
      <c r="A1854" s="19">
        <v>42864</v>
      </c>
      <c r="B1854" s="25">
        <v>5678.31</v>
      </c>
      <c r="C1854" s="25">
        <v>6120.59</v>
      </c>
      <c r="D1854" s="2">
        <f t="shared" si="56"/>
        <v>3.4000292274223298E-3</v>
      </c>
      <c r="E1854" s="2">
        <f t="shared" si="57"/>
        <v>2.9380630741349112E-3</v>
      </c>
    </row>
    <row r="1855" spans="1:5" x14ac:dyDescent="0.4">
      <c r="A1855" s="19">
        <v>42865</v>
      </c>
      <c r="B1855" s="25">
        <v>5681.68</v>
      </c>
      <c r="C1855" s="25">
        <v>6129.14</v>
      </c>
      <c r="D1855" s="2">
        <f t="shared" si="56"/>
        <v>5.9348644226897562E-4</v>
      </c>
      <c r="E1855" s="2">
        <f t="shared" si="57"/>
        <v>1.3969241527369558E-3</v>
      </c>
    </row>
    <row r="1856" spans="1:5" x14ac:dyDescent="0.4">
      <c r="A1856" s="19">
        <v>42866</v>
      </c>
      <c r="B1856" s="25">
        <v>5674.2179999999998</v>
      </c>
      <c r="C1856" s="25">
        <v>6115.96</v>
      </c>
      <c r="D1856" s="2">
        <f t="shared" si="56"/>
        <v>-1.313343940524736E-3</v>
      </c>
      <c r="E1856" s="2">
        <f t="shared" si="57"/>
        <v>-2.1503832511576837E-3</v>
      </c>
    </row>
    <row r="1857" spans="1:5" x14ac:dyDescent="0.4">
      <c r="A1857" s="19">
        <v>42867</v>
      </c>
      <c r="B1857" s="25">
        <v>5686.81</v>
      </c>
      <c r="C1857" s="25">
        <v>6121.23</v>
      </c>
      <c r="D1857" s="2">
        <f t="shared" si="56"/>
        <v>2.2191604199910397E-3</v>
      </c>
      <c r="E1857" s="2">
        <f t="shared" si="57"/>
        <v>8.6167993250430008E-4</v>
      </c>
    </row>
    <row r="1858" spans="1:5" x14ac:dyDescent="0.4">
      <c r="A1858" s="19">
        <v>42870</v>
      </c>
      <c r="B1858" s="25">
        <v>5704.4790000000003</v>
      </c>
      <c r="C1858" s="25">
        <v>6149.67</v>
      </c>
      <c r="D1858" s="2">
        <f t="shared" si="56"/>
        <v>3.1070143015152762E-3</v>
      </c>
      <c r="E1858" s="2">
        <f t="shared" si="57"/>
        <v>4.6461250434961521E-3</v>
      </c>
    </row>
    <row r="1859" spans="1:5" x14ac:dyDescent="0.4">
      <c r="A1859" s="19">
        <v>42871</v>
      </c>
      <c r="B1859" s="25">
        <v>5724.4369999999999</v>
      </c>
      <c r="C1859" s="25">
        <v>6169.87</v>
      </c>
      <c r="D1859" s="2">
        <f t="shared" si="56"/>
        <v>3.4986543030484096E-3</v>
      </c>
      <c r="E1859" s="2">
        <f t="shared" si="57"/>
        <v>3.2847290992850109E-3</v>
      </c>
    </row>
    <row r="1860" spans="1:5" x14ac:dyDescent="0.4">
      <c r="A1860" s="19">
        <v>42872</v>
      </c>
      <c r="B1860" s="25">
        <v>5580.5479999999998</v>
      </c>
      <c r="C1860" s="25">
        <v>6011.24</v>
      </c>
      <c r="D1860" s="2">
        <f t="shared" si="56"/>
        <v>-2.513592166356271E-2</v>
      </c>
      <c r="E1860" s="2">
        <f t="shared" si="57"/>
        <v>-2.5710428258618134E-2</v>
      </c>
    </row>
    <row r="1861" spans="1:5" x14ac:dyDescent="0.4">
      <c r="A1861" s="19">
        <v>42873</v>
      </c>
      <c r="B1861" s="25">
        <v>5626.31</v>
      </c>
      <c r="C1861" s="25">
        <v>6055.13</v>
      </c>
      <c r="D1861" s="2">
        <f t="shared" si="56"/>
        <v>8.200269937647775E-3</v>
      </c>
      <c r="E1861" s="2">
        <f t="shared" si="57"/>
        <v>7.3013221897646474E-3</v>
      </c>
    </row>
    <row r="1862" spans="1:5" x14ac:dyDescent="0.4">
      <c r="A1862" s="19">
        <v>42874</v>
      </c>
      <c r="B1862" s="25">
        <v>5651.5640000000003</v>
      </c>
      <c r="C1862" s="25">
        <v>6083.7</v>
      </c>
      <c r="D1862" s="2">
        <f t="shared" si="56"/>
        <v>4.4885546654911401E-3</v>
      </c>
      <c r="E1862" s="2">
        <f t="shared" si="57"/>
        <v>4.7183132319206234E-3</v>
      </c>
    </row>
    <row r="1863" spans="1:5" x14ac:dyDescent="0.4">
      <c r="A1863" s="19">
        <v>42877</v>
      </c>
      <c r="B1863" s="25">
        <v>5699.4040000000005</v>
      </c>
      <c r="C1863" s="25">
        <v>6133.62</v>
      </c>
      <c r="D1863" s="2">
        <f t="shared" ref="D1863:D1926" si="58">B1863/B1862-1</f>
        <v>8.4649134292738015E-3</v>
      </c>
      <c r="E1863" s="2">
        <f t="shared" ref="E1863:E1926" si="59">C1863/C1862-1</f>
        <v>8.2055328172001563E-3</v>
      </c>
    </row>
    <row r="1864" spans="1:5" x14ac:dyDescent="0.4">
      <c r="A1864" s="19">
        <v>42878</v>
      </c>
      <c r="B1864" s="25">
        <v>5703.3459999999995</v>
      </c>
      <c r="C1864" s="25">
        <v>6138.71</v>
      </c>
      <c r="D1864" s="2">
        <f t="shared" si="58"/>
        <v>6.9165126739556548E-4</v>
      </c>
      <c r="E1864" s="2">
        <f t="shared" si="59"/>
        <v>8.2985251776279689E-4</v>
      </c>
    </row>
    <row r="1865" spans="1:5" x14ac:dyDescent="0.4">
      <c r="A1865" s="19">
        <v>42879</v>
      </c>
      <c r="B1865" s="25">
        <v>5730.3010000000004</v>
      </c>
      <c r="C1865" s="25">
        <v>6163.02</v>
      </c>
      <c r="D1865" s="2">
        <f t="shared" si="58"/>
        <v>4.7261730219418929E-3</v>
      </c>
      <c r="E1865" s="2">
        <f t="shared" si="59"/>
        <v>3.9601153988380045E-3</v>
      </c>
    </row>
    <row r="1866" spans="1:5" x14ac:dyDescent="0.4">
      <c r="A1866" s="19">
        <v>42880</v>
      </c>
      <c r="B1866" s="25">
        <v>5778.375</v>
      </c>
      <c r="C1866" s="25">
        <v>6205.26</v>
      </c>
      <c r="D1866" s="2">
        <f t="shared" si="58"/>
        <v>8.3894371342796425E-3</v>
      </c>
      <c r="E1866" s="2">
        <f t="shared" si="59"/>
        <v>6.8537827234049775E-3</v>
      </c>
    </row>
    <row r="1867" spans="1:5" x14ac:dyDescent="0.4">
      <c r="A1867" s="19">
        <v>42881</v>
      </c>
      <c r="B1867" s="25">
        <v>5788.3590000000004</v>
      </c>
      <c r="C1867" s="25">
        <v>6210.19</v>
      </c>
      <c r="D1867" s="2">
        <f t="shared" si="58"/>
        <v>1.7278214030762573E-3</v>
      </c>
      <c r="E1867" s="2">
        <f t="shared" si="59"/>
        <v>7.9448725758468619E-4</v>
      </c>
    </row>
    <row r="1868" spans="1:5" x14ac:dyDescent="0.4">
      <c r="A1868" s="19">
        <v>42885</v>
      </c>
      <c r="B1868" s="25">
        <v>5794.6319999999996</v>
      </c>
      <c r="C1868" s="25">
        <v>6203.19</v>
      </c>
      <c r="D1868" s="2">
        <f t="shared" si="58"/>
        <v>1.0837268386427734E-3</v>
      </c>
      <c r="E1868" s="2">
        <f t="shared" si="59"/>
        <v>-1.1271796837133419E-3</v>
      </c>
    </row>
    <row r="1869" spans="1:5" x14ac:dyDescent="0.4">
      <c r="A1869" s="19">
        <v>42886</v>
      </c>
      <c r="B1869" s="25">
        <v>5788.8019999999997</v>
      </c>
      <c r="C1869" s="25">
        <v>6198.52</v>
      </c>
      <c r="D1869" s="2">
        <f t="shared" si="58"/>
        <v>-1.0061035800029705E-3</v>
      </c>
      <c r="E1869" s="2">
        <f t="shared" si="59"/>
        <v>-7.5283845892182288E-4</v>
      </c>
    </row>
    <row r="1870" spans="1:5" x14ac:dyDescent="0.4">
      <c r="A1870" s="19">
        <v>42887</v>
      </c>
      <c r="B1870" s="25">
        <v>5816.5119999999997</v>
      </c>
      <c r="C1870" s="25">
        <v>6246.83</v>
      </c>
      <c r="D1870" s="2">
        <f t="shared" si="58"/>
        <v>4.7868280863638812E-3</v>
      </c>
      <c r="E1870" s="2">
        <f t="shared" si="59"/>
        <v>7.7937959383851396E-3</v>
      </c>
    </row>
    <row r="1871" spans="1:5" x14ac:dyDescent="0.4">
      <c r="A1871" s="19">
        <v>42888</v>
      </c>
      <c r="B1871" s="25">
        <v>5881.4579999999996</v>
      </c>
      <c r="C1871" s="25">
        <v>6305.8</v>
      </c>
      <c r="D1871" s="2">
        <f t="shared" si="58"/>
        <v>1.116579833412179E-2</v>
      </c>
      <c r="E1871" s="2">
        <f t="shared" si="59"/>
        <v>9.4399879618942695E-3</v>
      </c>
    </row>
    <row r="1872" spans="1:5" x14ac:dyDescent="0.4">
      <c r="A1872" s="19">
        <v>42891</v>
      </c>
      <c r="B1872" s="25">
        <v>5878.1170000000002</v>
      </c>
      <c r="C1872" s="25">
        <v>6295.68</v>
      </c>
      <c r="D1872" s="2">
        <f t="shared" si="58"/>
        <v>-5.6805642410429069E-4</v>
      </c>
      <c r="E1872" s="2">
        <f t="shared" si="59"/>
        <v>-1.6048717054140127E-3</v>
      </c>
    </row>
    <row r="1873" spans="1:5" x14ac:dyDescent="0.4">
      <c r="A1873" s="19">
        <v>42892</v>
      </c>
      <c r="B1873" s="25">
        <v>5856.7690000000002</v>
      </c>
      <c r="C1873" s="25">
        <v>6275.06</v>
      </c>
      <c r="D1873" s="2">
        <f t="shared" si="58"/>
        <v>-3.6317752776952039E-3</v>
      </c>
      <c r="E1873" s="2">
        <f t="shared" si="59"/>
        <v>-3.2752617667988204E-3</v>
      </c>
    </row>
    <row r="1874" spans="1:5" x14ac:dyDescent="0.4">
      <c r="A1874" s="19">
        <v>42893</v>
      </c>
      <c r="B1874" s="25">
        <v>5877.5889999999999</v>
      </c>
      <c r="C1874" s="25">
        <v>6297.38</v>
      </c>
      <c r="D1874" s="2">
        <f t="shared" si="58"/>
        <v>3.5548610505211631E-3</v>
      </c>
      <c r="E1874" s="2">
        <f t="shared" si="59"/>
        <v>3.5569381009901146E-3</v>
      </c>
    </row>
    <row r="1875" spans="1:5" x14ac:dyDescent="0.4">
      <c r="A1875" s="19">
        <v>42894</v>
      </c>
      <c r="B1875" s="25">
        <v>5885.2960000000003</v>
      </c>
      <c r="C1875" s="25">
        <v>6321.76</v>
      </c>
      <c r="D1875" s="2">
        <f t="shared" si="58"/>
        <v>1.311251943611591E-3</v>
      </c>
      <c r="E1875" s="2">
        <f t="shared" si="59"/>
        <v>3.8714513019699748E-3</v>
      </c>
    </row>
    <row r="1876" spans="1:5" x14ac:dyDescent="0.4">
      <c r="A1876" s="19">
        <v>42895</v>
      </c>
      <c r="B1876" s="25">
        <v>5741.9440000000004</v>
      </c>
      <c r="C1876" s="25">
        <v>6207.92</v>
      </c>
      <c r="D1876" s="2">
        <f t="shared" si="58"/>
        <v>-2.4357653378861421E-2</v>
      </c>
      <c r="E1876" s="2">
        <f t="shared" si="59"/>
        <v>-1.8007643441067089E-2</v>
      </c>
    </row>
    <row r="1877" spans="1:5" x14ac:dyDescent="0.4">
      <c r="A1877" s="19">
        <v>42898</v>
      </c>
      <c r="B1877" s="25">
        <v>5708.18</v>
      </c>
      <c r="C1877" s="25">
        <v>6175.47</v>
      </c>
      <c r="D1877" s="2">
        <f t="shared" si="58"/>
        <v>-5.880238469758714E-3</v>
      </c>
      <c r="E1877" s="2">
        <f t="shared" si="59"/>
        <v>-5.2271936494027171E-3</v>
      </c>
    </row>
    <row r="1878" spans="1:5" x14ac:dyDescent="0.4">
      <c r="A1878" s="19">
        <v>42899</v>
      </c>
      <c r="B1878" s="25">
        <v>5751.817</v>
      </c>
      <c r="C1878" s="25">
        <v>6220.37</v>
      </c>
      <c r="D1878" s="2">
        <f t="shared" si="58"/>
        <v>7.644643301367493E-3</v>
      </c>
      <c r="E1878" s="2">
        <f t="shared" si="59"/>
        <v>7.2707016631932131E-3</v>
      </c>
    </row>
    <row r="1879" spans="1:5" x14ac:dyDescent="0.4">
      <c r="A1879" s="19">
        <v>42900</v>
      </c>
      <c r="B1879" s="25">
        <v>5727.0659999999998</v>
      </c>
      <c r="C1879" s="25">
        <v>6194.89</v>
      </c>
      <c r="D1879" s="2">
        <f t="shared" si="58"/>
        <v>-4.3031619399573895E-3</v>
      </c>
      <c r="E1879" s="2">
        <f t="shared" si="59"/>
        <v>-4.0962193567263272E-3</v>
      </c>
    </row>
    <row r="1880" spans="1:5" x14ac:dyDescent="0.4">
      <c r="A1880" s="19">
        <v>42901</v>
      </c>
      <c r="B1880" s="25">
        <v>5700.8850000000002</v>
      </c>
      <c r="C1880" s="25">
        <v>6165.5</v>
      </c>
      <c r="D1880" s="2">
        <f t="shared" si="58"/>
        <v>-4.5714507218879152E-3</v>
      </c>
      <c r="E1880" s="2">
        <f t="shared" si="59"/>
        <v>-4.7442327466670209E-3</v>
      </c>
    </row>
    <row r="1881" spans="1:5" x14ac:dyDescent="0.4">
      <c r="A1881" s="19">
        <v>42902</v>
      </c>
      <c r="B1881" s="25">
        <v>5681.4790000000003</v>
      </c>
      <c r="C1881" s="25">
        <v>6151.76</v>
      </c>
      <c r="D1881" s="2">
        <f t="shared" si="58"/>
        <v>-3.4040328826138166E-3</v>
      </c>
      <c r="E1881" s="2">
        <f t="shared" si="59"/>
        <v>-2.2285297218391786E-3</v>
      </c>
    </row>
    <row r="1882" spans="1:5" x14ac:dyDescent="0.4">
      <c r="A1882" s="19">
        <v>42905</v>
      </c>
      <c r="B1882" s="25">
        <v>5772.223</v>
      </c>
      <c r="C1882" s="25">
        <v>6239.01</v>
      </c>
      <c r="D1882" s="2">
        <f t="shared" si="58"/>
        <v>1.5971897458390671E-2</v>
      </c>
      <c r="E1882" s="2">
        <f t="shared" si="59"/>
        <v>1.4182933014291743E-2</v>
      </c>
    </row>
    <row r="1883" spans="1:5" x14ac:dyDescent="0.4">
      <c r="A1883" s="19">
        <v>42906</v>
      </c>
      <c r="B1883" s="25">
        <v>5726.3109999999997</v>
      </c>
      <c r="C1883" s="25">
        <v>6188.03</v>
      </c>
      <c r="D1883" s="2">
        <f t="shared" si="58"/>
        <v>-7.9539546549051154E-3</v>
      </c>
      <c r="E1883" s="2">
        <f t="shared" si="59"/>
        <v>-8.171168182131483E-3</v>
      </c>
    </row>
    <row r="1884" spans="1:5" x14ac:dyDescent="0.4">
      <c r="A1884" s="19">
        <v>42907</v>
      </c>
      <c r="B1884" s="25">
        <v>5782.3940000000002</v>
      </c>
      <c r="C1884" s="25">
        <v>6233.95</v>
      </c>
      <c r="D1884" s="2">
        <f t="shared" si="58"/>
        <v>9.7939144416012702E-3</v>
      </c>
      <c r="E1884" s="2">
        <f t="shared" si="59"/>
        <v>7.4207785030131479E-3</v>
      </c>
    </row>
    <row r="1885" spans="1:5" x14ac:dyDescent="0.4">
      <c r="A1885" s="19">
        <v>42908</v>
      </c>
      <c r="B1885" s="25">
        <v>5779.87</v>
      </c>
      <c r="C1885" s="25">
        <v>6236.69</v>
      </c>
      <c r="D1885" s="2">
        <f t="shared" si="58"/>
        <v>-4.3649740920459479E-4</v>
      </c>
      <c r="E1885" s="2">
        <f t="shared" si="59"/>
        <v>4.3952870972652214E-4</v>
      </c>
    </row>
    <row r="1886" spans="1:5" x14ac:dyDescent="0.4">
      <c r="A1886" s="19">
        <v>42909</v>
      </c>
      <c r="B1886" s="25">
        <v>5803.1049999999996</v>
      </c>
      <c r="C1886" s="25">
        <v>6265.25</v>
      </c>
      <c r="D1886" s="2">
        <f t="shared" si="58"/>
        <v>4.0199866086954028E-3</v>
      </c>
      <c r="E1886" s="2">
        <f t="shared" si="59"/>
        <v>4.5793521884205379E-3</v>
      </c>
    </row>
    <row r="1887" spans="1:5" x14ac:dyDescent="0.4">
      <c r="A1887" s="19">
        <v>42912</v>
      </c>
      <c r="B1887" s="25">
        <v>5777.5879999999997</v>
      </c>
      <c r="C1887" s="25">
        <v>6247.15</v>
      </c>
      <c r="D1887" s="2">
        <f t="shared" si="58"/>
        <v>-4.3971287784728696E-3</v>
      </c>
      <c r="E1887" s="2">
        <f t="shared" si="59"/>
        <v>-2.888950959658465E-3</v>
      </c>
    </row>
    <row r="1888" spans="1:5" x14ac:dyDescent="0.4">
      <c r="A1888" s="19">
        <v>42913</v>
      </c>
      <c r="B1888" s="25">
        <v>5671.598</v>
      </c>
      <c r="C1888" s="25">
        <v>6146.62</v>
      </c>
      <c r="D1888" s="2">
        <f t="shared" si="58"/>
        <v>-1.8345025640457591E-2</v>
      </c>
      <c r="E1888" s="2">
        <f t="shared" si="59"/>
        <v>-1.6092138014934809E-2</v>
      </c>
    </row>
    <row r="1889" spans="1:5" x14ac:dyDescent="0.4">
      <c r="A1889" s="19">
        <v>42914</v>
      </c>
      <c r="B1889" s="25">
        <v>5753.0320000000002</v>
      </c>
      <c r="C1889" s="25">
        <v>6234.42</v>
      </c>
      <c r="D1889" s="2">
        <f t="shared" si="58"/>
        <v>1.4358210860501819E-2</v>
      </c>
      <c r="E1889" s="2">
        <f t="shared" si="59"/>
        <v>1.4284273307931805E-2</v>
      </c>
    </row>
    <row r="1890" spans="1:5" x14ac:dyDescent="0.4">
      <c r="A1890" s="19">
        <v>42915</v>
      </c>
      <c r="B1890" s="25">
        <v>5653.0209999999997</v>
      </c>
      <c r="C1890" s="25">
        <v>6144.35</v>
      </c>
      <c r="D1890" s="2">
        <f t="shared" si="58"/>
        <v>-1.7384050705784415E-2</v>
      </c>
      <c r="E1890" s="2">
        <f t="shared" si="59"/>
        <v>-1.4447214015096743E-2</v>
      </c>
    </row>
    <row r="1891" spans="1:5" x14ac:dyDescent="0.4">
      <c r="A1891" s="19">
        <v>42916</v>
      </c>
      <c r="B1891" s="25">
        <v>5646.9170000000004</v>
      </c>
      <c r="C1891" s="25">
        <v>6140.42</v>
      </c>
      <c r="D1891" s="2">
        <f t="shared" si="58"/>
        <v>-1.0797766362444783E-3</v>
      </c>
      <c r="E1891" s="2">
        <f t="shared" si="59"/>
        <v>-6.3961200126949613E-4</v>
      </c>
    </row>
    <row r="1892" spans="1:5" x14ac:dyDescent="0.4">
      <c r="A1892" s="19">
        <v>42919</v>
      </c>
      <c r="B1892" s="25">
        <v>5596.9560000000001</v>
      </c>
      <c r="C1892" s="25">
        <v>6110.06</v>
      </c>
      <c r="D1892" s="2">
        <f t="shared" si="58"/>
        <v>-8.8474826175062304E-3</v>
      </c>
      <c r="E1892" s="2">
        <f t="shared" si="59"/>
        <v>-4.9442871985955206E-3</v>
      </c>
    </row>
    <row r="1893" spans="1:5" x14ac:dyDescent="0.4">
      <c r="A1893" s="19">
        <v>42921</v>
      </c>
      <c r="B1893" s="25">
        <v>5648.8159999999998</v>
      </c>
      <c r="C1893" s="25">
        <v>6150.86</v>
      </c>
      <c r="D1893" s="2">
        <f t="shared" si="58"/>
        <v>9.2657508831586188E-3</v>
      </c>
      <c r="E1893" s="2">
        <f t="shared" si="59"/>
        <v>6.6775121684565786E-3</v>
      </c>
    </row>
    <row r="1894" spans="1:5" x14ac:dyDescent="0.4">
      <c r="A1894" s="19">
        <v>42922</v>
      </c>
      <c r="B1894" s="25">
        <v>5597.9049999999997</v>
      </c>
      <c r="C1894" s="25">
        <v>6089.46</v>
      </c>
      <c r="D1894" s="2">
        <f t="shared" si="58"/>
        <v>-9.0126851361418403E-3</v>
      </c>
      <c r="E1894" s="2">
        <f t="shared" si="59"/>
        <v>-9.9823439323931673E-3</v>
      </c>
    </row>
    <row r="1895" spans="1:5" x14ac:dyDescent="0.4">
      <c r="A1895" s="19">
        <v>42923</v>
      </c>
      <c r="B1895" s="25">
        <v>5656.47</v>
      </c>
      <c r="C1895" s="25">
        <v>6153.08</v>
      </c>
      <c r="D1895" s="2">
        <f t="shared" si="58"/>
        <v>1.0461949604360976E-2</v>
      </c>
      <c r="E1895" s="2">
        <f t="shared" si="59"/>
        <v>1.0447560210593343E-2</v>
      </c>
    </row>
    <row r="1896" spans="1:5" x14ac:dyDescent="0.4">
      <c r="A1896" s="19">
        <v>42926</v>
      </c>
      <c r="B1896" s="25">
        <v>5694.152</v>
      </c>
      <c r="C1896" s="25">
        <v>6176.39</v>
      </c>
      <c r="D1896" s="2">
        <f t="shared" si="58"/>
        <v>6.6617519406979575E-3</v>
      </c>
      <c r="E1896" s="2">
        <f t="shared" si="59"/>
        <v>3.7883466491579476E-3</v>
      </c>
    </row>
    <row r="1897" spans="1:5" x14ac:dyDescent="0.4">
      <c r="A1897" s="19">
        <v>42927</v>
      </c>
      <c r="B1897" s="25">
        <v>5709.799</v>
      </c>
      <c r="C1897" s="25">
        <v>6193.31</v>
      </c>
      <c r="D1897" s="2">
        <f t="shared" si="58"/>
        <v>2.7479069754372532E-3</v>
      </c>
      <c r="E1897" s="2">
        <f t="shared" si="59"/>
        <v>2.7394643149154518E-3</v>
      </c>
    </row>
    <row r="1898" spans="1:5" x14ac:dyDescent="0.4">
      <c r="A1898" s="19">
        <v>42928</v>
      </c>
      <c r="B1898" s="25">
        <v>5778.95</v>
      </c>
      <c r="C1898" s="25">
        <v>6261.17</v>
      </c>
      <c r="D1898" s="2">
        <f t="shared" si="58"/>
        <v>1.2110934202762547E-2</v>
      </c>
      <c r="E1898" s="2">
        <f t="shared" si="59"/>
        <v>1.0956984229757438E-2</v>
      </c>
    </row>
    <row r="1899" spans="1:5" x14ac:dyDescent="0.4">
      <c r="A1899" s="19">
        <v>42929</v>
      </c>
      <c r="B1899" s="25">
        <v>5793.3559999999998</v>
      </c>
      <c r="C1899" s="25">
        <v>6274.44</v>
      </c>
      <c r="D1899" s="2">
        <f t="shared" si="58"/>
        <v>2.4928403948814015E-3</v>
      </c>
      <c r="E1899" s="2">
        <f t="shared" si="59"/>
        <v>2.1194121865402149E-3</v>
      </c>
    </row>
    <row r="1900" spans="1:5" x14ac:dyDescent="0.4">
      <c r="A1900" s="19">
        <v>42930</v>
      </c>
      <c r="B1900" s="25">
        <v>5838.0829999999996</v>
      </c>
      <c r="C1900" s="25">
        <v>6312.47</v>
      </c>
      <c r="D1900" s="2">
        <f t="shared" si="58"/>
        <v>7.7203955703739613E-3</v>
      </c>
      <c r="E1900" s="2">
        <f t="shared" si="59"/>
        <v>6.0610986797229316E-3</v>
      </c>
    </row>
    <row r="1901" spans="1:5" x14ac:dyDescent="0.4">
      <c r="A1901" s="19">
        <v>42933</v>
      </c>
      <c r="B1901" s="25">
        <v>5839.7359999999999</v>
      </c>
      <c r="C1901" s="25">
        <v>6314.43</v>
      </c>
      <c r="D1901" s="2">
        <f t="shared" si="58"/>
        <v>2.8314088717129593E-4</v>
      </c>
      <c r="E1901" s="2">
        <f t="shared" si="59"/>
        <v>3.1049652513193138E-4</v>
      </c>
    </row>
    <row r="1902" spans="1:5" x14ac:dyDescent="0.4">
      <c r="A1902" s="19">
        <v>42934</v>
      </c>
      <c r="B1902" s="25">
        <v>5880.0950000000003</v>
      </c>
      <c r="C1902" s="25">
        <v>6344.31</v>
      </c>
      <c r="D1902" s="2">
        <f t="shared" si="58"/>
        <v>6.9111000908261833E-3</v>
      </c>
      <c r="E1902" s="2">
        <f t="shared" si="59"/>
        <v>4.7320185669965653E-3</v>
      </c>
    </row>
    <row r="1903" spans="1:5" x14ac:dyDescent="0.4">
      <c r="A1903" s="19">
        <v>42935</v>
      </c>
      <c r="B1903" s="25">
        <v>5916.1620000000003</v>
      </c>
      <c r="C1903" s="25">
        <v>6385.04</v>
      </c>
      <c r="D1903" s="2">
        <f t="shared" si="58"/>
        <v>6.1337444378024575E-3</v>
      </c>
      <c r="E1903" s="2">
        <f t="shared" si="59"/>
        <v>6.4199258863453235E-3</v>
      </c>
    </row>
    <row r="1904" spans="1:5" x14ac:dyDescent="0.4">
      <c r="A1904" s="19">
        <v>42936</v>
      </c>
      <c r="B1904" s="25">
        <v>5921.223</v>
      </c>
      <c r="C1904" s="25">
        <v>6390</v>
      </c>
      <c r="D1904" s="2">
        <f t="shared" si="58"/>
        <v>8.5545324823765867E-4</v>
      </c>
      <c r="E1904" s="2">
        <f t="shared" si="59"/>
        <v>7.7681580694877184E-4</v>
      </c>
    </row>
    <row r="1905" spans="1:5" x14ac:dyDescent="0.4">
      <c r="A1905" s="19">
        <v>42937</v>
      </c>
      <c r="B1905" s="25">
        <v>5921.5249999999996</v>
      </c>
      <c r="C1905" s="25">
        <v>6387.75</v>
      </c>
      <c r="D1905" s="2">
        <f t="shared" si="58"/>
        <v>5.1002976918734788E-5</v>
      </c>
      <c r="E1905" s="2">
        <f t="shared" si="59"/>
        <v>-3.5211267605639307E-4</v>
      </c>
    </row>
    <row r="1906" spans="1:5" x14ac:dyDescent="0.4">
      <c r="A1906" s="19">
        <v>42940</v>
      </c>
      <c r="B1906" s="25">
        <v>5941.3689999999997</v>
      </c>
      <c r="C1906" s="25">
        <v>6410.81</v>
      </c>
      <c r="D1906" s="2">
        <f t="shared" si="58"/>
        <v>3.3511637627132718E-3</v>
      </c>
      <c r="E1906" s="2">
        <f t="shared" si="59"/>
        <v>3.6100348322962716E-3</v>
      </c>
    </row>
    <row r="1907" spans="1:5" x14ac:dyDescent="0.4">
      <c r="A1907" s="19">
        <v>42941</v>
      </c>
      <c r="B1907" s="25">
        <v>5930.6459999999997</v>
      </c>
      <c r="C1907" s="25">
        <v>6412.17</v>
      </c>
      <c r="D1907" s="2">
        <f t="shared" si="58"/>
        <v>-1.8048028998030041E-3</v>
      </c>
      <c r="E1907" s="2">
        <f t="shared" si="59"/>
        <v>2.1214167944449969E-4</v>
      </c>
    </row>
    <row r="1908" spans="1:5" x14ac:dyDescent="0.4">
      <c r="A1908" s="19">
        <v>42942</v>
      </c>
      <c r="B1908" s="25">
        <v>5950.7340000000004</v>
      </c>
      <c r="C1908" s="25">
        <v>6422.75</v>
      </c>
      <c r="D1908" s="2">
        <f t="shared" si="58"/>
        <v>3.3871520910202513E-3</v>
      </c>
      <c r="E1908" s="2">
        <f t="shared" si="59"/>
        <v>1.6499874457476249E-3</v>
      </c>
    </row>
    <row r="1909" spans="1:5" x14ac:dyDescent="0.4">
      <c r="A1909" s="19">
        <v>42943</v>
      </c>
      <c r="B1909" s="25">
        <v>5917.0280000000002</v>
      </c>
      <c r="C1909" s="25">
        <v>6382.19</v>
      </c>
      <c r="D1909" s="2">
        <f t="shared" si="58"/>
        <v>-5.6641752093102848E-3</v>
      </c>
      <c r="E1909" s="2">
        <f t="shared" si="59"/>
        <v>-6.3150519637227287E-3</v>
      </c>
    </row>
    <row r="1910" spans="1:5" x14ac:dyDescent="0.4">
      <c r="A1910" s="19">
        <v>42944</v>
      </c>
      <c r="B1910" s="25">
        <v>5908.9160000000002</v>
      </c>
      <c r="C1910" s="25">
        <v>6374.68</v>
      </c>
      <c r="D1910" s="2">
        <f t="shared" si="58"/>
        <v>-1.3709585285045511E-3</v>
      </c>
      <c r="E1910" s="2">
        <f t="shared" si="59"/>
        <v>-1.176712069054564E-3</v>
      </c>
    </row>
    <row r="1911" spans="1:5" x14ac:dyDescent="0.4">
      <c r="A1911" s="19">
        <v>42947</v>
      </c>
      <c r="B1911" s="25">
        <v>5880.3270000000002</v>
      </c>
      <c r="C1911" s="25">
        <v>6348.12</v>
      </c>
      <c r="D1911" s="2">
        <f t="shared" si="58"/>
        <v>-4.8382816746760371E-3</v>
      </c>
      <c r="E1911" s="2">
        <f t="shared" si="59"/>
        <v>-4.166483650944075E-3</v>
      </c>
    </row>
    <row r="1912" spans="1:5" x14ac:dyDescent="0.4">
      <c r="A1912" s="19">
        <v>42948</v>
      </c>
      <c r="B1912" s="25">
        <v>5895.1710000000003</v>
      </c>
      <c r="C1912" s="25">
        <v>6362.94</v>
      </c>
      <c r="D1912" s="2">
        <f t="shared" si="58"/>
        <v>2.5243494111806264E-3</v>
      </c>
      <c r="E1912" s="2">
        <f t="shared" si="59"/>
        <v>2.3345494414093171E-3</v>
      </c>
    </row>
    <row r="1913" spans="1:5" x14ac:dyDescent="0.4">
      <c r="A1913" s="19">
        <v>42949</v>
      </c>
      <c r="B1913" s="25">
        <v>5914.23</v>
      </c>
      <c r="C1913" s="25">
        <v>6362.65</v>
      </c>
      <c r="D1913" s="2">
        <f t="shared" si="58"/>
        <v>3.232985099159924E-3</v>
      </c>
      <c r="E1913" s="2">
        <f t="shared" si="59"/>
        <v>-4.557641593350148E-5</v>
      </c>
    </row>
    <row r="1914" spans="1:5" x14ac:dyDescent="0.4">
      <c r="A1914" s="19">
        <v>42950</v>
      </c>
      <c r="B1914" s="25">
        <v>5891.1970000000001</v>
      </c>
      <c r="C1914" s="25">
        <v>6340.34</v>
      </c>
      <c r="D1914" s="2">
        <f t="shared" si="58"/>
        <v>-3.8945052864023388E-3</v>
      </c>
      <c r="E1914" s="2">
        <f t="shared" si="59"/>
        <v>-3.5064006349554422E-3</v>
      </c>
    </row>
    <row r="1915" spans="1:5" x14ac:dyDescent="0.4">
      <c r="A1915" s="19">
        <v>42951</v>
      </c>
      <c r="B1915" s="25">
        <v>5899.9049999999997</v>
      </c>
      <c r="C1915" s="25">
        <v>6351.56</v>
      </c>
      <c r="D1915" s="2">
        <f t="shared" si="58"/>
        <v>1.4781376348473874E-3</v>
      </c>
      <c r="E1915" s="2">
        <f t="shared" si="59"/>
        <v>1.769621187507342E-3</v>
      </c>
    </row>
    <row r="1916" spans="1:5" x14ac:dyDescent="0.4">
      <c r="A1916" s="19">
        <v>42954</v>
      </c>
      <c r="B1916" s="25">
        <v>5934.7280000000001</v>
      </c>
      <c r="C1916" s="25">
        <v>6383.77</v>
      </c>
      <c r="D1916" s="2">
        <f t="shared" si="58"/>
        <v>5.9022984268390921E-3</v>
      </c>
      <c r="E1916" s="2">
        <f t="shared" si="59"/>
        <v>5.0711951079733808E-3</v>
      </c>
    </row>
    <row r="1917" spans="1:5" x14ac:dyDescent="0.4">
      <c r="A1917" s="19">
        <v>42955</v>
      </c>
      <c r="B1917" s="25">
        <v>5926.3519999999999</v>
      </c>
      <c r="C1917" s="25">
        <v>6370.46</v>
      </c>
      <c r="D1917" s="2">
        <f t="shared" si="58"/>
        <v>-1.4113536458622011E-3</v>
      </c>
      <c r="E1917" s="2">
        <f t="shared" si="59"/>
        <v>-2.0849748659491629E-3</v>
      </c>
    </row>
    <row r="1918" spans="1:5" x14ac:dyDescent="0.4">
      <c r="A1918" s="19">
        <v>42956</v>
      </c>
      <c r="B1918" s="25">
        <v>5919.3919999999998</v>
      </c>
      <c r="C1918" s="25">
        <v>6352.33</v>
      </c>
      <c r="D1918" s="2">
        <f t="shared" si="58"/>
        <v>-1.1744155595212469E-3</v>
      </c>
      <c r="E1918" s="2">
        <f t="shared" si="59"/>
        <v>-2.8459483302618604E-3</v>
      </c>
    </row>
    <row r="1919" spans="1:5" x14ac:dyDescent="0.4">
      <c r="A1919" s="19">
        <v>42957</v>
      </c>
      <c r="B1919" s="25">
        <v>5788.192</v>
      </c>
      <c r="C1919" s="25">
        <v>6216.87</v>
      </c>
      <c r="D1919" s="2">
        <f t="shared" si="58"/>
        <v>-2.2164438509901019E-2</v>
      </c>
      <c r="E1919" s="2">
        <f t="shared" si="59"/>
        <v>-2.1324458899332988E-2</v>
      </c>
    </row>
    <row r="1920" spans="1:5" x14ac:dyDescent="0.4">
      <c r="A1920" s="19">
        <v>42958</v>
      </c>
      <c r="B1920" s="25">
        <v>5831.5330000000004</v>
      </c>
      <c r="C1920" s="25">
        <v>6256.56</v>
      </c>
      <c r="D1920" s="2">
        <f t="shared" si="58"/>
        <v>7.4878303967802484E-3</v>
      </c>
      <c r="E1920" s="2">
        <f t="shared" si="59"/>
        <v>6.3842415878088143E-3</v>
      </c>
    </row>
    <row r="1921" spans="1:5" x14ac:dyDescent="0.4">
      <c r="A1921" s="19">
        <v>42961</v>
      </c>
      <c r="B1921" s="25">
        <v>5908.1670000000004</v>
      </c>
      <c r="C1921" s="25">
        <v>6340.23</v>
      </c>
      <c r="D1921" s="2">
        <f t="shared" si="58"/>
        <v>1.3141312927492654E-2</v>
      </c>
      <c r="E1921" s="2">
        <f t="shared" si="59"/>
        <v>1.3373163527561349E-2</v>
      </c>
    </row>
    <row r="1922" spans="1:5" x14ac:dyDescent="0.4">
      <c r="A1922" s="19">
        <v>42962</v>
      </c>
      <c r="B1922" s="25">
        <v>5907.73</v>
      </c>
      <c r="C1922" s="25">
        <v>6333.01</v>
      </c>
      <c r="D1922" s="2">
        <f t="shared" si="58"/>
        <v>-7.396541093040998E-5</v>
      </c>
      <c r="E1922" s="2">
        <f t="shared" si="59"/>
        <v>-1.1387599503487333E-3</v>
      </c>
    </row>
    <row r="1923" spans="1:5" x14ac:dyDescent="0.4">
      <c r="A1923" s="19">
        <v>42963</v>
      </c>
      <c r="B1923" s="25">
        <v>5917.42</v>
      </c>
      <c r="C1923" s="25">
        <v>6345.11</v>
      </c>
      <c r="D1923" s="2">
        <f t="shared" si="58"/>
        <v>1.6402239100299365E-3</v>
      </c>
      <c r="E1923" s="2">
        <f t="shared" si="59"/>
        <v>1.9106238581652057E-3</v>
      </c>
    </row>
    <row r="1924" spans="1:5" x14ac:dyDescent="0.4">
      <c r="A1924" s="19">
        <v>42964</v>
      </c>
      <c r="B1924" s="25">
        <v>5796.317</v>
      </c>
      <c r="C1924" s="25">
        <v>6221.92</v>
      </c>
      <c r="D1924" s="2">
        <f t="shared" si="58"/>
        <v>-2.0465506927005328E-2</v>
      </c>
      <c r="E1924" s="2">
        <f t="shared" si="59"/>
        <v>-1.9414951041037853E-2</v>
      </c>
    </row>
    <row r="1925" spans="1:5" x14ac:dyDescent="0.4">
      <c r="A1925" s="19">
        <v>42965</v>
      </c>
      <c r="B1925" s="25">
        <v>5790.9089999999997</v>
      </c>
      <c r="C1925" s="25">
        <v>6216.53</v>
      </c>
      <c r="D1925" s="2">
        <f t="shared" si="58"/>
        <v>-9.3300625207359822E-4</v>
      </c>
      <c r="E1925" s="2">
        <f t="shared" si="59"/>
        <v>-8.6629207704380651E-4</v>
      </c>
    </row>
    <row r="1926" spans="1:5" x14ac:dyDescent="0.4">
      <c r="A1926" s="19">
        <v>42968</v>
      </c>
      <c r="B1926" s="25">
        <v>5786.5370000000003</v>
      </c>
      <c r="C1926" s="25">
        <v>6213.13</v>
      </c>
      <c r="D1926" s="2">
        <f t="shared" si="58"/>
        <v>-7.5497646397126861E-4</v>
      </c>
      <c r="E1926" s="2">
        <f t="shared" si="59"/>
        <v>-5.4692891371865837E-4</v>
      </c>
    </row>
    <row r="1927" spans="1:5" x14ac:dyDescent="0.4">
      <c r="A1927" s="19">
        <v>42969</v>
      </c>
      <c r="B1927" s="25">
        <v>5873.3329999999996</v>
      </c>
      <c r="C1927" s="25">
        <v>6297.48</v>
      </c>
      <c r="D1927" s="2">
        <f t="shared" ref="D1927:D1990" si="60">B1927/B1926-1</f>
        <v>1.4999644865314021E-2</v>
      </c>
      <c r="E1927" s="2">
        <f t="shared" ref="E1927:E1990" si="61">C1927/C1926-1</f>
        <v>1.3576088058675717E-2</v>
      </c>
    </row>
    <row r="1928" spans="1:5" x14ac:dyDescent="0.4">
      <c r="A1928" s="19">
        <v>42970</v>
      </c>
      <c r="B1928" s="25">
        <v>5851.7830000000004</v>
      </c>
      <c r="C1928" s="25">
        <v>6278.41</v>
      </c>
      <c r="D1928" s="2">
        <f t="shared" si="60"/>
        <v>-3.6691262014258985E-3</v>
      </c>
      <c r="E1928" s="2">
        <f t="shared" si="61"/>
        <v>-3.0281954051460946E-3</v>
      </c>
    </row>
    <row r="1929" spans="1:5" x14ac:dyDescent="0.4">
      <c r="A1929" s="19">
        <v>42971</v>
      </c>
      <c r="B1929" s="25">
        <v>5834.44</v>
      </c>
      <c r="C1929" s="25">
        <v>6271.33</v>
      </c>
      <c r="D1929" s="2">
        <f t="shared" si="60"/>
        <v>-2.9637120857012311E-3</v>
      </c>
      <c r="E1929" s="2">
        <f t="shared" si="61"/>
        <v>-1.1276740448616929E-3</v>
      </c>
    </row>
    <row r="1930" spans="1:5" x14ac:dyDescent="0.4">
      <c r="A1930" s="19">
        <v>42972</v>
      </c>
      <c r="B1930" s="25">
        <v>5822.5330000000004</v>
      </c>
      <c r="C1930" s="25">
        <v>6265.64</v>
      </c>
      <c r="D1930" s="2">
        <f t="shared" si="60"/>
        <v>-2.0408128286517613E-3</v>
      </c>
      <c r="E1930" s="2">
        <f t="shared" si="61"/>
        <v>-9.0730355442936172E-4</v>
      </c>
    </row>
    <row r="1931" spans="1:5" x14ac:dyDescent="0.4">
      <c r="A1931" s="19">
        <v>42975</v>
      </c>
      <c r="B1931" s="25">
        <v>5838.0820000000003</v>
      </c>
      <c r="C1931" s="25">
        <v>6283.02</v>
      </c>
      <c r="D1931" s="2">
        <f t="shared" si="60"/>
        <v>2.6704872260920887E-3</v>
      </c>
      <c r="E1931" s="2">
        <f t="shared" si="61"/>
        <v>2.7738586959991096E-3</v>
      </c>
    </row>
    <row r="1932" spans="1:5" x14ac:dyDescent="0.4">
      <c r="A1932" s="19">
        <v>42976</v>
      </c>
      <c r="B1932" s="25">
        <v>5862.1369999999997</v>
      </c>
      <c r="C1932" s="25">
        <v>6301.89</v>
      </c>
      <c r="D1932" s="2">
        <f t="shared" si="60"/>
        <v>4.1203600771622106E-3</v>
      </c>
      <c r="E1932" s="2">
        <f t="shared" si="61"/>
        <v>3.003332792192337E-3</v>
      </c>
    </row>
    <row r="1933" spans="1:5" x14ac:dyDescent="0.4">
      <c r="A1933" s="19">
        <v>42977</v>
      </c>
      <c r="B1933" s="25">
        <v>5932.9</v>
      </c>
      <c r="C1933" s="25">
        <v>6368.31</v>
      </c>
      <c r="D1933" s="2">
        <f t="shared" si="60"/>
        <v>1.2071195197246309E-2</v>
      </c>
      <c r="E1933" s="2">
        <f t="shared" si="61"/>
        <v>1.0539695234286883E-2</v>
      </c>
    </row>
    <row r="1934" spans="1:5" x14ac:dyDescent="0.4">
      <c r="A1934" s="19">
        <v>42978</v>
      </c>
      <c r="B1934" s="25">
        <v>5988.6040000000003</v>
      </c>
      <c r="C1934" s="25">
        <v>6428.66</v>
      </c>
      <c r="D1934" s="2">
        <f t="shared" si="60"/>
        <v>9.389000320248142E-3</v>
      </c>
      <c r="E1934" s="2">
        <f t="shared" si="61"/>
        <v>9.4766115343001278E-3</v>
      </c>
    </row>
    <row r="1935" spans="1:5" x14ac:dyDescent="0.4">
      <c r="A1935" s="19">
        <v>42979</v>
      </c>
      <c r="B1935" s="25">
        <v>5987.9</v>
      </c>
      <c r="C1935" s="25">
        <v>6435.33</v>
      </c>
      <c r="D1935" s="2">
        <f t="shared" si="60"/>
        <v>-1.1755661252621508E-4</v>
      </c>
      <c r="E1935" s="2">
        <f t="shared" si="61"/>
        <v>1.0375412605425627E-3</v>
      </c>
    </row>
    <row r="1936" spans="1:5" x14ac:dyDescent="0.4">
      <c r="A1936" s="19">
        <v>42983</v>
      </c>
      <c r="B1936" s="25">
        <v>5932.7309999999998</v>
      </c>
      <c r="C1936" s="25">
        <v>6375.57</v>
      </c>
      <c r="D1936" s="2">
        <f t="shared" si="60"/>
        <v>-9.2134137176639319E-3</v>
      </c>
      <c r="E1936" s="2">
        <f t="shared" si="61"/>
        <v>-9.2862370694276608E-3</v>
      </c>
    </row>
    <row r="1937" spans="1:5" x14ac:dyDescent="0.4">
      <c r="A1937" s="19">
        <v>42984</v>
      </c>
      <c r="B1937" s="25">
        <v>5951.1260000000002</v>
      </c>
      <c r="C1937" s="25">
        <v>6393.31</v>
      </c>
      <c r="D1937" s="2">
        <f t="shared" si="60"/>
        <v>3.1005956615932639E-3</v>
      </c>
      <c r="E1937" s="2">
        <f t="shared" si="61"/>
        <v>2.7824963101339417E-3</v>
      </c>
    </row>
    <row r="1938" spans="1:5" x14ac:dyDescent="0.4">
      <c r="A1938" s="19">
        <v>42985</v>
      </c>
      <c r="B1938" s="25">
        <v>5964.3119999999999</v>
      </c>
      <c r="C1938" s="25">
        <v>6397.87</v>
      </c>
      <c r="D1938" s="2">
        <f t="shared" si="60"/>
        <v>2.2157151436550393E-3</v>
      </c>
      <c r="E1938" s="2">
        <f t="shared" si="61"/>
        <v>7.132455645040281E-4</v>
      </c>
    </row>
    <row r="1939" spans="1:5" x14ac:dyDescent="0.4">
      <c r="A1939" s="19">
        <v>42986</v>
      </c>
      <c r="B1939" s="25">
        <v>5913.3689999999997</v>
      </c>
      <c r="C1939" s="25">
        <v>6360.19</v>
      </c>
      <c r="D1939" s="2">
        <f t="shared" si="60"/>
        <v>-8.5413036742545412E-3</v>
      </c>
      <c r="E1939" s="2">
        <f t="shared" si="61"/>
        <v>-5.8894600859349389E-3</v>
      </c>
    </row>
    <row r="1940" spans="1:5" x14ac:dyDescent="0.4">
      <c r="A1940" s="19">
        <v>42989</v>
      </c>
      <c r="B1940" s="25">
        <v>5980.5249999999996</v>
      </c>
      <c r="C1940" s="25">
        <v>6432.26</v>
      </c>
      <c r="D1940" s="2">
        <f t="shared" si="60"/>
        <v>1.1356639506176602E-2</v>
      </c>
      <c r="E1940" s="2">
        <f t="shared" si="61"/>
        <v>1.1331422488950915E-2</v>
      </c>
    </row>
    <row r="1941" spans="1:5" x14ac:dyDescent="0.4">
      <c r="A1941" s="19">
        <v>42990</v>
      </c>
      <c r="B1941" s="25">
        <v>5995.6350000000002</v>
      </c>
      <c r="C1941" s="25">
        <v>6454.28</v>
      </c>
      <c r="D1941" s="2">
        <f t="shared" si="60"/>
        <v>2.5265340417439663E-3</v>
      </c>
      <c r="E1941" s="2">
        <f t="shared" si="61"/>
        <v>3.4233690802298877E-3</v>
      </c>
    </row>
    <row r="1942" spans="1:5" x14ac:dyDescent="0.4">
      <c r="A1942" s="19">
        <v>42991</v>
      </c>
      <c r="B1942" s="25">
        <v>6004.38</v>
      </c>
      <c r="C1942" s="25">
        <v>6460.19</v>
      </c>
      <c r="D1942" s="2">
        <f t="shared" si="60"/>
        <v>1.458561103202527E-3</v>
      </c>
      <c r="E1942" s="2">
        <f t="shared" si="61"/>
        <v>9.1567146141779965E-4</v>
      </c>
    </row>
    <row r="1943" spans="1:5" x14ac:dyDescent="0.4">
      <c r="A1943" s="19">
        <v>42992</v>
      </c>
      <c r="B1943" s="25">
        <v>5968.817</v>
      </c>
      <c r="C1943" s="25">
        <v>6429.08</v>
      </c>
      <c r="D1943" s="2">
        <f t="shared" si="60"/>
        <v>-5.9228429912830949E-3</v>
      </c>
      <c r="E1943" s="2">
        <f t="shared" si="61"/>
        <v>-4.8156478369830724E-3</v>
      </c>
    </row>
    <row r="1944" spans="1:5" x14ac:dyDescent="0.4">
      <c r="A1944" s="19">
        <v>42993</v>
      </c>
      <c r="B1944" s="25">
        <v>5987.9989999999998</v>
      </c>
      <c r="C1944" s="25">
        <v>6448.47</v>
      </c>
      <c r="D1944" s="2">
        <f t="shared" si="60"/>
        <v>3.2137021456679626E-3</v>
      </c>
      <c r="E1944" s="2">
        <f t="shared" si="61"/>
        <v>3.0159836244065819E-3</v>
      </c>
    </row>
    <row r="1945" spans="1:5" x14ac:dyDescent="0.4">
      <c r="A1945" s="19">
        <v>42996</v>
      </c>
      <c r="B1945" s="25">
        <v>5981.1180000000004</v>
      </c>
      <c r="C1945" s="25">
        <v>6454.64</v>
      </c>
      <c r="D1945" s="2">
        <f t="shared" si="60"/>
        <v>-1.1491317884320118E-3</v>
      </c>
      <c r="E1945" s="2">
        <f t="shared" si="61"/>
        <v>9.5681611296938307E-4</v>
      </c>
    </row>
    <row r="1946" spans="1:5" x14ac:dyDescent="0.4">
      <c r="A1946" s="19">
        <v>42997</v>
      </c>
      <c r="B1946" s="25">
        <v>5991.0780000000004</v>
      </c>
      <c r="C1946" s="25">
        <v>6461.32</v>
      </c>
      <c r="D1946" s="2">
        <f t="shared" si="60"/>
        <v>1.6652405118908753E-3</v>
      </c>
      <c r="E1946" s="2">
        <f t="shared" si="61"/>
        <v>1.034914418154953E-3</v>
      </c>
    </row>
    <row r="1947" spans="1:5" x14ac:dyDescent="0.4">
      <c r="A1947" s="19">
        <v>42998</v>
      </c>
      <c r="B1947" s="25">
        <v>5973.6040000000003</v>
      </c>
      <c r="C1947" s="25">
        <v>6456.04</v>
      </c>
      <c r="D1947" s="2">
        <f t="shared" si="60"/>
        <v>-2.9166704222512996E-3</v>
      </c>
      <c r="E1947" s="2">
        <f t="shared" si="61"/>
        <v>-8.1717048528784364E-4</v>
      </c>
    </row>
    <row r="1948" spans="1:5" x14ac:dyDescent="0.4">
      <c r="A1948" s="19">
        <v>42999</v>
      </c>
      <c r="B1948" s="25">
        <v>5934.9139999999998</v>
      </c>
      <c r="C1948" s="25">
        <v>6422.69</v>
      </c>
      <c r="D1948" s="2">
        <f t="shared" si="60"/>
        <v>-6.4768270544884876E-3</v>
      </c>
      <c r="E1948" s="2">
        <f t="shared" si="61"/>
        <v>-5.1657052930279557E-3</v>
      </c>
    </row>
    <row r="1949" spans="1:5" x14ac:dyDescent="0.4">
      <c r="A1949" s="19">
        <v>43000</v>
      </c>
      <c r="B1949" s="25">
        <v>5932.3209999999999</v>
      </c>
      <c r="C1949" s="25">
        <v>6426.92</v>
      </c>
      <c r="D1949" s="2">
        <f t="shared" si="60"/>
        <v>-4.3690607816726512E-4</v>
      </c>
      <c r="E1949" s="2">
        <f t="shared" si="61"/>
        <v>6.5860254815364172E-4</v>
      </c>
    </row>
    <row r="1950" spans="1:5" x14ac:dyDescent="0.4">
      <c r="A1950" s="19">
        <v>43003</v>
      </c>
      <c r="B1950" s="25">
        <v>5867.348</v>
      </c>
      <c r="C1950" s="25">
        <v>6370.59</v>
      </c>
      <c r="D1950" s="2">
        <f t="shared" si="60"/>
        <v>-1.0952374289928013E-2</v>
      </c>
      <c r="E1950" s="2">
        <f t="shared" si="61"/>
        <v>-8.7646959974606586E-3</v>
      </c>
    </row>
    <row r="1951" spans="1:5" x14ac:dyDescent="0.4">
      <c r="A1951" s="19">
        <v>43004</v>
      </c>
      <c r="B1951" s="25">
        <v>5881.3360000000002</v>
      </c>
      <c r="C1951" s="25">
        <v>6380.16</v>
      </c>
      <c r="D1951" s="2">
        <f t="shared" si="60"/>
        <v>2.3840413079299072E-3</v>
      </c>
      <c r="E1951" s="2">
        <f t="shared" si="61"/>
        <v>1.5022156503556872E-3</v>
      </c>
    </row>
    <row r="1952" spans="1:5" x14ac:dyDescent="0.4">
      <c r="A1952" s="19">
        <v>43005</v>
      </c>
      <c r="B1952" s="25">
        <v>5937.7910000000002</v>
      </c>
      <c r="C1952" s="25">
        <v>6453.26</v>
      </c>
      <c r="D1952" s="2">
        <f t="shared" si="60"/>
        <v>9.5990094767584022E-3</v>
      </c>
      <c r="E1952" s="2">
        <f t="shared" si="61"/>
        <v>1.1457392918045928E-2</v>
      </c>
    </row>
    <row r="1953" spans="1:5" x14ac:dyDescent="0.4">
      <c r="A1953" s="19">
        <v>43006</v>
      </c>
      <c r="B1953" s="25">
        <v>5933.0690000000004</v>
      </c>
      <c r="C1953" s="25">
        <v>6453.45</v>
      </c>
      <c r="D1953" s="2">
        <f t="shared" si="60"/>
        <v>-7.9524523513874179E-4</v>
      </c>
      <c r="E1953" s="2">
        <f t="shared" si="61"/>
        <v>2.9442483334030101E-5</v>
      </c>
    </row>
    <row r="1954" spans="1:5" x14ac:dyDescent="0.4">
      <c r="A1954" s="19">
        <v>43007</v>
      </c>
      <c r="B1954" s="25">
        <v>5979.2979999999998</v>
      </c>
      <c r="C1954" s="25">
        <v>6495.96</v>
      </c>
      <c r="D1954" s="2">
        <f t="shared" si="60"/>
        <v>7.7917516212939741E-3</v>
      </c>
      <c r="E1954" s="2">
        <f t="shared" si="61"/>
        <v>6.5871743021175266E-3</v>
      </c>
    </row>
    <row r="1955" spans="1:5" x14ac:dyDescent="0.4">
      <c r="A1955" s="19">
        <v>43010</v>
      </c>
      <c r="B1955" s="25">
        <v>5981.9179999999997</v>
      </c>
      <c r="C1955" s="25">
        <v>6516.72</v>
      </c>
      <c r="D1955" s="2">
        <f t="shared" si="60"/>
        <v>4.3817852865002394E-4</v>
      </c>
      <c r="E1955" s="2">
        <f t="shared" si="61"/>
        <v>3.1958324866532273E-3</v>
      </c>
    </row>
    <row r="1956" spans="1:5" x14ac:dyDescent="0.4">
      <c r="A1956" s="19">
        <v>43011</v>
      </c>
      <c r="B1956" s="25">
        <v>5995.06</v>
      </c>
      <c r="C1956" s="25">
        <v>6531.71</v>
      </c>
      <c r="D1956" s="2">
        <f t="shared" si="60"/>
        <v>2.1969542210376058E-3</v>
      </c>
      <c r="E1956" s="2">
        <f t="shared" si="61"/>
        <v>2.3002369290072711E-3</v>
      </c>
    </row>
    <row r="1957" spans="1:5" x14ac:dyDescent="0.4">
      <c r="A1957" s="19">
        <v>43012</v>
      </c>
      <c r="B1957" s="25">
        <v>5998.8360000000002</v>
      </c>
      <c r="C1957" s="25">
        <v>6534.63</v>
      </c>
      <c r="D1957" s="2">
        <f t="shared" si="60"/>
        <v>6.298519114069645E-4</v>
      </c>
      <c r="E1957" s="2">
        <f t="shared" si="61"/>
        <v>4.4704985371368799E-4</v>
      </c>
    </row>
    <row r="1958" spans="1:5" x14ac:dyDescent="0.4">
      <c r="A1958" s="19">
        <v>43013</v>
      </c>
      <c r="B1958" s="25">
        <v>6057.143</v>
      </c>
      <c r="C1958" s="25">
        <v>6585.36</v>
      </c>
      <c r="D1958" s="2">
        <f t="shared" si="60"/>
        <v>9.7197189588114075E-3</v>
      </c>
      <c r="E1958" s="2">
        <f t="shared" si="61"/>
        <v>7.7632551498707514E-3</v>
      </c>
    </row>
    <row r="1959" spans="1:5" x14ac:dyDescent="0.4">
      <c r="A1959" s="19">
        <v>43014</v>
      </c>
      <c r="B1959" s="25">
        <v>6064.5709999999999</v>
      </c>
      <c r="C1959" s="25">
        <v>6590.18</v>
      </c>
      <c r="D1959" s="2">
        <f t="shared" si="60"/>
        <v>1.2263207257943165E-3</v>
      </c>
      <c r="E1959" s="2">
        <f t="shared" si="61"/>
        <v>7.3192657652731974E-4</v>
      </c>
    </row>
    <row r="1960" spans="1:5" x14ac:dyDescent="0.4">
      <c r="A1960" s="19">
        <v>43017</v>
      </c>
      <c r="B1960" s="25">
        <v>6058.5309999999999</v>
      </c>
      <c r="C1960" s="25">
        <v>6579.73</v>
      </c>
      <c r="D1960" s="2">
        <f t="shared" si="60"/>
        <v>-9.9594843559425161E-4</v>
      </c>
      <c r="E1960" s="2">
        <f t="shared" si="61"/>
        <v>-1.5856926517940906E-3</v>
      </c>
    </row>
    <row r="1961" spans="1:5" x14ac:dyDescent="0.4">
      <c r="A1961" s="19">
        <v>43018</v>
      </c>
      <c r="B1961" s="25">
        <v>6063.5209999999997</v>
      </c>
      <c r="C1961" s="25">
        <v>6587.25</v>
      </c>
      <c r="D1961" s="2">
        <f t="shared" si="60"/>
        <v>8.2363199924206931E-4</v>
      </c>
      <c r="E1961" s="2">
        <f t="shared" si="61"/>
        <v>1.1429040401353951E-3</v>
      </c>
    </row>
    <row r="1962" spans="1:5" x14ac:dyDescent="0.4">
      <c r="A1962" s="19">
        <v>43019</v>
      </c>
      <c r="B1962" s="25">
        <v>6081.25</v>
      </c>
      <c r="C1962" s="25">
        <v>6603.55</v>
      </c>
      <c r="D1962" s="2">
        <f t="shared" si="60"/>
        <v>2.9238787166729896E-3</v>
      </c>
      <c r="E1962" s="2">
        <f t="shared" si="61"/>
        <v>2.4744772097613499E-3</v>
      </c>
    </row>
    <row r="1963" spans="1:5" x14ac:dyDescent="0.4">
      <c r="A1963" s="19">
        <v>43020</v>
      </c>
      <c r="B1963" s="25">
        <v>6069.9880000000003</v>
      </c>
      <c r="C1963" s="25">
        <v>6591.51</v>
      </c>
      <c r="D1963" s="2">
        <f t="shared" si="60"/>
        <v>-1.8519218910585389E-3</v>
      </c>
      <c r="E1963" s="2">
        <f t="shared" si="61"/>
        <v>-1.8232617304329013E-3</v>
      </c>
    </row>
    <row r="1964" spans="1:5" x14ac:dyDescent="0.4">
      <c r="A1964" s="19">
        <v>43021</v>
      </c>
      <c r="B1964" s="25">
        <v>6092.4530000000004</v>
      </c>
      <c r="C1964" s="25">
        <v>6605.8</v>
      </c>
      <c r="D1964" s="2">
        <f t="shared" si="60"/>
        <v>3.7009957845057784E-3</v>
      </c>
      <c r="E1964" s="2">
        <f t="shared" si="61"/>
        <v>2.1679402746865861E-3</v>
      </c>
    </row>
    <row r="1965" spans="1:5" x14ac:dyDescent="0.4">
      <c r="A1965" s="19">
        <v>43024</v>
      </c>
      <c r="B1965" s="25">
        <v>6114.5259999999998</v>
      </c>
      <c r="C1965" s="25">
        <v>6624.01</v>
      </c>
      <c r="D1965" s="2">
        <f t="shared" si="60"/>
        <v>3.6230070219662736E-3</v>
      </c>
      <c r="E1965" s="2">
        <f t="shared" si="61"/>
        <v>2.7566683823305738E-3</v>
      </c>
    </row>
    <row r="1966" spans="1:5" x14ac:dyDescent="0.4">
      <c r="A1966" s="19">
        <v>43025</v>
      </c>
      <c r="B1966" s="25">
        <v>6122.61</v>
      </c>
      <c r="C1966" s="25">
        <v>6623.66</v>
      </c>
      <c r="D1966" s="2">
        <f t="shared" si="60"/>
        <v>1.3220975755110498E-3</v>
      </c>
      <c r="E1966" s="2">
        <f t="shared" si="61"/>
        <v>-5.2838084483641801E-5</v>
      </c>
    </row>
    <row r="1967" spans="1:5" x14ac:dyDescent="0.4">
      <c r="A1967" s="19">
        <v>43026</v>
      </c>
      <c r="B1967" s="25">
        <v>6114.3519999999999</v>
      </c>
      <c r="C1967" s="25">
        <v>6624.22</v>
      </c>
      <c r="D1967" s="2">
        <f t="shared" si="60"/>
        <v>-1.3487711939842439E-3</v>
      </c>
      <c r="E1967" s="2">
        <f t="shared" si="61"/>
        <v>8.454540239077879E-5</v>
      </c>
    </row>
    <row r="1968" spans="1:5" x14ac:dyDescent="0.4">
      <c r="A1968" s="19">
        <v>43027</v>
      </c>
      <c r="B1968" s="25">
        <v>6092.616</v>
      </c>
      <c r="C1968" s="25">
        <v>6605.07</v>
      </c>
      <c r="D1968" s="2">
        <f t="shared" si="60"/>
        <v>-3.5549147317655017E-3</v>
      </c>
      <c r="E1968" s="2">
        <f t="shared" si="61"/>
        <v>-2.890906401055604E-3</v>
      </c>
    </row>
    <row r="1969" spans="1:5" x14ac:dyDescent="0.4">
      <c r="A1969" s="19">
        <v>43028</v>
      </c>
      <c r="B1969" s="25">
        <v>6108.8159999999998</v>
      </c>
      <c r="C1969" s="25">
        <v>6629.05</v>
      </c>
      <c r="D1969" s="2">
        <f t="shared" si="60"/>
        <v>2.6589563497847468E-3</v>
      </c>
      <c r="E1969" s="2">
        <f t="shared" si="61"/>
        <v>3.630544415123671E-3</v>
      </c>
    </row>
    <row r="1970" spans="1:5" x14ac:dyDescent="0.4">
      <c r="A1970" s="19">
        <v>43031</v>
      </c>
      <c r="B1970" s="25">
        <v>6067.8320000000003</v>
      </c>
      <c r="C1970" s="25">
        <v>6586.83</v>
      </c>
      <c r="D1970" s="2">
        <f t="shared" si="60"/>
        <v>-6.7089923808475449E-3</v>
      </c>
      <c r="E1970" s="2">
        <f t="shared" si="61"/>
        <v>-6.3689367254735618E-3</v>
      </c>
    </row>
    <row r="1971" spans="1:5" x14ac:dyDescent="0.4">
      <c r="A1971" s="19">
        <v>43032</v>
      </c>
      <c r="B1971" s="25">
        <v>6080.2179999999998</v>
      </c>
      <c r="C1971" s="25">
        <v>6598.43</v>
      </c>
      <c r="D1971" s="2">
        <f t="shared" si="60"/>
        <v>2.0412562509970478E-3</v>
      </c>
      <c r="E1971" s="2">
        <f t="shared" si="61"/>
        <v>1.7610899324864704E-3</v>
      </c>
    </row>
    <row r="1972" spans="1:5" x14ac:dyDescent="0.4">
      <c r="A1972" s="19">
        <v>43033</v>
      </c>
      <c r="B1972" s="25">
        <v>6055.0420000000004</v>
      </c>
      <c r="C1972" s="25">
        <v>6563.89</v>
      </c>
      <c r="D1972" s="2">
        <f t="shared" si="60"/>
        <v>-4.1406410099110724E-3</v>
      </c>
      <c r="E1972" s="2">
        <f t="shared" si="61"/>
        <v>-5.2345785285287105E-3</v>
      </c>
    </row>
    <row r="1973" spans="1:5" x14ac:dyDescent="0.4">
      <c r="A1973" s="19">
        <v>43034</v>
      </c>
      <c r="B1973" s="25">
        <v>6037.8720000000003</v>
      </c>
      <c r="C1973" s="25">
        <v>6556.77</v>
      </c>
      <c r="D1973" s="2">
        <f t="shared" si="60"/>
        <v>-2.8356533282510865E-3</v>
      </c>
      <c r="E1973" s="2">
        <f t="shared" si="61"/>
        <v>-1.0847226263693832E-3</v>
      </c>
    </row>
    <row r="1974" spans="1:5" x14ac:dyDescent="0.4">
      <c r="A1974" s="19">
        <v>43035</v>
      </c>
      <c r="B1974" s="25">
        <v>6213.4679999999998</v>
      </c>
      <c r="C1974" s="25">
        <v>6701.26</v>
      </c>
      <c r="D1974" s="2">
        <f t="shared" si="60"/>
        <v>2.9082431691165311E-2</v>
      </c>
      <c r="E1974" s="2">
        <f t="shared" si="61"/>
        <v>2.2036765053524698E-2</v>
      </c>
    </row>
    <row r="1975" spans="1:5" x14ac:dyDescent="0.4">
      <c r="A1975" s="19">
        <v>43038</v>
      </c>
      <c r="B1975" s="25">
        <v>6227.5910000000003</v>
      </c>
      <c r="C1975" s="25">
        <v>6698.96</v>
      </c>
      <c r="D1975" s="2">
        <f t="shared" si="60"/>
        <v>2.2729657576092688E-3</v>
      </c>
      <c r="E1975" s="2">
        <f t="shared" si="61"/>
        <v>-3.4321903642009488E-4</v>
      </c>
    </row>
    <row r="1976" spans="1:5" x14ac:dyDescent="0.4">
      <c r="A1976" s="19">
        <v>43039</v>
      </c>
      <c r="B1976" s="25">
        <v>6248.5569999999998</v>
      </c>
      <c r="C1976" s="25">
        <v>6727.67</v>
      </c>
      <c r="D1976" s="2">
        <f t="shared" si="60"/>
        <v>3.366630852925212E-3</v>
      </c>
      <c r="E1976" s="2">
        <f t="shared" si="61"/>
        <v>4.2857398760405285E-3</v>
      </c>
    </row>
    <row r="1977" spans="1:5" x14ac:dyDescent="0.4">
      <c r="A1977" s="19">
        <v>43040</v>
      </c>
      <c r="B1977" s="25">
        <v>6248.6459999999997</v>
      </c>
      <c r="C1977" s="25">
        <v>6716.53</v>
      </c>
      <c r="D1977" s="2">
        <f t="shared" si="60"/>
        <v>1.4243288490423112E-5</v>
      </c>
      <c r="E1977" s="2">
        <f t="shared" si="61"/>
        <v>-1.6558481613991871E-3</v>
      </c>
    </row>
    <row r="1978" spans="1:5" x14ac:dyDescent="0.4">
      <c r="A1978" s="19">
        <v>43041</v>
      </c>
      <c r="B1978" s="25">
        <v>6236.3909999999996</v>
      </c>
      <c r="C1978" s="25">
        <v>6714.94</v>
      </c>
      <c r="D1978" s="2">
        <f t="shared" si="60"/>
        <v>-1.9612248797579168E-3</v>
      </c>
      <c r="E1978" s="2">
        <f t="shared" si="61"/>
        <v>-2.367293825830119E-4</v>
      </c>
    </row>
    <row r="1979" spans="1:5" x14ac:dyDescent="0.4">
      <c r="A1979" s="19">
        <v>43042</v>
      </c>
      <c r="B1979" s="25">
        <v>6295.5820000000003</v>
      </c>
      <c r="C1979" s="25">
        <v>6764.44</v>
      </c>
      <c r="D1979" s="2">
        <f t="shared" si="60"/>
        <v>9.4912265763966719E-3</v>
      </c>
      <c r="E1979" s="2">
        <f t="shared" si="61"/>
        <v>7.3716220844861624E-3</v>
      </c>
    </row>
    <row r="1980" spans="1:5" x14ac:dyDescent="0.4">
      <c r="A1980" s="19">
        <v>43045</v>
      </c>
      <c r="B1980" s="25">
        <v>6313.607</v>
      </c>
      <c r="C1980" s="25">
        <v>6786.44</v>
      </c>
      <c r="D1980" s="2">
        <f t="shared" si="60"/>
        <v>2.8631189300687421E-3</v>
      </c>
      <c r="E1980" s="2">
        <f t="shared" si="61"/>
        <v>3.2523017426424605E-3</v>
      </c>
    </row>
    <row r="1981" spans="1:5" x14ac:dyDescent="0.4">
      <c r="A1981" s="19">
        <v>43046</v>
      </c>
      <c r="B1981" s="25">
        <v>6320.777</v>
      </c>
      <c r="C1981" s="25">
        <v>6767.78</v>
      </c>
      <c r="D1981" s="2">
        <f t="shared" si="60"/>
        <v>1.1356424307056301E-3</v>
      </c>
      <c r="E1981" s="2">
        <f t="shared" si="61"/>
        <v>-2.7496006742857571E-3</v>
      </c>
    </row>
    <row r="1982" spans="1:5" x14ac:dyDescent="0.4">
      <c r="A1982" s="19">
        <v>43047</v>
      </c>
      <c r="B1982" s="25">
        <v>6345.8109999999997</v>
      </c>
      <c r="C1982" s="25">
        <v>6789.12</v>
      </c>
      <c r="D1982" s="2">
        <f t="shared" si="60"/>
        <v>3.9605890225204998E-3</v>
      </c>
      <c r="E1982" s="2">
        <f t="shared" si="61"/>
        <v>3.1531757829008633E-3</v>
      </c>
    </row>
    <row r="1983" spans="1:5" x14ac:dyDescent="0.4">
      <c r="A1983" s="19">
        <v>43048</v>
      </c>
      <c r="B1983" s="25">
        <v>6312.2070000000003</v>
      </c>
      <c r="C1983" s="25">
        <v>6750.05</v>
      </c>
      <c r="D1983" s="2">
        <f t="shared" si="60"/>
        <v>-5.2954618408899146E-3</v>
      </c>
      <c r="E1983" s="2">
        <f t="shared" si="61"/>
        <v>-5.754795908748056E-3</v>
      </c>
    </row>
    <row r="1984" spans="1:5" x14ac:dyDescent="0.4">
      <c r="A1984" s="19">
        <v>43049</v>
      </c>
      <c r="B1984" s="25">
        <v>6309.0659999999998</v>
      </c>
      <c r="C1984" s="25">
        <v>6750.94</v>
      </c>
      <c r="D1984" s="2">
        <f t="shared" si="60"/>
        <v>-4.9760725527547844E-4</v>
      </c>
      <c r="E1984" s="2">
        <f t="shared" si="61"/>
        <v>1.3185087517864069E-4</v>
      </c>
    </row>
    <row r="1985" spans="1:5" x14ac:dyDescent="0.4">
      <c r="A1985" s="19">
        <v>43052</v>
      </c>
      <c r="B1985" s="25">
        <v>6316.1769999999997</v>
      </c>
      <c r="C1985" s="25">
        <v>6757.6</v>
      </c>
      <c r="D1985" s="2">
        <f t="shared" si="60"/>
        <v>1.1271081963637464E-3</v>
      </c>
      <c r="E1985" s="2">
        <f t="shared" si="61"/>
        <v>9.8652928332954026E-4</v>
      </c>
    </row>
    <row r="1986" spans="1:5" x14ac:dyDescent="0.4">
      <c r="A1986" s="19">
        <v>43053</v>
      </c>
      <c r="B1986" s="25">
        <v>6293.6419999999998</v>
      </c>
      <c r="C1986" s="25">
        <v>6737.87</v>
      </c>
      <c r="D1986" s="2">
        <f t="shared" si="60"/>
        <v>-3.5678227510089755E-3</v>
      </c>
      <c r="E1986" s="2">
        <f t="shared" si="61"/>
        <v>-2.9196756244821431E-3</v>
      </c>
    </row>
    <row r="1987" spans="1:5" x14ac:dyDescent="0.4">
      <c r="A1987" s="19">
        <v>43054</v>
      </c>
      <c r="B1987" s="25">
        <v>6258.3590000000004</v>
      </c>
      <c r="C1987" s="25">
        <v>6706.21</v>
      </c>
      <c r="D1987" s="2">
        <f t="shared" si="60"/>
        <v>-5.6061339364392726E-3</v>
      </c>
      <c r="E1987" s="2">
        <f t="shared" si="61"/>
        <v>-4.6988143137223215E-3</v>
      </c>
    </row>
    <row r="1988" spans="1:5" x14ac:dyDescent="0.4">
      <c r="A1988" s="19">
        <v>43055</v>
      </c>
      <c r="B1988" s="25">
        <v>6339.1409999999996</v>
      </c>
      <c r="C1988" s="25">
        <v>6793.29</v>
      </c>
      <c r="D1988" s="2">
        <f t="shared" si="60"/>
        <v>1.2907856516380711E-2</v>
      </c>
      <c r="E1988" s="2">
        <f t="shared" si="61"/>
        <v>1.2984979593540835E-2</v>
      </c>
    </row>
    <row r="1989" spans="1:5" x14ac:dyDescent="0.4">
      <c r="A1989" s="19">
        <v>43056</v>
      </c>
      <c r="B1989" s="25">
        <v>6314.51</v>
      </c>
      <c r="C1989" s="25">
        <v>6782.79</v>
      </c>
      <c r="D1989" s="2">
        <f t="shared" si="60"/>
        <v>-3.8855422209411739E-3</v>
      </c>
      <c r="E1989" s="2">
        <f t="shared" si="61"/>
        <v>-1.5456428328541882E-3</v>
      </c>
    </row>
    <row r="1990" spans="1:5" x14ac:dyDescent="0.4">
      <c r="A1990" s="19">
        <v>43059</v>
      </c>
      <c r="B1990" s="25">
        <v>6308.6080000000002</v>
      </c>
      <c r="C1990" s="25">
        <v>6790.71</v>
      </c>
      <c r="D1990" s="2">
        <f t="shared" si="60"/>
        <v>-9.3467268244096235E-4</v>
      </c>
      <c r="E1990" s="2">
        <f t="shared" si="61"/>
        <v>1.1676610952129352E-3</v>
      </c>
    </row>
    <row r="1991" spans="1:5" x14ac:dyDescent="0.4">
      <c r="A1991" s="19">
        <v>43060</v>
      </c>
      <c r="B1991" s="25">
        <v>6378.6279999999997</v>
      </c>
      <c r="C1991" s="25">
        <v>6862.48</v>
      </c>
      <c r="D1991" s="2">
        <f t="shared" ref="D1991:D2054" si="62">B1991/B1990-1</f>
        <v>1.1099120439881371E-2</v>
      </c>
      <c r="E1991" s="2">
        <f t="shared" ref="E1991:E2054" si="63">C1991/C1990-1</f>
        <v>1.0568850679825825E-2</v>
      </c>
    </row>
    <row r="1992" spans="1:5" x14ac:dyDescent="0.4">
      <c r="A1992" s="19">
        <v>43061</v>
      </c>
      <c r="B1992" s="25">
        <v>6386.12</v>
      </c>
      <c r="C1992" s="25">
        <v>6867.36</v>
      </c>
      <c r="D1992" s="2">
        <f t="shared" si="62"/>
        <v>1.1745472537354473E-3</v>
      </c>
      <c r="E1992" s="2">
        <f t="shared" si="63"/>
        <v>7.1111318357219844E-4</v>
      </c>
    </row>
    <row r="1993" spans="1:5" x14ac:dyDescent="0.4">
      <c r="A1993" s="19">
        <v>43063</v>
      </c>
      <c r="B1993" s="25">
        <v>6409.2870000000003</v>
      </c>
      <c r="C1993" s="25">
        <v>6889.16</v>
      </c>
      <c r="D1993" s="2">
        <f t="shared" si="62"/>
        <v>3.6277113489882051E-3</v>
      </c>
      <c r="E1993" s="2">
        <f t="shared" si="63"/>
        <v>3.174436755900345E-3</v>
      </c>
    </row>
    <row r="1994" spans="1:5" x14ac:dyDescent="0.4">
      <c r="A1994" s="19">
        <v>43066</v>
      </c>
      <c r="B1994" s="25">
        <v>6405.9650000000001</v>
      </c>
      <c r="C1994" s="25">
        <v>6878.52</v>
      </c>
      <c r="D1994" s="2">
        <f t="shared" si="62"/>
        <v>-5.1831038304261945E-4</v>
      </c>
      <c r="E1994" s="2">
        <f t="shared" si="63"/>
        <v>-1.5444553472411249E-3</v>
      </c>
    </row>
    <row r="1995" spans="1:5" x14ac:dyDescent="0.4">
      <c r="A1995" s="19">
        <v>43067</v>
      </c>
      <c r="B1995" s="25">
        <v>6422.5569999999998</v>
      </c>
      <c r="C1995" s="25">
        <v>6912.36</v>
      </c>
      <c r="D1995" s="2">
        <f t="shared" si="62"/>
        <v>2.5900859589460534E-3</v>
      </c>
      <c r="E1995" s="2">
        <f t="shared" si="63"/>
        <v>4.9196629507508582E-3</v>
      </c>
    </row>
    <row r="1996" spans="1:5" x14ac:dyDescent="0.4">
      <c r="A1996" s="19">
        <v>43068</v>
      </c>
      <c r="B1996" s="25">
        <v>6311.375</v>
      </c>
      <c r="C1996" s="25">
        <v>6824.39</v>
      </c>
      <c r="D1996" s="2">
        <f t="shared" si="62"/>
        <v>-1.7311173727224238E-2</v>
      </c>
      <c r="E1996" s="2">
        <f t="shared" si="63"/>
        <v>-1.2726478366288707E-2</v>
      </c>
    </row>
    <row r="1997" spans="1:5" x14ac:dyDescent="0.4">
      <c r="A1997" s="19">
        <v>43069</v>
      </c>
      <c r="B1997" s="25">
        <v>6365.5640000000003</v>
      </c>
      <c r="C1997" s="25">
        <v>6873.97</v>
      </c>
      <c r="D1997" s="2">
        <f t="shared" si="62"/>
        <v>8.5859262046701357E-3</v>
      </c>
      <c r="E1997" s="2">
        <f t="shared" si="63"/>
        <v>7.2651182010405879E-3</v>
      </c>
    </row>
    <row r="1998" spans="1:5" x14ac:dyDescent="0.4">
      <c r="A1998" s="19">
        <v>43070</v>
      </c>
      <c r="B1998" s="25">
        <v>6337.8739999999998</v>
      </c>
      <c r="C1998" s="25">
        <v>6847.59</v>
      </c>
      <c r="D1998" s="2">
        <f t="shared" si="62"/>
        <v>-4.3499680468219726E-3</v>
      </c>
      <c r="E1998" s="2">
        <f t="shared" si="63"/>
        <v>-3.8376658612127024E-3</v>
      </c>
    </row>
    <row r="1999" spans="1:5" x14ac:dyDescent="0.4">
      <c r="A1999" s="19">
        <v>43073</v>
      </c>
      <c r="B1999" s="25">
        <v>6263.701</v>
      </c>
      <c r="C1999" s="25">
        <v>6775.37</v>
      </c>
      <c r="D1999" s="2">
        <f t="shared" si="62"/>
        <v>-1.170313578338722E-2</v>
      </c>
      <c r="E1999" s="2">
        <f t="shared" si="63"/>
        <v>-1.0546776311081696E-2</v>
      </c>
    </row>
    <row r="2000" spans="1:5" x14ac:dyDescent="0.4">
      <c r="A2000" s="19">
        <v>43074</v>
      </c>
      <c r="B2000" s="25">
        <v>6265.1109999999999</v>
      </c>
      <c r="C2000" s="25">
        <v>6762.21</v>
      </c>
      <c r="D2000" s="2">
        <f t="shared" si="62"/>
        <v>2.2510653046814433E-4</v>
      </c>
      <c r="E2000" s="2">
        <f t="shared" si="63"/>
        <v>-1.9423293488031179E-3</v>
      </c>
    </row>
    <row r="2001" spans="1:5" x14ac:dyDescent="0.4">
      <c r="A2001" s="19">
        <v>43075</v>
      </c>
      <c r="B2001" s="25">
        <v>6293.0540000000001</v>
      </c>
      <c r="C2001" s="25">
        <v>6776.38</v>
      </c>
      <c r="D2001" s="2">
        <f t="shared" si="62"/>
        <v>4.4600965569485673E-3</v>
      </c>
      <c r="E2001" s="2">
        <f t="shared" si="63"/>
        <v>2.0954687890497592E-3</v>
      </c>
    </row>
    <row r="2002" spans="1:5" x14ac:dyDescent="0.4">
      <c r="A2002" s="19">
        <v>43076</v>
      </c>
      <c r="B2002" s="25">
        <v>6316.2780000000002</v>
      </c>
      <c r="C2002" s="25">
        <v>6812.84</v>
      </c>
      <c r="D2002" s="2">
        <f t="shared" si="62"/>
        <v>3.6904180386820862E-3</v>
      </c>
      <c r="E2002" s="2">
        <f t="shared" si="63"/>
        <v>5.380453870650781E-3</v>
      </c>
    </row>
    <row r="2003" spans="1:5" x14ac:dyDescent="0.4">
      <c r="A2003" s="19">
        <v>43077</v>
      </c>
      <c r="B2003" s="25">
        <v>6344.5680000000002</v>
      </c>
      <c r="C2003" s="25">
        <v>6840.08</v>
      </c>
      <c r="D2003" s="2">
        <f t="shared" si="62"/>
        <v>4.478903556809799E-3</v>
      </c>
      <c r="E2003" s="2">
        <f t="shared" si="63"/>
        <v>3.9983325602832576E-3</v>
      </c>
    </row>
    <row r="2004" spans="1:5" x14ac:dyDescent="0.4">
      <c r="A2004" s="19">
        <v>43080</v>
      </c>
      <c r="B2004" s="25">
        <v>6393.8879999999999</v>
      </c>
      <c r="C2004" s="25">
        <v>6875.08</v>
      </c>
      <c r="D2004" s="2">
        <f t="shared" si="62"/>
        <v>7.7735789103370312E-3</v>
      </c>
      <c r="E2004" s="2">
        <f t="shared" si="63"/>
        <v>5.1168992175529837E-3</v>
      </c>
    </row>
    <row r="2005" spans="1:5" x14ac:dyDescent="0.4">
      <c r="A2005" s="19">
        <v>43081</v>
      </c>
      <c r="B2005" s="25">
        <v>6383.652</v>
      </c>
      <c r="C2005" s="25">
        <v>6862.32</v>
      </c>
      <c r="D2005" s="2">
        <f t="shared" si="62"/>
        <v>-1.6009038631893402E-3</v>
      </c>
      <c r="E2005" s="2">
        <f t="shared" si="63"/>
        <v>-1.8559784031604298E-3</v>
      </c>
    </row>
    <row r="2006" spans="1:5" x14ac:dyDescent="0.4">
      <c r="A2006" s="19">
        <v>43082</v>
      </c>
      <c r="B2006" s="25">
        <v>6394.6670000000004</v>
      </c>
      <c r="C2006" s="25">
        <v>6875.8</v>
      </c>
      <c r="D2006" s="2">
        <f t="shared" si="62"/>
        <v>1.7255013274533049E-3</v>
      </c>
      <c r="E2006" s="2">
        <f t="shared" si="63"/>
        <v>1.9643502488955189E-3</v>
      </c>
    </row>
    <row r="2007" spans="1:5" x14ac:dyDescent="0.4">
      <c r="A2007" s="19">
        <v>43083</v>
      </c>
      <c r="B2007" s="25">
        <v>6389.9070000000002</v>
      </c>
      <c r="C2007" s="25">
        <v>6856.53</v>
      </c>
      <c r="D2007" s="2">
        <f t="shared" si="62"/>
        <v>-7.4437026978890763E-4</v>
      </c>
      <c r="E2007" s="2">
        <f t="shared" si="63"/>
        <v>-2.8025829721632922E-3</v>
      </c>
    </row>
    <row r="2008" spans="1:5" x14ac:dyDescent="0.4">
      <c r="A2008" s="19">
        <v>43084</v>
      </c>
      <c r="B2008" s="25">
        <v>6466.32</v>
      </c>
      <c r="C2008" s="25">
        <v>6936.58</v>
      </c>
      <c r="D2008" s="2">
        <f t="shared" si="62"/>
        <v>1.1958390004737085E-2</v>
      </c>
      <c r="E2008" s="2">
        <f t="shared" si="63"/>
        <v>1.1675001786618067E-2</v>
      </c>
    </row>
    <row r="2009" spans="1:5" x14ac:dyDescent="0.4">
      <c r="A2009" s="19">
        <v>43087</v>
      </c>
      <c r="B2009" s="25">
        <v>6513.2690000000002</v>
      </c>
      <c r="C2009" s="25">
        <v>6994.76</v>
      </c>
      <c r="D2009" s="2">
        <f t="shared" si="62"/>
        <v>7.2605438642072695E-3</v>
      </c>
      <c r="E2009" s="2">
        <f t="shared" si="63"/>
        <v>8.3874185837977677E-3</v>
      </c>
    </row>
    <row r="2010" spans="1:5" x14ac:dyDescent="0.4">
      <c r="A2010" s="19">
        <v>43088</v>
      </c>
      <c r="B2010" s="25">
        <v>6480.6670000000004</v>
      </c>
      <c r="C2010" s="25">
        <v>6963.85</v>
      </c>
      <c r="D2010" s="2">
        <f t="shared" si="62"/>
        <v>-5.0054742096480309E-3</v>
      </c>
      <c r="E2010" s="2">
        <f t="shared" si="63"/>
        <v>-4.4190222395049661E-3</v>
      </c>
    </row>
    <row r="2011" spans="1:5" x14ac:dyDescent="0.4">
      <c r="A2011" s="19">
        <v>43089</v>
      </c>
      <c r="B2011" s="25">
        <v>6472.482</v>
      </c>
      <c r="C2011" s="25">
        <v>6960.96</v>
      </c>
      <c r="D2011" s="2">
        <f t="shared" si="62"/>
        <v>-1.2629872820190124E-3</v>
      </c>
      <c r="E2011" s="2">
        <f t="shared" si="63"/>
        <v>-4.1500032309715884E-4</v>
      </c>
    </row>
    <row r="2012" spans="1:5" x14ac:dyDescent="0.4">
      <c r="A2012" s="19">
        <v>43090</v>
      </c>
      <c r="B2012" s="25">
        <v>6472.6880000000001</v>
      </c>
      <c r="C2012" s="25">
        <v>6965.36</v>
      </c>
      <c r="D2012" s="2">
        <f t="shared" si="62"/>
        <v>3.1827048727173235E-5</v>
      </c>
      <c r="E2012" s="2">
        <f t="shared" si="63"/>
        <v>6.320967222910312E-4</v>
      </c>
    </row>
    <row r="2013" spans="1:5" x14ac:dyDescent="0.4">
      <c r="A2013" s="19">
        <v>43091</v>
      </c>
      <c r="B2013" s="25">
        <v>6465.1660000000002</v>
      </c>
      <c r="C2013" s="25">
        <v>6959.96</v>
      </c>
      <c r="D2013" s="2">
        <f t="shared" si="62"/>
        <v>-1.1621137926005609E-3</v>
      </c>
      <c r="E2013" s="2">
        <f t="shared" si="63"/>
        <v>-7.7526502578473266E-4</v>
      </c>
    </row>
    <row r="2014" spans="1:5" x14ac:dyDescent="0.4">
      <c r="A2014" s="19">
        <v>43095</v>
      </c>
      <c r="B2014" s="25">
        <v>6433.1620000000003</v>
      </c>
      <c r="C2014" s="25">
        <v>6936.25</v>
      </c>
      <c r="D2014" s="2">
        <f t="shared" si="62"/>
        <v>-4.9502209224017157E-3</v>
      </c>
      <c r="E2014" s="2">
        <f t="shared" si="63"/>
        <v>-3.4066287737285483E-3</v>
      </c>
    </row>
    <row r="2015" spans="1:5" x14ac:dyDescent="0.4">
      <c r="A2015" s="19">
        <v>43096</v>
      </c>
      <c r="B2015" s="25">
        <v>6435.152</v>
      </c>
      <c r="C2015" s="25">
        <v>6939.34</v>
      </c>
      <c r="D2015" s="2">
        <f t="shared" si="62"/>
        <v>3.093346631095617E-4</v>
      </c>
      <c r="E2015" s="2">
        <f t="shared" si="63"/>
        <v>4.4548567309421472E-4</v>
      </c>
    </row>
    <row r="2016" spans="1:5" x14ac:dyDescent="0.4">
      <c r="A2016" s="19">
        <v>43097</v>
      </c>
      <c r="B2016" s="25">
        <v>6441.42</v>
      </c>
      <c r="C2016" s="25">
        <v>6950.16</v>
      </c>
      <c r="D2016" s="2">
        <f t="shared" si="62"/>
        <v>9.7402516677158602E-4</v>
      </c>
      <c r="E2016" s="2">
        <f t="shared" si="63"/>
        <v>1.5592260935477498E-3</v>
      </c>
    </row>
    <row r="2017" spans="1:5" x14ac:dyDescent="0.4">
      <c r="A2017" s="19">
        <v>43098</v>
      </c>
      <c r="B2017" s="25">
        <v>6396.4219999999996</v>
      </c>
      <c r="C2017" s="25">
        <v>6903.39</v>
      </c>
      <c r="D2017" s="2">
        <f t="shared" si="62"/>
        <v>-6.9857267496918896E-3</v>
      </c>
      <c r="E2017" s="2">
        <f t="shared" si="63"/>
        <v>-6.7293414827859221E-3</v>
      </c>
    </row>
    <row r="2018" spans="1:5" x14ac:dyDescent="0.4">
      <c r="A2018" s="19">
        <v>43102</v>
      </c>
      <c r="B2018" s="25">
        <v>6511.3419999999996</v>
      </c>
      <c r="C2018" s="25">
        <v>7006.9</v>
      </c>
      <c r="D2018" s="2">
        <f t="shared" si="62"/>
        <v>1.7966294281396733E-2</v>
      </c>
      <c r="E2018" s="2">
        <f t="shared" si="63"/>
        <v>1.4994082617380666E-2</v>
      </c>
    </row>
    <row r="2019" spans="1:5" x14ac:dyDescent="0.4">
      <c r="A2019" s="19">
        <v>43103</v>
      </c>
      <c r="B2019" s="25">
        <v>6575.8029999999999</v>
      </c>
      <c r="C2019" s="25">
        <v>7065.53</v>
      </c>
      <c r="D2019" s="2">
        <f t="shared" si="62"/>
        <v>9.8998025291867631E-3</v>
      </c>
      <c r="E2019" s="2">
        <f t="shared" si="63"/>
        <v>8.3674663545934003E-3</v>
      </c>
    </row>
    <row r="2020" spans="1:5" x14ac:dyDescent="0.4">
      <c r="A2020" s="19">
        <v>43104</v>
      </c>
      <c r="B2020" s="25">
        <v>6584.5780000000004</v>
      </c>
      <c r="C2020" s="25">
        <v>7077.92</v>
      </c>
      <c r="D2020" s="2">
        <f t="shared" si="62"/>
        <v>1.3344377865336376E-3</v>
      </c>
      <c r="E2020" s="2">
        <f t="shared" si="63"/>
        <v>1.7535839491162886E-3</v>
      </c>
    </row>
    <row r="2021" spans="1:5" x14ac:dyDescent="0.4">
      <c r="A2021" s="19">
        <v>43105</v>
      </c>
      <c r="B2021" s="25">
        <v>6653.2910000000002</v>
      </c>
      <c r="C2021" s="25">
        <v>7136.56</v>
      </c>
      <c r="D2021" s="2">
        <f t="shared" si="62"/>
        <v>1.0435444761987656E-2</v>
      </c>
      <c r="E2021" s="2">
        <f t="shared" si="63"/>
        <v>8.2849198634626919E-3</v>
      </c>
    </row>
    <row r="2022" spans="1:5" x14ac:dyDescent="0.4">
      <c r="A2022" s="19">
        <v>43108</v>
      </c>
      <c r="B2022" s="25">
        <v>6676.6310000000003</v>
      </c>
      <c r="C2022" s="25">
        <v>7157.39</v>
      </c>
      <c r="D2022" s="2">
        <f t="shared" si="62"/>
        <v>3.5080383527490433E-3</v>
      </c>
      <c r="E2022" s="2">
        <f t="shared" si="63"/>
        <v>2.9187731904447567E-3</v>
      </c>
    </row>
    <row r="2023" spans="1:5" x14ac:dyDescent="0.4">
      <c r="A2023" s="19">
        <v>43109</v>
      </c>
      <c r="B2023" s="25">
        <v>6677.9359999999997</v>
      </c>
      <c r="C2023" s="25">
        <v>7163.58</v>
      </c>
      <c r="D2023" s="2">
        <f t="shared" si="62"/>
        <v>1.954578589111744E-4</v>
      </c>
      <c r="E2023" s="2">
        <f t="shared" si="63"/>
        <v>8.6484039573075933E-4</v>
      </c>
    </row>
    <row r="2024" spans="1:5" x14ac:dyDescent="0.4">
      <c r="A2024" s="19">
        <v>43110</v>
      </c>
      <c r="B2024" s="25">
        <v>6662.6580000000004</v>
      </c>
      <c r="C2024" s="25">
        <v>7153.57</v>
      </c>
      <c r="D2024" s="2">
        <f t="shared" si="62"/>
        <v>-2.2878326476922783E-3</v>
      </c>
      <c r="E2024" s="2">
        <f t="shared" si="63"/>
        <v>-1.39734601972763E-3</v>
      </c>
    </row>
    <row r="2025" spans="1:5" x14ac:dyDescent="0.4">
      <c r="A2025" s="19">
        <v>43111</v>
      </c>
      <c r="B2025" s="25">
        <v>6708.4920000000002</v>
      </c>
      <c r="C2025" s="25">
        <v>7211.78</v>
      </c>
      <c r="D2025" s="2">
        <f t="shared" si="62"/>
        <v>6.87923648489841E-3</v>
      </c>
      <c r="E2025" s="2">
        <f t="shared" si="63"/>
        <v>8.1371958336886596E-3</v>
      </c>
    </row>
    <row r="2026" spans="1:5" x14ac:dyDescent="0.4">
      <c r="A2026" s="19">
        <v>43112</v>
      </c>
      <c r="B2026" s="25">
        <v>6758.5410000000002</v>
      </c>
      <c r="C2026" s="25">
        <v>7261.06</v>
      </c>
      <c r="D2026" s="2">
        <f t="shared" si="62"/>
        <v>7.460544038809358E-3</v>
      </c>
      <c r="E2026" s="2">
        <f t="shared" si="63"/>
        <v>6.8332644645290319E-3</v>
      </c>
    </row>
    <row r="2027" spans="1:5" x14ac:dyDescent="0.4">
      <c r="A2027" s="19">
        <v>43116</v>
      </c>
      <c r="B2027" s="25">
        <v>6737.1369999999997</v>
      </c>
      <c r="C2027" s="25">
        <v>7223.69</v>
      </c>
      <c r="D2027" s="2">
        <f t="shared" si="62"/>
        <v>-3.1669557083400246E-3</v>
      </c>
      <c r="E2027" s="2">
        <f t="shared" si="63"/>
        <v>-5.146631483557651E-3</v>
      </c>
    </row>
    <row r="2028" spans="1:5" x14ac:dyDescent="0.4">
      <c r="A2028" s="19">
        <v>43117</v>
      </c>
      <c r="B2028" s="25">
        <v>6810.2830000000004</v>
      </c>
      <c r="C2028" s="25">
        <v>7298.28</v>
      </c>
      <c r="D2028" s="2">
        <f t="shared" si="62"/>
        <v>1.0857134120918266E-2</v>
      </c>
      <c r="E2028" s="2">
        <f t="shared" si="63"/>
        <v>1.0325747644209571E-2</v>
      </c>
    </row>
    <row r="2029" spans="1:5" x14ac:dyDescent="0.4">
      <c r="A2029" s="19">
        <v>43118</v>
      </c>
      <c r="B2029" s="25">
        <v>6811.3779999999997</v>
      </c>
      <c r="C2029" s="25">
        <v>7296.05</v>
      </c>
      <c r="D2029" s="2">
        <f t="shared" si="62"/>
        <v>1.6078626982163335E-4</v>
      </c>
      <c r="E2029" s="2">
        <f t="shared" si="63"/>
        <v>-3.0555144499788689E-4</v>
      </c>
    </row>
    <row r="2030" spans="1:5" x14ac:dyDescent="0.4">
      <c r="A2030" s="19">
        <v>43119</v>
      </c>
      <c r="B2030" s="25">
        <v>6834.33</v>
      </c>
      <c r="C2030" s="25">
        <v>7336.38</v>
      </c>
      <c r="D2030" s="2">
        <f t="shared" si="62"/>
        <v>3.3696558904821039E-3</v>
      </c>
      <c r="E2030" s="2">
        <f t="shared" si="63"/>
        <v>5.5276485221456007E-3</v>
      </c>
    </row>
    <row r="2031" spans="1:5" x14ac:dyDescent="0.4">
      <c r="A2031" s="19">
        <v>43122</v>
      </c>
      <c r="B2031" s="25">
        <v>6906.2780000000002</v>
      </c>
      <c r="C2031" s="25">
        <v>7408.03</v>
      </c>
      <c r="D2031" s="2">
        <f t="shared" si="62"/>
        <v>1.0527440144096012E-2</v>
      </c>
      <c r="E2031" s="2">
        <f t="shared" si="63"/>
        <v>9.7663970514068055E-3</v>
      </c>
    </row>
    <row r="2032" spans="1:5" x14ac:dyDescent="0.4">
      <c r="A2032" s="19">
        <v>43123</v>
      </c>
      <c r="B2032" s="25">
        <v>6963.4629999999997</v>
      </c>
      <c r="C2032" s="25">
        <v>7460.29</v>
      </c>
      <c r="D2032" s="2">
        <f t="shared" si="62"/>
        <v>8.2801474252844898E-3</v>
      </c>
      <c r="E2032" s="2">
        <f t="shared" si="63"/>
        <v>7.0545070686809375E-3</v>
      </c>
    </row>
    <row r="2033" spans="1:5" x14ac:dyDescent="0.4">
      <c r="A2033" s="19">
        <v>43124</v>
      </c>
      <c r="B2033" s="25">
        <v>6919.3530000000001</v>
      </c>
      <c r="C2033" s="25">
        <v>7415.06</v>
      </c>
      <c r="D2033" s="2">
        <f t="shared" si="62"/>
        <v>-6.3344919043871739E-3</v>
      </c>
      <c r="E2033" s="2">
        <f t="shared" si="63"/>
        <v>-6.062766996993374E-3</v>
      </c>
    </row>
    <row r="2034" spans="1:5" x14ac:dyDescent="0.4">
      <c r="A2034" s="19">
        <v>43125</v>
      </c>
      <c r="B2034" s="25">
        <v>6916.3040000000001</v>
      </c>
      <c r="C2034" s="25">
        <v>7411.16</v>
      </c>
      <c r="D2034" s="2">
        <f t="shared" si="62"/>
        <v>-4.4064813574329342E-4</v>
      </c>
      <c r="E2034" s="2">
        <f t="shared" si="63"/>
        <v>-5.2595663420129668E-4</v>
      </c>
    </row>
    <row r="2035" spans="1:5" x14ac:dyDescent="0.4">
      <c r="A2035" s="19">
        <v>43126</v>
      </c>
      <c r="B2035" s="25">
        <v>7022.9709999999995</v>
      </c>
      <c r="C2035" s="25">
        <v>7505.77</v>
      </c>
      <c r="D2035" s="2">
        <f t="shared" si="62"/>
        <v>1.5422543601322225E-2</v>
      </c>
      <c r="E2035" s="2">
        <f t="shared" si="63"/>
        <v>1.2765882803771778E-2</v>
      </c>
    </row>
    <row r="2036" spans="1:5" x14ac:dyDescent="0.4">
      <c r="A2036" s="19">
        <v>43129</v>
      </c>
      <c r="B2036" s="25">
        <v>6988.3149999999996</v>
      </c>
      <c r="C2036" s="25">
        <v>7466.51</v>
      </c>
      <c r="D2036" s="2">
        <f t="shared" si="62"/>
        <v>-4.9346636914775477E-3</v>
      </c>
      <c r="E2036" s="2">
        <f t="shared" si="63"/>
        <v>-5.2306425589913053E-3</v>
      </c>
    </row>
    <row r="2037" spans="1:5" x14ac:dyDescent="0.4">
      <c r="A2037" s="19">
        <v>43130</v>
      </c>
      <c r="B2037" s="25">
        <v>6930.7280000000001</v>
      </c>
      <c r="C2037" s="25">
        <v>7402.48</v>
      </c>
      <c r="D2037" s="2">
        <f t="shared" si="62"/>
        <v>-8.2404699845384233E-3</v>
      </c>
      <c r="E2037" s="2">
        <f t="shared" si="63"/>
        <v>-8.5756263635889951E-3</v>
      </c>
    </row>
    <row r="2038" spans="1:5" x14ac:dyDescent="0.4">
      <c r="A2038" s="19">
        <v>43131</v>
      </c>
      <c r="B2038" s="25">
        <v>6949.9870000000001</v>
      </c>
      <c r="C2038" s="25">
        <v>7411.48</v>
      </c>
      <c r="D2038" s="2">
        <f t="shared" si="62"/>
        <v>2.7787845663542754E-3</v>
      </c>
      <c r="E2038" s="2">
        <f t="shared" si="63"/>
        <v>1.2158087559843711E-3</v>
      </c>
    </row>
    <row r="2039" spans="1:5" x14ac:dyDescent="0.4">
      <c r="A2039" s="19">
        <v>43132</v>
      </c>
      <c r="B2039" s="25">
        <v>6901.5039999999999</v>
      </c>
      <c r="C2039" s="25">
        <v>7385.86</v>
      </c>
      <c r="D2039" s="2">
        <f t="shared" si="62"/>
        <v>-6.9759842716252685E-3</v>
      </c>
      <c r="E2039" s="2">
        <f t="shared" si="63"/>
        <v>-3.4567994516614409E-3</v>
      </c>
    </row>
    <row r="2040" spans="1:5" x14ac:dyDescent="0.4">
      <c r="A2040" s="19">
        <v>43133</v>
      </c>
      <c r="B2040" s="25">
        <v>6760.29</v>
      </c>
      <c r="C2040" s="25">
        <v>7240.95</v>
      </c>
      <c r="D2040" s="2">
        <f t="shared" si="62"/>
        <v>-2.0461337123038659E-2</v>
      </c>
      <c r="E2040" s="2">
        <f t="shared" si="63"/>
        <v>-1.9619922392246747E-2</v>
      </c>
    </row>
    <row r="2041" spans="1:5" x14ac:dyDescent="0.4">
      <c r="A2041" s="19">
        <v>43136</v>
      </c>
      <c r="B2041" s="25">
        <v>6495.9189999999999</v>
      </c>
      <c r="C2041" s="25">
        <v>6967.53</v>
      </c>
      <c r="D2041" s="2">
        <f t="shared" si="62"/>
        <v>-3.9106458450746895E-2</v>
      </c>
      <c r="E2041" s="2">
        <f t="shared" si="63"/>
        <v>-3.776023864271949E-2</v>
      </c>
    </row>
    <row r="2042" spans="1:5" x14ac:dyDescent="0.4">
      <c r="A2042" s="19">
        <v>43137</v>
      </c>
      <c r="B2042" s="25">
        <v>6665.9790000000003</v>
      </c>
      <c r="C2042" s="25">
        <v>7115.88</v>
      </c>
      <c r="D2042" s="2">
        <f t="shared" si="62"/>
        <v>2.6179513630019136E-2</v>
      </c>
      <c r="E2042" s="2">
        <f t="shared" si="63"/>
        <v>2.129161984232586E-2</v>
      </c>
    </row>
    <row r="2043" spans="1:5" x14ac:dyDescent="0.4">
      <c r="A2043" s="19">
        <v>43138</v>
      </c>
      <c r="B2043" s="25">
        <v>6582.0219999999999</v>
      </c>
      <c r="C2043" s="25">
        <v>7051.98</v>
      </c>
      <c r="D2043" s="2">
        <f t="shared" si="62"/>
        <v>-1.2594849158690802E-2</v>
      </c>
      <c r="E2043" s="2">
        <f t="shared" si="63"/>
        <v>-8.9799153442723378E-3</v>
      </c>
    </row>
    <row r="2044" spans="1:5" x14ac:dyDescent="0.4">
      <c r="A2044" s="19">
        <v>43139</v>
      </c>
      <c r="B2044" s="25">
        <v>6306.1</v>
      </c>
      <c r="C2044" s="25">
        <v>6777.16</v>
      </c>
      <c r="D2044" s="2">
        <f t="shared" si="62"/>
        <v>-4.192055268122763E-2</v>
      </c>
      <c r="E2044" s="2">
        <f t="shared" si="63"/>
        <v>-3.8970615344910198E-2</v>
      </c>
    </row>
    <row r="2045" spans="1:5" x14ac:dyDescent="0.4">
      <c r="A2045" s="19">
        <v>43140</v>
      </c>
      <c r="B2045" s="25">
        <v>6412.68</v>
      </c>
      <c r="C2045" s="25">
        <v>6874.49</v>
      </c>
      <c r="D2045" s="2">
        <f t="shared" si="62"/>
        <v>1.6901095764418672E-2</v>
      </c>
      <c r="E2045" s="2">
        <f t="shared" si="63"/>
        <v>1.4361472947370224E-2</v>
      </c>
    </row>
    <row r="2046" spans="1:5" x14ac:dyDescent="0.4">
      <c r="A2046" s="19">
        <v>43143</v>
      </c>
      <c r="B2046" s="25">
        <v>6523.8509999999997</v>
      </c>
      <c r="C2046" s="25">
        <v>6981.96</v>
      </c>
      <c r="D2046" s="2">
        <f t="shared" si="62"/>
        <v>1.7336121559160755E-2</v>
      </c>
      <c r="E2046" s="2">
        <f t="shared" si="63"/>
        <v>1.5633159696210264E-2</v>
      </c>
    </row>
    <row r="2047" spans="1:5" x14ac:dyDescent="0.4">
      <c r="A2047" s="19">
        <v>43144</v>
      </c>
      <c r="B2047" s="25">
        <v>6553.8639999999996</v>
      </c>
      <c r="C2047" s="25">
        <v>7013.51</v>
      </c>
      <c r="D2047" s="2">
        <f t="shared" si="62"/>
        <v>4.6005035982581433E-3</v>
      </c>
      <c r="E2047" s="2">
        <f t="shared" si="63"/>
        <v>4.5187884204436202E-3</v>
      </c>
    </row>
    <row r="2048" spans="1:5" x14ac:dyDescent="0.4">
      <c r="A2048" s="19">
        <v>43145</v>
      </c>
      <c r="B2048" s="25">
        <v>6675.0320000000002</v>
      </c>
      <c r="C2048" s="25">
        <v>7143.62</v>
      </c>
      <c r="D2048" s="2">
        <f t="shared" si="62"/>
        <v>1.8488024774392819E-2</v>
      </c>
      <c r="E2048" s="2">
        <f t="shared" si="63"/>
        <v>1.8551338773310277E-2</v>
      </c>
    </row>
    <row r="2049" spans="1:5" x14ac:dyDescent="0.4">
      <c r="A2049" s="19">
        <v>43146</v>
      </c>
      <c r="B2049" s="25">
        <v>6794.9219999999996</v>
      </c>
      <c r="C2049" s="25">
        <v>7256.43</v>
      </c>
      <c r="D2049" s="2">
        <f t="shared" si="62"/>
        <v>1.7960962584149254E-2</v>
      </c>
      <c r="E2049" s="2">
        <f t="shared" si="63"/>
        <v>1.5791713445004074E-2</v>
      </c>
    </row>
    <row r="2050" spans="1:5" x14ac:dyDescent="0.4">
      <c r="A2050" s="19">
        <v>43147</v>
      </c>
      <c r="B2050" s="25">
        <v>6770.6639999999998</v>
      </c>
      <c r="C2050" s="25">
        <v>7239.47</v>
      </c>
      <c r="D2050" s="2">
        <f t="shared" si="62"/>
        <v>-3.5700189052942921E-3</v>
      </c>
      <c r="E2050" s="2">
        <f t="shared" si="63"/>
        <v>-2.3372374569864407E-3</v>
      </c>
    </row>
    <row r="2051" spans="1:5" x14ac:dyDescent="0.4">
      <c r="A2051" s="19">
        <v>43151</v>
      </c>
      <c r="B2051" s="25">
        <v>6779.6949999999997</v>
      </c>
      <c r="C2051" s="25">
        <v>7234.31</v>
      </c>
      <c r="D2051" s="2">
        <f t="shared" si="62"/>
        <v>1.3338425891462613E-3</v>
      </c>
      <c r="E2051" s="2">
        <f t="shared" si="63"/>
        <v>-7.1275935945580571E-4</v>
      </c>
    </row>
    <row r="2052" spans="1:5" x14ac:dyDescent="0.4">
      <c r="A2052" s="19">
        <v>43152</v>
      </c>
      <c r="B2052" s="25">
        <v>6759.26</v>
      </c>
      <c r="C2052" s="25">
        <v>7218.23</v>
      </c>
      <c r="D2052" s="2">
        <f t="shared" si="62"/>
        <v>-3.0141473915861194E-3</v>
      </c>
      <c r="E2052" s="2">
        <f t="shared" si="63"/>
        <v>-2.2227413533565388E-3</v>
      </c>
    </row>
    <row r="2053" spans="1:5" x14ac:dyDescent="0.4">
      <c r="A2053" s="19">
        <v>43153</v>
      </c>
      <c r="B2053" s="25">
        <v>6761.8540000000003</v>
      </c>
      <c r="C2053" s="25">
        <v>7210.09</v>
      </c>
      <c r="D2053" s="2">
        <f t="shared" si="62"/>
        <v>3.837698209567808E-4</v>
      </c>
      <c r="E2053" s="2">
        <f t="shared" si="63"/>
        <v>-1.1277002810937686E-3</v>
      </c>
    </row>
    <row r="2054" spans="1:5" x14ac:dyDescent="0.4">
      <c r="A2054" s="19">
        <v>43154</v>
      </c>
      <c r="B2054" s="25">
        <v>6896.6009999999997</v>
      </c>
      <c r="C2054" s="25">
        <v>7337.39</v>
      </c>
      <c r="D2054" s="2">
        <f t="shared" si="62"/>
        <v>1.9927522836192368E-2</v>
      </c>
      <c r="E2054" s="2">
        <f t="shared" si="63"/>
        <v>1.7655812895539524E-2</v>
      </c>
    </row>
    <row r="2055" spans="1:5" x14ac:dyDescent="0.4">
      <c r="A2055" s="19">
        <v>43157</v>
      </c>
      <c r="B2055" s="25">
        <v>6989.0969999999998</v>
      </c>
      <c r="C2055" s="25">
        <v>7421.46</v>
      </c>
      <c r="D2055" s="2">
        <f t="shared" ref="D2055:D2118" si="64">B2055/B2054-1</f>
        <v>1.3411824172516296E-2</v>
      </c>
      <c r="E2055" s="2">
        <f t="shared" ref="E2055:E2118" si="65">C2055/C2054-1</f>
        <v>1.1457752688626366E-2</v>
      </c>
    </row>
    <row r="2056" spans="1:5" x14ac:dyDescent="0.4">
      <c r="A2056" s="19">
        <v>43158</v>
      </c>
      <c r="B2056" s="25">
        <v>6900.3509999999997</v>
      </c>
      <c r="C2056" s="25">
        <v>7330.35</v>
      </c>
      <c r="D2056" s="2">
        <f t="shared" si="64"/>
        <v>-1.2697777695745205E-2</v>
      </c>
      <c r="E2056" s="2">
        <f t="shared" si="65"/>
        <v>-1.2276560137762571E-2</v>
      </c>
    </row>
    <row r="2057" spans="1:5" x14ac:dyDescent="0.4">
      <c r="A2057" s="19">
        <v>43159</v>
      </c>
      <c r="B2057" s="25">
        <v>6854.4170000000004</v>
      </c>
      <c r="C2057" s="25">
        <v>7273.01</v>
      </c>
      <c r="D2057" s="2">
        <f t="shared" si="64"/>
        <v>-6.6567628226447129E-3</v>
      </c>
      <c r="E2057" s="2">
        <f t="shared" si="65"/>
        <v>-7.8222731520323219E-3</v>
      </c>
    </row>
    <row r="2058" spans="1:5" x14ac:dyDescent="0.4">
      <c r="A2058" s="19">
        <v>43160</v>
      </c>
      <c r="B2058" s="25">
        <v>6750.5420000000004</v>
      </c>
      <c r="C2058" s="25">
        <v>7180.56</v>
      </c>
      <c r="D2058" s="2">
        <f t="shared" si="64"/>
        <v>-1.515446171424939E-2</v>
      </c>
      <c r="E2058" s="2">
        <f t="shared" si="65"/>
        <v>-1.271138084506962E-2</v>
      </c>
    </row>
    <row r="2059" spans="1:5" x14ac:dyDescent="0.4">
      <c r="A2059" s="19">
        <v>43161</v>
      </c>
      <c r="B2059" s="25">
        <v>6811.04</v>
      </c>
      <c r="C2059" s="25">
        <v>7257.87</v>
      </c>
      <c r="D2059" s="2">
        <f t="shared" si="64"/>
        <v>8.9619470555104552E-3</v>
      </c>
      <c r="E2059" s="2">
        <f t="shared" si="65"/>
        <v>1.0766569738293263E-2</v>
      </c>
    </row>
    <row r="2060" spans="1:5" x14ac:dyDescent="0.4">
      <c r="A2060" s="19">
        <v>43164</v>
      </c>
      <c r="B2060" s="25">
        <v>6881.2830000000004</v>
      </c>
      <c r="C2060" s="25">
        <v>7330.71</v>
      </c>
      <c r="D2060" s="2">
        <f t="shared" si="64"/>
        <v>1.0313109304893375E-2</v>
      </c>
      <c r="E2060" s="2">
        <f t="shared" si="65"/>
        <v>1.0036002298194902E-2</v>
      </c>
    </row>
    <row r="2061" spans="1:5" x14ac:dyDescent="0.4">
      <c r="A2061" s="19">
        <v>43165</v>
      </c>
      <c r="B2061" s="25">
        <v>6913.0219999999999</v>
      </c>
      <c r="C2061" s="25">
        <v>7372.01</v>
      </c>
      <c r="D2061" s="2">
        <f t="shared" si="64"/>
        <v>4.6123666182600331E-3</v>
      </c>
      <c r="E2061" s="2">
        <f t="shared" si="65"/>
        <v>5.6338335577317267E-3</v>
      </c>
    </row>
    <row r="2062" spans="1:5" x14ac:dyDescent="0.4">
      <c r="A2062" s="19">
        <v>43166</v>
      </c>
      <c r="B2062" s="25">
        <v>6929.3850000000002</v>
      </c>
      <c r="C2062" s="25">
        <v>7396.65</v>
      </c>
      <c r="D2062" s="2">
        <f t="shared" si="64"/>
        <v>2.3669821967875482E-3</v>
      </c>
      <c r="E2062" s="2">
        <f t="shared" si="65"/>
        <v>3.3423720260823409E-3</v>
      </c>
    </row>
    <row r="2063" spans="1:5" x14ac:dyDescent="0.4">
      <c r="A2063" s="19">
        <v>43167</v>
      </c>
      <c r="B2063" s="25">
        <v>6966.4279999999999</v>
      </c>
      <c r="C2063" s="25">
        <v>7427.95</v>
      </c>
      <c r="D2063" s="2">
        <f t="shared" si="64"/>
        <v>5.3457846547708687E-3</v>
      </c>
      <c r="E2063" s="2">
        <f t="shared" si="65"/>
        <v>4.2316454070423504E-3</v>
      </c>
    </row>
    <row r="2064" spans="1:5" x14ac:dyDescent="0.4">
      <c r="A2064" s="19">
        <v>43168</v>
      </c>
      <c r="B2064" s="25">
        <v>7101.18</v>
      </c>
      <c r="C2064" s="25">
        <v>7560.81</v>
      </c>
      <c r="D2064" s="2">
        <f t="shared" si="64"/>
        <v>1.93430550060949E-2</v>
      </c>
      <c r="E2064" s="2">
        <f t="shared" si="65"/>
        <v>1.7886496274207575E-2</v>
      </c>
    </row>
    <row r="2065" spans="1:5" x14ac:dyDescent="0.4">
      <c r="A2065" s="19">
        <v>43171</v>
      </c>
      <c r="B2065" s="25">
        <v>7131.1210000000001</v>
      </c>
      <c r="C2065" s="25">
        <v>7588.33</v>
      </c>
      <c r="D2065" s="2">
        <f t="shared" si="64"/>
        <v>4.2163415094391699E-3</v>
      </c>
      <c r="E2065" s="2">
        <f t="shared" si="65"/>
        <v>3.6398216593194199E-3</v>
      </c>
    </row>
    <row r="2066" spans="1:5" x14ac:dyDescent="0.4">
      <c r="A2066" s="19">
        <v>43172</v>
      </c>
      <c r="B2066" s="25">
        <v>7046.5110000000004</v>
      </c>
      <c r="C2066" s="25">
        <v>7511.01</v>
      </c>
      <c r="D2066" s="2">
        <f t="shared" si="64"/>
        <v>-1.1864894733941478E-2</v>
      </c>
      <c r="E2066" s="2">
        <f t="shared" si="65"/>
        <v>-1.0189330195181201E-2</v>
      </c>
    </row>
    <row r="2067" spans="1:5" x14ac:dyDescent="0.4">
      <c r="A2067" s="19">
        <v>43173</v>
      </c>
      <c r="B2067" s="25">
        <v>7040.9809999999998</v>
      </c>
      <c r="C2067" s="25">
        <v>7496.81</v>
      </c>
      <c r="D2067" s="2">
        <f t="shared" si="64"/>
        <v>-7.8478554847938309E-4</v>
      </c>
      <c r="E2067" s="2">
        <f t="shared" si="65"/>
        <v>-1.8905579941977946E-3</v>
      </c>
    </row>
    <row r="2068" spans="1:5" x14ac:dyDescent="0.4">
      <c r="A2068" s="19">
        <v>43174</v>
      </c>
      <c r="B2068" s="25">
        <v>7030.97</v>
      </c>
      <c r="C2068" s="25">
        <v>7481.74</v>
      </c>
      <c r="D2068" s="2">
        <f t="shared" si="64"/>
        <v>-1.4218189198350606E-3</v>
      </c>
      <c r="E2068" s="2">
        <f t="shared" si="65"/>
        <v>-2.0101883334379123E-3</v>
      </c>
    </row>
    <row r="2069" spans="1:5" x14ac:dyDescent="0.4">
      <c r="A2069" s="19">
        <v>43175</v>
      </c>
      <c r="B2069" s="25">
        <v>7019.9489999999996</v>
      </c>
      <c r="C2069" s="25">
        <v>7481.99</v>
      </c>
      <c r="D2069" s="2">
        <f t="shared" si="64"/>
        <v>-1.5674935321869921E-3</v>
      </c>
      <c r="E2069" s="2">
        <f t="shared" si="65"/>
        <v>3.3414686957833339E-5</v>
      </c>
    </row>
    <row r="2070" spans="1:5" x14ac:dyDescent="0.4">
      <c r="A2070" s="19">
        <v>43178</v>
      </c>
      <c r="B2070" s="25">
        <v>6864.8819999999996</v>
      </c>
      <c r="C2070" s="25">
        <v>7344.24</v>
      </c>
      <c r="D2070" s="2">
        <f t="shared" si="64"/>
        <v>-2.2089476718420653E-2</v>
      </c>
      <c r="E2070" s="2">
        <f t="shared" si="65"/>
        <v>-1.8410877320071295E-2</v>
      </c>
    </row>
    <row r="2071" spans="1:5" x14ac:dyDescent="0.4">
      <c r="A2071" s="19">
        <v>43179</v>
      </c>
      <c r="B2071" s="25">
        <v>6885.92</v>
      </c>
      <c r="C2071" s="25">
        <v>7364.3</v>
      </c>
      <c r="D2071" s="2">
        <f t="shared" si="64"/>
        <v>3.0645829017892368E-3</v>
      </c>
      <c r="E2071" s="2">
        <f t="shared" si="65"/>
        <v>2.7313922202978347E-3</v>
      </c>
    </row>
    <row r="2072" spans="1:5" x14ac:dyDescent="0.4">
      <c r="A2072" s="19">
        <v>43180</v>
      </c>
      <c r="B2072" s="25">
        <v>6853.4520000000002</v>
      </c>
      <c r="C2072" s="25">
        <v>7345.29</v>
      </c>
      <c r="D2072" s="2">
        <f t="shared" si="64"/>
        <v>-4.7151288426238169E-3</v>
      </c>
      <c r="E2072" s="2">
        <f t="shared" si="65"/>
        <v>-2.5813722960770225E-3</v>
      </c>
    </row>
    <row r="2073" spans="1:5" x14ac:dyDescent="0.4">
      <c r="A2073" s="19">
        <v>43181</v>
      </c>
      <c r="B2073" s="25">
        <v>6682.2550000000001</v>
      </c>
      <c r="C2073" s="25">
        <v>7166.68</v>
      </c>
      <c r="D2073" s="2">
        <f t="shared" si="64"/>
        <v>-2.4979674476453662E-2</v>
      </c>
      <c r="E2073" s="2">
        <f t="shared" si="65"/>
        <v>-2.43162625301383E-2</v>
      </c>
    </row>
    <row r="2074" spans="1:5" x14ac:dyDescent="0.4">
      <c r="A2074" s="19">
        <v>43182</v>
      </c>
      <c r="B2074" s="25">
        <v>6508.0889999999999</v>
      </c>
      <c r="C2074" s="25">
        <v>6992.67</v>
      </c>
      <c r="D2074" s="2">
        <f t="shared" si="64"/>
        <v>-2.6063955954988227E-2</v>
      </c>
      <c r="E2074" s="2">
        <f t="shared" si="65"/>
        <v>-2.4280419943404796E-2</v>
      </c>
    </row>
    <row r="2075" spans="1:5" x14ac:dyDescent="0.4">
      <c r="A2075" s="19">
        <v>43185</v>
      </c>
      <c r="B2075" s="25">
        <v>6753.8320000000003</v>
      </c>
      <c r="C2075" s="25">
        <v>7220.54</v>
      </c>
      <c r="D2075" s="2">
        <f t="shared" si="64"/>
        <v>3.7759624983616513E-2</v>
      </c>
      <c r="E2075" s="2">
        <f t="shared" si="65"/>
        <v>3.2586980366583918E-2</v>
      </c>
    </row>
    <row r="2076" spans="1:5" x14ac:dyDescent="0.4">
      <c r="A2076" s="19">
        <v>43186</v>
      </c>
      <c r="B2076" s="25">
        <v>6529.8410000000003</v>
      </c>
      <c r="C2076" s="25">
        <v>7008.81</v>
      </c>
      <c r="D2076" s="2">
        <f t="shared" si="64"/>
        <v>-3.3165023944924932E-2</v>
      </c>
      <c r="E2076" s="2">
        <f t="shared" si="65"/>
        <v>-2.9323291609768765E-2</v>
      </c>
    </row>
    <row r="2077" spans="1:5" x14ac:dyDescent="0.4">
      <c r="A2077" s="19">
        <v>43187</v>
      </c>
      <c r="B2077" s="25">
        <v>6460.81</v>
      </c>
      <c r="C2077" s="25">
        <v>6949.23</v>
      </c>
      <c r="D2077" s="2">
        <f t="shared" si="64"/>
        <v>-1.0571620350327104E-2</v>
      </c>
      <c r="E2077" s="2">
        <f t="shared" si="65"/>
        <v>-8.5007297957857553E-3</v>
      </c>
    </row>
    <row r="2078" spans="1:5" x14ac:dyDescent="0.4">
      <c r="A2078" s="19">
        <v>43188</v>
      </c>
      <c r="B2078" s="25">
        <v>6581.1260000000002</v>
      </c>
      <c r="C2078" s="25">
        <v>7063.45</v>
      </c>
      <c r="D2078" s="2">
        <f t="shared" si="64"/>
        <v>1.8622432790934784E-2</v>
      </c>
      <c r="E2078" s="2">
        <f t="shared" si="65"/>
        <v>1.6436353380158808E-2</v>
      </c>
    </row>
    <row r="2079" spans="1:5" x14ac:dyDescent="0.4">
      <c r="A2079" s="19">
        <v>43192</v>
      </c>
      <c r="B2079" s="25">
        <v>6390.8370000000004</v>
      </c>
      <c r="C2079" s="25">
        <v>6870.12</v>
      </c>
      <c r="D2079" s="2">
        <f t="shared" si="64"/>
        <v>-2.8914352954190425E-2</v>
      </c>
      <c r="E2079" s="2">
        <f t="shared" si="65"/>
        <v>-2.7370477599473308E-2</v>
      </c>
    </row>
    <row r="2080" spans="1:5" x14ac:dyDescent="0.4">
      <c r="A2080" s="19">
        <v>43193</v>
      </c>
      <c r="B2080" s="25">
        <v>6458.8310000000001</v>
      </c>
      <c r="C2080" s="25">
        <v>6941.28</v>
      </c>
      <c r="D2080" s="2">
        <f t="shared" si="64"/>
        <v>1.0639294978106895E-2</v>
      </c>
      <c r="E2080" s="2">
        <f t="shared" si="65"/>
        <v>1.0357897678643146E-2</v>
      </c>
    </row>
    <row r="2081" spans="1:5" x14ac:dyDescent="0.4">
      <c r="A2081" s="19">
        <v>43194</v>
      </c>
      <c r="B2081" s="25">
        <v>6560.06</v>
      </c>
      <c r="C2081" s="25">
        <v>7042.11</v>
      </c>
      <c r="D2081" s="2">
        <f t="shared" si="64"/>
        <v>1.567296001397156E-2</v>
      </c>
      <c r="E2081" s="2">
        <f t="shared" si="65"/>
        <v>1.4526139271143101E-2</v>
      </c>
    </row>
    <row r="2082" spans="1:5" x14ac:dyDescent="0.4">
      <c r="A2082" s="19">
        <v>43195</v>
      </c>
      <c r="B2082" s="25">
        <v>6594.8379999999997</v>
      </c>
      <c r="C2082" s="25">
        <v>7076.55</v>
      </c>
      <c r="D2082" s="2">
        <f t="shared" si="64"/>
        <v>5.3014759011349444E-3</v>
      </c>
      <c r="E2082" s="2">
        <f t="shared" si="65"/>
        <v>4.8905796700138282E-3</v>
      </c>
    </row>
    <row r="2083" spans="1:5" x14ac:dyDescent="0.4">
      <c r="A2083" s="19">
        <v>43196</v>
      </c>
      <c r="B2083" s="25">
        <v>6433.2129999999997</v>
      </c>
      <c r="C2083" s="25">
        <v>6915.11</v>
      </c>
      <c r="D2083" s="2">
        <f t="shared" si="64"/>
        <v>-2.4507804437349345E-2</v>
      </c>
      <c r="E2083" s="2">
        <f t="shared" si="65"/>
        <v>-2.281337657474336E-2</v>
      </c>
    </row>
    <row r="2084" spans="1:5" x14ac:dyDescent="0.4">
      <c r="A2084" s="19">
        <v>43199</v>
      </c>
      <c r="B2084" s="25">
        <v>6472.3440000000001</v>
      </c>
      <c r="C2084" s="25">
        <v>6950.34</v>
      </c>
      <c r="D2084" s="2">
        <f t="shared" si="64"/>
        <v>6.082652634072705E-3</v>
      </c>
      <c r="E2084" s="2">
        <f t="shared" si="65"/>
        <v>5.0946405769396463E-3</v>
      </c>
    </row>
    <row r="2085" spans="1:5" x14ac:dyDescent="0.4">
      <c r="A2085" s="19">
        <v>43200</v>
      </c>
      <c r="B2085" s="25">
        <v>6615.8729999999996</v>
      </c>
      <c r="C2085" s="25">
        <v>7094.3</v>
      </c>
      <c r="D2085" s="2">
        <f t="shared" si="64"/>
        <v>2.2175737259947814E-2</v>
      </c>
      <c r="E2085" s="2">
        <f t="shared" si="65"/>
        <v>2.0712655783745815E-2</v>
      </c>
    </row>
    <row r="2086" spans="1:5" x14ac:dyDescent="0.4">
      <c r="A2086" s="19">
        <v>43201</v>
      </c>
      <c r="B2086" s="25">
        <v>6583.4440000000004</v>
      </c>
      <c r="C2086" s="25">
        <v>7069.03</v>
      </c>
      <c r="D2086" s="2">
        <f t="shared" si="64"/>
        <v>-4.9016962689578669E-3</v>
      </c>
      <c r="E2086" s="2">
        <f t="shared" si="65"/>
        <v>-3.5620145750814292E-3</v>
      </c>
    </row>
    <row r="2087" spans="1:5" x14ac:dyDescent="0.4">
      <c r="A2087" s="19">
        <v>43202</v>
      </c>
      <c r="B2087" s="25">
        <v>6656.2550000000001</v>
      </c>
      <c r="C2087" s="25">
        <v>7140.25</v>
      </c>
      <c r="D2087" s="2">
        <f t="shared" si="64"/>
        <v>1.1059712819004641E-2</v>
      </c>
      <c r="E2087" s="2">
        <f t="shared" si="65"/>
        <v>1.0074932487201149E-2</v>
      </c>
    </row>
    <row r="2088" spans="1:5" x14ac:dyDescent="0.4">
      <c r="A2088" s="19">
        <v>43203</v>
      </c>
      <c r="B2088" s="25">
        <v>6628.3419999999996</v>
      </c>
      <c r="C2088" s="25">
        <v>7106.65</v>
      </c>
      <c r="D2088" s="2">
        <f t="shared" si="64"/>
        <v>-4.193499197371553E-3</v>
      </c>
      <c r="E2088" s="2">
        <f t="shared" si="65"/>
        <v>-4.7057175869192891E-3</v>
      </c>
    </row>
    <row r="2089" spans="1:5" x14ac:dyDescent="0.4">
      <c r="A2089" s="19">
        <v>43206</v>
      </c>
      <c r="B2089" s="25">
        <v>6675.1790000000001</v>
      </c>
      <c r="C2089" s="25">
        <v>7156.29</v>
      </c>
      <c r="D2089" s="2">
        <f t="shared" si="64"/>
        <v>7.0661712989463776E-3</v>
      </c>
      <c r="E2089" s="2">
        <f t="shared" si="65"/>
        <v>6.9850070004855436E-3</v>
      </c>
    </row>
    <row r="2090" spans="1:5" x14ac:dyDescent="0.4">
      <c r="A2090" s="19">
        <v>43207</v>
      </c>
      <c r="B2090" s="25">
        <v>6816.3689999999997</v>
      </c>
      <c r="C2090" s="25">
        <v>7281.1</v>
      </c>
      <c r="D2090" s="2">
        <f t="shared" si="64"/>
        <v>2.1151492716524833E-2</v>
      </c>
      <c r="E2090" s="2">
        <f t="shared" si="65"/>
        <v>1.7440601205373163E-2</v>
      </c>
    </row>
    <row r="2091" spans="1:5" x14ac:dyDescent="0.4">
      <c r="A2091" s="19">
        <v>43208</v>
      </c>
      <c r="B2091" s="25">
        <v>6833.2129999999997</v>
      </c>
      <c r="C2091" s="25">
        <v>7295.24</v>
      </c>
      <c r="D2091" s="2">
        <f t="shared" si="64"/>
        <v>2.4711103521537492E-3</v>
      </c>
      <c r="E2091" s="2">
        <f t="shared" si="65"/>
        <v>1.942014256087532E-3</v>
      </c>
    </row>
    <row r="2092" spans="1:5" x14ac:dyDescent="0.4">
      <c r="A2092" s="19">
        <v>43209</v>
      </c>
      <c r="B2092" s="25">
        <v>6774.8879999999999</v>
      </c>
      <c r="C2092" s="25">
        <v>7238.06</v>
      </c>
      <c r="D2092" s="2">
        <f t="shared" si="64"/>
        <v>-8.53551616201631E-3</v>
      </c>
      <c r="E2092" s="2">
        <f t="shared" si="65"/>
        <v>-7.8379875096638019E-3</v>
      </c>
    </row>
    <row r="2093" spans="1:5" x14ac:dyDescent="0.4">
      <c r="A2093" s="19">
        <v>43210</v>
      </c>
      <c r="B2093" s="25">
        <v>6667.7510000000002</v>
      </c>
      <c r="C2093" s="25">
        <v>7146.13</v>
      </c>
      <c r="D2093" s="2">
        <f t="shared" si="64"/>
        <v>-1.5813840760171893E-2</v>
      </c>
      <c r="E2093" s="2">
        <f t="shared" si="65"/>
        <v>-1.2700917096570064E-2</v>
      </c>
    </row>
    <row r="2094" spans="1:5" x14ac:dyDescent="0.4">
      <c r="A2094" s="19">
        <v>43213</v>
      </c>
      <c r="B2094" s="25">
        <v>6648.8029999999999</v>
      </c>
      <c r="C2094" s="25">
        <v>7128.6</v>
      </c>
      <c r="D2094" s="2">
        <f t="shared" si="64"/>
        <v>-2.841737791348331E-3</v>
      </c>
      <c r="E2094" s="2">
        <f t="shared" si="65"/>
        <v>-2.4530760005765373E-3</v>
      </c>
    </row>
    <row r="2095" spans="1:5" x14ac:dyDescent="0.4">
      <c r="A2095" s="19">
        <v>43214</v>
      </c>
      <c r="B2095" s="25">
        <v>6509.049</v>
      </c>
      <c r="C2095" s="25">
        <v>7007.35</v>
      </c>
      <c r="D2095" s="2">
        <f t="shared" si="64"/>
        <v>-2.1019422593811288E-2</v>
      </c>
      <c r="E2095" s="2">
        <f t="shared" si="65"/>
        <v>-1.7008949863928424E-2</v>
      </c>
    </row>
    <row r="2096" spans="1:5" x14ac:dyDescent="0.4">
      <c r="A2096" s="19">
        <v>43215</v>
      </c>
      <c r="B2096" s="25">
        <v>6513.94</v>
      </c>
      <c r="C2096" s="25">
        <v>7003.74</v>
      </c>
      <c r="D2096" s="2">
        <f t="shared" si="64"/>
        <v>7.5141545254919784E-4</v>
      </c>
      <c r="E2096" s="2">
        <f t="shared" si="65"/>
        <v>-5.1517335369299921E-4</v>
      </c>
    </row>
    <row r="2097" spans="1:5" x14ac:dyDescent="0.4">
      <c r="A2097" s="19">
        <v>43216</v>
      </c>
      <c r="B2097" s="25">
        <v>6649.6540000000005</v>
      </c>
      <c r="C2097" s="25">
        <v>7118.68</v>
      </c>
      <c r="D2097" s="2">
        <f t="shared" si="64"/>
        <v>2.0834395158690677E-2</v>
      </c>
      <c r="E2097" s="2">
        <f t="shared" si="65"/>
        <v>1.6411231713341801E-2</v>
      </c>
    </row>
    <row r="2098" spans="1:5" x14ac:dyDescent="0.4">
      <c r="A2098" s="19">
        <v>43217</v>
      </c>
      <c r="B2098" s="25">
        <v>6656.3540000000003</v>
      </c>
      <c r="C2098" s="25">
        <v>7119.8</v>
      </c>
      <c r="D2098" s="2">
        <f t="shared" si="64"/>
        <v>1.0075712209989263E-3</v>
      </c>
      <c r="E2098" s="2">
        <f t="shared" si="65"/>
        <v>1.5733253917860068E-4</v>
      </c>
    </row>
    <row r="2099" spans="1:5" x14ac:dyDescent="0.4">
      <c r="A2099" s="19">
        <v>43220</v>
      </c>
      <c r="B2099" s="25">
        <v>6605.57</v>
      </c>
      <c r="C2099" s="25">
        <v>7066.27</v>
      </c>
      <c r="D2099" s="2">
        <f t="shared" si="64"/>
        <v>-7.6294019218329234E-3</v>
      </c>
      <c r="E2099" s="2">
        <f t="shared" si="65"/>
        <v>-7.5184696199330769E-3</v>
      </c>
    </row>
    <row r="2100" spans="1:5" x14ac:dyDescent="0.4">
      <c r="A2100" s="19">
        <v>43221</v>
      </c>
      <c r="B2100" s="25">
        <v>6681.96</v>
      </c>
      <c r="C2100" s="25">
        <v>7130.7</v>
      </c>
      <c r="D2100" s="2">
        <f t="shared" si="64"/>
        <v>1.1564482701720058E-2</v>
      </c>
      <c r="E2100" s="2">
        <f t="shared" si="65"/>
        <v>9.1179646404679904E-3</v>
      </c>
    </row>
    <row r="2101" spans="1:5" x14ac:dyDescent="0.4">
      <c r="A2101" s="19">
        <v>43222</v>
      </c>
      <c r="B2101" s="25">
        <v>6644.4780000000001</v>
      </c>
      <c r="C2101" s="25">
        <v>7100.9</v>
      </c>
      <c r="D2101" s="2">
        <f t="shared" si="64"/>
        <v>-5.6094319630767275E-3</v>
      </c>
      <c r="E2101" s="2">
        <f t="shared" si="65"/>
        <v>-4.1791128500708874E-3</v>
      </c>
    </row>
    <row r="2102" spans="1:5" x14ac:dyDescent="0.4">
      <c r="A2102" s="19">
        <v>43223</v>
      </c>
      <c r="B2102" s="25">
        <v>6643.4790000000003</v>
      </c>
      <c r="C2102" s="25">
        <v>7088.15</v>
      </c>
      <c r="D2102" s="2">
        <f t="shared" si="64"/>
        <v>-1.5035041127375859E-4</v>
      </c>
      <c r="E2102" s="2">
        <f t="shared" si="65"/>
        <v>-1.7955470433325127E-3</v>
      </c>
    </row>
    <row r="2103" spans="1:5" x14ac:dyDescent="0.4">
      <c r="A2103" s="19">
        <v>43224</v>
      </c>
      <c r="B2103" s="25">
        <v>6769.116</v>
      </c>
      <c r="C2103" s="25">
        <v>7209.62</v>
      </c>
      <c r="D2103" s="2">
        <f t="shared" si="64"/>
        <v>1.8911326430022468E-2</v>
      </c>
      <c r="E2103" s="2">
        <f t="shared" si="65"/>
        <v>1.7137052686526211E-2</v>
      </c>
    </row>
    <row r="2104" spans="1:5" x14ac:dyDescent="0.4">
      <c r="A2104" s="19">
        <v>43227</v>
      </c>
      <c r="B2104" s="25">
        <v>6821.8739999999998</v>
      </c>
      <c r="C2104" s="25">
        <v>7265.21</v>
      </c>
      <c r="D2104" s="2">
        <f t="shared" si="64"/>
        <v>7.7939275970451138E-3</v>
      </c>
      <c r="E2104" s="2">
        <f t="shared" si="65"/>
        <v>7.7105312069152276E-3</v>
      </c>
    </row>
    <row r="2105" spans="1:5" x14ac:dyDescent="0.4">
      <c r="A2105" s="19">
        <v>43228</v>
      </c>
      <c r="B2105" s="25">
        <v>6815.482</v>
      </c>
      <c r="C2105" s="25">
        <v>7266.9</v>
      </c>
      <c r="D2105" s="2">
        <f t="shared" si="64"/>
        <v>-9.3698593670887842E-4</v>
      </c>
      <c r="E2105" s="2">
        <f t="shared" si="65"/>
        <v>2.3261543713104516E-4</v>
      </c>
    </row>
    <row r="2106" spans="1:5" x14ac:dyDescent="0.4">
      <c r="A2106" s="19">
        <v>43229</v>
      </c>
      <c r="B2106" s="25">
        <v>6893.2139999999999</v>
      </c>
      <c r="C2106" s="25">
        <v>7339.91</v>
      </c>
      <c r="D2106" s="2">
        <f t="shared" si="64"/>
        <v>1.140520949215329E-2</v>
      </c>
      <c r="E2106" s="2">
        <f t="shared" si="65"/>
        <v>1.0046925098735393E-2</v>
      </c>
    </row>
    <row r="2107" spans="1:5" x14ac:dyDescent="0.4">
      <c r="A2107" s="19">
        <v>43230</v>
      </c>
      <c r="B2107" s="25">
        <v>6963.5479999999998</v>
      </c>
      <c r="C2107" s="25">
        <v>7404.98</v>
      </c>
      <c r="D2107" s="2">
        <f t="shared" si="64"/>
        <v>1.0203368124070966E-2</v>
      </c>
      <c r="E2107" s="2">
        <f t="shared" si="65"/>
        <v>8.8652313175501263E-3</v>
      </c>
    </row>
    <row r="2108" spans="1:5" x14ac:dyDescent="0.4">
      <c r="A2108" s="19">
        <v>43231</v>
      </c>
      <c r="B2108" s="25">
        <v>6952.5630000000001</v>
      </c>
      <c r="C2108" s="25">
        <v>7402.88</v>
      </c>
      <c r="D2108" s="2">
        <f t="shared" si="64"/>
        <v>-1.5775004351229471E-3</v>
      </c>
      <c r="E2108" s="2">
        <f t="shared" si="65"/>
        <v>-2.8359293340418645E-4</v>
      </c>
    </row>
    <row r="2109" spans="1:5" x14ac:dyDescent="0.4">
      <c r="A2109" s="19">
        <v>43234</v>
      </c>
      <c r="B2109" s="25">
        <v>6964.3729999999996</v>
      </c>
      <c r="C2109" s="25">
        <v>7411.32</v>
      </c>
      <c r="D2109" s="2">
        <f t="shared" si="64"/>
        <v>1.6986541509942388E-3</v>
      </c>
      <c r="E2109" s="2">
        <f t="shared" si="65"/>
        <v>1.1400968271806367E-3</v>
      </c>
    </row>
    <row r="2110" spans="1:5" x14ac:dyDescent="0.4">
      <c r="A2110" s="19">
        <v>43235</v>
      </c>
      <c r="B2110" s="25">
        <v>6888.5360000000001</v>
      </c>
      <c r="C2110" s="25">
        <v>7351.63</v>
      </c>
      <c r="D2110" s="2">
        <f t="shared" si="64"/>
        <v>-1.0889278905653055E-2</v>
      </c>
      <c r="E2110" s="2">
        <f t="shared" si="65"/>
        <v>-8.0538959321685422E-3</v>
      </c>
    </row>
    <row r="2111" spans="1:5" x14ac:dyDescent="0.4">
      <c r="A2111" s="19">
        <v>43236</v>
      </c>
      <c r="B2111" s="25">
        <v>6929.9650000000001</v>
      </c>
      <c r="C2111" s="25">
        <v>7398.3</v>
      </c>
      <c r="D2111" s="2">
        <f t="shared" si="64"/>
        <v>6.0141951787724413E-3</v>
      </c>
      <c r="E2111" s="2">
        <f t="shared" si="65"/>
        <v>6.3482520203002046E-3</v>
      </c>
    </row>
    <row r="2112" spans="1:5" x14ac:dyDescent="0.4">
      <c r="A2112" s="19">
        <v>43237</v>
      </c>
      <c r="B2112" s="25">
        <v>6901.6319999999996</v>
      </c>
      <c r="C2112" s="25">
        <v>7382.47</v>
      </c>
      <c r="D2112" s="2">
        <f t="shared" si="64"/>
        <v>-4.0884766373279202E-3</v>
      </c>
      <c r="E2112" s="2">
        <f t="shared" si="65"/>
        <v>-2.1396807374667315E-3</v>
      </c>
    </row>
    <row r="2113" spans="1:5" x14ac:dyDescent="0.4">
      <c r="A2113" s="19">
        <v>43238</v>
      </c>
      <c r="B2113" s="25">
        <v>6866.2539999999999</v>
      </c>
      <c r="C2113" s="25">
        <v>7354.34</v>
      </c>
      <c r="D2113" s="2">
        <f t="shared" si="64"/>
        <v>-5.1260339583448777E-3</v>
      </c>
      <c r="E2113" s="2">
        <f t="shared" si="65"/>
        <v>-3.8103778274750644E-3</v>
      </c>
    </row>
    <row r="2114" spans="1:5" x14ac:dyDescent="0.4">
      <c r="A2114" s="19">
        <v>43241</v>
      </c>
      <c r="B2114" s="25">
        <v>6905.5320000000002</v>
      </c>
      <c r="C2114" s="25">
        <v>7394.04</v>
      </c>
      <c r="D2114" s="2">
        <f t="shared" si="64"/>
        <v>5.7204408692135278E-3</v>
      </c>
      <c r="E2114" s="2">
        <f t="shared" si="65"/>
        <v>5.3981730515586523E-3</v>
      </c>
    </row>
    <row r="2115" spans="1:5" x14ac:dyDescent="0.4">
      <c r="A2115" s="19">
        <v>43242</v>
      </c>
      <c r="B2115" s="25">
        <v>6893.62</v>
      </c>
      <c r="C2115" s="25">
        <v>7378.46</v>
      </c>
      <c r="D2115" s="2">
        <f t="shared" si="64"/>
        <v>-1.7249938165517786E-3</v>
      </c>
      <c r="E2115" s="2">
        <f t="shared" si="65"/>
        <v>-2.107102477130196E-3</v>
      </c>
    </row>
    <row r="2116" spans="1:5" x14ac:dyDescent="0.4">
      <c r="A2116" s="19">
        <v>43243</v>
      </c>
      <c r="B2116" s="25">
        <v>6953.6310000000003</v>
      </c>
      <c r="C2116" s="25">
        <v>7425.96</v>
      </c>
      <c r="D2116" s="2">
        <f t="shared" si="64"/>
        <v>8.7052956211686183E-3</v>
      </c>
      <c r="E2116" s="2">
        <f t="shared" si="65"/>
        <v>6.4376577226141762E-3</v>
      </c>
    </row>
    <row r="2117" spans="1:5" x14ac:dyDescent="0.4">
      <c r="A2117" s="19">
        <v>43244</v>
      </c>
      <c r="B2117" s="25">
        <v>6949.6989999999996</v>
      </c>
      <c r="C2117" s="25">
        <v>7424.43</v>
      </c>
      <c r="D2117" s="2">
        <f t="shared" si="64"/>
        <v>-5.6545997335788467E-4</v>
      </c>
      <c r="E2117" s="2">
        <f t="shared" si="65"/>
        <v>-2.0603396732543633E-4</v>
      </c>
    </row>
    <row r="2118" spans="1:5" x14ac:dyDescent="0.4">
      <c r="A2118" s="19">
        <v>43245</v>
      </c>
      <c r="B2118" s="25">
        <v>6960.9189999999999</v>
      </c>
      <c r="C2118" s="25">
        <v>7433.85</v>
      </c>
      <c r="D2118" s="2">
        <f t="shared" si="64"/>
        <v>1.6144584103570114E-3</v>
      </c>
      <c r="E2118" s="2">
        <f t="shared" si="65"/>
        <v>1.2687842703076324E-3</v>
      </c>
    </row>
    <row r="2119" spans="1:5" x14ac:dyDescent="0.4">
      <c r="A2119" s="19">
        <v>43249</v>
      </c>
      <c r="B2119" s="25">
        <v>6926.5439999999999</v>
      </c>
      <c r="C2119" s="25">
        <v>7396.59</v>
      </c>
      <c r="D2119" s="2">
        <f t="shared" ref="D2119:D2182" si="66">B2119/B2118-1</f>
        <v>-4.938284729358311E-3</v>
      </c>
      <c r="E2119" s="2">
        <f t="shared" ref="E2119:E2182" si="67">C2119/C2118-1</f>
        <v>-5.012207671664104E-3</v>
      </c>
    </row>
    <row r="2120" spans="1:5" x14ac:dyDescent="0.4">
      <c r="A2120" s="19">
        <v>43250</v>
      </c>
      <c r="B2120" s="25">
        <v>6976.3670000000002</v>
      </c>
      <c r="C2120" s="25">
        <v>7462.45</v>
      </c>
      <c r="D2120" s="2">
        <f t="shared" si="66"/>
        <v>7.1930532744757247E-3</v>
      </c>
      <c r="E2120" s="2">
        <f t="shared" si="67"/>
        <v>8.9041031069723164E-3</v>
      </c>
    </row>
    <row r="2121" spans="1:5" x14ac:dyDescent="0.4">
      <c r="A2121" s="19">
        <v>43251</v>
      </c>
      <c r="B2121" s="25">
        <v>6967.7290000000003</v>
      </c>
      <c r="C2121" s="25">
        <v>7442.12</v>
      </c>
      <c r="D2121" s="2">
        <f t="shared" si="66"/>
        <v>-1.2381802734862113E-3</v>
      </c>
      <c r="E2121" s="2">
        <f t="shared" si="67"/>
        <v>-2.7243063605115747E-3</v>
      </c>
    </row>
    <row r="2122" spans="1:5" x14ac:dyDescent="0.4">
      <c r="A2122" s="19">
        <v>43252</v>
      </c>
      <c r="B2122" s="25">
        <v>7083.9250000000002</v>
      </c>
      <c r="C2122" s="25">
        <v>7554.33</v>
      </c>
      <c r="D2122" s="2">
        <f t="shared" si="66"/>
        <v>1.6676308737036072E-2</v>
      </c>
      <c r="E2122" s="2">
        <f t="shared" si="67"/>
        <v>1.5077692915459684E-2</v>
      </c>
    </row>
    <row r="2123" spans="1:5" x14ac:dyDescent="0.4">
      <c r="A2123" s="19">
        <v>43255</v>
      </c>
      <c r="B2123" s="25">
        <v>7143.57</v>
      </c>
      <c r="C2123" s="25">
        <v>7606.46</v>
      </c>
      <c r="D2123" s="2">
        <f t="shared" si="66"/>
        <v>8.4197672900263587E-3</v>
      </c>
      <c r="E2123" s="2">
        <f t="shared" si="67"/>
        <v>6.9006781541183226E-3</v>
      </c>
    </row>
    <row r="2124" spans="1:5" x14ac:dyDescent="0.4">
      <c r="A2124" s="19">
        <v>43256</v>
      </c>
      <c r="B2124" s="25">
        <v>7166.7520000000004</v>
      </c>
      <c r="C2124" s="25">
        <v>7637.86</v>
      </c>
      <c r="D2124" s="2">
        <f t="shared" si="66"/>
        <v>3.2451561334179146E-3</v>
      </c>
      <c r="E2124" s="2">
        <f t="shared" si="67"/>
        <v>4.1280700877937004E-3</v>
      </c>
    </row>
    <row r="2125" spans="1:5" x14ac:dyDescent="0.4">
      <c r="A2125" s="19">
        <v>43257</v>
      </c>
      <c r="B2125" s="25">
        <v>7210.0820000000003</v>
      </c>
      <c r="C2125" s="25">
        <v>7689.24</v>
      </c>
      <c r="D2125" s="2">
        <f t="shared" si="66"/>
        <v>6.0459745223497841E-3</v>
      </c>
      <c r="E2125" s="2">
        <f t="shared" si="67"/>
        <v>6.7270151586962257E-3</v>
      </c>
    </row>
    <row r="2126" spans="1:5" x14ac:dyDescent="0.4">
      <c r="A2126" s="19">
        <v>43258</v>
      </c>
      <c r="B2126" s="25">
        <v>7152.83</v>
      </c>
      <c r="C2126" s="25">
        <v>7635.07</v>
      </c>
      <c r="D2126" s="2">
        <f t="shared" si="66"/>
        <v>-7.9405476941871722E-3</v>
      </c>
      <c r="E2126" s="2">
        <f t="shared" si="67"/>
        <v>-7.0449095099125447E-3</v>
      </c>
    </row>
    <row r="2127" spans="1:5" x14ac:dyDescent="0.4">
      <c r="A2127" s="19">
        <v>43259</v>
      </c>
      <c r="B2127" s="25">
        <v>7152.6210000000001</v>
      </c>
      <c r="C2127" s="25">
        <v>7645.51</v>
      </c>
      <c r="D2127" s="2">
        <f t="shared" si="66"/>
        <v>-2.9219204147112876E-5</v>
      </c>
      <c r="E2127" s="2">
        <f t="shared" si="67"/>
        <v>1.3673744968940582E-3</v>
      </c>
    </row>
    <row r="2128" spans="1:5" x14ac:dyDescent="0.4">
      <c r="A2128" s="19">
        <v>43262</v>
      </c>
      <c r="B2128" s="25">
        <v>7168.4790000000003</v>
      </c>
      <c r="C2128" s="25">
        <v>7659.93</v>
      </c>
      <c r="D2128" s="2">
        <f t="shared" si="66"/>
        <v>2.217089371854053E-3</v>
      </c>
      <c r="E2128" s="2">
        <f t="shared" si="67"/>
        <v>1.886074310281538E-3</v>
      </c>
    </row>
    <row r="2129" spans="1:5" x14ac:dyDescent="0.4">
      <c r="A2129" s="19">
        <v>43263</v>
      </c>
      <c r="B2129" s="25">
        <v>7209.183</v>
      </c>
      <c r="C2129" s="25">
        <v>7703.79</v>
      </c>
      <c r="D2129" s="2">
        <f t="shared" si="66"/>
        <v>5.6781919846595752E-3</v>
      </c>
      <c r="E2129" s="2">
        <f t="shared" si="67"/>
        <v>5.7259008894336993E-3</v>
      </c>
    </row>
    <row r="2130" spans="1:5" x14ac:dyDescent="0.4">
      <c r="A2130" s="19">
        <v>43264</v>
      </c>
      <c r="B2130" s="25">
        <v>7205.2560000000003</v>
      </c>
      <c r="C2130" s="25">
        <v>7695.7</v>
      </c>
      <c r="D2130" s="2">
        <f t="shared" si="66"/>
        <v>-5.4472191925214464E-4</v>
      </c>
      <c r="E2130" s="2">
        <f t="shared" si="67"/>
        <v>-1.0501324672661516E-3</v>
      </c>
    </row>
    <row r="2131" spans="1:5" x14ac:dyDescent="0.4">
      <c r="A2131" s="19">
        <v>43265</v>
      </c>
      <c r="B2131" s="25">
        <v>7279.5919999999996</v>
      </c>
      <c r="C2131" s="25">
        <v>7761.04</v>
      </c>
      <c r="D2131" s="2">
        <f t="shared" si="66"/>
        <v>1.0316913097882852E-2</v>
      </c>
      <c r="E2131" s="2">
        <f t="shared" si="67"/>
        <v>8.4904557090323962E-3</v>
      </c>
    </row>
    <row r="2132" spans="1:5" x14ac:dyDescent="0.4">
      <c r="A2132" s="19">
        <v>43266</v>
      </c>
      <c r="B2132" s="25">
        <v>7255.7560000000003</v>
      </c>
      <c r="C2132" s="25">
        <v>7746.38</v>
      </c>
      <c r="D2132" s="2">
        <f t="shared" si="66"/>
        <v>-3.2743593322261955E-3</v>
      </c>
      <c r="E2132" s="2">
        <f t="shared" si="67"/>
        <v>-1.8889221032232228E-3</v>
      </c>
    </row>
    <row r="2133" spans="1:5" x14ac:dyDescent="0.4">
      <c r="A2133" s="19">
        <v>43269</v>
      </c>
      <c r="B2133" s="25">
        <v>7251.4080000000004</v>
      </c>
      <c r="C2133" s="25">
        <v>7747.03</v>
      </c>
      <c r="D2133" s="2">
        <f t="shared" si="66"/>
        <v>-5.9924837604796721E-4</v>
      </c>
      <c r="E2133" s="2">
        <f t="shared" si="67"/>
        <v>8.3910161907896352E-5</v>
      </c>
    </row>
    <row r="2134" spans="1:5" x14ac:dyDescent="0.4">
      <c r="A2134" s="19">
        <v>43270</v>
      </c>
      <c r="B2134" s="25">
        <v>7228.0429999999997</v>
      </c>
      <c r="C2134" s="25">
        <v>7725.59</v>
      </c>
      <c r="D2134" s="2">
        <f t="shared" si="66"/>
        <v>-3.2221328602667354E-3</v>
      </c>
      <c r="E2134" s="2">
        <f t="shared" si="67"/>
        <v>-2.7675121949959358E-3</v>
      </c>
    </row>
    <row r="2135" spans="1:5" x14ac:dyDescent="0.4">
      <c r="A2135" s="19">
        <v>43271</v>
      </c>
      <c r="B2135" s="25">
        <v>7280.7049999999999</v>
      </c>
      <c r="C2135" s="25">
        <v>7781.52</v>
      </c>
      <c r="D2135" s="2">
        <f t="shared" si="66"/>
        <v>7.2857895283688912E-3</v>
      </c>
      <c r="E2135" s="2">
        <f t="shared" si="67"/>
        <v>7.2395765242525556E-3</v>
      </c>
    </row>
    <row r="2136" spans="1:5" x14ac:dyDescent="0.4">
      <c r="A2136" s="19">
        <v>43272</v>
      </c>
      <c r="B2136" s="25">
        <v>7217.4880000000003</v>
      </c>
      <c r="C2136" s="25">
        <v>7712.95</v>
      </c>
      <c r="D2136" s="2">
        <f t="shared" si="66"/>
        <v>-8.6828129968182788E-3</v>
      </c>
      <c r="E2136" s="2">
        <f t="shared" si="67"/>
        <v>-8.8119030729215675E-3</v>
      </c>
    </row>
    <row r="2137" spans="1:5" x14ac:dyDescent="0.4">
      <c r="A2137" s="19">
        <v>43273</v>
      </c>
      <c r="B2137" s="25">
        <v>7197.5119999999997</v>
      </c>
      <c r="C2137" s="25">
        <v>7692.82</v>
      </c>
      <c r="D2137" s="2">
        <f t="shared" si="66"/>
        <v>-2.767721955339697E-3</v>
      </c>
      <c r="E2137" s="2">
        <f t="shared" si="67"/>
        <v>-2.6098963431631095E-3</v>
      </c>
    </row>
    <row r="2138" spans="1:5" x14ac:dyDescent="0.4">
      <c r="A2138" s="19">
        <v>43276</v>
      </c>
      <c r="B2138" s="25">
        <v>7038.17</v>
      </c>
      <c r="C2138" s="25">
        <v>7532.01</v>
      </c>
      <c r="D2138" s="2">
        <f t="shared" si="66"/>
        <v>-2.213848340926694E-2</v>
      </c>
      <c r="E2138" s="2">
        <f t="shared" si="67"/>
        <v>-2.0903907799740495E-2</v>
      </c>
    </row>
    <row r="2139" spans="1:5" x14ac:dyDescent="0.4">
      <c r="A2139" s="19">
        <v>43277</v>
      </c>
      <c r="B2139" s="25">
        <v>7068.1949999999997</v>
      </c>
      <c r="C2139" s="25">
        <v>7561.63</v>
      </c>
      <c r="D2139" s="2">
        <f t="shared" si="66"/>
        <v>4.2660236965006426E-3</v>
      </c>
      <c r="E2139" s="2">
        <f t="shared" si="67"/>
        <v>3.9325492132908924E-3</v>
      </c>
    </row>
    <row r="2140" spans="1:5" x14ac:dyDescent="0.4">
      <c r="A2140" s="19">
        <v>43278</v>
      </c>
      <c r="B2140" s="25">
        <v>6969.674</v>
      </c>
      <c r="C2140" s="25">
        <v>7445.09</v>
      </c>
      <c r="D2140" s="2">
        <f t="shared" si="66"/>
        <v>-1.3938636384536629E-2</v>
      </c>
      <c r="E2140" s="2">
        <f t="shared" si="67"/>
        <v>-1.5412020953154304E-2</v>
      </c>
    </row>
    <row r="2141" spans="1:5" x14ac:dyDescent="0.4">
      <c r="A2141" s="19">
        <v>43279</v>
      </c>
      <c r="B2141" s="25">
        <v>7031.6040000000003</v>
      </c>
      <c r="C2141" s="25">
        <v>7503.68</v>
      </c>
      <c r="D2141" s="2">
        <f t="shared" si="66"/>
        <v>8.8856379796242724E-3</v>
      </c>
      <c r="E2141" s="2">
        <f t="shared" si="67"/>
        <v>7.8696160825457717E-3</v>
      </c>
    </row>
    <row r="2142" spans="1:5" x14ac:dyDescent="0.4">
      <c r="A2142" s="19">
        <v>43280</v>
      </c>
      <c r="B2142" s="25">
        <v>7040.8019999999997</v>
      </c>
      <c r="C2142" s="25">
        <v>7510.3</v>
      </c>
      <c r="D2142" s="2">
        <f t="shared" si="66"/>
        <v>1.3080941418202041E-3</v>
      </c>
      <c r="E2142" s="2">
        <f t="shared" si="67"/>
        <v>8.8223378395668739E-4</v>
      </c>
    </row>
    <row r="2143" spans="1:5" x14ac:dyDescent="0.4">
      <c r="A2143" s="19">
        <v>43283</v>
      </c>
      <c r="B2143" s="25">
        <v>7097.8190000000004</v>
      </c>
      <c r="C2143" s="25">
        <v>7567.69</v>
      </c>
      <c r="D2143" s="2">
        <f t="shared" si="66"/>
        <v>8.0980831445054413E-3</v>
      </c>
      <c r="E2143" s="2">
        <f t="shared" si="67"/>
        <v>7.6415056655525504E-3</v>
      </c>
    </row>
    <row r="2144" spans="1:5" x14ac:dyDescent="0.4">
      <c r="A2144" s="19">
        <v>43284</v>
      </c>
      <c r="B2144" s="25">
        <v>7014.5540000000001</v>
      </c>
      <c r="C2144" s="25">
        <v>7502.67</v>
      </c>
      <c r="D2144" s="2">
        <f t="shared" si="66"/>
        <v>-1.1731068374665532E-2</v>
      </c>
      <c r="E2144" s="2">
        <f t="shared" si="67"/>
        <v>-8.5917895685472256E-3</v>
      </c>
    </row>
    <row r="2145" spans="1:5" x14ac:dyDescent="0.4">
      <c r="A2145" s="19">
        <v>43286</v>
      </c>
      <c r="B2145" s="25">
        <v>7101.0469999999996</v>
      </c>
      <c r="C2145" s="25">
        <v>7586.43</v>
      </c>
      <c r="D2145" s="2">
        <f t="shared" si="66"/>
        <v>1.233050597372265E-2</v>
      </c>
      <c r="E2145" s="2">
        <f t="shared" si="67"/>
        <v>1.1164025606883898E-2</v>
      </c>
    </row>
    <row r="2146" spans="1:5" x14ac:dyDescent="0.4">
      <c r="A2146" s="19">
        <v>43287</v>
      </c>
      <c r="B2146" s="25">
        <v>7207.3339999999998</v>
      </c>
      <c r="C2146" s="25">
        <v>7688.39</v>
      </c>
      <c r="D2146" s="2">
        <f t="shared" si="66"/>
        <v>1.4967792777600408E-2</v>
      </c>
      <c r="E2146" s="2">
        <f t="shared" si="67"/>
        <v>1.3439786566276979E-2</v>
      </c>
    </row>
    <row r="2147" spans="1:5" x14ac:dyDescent="0.4">
      <c r="A2147" s="19">
        <v>43290</v>
      </c>
      <c r="B2147" s="25">
        <v>7276.0010000000002</v>
      </c>
      <c r="C2147" s="25">
        <v>7756.2</v>
      </c>
      <c r="D2147" s="2">
        <f t="shared" si="66"/>
        <v>9.5273786395912996E-3</v>
      </c>
      <c r="E2147" s="2">
        <f t="shared" si="67"/>
        <v>8.8197919200247998E-3</v>
      </c>
    </row>
    <row r="2148" spans="1:5" x14ac:dyDescent="0.4">
      <c r="A2148" s="19">
        <v>43291</v>
      </c>
      <c r="B2148" s="25">
        <v>7282.5990000000002</v>
      </c>
      <c r="C2148" s="25">
        <v>7759.2</v>
      </c>
      <c r="D2148" s="2">
        <f t="shared" si="66"/>
        <v>9.0681680774928886E-4</v>
      </c>
      <c r="E2148" s="2">
        <f t="shared" si="67"/>
        <v>3.8678734431818462E-4</v>
      </c>
    </row>
    <row r="2149" spans="1:5" x14ac:dyDescent="0.4">
      <c r="A2149" s="19">
        <v>43292</v>
      </c>
      <c r="B2149" s="25">
        <v>7243.98</v>
      </c>
      <c r="C2149" s="25">
        <v>7716.61</v>
      </c>
      <c r="D2149" s="2">
        <f t="shared" si="66"/>
        <v>-5.3029145226862751E-3</v>
      </c>
      <c r="E2149" s="2">
        <f t="shared" si="67"/>
        <v>-5.4889679348386622E-3</v>
      </c>
    </row>
    <row r="2150" spans="1:5" x14ac:dyDescent="0.4">
      <c r="A2150" s="19">
        <v>43293</v>
      </c>
      <c r="B2150" s="25">
        <v>7366.25</v>
      </c>
      <c r="C2150" s="25">
        <v>7823.92</v>
      </c>
      <c r="D2150" s="2">
        <f t="shared" si="66"/>
        <v>1.6878842846059783E-2</v>
      </c>
      <c r="E2150" s="2">
        <f t="shared" si="67"/>
        <v>1.3906365619099637E-2</v>
      </c>
    </row>
    <row r="2151" spans="1:5" x14ac:dyDescent="0.4">
      <c r="A2151" s="19">
        <v>43294</v>
      </c>
      <c r="B2151" s="25">
        <v>7375.8159999999998</v>
      </c>
      <c r="C2151" s="25">
        <v>7825.98</v>
      </c>
      <c r="D2151" s="2">
        <f t="shared" si="66"/>
        <v>1.2986254878668557E-3</v>
      </c>
      <c r="E2151" s="2">
        <f t="shared" si="67"/>
        <v>2.6329512571687808E-4</v>
      </c>
    </row>
    <row r="2152" spans="1:5" x14ac:dyDescent="0.4">
      <c r="A2152" s="19">
        <v>43297</v>
      </c>
      <c r="B2152" s="25">
        <v>7357.8980000000001</v>
      </c>
      <c r="C2152" s="25">
        <v>7805.72</v>
      </c>
      <c r="D2152" s="2">
        <f t="shared" si="66"/>
        <v>-2.4292905354471594E-3</v>
      </c>
      <c r="E2152" s="2">
        <f t="shared" si="67"/>
        <v>-2.5888131582242346E-3</v>
      </c>
    </row>
    <row r="2153" spans="1:5" x14ac:dyDescent="0.4">
      <c r="A2153" s="19">
        <v>43298</v>
      </c>
      <c r="B2153" s="25">
        <v>7403.8909999999996</v>
      </c>
      <c r="C2153" s="25">
        <v>7855.12</v>
      </c>
      <c r="D2153" s="2">
        <f t="shared" si="66"/>
        <v>6.2508341376843468E-3</v>
      </c>
      <c r="E2153" s="2">
        <f t="shared" si="67"/>
        <v>6.3286922923189159E-3</v>
      </c>
    </row>
    <row r="2154" spans="1:5" x14ac:dyDescent="0.4">
      <c r="A2154" s="19">
        <v>43299</v>
      </c>
      <c r="B2154" s="25">
        <v>7390.1260000000002</v>
      </c>
      <c r="C2154" s="25">
        <v>7854.44</v>
      </c>
      <c r="D2154" s="2">
        <f t="shared" si="66"/>
        <v>-1.859157569985781E-3</v>
      </c>
      <c r="E2154" s="2">
        <f t="shared" si="67"/>
        <v>-8.6567741804155496E-5</v>
      </c>
    </row>
    <row r="2155" spans="1:5" x14ac:dyDescent="0.4">
      <c r="A2155" s="19">
        <v>43300</v>
      </c>
      <c r="B2155" s="25">
        <v>7352.357</v>
      </c>
      <c r="C2155" s="25">
        <v>7825.3</v>
      </c>
      <c r="D2155" s="2">
        <f t="shared" si="66"/>
        <v>-5.110738301349671E-3</v>
      </c>
      <c r="E2155" s="2">
        <f t="shared" si="67"/>
        <v>-3.7100035139360221E-3</v>
      </c>
    </row>
    <row r="2156" spans="1:5" x14ac:dyDescent="0.4">
      <c r="A2156" s="19">
        <v>43301</v>
      </c>
      <c r="B2156" s="25">
        <v>7350.2269999999999</v>
      </c>
      <c r="C2156" s="25">
        <v>7820.2</v>
      </c>
      <c r="D2156" s="2">
        <f t="shared" si="66"/>
        <v>-2.8970301632524897E-4</v>
      </c>
      <c r="E2156" s="2">
        <f t="shared" si="67"/>
        <v>-6.5173220196035331E-4</v>
      </c>
    </row>
    <row r="2157" spans="1:5" x14ac:dyDescent="0.4">
      <c r="A2157" s="19">
        <v>43304</v>
      </c>
      <c r="B2157" s="25">
        <v>7371.78</v>
      </c>
      <c r="C2157" s="25">
        <v>7841.87</v>
      </c>
      <c r="D2157" s="2">
        <f t="shared" si="66"/>
        <v>2.9322903904871467E-3</v>
      </c>
      <c r="E2157" s="2">
        <f t="shared" si="67"/>
        <v>2.771028873941761E-3</v>
      </c>
    </row>
    <row r="2158" spans="1:5" x14ac:dyDescent="0.4">
      <c r="A2158" s="19">
        <v>43305</v>
      </c>
      <c r="B2158" s="25">
        <v>7406.2479999999996</v>
      </c>
      <c r="C2158" s="25">
        <v>7840.77</v>
      </c>
      <c r="D2158" s="2">
        <f t="shared" si="66"/>
        <v>4.6756685630877648E-3</v>
      </c>
      <c r="E2158" s="2">
        <f t="shared" si="67"/>
        <v>-1.4027266455574061E-4</v>
      </c>
    </row>
    <row r="2159" spans="1:5" x14ac:dyDescent="0.4">
      <c r="A2159" s="19">
        <v>43306</v>
      </c>
      <c r="B2159" s="25">
        <v>7508.5860000000002</v>
      </c>
      <c r="C2159" s="25">
        <v>7932.24</v>
      </c>
      <c r="D2159" s="2">
        <f t="shared" si="66"/>
        <v>1.3817792760923098E-2</v>
      </c>
      <c r="E2159" s="2">
        <f t="shared" si="67"/>
        <v>1.1665946074173705E-2</v>
      </c>
    </row>
    <row r="2160" spans="1:5" x14ac:dyDescent="0.4">
      <c r="A2160" s="19">
        <v>43307</v>
      </c>
      <c r="B2160" s="25">
        <v>7400.7479999999996</v>
      </c>
      <c r="C2160" s="25">
        <v>7852.19</v>
      </c>
      <c r="D2160" s="2">
        <f t="shared" si="66"/>
        <v>-1.4361958429989441E-2</v>
      </c>
      <c r="E2160" s="2">
        <f t="shared" si="67"/>
        <v>-1.0091726927072275E-2</v>
      </c>
    </row>
    <row r="2161" spans="1:5" x14ac:dyDescent="0.4">
      <c r="A2161" s="19">
        <v>43308</v>
      </c>
      <c r="B2161" s="25">
        <v>7296.7809999999999</v>
      </c>
      <c r="C2161" s="25">
        <v>7737.42</v>
      </c>
      <c r="D2161" s="2">
        <f t="shared" si="66"/>
        <v>-1.4048174589919804E-2</v>
      </c>
      <c r="E2161" s="2">
        <f t="shared" si="67"/>
        <v>-1.4616304495943089E-2</v>
      </c>
    </row>
    <row r="2162" spans="1:5" x14ac:dyDescent="0.4">
      <c r="A2162" s="19">
        <v>43311</v>
      </c>
      <c r="B2162" s="25">
        <v>7193.1030000000001</v>
      </c>
      <c r="C2162" s="25">
        <v>7630</v>
      </c>
      <c r="D2162" s="2">
        <f t="shared" si="66"/>
        <v>-1.4208731219972237E-2</v>
      </c>
      <c r="E2162" s="2">
        <f t="shared" si="67"/>
        <v>-1.3883180698475717E-2</v>
      </c>
    </row>
    <row r="2163" spans="1:5" x14ac:dyDescent="0.4">
      <c r="A2163" s="19">
        <v>43312</v>
      </c>
      <c r="B2163" s="25">
        <v>7231.9830000000002</v>
      </c>
      <c r="C2163" s="25">
        <v>7671.79</v>
      </c>
      <c r="D2163" s="2">
        <f t="shared" si="66"/>
        <v>5.4051777098145237E-3</v>
      </c>
      <c r="E2163" s="2">
        <f t="shared" si="67"/>
        <v>5.4770642201835695E-3</v>
      </c>
    </row>
    <row r="2164" spans="1:5" x14ac:dyDescent="0.4">
      <c r="A2164" s="19">
        <v>43313</v>
      </c>
      <c r="B2164" s="25">
        <v>7272.8869999999997</v>
      </c>
      <c r="C2164" s="25">
        <v>7707.29</v>
      </c>
      <c r="D2164" s="2">
        <f t="shared" si="66"/>
        <v>5.6559867466501323E-3</v>
      </c>
      <c r="E2164" s="2">
        <f t="shared" si="67"/>
        <v>4.6273425106786448E-3</v>
      </c>
    </row>
    <row r="2165" spans="1:5" x14ac:dyDescent="0.4">
      <c r="A2165" s="19">
        <v>43314</v>
      </c>
      <c r="B2165" s="25">
        <v>7372.1480000000001</v>
      </c>
      <c r="C2165" s="25">
        <v>7802.69</v>
      </c>
      <c r="D2165" s="2">
        <f t="shared" si="66"/>
        <v>1.3648087753872717E-2</v>
      </c>
      <c r="E2165" s="2">
        <f t="shared" si="67"/>
        <v>1.2377891580568567E-2</v>
      </c>
    </row>
    <row r="2166" spans="1:5" x14ac:dyDescent="0.4">
      <c r="A2166" s="19">
        <v>43315</v>
      </c>
      <c r="B2166" s="25">
        <v>7395.4880000000003</v>
      </c>
      <c r="C2166" s="25">
        <v>7812.02</v>
      </c>
      <c r="D2166" s="2">
        <f t="shared" si="66"/>
        <v>3.1659700809045788E-3</v>
      </c>
      <c r="E2166" s="2">
        <f t="shared" si="67"/>
        <v>1.1957414686474266E-3</v>
      </c>
    </row>
    <row r="2167" spans="1:5" x14ac:dyDescent="0.4">
      <c r="A2167" s="19">
        <v>43318</v>
      </c>
      <c r="B2167" s="25">
        <v>7438.9949999999999</v>
      </c>
      <c r="C2167" s="25">
        <v>7859.68</v>
      </c>
      <c r="D2167" s="2">
        <f t="shared" si="66"/>
        <v>5.8829113102474295E-3</v>
      </c>
      <c r="E2167" s="2">
        <f t="shared" si="67"/>
        <v>6.100854836521119E-3</v>
      </c>
    </row>
    <row r="2168" spans="1:5" x14ac:dyDescent="0.4">
      <c r="A2168" s="19">
        <v>43319</v>
      </c>
      <c r="B2168" s="25">
        <v>7462.6530000000002</v>
      </c>
      <c r="C2168" s="25">
        <v>7883.66</v>
      </c>
      <c r="D2168" s="2">
        <f t="shared" si="66"/>
        <v>3.1802683023716138E-3</v>
      </c>
      <c r="E2168" s="2">
        <f t="shared" si="67"/>
        <v>3.0510147995845838E-3</v>
      </c>
    </row>
    <row r="2169" spans="1:5" x14ac:dyDescent="0.4">
      <c r="A2169" s="19">
        <v>43320</v>
      </c>
      <c r="B2169" s="25">
        <v>7469.5450000000001</v>
      </c>
      <c r="C2169" s="25">
        <v>7888.33</v>
      </c>
      <c r="D2169" s="2">
        <f t="shared" si="66"/>
        <v>9.2353215404750166E-4</v>
      </c>
      <c r="E2169" s="2">
        <f t="shared" si="67"/>
        <v>5.9236446016197597E-4</v>
      </c>
    </row>
    <row r="2170" spans="1:5" x14ac:dyDescent="0.4">
      <c r="A2170" s="19">
        <v>43321</v>
      </c>
      <c r="B2170" s="25">
        <v>7466.9620000000004</v>
      </c>
      <c r="C2170" s="25">
        <v>7891.78</v>
      </c>
      <c r="D2170" s="2">
        <f t="shared" si="66"/>
        <v>-3.4580419557006525E-4</v>
      </c>
      <c r="E2170" s="2">
        <f t="shared" si="67"/>
        <v>4.3735492810270671E-4</v>
      </c>
    </row>
    <row r="2171" spans="1:5" x14ac:dyDescent="0.4">
      <c r="A2171" s="19">
        <v>43322</v>
      </c>
      <c r="B2171" s="25">
        <v>7408.3040000000001</v>
      </c>
      <c r="C2171" s="25">
        <v>7839.11</v>
      </c>
      <c r="D2171" s="2">
        <f t="shared" si="66"/>
        <v>-7.8556714229964797E-3</v>
      </c>
      <c r="E2171" s="2">
        <f t="shared" si="67"/>
        <v>-6.6740329811525445E-3</v>
      </c>
    </row>
    <row r="2172" spans="1:5" x14ac:dyDescent="0.4">
      <c r="A2172" s="19">
        <v>43325</v>
      </c>
      <c r="B2172" s="25">
        <v>7401.1689999999999</v>
      </c>
      <c r="C2172" s="25">
        <v>7819.71</v>
      </c>
      <c r="D2172" s="2">
        <f t="shared" si="66"/>
        <v>-9.6310842535618502E-4</v>
      </c>
      <c r="E2172" s="2">
        <f t="shared" si="67"/>
        <v>-2.4747707329020319E-3</v>
      </c>
    </row>
    <row r="2173" spans="1:5" x14ac:dyDescent="0.4">
      <c r="A2173" s="19">
        <v>43326</v>
      </c>
      <c r="B2173" s="25">
        <v>7447.1679999999997</v>
      </c>
      <c r="C2173" s="25">
        <v>7870.9</v>
      </c>
      <c r="D2173" s="2">
        <f t="shared" si="66"/>
        <v>6.2150992633731583E-3</v>
      </c>
      <c r="E2173" s="2">
        <f t="shared" si="67"/>
        <v>6.5462785704328841E-3</v>
      </c>
    </row>
    <row r="2174" spans="1:5" x14ac:dyDescent="0.4">
      <c r="A2174" s="19">
        <v>43327</v>
      </c>
      <c r="B2174" s="25">
        <v>7354.6610000000001</v>
      </c>
      <c r="C2174" s="25">
        <v>7774.12</v>
      </c>
      <c r="D2174" s="2">
        <f t="shared" si="66"/>
        <v>-1.2421768919406606E-2</v>
      </c>
      <c r="E2174" s="2">
        <f t="shared" si="67"/>
        <v>-1.2295925497719407E-2</v>
      </c>
    </row>
    <row r="2175" spans="1:5" x14ac:dyDescent="0.4">
      <c r="A2175" s="19">
        <v>43328</v>
      </c>
      <c r="B2175" s="25">
        <v>7374.2950000000001</v>
      </c>
      <c r="C2175" s="25">
        <v>7806.52</v>
      </c>
      <c r="D2175" s="2">
        <f t="shared" si="66"/>
        <v>2.6695995913339488E-3</v>
      </c>
      <c r="E2175" s="2">
        <f t="shared" si="67"/>
        <v>4.1676742833915981E-3</v>
      </c>
    </row>
    <row r="2176" spans="1:5" x14ac:dyDescent="0.4">
      <c r="A2176" s="19">
        <v>43329</v>
      </c>
      <c r="B2176" s="25">
        <v>7377.5439999999999</v>
      </c>
      <c r="C2176" s="25">
        <v>7816.33</v>
      </c>
      <c r="D2176" s="2">
        <f t="shared" si="66"/>
        <v>4.4058448977146725E-4</v>
      </c>
      <c r="E2176" s="2">
        <f t="shared" si="67"/>
        <v>1.2566418839636828E-3</v>
      </c>
    </row>
    <row r="2177" spans="1:5" x14ac:dyDescent="0.4">
      <c r="A2177" s="19">
        <v>43332</v>
      </c>
      <c r="B2177" s="25">
        <v>7371.4179999999997</v>
      </c>
      <c r="C2177" s="25">
        <v>7821.01</v>
      </c>
      <c r="D2177" s="2">
        <f t="shared" si="66"/>
        <v>-8.3035763663352746E-4</v>
      </c>
      <c r="E2177" s="2">
        <f t="shared" si="67"/>
        <v>5.9874647053037577E-4</v>
      </c>
    </row>
    <row r="2178" spans="1:5" x14ac:dyDescent="0.4">
      <c r="A2178" s="19">
        <v>43333</v>
      </c>
      <c r="B2178" s="25">
        <v>7397.2259999999997</v>
      </c>
      <c r="C2178" s="25">
        <v>7859.17</v>
      </c>
      <c r="D2178" s="2">
        <f t="shared" si="66"/>
        <v>3.5010902922611997E-3</v>
      </c>
      <c r="E2178" s="2">
        <f t="shared" si="67"/>
        <v>4.8791652229058791E-3</v>
      </c>
    </row>
    <row r="2179" spans="1:5" x14ac:dyDescent="0.4">
      <c r="A2179" s="19">
        <v>43334</v>
      </c>
      <c r="B2179" s="25">
        <v>7424.5959999999995</v>
      </c>
      <c r="C2179" s="25">
        <v>7889.1</v>
      </c>
      <c r="D2179" s="2">
        <f t="shared" si="66"/>
        <v>3.7000356620171537E-3</v>
      </c>
      <c r="E2179" s="2">
        <f t="shared" si="67"/>
        <v>3.8082901884042286E-3</v>
      </c>
    </row>
    <row r="2180" spans="1:5" x14ac:dyDescent="0.4">
      <c r="A2180" s="19">
        <v>43335</v>
      </c>
      <c r="B2180" s="25">
        <v>7413.8379999999997</v>
      </c>
      <c r="C2180" s="25">
        <v>7878.46</v>
      </c>
      <c r="D2180" s="2">
        <f t="shared" si="66"/>
        <v>-1.4489677283450186E-3</v>
      </c>
      <c r="E2180" s="2">
        <f t="shared" si="67"/>
        <v>-1.3486963024933463E-3</v>
      </c>
    </row>
    <row r="2181" spans="1:5" x14ac:dyDescent="0.4">
      <c r="A2181" s="19">
        <v>43336</v>
      </c>
      <c r="B2181" s="25">
        <v>7485.4040000000005</v>
      </c>
      <c r="C2181" s="25">
        <v>7945.98</v>
      </c>
      <c r="D2181" s="2">
        <f t="shared" si="66"/>
        <v>9.6530299151398324E-3</v>
      </c>
      <c r="E2181" s="2">
        <f t="shared" si="67"/>
        <v>8.5702028061320767E-3</v>
      </c>
    </row>
    <row r="2182" spans="1:5" x14ac:dyDescent="0.4">
      <c r="A2182" s="19">
        <v>43339</v>
      </c>
      <c r="B2182" s="25">
        <v>7559.1329999999998</v>
      </c>
      <c r="C2182" s="25">
        <v>8017.9</v>
      </c>
      <c r="D2182" s="2">
        <f t="shared" si="66"/>
        <v>9.8497021670438389E-3</v>
      </c>
      <c r="E2182" s="2">
        <f t="shared" si="67"/>
        <v>9.0511176720806663E-3</v>
      </c>
    </row>
    <row r="2183" spans="1:5" x14ac:dyDescent="0.4">
      <c r="A2183" s="19">
        <v>43340</v>
      </c>
      <c r="B2183" s="25">
        <v>7570.2460000000001</v>
      </c>
      <c r="C2183" s="25">
        <v>8030.04</v>
      </c>
      <c r="D2183" s="2">
        <f t="shared" ref="D2183:D2246" si="68">B2183/B2182-1</f>
        <v>1.4701421446083884E-3</v>
      </c>
      <c r="E2183" s="2">
        <f t="shared" ref="E2183:E2246" si="69">C2183/C2182-1</f>
        <v>1.5141121740107621E-3</v>
      </c>
    </row>
    <row r="2184" spans="1:5" x14ac:dyDescent="0.4">
      <c r="A2184" s="19">
        <v>43341</v>
      </c>
      <c r="B2184" s="25">
        <v>7660.18</v>
      </c>
      <c r="C2184" s="25">
        <v>8109.69</v>
      </c>
      <c r="D2184" s="2">
        <f t="shared" si="68"/>
        <v>1.1879930982427789E-2</v>
      </c>
      <c r="E2184" s="2">
        <f t="shared" si="69"/>
        <v>9.9190041394563444E-3</v>
      </c>
    </row>
    <row r="2185" spans="1:5" x14ac:dyDescent="0.4">
      <c r="A2185" s="19">
        <v>43342</v>
      </c>
      <c r="B2185" s="25">
        <v>7642.67</v>
      </c>
      <c r="C2185" s="25">
        <v>8088.36</v>
      </c>
      <c r="D2185" s="2">
        <f t="shared" si="68"/>
        <v>-2.2858470688678079E-3</v>
      </c>
      <c r="E2185" s="2">
        <f t="shared" si="69"/>
        <v>-2.6301868505455017E-3</v>
      </c>
    </row>
    <row r="2186" spans="1:5" x14ac:dyDescent="0.4">
      <c r="A2186" s="19">
        <v>43343</v>
      </c>
      <c r="B2186" s="25">
        <v>7654.5540000000001</v>
      </c>
      <c r="C2186" s="25">
        <v>8109.54</v>
      </c>
      <c r="D2186" s="2">
        <f t="shared" si="68"/>
        <v>1.5549539624242215E-3</v>
      </c>
      <c r="E2186" s="2">
        <f t="shared" si="69"/>
        <v>2.618577808109368E-3</v>
      </c>
    </row>
    <row r="2187" spans="1:5" x14ac:dyDescent="0.4">
      <c r="A2187" s="19">
        <v>43347</v>
      </c>
      <c r="B2187" s="25">
        <v>7622.3220000000001</v>
      </c>
      <c r="C2187" s="25">
        <v>8091.25</v>
      </c>
      <c r="D2187" s="2">
        <f t="shared" si="68"/>
        <v>-4.2108266529963245E-3</v>
      </c>
      <c r="E2187" s="2">
        <f t="shared" si="69"/>
        <v>-2.2553683686127313E-3</v>
      </c>
    </row>
    <row r="2188" spans="1:5" x14ac:dyDescent="0.4">
      <c r="A2188" s="19">
        <v>43348</v>
      </c>
      <c r="B2188" s="25">
        <v>7523.26</v>
      </c>
      <c r="C2188" s="25">
        <v>7995.17</v>
      </c>
      <c r="D2188" s="2">
        <f t="shared" si="68"/>
        <v>-1.2996302176685792E-2</v>
      </c>
      <c r="E2188" s="2">
        <f t="shared" si="69"/>
        <v>-1.1874555847365964E-2</v>
      </c>
    </row>
    <row r="2189" spans="1:5" x14ac:dyDescent="0.4">
      <c r="A2189" s="19">
        <v>43349</v>
      </c>
      <c r="B2189" s="25">
        <v>7453.1670000000004</v>
      </c>
      <c r="C2189" s="25">
        <v>7922.73</v>
      </c>
      <c r="D2189" s="2">
        <f t="shared" si="68"/>
        <v>-9.3168387108779616E-3</v>
      </c>
      <c r="E2189" s="2">
        <f t="shared" si="69"/>
        <v>-9.0604702589188735E-3</v>
      </c>
    </row>
    <row r="2190" spans="1:5" x14ac:dyDescent="0.4">
      <c r="A2190" s="19">
        <v>43350</v>
      </c>
      <c r="B2190" s="25">
        <v>7430.2610000000004</v>
      </c>
      <c r="C2190" s="25">
        <v>7902.54</v>
      </c>
      <c r="D2190" s="2">
        <f t="shared" si="68"/>
        <v>-3.0733244002180138E-3</v>
      </c>
      <c r="E2190" s="2">
        <f t="shared" si="69"/>
        <v>-2.5483640108900918E-3</v>
      </c>
    </row>
    <row r="2191" spans="1:5" x14ac:dyDescent="0.4">
      <c r="A2191" s="19">
        <v>43353</v>
      </c>
      <c r="B2191" s="25">
        <v>7447.6760000000004</v>
      </c>
      <c r="C2191" s="25">
        <v>7924.16</v>
      </c>
      <c r="D2191" s="2">
        <f t="shared" si="68"/>
        <v>2.3437938451960072E-3</v>
      </c>
      <c r="E2191" s="2">
        <f t="shared" si="69"/>
        <v>2.7358292397128281E-3</v>
      </c>
    </row>
    <row r="2192" spans="1:5" x14ac:dyDescent="0.4">
      <c r="A2192" s="19">
        <v>43354</v>
      </c>
      <c r="B2192" s="25">
        <v>7507.8720000000003</v>
      </c>
      <c r="C2192" s="25">
        <v>7972.47</v>
      </c>
      <c r="D2192" s="2">
        <f t="shared" si="68"/>
        <v>8.0825213126887174E-3</v>
      </c>
      <c r="E2192" s="2">
        <f t="shared" si="69"/>
        <v>6.0965452489600835E-3</v>
      </c>
    </row>
    <row r="2193" spans="1:5" x14ac:dyDescent="0.4">
      <c r="A2193" s="19">
        <v>43355</v>
      </c>
      <c r="B2193" s="25">
        <v>7488.0640000000003</v>
      </c>
      <c r="C2193" s="25">
        <v>7954.23</v>
      </c>
      <c r="D2193" s="2">
        <f t="shared" si="68"/>
        <v>-2.6382975096005401E-3</v>
      </c>
      <c r="E2193" s="2">
        <f t="shared" si="69"/>
        <v>-2.2878731434550215E-3</v>
      </c>
    </row>
    <row r="2194" spans="1:5" x14ac:dyDescent="0.4">
      <c r="A2194" s="19">
        <v>43356</v>
      </c>
      <c r="B2194" s="25">
        <v>7561.6869999999999</v>
      </c>
      <c r="C2194" s="25">
        <v>8013.71</v>
      </c>
      <c r="D2194" s="2">
        <f t="shared" si="68"/>
        <v>9.8320473756634552E-3</v>
      </c>
      <c r="E2194" s="2">
        <f t="shared" si="69"/>
        <v>7.477782261765098E-3</v>
      </c>
    </row>
    <row r="2195" spans="1:5" x14ac:dyDescent="0.4">
      <c r="A2195" s="19">
        <v>43357</v>
      </c>
      <c r="B2195" s="25">
        <v>7545.4960000000001</v>
      </c>
      <c r="C2195" s="25">
        <v>8010.04</v>
      </c>
      <c r="D2195" s="2">
        <f t="shared" si="68"/>
        <v>-2.1411888643366739E-3</v>
      </c>
      <c r="E2195" s="2">
        <f t="shared" si="69"/>
        <v>-4.5796516220331096E-4</v>
      </c>
    </row>
    <row r="2196" spans="1:5" x14ac:dyDescent="0.4">
      <c r="A2196" s="19">
        <v>43360</v>
      </c>
      <c r="B2196" s="25">
        <v>7434.7290000000003</v>
      </c>
      <c r="C2196" s="25">
        <v>7895.79</v>
      </c>
      <c r="D2196" s="2">
        <f t="shared" si="68"/>
        <v>-1.4679883204497091E-2</v>
      </c>
      <c r="E2196" s="2">
        <f t="shared" si="69"/>
        <v>-1.4263349496382083E-2</v>
      </c>
    </row>
    <row r="2197" spans="1:5" x14ac:dyDescent="0.4">
      <c r="A2197" s="19">
        <v>43361</v>
      </c>
      <c r="B2197" s="25">
        <v>7494.3990000000003</v>
      </c>
      <c r="C2197" s="25">
        <v>7956.11</v>
      </c>
      <c r="D2197" s="2">
        <f t="shared" si="68"/>
        <v>8.0258473442678113E-3</v>
      </c>
      <c r="E2197" s="2">
        <f t="shared" si="69"/>
        <v>7.6395142221361567E-3</v>
      </c>
    </row>
    <row r="2198" spans="1:5" x14ac:dyDescent="0.4">
      <c r="A2198" s="19">
        <v>43362</v>
      </c>
      <c r="B2198" s="25">
        <v>7490.3230000000003</v>
      </c>
      <c r="C2198" s="25">
        <v>7950.04</v>
      </c>
      <c r="D2198" s="2">
        <f t="shared" si="68"/>
        <v>-5.438728308967411E-4</v>
      </c>
      <c r="E2198" s="2">
        <f t="shared" si="69"/>
        <v>-7.6293565574125921E-4</v>
      </c>
    </row>
    <row r="2199" spans="1:5" x14ac:dyDescent="0.4">
      <c r="A2199" s="19">
        <v>43363</v>
      </c>
      <c r="B2199" s="25">
        <v>7569.0349999999999</v>
      </c>
      <c r="C2199" s="25">
        <v>8028.23</v>
      </c>
      <c r="D2199" s="2">
        <f t="shared" si="68"/>
        <v>1.0508492090394395E-2</v>
      </c>
      <c r="E2199" s="2">
        <f t="shared" si="69"/>
        <v>9.8351706406507589E-3</v>
      </c>
    </row>
    <row r="2200" spans="1:5" x14ac:dyDescent="0.4">
      <c r="A2200" s="19">
        <v>43364</v>
      </c>
      <c r="B2200" s="25">
        <v>7531.0720000000001</v>
      </c>
      <c r="C2200" s="25">
        <v>7986.96</v>
      </c>
      <c r="D2200" s="2">
        <f t="shared" si="68"/>
        <v>-5.0155667135902693E-3</v>
      </c>
      <c r="E2200" s="2">
        <f t="shared" si="69"/>
        <v>-5.1406100722076742E-3</v>
      </c>
    </row>
    <row r="2201" spans="1:5" x14ac:dyDescent="0.4">
      <c r="A2201" s="19">
        <v>43367</v>
      </c>
      <c r="B2201" s="25">
        <v>7548.75</v>
      </c>
      <c r="C2201" s="25">
        <v>7993.25</v>
      </c>
      <c r="D2201" s="2">
        <f t="shared" si="68"/>
        <v>2.347341786136159E-3</v>
      </c>
      <c r="E2201" s="2">
        <f t="shared" si="69"/>
        <v>7.8753367989814471E-4</v>
      </c>
    </row>
    <row r="2202" spans="1:5" x14ac:dyDescent="0.4">
      <c r="A2202" s="19">
        <v>43368</v>
      </c>
      <c r="B2202" s="25">
        <v>7563.1940000000004</v>
      </c>
      <c r="C2202" s="25">
        <v>8007.47</v>
      </c>
      <c r="D2202" s="2">
        <f t="shared" si="68"/>
        <v>1.9134293757245846E-3</v>
      </c>
      <c r="E2202" s="2">
        <f t="shared" si="69"/>
        <v>1.7790010321208083E-3</v>
      </c>
    </row>
    <row r="2203" spans="1:5" x14ac:dyDescent="0.4">
      <c r="A2203" s="19">
        <v>43369</v>
      </c>
      <c r="B2203" s="25">
        <v>7563.0860000000002</v>
      </c>
      <c r="C2203" s="25">
        <v>7990.37</v>
      </c>
      <c r="D2203" s="2">
        <f t="shared" si="68"/>
        <v>-1.4279681309292691E-5</v>
      </c>
      <c r="E2203" s="2">
        <f t="shared" si="69"/>
        <v>-2.1355059712993008E-3</v>
      </c>
    </row>
    <row r="2204" spans="1:5" x14ac:dyDescent="0.4">
      <c r="A2204" s="19">
        <v>43370</v>
      </c>
      <c r="B2204" s="25">
        <v>7629.5720000000001</v>
      </c>
      <c r="C2204" s="25">
        <v>8041.97</v>
      </c>
      <c r="D2204" s="2">
        <f t="shared" si="68"/>
        <v>8.7908560077196718E-3</v>
      </c>
      <c r="E2204" s="2">
        <f t="shared" si="69"/>
        <v>6.4577735449047324E-3</v>
      </c>
    </row>
    <row r="2205" spans="1:5" x14ac:dyDescent="0.4">
      <c r="A2205" s="19">
        <v>43371</v>
      </c>
      <c r="B2205" s="25">
        <v>7627.65</v>
      </c>
      <c r="C2205" s="25">
        <v>8046.35</v>
      </c>
      <c r="D2205" s="2">
        <f t="shared" si="68"/>
        <v>-2.5191452416994942E-4</v>
      </c>
      <c r="E2205" s="2">
        <f t="shared" si="69"/>
        <v>5.4464266840081876E-4</v>
      </c>
    </row>
    <row r="2206" spans="1:5" x14ac:dyDescent="0.4">
      <c r="A2206" s="19">
        <v>43374</v>
      </c>
      <c r="B2206" s="25">
        <v>7645.4530000000004</v>
      </c>
      <c r="C2206" s="25">
        <v>8037.3</v>
      </c>
      <c r="D2206" s="2">
        <f t="shared" si="68"/>
        <v>2.3340085085183926E-3</v>
      </c>
      <c r="E2206" s="2">
        <f t="shared" si="69"/>
        <v>-1.124733574850767E-3</v>
      </c>
    </row>
    <row r="2207" spans="1:5" x14ac:dyDescent="0.4">
      <c r="A2207" s="19">
        <v>43375</v>
      </c>
      <c r="B2207" s="25">
        <v>7628.2780000000002</v>
      </c>
      <c r="C2207" s="25">
        <v>7999.55</v>
      </c>
      <c r="D2207" s="2">
        <f t="shared" si="68"/>
        <v>-2.2464332721684466E-3</v>
      </c>
      <c r="E2207" s="2">
        <f t="shared" si="69"/>
        <v>-4.6968509325271413E-3</v>
      </c>
    </row>
    <row r="2208" spans="1:5" x14ac:dyDescent="0.4">
      <c r="A2208" s="19">
        <v>43376</v>
      </c>
      <c r="B2208" s="25">
        <v>7637.4260000000004</v>
      </c>
      <c r="C2208" s="25">
        <v>8025.09</v>
      </c>
      <c r="D2208" s="2">
        <f t="shared" si="68"/>
        <v>1.199222157346691E-3</v>
      </c>
      <c r="E2208" s="2">
        <f t="shared" si="69"/>
        <v>3.1926795882268877E-3</v>
      </c>
    </row>
    <row r="2209" spans="1:5" x14ac:dyDescent="0.4">
      <c r="A2209" s="19">
        <v>43377</v>
      </c>
      <c r="B2209" s="25">
        <v>7490.0029999999997</v>
      </c>
      <c r="C2209" s="25">
        <v>7879.51</v>
      </c>
      <c r="D2209" s="2">
        <f t="shared" si="68"/>
        <v>-1.9302707482861448E-2</v>
      </c>
      <c r="E2209" s="2">
        <f t="shared" si="69"/>
        <v>-1.8140606522792924E-2</v>
      </c>
    </row>
    <row r="2210" spans="1:5" x14ac:dyDescent="0.4">
      <c r="A2210" s="19">
        <v>43378</v>
      </c>
      <c r="B2210" s="25">
        <v>7399.0069999999996</v>
      </c>
      <c r="C2210" s="25">
        <v>7788.45</v>
      </c>
      <c r="D2210" s="2">
        <f t="shared" si="68"/>
        <v>-1.2148993798800856E-2</v>
      </c>
      <c r="E2210" s="2">
        <f t="shared" si="69"/>
        <v>-1.1556556181793076E-2</v>
      </c>
    </row>
    <row r="2211" spans="1:5" x14ac:dyDescent="0.4">
      <c r="A2211" s="19">
        <v>43381</v>
      </c>
      <c r="B2211" s="25">
        <v>7352.8230000000003</v>
      </c>
      <c r="C2211" s="25">
        <v>7735.95</v>
      </c>
      <c r="D2211" s="2">
        <f t="shared" si="68"/>
        <v>-6.2419186790875214E-3</v>
      </c>
      <c r="E2211" s="2">
        <f t="shared" si="69"/>
        <v>-6.7407507270381695E-3</v>
      </c>
    </row>
    <row r="2212" spans="1:5" x14ac:dyDescent="0.4">
      <c r="A2212" s="19">
        <v>43382</v>
      </c>
      <c r="B2212" s="25">
        <v>7371.6149999999998</v>
      </c>
      <c r="C2212" s="25">
        <v>7738.02</v>
      </c>
      <c r="D2212" s="2">
        <f t="shared" si="68"/>
        <v>2.5557530760633718E-3</v>
      </c>
      <c r="E2212" s="2">
        <f t="shared" si="69"/>
        <v>2.6758187423658875E-4</v>
      </c>
    </row>
    <row r="2213" spans="1:5" x14ac:dyDescent="0.4">
      <c r="A2213" s="19">
        <v>43383</v>
      </c>
      <c r="B2213" s="25">
        <v>7044.4960000000001</v>
      </c>
      <c r="C2213" s="25">
        <v>7422.05</v>
      </c>
      <c r="D2213" s="2">
        <f t="shared" si="68"/>
        <v>-4.4375486240125106E-2</v>
      </c>
      <c r="E2213" s="2">
        <f t="shared" si="69"/>
        <v>-4.0833443180555262E-2</v>
      </c>
    </row>
    <row r="2214" spans="1:5" x14ac:dyDescent="0.4">
      <c r="A2214" s="19">
        <v>43384</v>
      </c>
      <c r="B2214" s="25">
        <v>6964.0259999999998</v>
      </c>
      <c r="C2214" s="25">
        <v>7329.06</v>
      </c>
      <c r="D2214" s="2">
        <f t="shared" si="68"/>
        <v>-1.1423102518618777E-2</v>
      </c>
      <c r="E2214" s="2">
        <f t="shared" si="69"/>
        <v>-1.2528883529483115E-2</v>
      </c>
    </row>
    <row r="2215" spans="1:5" x14ac:dyDescent="0.4">
      <c r="A2215" s="19">
        <v>43385</v>
      </c>
      <c r="B2215" s="25">
        <v>7157.2079999999996</v>
      </c>
      <c r="C2215" s="25">
        <v>7496.89</v>
      </c>
      <c r="D2215" s="2">
        <f t="shared" si="68"/>
        <v>2.7739988334334109E-2</v>
      </c>
      <c r="E2215" s="2">
        <f t="shared" si="69"/>
        <v>2.2899253110221451E-2</v>
      </c>
    </row>
    <row r="2216" spans="1:5" x14ac:dyDescent="0.4">
      <c r="A2216" s="19">
        <v>43388</v>
      </c>
      <c r="B2216" s="25">
        <v>7068.67</v>
      </c>
      <c r="C2216" s="25">
        <v>7430.74</v>
      </c>
      <c r="D2216" s="2">
        <f t="shared" si="68"/>
        <v>-1.2370466248850076E-2</v>
      </c>
      <c r="E2216" s="2">
        <f t="shared" si="69"/>
        <v>-8.8236588772144797E-3</v>
      </c>
    </row>
    <row r="2217" spans="1:5" x14ac:dyDescent="0.4">
      <c r="A2217" s="19">
        <v>43389</v>
      </c>
      <c r="B2217" s="25">
        <v>7276.4260000000004</v>
      </c>
      <c r="C2217" s="25">
        <v>7645.49</v>
      </c>
      <c r="D2217" s="2">
        <f t="shared" si="68"/>
        <v>2.9391101862160873E-2</v>
      </c>
      <c r="E2217" s="2">
        <f t="shared" si="69"/>
        <v>2.8900217205823475E-2</v>
      </c>
    </row>
    <row r="2218" spans="1:5" x14ac:dyDescent="0.4">
      <c r="A2218" s="19">
        <v>43390</v>
      </c>
      <c r="B2218" s="25">
        <v>7278.6310000000003</v>
      </c>
      <c r="C2218" s="25">
        <v>7642.7</v>
      </c>
      <c r="D2218" s="2">
        <f t="shared" si="68"/>
        <v>3.0303338479642505E-4</v>
      </c>
      <c r="E2218" s="2">
        <f t="shared" si="69"/>
        <v>-3.6492101879670447E-4</v>
      </c>
    </row>
    <row r="2219" spans="1:5" x14ac:dyDescent="0.4">
      <c r="A2219" s="19">
        <v>43391</v>
      </c>
      <c r="B2219" s="25">
        <v>7116.0879999999997</v>
      </c>
      <c r="C2219" s="25">
        <v>7485.14</v>
      </c>
      <c r="D2219" s="2">
        <f t="shared" si="68"/>
        <v>-2.2331534597646252E-2</v>
      </c>
      <c r="E2219" s="2">
        <f t="shared" si="69"/>
        <v>-2.0615750978057457E-2</v>
      </c>
    </row>
    <row r="2220" spans="1:5" x14ac:dyDescent="0.4">
      <c r="A2220" s="19">
        <v>43392</v>
      </c>
      <c r="B2220" s="25">
        <v>7107.2330000000002</v>
      </c>
      <c r="C2220" s="25">
        <v>7449.03</v>
      </c>
      <c r="D2220" s="2">
        <f t="shared" si="68"/>
        <v>-1.2443634761121203E-3</v>
      </c>
      <c r="E2220" s="2">
        <f t="shared" si="69"/>
        <v>-4.8242250645946783E-3</v>
      </c>
    </row>
    <row r="2221" spans="1:5" x14ac:dyDescent="0.4">
      <c r="A2221" s="19">
        <v>43395</v>
      </c>
      <c r="B2221" s="25">
        <v>7141.2129999999997</v>
      </c>
      <c r="C2221" s="25">
        <v>7468.63</v>
      </c>
      <c r="D2221" s="2">
        <f t="shared" si="68"/>
        <v>4.781044887651742E-3</v>
      </c>
      <c r="E2221" s="2">
        <f t="shared" si="69"/>
        <v>2.6312150709555393E-3</v>
      </c>
    </row>
    <row r="2222" spans="1:5" x14ac:dyDescent="0.4">
      <c r="A2222" s="19">
        <v>43396</v>
      </c>
      <c r="B2222" s="25">
        <v>7118.674</v>
      </c>
      <c r="C2222" s="25">
        <v>7437.54</v>
      </c>
      <c r="D2222" s="2">
        <f t="shared" si="68"/>
        <v>-3.156186491006463E-3</v>
      </c>
      <c r="E2222" s="2">
        <f t="shared" si="69"/>
        <v>-4.1627447068606216E-3</v>
      </c>
    </row>
    <row r="2223" spans="1:5" x14ac:dyDescent="0.4">
      <c r="A2223" s="19">
        <v>43397</v>
      </c>
      <c r="B2223" s="25">
        <v>6789.1540000000005</v>
      </c>
      <c r="C2223" s="25">
        <v>7108.4</v>
      </c>
      <c r="D2223" s="2">
        <f t="shared" si="68"/>
        <v>-4.6289519649305388E-2</v>
      </c>
      <c r="E2223" s="2">
        <f t="shared" si="69"/>
        <v>-4.4253879643000316E-2</v>
      </c>
    </row>
    <row r="2224" spans="1:5" x14ac:dyDescent="0.4">
      <c r="A2224" s="19">
        <v>43398</v>
      </c>
      <c r="B2224" s="25">
        <v>7016.3890000000001</v>
      </c>
      <c r="C2224" s="25">
        <v>7318.34</v>
      </c>
      <c r="D2224" s="2">
        <f t="shared" si="68"/>
        <v>3.3470296888242546E-2</v>
      </c>
      <c r="E2224" s="2">
        <f t="shared" si="69"/>
        <v>2.9534072365089203E-2</v>
      </c>
    </row>
    <row r="2225" spans="1:5" x14ac:dyDescent="0.4">
      <c r="A2225" s="19">
        <v>43399</v>
      </c>
      <c r="B2225" s="25">
        <v>6852.4040000000005</v>
      </c>
      <c r="C2225" s="25">
        <v>7167.21</v>
      </c>
      <c r="D2225" s="2">
        <f t="shared" si="68"/>
        <v>-2.3371708723675333E-2</v>
      </c>
      <c r="E2225" s="2">
        <f t="shared" si="69"/>
        <v>-2.0650857981454829E-2</v>
      </c>
    </row>
    <row r="2226" spans="1:5" x14ac:dyDescent="0.4">
      <c r="A2226" s="19">
        <v>43402</v>
      </c>
      <c r="B2226" s="25">
        <v>6713.902</v>
      </c>
      <c r="C2226" s="25">
        <v>7050.29</v>
      </c>
      <c r="D2226" s="2">
        <f t="shared" si="68"/>
        <v>-2.0212176631734025E-2</v>
      </c>
      <c r="E2226" s="2">
        <f t="shared" si="69"/>
        <v>-1.6313181837842028E-2</v>
      </c>
    </row>
    <row r="2227" spans="1:5" x14ac:dyDescent="0.4">
      <c r="A2227" s="19">
        <v>43403</v>
      </c>
      <c r="B2227" s="25">
        <v>6810.1210000000001</v>
      </c>
      <c r="C2227" s="25">
        <v>7161.65</v>
      </c>
      <c r="D2227" s="2">
        <f t="shared" si="68"/>
        <v>1.4331308380729935E-2</v>
      </c>
      <c r="E2227" s="2">
        <f t="shared" si="69"/>
        <v>1.5795094953540811E-2</v>
      </c>
    </row>
    <row r="2228" spans="1:5" x14ac:dyDescent="0.4">
      <c r="A2228" s="19">
        <v>43404</v>
      </c>
      <c r="B2228" s="25">
        <v>6967.0959999999995</v>
      </c>
      <c r="C2228" s="25">
        <v>7305.9</v>
      </c>
      <c r="D2228" s="2">
        <f t="shared" si="68"/>
        <v>2.3050251236358177E-2</v>
      </c>
      <c r="E2228" s="2">
        <f t="shared" si="69"/>
        <v>2.0142006381210997E-2</v>
      </c>
    </row>
    <row r="2229" spans="1:5" x14ac:dyDescent="0.4">
      <c r="A2229" s="19">
        <v>43405</v>
      </c>
      <c r="B2229" s="25">
        <v>7069.1710000000003</v>
      </c>
      <c r="C2229" s="25">
        <v>7434.06</v>
      </c>
      <c r="D2229" s="2">
        <f t="shared" si="68"/>
        <v>1.4651010980758716E-2</v>
      </c>
      <c r="E2229" s="2">
        <f t="shared" si="69"/>
        <v>1.7541986613559102E-2</v>
      </c>
    </row>
    <row r="2230" spans="1:5" x14ac:dyDescent="0.4">
      <c r="A2230" s="19">
        <v>43406</v>
      </c>
      <c r="B2230" s="25">
        <v>6965.2939999999999</v>
      </c>
      <c r="C2230" s="25">
        <v>7356.99</v>
      </c>
      <c r="D2230" s="2">
        <f t="shared" si="68"/>
        <v>-1.4694367981762047E-2</v>
      </c>
      <c r="E2230" s="2">
        <f t="shared" si="69"/>
        <v>-1.0367147964907564E-2</v>
      </c>
    </row>
    <row r="2231" spans="1:5" x14ac:dyDescent="0.4">
      <c r="A2231" s="19">
        <v>43409</v>
      </c>
      <c r="B2231" s="25">
        <v>6937.0889999999999</v>
      </c>
      <c r="C2231" s="25">
        <v>7328.85</v>
      </c>
      <c r="D2231" s="2">
        <f t="shared" si="68"/>
        <v>-4.0493624533293193E-3</v>
      </c>
      <c r="E2231" s="2">
        <f t="shared" si="69"/>
        <v>-3.8249338384310771E-3</v>
      </c>
    </row>
    <row r="2232" spans="1:5" x14ac:dyDescent="0.4">
      <c r="A2232" s="19">
        <v>43410</v>
      </c>
      <c r="B2232" s="25">
        <v>6988.848</v>
      </c>
      <c r="C2232" s="25">
        <v>7375.96</v>
      </c>
      <c r="D2232" s="2">
        <f t="shared" si="68"/>
        <v>7.4611987823711701E-3</v>
      </c>
      <c r="E2232" s="2">
        <f t="shared" si="69"/>
        <v>6.4280207672418044E-3</v>
      </c>
    </row>
    <row r="2233" spans="1:5" x14ac:dyDescent="0.4">
      <c r="A2233" s="19">
        <v>43411</v>
      </c>
      <c r="B2233" s="25">
        <v>7203.1329999999998</v>
      </c>
      <c r="C2233" s="25">
        <v>7570.75</v>
      </c>
      <c r="D2233" s="2">
        <f t="shared" si="68"/>
        <v>3.0660990194664395E-2</v>
      </c>
      <c r="E2233" s="2">
        <f t="shared" si="69"/>
        <v>2.6408765774217802E-2</v>
      </c>
    </row>
    <row r="2234" spans="1:5" x14ac:dyDescent="0.4">
      <c r="A2234" s="19">
        <v>43412</v>
      </c>
      <c r="B2234" s="25">
        <v>7158.5910000000003</v>
      </c>
      <c r="C2234" s="25">
        <v>7530.89</v>
      </c>
      <c r="D2234" s="2">
        <f t="shared" si="68"/>
        <v>-6.1836981213591047E-3</v>
      </c>
      <c r="E2234" s="2">
        <f t="shared" si="69"/>
        <v>-5.2650001651091127E-3</v>
      </c>
    </row>
    <row r="2235" spans="1:5" x14ac:dyDescent="0.4">
      <c r="A2235" s="19">
        <v>43413</v>
      </c>
      <c r="B2235" s="25">
        <v>7039.1490000000003</v>
      </c>
      <c r="C2235" s="25">
        <v>7406.9</v>
      </c>
      <c r="D2235" s="2">
        <f t="shared" si="68"/>
        <v>-1.668512700334468E-2</v>
      </c>
      <c r="E2235" s="2">
        <f t="shared" si="69"/>
        <v>-1.6464189491547598E-2</v>
      </c>
    </row>
    <row r="2236" spans="1:5" x14ac:dyDescent="0.4">
      <c r="A2236" s="19">
        <v>43416</v>
      </c>
      <c r="B2236" s="25">
        <v>6829.098</v>
      </c>
      <c r="C2236" s="25">
        <v>7200.87</v>
      </c>
      <c r="D2236" s="2">
        <f t="shared" si="68"/>
        <v>-2.984039690025031E-2</v>
      </c>
      <c r="E2236" s="2">
        <f t="shared" si="69"/>
        <v>-2.7815955392944347E-2</v>
      </c>
    </row>
    <row r="2237" spans="1:5" x14ac:dyDescent="0.4">
      <c r="A2237" s="19">
        <v>43417</v>
      </c>
      <c r="B2237" s="25">
        <v>6830.9059999999999</v>
      </c>
      <c r="C2237" s="25">
        <v>7200.88</v>
      </c>
      <c r="D2237" s="2">
        <f t="shared" si="68"/>
        <v>2.6474945885968104E-4</v>
      </c>
      <c r="E2237" s="2">
        <f t="shared" si="69"/>
        <v>1.3887210850160869E-6</v>
      </c>
    </row>
    <row r="2238" spans="1:5" x14ac:dyDescent="0.4">
      <c r="A2238" s="19">
        <v>43418</v>
      </c>
      <c r="B2238" s="25">
        <v>6769.8729999999996</v>
      </c>
      <c r="C2238" s="25">
        <v>7136.39</v>
      </c>
      <c r="D2238" s="2">
        <f t="shared" si="68"/>
        <v>-8.9348323633791082E-3</v>
      </c>
      <c r="E2238" s="2">
        <f t="shared" si="69"/>
        <v>-8.9558498405749587E-3</v>
      </c>
    </row>
    <row r="2239" spans="1:5" x14ac:dyDescent="0.4">
      <c r="A2239" s="19">
        <v>43419</v>
      </c>
      <c r="B2239" s="25">
        <v>6890.4470000000001</v>
      </c>
      <c r="C2239" s="25">
        <v>7259.03</v>
      </c>
      <c r="D2239" s="2">
        <f t="shared" si="68"/>
        <v>1.7810378422165485E-2</v>
      </c>
      <c r="E2239" s="2">
        <f t="shared" si="69"/>
        <v>1.7185159443359854E-2</v>
      </c>
    </row>
    <row r="2240" spans="1:5" x14ac:dyDescent="0.4">
      <c r="A2240" s="19">
        <v>43420</v>
      </c>
      <c r="B2240" s="25">
        <v>6867.0150000000003</v>
      </c>
      <c r="C2240" s="25">
        <v>7247.87</v>
      </c>
      <c r="D2240" s="2">
        <f t="shared" si="68"/>
        <v>-3.4006502045512699E-3</v>
      </c>
      <c r="E2240" s="2">
        <f t="shared" si="69"/>
        <v>-1.537395492235194E-3</v>
      </c>
    </row>
    <row r="2241" spans="1:5" x14ac:dyDescent="0.4">
      <c r="A2241" s="19">
        <v>43423</v>
      </c>
      <c r="B2241" s="25">
        <v>6642.9170000000004</v>
      </c>
      <c r="C2241" s="25">
        <v>7028.48</v>
      </c>
      <c r="D2241" s="2">
        <f t="shared" si="68"/>
        <v>-3.2633975606577215E-2</v>
      </c>
      <c r="E2241" s="2">
        <f t="shared" si="69"/>
        <v>-3.0269582649799176E-2</v>
      </c>
    </row>
    <row r="2242" spans="1:5" x14ac:dyDescent="0.4">
      <c r="A2242" s="19">
        <v>43424</v>
      </c>
      <c r="B2242" s="25">
        <v>6526.9629999999997</v>
      </c>
      <c r="C2242" s="25">
        <v>6908.82</v>
      </c>
      <c r="D2242" s="2">
        <f t="shared" si="68"/>
        <v>-1.7455283574971725E-2</v>
      </c>
      <c r="E2242" s="2">
        <f t="shared" si="69"/>
        <v>-1.7025018211618947E-2</v>
      </c>
    </row>
    <row r="2243" spans="1:5" x14ac:dyDescent="0.4">
      <c r="A2243" s="19">
        <v>43425</v>
      </c>
      <c r="B2243" s="25">
        <v>6575.6629999999996</v>
      </c>
      <c r="C2243" s="25">
        <v>6972.25</v>
      </c>
      <c r="D2243" s="2">
        <f t="shared" si="68"/>
        <v>7.4613568362498217E-3</v>
      </c>
      <c r="E2243" s="2">
        <f t="shared" si="69"/>
        <v>9.1810178872804293E-3</v>
      </c>
    </row>
    <row r="2244" spans="1:5" x14ac:dyDescent="0.4">
      <c r="A2244" s="19">
        <v>43427</v>
      </c>
      <c r="B2244" s="25">
        <v>6527.3469999999998</v>
      </c>
      <c r="C2244" s="25">
        <v>6938.98</v>
      </c>
      <c r="D2244" s="2">
        <f t="shared" si="68"/>
        <v>-7.3477001482588067E-3</v>
      </c>
      <c r="E2244" s="2">
        <f t="shared" si="69"/>
        <v>-4.7717738176342728E-3</v>
      </c>
    </row>
    <row r="2245" spans="1:5" x14ac:dyDescent="0.4">
      <c r="A2245" s="19">
        <v>43430</v>
      </c>
      <c r="B2245" s="25">
        <v>6678.3389999999999</v>
      </c>
      <c r="C2245" s="25">
        <v>7081.85</v>
      </c>
      <c r="D2245" s="2">
        <f t="shared" si="68"/>
        <v>2.3132215891080943E-2</v>
      </c>
      <c r="E2245" s="2">
        <f t="shared" si="69"/>
        <v>2.058948145116446E-2</v>
      </c>
    </row>
    <row r="2246" spans="1:5" x14ac:dyDescent="0.4">
      <c r="A2246" s="19">
        <v>43431</v>
      </c>
      <c r="B2246" s="25">
        <v>6701.0360000000001</v>
      </c>
      <c r="C2246" s="25">
        <v>7082.7</v>
      </c>
      <c r="D2246" s="2">
        <f t="shared" si="68"/>
        <v>3.3985995619569831E-3</v>
      </c>
      <c r="E2246" s="2">
        <f t="shared" si="69"/>
        <v>1.2002513467512799E-4</v>
      </c>
    </row>
    <row r="2247" spans="1:5" x14ac:dyDescent="0.4">
      <c r="A2247" s="19">
        <v>43432</v>
      </c>
      <c r="B2247" s="25">
        <v>6913.326</v>
      </c>
      <c r="C2247" s="25">
        <v>7291.59</v>
      </c>
      <c r="D2247" s="2">
        <f t="shared" ref="D2247:D2310" si="70">B2247/B2246-1</f>
        <v>3.1680176020543627E-2</v>
      </c>
      <c r="E2247" s="2">
        <f t="shared" ref="E2247:E2310" si="71">C2247/C2246-1</f>
        <v>2.9492989961455329E-2</v>
      </c>
    </row>
    <row r="2248" spans="1:5" x14ac:dyDescent="0.4">
      <c r="A2248" s="19">
        <v>43433</v>
      </c>
      <c r="B2248" s="25">
        <v>6892.4</v>
      </c>
      <c r="C2248" s="25">
        <v>7273.08</v>
      </c>
      <c r="D2248" s="2">
        <f t="shared" si="70"/>
        <v>-3.0269077431037683E-3</v>
      </c>
      <c r="E2248" s="2">
        <f t="shared" si="71"/>
        <v>-2.538540976659398E-3</v>
      </c>
    </row>
    <row r="2249" spans="1:5" x14ac:dyDescent="0.4">
      <c r="A2249" s="19">
        <v>43434</v>
      </c>
      <c r="B2249" s="25">
        <v>6949.0140000000001</v>
      </c>
      <c r="C2249" s="25">
        <v>7330.54</v>
      </c>
      <c r="D2249" s="2">
        <f t="shared" si="70"/>
        <v>8.2139748128373657E-3</v>
      </c>
      <c r="E2249" s="2">
        <f t="shared" si="71"/>
        <v>7.9003668322086273E-3</v>
      </c>
    </row>
    <row r="2250" spans="1:5" x14ac:dyDescent="0.4">
      <c r="A2250" s="19">
        <v>43437</v>
      </c>
      <c r="B2250" s="25">
        <v>7062.1329999999998</v>
      </c>
      <c r="C2250" s="25">
        <v>7441.51</v>
      </c>
      <c r="D2250" s="2">
        <f t="shared" si="70"/>
        <v>1.6278424536200431E-2</v>
      </c>
      <c r="E2250" s="2">
        <f t="shared" si="71"/>
        <v>1.513803894392507E-2</v>
      </c>
    </row>
    <row r="2251" spans="1:5" x14ac:dyDescent="0.4">
      <c r="A2251" s="19">
        <v>43438</v>
      </c>
      <c r="B2251" s="25">
        <v>6795.2129999999997</v>
      </c>
      <c r="C2251" s="25">
        <v>7158.43</v>
      </c>
      <c r="D2251" s="2">
        <f t="shared" si="70"/>
        <v>-3.7795946352185639E-2</v>
      </c>
      <c r="E2251" s="2">
        <f t="shared" si="71"/>
        <v>-3.8040666477636931E-2</v>
      </c>
    </row>
    <row r="2252" spans="1:5" x14ac:dyDescent="0.4">
      <c r="A2252" s="19">
        <v>43440</v>
      </c>
      <c r="B2252" s="25">
        <v>6838.85</v>
      </c>
      <c r="C2252" s="25">
        <v>7188.26</v>
      </c>
      <c r="D2252" s="2">
        <f t="shared" si="70"/>
        <v>6.4217265889974229E-3</v>
      </c>
      <c r="E2252" s="2">
        <f t="shared" si="71"/>
        <v>4.1671148561905902E-3</v>
      </c>
    </row>
    <row r="2253" spans="1:5" x14ac:dyDescent="0.4">
      <c r="A2253" s="19">
        <v>43441</v>
      </c>
      <c r="B2253" s="25">
        <v>6613.2749999999996</v>
      </c>
      <c r="C2253" s="25">
        <v>6969.25</v>
      </c>
      <c r="D2253" s="2">
        <f t="shared" si="70"/>
        <v>-3.2984346783450524E-2</v>
      </c>
      <c r="E2253" s="2">
        <f t="shared" si="71"/>
        <v>-3.0467734889945586E-2</v>
      </c>
    </row>
    <row r="2254" spans="1:5" x14ac:dyDescent="0.4">
      <c r="A2254" s="19">
        <v>43444</v>
      </c>
      <c r="B2254" s="25">
        <v>6682.7420000000002</v>
      </c>
      <c r="C2254" s="25">
        <v>7020.52</v>
      </c>
      <c r="D2254" s="2">
        <f t="shared" si="70"/>
        <v>1.050417531404646E-2</v>
      </c>
      <c r="E2254" s="2">
        <f t="shared" si="71"/>
        <v>7.3566022168813916E-3</v>
      </c>
    </row>
    <row r="2255" spans="1:5" x14ac:dyDescent="0.4">
      <c r="A2255" s="19">
        <v>43445</v>
      </c>
      <c r="B2255" s="25">
        <v>6704.2370000000001</v>
      </c>
      <c r="C2255" s="25">
        <v>7031.83</v>
      </c>
      <c r="D2255" s="2">
        <f t="shared" si="70"/>
        <v>3.2164940678540699E-3</v>
      </c>
      <c r="E2255" s="2">
        <f t="shared" si="71"/>
        <v>1.610991778386639E-3</v>
      </c>
    </row>
    <row r="2256" spans="1:5" x14ac:dyDescent="0.4">
      <c r="A2256" s="19">
        <v>43446</v>
      </c>
      <c r="B2256" s="25">
        <v>6763.9570000000003</v>
      </c>
      <c r="C2256" s="25">
        <v>7098.31</v>
      </c>
      <c r="D2256" s="2">
        <f t="shared" si="70"/>
        <v>8.9077996496842449E-3</v>
      </c>
      <c r="E2256" s="2">
        <f t="shared" si="71"/>
        <v>9.4541534707182073E-3</v>
      </c>
    </row>
    <row r="2257" spans="1:5" x14ac:dyDescent="0.4">
      <c r="A2257" s="19">
        <v>43447</v>
      </c>
      <c r="B2257" s="25">
        <v>6767.9740000000002</v>
      </c>
      <c r="C2257" s="25">
        <v>7070.33</v>
      </c>
      <c r="D2257" s="2">
        <f t="shared" si="70"/>
        <v>5.9388313674957338E-4</v>
      </c>
      <c r="E2257" s="2">
        <f t="shared" si="71"/>
        <v>-3.9417833258903467E-3</v>
      </c>
    </row>
    <row r="2258" spans="1:5" x14ac:dyDescent="0.4">
      <c r="A2258" s="19">
        <v>43448</v>
      </c>
      <c r="B2258" s="25">
        <v>6594.9629999999997</v>
      </c>
      <c r="C2258" s="25">
        <v>6910.67</v>
      </c>
      <c r="D2258" s="2">
        <f t="shared" si="70"/>
        <v>-2.5563189220289662E-2</v>
      </c>
      <c r="E2258" s="2">
        <f t="shared" si="71"/>
        <v>-2.2581689963551921E-2</v>
      </c>
    </row>
    <row r="2259" spans="1:5" x14ac:dyDescent="0.4">
      <c r="A2259" s="19">
        <v>43451</v>
      </c>
      <c r="B2259" s="25">
        <v>6448.3860000000004</v>
      </c>
      <c r="C2259" s="25">
        <v>6753.73</v>
      </c>
      <c r="D2259" s="2">
        <f t="shared" si="70"/>
        <v>-2.2225598536337432E-2</v>
      </c>
      <c r="E2259" s="2">
        <f t="shared" si="71"/>
        <v>-2.2709809613250309E-2</v>
      </c>
    </row>
    <row r="2260" spans="1:5" x14ac:dyDescent="0.4">
      <c r="A2260" s="19">
        <v>43452</v>
      </c>
      <c r="B2260" s="25">
        <v>6491.5159999999996</v>
      </c>
      <c r="C2260" s="25">
        <v>6783.91</v>
      </c>
      <c r="D2260" s="2">
        <f t="shared" si="70"/>
        <v>6.6884953847363704E-3</v>
      </c>
      <c r="E2260" s="2">
        <f t="shared" si="71"/>
        <v>4.4686417727686223E-3</v>
      </c>
    </row>
    <row r="2261" spans="1:5" x14ac:dyDescent="0.4">
      <c r="A2261" s="19">
        <v>43453</v>
      </c>
      <c r="B2261" s="25">
        <v>6342.9679999999998</v>
      </c>
      <c r="C2261" s="25">
        <v>6636.83</v>
      </c>
      <c r="D2261" s="2">
        <f t="shared" si="70"/>
        <v>-2.2883406587921762E-2</v>
      </c>
      <c r="E2261" s="2">
        <f t="shared" si="71"/>
        <v>-2.1680712155674242E-2</v>
      </c>
    </row>
    <row r="2262" spans="1:5" x14ac:dyDescent="0.4">
      <c r="A2262" s="19">
        <v>43454</v>
      </c>
      <c r="B2262" s="25">
        <v>6243.1949999999997</v>
      </c>
      <c r="C2262" s="25">
        <v>6528.41</v>
      </c>
      <c r="D2262" s="2">
        <f t="shared" si="70"/>
        <v>-1.5729702561955272E-2</v>
      </c>
      <c r="E2262" s="2">
        <f t="shared" si="71"/>
        <v>-1.6336112270466496E-2</v>
      </c>
    </row>
    <row r="2263" spans="1:5" x14ac:dyDescent="0.4">
      <c r="A2263" s="19">
        <v>43455</v>
      </c>
      <c r="B2263" s="25">
        <v>6046.5569999999998</v>
      </c>
      <c r="C2263" s="25">
        <v>6333</v>
      </c>
      <c r="D2263" s="2">
        <f t="shared" si="70"/>
        <v>-3.1496373251195919E-2</v>
      </c>
      <c r="E2263" s="2">
        <f t="shared" si="71"/>
        <v>-2.9932249965918145E-2</v>
      </c>
    </row>
    <row r="2264" spans="1:5" x14ac:dyDescent="0.4">
      <c r="A2264" s="19">
        <v>43458</v>
      </c>
      <c r="B2264" s="25">
        <v>5899.3540000000003</v>
      </c>
      <c r="C2264" s="25">
        <v>6192.92</v>
      </c>
      <c r="D2264" s="2">
        <f t="shared" si="70"/>
        <v>-2.4344928857860659E-2</v>
      </c>
      <c r="E2264" s="2">
        <f t="shared" si="71"/>
        <v>-2.2119058897836719E-2</v>
      </c>
    </row>
    <row r="2265" spans="1:5" x14ac:dyDescent="0.4">
      <c r="A2265" s="19">
        <v>43460</v>
      </c>
      <c r="B2265" s="25">
        <v>6262.7669999999998</v>
      </c>
      <c r="C2265" s="25">
        <v>6554.36</v>
      </c>
      <c r="D2265" s="2">
        <f t="shared" si="70"/>
        <v>6.160216864422785E-2</v>
      </c>
      <c r="E2265" s="2">
        <f t="shared" si="71"/>
        <v>5.8363421455468467E-2</v>
      </c>
    </row>
    <row r="2266" spans="1:5" x14ac:dyDescent="0.4">
      <c r="A2266" s="19">
        <v>43461</v>
      </c>
      <c r="B2266" s="25">
        <v>6288.3019999999997</v>
      </c>
      <c r="C2266" s="25">
        <v>6579.49</v>
      </c>
      <c r="D2266" s="2">
        <f t="shared" si="70"/>
        <v>4.0772712764181041E-3</v>
      </c>
      <c r="E2266" s="2">
        <f t="shared" si="71"/>
        <v>3.834089064378432E-3</v>
      </c>
    </row>
    <row r="2267" spans="1:5" x14ac:dyDescent="0.4">
      <c r="A2267" s="19">
        <v>43462</v>
      </c>
      <c r="B2267" s="25">
        <v>6285.2669999999998</v>
      </c>
      <c r="C2267" s="25">
        <v>6584.52</v>
      </c>
      <c r="D2267" s="2">
        <f t="shared" si="70"/>
        <v>-4.8264221406668639E-4</v>
      </c>
      <c r="E2267" s="2">
        <f t="shared" si="71"/>
        <v>7.6449694429214787E-4</v>
      </c>
    </row>
    <row r="2268" spans="1:5" x14ac:dyDescent="0.4">
      <c r="A2268" s="19">
        <v>43465</v>
      </c>
      <c r="B2268" s="25">
        <v>6329.9639999999999</v>
      </c>
      <c r="C2268" s="25">
        <v>6635.28</v>
      </c>
      <c r="D2268" s="2">
        <f t="shared" si="70"/>
        <v>7.1113924038548326E-3</v>
      </c>
      <c r="E2268" s="2">
        <f t="shared" si="71"/>
        <v>7.708990176960473E-3</v>
      </c>
    </row>
    <row r="2269" spans="1:5" x14ac:dyDescent="0.4">
      <c r="A2269" s="19">
        <v>43467</v>
      </c>
      <c r="B2269" s="25">
        <v>6360.8689999999997</v>
      </c>
      <c r="C2269" s="25">
        <v>6665.94</v>
      </c>
      <c r="D2269" s="2">
        <f t="shared" si="70"/>
        <v>4.8823342439230366E-3</v>
      </c>
      <c r="E2269" s="2">
        <f t="shared" si="71"/>
        <v>4.6207545122436411E-3</v>
      </c>
    </row>
    <row r="2270" spans="1:5" x14ac:dyDescent="0.4">
      <c r="A2270" s="19">
        <v>43468</v>
      </c>
      <c r="B2270" s="25">
        <v>6147.1270000000004</v>
      </c>
      <c r="C2270" s="25">
        <v>6463.5</v>
      </c>
      <c r="D2270" s="2">
        <f t="shared" si="70"/>
        <v>-3.3602641400097943E-2</v>
      </c>
      <c r="E2270" s="2">
        <f t="shared" si="71"/>
        <v>-3.0369310254817705E-2</v>
      </c>
    </row>
    <row r="2271" spans="1:5" x14ac:dyDescent="0.4">
      <c r="A2271" s="19">
        <v>43469</v>
      </c>
      <c r="B2271" s="25">
        <v>6422.674</v>
      </c>
      <c r="C2271" s="25">
        <v>6738.86</v>
      </c>
      <c r="D2271" s="2">
        <f t="shared" si="70"/>
        <v>4.4825330597529467E-2</v>
      </c>
      <c r="E2271" s="2">
        <f t="shared" si="71"/>
        <v>4.2602305252572137E-2</v>
      </c>
    </row>
    <row r="2272" spans="1:5" x14ac:dyDescent="0.4">
      <c r="A2272" s="19">
        <v>43472</v>
      </c>
      <c r="B2272" s="25">
        <v>6488.2529999999997</v>
      </c>
      <c r="C2272" s="25">
        <v>6823.47</v>
      </c>
      <c r="D2272" s="2">
        <f t="shared" si="70"/>
        <v>1.021054470458882E-2</v>
      </c>
      <c r="E2272" s="2">
        <f t="shared" si="71"/>
        <v>1.2555536099577713E-2</v>
      </c>
    </row>
    <row r="2273" spans="1:5" x14ac:dyDescent="0.4">
      <c r="A2273" s="19">
        <v>43473</v>
      </c>
      <c r="B2273" s="25">
        <v>6551.8469999999998</v>
      </c>
      <c r="C2273" s="25">
        <v>6897</v>
      </c>
      <c r="D2273" s="2">
        <f t="shared" si="70"/>
        <v>9.8014057096724727E-3</v>
      </c>
      <c r="E2273" s="2">
        <f t="shared" si="71"/>
        <v>1.0776042101745764E-2</v>
      </c>
    </row>
    <row r="2274" spans="1:5" x14ac:dyDescent="0.4">
      <c r="A2274" s="19">
        <v>43474</v>
      </c>
      <c r="B2274" s="25">
        <v>6600.6940000000004</v>
      </c>
      <c r="C2274" s="25">
        <v>6957.08</v>
      </c>
      <c r="D2274" s="2">
        <f t="shared" si="70"/>
        <v>7.4554549274425952E-3</v>
      </c>
      <c r="E2274" s="2">
        <f t="shared" si="71"/>
        <v>8.711033782804023E-3</v>
      </c>
    </row>
    <row r="2275" spans="1:5" x14ac:dyDescent="0.4">
      <c r="A2275" s="19">
        <v>43475</v>
      </c>
      <c r="B2275" s="25">
        <v>6620.942</v>
      </c>
      <c r="C2275" s="25">
        <v>6986.07</v>
      </c>
      <c r="D2275" s="2">
        <f t="shared" si="70"/>
        <v>3.0675562296933467E-3</v>
      </c>
      <c r="E2275" s="2">
        <f t="shared" si="71"/>
        <v>4.1669781000075456E-3</v>
      </c>
    </row>
    <row r="2276" spans="1:5" x14ac:dyDescent="0.4">
      <c r="A2276" s="19">
        <v>43476</v>
      </c>
      <c r="B2276" s="25">
        <v>6601.3959999999997</v>
      </c>
      <c r="C2276" s="25">
        <v>6971.48</v>
      </c>
      <c r="D2276" s="2">
        <f t="shared" si="70"/>
        <v>-2.9521478967796666E-3</v>
      </c>
      <c r="E2276" s="2">
        <f t="shared" si="71"/>
        <v>-2.0884417132951416E-3</v>
      </c>
    </row>
    <row r="2277" spans="1:5" x14ac:dyDescent="0.4">
      <c r="A2277" s="19">
        <v>43479</v>
      </c>
      <c r="B2277" s="25">
        <v>6541.0379999999996</v>
      </c>
      <c r="C2277" s="25">
        <v>6905.92</v>
      </c>
      <c r="D2277" s="2">
        <f t="shared" si="70"/>
        <v>-9.1432175860984843E-3</v>
      </c>
      <c r="E2277" s="2">
        <f t="shared" si="71"/>
        <v>-9.4040289866713644E-3</v>
      </c>
    </row>
    <row r="2278" spans="1:5" x14ac:dyDescent="0.4">
      <c r="A2278" s="19">
        <v>43480</v>
      </c>
      <c r="B2278" s="25">
        <v>6669.6379999999999</v>
      </c>
      <c r="C2278" s="25">
        <v>7023.83</v>
      </c>
      <c r="D2278" s="2">
        <f t="shared" si="70"/>
        <v>1.9660488136592491E-2</v>
      </c>
      <c r="E2278" s="2">
        <f t="shared" si="71"/>
        <v>1.7073757008479573E-2</v>
      </c>
    </row>
    <row r="2279" spans="1:5" x14ac:dyDescent="0.4">
      <c r="A2279" s="19">
        <v>43481</v>
      </c>
      <c r="B2279" s="25">
        <v>6668.5619999999999</v>
      </c>
      <c r="C2279" s="25">
        <v>7034.69</v>
      </c>
      <c r="D2279" s="2">
        <f t="shared" si="70"/>
        <v>-1.6132809606761445E-4</v>
      </c>
      <c r="E2279" s="2">
        <f t="shared" si="71"/>
        <v>1.5461649840613489E-3</v>
      </c>
    </row>
    <row r="2280" spans="1:5" x14ac:dyDescent="0.4">
      <c r="A2280" s="19">
        <v>43482</v>
      </c>
      <c r="B2280" s="25">
        <v>6718.4530000000004</v>
      </c>
      <c r="C2280" s="25">
        <v>7084.46</v>
      </c>
      <c r="D2280" s="2">
        <f t="shared" si="70"/>
        <v>7.4815230030103042E-3</v>
      </c>
      <c r="E2280" s="2">
        <f t="shared" si="71"/>
        <v>7.0749386255826163E-3</v>
      </c>
    </row>
    <row r="2281" spans="1:5" x14ac:dyDescent="0.4">
      <c r="A2281" s="19">
        <v>43483</v>
      </c>
      <c r="B2281" s="25">
        <v>6784.6080000000002</v>
      </c>
      <c r="C2281" s="25">
        <v>7157.23</v>
      </c>
      <c r="D2281" s="2">
        <f t="shared" si="70"/>
        <v>9.8467608540240281E-3</v>
      </c>
      <c r="E2281" s="2">
        <f t="shared" si="71"/>
        <v>1.0271777947789884E-2</v>
      </c>
    </row>
    <row r="2282" spans="1:5" x14ac:dyDescent="0.4">
      <c r="A2282" s="19">
        <v>43487</v>
      </c>
      <c r="B2282" s="25">
        <v>6646.8130000000001</v>
      </c>
      <c r="C2282" s="25">
        <v>7020.36</v>
      </c>
      <c r="D2282" s="2">
        <f t="shared" si="70"/>
        <v>-2.0309942740980746E-2</v>
      </c>
      <c r="E2282" s="2">
        <f t="shared" si="71"/>
        <v>-1.912332005538453E-2</v>
      </c>
    </row>
    <row r="2283" spans="1:5" x14ac:dyDescent="0.4">
      <c r="A2283" s="19">
        <v>43488</v>
      </c>
      <c r="B2283" s="25">
        <v>6658.7629999999999</v>
      </c>
      <c r="C2283" s="25">
        <v>7025.77</v>
      </c>
      <c r="D2283" s="2">
        <f t="shared" si="70"/>
        <v>1.7978540994005865E-3</v>
      </c>
      <c r="E2283" s="2">
        <f t="shared" si="71"/>
        <v>7.7061575189896203E-4</v>
      </c>
    </row>
    <row r="2284" spans="1:5" x14ac:dyDescent="0.4">
      <c r="A2284" s="19">
        <v>43489</v>
      </c>
      <c r="B2284" s="25">
        <v>6702.5469999999996</v>
      </c>
      <c r="C2284" s="25">
        <v>7073.46</v>
      </c>
      <c r="D2284" s="2">
        <f t="shared" si="70"/>
        <v>6.575395460087563E-3</v>
      </c>
      <c r="E2284" s="2">
        <f t="shared" si="71"/>
        <v>6.7878680913264766E-3</v>
      </c>
    </row>
    <row r="2285" spans="1:5" x14ac:dyDescent="0.4">
      <c r="A2285" s="19">
        <v>43490</v>
      </c>
      <c r="B2285" s="25">
        <v>6787.3720000000003</v>
      </c>
      <c r="C2285" s="25">
        <v>7164.86</v>
      </c>
      <c r="D2285" s="2">
        <f t="shared" si="70"/>
        <v>1.2655636730335651E-2</v>
      </c>
      <c r="E2285" s="2">
        <f t="shared" si="71"/>
        <v>1.2921540519067021E-2</v>
      </c>
    </row>
    <row r="2286" spans="1:5" x14ac:dyDescent="0.4">
      <c r="A2286" s="19">
        <v>43493</v>
      </c>
      <c r="B2286" s="25">
        <v>6697.0870000000004</v>
      </c>
      <c r="C2286" s="25">
        <v>7085.69</v>
      </c>
      <c r="D2286" s="2">
        <f t="shared" si="70"/>
        <v>-1.330190830854705E-2</v>
      </c>
      <c r="E2286" s="2">
        <f t="shared" si="71"/>
        <v>-1.1049762312173583E-2</v>
      </c>
    </row>
    <row r="2287" spans="1:5" x14ac:dyDescent="0.4">
      <c r="A2287" s="19">
        <v>43494</v>
      </c>
      <c r="B2287" s="25">
        <v>6632.7920000000004</v>
      </c>
      <c r="C2287" s="25">
        <v>7028.29</v>
      </c>
      <c r="D2287" s="2">
        <f t="shared" si="70"/>
        <v>-9.6004426999380943E-3</v>
      </c>
      <c r="E2287" s="2">
        <f t="shared" si="71"/>
        <v>-8.1008342165688196E-3</v>
      </c>
    </row>
    <row r="2288" spans="1:5" x14ac:dyDescent="0.4">
      <c r="A2288" s="19">
        <v>43495</v>
      </c>
      <c r="B2288" s="25">
        <v>6807.9089999999997</v>
      </c>
      <c r="C2288" s="25">
        <v>7183.08</v>
      </c>
      <c r="D2288" s="2">
        <f t="shared" si="70"/>
        <v>2.6401702329878374E-2</v>
      </c>
      <c r="E2288" s="2">
        <f t="shared" si="71"/>
        <v>2.2023849328926426E-2</v>
      </c>
    </row>
    <row r="2289" spans="1:5" x14ac:dyDescent="0.4">
      <c r="A2289" s="19">
        <v>43496</v>
      </c>
      <c r="B2289" s="25">
        <v>6906.8389999999999</v>
      </c>
      <c r="C2289" s="25">
        <v>7281.74</v>
      </c>
      <c r="D2289" s="2">
        <f t="shared" si="70"/>
        <v>1.453162784637696E-2</v>
      </c>
      <c r="E2289" s="2">
        <f t="shared" si="71"/>
        <v>1.3735055157397591E-2</v>
      </c>
    </row>
    <row r="2290" spans="1:5" x14ac:dyDescent="0.4">
      <c r="A2290" s="19">
        <v>43497</v>
      </c>
      <c r="B2290" s="25">
        <v>6875.518</v>
      </c>
      <c r="C2290" s="25">
        <v>7263.87</v>
      </c>
      <c r="D2290" s="2">
        <f t="shared" si="70"/>
        <v>-4.5347806717370709E-3</v>
      </c>
      <c r="E2290" s="2">
        <f t="shared" si="71"/>
        <v>-2.4540837766797718E-3</v>
      </c>
    </row>
    <row r="2291" spans="1:5" x14ac:dyDescent="0.4">
      <c r="A2291" s="19">
        <v>43500</v>
      </c>
      <c r="B2291" s="25">
        <v>6959.9570000000003</v>
      </c>
      <c r="C2291" s="25">
        <v>7347.54</v>
      </c>
      <c r="D2291" s="2">
        <f t="shared" si="70"/>
        <v>1.2281111037742987E-2</v>
      </c>
      <c r="E2291" s="2">
        <f t="shared" si="71"/>
        <v>1.1518653279863234E-2</v>
      </c>
    </row>
    <row r="2292" spans="1:5" x14ac:dyDescent="0.4">
      <c r="A2292" s="19">
        <v>43501</v>
      </c>
      <c r="B2292" s="25">
        <v>7023.5209999999997</v>
      </c>
      <c r="C2292" s="25">
        <v>7402.08</v>
      </c>
      <c r="D2292" s="2">
        <f t="shared" si="70"/>
        <v>9.1328150446905454E-3</v>
      </c>
      <c r="E2292" s="2">
        <f t="shared" si="71"/>
        <v>7.4228925599588713E-3</v>
      </c>
    </row>
    <row r="2293" spans="1:5" x14ac:dyDescent="0.4">
      <c r="A2293" s="19">
        <v>43502</v>
      </c>
      <c r="B2293" s="25">
        <v>6997.6220000000003</v>
      </c>
      <c r="C2293" s="25">
        <v>7375.28</v>
      </c>
      <c r="D2293" s="2">
        <f t="shared" si="70"/>
        <v>-3.6874667278704587E-3</v>
      </c>
      <c r="E2293" s="2">
        <f t="shared" si="71"/>
        <v>-3.6206039383525068E-3</v>
      </c>
    </row>
    <row r="2294" spans="1:5" x14ac:dyDescent="0.4">
      <c r="A2294" s="19">
        <v>43503</v>
      </c>
      <c r="B2294" s="25">
        <v>6904.98</v>
      </c>
      <c r="C2294" s="25">
        <v>7288.35</v>
      </c>
      <c r="D2294" s="2">
        <f t="shared" si="70"/>
        <v>-1.3239068929416398E-2</v>
      </c>
      <c r="E2294" s="2">
        <f t="shared" si="71"/>
        <v>-1.1786671150112227E-2</v>
      </c>
    </row>
    <row r="2295" spans="1:5" x14ac:dyDescent="0.4">
      <c r="A2295" s="19">
        <v>43504</v>
      </c>
      <c r="B2295" s="25">
        <v>6913.13</v>
      </c>
      <c r="C2295" s="25">
        <v>7298.2</v>
      </c>
      <c r="D2295" s="2">
        <f t="shared" si="70"/>
        <v>1.1803075461478407E-3</v>
      </c>
      <c r="E2295" s="2">
        <f t="shared" si="71"/>
        <v>1.3514718694902506E-3</v>
      </c>
    </row>
    <row r="2296" spans="1:5" x14ac:dyDescent="0.4">
      <c r="A2296" s="19">
        <v>43507</v>
      </c>
      <c r="B2296" s="25">
        <v>6909.1850000000004</v>
      </c>
      <c r="C2296" s="25">
        <v>7307.91</v>
      </c>
      <c r="D2296" s="2">
        <f t="shared" si="70"/>
        <v>-5.7065323522043077E-4</v>
      </c>
      <c r="E2296" s="2">
        <f t="shared" si="71"/>
        <v>1.3304650461758438E-3</v>
      </c>
    </row>
    <row r="2297" spans="1:5" x14ac:dyDescent="0.4">
      <c r="A2297" s="19">
        <v>43508</v>
      </c>
      <c r="B2297" s="25">
        <v>7014.6689999999999</v>
      </c>
      <c r="C2297" s="25">
        <v>7414.62</v>
      </c>
      <c r="D2297" s="2">
        <f t="shared" si="70"/>
        <v>1.5267213137294622E-2</v>
      </c>
      <c r="E2297" s="2">
        <f t="shared" si="71"/>
        <v>1.4601986067151795E-2</v>
      </c>
    </row>
    <row r="2298" spans="1:5" x14ac:dyDescent="0.4">
      <c r="A2298" s="19">
        <v>43509</v>
      </c>
      <c r="B2298" s="25">
        <v>7015.8760000000002</v>
      </c>
      <c r="C2298" s="25">
        <v>7420.38</v>
      </c>
      <c r="D2298" s="2">
        <f t="shared" si="70"/>
        <v>1.7206799066360468E-4</v>
      </c>
      <c r="E2298" s="2">
        <f t="shared" si="71"/>
        <v>7.7684358739893433E-4</v>
      </c>
    </row>
    <row r="2299" spans="1:5" x14ac:dyDescent="0.4">
      <c r="A2299" s="19">
        <v>43510</v>
      </c>
      <c r="B2299" s="25">
        <v>7022.4189999999999</v>
      </c>
      <c r="C2299" s="25">
        <v>7426.96</v>
      </c>
      <c r="D2299" s="2">
        <f t="shared" si="70"/>
        <v>9.3259915084020761E-4</v>
      </c>
      <c r="E2299" s="2">
        <f t="shared" si="71"/>
        <v>8.8674703990898607E-4</v>
      </c>
    </row>
    <row r="2300" spans="1:5" x14ac:dyDescent="0.4">
      <c r="A2300" s="19">
        <v>43511</v>
      </c>
      <c r="B2300" s="25">
        <v>7055.1790000000001</v>
      </c>
      <c r="C2300" s="25">
        <v>7472.41</v>
      </c>
      <c r="D2300" s="2">
        <f t="shared" si="70"/>
        <v>4.6650591484216353E-3</v>
      </c>
      <c r="E2300" s="2">
        <f t="shared" si="71"/>
        <v>6.1195967125176054E-3</v>
      </c>
    </row>
    <row r="2301" spans="1:5" x14ac:dyDescent="0.4">
      <c r="A2301" s="19">
        <v>43515</v>
      </c>
      <c r="B2301" s="25">
        <v>7066.6120000000001</v>
      </c>
      <c r="C2301" s="25">
        <v>7486.77</v>
      </c>
      <c r="D2301" s="2">
        <f t="shared" si="70"/>
        <v>1.6205116836864875E-3</v>
      </c>
      <c r="E2301" s="2">
        <f t="shared" si="71"/>
        <v>1.9217360931749194E-3</v>
      </c>
    </row>
    <row r="2302" spans="1:5" x14ac:dyDescent="0.4">
      <c r="A2302" s="19">
        <v>43516</v>
      </c>
      <c r="B2302" s="25">
        <v>7062.3379999999997</v>
      </c>
      <c r="C2302" s="25">
        <v>7489.07</v>
      </c>
      <c r="D2302" s="2">
        <f t="shared" si="70"/>
        <v>-6.0481599952000309E-4</v>
      </c>
      <c r="E2302" s="2">
        <f t="shared" si="71"/>
        <v>3.0720858260635531E-4</v>
      </c>
    </row>
    <row r="2303" spans="1:5" x14ac:dyDescent="0.4">
      <c r="A2303" s="19">
        <v>43517</v>
      </c>
      <c r="B2303" s="25">
        <v>7035.1639999999998</v>
      </c>
      <c r="C2303" s="25">
        <v>7459.71</v>
      </c>
      <c r="D2303" s="2">
        <f t="shared" si="70"/>
        <v>-3.8477342772322842E-3</v>
      </c>
      <c r="E2303" s="2">
        <f t="shared" si="71"/>
        <v>-3.9203799670719519E-3</v>
      </c>
    </row>
    <row r="2304" spans="1:5" x14ac:dyDescent="0.4">
      <c r="A2304" s="19">
        <v>43518</v>
      </c>
      <c r="B2304" s="25">
        <v>7090.625</v>
      </c>
      <c r="C2304" s="25">
        <v>7527.55</v>
      </c>
      <c r="D2304" s="2">
        <f t="shared" si="70"/>
        <v>7.8833983116812778E-3</v>
      </c>
      <c r="E2304" s="2">
        <f t="shared" si="71"/>
        <v>9.0941873075494062E-3</v>
      </c>
    </row>
    <row r="2305" spans="1:5" x14ac:dyDescent="0.4">
      <c r="A2305" s="19">
        <v>43521</v>
      </c>
      <c r="B2305" s="25">
        <v>7115.4260000000004</v>
      </c>
      <c r="C2305" s="25">
        <v>7554.46</v>
      </c>
      <c r="D2305" s="2">
        <f t="shared" si="70"/>
        <v>3.4977170559717941E-3</v>
      </c>
      <c r="E2305" s="2">
        <f t="shared" si="71"/>
        <v>3.5748683170486739E-3</v>
      </c>
    </row>
    <row r="2306" spans="1:5" x14ac:dyDescent="0.4">
      <c r="A2306" s="19">
        <v>43522</v>
      </c>
      <c r="B2306" s="25">
        <v>7123.2160000000003</v>
      </c>
      <c r="C2306" s="25">
        <v>7549.3</v>
      </c>
      <c r="D2306" s="2">
        <f t="shared" si="70"/>
        <v>1.0948044431915438E-3</v>
      </c>
      <c r="E2306" s="2">
        <f t="shared" si="71"/>
        <v>-6.8304021730203335E-4</v>
      </c>
    </row>
    <row r="2307" spans="1:5" x14ac:dyDescent="0.4">
      <c r="A2307" s="19">
        <v>43523</v>
      </c>
      <c r="B2307" s="25">
        <v>7117.0039999999999</v>
      </c>
      <c r="C2307" s="25">
        <v>7554.51</v>
      </c>
      <c r="D2307" s="2">
        <f t="shared" si="70"/>
        <v>-8.720780052157151E-4</v>
      </c>
      <c r="E2307" s="2">
        <f t="shared" si="71"/>
        <v>6.9013021074804115E-4</v>
      </c>
    </row>
    <row r="2308" spans="1:5" x14ac:dyDescent="0.4">
      <c r="A2308" s="19">
        <v>43524</v>
      </c>
      <c r="B2308" s="25">
        <v>7097.5249999999996</v>
      </c>
      <c r="C2308" s="25">
        <v>7532.53</v>
      </c>
      <c r="D2308" s="2">
        <f t="shared" si="70"/>
        <v>-2.7369662852515519E-3</v>
      </c>
      <c r="E2308" s="2">
        <f t="shared" si="71"/>
        <v>-2.9095202733202541E-3</v>
      </c>
    </row>
    <row r="2309" spans="1:5" x14ac:dyDescent="0.4">
      <c r="A2309" s="19">
        <v>43525</v>
      </c>
      <c r="B2309" s="25">
        <v>7151.5720000000001</v>
      </c>
      <c r="C2309" s="25">
        <v>7595.35</v>
      </c>
      <c r="D2309" s="2">
        <f t="shared" si="70"/>
        <v>7.6149080137091207E-3</v>
      </c>
      <c r="E2309" s="2">
        <f t="shared" si="71"/>
        <v>8.3398273886730045E-3</v>
      </c>
    </row>
    <row r="2310" spans="1:5" x14ac:dyDescent="0.4">
      <c r="A2310" s="19">
        <v>43528</v>
      </c>
      <c r="B2310" s="25">
        <v>7150.8329999999996</v>
      </c>
      <c r="C2310" s="25">
        <v>7577.57</v>
      </c>
      <c r="D2310" s="2">
        <f t="shared" si="70"/>
        <v>-1.0333392434569433E-4</v>
      </c>
      <c r="E2310" s="2">
        <f t="shared" si="71"/>
        <v>-2.3409059490346884E-3</v>
      </c>
    </row>
    <row r="2311" spans="1:5" x14ac:dyDescent="0.4">
      <c r="A2311" s="19">
        <v>43529</v>
      </c>
      <c r="B2311" s="25">
        <v>7156.7849999999999</v>
      </c>
      <c r="C2311" s="25">
        <v>7576.36</v>
      </c>
      <c r="D2311" s="2">
        <f t="shared" ref="D2311:D2374" si="72">B2311/B2310-1</f>
        <v>8.3235058069464074E-4</v>
      </c>
      <c r="E2311" s="2">
        <f t="shared" ref="E2311:E2374" si="73">C2311/C2310-1</f>
        <v>-1.5968179772674063E-4</v>
      </c>
    </row>
    <row r="2312" spans="1:5" x14ac:dyDescent="0.4">
      <c r="A2312" s="19">
        <v>43530</v>
      </c>
      <c r="B2312" s="25">
        <v>7112.4679999999998</v>
      </c>
      <c r="C2312" s="25">
        <v>7505.92</v>
      </c>
      <c r="D2312" s="2">
        <f t="shared" si="72"/>
        <v>-6.1923056232652263E-3</v>
      </c>
      <c r="E2312" s="2">
        <f t="shared" si="73"/>
        <v>-9.2973406754693899E-3</v>
      </c>
    </row>
    <row r="2313" spans="1:5" x14ac:dyDescent="0.4">
      <c r="A2313" s="19">
        <v>43531</v>
      </c>
      <c r="B2313" s="25">
        <v>7026.8829999999998</v>
      </c>
      <c r="C2313" s="25">
        <v>7421.46</v>
      </c>
      <c r="D2313" s="2">
        <f t="shared" si="72"/>
        <v>-1.2033094560144231E-2</v>
      </c>
      <c r="E2313" s="2">
        <f t="shared" si="73"/>
        <v>-1.125245139836295E-2</v>
      </c>
    </row>
    <row r="2314" spans="1:5" x14ac:dyDescent="0.4">
      <c r="A2314" s="19">
        <v>43532</v>
      </c>
      <c r="B2314" s="25">
        <v>7015.69</v>
      </c>
      <c r="C2314" s="25">
        <v>7408.14</v>
      </c>
      <c r="D2314" s="2">
        <f t="shared" si="72"/>
        <v>-1.5928826479678637E-3</v>
      </c>
      <c r="E2314" s="2">
        <f t="shared" si="73"/>
        <v>-1.7947950942267532E-3</v>
      </c>
    </row>
    <row r="2315" spans="1:5" x14ac:dyDescent="0.4">
      <c r="A2315" s="19">
        <v>43535</v>
      </c>
      <c r="B2315" s="25">
        <v>7164.0209999999997</v>
      </c>
      <c r="C2315" s="25">
        <v>7558.06</v>
      </c>
      <c r="D2315" s="2">
        <f t="shared" si="72"/>
        <v>2.1142752886743832E-2</v>
      </c>
      <c r="E2315" s="2">
        <f t="shared" si="73"/>
        <v>2.0237198541064316E-2</v>
      </c>
    </row>
    <row r="2316" spans="1:5" x14ac:dyDescent="0.4">
      <c r="A2316" s="19">
        <v>43536</v>
      </c>
      <c r="B2316" s="25">
        <v>7201.2809999999999</v>
      </c>
      <c r="C2316" s="25">
        <v>7591.03</v>
      </c>
      <c r="D2316" s="2">
        <f t="shared" si="72"/>
        <v>5.2009897793432458E-3</v>
      </c>
      <c r="E2316" s="2">
        <f t="shared" si="73"/>
        <v>4.3622305194719324E-3</v>
      </c>
    </row>
    <row r="2317" spans="1:5" x14ac:dyDescent="0.4">
      <c r="A2317" s="19">
        <v>43537</v>
      </c>
      <c r="B2317" s="25">
        <v>7256.9809999999998</v>
      </c>
      <c r="C2317" s="25">
        <v>7643.41</v>
      </c>
      <c r="D2317" s="2">
        <f t="shared" si="72"/>
        <v>7.7347349728471571E-3</v>
      </c>
      <c r="E2317" s="2">
        <f t="shared" si="73"/>
        <v>6.9002493732734926E-3</v>
      </c>
    </row>
    <row r="2318" spans="1:5" x14ac:dyDescent="0.4">
      <c r="A2318" s="19">
        <v>43538</v>
      </c>
      <c r="B2318" s="25">
        <v>7243.0140000000001</v>
      </c>
      <c r="C2318" s="25">
        <v>7630.91</v>
      </c>
      <c r="D2318" s="2">
        <f t="shared" si="72"/>
        <v>-1.924629539473699E-3</v>
      </c>
      <c r="E2318" s="2">
        <f t="shared" si="73"/>
        <v>-1.6353957199731761E-3</v>
      </c>
    </row>
    <row r="2319" spans="1:5" x14ac:dyDescent="0.4">
      <c r="A2319" s="19">
        <v>43539</v>
      </c>
      <c r="B2319" s="25">
        <v>7306.9870000000001</v>
      </c>
      <c r="C2319" s="25">
        <v>7688.53</v>
      </c>
      <c r="D2319" s="2">
        <f t="shared" si="72"/>
        <v>8.8323728215906616E-3</v>
      </c>
      <c r="E2319" s="2">
        <f t="shared" si="73"/>
        <v>7.550868769255592E-3</v>
      </c>
    </row>
    <row r="2320" spans="1:5" x14ac:dyDescent="0.4">
      <c r="A2320" s="19">
        <v>43542</v>
      </c>
      <c r="B2320" s="25">
        <v>7326.2820000000002</v>
      </c>
      <c r="C2320" s="25">
        <v>7714.48</v>
      </c>
      <c r="D2320" s="2">
        <f t="shared" si="72"/>
        <v>2.640623282893495E-3</v>
      </c>
      <c r="E2320" s="2">
        <f t="shared" si="73"/>
        <v>3.3751575398677236E-3</v>
      </c>
    </row>
    <row r="2321" spans="1:5" x14ac:dyDescent="0.4">
      <c r="A2321" s="19">
        <v>43543</v>
      </c>
      <c r="B2321" s="25">
        <v>7349.2780000000002</v>
      </c>
      <c r="C2321" s="25">
        <v>7723.95</v>
      </c>
      <c r="D2321" s="2">
        <f t="shared" si="72"/>
        <v>3.1388363156099608E-3</v>
      </c>
      <c r="E2321" s="2">
        <f t="shared" si="73"/>
        <v>1.227561676224509E-3</v>
      </c>
    </row>
    <row r="2322" spans="1:5" x14ac:dyDescent="0.4">
      <c r="A2322" s="19">
        <v>43544</v>
      </c>
      <c r="B2322" s="25">
        <v>7380.7539999999999</v>
      </c>
      <c r="C2322" s="25">
        <v>7728.97</v>
      </c>
      <c r="D2322" s="2">
        <f t="shared" si="72"/>
        <v>4.2828696914172237E-3</v>
      </c>
      <c r="E2322" s="2">
        <f t="shared" si="73"/>
        <v>6.4992652723039335E-4</v>
      </c>
    </row>
    <row r="2323" spans="1:5" x14ac:dyDescent="0.4">
      <c r="A2323" s="19">
        <v>43545</v>
      </c>
      <c r="B2323" s="25">
        <v>7493.27</v>
      </c>
      <c r="C2323" s="25">
        <v>7838.96</v>
      </c>
      <c r="D2323" s="2">
        <f t="shared" si="72"/>
        <v>1.5244512958974221E-2</v>
      </c>
      <c r="E2323" s="2">
        <f t="shared" si="73"/>
        <v>1.4230874230330759E-2</v>
      </c>
    </row>
    <row r="2324" spans="1:5" x14ac:dyDescent="0.4">
      <c r="A2324" s="19">
        <v>43546</v>
      </c>
      <c r="B2324" s="25">
        <v>7326.0569999999998</v>
      </c>
      <c r="C2324" s="25">
        <v>7642.67</v>
      </c>
      <c r="D2324" s="2">
        <f t="shared" si="72"/>
        <v>-2.2315090741425347E-2</v>
      </c>
      <c r="E2324" s="2">
        <f t="shared" si="73"/>
        <v>-2.5040311469888832E-2</v>
      </c>
    </row>
    <row r="2325" spans="1:5" x14ac:dyDescent="0.4">
      <c r="A2325" s="19">
        <v>43549</v>
      </c>
      <c r="B2325" s="25">
        <v>7316.9579999999996</v>
      </c>
      <c r="C2325" s="25">
        <v>7637.54</v>
      </c>
      <c r="D2325" s="2">
        <f t="shared" si="72"/>
        <v>-1.2420050785846293E-3</v>
      </c>
      <c r="E2325" s="2">
        <f t="shared" si="73"/>
        <v>-6.7123138903024682E-4</v>
      </c>
    </row>
    <row r="2326" spans="1:5" x14ac:dyDescent="0.4">
      <c r="A2326" s="19">
        <v>43550</v>
      </c>
      <c r="B2326" s="25">
        <v>7351.15</v>
      </c>
      <c r="C2326" s="25">
        <v>7691.52</v>
      </c>
      <c r="D2326" s="2">
        <f t="shared" si="72"/>
        <v>4.6729802193752334E-3</v>
      </c>
      <c r="E2326" s="2">
        <f t="shared" si="73"/>
        <v>7.0677207582547918E-3</v>
      </c>
    </row>
    <row r="2327" spans="1:5" x14ac:dyDescent="0.4">
      <c r="A2327" s="19">
        <v>43551</v>
      </c>
      <c r="B2327" s="25">
        <v>7308.1930000000002</v>
      </c>
      <c r="C2327" s="25">
        <v>7643.38</v>
      </c>
      <c r="D2327" s="2">
        <f t="shared" si="72"/>
        <v>-5.8435754949904828E-3</v>
      </c>
      <c r="E2327" s="2">
        <f t="shared" si="73"/>
        <v>-6.2588409053087046E-3</v>
      </c>
    </row>
    <row r="2328" spans="1:5" x14ac:dyDescent="0.4">
      <c r="A2328" s="19">
        <v>43552</v>
      </c>
      <c r="B2328" s="25">
        <v>7320.4719999999998</v>
      </c>
      <c r="C2328" s="25">
        <v>7669.17</v>
      </c>
      <c r="D2328" s="2">
        <f t="shared" si="72"/>
        <v>1.6801690924144186E-3</v>
      </c>
      <c r="E2328" s="2">
        <f t="shared" si="73"/>
        <v>3.374161692863531E-3</v>
      </c>
    </row>
    <row r="2329" spans="1:5" x14ac:dyDescent="0.4">
      <c r="A2329" s="19">
        <v>43553</v>
      </c>
      <c r="B2329" s="25">
        <v>7378.7709999999997</v>
      </c>
      <c r="C2329" s="25">
        <v>7729.32</v>
      </c>
      <c r="D2329" s="2">
        <f t="shared" si="72"/>
        <v>7.963830747525602E-3</v>
      </c>
      <c r="E2329" s="2">
        <f t="shared" si="73"/>
        <v>7.8430912341229675E-3</v>
      </c>
    </row>
    <row r="2330" spans="1:5" x14ac:dyDescent="0.4">
      <c r="A2330" s="19">
        <v>43556</v>
      </c>
      <c r="B2330" s="25">
        <v>7478.4160000000002</v>
      </c>
      <c r="C2330" s="25">
        <v>7828.91</v>
      </c>
      <c r="D2330" s="2">
        <f t="shared" si="72"/>
        <v>1.3504281404044249E-2</v>
      </c>
      <c r="E2330" s="2">
        <f t="shared" si="73"/>
        <v>1.2884703958433663E-2</v>
      </c>
    </row>
    <row r="2331" spans="1:5" x14ac:dyDescent="0.4">
      <c r="A2331" s="19">
        <v>43557</v>
      </c>
      <c r="B2331" s="25">
        <v>7499.6390000000001</v>
      </c>
      <c r="C2331" s="25">
        <v>7848.69</v>
      </c>
      <c r="D2331" s="2">
        <f t="shared" si="72"/>
        <v>2.8379004323910717E-3</v>
      </c>
      <c r="E2331" s="2">
        <f t="shared" si="73"/>
        <v>2.5265330678216902E-3</v>
      </c>
    </row>
    <row r="2332" spans="1:5" x14ac:dyDescent="0.4">
      <c r="A2332" s="19">
        <v>43558</v>
      </c>
      <c r="B2332" s="25">
        <v>7544.9719999999998</v>
      </c>
      <c r="C2332" s="25">
        <v>7895.55</v>
      </c>
      <c r="D2332" s="2">
        <f t="shared" si="72"/>
        <v>6.0446909511244762E-3</v>
      </c>
      <c r="E2332" s="2">
        <f t="shared" si="73"/>
        <v>5.9704230897130728E-3</v>
      </c>
    </row>
    <row r="2333" spans="1:5" x14ac:dyDescent="0.4">
      <c r="A2333" s="19">
        <v>43559</v>
      </c>
      <c r="B2333" s="25">
        <v>7540.567</v>
      </c>
      <c r="C2333" s="25">
        <v>7891.78</v>
      </c>
      <c r="D2333" s="2">
        <f t="shared" si="72"/>
        <v>-5.8383251786753299E-4</v>
      </c>
      <c r="E2333" s="2">
        <f t="shared" si="73"/>
        <v>-4.7748415246573472E-4</v>
      </c>
    </row>
    <row r="2334" spans="1:5" x14ac:dyDescent="0.4">
      <c r="A2334" s="19">
        <v>43560</v>
      </c>
      <c r="B2334" s="25">
        <v>7578.84</v>
      </c>
      <c r="C2334" s="25">
        <v>7938.69</v>
      </c>
      <c r="D2334" s="2">
        <f t="shared" si="72"/>
        <v>5.0756130142468603E-3</v>
      </c>
      <c r="E2334" s="2">
        <f t="shared" si="73"/>
        <v>5.9441596192493229E-3</v>
      </c>
    </row>
    <row r="2335" spans="1:5" x14ac:dyDescent="0.4">
      <c r="A2335" s="19">
        <v>43563</v>
      </c>
      <c r="B2335" s="25">
        <v>7599.7420000000002</v>
      </c>
      <c r="C2335" s="25">
        <v>7953.88</v>
      </c>
      <c r="D2335" s="2">
        <f t="shared" si="72"/>
        <v>2.7579418486205487E-3</v>
      </c>
      <c r="E2335" s="2">
        <f t="shared" si="73"/>
        <v>1.9134139259753269E-3</v>
      </c>
    </row>
    <row r="2336" spans="1:5" x14ac:dyDescent="0.4">
      <c r="A2336" s="19">
        <v>43564</v>
      </c>
      <c r="B2336" s="25">
        <v>7568.4859999999999</v>
      </c>
      <c r="C2336" s="25">
        <v>7909.28</v>
      </c>
      <c r="D2336" s="2">
        <f t="shared" si="72"/>
        <v>-4.1127711967064995E-3</v>
      </c>
      <c r="E2336" s="2">
        <f t="shared" si="73"/>
        <v>-5.6073262357491105E-3</v>
      </c>
    </row>
    <row r="2337" spans="1:5" x14ac:dyDescent="0.4">
      <c r="A2337" s="19">
        <v>43565</v>
      </c>
      <c r="B2337" s="25">
        <v>7611.4880000000003</v>
      </c>
      <c r="C2337" s="25">
        <v>7964.24</v>
      </c>
      <c r="D2337" s="2">
        <f t="shared" si="72"/>
        <v>5.6817175852608148E-3</v>
      </c>
      <c r="E2337" s="2">
        <f t="shared" si="73"/>
        <v>6.9487993850261276E-3</v>
      </c>
    </row>
    <row r="2338" spans="1:5" x14ac:dyDescent="0.4">
      <c r="A2338" s="19">
        <v>43566</v>
      </c>
      <c r="B2338" s="25">
        <v>7594.89</v>
      </c>
      <c r="C2338" s="25">
        <v>7947.36</v>
      </c>
      <c r="D2338" s="2">
        <f t="shared" si="72"/>
        <v>-2.1806511420631169E-3</v>
      </c>
      <c r="E2338" s="2">
        <f t="shared" si="73"/>
        <v>-2.1194740489990371E-3</v>
      </c>
    </row>
    <row r="2339" spans="1:5" x14ac:dyDescent="0.4">
      <c r="A2339" s="19">
        <v>43567</v>
      </c>
      <c r="B2339" s="25">
        <v>7628.15</v>
      </c>
      <c r="C2339" s="25">
        <v>7984.16</v>
      </c>
      <c r="D2339" s="2">
        <f t="shared" si="72"/>
        <v>4.3792602657839463E-3</v>
      </c>
      <c r="E2339" s="2">
        <f t="shared" si="73"/>
        <v>4.6304684826157239E-3</v>
      </c>
    </row>
    <row r="2340" spans="1:5" x14ac:dyDescent="0.4">
      <c r="A2340" s="19">
        <v>43570</v>
      </c>
      <c r="B2340" s="25">
        <v>7629.12</v>
      </c>
      <c r="C2340" s="25">
        <v>7976.01</v>
      </c>
      <c r="D2340" s="2">
        <f t="shared" si="72"/>
        <v>1.2716058284123477E-4</v>
      </c>
      <c r="E2340" s="2">
        <f t="shared" si="73"/>
        <v>-1.0207711268310771E-3</v>
      </c>
    </row>
    <row r="2341" spans="1:5" x14ac:dyDescent="0.4">
      <c r="A2341" s="19">
        <v>43571</v>
      </c>
      <c r="B2341" s="25">
        <v>7654.7309999999998</v>
      </c>
      <c r="C2341" s="25">
        <v>8000.23</v>
      </c>
      <c r="D2341" s="2">
        <f t="shared" si="72"/>
        <v>3.3570057883478555E-3</v>
      </c>
      <c r="E2341" s="2">
        <f t="shared" si="73"/>
        <v>3.0366060223092628E-3</v>
      </c>
    </row>
    <row r="2342" spans="1:5" x14ac:dyDescent="0.4">
      <c r="A2342" s="19">
        <v>43572</v>
      </c>
      <c r="B2342" s="25">
        <v>7680.7169999999996</v>
      </c>
      <c r="C2342" s="25">
        <v>7996.08</v>
      </c>
      <c r="D2342" s="2">
        <f t="shared" si="72"/>
        <v>3.3947633169604252E-3</v>
      </c>
      <c r="E2342" s="2">
        <f t="shared" si="73"/>
        <v>-5.1873508636623988E-4</v>
      </c>
    </row>
    <row r="2343" spans="1:5" x14ac:dyDescent="0.4">
      <c r="A2343" s="19">
        <v>43573</v>
      </c>
      <c r="B2343" s="25">
        <v>7689.7150000000001</v>
      </c>
      <c r="C2343" s="25">
        <v>7998.06</v>
      </c>
      <c r="D2343" s="2">
        <f t="shared" si="72"/>
        <v>1.1715052123388858E-3</v>
      </c>
      <c r="E2343" s="2">
        <f t="shared" si="73"/>
        <v>2.476213344539957E-4</v>
      </c>
    </row>
    <row r="2344" spans="1:5" x14ac:dyDescent="0.4">
      <c r="A2344" s="19">
        <v>43577</v>
      </c>
      <c r="B2344" s="25">
        <v>7713.4949999999999</v>
      </c>
      <c r="C2344" s="25">
        <v>8015.27</v>
      </c>
      <c r="D2344" s="2">
        <f t="shared" si="72"/>
        <v>3.0924423076796881E-3</v>
      </c>
      <c r="E2344" s="2">
        <f t="shared" si="73"/>
        <v>2.1517718046626388E-3</v>
      </c>
    </row>
    <row r="2345" spans="1:5" x14ac:dyDescent="0.4">
      <c r="A2345" s="19">
        <v>43578</v>
      </c>
      <c r="B2345" s="25">
        <v>7810.7060000000001</v>
      </c>
      <c r="C2345" s="25">
        <v>8120.82</v>
      </c>
      <c r="D2345" s="2">
        <f t="shared" si="72"/>
        <v>1.2602717704490729E-2</v>
      </c>
      <c r="E2345" s="2">
        <f t="shared" si="73"/>
        <v>1.3168614407250034E-2</v>
      </c>
    </row>
    <row r="2346" spans="1:5" x14ac:dyDescent="0.4">
      <c r="A2346" s="19">
        <v>43579</v>
      </c>
      <c r="B2346" s="25">
        <v>7784.4129999999996</v>
      </c>
      <c r="C2346" s="25">
        <v>8102.02</v>
      </c>
      <c r="D2346" s="2">
        <f t="shared" si="72"/>
        <v>-3.3662770049213142E-3</v>
      </c>
      <c r="E2346" s="2">
        <f t="shared" si="73"/>
        <v>-2.3150371514205625E-3</v>
      </c>
    </row>
    <row r="2347" spans="1:5" x14ac:dyDescent="0.4">
      <c r="A2347" s="19">
        <v>43580</v>
      </c>
      <c r="B2347" s="25">
        <v>7816.9189999999999</v>
      </c>
      <c r="C2347" s="25">
        <v>8118.68</v>
      </c>
      <c r="D2347" s="2">
        <f t="shared" si="72"/>
        <v>4.1757804987994085E-3</v>
      </c>
      <c r="E2347" s="2">
        <f t="shared" si="73"/>
        <v>2.0562773234329423E-3</v>
      </c>
    </row>
    <row r="2348" spans="1:5" x14ac:dyDescent="0.4">
      <c r="A2348" s="19">
        <v>43581</v>
      </c>
      <c r="B2348" s="25">
        <v>7826.6790000000001</v>
      </c>
      <c r="C2348" s="25">
        <v>8146.4</v>
      </c>
      <c r="D2348" s="2">
        <f t="shared" si="72"/>
        <v>1.24857376672316E-3</v>
      </c>
      <c r="E2348" s="2">
        <f t="shared" si="73"/>
        <v>3.4143481452648672E-3</v>
      </c>
    </row>
    <row r="2349" spans="1:5" x14ac:dyDescent="0.4">
      <c r="A2349" s="19">
        <v>43584</v>
      </c>
      <c r="B2349" s="25">
        <v>7839.0389999999998</v>
      </c>
      <c r="C2349" s="25">
        <v>8161.85</v>
      </c>
      <c r="D2349" s="2">
        <f t="shared" si="72"/>
        <v>1.5792138658043964E-3</v>
      </c>
      <c r="E2349" s="2">
        <f t="shared" si="73"/>
        <v>1.8965432583719632E-3</v>
      </c>
    </row>
    <row r="2350" spans="1:5" x14ac:dyDescent="0.4">
      <c r="A2350" s="19">
        <v>43585</v>
      </c>
      <c r="B2350" s="25">
        <v>7781.4560000000001</v>
      </c>
      <c r="C2350" s="25">
        <v>8095.39</v>
      </c>
      <c r="D2350" s="2">
        <f t="shared" si="72"/>
        <v>-7.3456708150066996E-3</v>
      </c>
      <c r="E2350" s="2">
        <f t="shared" si="73"/>
        <v>-8.1427617513186723E-3</v>
      </c>
    </row>
    <row r="2351" spans="1:5" x14ac:dyDescent="0.4">
      <c r="A2351" s="19">
        <v>43586</v>
      </c>
      <c r="B2351" s="25">
        <v>7751.8469999999998</v>
      </c>
      <c r="C2351" s="25">
        <v>8049.64</v>
      </c>
      <c r="D2351" s="2">
        <f t="shared" si="72"/>
        <v>-3.8050719556854684E-3</v>
      </c>
      <c r="E2351" s="2">
        <f t="shared" si="73"/>
        <v>-5.6513645420418479E-3</v>
      </c>
    </row>
    <row r="2352" spans="1:5" x14ac:dyDescent="0.4">
      <c r="A2352" s="19">
        <v>43587</v>
      </c>
      <c r="B2352" s="25">
        <v>7724.0559999999996</v>
      </c>
      <c r="C2352" s="25">
        <v>8036.77</v>
      </c>
      <c r="D2352" s="2">
        <f t="shared" si="72"/>
        <v>-3.5850810780966302E-3</v>
      </c>
      <c r="E2352" s="2">
        <f t="shared" si="73"/>
        <v>-1.5988292644143476E-3</v>
      </c>
    </row>
    <row r="2353" spans="1:5" x14ac:dyDescent="0.4">
      <c r="A2353" s="19">
        <v>43588</v>
      </c>
      <c r="B2353" s="25">
        <v>7845.7290000000003</v>
      </c>
      <c r="C2353" s="25">
        <v>8164</v>
      </c>
      <c r="D2353" s="2">
        <f t="shared" si="72"/>
        <v>1.5752475124468424E-2</v>
      </c>
      <c r="E2353" s="2">
        <f t="shared" si="73"/>
        <v>1.5830986826797178E-2</v>
      </c>
    </row>
    <row r="2354" spans="1:5" x14ac:dyDescent="0.4">
      <c r="A2354" s="19">
        <v>43591</v>
      </c>
      <c r="B2354" s="25">
        <v>7794.0929999999998</v>
      </c>
      <c r="C2354" s="25">
        <v>8123.29</v>
      </c>
      <c r="D2354" s="2">
        <f t="shared" si="72"/>
        <v>-6.5814151878047511E-3</v>
      </c>
      <c r="E2354" s="2">
        <f t="shared" si="73"/>
        <v>-4.9865262126408405E-3</v>
      </c>
    </row>
    <row r="2355" spans="1:5" x14ac:dyDescent="0.4">
      <c r="A2355" s="19">
        <v>43592</v>
      </c>
      <c r="B2355" s="25">
        <v>7640.1490000000003</v>
      </c>
      <c r="C2355" s="25">
        <v>7963.76</v>
      </c>
      <c r="D2355" s="2">
        <f t="shared" si="72"/>
        <v>-1.9751368119420687E-2</v>
      </c>
      <c r="E2355" s="2">
        <f t="shared" si="73"/>
        <v>-1.9638594707316881E-2</v>
      </c>
    </row>
    <row r="2356" spans="1:5" x14ac:dyDescent="0.4">
      <c r="A2356" s="19">
        <v>43593</v>
      </c>
      <c r="B2356" s="25">
        <v>7617.55</v>
      </c>
      <c r="C2356" s="25">
        <v>7943.32</v>
      </c>
      <c r="D2356" s="2">
        <f t="shared" si="72"/>
        <v>-2.9579266058816778E-3</v>
      </c>
      <c r="E2356" s="2">
        <f t="shared" si="73"/>
        <v>-2.5666268194923791E-3</v>
      </c>
    </row>
    <row r="2357" spans="1:5" x14ac:dyDescent="0.4">
      <c r="A2357" s="19">
        <v>43594</v>
      </c>
      <c r="B2357" s="25">
        <v>7582.7470000000003</v>
      </c>
      <c r="C2357" s="25">
        <v>7910.59</v>
      </c>
      <c r="D2357" s="2">
        <f t="shared" si="72"/>
        <v>-4.5687918031387387E-3</v>
      </c>
      <c r="E2357" s="2">
        <f t="shared" si="73"/>
        <v>-4.1204433410714225E-3</v>
      </c>
    </row>
    <row r="2358" spans="1:5" x14ac:dyDescent="0.4">
      <c r="A2358" s="19">
        <v>43595</v>
      </c>
      <c r="B2358" s="25">
        <v>7586.5309999999999</v>
      </c>
      <c r="C2358" s="25">
        <v>7916.94</v>
      </c>
      <c r="D2358" s="2">
        <f t="shared" si="72"/>
        <v>4.9902759514464101E-4</v>
      </c>
      <c r="E2358" s="2">
        <f t="shared" si="73"/>
        <v>8.0272141521664508E-4</v>
      </c>
    </row>
    <row r="2359" spans="1:5" x14ac:dyDescent="0.4">
      <c r="A2359" s="19">
        <v>43598</v>
      </c>
      <c r="B2359" s="25">
        <v>7324.1319999999996</v>
      </c>
      <c r="C2359" s="25">
        <v>7647.02</v>
      </c>
      <c r="D2359" s="2">
        <f t="shared" si="72"/>
        <v>-3.45874814193734E-2</v>
      </c>
      <c r="E2359" s="2">
        <f t="shared" si="73"/>
        <v>-3.4093980755190656E-2</v>
      </c>
    </row>
    <row r="2360" spans="1:5" x14ac:dyDescent="0.4">
      <c r="A2360" s="19">
        <v>43599</v>
      </c>
      <c r="B2360" s="25">
        <v>7401.884</v>
      </c>
      <c r="C2360" s="25">
        <v>7734.49</v>
      </c>
      <c r="D2360" s="2">
        <f t="shared" si="72"/>
        <v>1.0615865470474883E-2</v>
      </c>
      <c r="E2360" s="2">
        <f t="shared" si="73"/>
        <v>1.1438442687478068E-2</v>
      </c>
    </row>
    <row r="2361" spans="1:5" x14ac:dyDescent="0.4">
      <c r="A2361" s="19">
        <v>43600</v>
      </c>
      <c r="B2361" s="25">
        <v>7503.2460000000001</v>
      </c>
      <c r="C2361" s="25">
        <v>7822.15</v>
      </c>
      <c r="D2361" s="2">
        <f t="shared" si="72"/>
        <v>1.3694081128534208E-2</v>
      </c>
      <c r="E2361" s="2">
        <f t="shared" si="73"/>
        <v>1.1333649665330237E-2</v>
      </c>
    </row>
    <row r="2362" spans="1:5" x14ac:dyDescent="0.4">
      <c r="A2362" s="19">
        <v>43601</v>
      </c>
      <c r="B2362" s="25">
        <v>7580.1419999999998</v>
      </c>
      <c r="C2362" s="25">
        <v>7898.05</v>
      </c>
      <c r="D2362" s="2">
        <f t="shared" si="72"/>
        <v>1.0248364507841057E-2</v>
      </c>
      <c r="E2362" s="2">
        <f t="shared" si="73"/>
        <v>9.7032145893394262E-3</v>
      </c>
    </row>
    <row r="2363" spans="1:5" x14ac:dyDescent="0.4">
      <c r="A2363" s="19">
        <v>43602</v>
      </c>
      <c r="B2363" s="25">
        <v>7503.68</v>
      </c>
      <c r="C2363" s="25">
        <v>7816.29</v>
      </c>
      <c r="D2363" s="2">
        <f t="shared" si="72"/>
        <v>-1.0087146124703184E-2</v>
      </c>
      <c r="E2363" s="2">
        <f t="shared" si="73"/>
        <v>-1.0351922309937311E-2</v>
      </c>
    </row>
    <row r="2364" spans="1:5" x14ac:dyDescent="0.4">
      <c r="A2364" s="19">
        <v>43605</v>
      </c>
      <c r="B2364" s="25">
        <v>7376.7030000000004</v>
      </c>
      <c r="C2364" s="25">
        <v>7702.38</v>
      </c>
      <c r="D2364" s="2">
        <f t="shared" si="72"/>
        <v>-1.6921963623182212E-2</v>
      </c>
      <c r="E2364" s="2">
        <f t="shared" si="73"/>
        <v>-1.4573410147269317E-2</v>
      </c>
    </row>
    <row r="2365" spans="1:5" x14ac:dyDescent="0.4">
      <c r="A2365" s="19">
        <v>43606</v>
      </c>
      <c r="B2365" s="25">
        <v>7451.02</v>
      </c>
      <c r="C2365" s="25">
        <v>7785.72</v>
      </c>
      <c r="D2365" s="2">
        <f t="shared" si="72"/>
        <v>1.0074554987505868E-2</v>
      </c>
      <c r="E2365" s="2">
        <f t="shared" si="73"/>
        <v>1.0820032249772238E-2</v>
      </c>
    </row>
    <row r="2366" spans="1:5" x14ac:dyDescent="0.4">
      <c r="A2366" s="19">
        <v>43607</v>
      </c>
      <c r="B2366" s="25">
        <v>7420.6559999999999</v>
      </c>
      <c r="C2366" s="25">
        <v>7750.84</v>
      </c>
      <c r="D2366" s="2">
        <f t="shared" si="72"/>
        <v>-4.075146758430459E-3</v>
      </c>
      <c r="E2366" s="2">
        <f t="shared" si="73"/>
        <v>-4.4799967119290018E-3</v>
      </c>
    </row>
    <row r="2367" spans="1:5" x14ac:dyDescent="0.4">
      <c r="A2367" s="19">
        <v>43608</v>
      </c>
      <c r="B2367" s="25">
        <v>7307.9340000000002</v>
      </c>
      <c r="C2367" s="25">
        <v>7628.28</v>
      </c>
      <c r="D2367" s="2">
        <f t="shared" si="72"/>
        <v>-1.5190301234823456E-2</v>
      </c>
      <c r="E2367" s="2">
        <f t="shared" si="73"/>
        <v>-1.5812479679621849E-2</v>
      </c>
    </row>
    <row r="2368" spans="1:5" x14ac:dyDescent="0.4">
      <c r="A2368" s="19">
        <v>43609</v>
      </c>
      <c r="B2368" s="25">
        <v>7300.9610000000002</v>
      </c>
      <c r="C2368" s="25">
        <v>7637.01</v>
      </c>
      <c r="D2368" s="2">
        <f t="shared" si="72"/>
        <v>-9.5416844213425112E-4</v>
      </c>
      <c r="E2368" s="2">
        <f t="shared" si="73"/>
        <v>1.144425742107158E-3</v>
      </c>
    </row>
    <row r="2369" spans="1:5" x14ac:dyDescent="0.4">
      <c r="A2369" s="19">
        <v>43613</v>
      </c>
      <c r="B2369" s="25">
        <v>7278.3760000000002</v>
      </c>
      <c r="C2369" s="25">
        <v>7607.35</v>
      </c>
      <c r="D2369" s="2">
        <f t="shared" si="72"/>
        <v>-3.0934283856605127E-3</v>
      </c>
      <c r="E2369" s="2">
        <f t="shared" si="73"/>
        <v>-3.8837188899844E-3</v>
      </c>
    </row>
    <row r="2370" spans="1:5" x14ac:dyDescent="0.4">
      <c r="A2370" s="19">
        <v>43614</v>
      </c>
      <c r="B2370" s="25">
        <v>7216.8590000000004</v>
      </c>
      <c r="C2370" s="25">
        <v>7547.31</v>
      </c>
      <c r="D2370" s="2">
        <f t="shared" si="72"/>
        <v>-8.4520228138804665E-3</v>
      </c>
      <c r="E2370" s="2">
        <f t="shared" si="73"/>
        <v>-7.8923672500936792E-3</v>
      </c>
    </row>
    <row r="2371" spans="1:5" x14ac:dyDescent="0.4">
      <c r="A2371" s="19">
        <v>43615</v>
      </c>
      <c r="B2371" s="25">
        <v>7245.4030000000002</v>
      </c>
      <c r="C2371" s="25">
        <v>7567.72</v>
      </c>
      <c r="D2371" s="2">
        <f t="shared" si="72"/>
        <v>3.9551832729445291E-3</v>
      </c>
      <c r="E2371" s="2">
        <f t="shared" si="73"/>
        <v>2.7042747680960932E-3</v>
      </c>
    </row>
    <row r="2372" spans="1:5" x14ac:dyDescent="0.4">
      <c r="A2372" s="19">
        <v>43616</v>
      </c>
      <c r="B2372" s="25">
        <v>7127.9560000000001</v>
      </c>
      <c r="C2372" s="25">
        <v>7453.15</v>
      </c>
      <c r="D2372" s="2">
        <f t="shared" si="72"/>
        <v>-1.6209864378834427E-2</v>
      </c>
      <c r="E2372" s="2">
        <f t="shared" si="73"/>
        <v>-1.5139302194055904E-2</v>
      </c>
    </row>
    <row r="2373" spans="1:5" x14ac:dyDescent="0.4">
      <c r="A2373" s="19">
        <v>43619</v>
      </c>
      <c r="B2373" s="25">
        <v>6978.018</v>
      </c>
      <c r="C2373" s="25">
        <v>7333.02</v>
      </c>
      <c r="D2373" s="2">
        <f t="shared" si="72"/>
        <v>-2.1035202798670438E-2</v>
      </c>
      <c r="E2373" s="2">
        <f t="shared" si="73"/>
        <v>-1.6118017214197922E-2</v>
      </c>
    </row>
    <row r="2374" spans="1:5" x14ac:dyDescent="0.4">
      <c r="A2374" s="19">
        <v>43620</v>
      </c>
      <c r="B2374" s="25">
        <v>7166.7479999999996</v>
      </c>
      <c r="C2374" s="25">
        <v>7527.12</v>
      </c>
      <c r="D2374" s="2">
        <f t="shared" si="72"/>
        <v>2.7046361875248781E-2</v>
      </c>
      <c r="E2374" s="2">
        <f t="shared" si="73"/>
        <v>2.6469312779727749E-2</v>
      </c>
    </row>
    <row r="2375" spans="1:5" x14ac:dyDescent="0.4">
      <c r="A2375" s="19">
        <v>43621</v>
      </c>
      <c r="B2375" s="25">
        <v>7220.9030000000002</v>
      </c>
      <c r="C2375" s="25">
        <v>7575.48</v>
      </c>
      <c r="D2375" s="2">
        <f t="shared" ref="D2375:D2438" si="74">B2375/B2374-1</f>
        <v>7.5564258712599308E-3</v>
      </c>
      <c r="E2375" s="2">
        <f t="shared" ref="E2375:E2438" si="75">C2375/C2374-1</f>
        <v>6.4247680387716777E-3</v>
      </c>
    </row>
    <row r="2376" spans="1:5" x14ac:dyDescent="0.4">
      <c r="A2376" s="19">
        <v>43622</v>
      </c>
      <c r="B2376" s="25">
        <v>7275.9269999999997</v>
      </c>
      <c r="C2376" s="25">
        <v>7615.55</v>
      </c>
      <c r="D2376" s="2">
        <f t="shared" si="74"/>
        <v>7.6200995914221803E-3</v>
      </c>
      <c r="E2376" s="2">
        <f t="shared" si="75"/>
        <v>5.2894338048545819E-3</v>
      </c>
    </row>
    <row r="2377" spans="1:5" x14ac:dyDescent="0.4">
      <c r="A2377" s="19">
        <v>43623</v>
      </c>
      <c r="B2377" s="25">
        <v>7417.2920000000004</v>
      </c>
      <c r="C2377" s="25">
        <v>7742.1</v>
      </c>
      <c r="D2377" s="2">
        <f t="shared" si="74"/>
        <v>1.9429139407253659E-2</v>
      </c>
      <c r="E2377" s="2">
        <f t="shared" si="75"/>
        <v>1.6617315886574113E-2</v>
      </c>
    </row>
    <row r="2378" spans="1:5" x14ac:dyDescent="0.4">
      <c r="A2378" s="19">
        <v>43626</v>
      </c>
      <c r="B2378" s="25">
        <v>7501.9290000000001</v>
      </c>
      <c r="C2378" s="25">
        <v>7823.17</v>
      </c>
      <c r="D2378" s="2">
        <f t="shared" si="74"/>
        <v>1.1410768242641645E-2</v>
      </c>
      <c r="E2378" s="2">
        <f t="shared" si="75"/>
        <v>1.047131915113475E-2</v>
      </c>
    </row>
    <row r="2379" spans="1:5" x14ac:dyDescent="0.4">
      <c r="A2379" s="19">
        <v>43627</v>
      </c>
      <c r="B2379" s="25">
        <v>7513.8490000000002</v>
      </c>
      <c r="C2379" s="25">
        <v>7822.57</v>
      </c>
      <c r="D2379" s="2">
        <f t="shared" si="74"/>
        <v>1.5889246619102959E-3</v>
      </c>
      <c r="E2379" s="2">
        <f t="shared" si="75"/>
        <v>-7.6695252691716398E-5</v>
      </c>
    </row>
    <row r="2380" spans="1:5" x14ac:dyDescent="0.4">
      <c r="A2380" s="19">
        <v>43628</v>
      </c>
      <c r="B2380" s="25">
        <v>7472.2939999999999</v>
      </c>
      <c r="C2380" s="25">
        <v>7792.72</v>
      </c>
      <c r="D2380" s="2">
        <f t="shared" si="74"/>
        <v>-5.5304544980875336E-3</v>
      </c>
      <c r="E2380" s="2">
        <f t="shared" si="75"/>
        <v>-3.8158814814056585E-3</v>
      </c>
    </row>
    <row r="2381" spans="1:5" x14ac:dyDescent="0.4">
      <c r="A2381" s="19">
        <v>43629</v>
      </c>
      <c r="B2381" s="25">
        <v>7510.6840000000002</v>
      </c>
      <c r="C2381" s="25">
        <v>7837.13</v>
      </c>
      <c r="D2381" s="2">
        <f t="shared" si="74"/>
        <v>5.1376458153280513E-3</v>
      </c>
      <c r="E2381" s="2">
        <f t="shared" si="75"/>
        <v>5.6989087250665094E-3</v>
      </c>
    </row>
    <row r="2382" spans="1:5" x14ac:dyDescent="0.4">
      <c r="A2382" s="19">
        <v>43630</v>
      </c>
      <c r="B2382" s="25">
        <v>7479.1109999999999</v>
      </c>
      <c r="C2382" s="25">
        <v>7796.66</v>
      </c>
      <c r="D2382" s="2">
        <f t="shared" si="74"/>
        <v>-4.2037449585151654E-3</v>
      </c>
      <c r="E2382" s="2">
        <f t="shared" si="75"/>
        <v>-5.1638801448999905E-3</v>
      </c>
    </row>
    <row r="2383" spans="1:5" x14ac:dyDescent="0.4">
      <c r="A2383" s="19">
        <v>43633</v>
      </c>
      <c r="B2383" s="25">
        <v>7526.52</v>
      </c>
      <c r="C2383" s="25">
        <v>7845.02</v>
      </c>
      <c r="D2383" s="2">
        <f t="shared" si="74"/>
        <v>6.3388549788871984E-3</v>
      </c>
      <c r="E2383" s="2">
        <f t="shared" si="75"/>
        <v>6.20265600911174E-3</v>
      </c>
    </row>
    <row r="2384" spans="1:5" x14ac:dyDescent="0.4">
      <c r="A2384" s="19">
        <v>43634</v>
      </c>
      <c r="B2384" s="25">
        <v>7635.4</v>
      </c>
      <c r="C2384" s="25">
        <v>7953.88</v>
      </c>
      <c r="D2384" s="2">
        <f t="shared" si="74"/>
        <v>1.446618091760854E-2</v>
      </c>
      <c r="E2384" s="2">
        <f t="shared" si="75"/>
        <v>1.387631898962649E-2</v>
      </c>
    </row>
    <row r="2385" spans="1:5" x14ac:dyDescent="0.4">
      <c r="A2385" s="19">
        <v>43635</v>
      </c>
      <c r="B2385" s="25">
        <v>7667.7380000000003</v>
      </c>
      <c r="C2385" s="25">
        <v>7987.32</v>
      </c>
      <c r="D2385" s="2">
        <f t="shared" si="74"/>
        <v>4.2352725462975194E-3</v>
      </c>
      <c r="E2385" s="2">
        <f t="shared" si="75"/>
        <v>4.2042374287769579E-3</v>
      </c>
    </row>
    <row r="2386" spans="1:5" x14ac:dyDescent="0.4">
      <c r="A2386" s="19">
        <v>43636</v>
      </c>
      <c r="B2386" s="25">
        <v>7738.0550000000003</v>
      </c>
      <c r="C2386" s="25">
        <v>8051.34</v>
      </c>
      <c r="D2386" s="2">
        <f t="shared" si="74"/>
        <v>9.170501130842057E-3</v>
      </c>
      <c r="E2386" s="2">
        <f t="shared" si="75"/>
        <v>8.0152040984962092E-3</v>
      </c>
    </row>
    <row r="2387" spans="1:5" x14ac:dyDescent="0.4">
      <c r="A2387" s="19">
        <v>43637</v>
      </c>
      <c r="B2387" s="25">
        <v>7728.7820000000002</v>
      </c>
      <c r="C2387" s="25">
        <v>8031.71</v>
      </c>
      <c r="D2387" s="2">
        <f t="shared" si="74"/>
        <v>-1.1983631545653406E-3</v>
      </c>
      <c r="E2387" s="2">
        <f t="shared" si="75"/>
        <v>-2.4381034709750615E-3</v>
      </c>
    </row>
    <row r="2388" spans="1:5" x14ac:dyDescent="0.4">
      <c r="A2388" s="19">
        <v>43640</v>
      </c>
      <c r="B2388" s="25">
        <v>7723.0209999999997</v>
      </c>
      <c r="C2388" s="25">
        <v>8005.7</v>
      </c>
      <c r="D2388" s="2">
        <f t="shared" si="74"/>
        <v>-7.4539558755837287E-4</v>
      </c>
      <c r="E2388" s="2">
        <f t="shared" si="75"/>
        <v>-3.2384137375478517E-3</v>
      </c>
    </row>
    <row r="2389" spans="1:5" x14ac:dyDescent="0.4">
      <c r="A2389" s="19">
        <v>43641</v>
      </c>
      <c r="B2389" s="25">
        <v>7591.5360000000001</v>
      </c>
      <c r="C2389" s="25">
        <v>7884.72</v>
      </c>
      <c r="D2389" s="2">
        <f t="shared" si="74"/>
        <v>-1.7025073478370678E-2</v>
      </c>
      <c r="E2389" s="2">
        <f t="shared" si="75"/>
        <v>-1.5111732890315643E-2</v>
      </c>
    </row>
    <row r="2390" spans="1:5" x14ac:dyDescent="0.4">
      <c r="A2390" s="19">
        <v>43642</v>
      </c>
      <c r="B2390" s="25">
        <v>7627.0510000000004</v>
      </c>
      <c r="C2390" s="25">
        <v>7909.97</v>
      </c>
      <c r="D2390" s="2">
        <f t="shared" si="74"/>
        <v>4.6782363937944993E-3</v>
      </c>
      <c r="E2390" s="2">
        <f t="shared" si="75"/>
        <v>3.2023965340557403E-3</v>
      </c>
    </row>
    <row r="2391" spans="1:5" x14ac:dyDescent="0.4">
      <c r="A2391" s="19">
        <v>43643</v>
      </c>
      <c r="B2391" s="25">
        <v>7657.0479999999998</v>
      </c>
      <c r="C2391" s="25">
        <v>7967.76</v>
      </c>
      <c r="D2391" s="2">
        <f t="shared" si="74"/>
        <v>3.9329748811172127E-3</v>
      </c>
      <c r="E2391" s="2">
        <f t="shared" si="75"/>
        <v>7.3059695548782777E-3</v>
      </c>
    </row>
    <row r="2392" spans="1:5" x14ac:dyDescent="0.4">
      <c r="A2392" s="19">
        <v>43644</v>
      </c>
      <c r="B2392" s="25">
        <v>7671.0749999999998</v>
      </c>
      <c r="C2392" s="25">
        <v>8006.24</v>
      </c>
      <c r="D2392" s="2">
        <f t="shared" si="74"/>
        <v>1.8319070221317624E-3</v>
      </c>
      <c r="E2392" s="2">
        <f t="shared" si="75"/>
        <v>4.8294627348213215E-3</v>
      </c>
    </row>
    <row r="2393" spans="1:5" x14ac:dyDescent="0.4">
      <c r="A2393" s="19">
        <v>43647</v>
      </c>
      <c r="B2393" s="25">
        <v>7768.1379999999999</v>
      </c>
      <c r="C2393" s="25">
        <v>8091.16</v>
      </c>
      <c r="D2393" s="2">
        <f t="shared" si="74"/>
        <v>1.2653115762784273E-2</v>
      </c>
      <c r="E2393" s="2">
        <f t="shared" si="75"/>
        <v>1.0606726753132456E-2</v>
      </c>
    </row>
    <row r="2394" spans="1:5" x14ac:dyDescent="0.4">
      <c r="A2394" s="19">
        <v>43648</v>
      </c>
      <c r="B2394" s="25">
        <v>7799.8239999999996</v>
      </c>
      <c r="C2394" s="25">
        <v>8109.09</v>
      </c>
      <c r="D2394" s="2">
        <f t="shared" si="74"/>
        <v>4.0789697608358821E-3</v>
      </c>
      <c r="E2394" s="2">
        <f t="shared" si="75"/>
        <v>2.2159986948719901E-3</v>
      </c>
    </row>
    <row r="2395" spans="1:5" x14ac:dyDescent="0.4">
      <c r="A2395" s="19">
        <v>43649</v>
      </c>
      <c r="B2395" s="25">
        <v>7857.69</v>
      </c>
      <c r="C2395" s="25">
        <v>8170.23</v>
      </c>
      <c r="D2395" s="2">
        <f t="shared" si="74"/>
        <v>7.418885349207871E-3</v>
      </c>
      <c r="E2395" s="2">
        <f t="shared" si="75"/>
        <v>7.5396869439110503E-3</v>
      </c>
    </row>
    <row r="2396" spans="1:5" x14ac:dyDescent="0.4">
      <c r="A2396" s="19">
        <v>43651</v>
      </c>
      <c r="B2396" s="25">
        <v>7841.3010000000004</v>
      </c>
      <c r="C2396" s="25">
        <v>8161.79</v>
      </c>
      <c r="D2396" s="2">
        <f t="shared" si="74"/>
        <v>-2.0857274847950746E-3</v>
      </c>
      <c r="E2396" s="2">
        <f t="shared" si="75"/>
        <v>-1.0330186543096032E-3</v>
      </c>
    </row>
    <row r="2397" spans="1:5" x14ac:dyDescent="0.4">
      <c r="A2397" s="19">
        <v>43654</v>
      </c>
      <c r="B2397" s="25">
        <v>7785.7870000000003</v>
      </c>
      <c r="C2397" s="25">
        <v>8098.38</v>
      </c>
      <c r="D2397" s="2">
        <f t="shared" si="74"/>
        <v>-7.0796925153109314E-3</v>
      </c>
      <c r="E2397" s="2">
        <f t="shared" si="75"/>
        <v>-7.7691290758522547E-3</v>
      </c>
    </row>
    <row r="2398" spans="1:5" x14ac:dyDescent="0.4">
      <c r="A2398" s="19">
        <v>43655</v>
      </c>
      <c r="B2398" s="25">
        <v>7826.8580000000002</v>
      </c>
      <c r="C2398" s="25">
        <v>8141.73</v>
      </c>
      <c r="D2398" s="2">
        <f t="shared" si="74"/>
        <v>5.2751250451623655E-3</v>
      </c>
      <c r="E2398" s="2">
        <f t="shared" si="75"/>
        <v>5.3529224363391137E-3</v>
      </c>
    </row>
    <row r="2399" spans="1:5" x14ac:dyDescent="0.4">
      <c r="A2399" s="19">
        <v>43656</v>
      </c>
      <c r="B2399" s="25">
        <v>7903.4009999999998</v>
      </c>
      <c r="C2399" s="25">
        <v>8202.5300000000007</v>
      </c>
      <c r="D2399" s="2">
        <f t="shared" si="74"/>
        <v>9.7795309433235111E-3</v>
      </c>
      <c r="E2399" s="2">
        <f t="shared" si="75"/>
        <v>7.4677003536105513E-3</v>
      </c>
    </row>
    <row r="2400" spans="1:5" x14ac:dyDescent="0.4">
      <c r="A2400" s="19">
        <v>43657</v>
      </c>
      <c r="B2400" s="25">
        <v>7896.7759999999998</v>
      </c>
      <c r="C2400" s="25">
        <v>8196.0400000000009</v>
      </c>
      <c r="D2400" s="2">
        <f t="shared" si="74"/>
        <v>-8.382467244164582E-4</v>
      </c>
      <c r="E2400" s="2">
        <f t="shared" si="75"/>
        <v>-7.912192945347396E-4</v>
      </c>
    </row>
    <row r="2401" spans="1:5" x14ac:dyDescent="0.4">
      <c r="A2401" s="19">
        <v>43658</v>
      </c>
      <c r="B2401" s="25">
        <v>7943.241</v>
      </c>
      <c r="C2401" s="25">
        <v>8244.14</v>
      </c>
      <c r="D2401" s="2">
        <f t="shared" si="74"/>
        <v>5.8840468565906079E-3</v>
      </c>
      <c r="E2401" s="2">
        <f t="shared" si="75"/>
        <v>5.8686878053302305E-3</v>
      </c>
    </row>
    <row r="2402" spans="1:5" x14ac:dyDescent="0.4">
      <c r="A2402" s="19">
        <v>43661</v>
      </c>
      <c r="B2402" s="25">
        <v>7966.9260000000004</v>
      </c>
      <c r="C2402" s="25">
        <v>8258.19</v>
      </c>
      <c r="D2402" s="2">
        <f t="shared" si="74"/>
        <v>2.9817803589240466E-3</v>
      </c>
      <c r="E2402" s="2">
        <f t="shared" si="75"/>
        <v>1.7042408304566159E-3</v>
      </c>
    </row>
    <row r="2403" spans="1:5" x14ac:dyDescent="0.4">
      <c r="A2403" s="19">
        <v>43662</v>
      </c>
      <c r="B2403" s="25">
        <v>7927.0770000000002</v>
      </c>
      <c r="C2403" s="25">
        <v>8222.7999999999993</v>
      </c>
      <c r="D2403" s="2">
        <f t="shared" si="74"/>
        <v>-5.0018037069755605E-3</v>
      </c>
      <c r="E2403" s="2">
        <f t="shared" si="75"/>
        <v>-4.2854426938592205E-3</v>
      </c>
    </row>
    <row r="2404" spans="1:5" x14ac:dyDescent="0.4">
      <c r="A2404" s="19">
        <v>43663</v>
      </c>
      <c r="B2404" s="25">
        <v>7888.7619999999997</v>
      </c>
      <c r="C2404" s="25">
        <v>8185.21</v>
      </c>
      <c r="D2404" s="2">
        <f t="shared" si="74"/>
        <v>-4.8334335594318878E-3</v>
      </c>
      <c r="E2404" s="2">
        <f t="shared" si="75"/>
        <v>-4.5714355207471247E-3</v>
      </c>
    </row>
    <row r="2405" spans="1:5" x14ac:dyDescent="0.4">
      <c r="A2405" s="19">
        <v>43664</v>
      </c>
      <c r="B2405" s="25">
        <v>7904.1319999999996</v>
      </c>
      <c r="C2405" s="25">
        <v>8207.24</v>
      </c>
      <c r="D2405" s="2">
        <f t="shared" si="74"/>
        <v>1.9483411972627263E-3</v>
      </c>
      <c r="E2405" s="2">
        <f t="shared" si="75"/>
        <v>2.691439804232143E-3</v>
      </c>
    </row>
    <row r="2406" spans="1:5" x14ac:dyDescent="0.4">
      <c r="A2406" s="19">
        <v>43665</v>
      </c>
      <c r="B2406" s="25">
        <v>7834.8969999999999</v>
      </c>
      <c r="C2406" s="25">
        <v>8146.49</v>
      </c>
      <c r="D2406" s="2">
        <f t="shared" si="74"/>
        <v>-8.7593425818293102E-3</v>
      </c>
      <c r="E2406" s="2">
        <f t="shared" si="75"/>
        <v>-7.4020011599514879E-3</v>
      </c>
    </row>
    <row r="2407" spans="1:5" x14ac:dyDescent="0.4">
      <c r="A2407" s="19">
        <v>43668</v>
      </c>
      <c r="B2407" s="25">
        <v>7905.1189999999997</v>
      </c>
      <c r="C2407" s="25">
        <v>8204.14</v>
      </c>
      <c r="D2407" s="2">
        <f t="shared" si="74"/>
        <v>8.9627215265242199E-3</v>
      </c>
      <c r="E2407" s="2">
        <f t="shared" si="75"/>
        <v>7.0766673745379371E-3</v>
      </c>
    </row>
    <row r="2408" spans="1:5" x14ac:dyDescent="0.4">
      <c r="A2408" s="19">
        <v>43669</v>
      </c>
      <c r="B2408" s="25">
        <v>7954.5640000000003</v>
      </c>
      <c r="C2408" s="25">
        <v>8251.4</v>
      </c>
      <c r="D2408" s="2">
        <f t="shared" si="74"/>
        <v>6.2548078023874076E-3</v>
      </c>
      <c r="E2408" s="2">
        <f t="shared" si="75"/>
        <v>5.7605062809753527E-3</v>
      </c>
    </row>
    <row r="2409" spans="1:5" x14ac:dyDescent="0.4">
      <c r="A2409" s="19">
        <v>43670</v>
      </c>
      <c r="B2409" s="25">
        <v>8010.6049999999996</v>
      </c>
      <c r="C2409" s="25">
        <v>8321.5</v>
      </c>
      <c r="D2409" s="2">
        <f t="shared" si="74"/>
        <v>7.0451378604785564E-3</v>
      </c>
      <c r="E2409" s="2">
        <f t="shared" si="75"/>
        <v>8.4955280316068027E-3</v>
      </c>
    </row>
    <row r="2410" spans="1:5" x14ac:dyDescent="0.4">
      <c r="A2410" s="19">
        <v>43671</v>
      </c>
      <c r="B2410" s="25">
        <v>7929.8670000000002</v>
      </c>
      <c r="C2410" s="25">
        <v>8238.5400000000009</v>
      </c>
      <c r="D2410" s="2">
        <f t="shared" si="74"/>
        <v>-1.0078889172540628E-2</v>
      </c>
      <c r="E2410" s="2">
        <f t="shared" si="75"/>
        <v>-9.9693564862103345E-3</v>
      </c>
    </row>
    <row r="2411" spans="1:5" x14ac:dyDescent="0.4">
      <c r="A2411" s="19">
        <v>43672</v>
      </c>
      <c r="B2411" s="25">
        <v>8016.9530000000004</v>
      </c>
      <c r="C2411" s="25">
        <v>8330.2099999999991</v>
      </c>
      <c r="D2411" s="2">
        <f t="shared" si="74"/>
        <v>1.0982025297523901E-2</v>
      </c>
      <c r="E2411" s="2">
        <f t="shared" si="75"/>
        <v>1.11269715265081E-2</v>
      </c>
    </row>
    <row r="2412" spans="1:5" x14ac:dyDescent="0.4">
      <c r="A2412" s="19">
        <v>43675</v>
      </c>
      <c r="B2412" s="25">
        <v>7989.0820000000003</v>
      </c>
      <c r="C2412" s="25">
        <v>8293.33</v>
      </c>
      <c r="D2412" s="2">
        <f t="shared" si="74"/>
        <v>-3.4765078453122822E-3</v>
      </c>
      <c r="E2412" s="2">
        <f t="shared" si="75"/>
        <v>-4.4272593367993274E-3</v>
      </c>
    </row>
    <row r="2413" spans="1:5" x14ac:dyDescent="0.4">
      <c r="A2413" s="19">
        <v>43676</v>
      </c>
      <c r="B2413" s="25">
        <v>7952.473</v>
      </c>
      <c r="C2413" s="25">
        <v>8273.61</v>
      </c>
      <c r="D2413" s="2">
        <f t="shared" si="74"/>
        <v>-4.5823788014693889E-3</v>
      </c>
      <c r="E2413" s="2">
        <f t="shared" si="75"/>
        <v>-2.3778144605363094E-3</v>
      </c>
    </row>
    <row r="2414" spans="1:5" x14ac:dyDescent="0.4">
      <c r="A2414" s="19">
        <v>43677</v>
      </c>
      <c r="B2414" s="25">
        <v>7848.78</v>
      </c>
      <c r="C2414" s="25">
        <v>8175.42</v>
      </c>
      <c r="D2414" s="2">
        <f t="shared" si="74"/>
        <v>-1.3039088595459547E-2</v>
      </c>
      <c r="E2414" s="2">
        <f t="shared" si="75"/>
        <v>-1.1867854539916789E-2</v>
      </c>
    </row>
    <row r="2415" spans="1:5" x14ac:dyDescent="0.4">
      <c r="A2415" s="19">
        <v>43678</v>
      </c>
      <c r="B2415" s="25">
        <v>7801.1459999999997</v>
      </c>
      <c r="C2415" s="25">
        <v>8111.12</v>
      </c>
      <c r="D2415" s="2">
        <f t="shared" si="74"/>
        <v>-6.0689686804827891E-3</v>
      </c>
      <c r="E2415" s="2">
        <f t="shared" si="75"/>
        <v>-7.8650393496603188E-3</v>
      </c>
    </row>
    <row r="2416" spans="1:5" x14ac:dyDescent="0.4">
      <c r="A2416" s="19">
        <v>43679</v>
      </c>
      <c r="B2416" s="25">
        <v>7692.8010000000004</v>
      </c>
      <c r="C2416" s="25">
        <v>8004.07</v>
      </c>
      <c r="D2416" s="2">
        <f t="shared" si="74"/>
        <v>-1.3888344097136462E-2</v>
      </c>
      <c r="E2416" s="2">
        <f t="shared" si="75"/>
        <v>-1.3197930741993713E-2</v>
      </c>
    </row>
    <row r="2417" spans="1:5" x14ac:dyDescent="0.4">
      <c r="A2417" s="19">
        <v>43682</v>
      </c>
      <c r="B2417" s="25">
        <v>7415.6909999999998</v>
      </c>
      <c r="C2417" s="25">
        <v>7726.04</v>
      </c>
      <c r="D2417" s="2">
        <f t="shared" si="74"/>
        <v>-3.6021989909787111E-2</v>
      </c>
      <c r="E2417" s="2">
        <f t="shared" si="75"/>
        <v>-3.4736078020307093E-2</v>
      </c>
    </row>
    <row r="2418" spans="1:5" x14ac:dyDescent="0.4">
      <c r="A2418" s="19">
        <v>43683</v>
      </c>
      <c r="B2418" s="25">
        <v>7521.3220000000001</v>
      </c>
      <c r="C2418" s="25">
        <v>7833.27</v>
      </c>
      <c r="D2418" s="2">
        <f t="shared" si="74"/>
        <v>1.4244255862333022E-2</v>
      </c>
      <c r="E2418" s="2">
        <f t="shared" si="75"/>
        <v>1.3879037644123127E-2</v>
      </c>
    </row>
    <row r="2419" spans="1:5" x14ac:dyDescent="0.4">
      <c r="A2419" s="19">
        <v>43684</v>
      </c>
      <c r="B2419" s="25">
        <v>7551.9</v>
      </c>
      <c r="C2419" s="25">
        <v>7862.83</v>
      </c>
      <c r="D2419" s="2">
        <f t="shared" si="74"/>
        <v>4.0655086964764831E-3</v>
      </c>
      <c r="E2419" s="2">
        <f t="shared" si="75"/>
        <v>3.7736475316183515E-3</v>
      </c>
    </row>
    <row r="2420" spans="1:5" x14ac:dyDescent="0.4">
      <c r="A2420" s="19">
        <v>43685</v>
      </c>
      <c r="B2420" s="25">
        <v>7724.83</v>
      </c>
      <c r="C2420" s="25">
        <v>8039.16</v>
      </c>
      <c r="D2420" s="2">
        <f t="shared" si="74"/>
        <v>2.289887313126493E-2</v>
      </c>
      <c r="E2420" s="2">
        <f t="shared" si="75"/>
        <v>2.2425767821509623E-2</v>
      </c>
    </row>
    <row r="2421" spans="1:5" x14ac:dyDescent="0.4">
      <c r="A2421" s="19">
        <v>43686</v>
      </c>
      <c r="B2421" s="25">
        <v>7646.268</v>
      </c>
      <c r="C2421" s="25">
        <v>7959.14</v>
      </c>
      <c r="D2421" s="2">
        <f t="shared" si="74"/>
        <v>-1.0170061994891788E-2</v>
      </c>
      <c r="E2421" s="2">
        <f t="shared" si="75"/>
        <v>-9.9537762651819017E-3</v>
      </c>
    </row>
    <row r="2422" spans="1:5" x14ac:dyDescent="0.4">
      <c r="A2422" s="19">
        <v>43689</v>
      </c>
      <c r="B2422" s="25">
        <v>7561.683</v>
      </c>
      <c r="C2422" s="25">
        <v>7863.41</v>
      </c>
      <c r="D2422" s="2">
        <f t="shared" si="74"/>
        <v>-1.1062259392425222E-2</v>
      </c>
      <c r="E2422" s="2">
        <f t="shared" si="75"/>
        <v>-1.202768138266197E-2</v>
      </c>
    </row>
    <row r="2423" spans="1:5" x14ac:dyDescent="0.4">
      <c r="A2423" s="19">
        <v>43690</v>
      </c>
      <c r="B2423" s="25">
        <v>7728.1509999999998</v>
      </c>
      <c r="C2423" s="25">
        <v>8016.36</v>
      </c>
      <c r="D2423" s="2">
        <f t="shared" si="74"/>
        <v>2.2014675833408992E-2</v>
      </c>
      <c r="E2423" s="2">
        <f t="shared" si="75"/>
        <v>1.9450848931951814E-2</v>
      </c>
    </row>
    <row r="2424" spans="1:5" x14ac:dyDescent="0.4">
      <c r="A2424" s="19">
        <v>43691</v>
      </c>
      <c r="B2424" s="25">
        <v>7490.13</v>
      </c>
      <c r="C2424" s="25">
        <v>7773.94</v>
      </c>
      <c r="D2424" s="2">
        <f t="shared" si="74"/>
        <v>-3.07992170442839E-2</v>
      </c>
      <c r="E2424" s="2">
        <f t="shared" si="75"/>
        <v>-3.0240657854687214E-2</v>
      </c>
    </row>
    <row r="2425" spans="1:5" x14ac:dyDescent="0.4">
      <c r="A2425" s="19">
        <v>43692</v>
      </c>
      <c r="B2425" s="25">
        <v>7484.8879999999999</v>
      </c>
      <c r="C2425" s="25">
        <v>7766.62</v>
      </c>
      <c r="D2425" s="2">
        <f t="shared" si="74"/>
        <v>-6.9985434164698823E-4</v>
      </c>
      <c r="E2425" s="2">
        <f t="shared" si="75"/>
        <v>-9.4160747317317828E-4</v>
      </c>
    </row>
    <row r="2426" spans="1:5" x14ac:dyDescent="0.4">
      <c r="A2426" s="19">
        <v>43693</v>
      </c>
      <c r="B2426" s="25">
        <v>7604.1090000000004</v>
      </c>
      <c r="C2426" s="25">
        <v>7895.99</v>
      </c>
      <c r="D2426" s="2">
        <f t="shared" si="74"/>
        <v>1.592822765016666E-2</v>
      </c>
      <c r="E2426" s="2">
        <f t="shared" si="75"/>
        <v>1.6657181631134277E-2</v>
      </c>
    </row>
    <row r="2427" spans="1:5" x14ac:dyDescent="0.4">
      <c r="A2427" s="19">
        <v>43696</v>
      </c>
      <c r="B2427" s="25">
        <v>7719.3230000000003</v>
      </c>
      <c r="C2427" s="25">
        <v>8002.81</v>
      </c>
      <c r="D2427" s="2">
        <f t="shared" si="74"/>
        <v>1.5151545039662206E-2</v>
      </c>
      <c r="E2427" s="2">
        <f t="shared" si="75"/>
        <v>1.3528385927540576E-2</v>
      </c>
    </row>
    <row r="2428" spans="1:5" x14ac:dyDescent="0.4">
      <c r="A2428" s="19">
        <v>43697</v>
      </c>
      <c r="B2428" s="25">
        <v>7664.4709999999995</v>
      </c>
      <c r="C2428" s="25">
        <v>7948.56</v>
      </c>
      <c r="D2428" s="2">
        <f t="shared" si="74"/>
        <v>-7.1058044857043035E-3</v>
      </c>
      <c r="E2428" s="2">
        <f t="shared" si="75"/>
        <v>-6.7788689222910703E-3</v>
      </c>
    </row>
    <row r="2429" spans="1:5" x14ac:dyDescent="0.4">
      <c r="A2429" s="19">
        <v>43698</v>
      </c>
      <c r="B2429" s="25">
        <v>7733.2160000000003</v>
      </c>
      <c r="C2429" s="25">
        <v>8020.21</v>
      </c>
      <c r="D2429" s="2">
        <f t="shared" si="74"/>
        <v>8.9693078622126166E-3</v>
      </c>
      <c r="E2429" s="2">
        <f t="shared" si="75"/>
        <v>9.0142113791680245E-3</v>
      </c>
    </row>
    <row r="2430" spans="1:5" x14ac:dyDescent="0.4">
      <c r="A2430" s="19">
        <v>43699</v>
      </c>
      <c r="B2430" s="25">
        <v>7707.4269999999997</v>
      </c>
      <c r="C2430" s="25">
        <v>7991.39</v>
      </c>
      <c r="D2430" s="2">
        <f t="shared" si="74"/>
        <v>-3.3348350802564486E-3</v>
      </c>
      <c r="E2430" s="2">
        <f t="shared" si="75"/>
        <v>-3.5934221173758996E-3</v>
      </c>
    </row>
    <row r="2431" spans="1:5" x14ac:dyDescent="0.4">
      <c r="A2431" s="19">
        <v>43700</v>
      </c>
      <c r="B2431" s="25">
        <v>7464.9949999999999</v>
      </c>
      <c r="C2431" s="25">
        <v>7751.77</v>
      </c>
      <c r="D2431" s="2">
        <f t="shared" si="74"/>
        <v>-3.1454336187679677E-2</v>
      </c>
      <c r="E2431" s="2">
        <f t="shared" si="75"/>
        <v>-2.9984771109907049E-2</v>
      </c>
    </row>
    <row r="2432" spans="1:5" x14ac:dyDescent="0.4">
      <c r="A2432" s="19">
        <v>43703</v>
      </c>
      <c r="B2432" s="25">
        <v>7575.0190000000002</v>
      </c>
      <c r="C2432" s="25">
        <v>7853.74</v>
      </c>
      <c r="D2432" s="2">
        <f t="shared" si="74"/>
        <v>1.4738656891263968E-2</v>
      </c>
      <c r="E2432" s="2">
        <f t="shared" si="75"/>
        <v>1.3154415056174207E-2</v>
      </c>
    </row>
    <row r="2433" spans="1:5" x14ac:dyDescent="0.4">
      <c r="A2433" s="19">
        <v>43704</v>
      </c>
      <c r="B2433" s="25">
        <v>7566.027</v>
      </c>
      <c r="C2433" s="25">
        <v>7826.95</v>
      </c>
      <c r="D2433" s="2">
        <f t="shared" si="74"/>
        <v>-1.1870597288271556E-3</v>
      </c>
      <c r="E2433" s="2">
        <f t="shared" si="75"/>
        <v>-3.4111136859635849E-3</v>
      </c>
    </row>
    <row r="2434" spans="1:5" x14ac:dyDescent="0.4">
      <c r="A2434" s="19">
        <v>43705</v>
      </c>
      <c r="B2434" s="25">
        <v>7587.8959999999997</v>
      </c>
      <c r="C2434" s="25">
        <v>7856.88</v>
      </c>
      <c r="D2434" s="2">
        <f t="shared" si="74"/>
        <v>2.8904205602227062E-3</v>
      </c>
      <c r="E2434" s="2">
        <f t="shared" si="75"/>
        <v>3.8239671902848826E-3</v>
      </c>
    </row>
    <row r="2435" spans="1:5" x14ac:dyDescent="0.4">
      <c r="A2435" s="19">
        <v>43706</v>
      </c>
      <c r="B2435" s="25">
        <v>7702.3119999999999</v>
      </c>
      <c r="C2435" s="25">
        <v>7973.39</v>
      </c>
      <c r="D2435" s="2">
        <f t="shared" si="74"/>
        <v>1.5078751738294871E-2</v>
      </c>
      <c r="E2435" s="2">
        <f t="shared" si="75"/>
        <v>1.4829041553390265E-2</v>
      </c>
    </row>
    <row r="2436" spans="1:5" x14ac:dyDescent="0.4">
      <c r="A2436" s="19">
        <v>43707</v>
      </c>
      <c r="B2436" s="25">
        <v>7690.9979999999996</v>
      </c>
      <c r="C2436" s="25">
        <v>7962.88</v>
      </c>
      <c r="D2436" s="2">
        <f t="shared" si="74"/>
        <v>-1.4689095949372843E-3</v>
      </c>
      <c r="E2436" s="2">
        <f t="shared" si="75"/>
        <v>-1.3181344446967502E-3</v>
      </c>
    </row>
    <row r="2437" spans="1:5" x14ac:dyDescent="0.4">
      <c r="A2437" s="19">
        <v>43711</v>
      </c>
      <c r="B2437" s="25">
        <v>7609.5129999999999</v>
      </c>
      <c r="C2437" s="25">
        <v>7874.16</v>
      </c>
      <c r="D2437" s="2">
        <f t="shared" si="74"/>
        <v>-1.0594853879821509E-2</v>
      </c>
      <c r="E2437" s="2">
        <f t="shared" si="75"/>
        <v>-1.1141697476290013E-2</v>
      </c>
    </row>
    <row r="2438" spans="1:5" x14ac:dyDescent="0.4">
      <c r="A2438" s="19">
        <v>43712</v>
      </c>
      <c r="B2438" s="25">
        <v>7719.2470000000003</v>
      </c>
      <c r="C2438" s="25">
        <v>7976.88</v>
      </c>
      <c r="D2438" s="2">
        <f t="shared" si="74"/>
        <v>1.4420633751463408E-2</v>
      </c>
      <c r="E2438" s="2">
        <f t="shared" si="75"/>
        <v>1.3045201011917529E-2</v>
      </c>
    </row>
    <row r="2439" spans="1:5" x14ac:dyDescent="0.4">
      <c r="A2439" s="19">
        <v>43713</v>
      </c>
      <c r="B2439" s="25">
        <v>7862.5389999999998</v>
      </c>
      <c r="C2439" s="25">
        <v>8116.83</v>
      </c>
      <c r="D2439" s="2">
        <f t="shared" ref="D2439:D2502" si="76">B2439/B2438-1</f>
        <v>1.8562950505405462E-2</v>
      </c>
      <c r="E2439" s="2">
        <f t="shared" ref="E2439:E2502" si="77">C2439/C2438-1</f>
        <v>1.7544453470529797E-2</v>
      </c>
    </row>
    <row r="2440" spans="1:5" x14ac:dyDescent="0.4">
      <c r="A2440" s="19">
        <v>43714</v>
      </c>
      <c r="B2440" s="25">
        <v>7852.5389999999998</v>
      </c>
      <c r="C2440" s="25">
        <v>8103.07</v>
      </c>
      <c r="D2440" s="2">
        <f t="shared" si="76"/>
        <v>-1.2718537866711621E-3</v>
      </c>
      <c r="E2440" s="2">
        <f t="shared" si="77"/>
        <v>-1.6952430936708618E-3</v>
      </c>
    </row>
    <row r="2441" spans="1:5" x14ac:dyDescent="0.4">
      <c r="A2441" s="19">
        <v>43717</v>
      </c>
      <c r="B2441" s="25">
        <v>7832.4030000000002</v>
      </c>
      <c r="C2441" s="25">
        <v>8087.44</v>
      </c>
      <c r="D2441" s="2">
        <f t="shared" si="76"/>
        <v>-2.5642661564622138E-3</v>
      </c>
      <c r="E2441" s="2">
        <f t="shared" si="77"/>
        <v>-1.928898553264391E-3</v>
      </c>
    </row>
    <row r="2442" spans="1:5" x14ac:dyDescent="0.4">
      <c r="A2442" s="19">
        <v>43718</v>
      </c>
      <c r="B2442" s="25">
        <v>7814.7420000000002</v>
      </c>
      <c r="C2442" s="25">
        <v>8084.16</v>
      </c>
      <c r="D2442" s="2">
        <f t="shared" si="76"/>
        <v>-2.2548635457088073E-3</v>
      </c>
      <c r="E2442" s="2">
        <f t="shared" si="77"/>
        <v>-4.0556715103912122E-4</v>
      </c>
    </row>
    <row r="2443" spans="1:5" x14ac:dyDescent="0.4">
      <c r="A2443" s="19">
        <v>43719</v>
      </c>
      <c r="B2443" s="25">
        <v>7887.5810000000001</v>
      </c>
      <c r="C2443" s="25">
        <v>8169.68</v>
      </c>
      <c r="D2443" s="2">
        <f t="shared" si="76"/>
        <v>9.3207171778670883E-3</v>
      </c>
      <c r="E2443" s="2">
        <f t="shared" si="77"/>
        <v>1.0578711950283148E-2</v>
      </c>
    </row>
    <row r="2444" spans="1:5" x14ac:dyDescent="0.4">
      <c r="A2444" s="19">
        <v>43720</v>
      </c>
      <c r="B2444" s="25">
        <v>7917.34</v>
      </c>
      <c r="C2444" s="25">
        <v>8194.4699999999993</v>
      </c>
      <c r="D2444" s="2">
        <f t="shared" si="76"/>
        <v>3.7728931087996909E-3</v>
      </c>
      <c r="E2444" s="2">
        <f t="shared" si="77"/>
        <v>3.0343905758853928E-3</v>
      </c>
    </row>
    <row r="2445" spans="1:5" x14ac:dyDescent="0.4">
      <c r="A2445" s="19">
        <v>43721</v>
      </c>
      <c r="B2445" s="25">
        <v>7892.9549999999999</v>
      </c>
      <c r="C2445" s="25">
        <v>8176.71</v>
      </c>
      <c r="D2445" s="2">
        <f t="shared" si="76"/>
        <v>-3.0799485685849559E-3</v>
      </c>
      <c r="E2445" s="2">
        <f t="shared" si="77"/>
        <v>-2.1673152748132862E-3</v>
      </c>
    </row>
    <row r="2446" spans="1:5" x14ac:dyDescent="0.4">
      <c r="A2446" s="19">
        <v>43724</v>
      </c>
      <c r="B2446" s="25">
        <v>7852.4129999999996</v>
      </c>
      <c r="C2446" s="25">
        <v>8153.54</v>
      </c>
      <c r="D2446" s="2">
        <f t="shared" si="76"/>
        <v>-5.1364793033787937E-3</v>
      </c>
      <c r="E2446" s="2">
        <f t="shared" si="77"/>
        <v>-2.8336580360560637E-3</v>
      </c>
    </row>
    <row r="2447" spans="1:5" x14ac:dyDescent="0.4">
      <c r="A2447" s="19">
        <v>43725</v>
      </c>
      <c r="B2447" s="25">
        <v>7888.7860000000001</v>
      </c>
      <c r="C2447" s="25">
        <v>8186.02</v>
      </c>
      <c r="D2447" s="2">
        <f t="shared" si="76"/>
        <v>4.6320793366319002E-3</v>
      </c>
      <c r="E2447" s="2">
        <f t="shared" si="77"/>
        <v>3.9835457972856592E-3</v>
      </c>
    </row>
    <row r="2448" spans="1:5" x14ac:dyDescent="0.4">
      <c r="A2448" s="19">
        <v>43726</v>
      </c>
      <c r="B2448" s="25">
        <v>7888.5559999999996</v>
      </c>
      <c r="C2448" s="25">
        <v>8177.39</v>
      </c>
      <c r="D2448" s="2">
        <f t="shared" si="76"/>
        <v>-2.9155309828499121E-5</v>
      </c>
      <c r="E2448" s="2">
        <f t="shared" si="77"/>
        <v>-1.0542363688337275E-3</v>
      </c>
    </row>
    <row r="2449" spans="1:5" x14ac:dyDescent="0.4">
      <c r="A2449" s="19">
        <v>43727</v>
      </c>
      <c r="B2449" s="25">
        <v>7901.7920000000004</v>
      </c>
      <c r="C2449" s="25">
        <v>8182.88</v>
      </c>
      <c r="D2449" s="2">
        <f t="shared" si="76"/>
        <v>1.6778736184417387E-3</v>
      </c>
      <c r="E2449" s="2">
        <f t="shared" si="77"/>
        <v>6.713633567678734E-4</v>
      </c>
    </row>
    <row r="2450" spans="1:5" x14ac:dyDescent="0.4">
      <c r="A2450" s="19">
        <v>43728</v>
      </c>
      <c r="B2450" s="25">
        <v>7823.5529999999999</v>
      </c>
      <c r="C2450" s="25">
        <v>8117.67</v>
      </c>
      <c r="D2450" s="2">
        <f t="shared" si="76"/>
        <v>-9.9014248919739867E-3</v>
      </c>
      <c r="E2450" s="2">
        <f t="shared" si="77"/>
        <v>-7.9690769020198671E-3</v>
      </c>
    </row>
    <row r="2451" spans="1:5" x14ac:dyDescent="0.4">
      <c r="A2451" s="19">
        <v>43731</v>
      </c>
      <c r="B2451" s="25">
        <v>7818.61</v>
      </c>
      <c r="C2451" s="25">
        <v>8112.46</v>
      </c>
      <c r="D2451" s="2">
        <f t="shared" si="76"/>
        <v>-6.3181012514390567E-4</v>
      </c>
      <c r="E2451" s="2">
        <f t="shared" si="77"/>
        <v>-6.4180978039263259E-4</v>
      </c>
    </row>
    <row r="2452" spans="1:5" x14ac:dyDescent="0.4">
      <c r="A2452" s="19">
        <v>43732</v>
      </c>
      <c r="B2452" s="25">
        <v>7710.0439999999999</v>
      </c>
      <c r="C2452" s="25">
        <v>7993.63</v>
      </c>
      <c r="D2452" s="2">
        <f t="shared" si="76"/>
        <v>-1.3885588359056178E-2</v>
      </c>
      <c r="E2452" s="2">
        <f t="shared" si="77"/>
        <v>-1.4647838017074921E-2</v>
      </c>
    </row>
    <row r="2453" spans="1:5" x14ac:dyDescent="0.4">
      <c r="A2453" s="19">
        <v>43733</v>
      </c>
      <c r="B2453" s="25">
        <v>7803.5420000000004</v>
      </c>
      <c r="C2453" s="25">
        <v>8077.38</v>
      </c>
      <c r="D2453" s="2">
        <f t="shared" si="76"/>
        <v>1.212677904302506E-2</v>
      </c>
      <c r="E2453" s="2">
        <f t="shared" si="77"/>
        <v>1.0477092384811426E-2</v>
      </c>
    </row>
    <row r="2454" spans="1:5" x14ac:dyDescent="0.4">
      <c r="A2454" s="19">
        <v>43734</v>
      </c>
      <c r="B2454" s="25">
        <v>7771.9920000000002</v>
      </c>
      <c r="C2454" s="25">
        <v>8030.66</v>
      </c>
      <c r="D2454" s="2">
        <f t="shared" si="76"/>
        <v>-4.0430358419292212E-3</v>
      </c>
      <c r="E2454" s="2">
        <f t="shared" si="77"/>
        <v>-5.7840537401979697E-3</v>
      </c>
    </row>
    <row r="2455" spans="1:5" x14ac:dyDescent="0.4">
      <c r="A2455" s="19">
        <v>43735</v>
      </c>
      <c r="B2455" s="25">
        <v>7681.5789999999997</v>
      </c>
      <c r="C2455" s="25">
        <v>7939.63</v>
      </c>
      <c r="D2455" s="2">
        <f t="shared" si="76"/>
        <v>-1.1633182329575331E-2</v>
      </c>
      <c r="E2455" s="2">
        <f t="shared" si="77"/>
        <v>-1.1335307434258146E-2</v>
      </c>
    </row>
    <row r="2456" spans="1:5" x14ac:dyDescent="0.4">
      <c r="A2456" s="19">
        <v>43738</v>
      </c>
      <c r="B2456" s="25">
        <v>7749.4489999999996</v>
      </c>
      <c r="C2456" s="25">
        <v>7999.34</v>
      </c>
      <c r="D2456" s="2">
        <f t="shared" si="76"/>
        <v>8.8354230295619729E-3</v>
      </c>
      <c r="E2456" s="2">
        <f t="shared" si="77"/>
        <v>7.5205015850865475E-3</v>
      </c>
    </row>
    <row r="2457" spans="1:5" x14ac:dyDescent="0.4">
      <c r="A2457" s="19">
        <v>43739</v>
      </c>
      <c r="B2457" s="25">
        <v>7684.1419999999998</v>
      </c>
      <c r="C2457" s="25">
        <v>7908.69</v>
      </c>
      <c r="D2457" s="2">
        <f t="shared" si="76"/>
        <v>-8.427308831892355E-3</v>
      </c>
      <c r="E2457" s="2">
        <f t="shared" si="77"/>
        <v>-1.1332184905254783E-2</v>
      </c>
    </row>
    <row r="2458" spans="1:5" x14ac:dyDescent="0.4">
      <c r="A2458" s="19">
        <v>43740</v>
      </c>
      <c r="B2458" s="25">
        <v>7550.7860000000001</v>
      </c>
      <c r="C2458" s="25">
        <v>7785.25</v>
      </c>
      <c r="D2458" s="2">
        <f t="shared" si="76"/>
        <v>-1.7354702711115944E-2</v>
      </c>
      <c r="E2458" s="2">
        <f t="shared" si="77"/>
        <v>-1.5608147493453406E-2</v>
      </c>
    </row>
    <row r="2459" spans="1:5" x14ac:dyDescent="0.4">
      <c r="A2459" s="19">
        <v>43741</v>
      </c>
      <c r="B2459" s="25">
        <v>7638.3950000000004</v>
      </c>
      <c r="C2459" s="25">
        <v>7872.27</v>
      </c>
      <c r="D2459" s="2">
        <f t="shared" si="76"/>
        <v>1.1602633156336362E-2</v>
      </c>
      <c r="E2459" s="2">
        <f t="shared" si="77"/>
        <v>1.1177547284929812E-2</v>
      </c>
    </row>
    <row r="2460" spans="1:5" x14ac:dyDescent="0.4">
      <c r="A2460" s="19">
        <v>43742</v>
      </c>
      <c r="B2460" s="25">
        <v>7754.1030000000001</v>
      </c>
      <c r="C2460" s="25">
        <v>7982.47</v>
      </c>
      <c r="D2460" s="2">
        <f t="shared" si="76"/>
        <v>1.5148208491443604E-2</v>
      </c>
      <c r="E2460" s="2">
        <f t="shared" si="77"/>
        <v>1.3998503608235069E-2</v>
      </c>
    </row>
    <row r="2461" spans="1:5" x14ac:dyDescent="0.4">
      <c r="A2461" s="19">
        <v>43745</v>
      </c>
      <c r="B2461" s="25">
        <v>7725.1289999999999</v>
      </c>
      <c r="C2461" s="25">
        <v>7956.29</v>
      </c>
      <c r="D2461" s="2">
        <f t="shared" si="76"/>
        <v>-3.7366024155212063E-3</v>
      </c>
      <c r="E2461" s="2">
        <f t="shared" si="77"/>
        <v>-3.279686613291366E-3</v>
      </c>
    </row>
    <row r="2462" spans="1:5" x14ac:dyDescent="0.4">
      <c r="A2462" s="19">
        <v>43746</v>
      </c>
      <c r="B2462" s="25">
        <v>7604.27</v>
      </c>
      <c r="C2462" s="25">
        <v>7823.78</v>
      </c>
      <c r="D2462" s="2">
        <f t="shared" si="76"/>
        <v>-1.5644916738607129E-2</v>
      </c>
      <c r="E2462" s="2">
        <f t="shared" si="77"/>
        <v>-1.6654747375975498E-2</v>
      </c>
    </row>
    <row r="2463" spans="1:5" x14ac:dyDescent="0.4">
      <c r="A2463" s="19">
        <v>43747</v>
      </c>
      <c r="B2463" s="25">
        <v>7690.5290000000005</v>
      </c>
      <c r="C2463" s="25">
        <v>7903.74</v>
      </c>
      <c r="D2463" s="2">
        <f t="shared" si="76"/>
        <v>1.1343495167846385E-2</v>
      </c>
      <c r="E2463" s="2">
        <f t="shared" si="77"/>
        <v>1.0220123776486512E-2</v>
      </c>
    </row>
    <row r="2464" spans="1:5" x14ac:dyDescent="0.4">
      <c r="A2464" s="19">
        <v>43748</v>
      </c>
      <c r="B2464" s="25">
        <v>7740.3620000000001</v>
      </c>
      <c r="C2464" s="25">
        <v>7950.78</v>
      </c>
      <c r="D2464" s="2">
        <f t="shared" si="76"/>
        <v>6.4797883214535723E-3</v>
      </c>
      <c r="E2464" s="2">
        <f t="shared" si="77"/>
        <v>5.9516127807848207E-3</v>
      </c>
    </row>
    <row r="2465" spans="1:5" x14ac:dyDescent="0.4">
      <c r="A2465" s="19">
        <v>43749</v>
      </c>
      <c r="B2465" s="25">
        <v>7843.875</v>
      </c>
      <c r="C2465" s="25">
        <v>8057.04</v>
      </c>
      <c r="D2465" s="2">
        <f t="shared" si="76"/>
        <v>1.337314714738147E-2</v>
      </c>
      <c r="E2465" s="2">
        <f t="shared" si="77"/>
        <v>1.3364726479666134E-2</v>
      </c>
    </row>
    <row r="2466" spans="1:5" x14ac:dyDescent="0.4">
      <c r="A2466" s="19">
        <v>43752</v>
      </c>
      <c r="B2466" s="25">
        <v>7842.3329999999996</v>
      </c>
      <c r="C2466" s="25">
        <v>8048.65</v>
      </c>
      <c r="D2466" s="2">
        <f t="shared" si="76"/>
        <v>-1.9658650858156435E-4</v>
      </c>
      <c r="E2466" s="2">
        <f t="shared" si="77"/>
        <v>-1.0413253502526976E-3</v>
      </c>
    </row>
    <row r="2467" spans="1:5" x14ac:dyDescent="0.4">
      <c r="A2467" s="19">
        <v>43753</v>
      </c>
      <c r="B2467" s="25">
        <v>7942.8509999999997</v>
      </c>
      <c r="C2467" s="25">
        <v>8148.71</v>
      </c>
      <c r="D2467" s="2">
        <f t="shared" si="76"/>
        <v>1.2817359324068578E-2</v>
      </c>
      <c r="E2467" s="2">
        <f t="shared" si="77"/>
        <v>1.243189851714277E-2</v>
      </c>
    </row>
    <row r="2468" spans="1:5" x14ac:dyDescent="0.4">
      <c r="A2468" s="19">
        <v>43754</v>
      </c>
      <c r="B2468" s="25">
        <v>7920.2089999999998</v>
      </c>
      <c r="C2468" s="25">
        <v>8124.18</v>
      </c>
      <c r="D2468" s="2">
        <f t="shared" si="76"/>
        <v>-2.8506137154026279E-3</v>
      </c>
      <c r="E2468" s="2">
        <f t="shared" si="77"/>
        <v>-3.0102924266539599E-3</v>
      </c>
    </row>
    <row r="2469" spans="1:5" x14ac:dyDescent="0.4">
      <c r="A2469" s="19">
        <v>43755</v>
      </c>
      <c r="B2469" s="25">
        <v>7942.1440000000002</v>
      </c>
      <c r="C2469" s="25">
        <v>8156.85</v>
      </c>
      <c r="D2469" s="2">
        <f t="shared" si="76"/>
        <v>2.7694976231056323E-3</v>
      </c>
      <c r="E2469" s="2">
        <f t="shared" si="77"/>
        <v>4.0213289218111736E-3</v>
      </c>
    </row>
    <row r="2470" spans="1:5" x14ac:dyDescent="0.4">
      <c r="A2470" s="19">
        <v>43756</v>
      </c>
      <c r="B2470" s="25">
        <v>7868.491</v>
      </c>
      <c r="C2470" s="25">
        <v>8089.54</v>
      </c>
      <c r="D2470" s="2">
        <f t="shared" si="76"/>
        <v>-9.2736923430247753E-3</v>
      </c>
      <c r="E2470" s="2">
        <f t="shared" si="77"/>
        <v>-8.2519600090721346E-3</v>
      </c>
    </row>
    <row r="2471" spans="1:5" x14ac:dyDescent="0.4">
      <c r="A2471" s="19">
        <v>43759</v>
      </c>
      <c r="B2471" s="25">
        <v>7940.3310000000001</v>
      </c>
      <c r="C2471" s="25">
        <v>8162.99</v>
      </c>
      <c r="D2471" s="2">
        <f t="shared" si="76"/>
        <v>9.1300860609742074E-3</v>
      </c>
      <c r="E2471" s="2">
        <f t="shared" si="77"/>
        <v>9.0796262828294338E-3</v>
      </c>
    </row>
    <row r="2472" spans="1:5" x14ac:dyDescent="0.4">
      <c r="A2472" s="19">
        <v>43760</v>
      </c>
      <c r="B2472" s="25">
        <v>7874.616</v>
      </c>
      <c r="C2472" s="25">
        <v>8104.3</v>
      </c>
      <c r="D2472" s="2">
        <f t="shared" si="76"/>
        <v>-8.2761033513590876E-3</v>
      </c>
      <c r="E2472" s="2">
        <f t="shared" si="77"/>
        <v>-7.1897674749080709E-3</v>
      </c>
    </row>
    <row r="2473" spans="1:5" x14ac:dyDescent="0.4">
      <c r="A2473" s="19">
        <v>43761</v>
      </c>
      <c r="B2473" s="25">
        <v>7889.473</v>
      </c>
      <c r="C2473" s="25">
        <v>8119.79</v>
      </c>
      <c r="D2473" s="2">
        <f t="shared" si="76"/>
        <v>1.8866951734535231E-3</v>
      </c>
      <c r="E2473" s="2">
        <f t="shared" si="77"/>
        <v>1.9113310218032975E-3</v>
      </c>
    </row>
    <row r="2474" spans="1:5" x14ac:dyDescent="0.4">
      <c r="A2474" s="19">
        <v>43762</v>
      </c>
      <c r="B2474" s="25">
        <v>7966.7190000000001</v>
      </c>
      <c r="C2474" s="25">
        <v>8185.8</v>
      </c>
      <c r="D2474" s="2">
        <f t="shared" si="76"/>
        <v>9.7910215295748948E-3</v>
      </c>
      <c r="E2474" s="2">
        <f t="shared" si="77"/>
        <v>8.1295205910498769E-3</v>
      </c>
    </row>
    <row r="2475" spans="1:5" x14ac:dyDescent="0.4">
      <c r="A2475" s="19">
        <v>43763</v>
      </c>
      <c r="B2475" s="25">
        <v>8029.2169999999996</v>
      </c>
      <c r="C2475" s="25">
        <v>8243.1200000000008</v>
      </c>
      <c r="D2475" s="2">
        <f t="shared" si="76"/>
        <v>7.8448857051440779E-3</v>
      </c>
      <c r="E2475" s="2">
        <f t="shared" si="77"/>
        <v>7.0023699577317355E-3</v>
      </c>
    </row>
    <row r="2476" spans="1:5" x14ac:dyDescent="0.4">
      <c r="A2476" s="19">
        <v>43766</v>
      </c>
      <c r="B2476" s="25">
        <v>8110.6689999999999</v>
      </c>
      <c r="C2476" s="25">
        <v>8325.99</v>
      </c>
      <c r="D2476" s="2">
        <f t="shared" si="76"/>
        <v>1.0144451196175241E-2</v>
      </c>
      <c r="E2476" s="2">
        <f t="shared" si="77"/>
        <v>1.0053232271275858E-2</v>
      </c>
    </row>
    <row r="2477" spans="1:5" x14ac:dyDescent="0.4">
      <c r="A2477" s="19">
        <v>43767</v>
      </c>
      <c r="B2477" s="25">
        <v>8047.509</v>
      </c>
      <c r="C2477" s="25">
        <v>8276.85</v>
      </c>
      <c r="D2477" s="2">
        <f t="shared" si="76"/>
        <v>-7.7872737748266863E-3</v>
      </c>
      <c r="E2477" s="2">
        <f t="shared" si="77"/>
        <v>-5.9020008431429627E-3</v>
      </c>
    </row>
    <row r="2478" spans="1:5" x14ac:dyDescent="0.4">
      <c r="A2478" s="19">
        <v>43768</v>
      </c>
      <c r="B2478" s="25">
        <v>8083.1130000000003</v>
      </c>
      <c r="C2478" s="25">
        <v>8303.98</v>
      </c>
      <c r="D2478" s="2">
        <f t="shared" si="76"/>
        <v>4.4242261798030924E-3</v>
      </c>
      <c r="E2478" s="2">
        <f t="shared" si="77"/>
        <v>3.2778170439236032E-3</v>
      </c>
    </row>
    <row r="2479" spans="1:5" x14ac:dyDescent="0.4">
      <c r="A2479" s="19">
        <v>43769</v>
      </c>
      <c r="B2479" s="25">
        <v>8083.8329999999996</v>
      </c>
      <c r="C2479" s="25">
        <v>8292.36</v>
      </c>
      <c r="D2479" s="2">
        <f t="shared" si="76"/>
        <v>8.9074592919846651E-5</v>
      </c>
      <c r="E2479" s="2">
        <f t="shared" si="77"/>
        <v>-1.3993289964570055E-3</v>
      </c>
    </row>
    <row r="2480" spans="1:5" x14ac:dyDescent="0.4">
      <c r="A2480" s="19">
        <v>43770</v>
      </c>
      <c r="B2480" s="25">
        <v>8161.1670000000004</v>
      </c>
      <c r="C2480" s="25">
        <v>8386.4</v>
      </c>
      <c r="D2480" s="2">
        <f t="shared" si="76"/>
        <v>9.5665014356434153E-3</v>
      </c>
      <c r="E2480" s="2">
        <f t="shared" si="77"/>
        <v>1.1340559261778127E-2</v>
      </c>
    </row>
    <row r="2481" spans="1:5" x14ac:dyDescent="0.4">
      <c r="A2481" s="19">
        <v>43773</v>
      </c>
      <c r="B2481" s="25">
        <v>8210.6640000000007</v>
      </c>
      <c r="C2481" s="25">
        <v>8433.2000000000007</v>
      </c>
      <c r="D2481" s="2">
        <f t="shared" si="76"/>
        <v>6.06494144771208E-3</v>
      </c>
      <c r="E2481" s="2">
        <f t="shared" si="77"/>
        <v>5.5804636077461112E-3</v>
      </c>
    </row>
    <row r="2482" spans="1:5" x14ac:dyDescent="0.4">
      <c r="A2482" s="19">
        <v>43774</v>
      </c>
      <c r="B2482" s="25">
        <v>8210.1759999999995</v>
      </c>
      <c r="C2482" s="25">
        <v>8434.68</v>
      </c>
      <c r="D2482" s="2">
        <f t="shared" si="76"/>
        <v>-5.9434900758437159E-5</v>
      </c>
      <c r="E2482" s="2">
        <f t="shared" si="77"/>
        <v>1.7549684579987179E-4</v>
      </c>
    </row>
    <row r="2483" spans="1:5" x14ac:dyDescent="0.4">
      <c r="A2483" s="19">
        <v>43775</v>
      </c>
      <c r="B2483" s="25">
        <v>8196.0280000000002</v>
      </c>
      <c r="C2483" s="25">
        <v>8410.6299999999992</v>
      </c>
      <c r="D2483" s="2">
        <f t="shared" si="76"/>
        <v>-1.7232273705215517E-3</v>
      </c>
      <c r="E2483" s="2">
        <f t="shared" si="77"/>
        <v>-2.8513233459954712E-3</v>
      </c>
    </row>
    <row r="2484" spans="1:5" x14ac:dyDescent="0.4">
      <c r="A2484" s="19">
        <v>43776</v>
      </c>
      <c r="B2484" s="25">
        <v>8219.6460000000006</v>
      </c>
      <c r="C2484" s="25">
        <v>8434.52</v>
      </c>
      <c r="D2484" s="2">
        <f t="shared" si="76"/>
        <v>2.8816397406159489E-3</v>
      </c>
      <c r="E2484" s="2">
        <f t="shared" si="77"/>
        <v>2.8404530932879535E-3</v>
      </c>
    </row>
    <row r="2485" spans="1:5" x14ac:dyDescent="0.4">
      <c r="A2485" s="19">
        <v>43777</v>
      </c>
      <c r="B2485" s="25">
        <v>8255.8860000000004</v>
      </c>
      <c r="C2485" s="25">
        <v>8475.31</v>
      </c>
      <c r="D2485" s="2">
        <f t="shared" si="76"/>
        <v>4.4089489985335018E-3</v>
      </c>
      <c r="E2485" s="2">
        <f t="shared" si="77"/>
        <v>4.8360784016161507E-3</v>
      </c>
    </row>
    <row r="2486" spans="1:5" x14ac:dyDescent="0.4">
      <c r="A2486" s="19">
        <v>43780</v>
      </c>
      <c r="B2486" s="25">
        <v>8241.9120000000003</v>
      </c>
      <c r="C2486" s="25">
        <v>8464.2800000000007</v>
      </c>
      <c r="D2486" s="2">
        <f t="shared" si="76"/>
        <v>-1.6926105811054803E-3</v>
      </c>
      <c r="E2486" s="2">
        <f t="shared" si="77"/>
        <v>-1.3014273224223327E-3</v>
      </c>
    </row>
    <row r="2487" spans="1:5" x14ac:dyDescent="0.4">
      <c r="A2487" s="19">
        <v>43781</v>
      </c>
      <c r="B2487" s="25">
        <v>8263.7890000000007</v>
      </c>
      <c r="C2487" s="25">
        <v>8486.09</v>
      </c>
      <c r="D2487" s="2">
        <f t="shared" si="76"/>
        <v>2.6543598135966295E-3</v>
      </c>
      <c r="E2487" s="2">
        <f t="shared" si="77"/>
        <v>2.5767106003109497E-3</v>
      </c>
    </row>
    <row r="2488" spans="1:5" x14ac:dyDescent="0.4">
      <c r="A2488" s="19">
        <v>43782</v>
      </c>
      <c r="B2488" s="25">
        <v>8259.8130000000001</v>
      </c>
      <c r="C2488" s="25">
        <v>8482.1</v>
      </c>
      <c r="D2488" s="2">
        <f t="shared" si="76"/>
        <v>-4.8113522743631343E-4</v>
      </c>
      <c r="E2488" s="2">
        <f t="shared" si="77"/>
        <v>-4.7018120241471006E-4</v>
      </c>
    </row>
    <row r="2489" spans="1:5" x14ac:dyDescent="0.4">
      <c r="A2489" s="19">
        <v>43783</v>
      </c>
      <c r="B2489" s="25">
        <v>8257.8310000000001</v>
      </c>
      <c r="C2489" s="25">
        <v>8479.02</v>
      </c>
      <c r="D2489" s="2">
        <f t="shared" si="76"/>
        <v>-2.3995700629053651E-4</v>
      </c>
      <c r="E2489" s="2">
        <f t="shared" si="77"/>
        <v>-3.6311762417329252E-4</v>
      </c>
    </row>
    <row r="2490" spans="1:5" x14ac:dyDescent="0.4">
      <c r="A2490" s="19">
        <v>43784</v>
      </c>
      <c r="B2490" s="25">
        <v>8315.5229999999992</v>
      </c>
      <c r="C2490" s="25">
        <v>8540.83</v>
      </c>
      <c r="D2490" s="2">
        <f t="shared" si="76"/>
        <v>6.9863381800860935E-3</v>
      </c>
      <c r="E2490" s="2">
        <f t="shared" si="77"/>
        <v>7.2897575427348649E-3</v>
      </c>
    </row>
    <row r="2491" spans="1:5" x14ac:dyDescent="0.4">
      <c r="A2491" s="19">
        <v>43787</v>
      </c>
      <c r="B2491" s="25">
        <v>8328.4789999999994</v>
      </c>
      <c r="C2491" s="25">
        <v>8549.94</v>
      </c>
      <c r="D2491" s="2">
        <f t="shared" si="76"/>
        <v>1.5580499266252268E-3</v>
      </c>
      <c r="E2491" s="2">
        <f t="shared" si="77"/>
        <v>1.0666410641588797E-3</v>
      </c>
    </row>
    <row r="2492" spans="1:5" x14ac:dyDescent="0.4">
      <c r="A2492" s="19">
        <v>43788</v>
      </c>
      <c r="B2492" s="25">
        <v>8338.7369999999992</v>
      </c>
      <c r="C2492" s="25">
        <v>8570.66</v>
      </c>
      <c r="D2492" s="2">
        <f t="shared" si="76"/>
        <v>1.2316774767637817E-3</v>
      </c>
      <c r="E2492" s="2">
        <f t="shared" si="77"/>
        <v>2.4234088192431891E-3</v>
      </c>
    </row>
    <row r="2493" spans="1:5" x14ac:dyDescent="0.4">
      <c r="A2493" s="19">
        <v>43789</v>
      </c>
      <c r="B2493" s="25">
        <v>8283.7530000000006</v>
      </c>
      <c r="C2493" s="25">
        <v>8526.73</v>
      </c>
      <c r="D2493" s="2">
        <f t="shared" si="76"/>
        <v>-6.5938043135307378E-3</v>
      </c>
      <c r="E2493" s="2">
        <f t="shared" si="77"/>
        <v>-5.1256262644884254E-3</v>
      </c>
    </row>
    <row r="2494" spans="1:5" x14ac:dyDescent="0.4">
      <c r="A2494" s="19">
        <v>43790</v>
      </c>
      <c r="B2494" s="25">
        <v>8265.6180000000004</v>
      </c>
      <c r="C2494" s="25">
        <v>8506.2099999999991</v>
      </c>
      <c r="D2494" s="2">
        <f t="shared" si="76"/>
        <v>-2.189225101231318E-3</v>
      </c>
      <c r="E2494" s="2">
        <f t="shared" si="77"/>
        <v>-2.4065497558853899E-3</v>
      </c>
    </row>
    <row r="2495" spans="1:5" x14ac:dyDescent="0.4">
      <c r="A2495" s="19">
        <v>43791</v>
      </c>
      <c r="B2495" s="25">
        <v>8272.0529999999999</v>
      </c>
      <c r="C2495" s="25">
        <v>8519.89</v>
      </c>
      <c r="D2495" s="2">
        <f t="shared" si="76"/>
        <v>7.7852617916773781E-4</v>
      </c>
      <c r="E2495" s="2">
        <f t="shared" si="77"/>
        <v>1.6082368058161212E-3</v>
      </c>
    </row>
    <row r="2496" spans="1:5" x14ac:dyDescent="0.4">
      <c r="A2496" s="19">
        <v>43794</v>
      </c>
      <c r="B2496" s="25">
        <v>8371.9279999999999</v>
      </c>
      <c r="C2496" s="25">
        <v>8632.49</v>
      </c>
      <c r="D2496" s="2">
        <f t="shared" si="76"/>
        <v>1.2073786277723375E-2</v>
      </c>
      <c r="E2496" s="2">
        <f t="shared" si="77"/>
        <v>1.3216133072140757E-2</v>
      </c>
    </row>
    <row r="2497" spans="1:5" x14ac:dyDescent="0.4">
      <c r="A2497" s="19">
        <v>43795</v>
      </c>
      <c r="B2497" s="25">
        <v>8385.7450000000008</v>
      </c>
      <c r="C2497" s="25">
        <v>8647.93</v>
      </c>
      <c r="D2497" s="2">
        <f t="shared" si="76"/>
        <v>1.650396420036282E-3</v>
      </c>
      <c r="E2497" s="2">
        <f t="shared" si="77"/>
        <v>1.7885917041318145E-3</v>
      </c>
    </row>
    <row r="2498" spans="1:5" x14ac:dyDescent="0.4">
      <c r="A2498" s="19">
        <v>43796</v>
      </c>
      <c r="B2498" s="25">
        <v>8444.7090000000007</v>
      </c>
      <c r="C2498" s="25">
        <v>8705.18</v>
      </c>
      <c r="D2498" s="2">
        <f t="shared" si="76"/>
        <v>7.0314563583795398E-3</v>
      </c>
      <c r="E2498" s="2">
        <f t="shared" si="77"/>
        <v>6.6200813373835654E-3</v>
      </c>
    </row>
    <row r="2499" spans="1:5" x14ac:dyDescent="0.4">
      <c r="A2499" s="19">
        <v>43798</v>
      </c>
      <c r="B2499" s="25">
        <v>8403.6849999999995</v>
      </c>
      <c r="C2499" s="25">
        <v>8665.4699999999993</v>
      </c>
      <c r="D2499" s="2">
        <f t="shared" si="76"/>
        <v>-4.8579530686020389E-3</v>
      </c>
      <c r="E2499" s="2">
        <f t="shared" si="77"/>
        <v>-4.5616517981249549E-3</v>
      </c>
    </row>
    <row r="2500" spans="1:5" x14ac:dyDescent="0.4">
      <c r="A2500" s="19">
        <v>43801</v>
      </c>
      <c r="B2500" s="25">
        <v>8309.26</v>
      </c>
      <c r="C2500" s="25">
        <v>8567.99</v>
      </c>
      <c r="D2500" s="2">
        <f t="shared" si="76"/>
        <v>-1.1236142239981595E-2</v>
      </c>
      <c r="E2500" s="2">
        <f t="shared" si="77"/>
        <v>-1.1249245568907384E-2</v>
      </c>
    </row>
    <row r="2501" spans="1:5" x14ac:dyDescent="0.4">
      <c r="A2501" s="19">
        <v>43802</v>
      </c>
      <c r="B2501" s="25">
        <v>8254.7369999999992</v>
      </c>
      <c r="C2501" s="25">
        <v>8520.64</v>
      </c>
      <c r="D2501" s="2">
        <f t="shared" si="76"/>
        <v>-6.5617154836894453E-3</v>
      </c>
      <c r="E2501" s="2">
        <f t="shared" si="77"/>
        <v>-5.5263836675814026E-3</v>
      </c>
    </row>
    <row r="2502" spans="1:5" x14ac:dyDescent="0.4">
      <c r="A2502" s="19">
        <v>43803</v>
      </c>
      <c r="B2502" s="25">
        <v>8296.5290000000005</v>
      </c>
      <c r="C2502" s="25">
        <v>8566.67</v>
      </c>
      <c r="D2502" s="2">
        <f t="shared" si="76"/>
        <v>5.0627900077253596E-3</v>
      </c>
      <c r="E2502" s="2">
        <f t="shared" si="77"/>
        <v>5.4021763623390839E-3</v>
      </c>
    </row>
    <row r="2503" spans="1:5" x14ac:dyDescent="0.4">
      <c r="A2503" s="19">
        <v>43804</v>
      </c>
      <c r="B2503" s="25">
        <v>8308.3960000000006</v>
      </c>
      <c r="C2503" s="25">
        <v>8570.7000000000007</v>
      </c>
      <c r="D2503" s="2">
        <f t="shared" ref="D2503:D2566" si="78">B2503/B2502-1</f>
        <v>1.4303572011862276E-3</v>
      </c>
      <c r="E2503" s="2">
        <f t="shared" ref="E2503:E2566" si="79">C2503/C2502-1</f>
        <v>4.7042783251849407E-4</v>
      </c>
    </row>
    <row r="2504" spans="1:5" x14ac:dyDescent="0.4">
      <c r="A2504" s="19">
        <v>43805</v>
      </c>
      <c r="B2504" s="25">
        <v>8397.3670000000002</v>
      </c>
      <c r="C2504" s="25">
        <v>8656.5300000000007</v>
      </c>
      <c r="D2504" s="2">
        <f t="shared" si="78"/>
        <v>1.0708565167091066E-2</v>
      </c>
      <c r="E2504" s="2">
        <f t="shared" si="79"/>
        <v>1.0014351219853612E-2</v>
      </c>
    </row>
    <row r="2505" spans="1:5" x14ac:dyDescent="0.4">
      <c r="A2505" s="19">
        <v>43808</v>
      </c>
      <c r="B2505" s="25">
        <v>8362.7430000000004</v>
      </c>
      <c r="C2505" s="25">
        <v>8621.83</v>
      </c>
      <c r="D2505" s="2">
        <f t="shared" si="78"/>
        <v>-4.1231971878804563E-3</v>
      </c>
      <c r="E2505" s="2">
        <f t="shared" si="79"/>
        <v>-4.0085345975813258E-3</v>
      </c>
    </row>
    <row r="2506" spans="1:5" x14ac:dyDescent="0.4">
      <c r="A2506" s="19">
        <v>43809</v>
      </c>
      <c r="B2506" s="25">
        <v>8354.2929999999997</v>
      </c>
      <c r="C2506" s="25">
        <v>8616.18</v>
      </c>
      <c r="D2506" s="2">
        <f t="shared" si="78"/>
        <v>-1.0104340166857684E-3</v>
      </c>
      <c r="E2506" s="2">
        <f t="shared" si="79"/>
        <v>-6.5531331515467084E-4</v>
      </c>
    </row>
    <row r="2507" spans="1:5" x14ac:dyDescent="0.4">
      <c r="A2507" s="19">
        <v>43810</v>
      </c>
      <c r="B2507" s="25">
        <v>8402.6090000000004</v>
      </c>
      <c r="C2507" s="25">
        <v>8654.0499999999993</v>
      </c>
      <c r="D2507" s="2">
        <f t="shared" si="78"/>
        <v>5.7833738893287023E-3</v>
      </c>
      <c r="E2507" s="2">
        <f t="shared" si="79"/>
        <v>4.3952192270819701E-3</v>
      </c>
    </row>
    <row r="2508" spans="1:5" x14ac:dyDescent="0.4">
      <c r="A2508" s="19">
        <v>43811</v>
      </c>
      <c r="B2508" s="25">
        <v>8466.8950000000004</v>
      </c>
      <c r="C2508" s="25">
        <v>8717.32</v>
      </c>
      <c r="D2508" s="2">
        <f t="shared" si="78"/>
        <v>7.6507189612178284E-3</v>
      </c>
      <c r="E2508" s="2">
        <f t="shared" si="79"/>
        <v>7.3110277846788474E-3</v>
      </c>
    </row>
    <row r="2509" spans="1:5" x14ac:dyDescent="0.4">
      <c r="A2509" s="19">
        <v>43812</v>
      </c>
      <c r="B2509" s="25">
        <v>8487.7080000000005</v>
      </c>
      <c r="C2509" s="25">
        <v>8734.8799999999992</v>
      </c>
      <c r="D2509" s="2">
        <f t="shared" si="78"/>
        <v>2.4581620535035764E-3</v>
      </c>
      <c r="E2509" s="2">
        <f t="shared" si="79"/>
        <v>2.0143805665042702E-3</v>
      </c>
    </row>
    <row r="2510" spans="1:5" x14ac:dyDescent="0.4">
      <c r="A2510" s="19">
        <v>43815</v>
      </c>
      <c r="B2510" s="25">
        <v>8570.3340000000007</v>
      </c>
      <c r="C2510" s="25">
        <v>8814.23</v>
      </c>
      <c r="D2510" s="2">
        <f t="shared" si="78"/>
        <v>9.7347835245982228E-3</v>
      </c>
      <c r="E2510" s="2">
        <f t="shared" si="79"/>
        <v>9.0842690454819852E-3</v>
      </c>
    </row>
    <row r="2511" spans="1:5" x14ac:dyDescent="0.4">
      <c r="A2511" s="19">
        <v>43816</v>
      </c>
      <c r="B2511" s="25">
        <v>8575.7000000000007</v>
      </c>
      <c r="C2511" s="25">
        <v>8823.36</v>
      </c>
      <c r="D2511" s="2">
        <f t="shared" si="78"/>
        <v>6.2611328800010746E-4</v>
      </c>
      <c r="E2511" s="2">
        <f t="shared" si="79"/>
        <v>1.035825023853576E-3</v>
      </c>
    </row>
    <row r="2512" spans="1:5" x14ac:dyDescent="0.4">
      <c r="A2512" s="19">
        <v>43817</v>
      </c>
      <c r="B2512" s="25">
        <v>8580.6239999999998</v>
      </c>
      <c r="C2512" s="25">
        <v>8827.73</v>
      </c>
      <c r="D2512" s="2">
        <f t="shared" si="78"/>
        <v>5.7418053336744102E-4</v>
      </c>
      <c r="E2512" s="2">
        <f t="shared" si="79"/>
        <v>4.9527617596911711E-4</v>
      </c>
    </row>
    <row r="2513" spans="1:5" x14ac:dyDescent="0.4">
      <c r="A2513" s="19">
        <v>43818</v>
      </c>
      <c r="B2513" s="25">
        <v>8641.2909999999993</v>
      </c>
      <c r="C2513" s="25">
        <v>8887.2199999999993</v>
      </c>
      <c r="D2513" s="2">
        <f t="shared" si="78"/>
        <v>7.0702317220752153E-3</v>
      </c>
      <c r="E2513" s="2">
        <f t="shared" si="79"/>
        <v>6.7389917906415242E-3</v>
      </c>
    </row>
    <row r="2514" spans="1:5" x14ac:dyDescent="0.4">
      <c r="A2514" s="19">
        <v>43819</v>
      </c>
      <c r="B2514" s="25">
        <v>8678.491</v>
      </c>
      <c r="C2514" s="25">
        <v>8924.9599999999991</v>
      </c>
      <c r="D2514" s="2">
        <f t="shared" si="78"/>
        <v>4.3049123099778708E-3</v>
      </c>
      <c r="E2514" s="2">
        <f t="shared" si="79"/>
        <v>4.2465472892534439E-3</v>
      </c>
    </row>
    <row r="2515" spans="1:5" x14ac:dyDescent="0.4">
      <c r="A2515" s="19">
        <v>43822</v>
      </c>
      <c r="B2515" s="25">
        <v>8696.0069999999996</v>
      </c>
      <c r="C2515" s="25">
        <v>8945.65</v>
      </c>
      <c r="D2515" s="2">
        <f t="shared" si="78"/>
        <v>2.0183232315387212E-3</v>
      </c>
      <c r="E2515" s="2">
        <f t="shared" si="79"/>
        <v>2.318217672684364E-3</v>
      </c>
    </row>
    <row r="2516" spans="1:5" x14ac:dyDescent="0.4">
      <c r="A2516" s="19">
        <v>43823</v>
      </c>
      <c r="B2516" s="25">
        <v>8699.5059999999994</v>
      </c>
      <c r="C2516" s="25">
        <v>8952.8799999999992</v>
      </c>
      <c r="D2516" s="2">
        <f t="shared" si="78"/>
        <v>4.0236858135012099E-4</v>
      </c>
      <c r="E2516" s="2">
        <f t="shared" si="79"/>
        <v>8.0821404816866504E-4</v>
      </c>
    </row>
    <row r="2517" spans="1:5" x14ac:dyDescent="0.4">
      <c r="A2517" s="19">
        <v>43825</v>
      </c>
      <c r="B2517" s="25">
        <v>8778.3130000000001</v>
      </c>
      <c r="C2517" s="25">
        <v>9022.39</v>
      </c>
      <c r="D2517" s="2">
        <f t="shared" si="78"/>
        <v>9.0587902347558646E-3</v>
      </c>
      <c r="E2517" s="2">
        <f t="shared" si="79"/>
        <v>7.7639820929131798E-3</v>
      </c>
    </row>
    <row r="2518" spans="1:5" x14ac:dyDescent="0.4">
      <c r="A2518" s="19">
        <v>43826</v>
      </c>
      <c r="B2518" s="25">
        <v>8770.9789999999994</v>
      </c>
      <c r="C2518" s="25">
        <v>9006.6200000000008</v>
      </c>
      <c r="D2518" s="2">
        <f t="shared" si="78"/>
        <v>-8.3546804494216698E-4</v>
      </c>
      <c r="E2518" s="2">
        <f t="shared" si="79"/>
        <v>-1.7478739003743415E-3</v>
      </c>
    </row>
    <row r="2519" spans="1:5" x14ac:dyDescent="0.4">
      <c r="A2519" s="19">
        <v>43829</v>
      </c>
      <c r="B2519" s="25">
        <v>8709.7279999999992</v>
      </c>
      <c r="C2519" s="25">
        <v>8945.99</v>
      </c>
      <c r="D2519" s="2">
        <f t="shared" si="78"/>
        <v>-6.983370955511381E-3</v>
      </c>
      <c r="E2519" s="2">
        <f t="shared" si="79"/>
        <v>-6.7317151162146205E-3</v>
      </c>
    </row>
    <row r="2520" spans="1:5" x14ac:dyDescent="0.4">
      <c r="A2520" s="19">
        <v>43830</v>
      </c>
      <c r="B2520" s="25">
        <v>8733.0730000000003</v>
      </c>
      <c r="C2520" s="25">
        <v>8972.6</v>
      </c>
      <c r="D2520" s="2">
        <f t="shared" si="78"/>
        <v>2.6803362860472468E-3</v>
      </c>
      <c r="E2520" s="2">
        <f t="shared" si="79"/>
        <v>2.9745170741304339E-3</v>
      </c>
    </row>
    <row r="2521" spans="1:5" x14ac:dyDescent="0.4">
      <c r="A2521" s="19">
        <v>43832</v>
      </c>
      <c r="B2521" s="25">
        <v>8872.2199999999993</v>
      </c>
      <c r="C2521" s="25">
        <v>9092.19</v>
      </c>
      <c r="D2521" s="2">
        <f t="shared" si="78"/>
        <v>1.5933337554833171E-2</v>
      </c>
      <c r="E2521" s="2">
        <f t="shared" si="79"/>
        <v>1.3328355214764942E-2</v>
      </c>
    </row>
    <row r="2522" spans="1:5" x14ac:dyDescent="0.4">
      <c r="A2522" s="19">
        <v>43833</v>
      </c>
      <c r="B2522" s="25">
        <v>8793.9</v>
      </c>
      <c r="C2522" s="25">
        <v>9020.77</v>
      </c>
      <c r="D2522" s="2">
        <f t="shared" si="78"/>
        <v>-8.8275538703954659E-3</v>
      </c>
      <c r="E2522" s="2">
        <f t="shared" si="79"/>
        <v>-7.8550932173656607E-3</v>
      </c>
    </row>
    <row r="2523" spans="1:5" x14ac:dyDescent="0.4">
      <c r="A2523" s="19">
        <v>43836</v>
      </c>
      <c r="B2523" s="25">
        <v>8848.5159999999996</v>
      </c>
      <c r="C2523" s="25">
        <v>9071.4699999999993</v>
      </c>
      <c r="D2523" s="2">
        <f t="shared" si="78"/>
        <v>6.2106687590262055E-3</v>
      </c>
      <c r="E2523" s="2">
        <f t="shared" si="79"/>
        <v>5.6203627849948923E-3</v>
      </c>
    </row>
    <row r="2524" spans="1:5" x14ac:dyDescent="0.4">
      <c r="A2524" s="19">
        <v>43837</v>
      </c>
      <c r="B2524" s="25">
        <v>8846.4490000000005</v>
      </c>
      <c r="C2524" s="25">
        <v>9068.58</v>
      </c>
      <c r="D2524" s="2">
        <f t="shared" si="78"/>
        <v>-2.3359849267368116E-4</v>
      </c>
      <c r="E2524" s="2">
        <f t="shared" si="79"/>
        <v>-3.1858122222738761E-4</v>
      </c>
    </row>
    <row r="2525" spans="1:5" x14ac:dyDescent="0.4">
      <c r="A2525" s="19">
        <v>43838</v>
      </c>
      <c r="B2525" s="25">
        <v>8912.3700000000008</v>
      </c>
      <c r="C2525" s="25">
        <v>9129.24</v>
      </c>
      <c r="D2525" s="2">
        <f t="shared" si="78"/>
        <v>7.4516905031611902E-3</v>
      </c>
      <c r="E2525" s="2">
        <f t="shared" si="79"/>
        <v>6.6890295944899147E-3</v>
      </c>
    </row>
    <row r="2526" spans="1:5" x14ac:dyDescent="0.4">
      <c r="A2526" s="19">
        <v>43839</v>
      </c>
      <c r="B2526" s="25">
        <v>8989.6299999999992</v>
      </c>
      <c r="C2526" s="25">
        <v>9203.43</v>
      </c>
      <c r="D2526" s="2">
        <f t="shared" si="78"/>
        <v>8.6688501487257597E-3</v>
      </c>
      <c r="E2526" s="2">
        <f t="shared" si="79"/>
        <v>8.1266348567898827E-3</v>
      </c>
    </row>
    <row r="2527" spans="1:5" x14ac:dyDescent="0.4">
      <c r="A2527" s="19">
        <v>43840</v>
      </c>
      <c r="B2527" s="25">
        <v>8966.6370000000006</v>
      </c>
      <c r="C2527" s="25">
        <v>9178.86</v>
      </c>
      <c r="D2527" s="2">
        <f t="shared" si="78"/>
        <v>-2.557724845182574E-3</v>
      </c>
      <c r="E2527" s="2">
        <f t="shared" si="79"/>
        <v>-2.6696568561938028E-3</v>
      </c>
    </row>
    <row r="2528" spans="1:5" x14ac:dyDescent="0.4">
      <c r="A2528" s="19">
        <v>43843</v>
      </c>
      <c r="B2528" s="25">
        <v>9070.6460000000006</v>
      </c>
      <c r="C2528" s="25">
        <v>9273.93</v>
      </c>
      <c r="D2528" s="2">
        <f t="shared" si="78"/>
        <v>1.1599555106334813E-2</v>
      </c>
      <c r="E2528" s="2">
        <f t="shared" si="79"/>
        <v>1.0357495375242554E-2</v>
      </c>
    </row>
    <row r="2529" spans="1:5" x14ac:dyDescent="0.4">
      <c r="A2529" s="19">
        <v>43844</v>
      </c>
      <c r="B2529" s="25">
        <v>9033.42</v>
      </c>
      <c r="C2529" s="25">
        <v>9251.33</v>
      </c>
      <c r="D2529" s="2">
        <f t="shared" si="78"/>
        <v>-4.1040075866702885E-3</v>
      </c>
      <c r="E2529" s="2">
        <f t="shared" si="79"/>
        <v>-2.4369388166614048E-3</v>
      </c>
    </row>
    <row r="2530" spans="1:5" x14ac:dyDescent="0.4">
      <c r="A2530" s="19">
        <v>43845</v>
      </c>
      <c r="B2530" s="25">
        <v>9035.6669999999995</v>
      </c>
      <c r="C2530" s="25">
        <v>9258.7000000000007</v>
      </c>
      <c r="D2530" s="2">
        <f t="shared" si="78"/>
        <v>2.4874300098964852E-4</v>
      </c>
      <c r="E2530" s="2">
        <f t="shared" si="79"/>
        <v>7.9664221252517819E-4</v>
      </c>
    </row>
    <row r="2531" spans="1:5" x14ac:dyDescent="0.4">
      <c r="A2531" s="19">
        <v>43846</v>
      </c>
      <c r="B2531" s="25">
        <v>9124.9989999999998</v>
      </c>
      <c r="C2531" s="25">
        <v>9357.1299999999992</v>
      </c>
      <c r="D2531" s="2">
        <f t="shared" si="78"/>
        <v>9.8865971931014762E-3</v>
      </c>
      <c r="E2531" s="2">
        <f t="shared" si="79"/>
        <v>1.0631082117359636E-2</v>
      </c>
    </row>
    <row r="2532" spans="1:5" x14ac:dyDescent="0.4">
      <c r="A2532" s="19">
        <v>43847</v>
      </c>
      <c r="B2532" s="25">
        <v>9173.732</v>
      </c>
      <c r="C2532" s="25">
        <v>9388.94</v>
      </c>
      <c r="D2532" s="2">
        <f t="shared" si="78"/>
        <v>5.3406033249976392E-3</v>
      </c>
      <c r="E2532" s="2">
        <f t="shared" si="79"/>
        <v>3.3995466558658372E-3</v>
      </c>
    </row>
    <row r="2533" spans="1:5" x14ac:dyDescent="0.4">
      <c r="A2533" s="19">
        <v>43851</v>
      </c>
      <c r="B2533" s="25">
        <v>9166.6280000000006</v>
      </c>
      <c r="C2533" s="25">
        <v>9370.81</v>
      </c>
      <c r="D2533" s="2">
        <f t="shared" si="78"/>
        <v>-7.7438495042136957E-4</v>
      </c>
      <c r="E2533" s="2">
        <f t="shared" si="79"/>
        <v>-1.9309954052322276E-3</v>
      </c>
    </row>
    <row r="2534" spans="1:5" x14ac:dyDescent="0.4">
      <c r="A2534" s="19">
        <v>43852</v>
      </c>
      <c r="B2534" s="25">
        <v>9188.5750000000007</v>
      </c>
      <c r="C2534" s="25">
        <v>9383.77</v>
      </c>
      <c r="D2534" s="2">
        <f t="shared" si="78"/>
        <v>2.3942282811084681E-3</v>
      </c>
      <c r="E2534" s="2">
        <f t="shared" si="79"/>
        <v>1.3830181168972278E-3</v>
      </c>
    </row>
    <row r="2535" spans="1:5" x14ac:dyDescent="0.4">
      <c r="A2535" s="19">
        <v>43853</v>
      </c>
      <c r="B2535" s="25">
        <v>9216.9840000000004</v>
      </c>
      <c r="C2535" s="25">
        <v>9402.48</v>
      </c>
      <c r="D2535" s="2">
        <f t="shared" si="78"/>
        <v>3.0917742957965455E-3</v>
      </c>
      <c r="E2535" s="2">
        <f t="shared" si="79"/>
        <v>1.9938681361542088E-3</v>
      </c>
    </row>
    <row r="2536" spans="1:5" x14ac:dyDescent="0.4">
      <c r="A2536" s="19">
        <v>43854</v>
      </c>
      <c r="B2536" s="25">
        <v>9141.4670000000006</v>
      </c>
      <c r="C2536" s="25">
        <v>9314.91</v>
      </c>
      <c r="D2536" s="2">
        <f t="shared" si="78"/>
        <v>-8.1932441241082676E-3</v>
      </c>
      <c r="E2536" s="2">
        <f t="shared" si="79"/>
        <v>-9.313500268014363E-3</v>
      </c>
    </row>
    <row r="2537" spans="1:5" x14ac:dyDescent="0.4">
      <c r="A2537" s="19">
        <v>43857</v>
      </c>
      <c r="B2537" s="25">
        <v>8952.1790000000001</v>
      </c>
      <c r="C2537" s="25">
        <v>9139.31</v>
      </c>
      <c r="D2537" s="2">
        <f t="shared" si="78"/>
        <v>-2.0706523362169382E-2</v>
      </c>
      <c r="E2537" s="2">
        <f t="shared" si="79"/>
        <v>-1.8851497223268954E-2</v>
      </c>
    </row>
    <row r="2538" spans="1:5" x14ac:dyDescent="0.4">
      <c r="A2538" s="19">
        <v>43858</v>
      </c>
      <c r="B2538" s="25">
        <v>9090.9330000000009</v>
      </c>
      <c r="C2538" s="25">
        <v>9269.68</v>
      </c>
      <c r="D2538" s="2">
        <f t="shared" si="78"/>
        <v>1.5499466666160311E-2</v>
      </c>
      <c r="E2538" s="2">
        <f t="shared" si="79"/>
        <v>1.4264753028401467E-2</v>
      </c>
    </row>
    <row r="2539" spans="1:5" x14ac:dyDescent="0.4">
      <c r="A2539" s="19">
        <v>43859</v>
      </c>
      <c r="B2539" s="25">
        <v>9101.6129999999994</v>
      </c>
      <c r="C2539" s="25">
        <v>9275.16</v>
      </c>
      <c r="D2539" s="2">
        <f t="shared" si="78"/>
        <v>1.1747969102839928E-3</v>
      </c>
      <c r="E2539" s="2">
        <f t="shared" si="79"/>
        <v>5.9117466838110033E-4</v>
      </c>
    </row>
    <row r="2540" spans="1:5" x14ac:dyDescent="0.4">
      <c r="A2540" s="19">
        <v>43860</v>
      </c>
      <c r="B2540" s="25">
        <v>9136.0869999999995</v>
      </c>
      <c r="C2540" s="25">
        <v>9298.93</v>
      </c>
      <c r="D2540" s="2">
        <f t="shared" si="78"/>
        <v>3.7876802716179103E-3</v>
      </c>
      <c r="E2540" s="2">
        <f t="shared" si="79"/>
        <v>2.562759025181327E-3</v>
      </c>
    </row>
    <row r="2541" spans="1:5" x14ac:dyDescent="0.4">
      <c r="A2541" s="19">
        <v>43861</v>
      </c>
      <c r="B2541" s="25">
        <v>8991.5120000000006</v>
      </c>
      <c r="C2541" s="25">
        <v>9150.94</v>
      </c>
      <c r="D2541" s="2">
        <f t="shared" si="78"/>
        <v>-1.5824608500334847E-2</v>
      </c>
      <c r="E2541" s="2">
        <f t="shared" si="79"/>
        <v>-1.5914734275879083E-2</v>
      </c>
    </row>
    <row r="2542" spans="1:5" x14ac:dyDescent="0.4">
      <c r="A2542" s="19">
        <v>43864</v>
      </c>
      <c r="B2542" s="25">
        <v>9126.232</v>
      </c>
      <c r="C2542" s="25">
        <v>9273.4</v>
      </c>
      <c r="D2542" s="2">
        <f t="shared" si="78"/>
        <v>1.4983019541096043E-2</v>
      </c>
      <c r="E2542" s="2">
        <f t="shared" si="79"/>
        <v>1.3382231770725062E-2</v>
      </c>
    </row>
    <row r="2543" spans="1:5" x14ac:dyDescent="0.4">
      <c r="A2543" s="19">
        <v>43865</v>
      </c>
      <c r="B2543" s="25">
        <v>9334.0560000000005</v>
      </c>
      <c r="C2543" s="25">
        <v>9467.9699999999993</v>
      </c>
      <c r="D2543" s="2">
        <f t="shared" si="78"/>
        <v>2.2772158323391301E-2</v>
      </c>
      <c r="E2543" s="2">
        <f t="shared" si="79"/>
        <v>2.0981517027196084E-2</v>
      </c>
    </row>
    <row r="2544" spans="1:5" x14ac:dyDescent="0.4">
      <c r="A2544" s="19">
        <v>43866</v>
      </c>
      <c r="B2544" s="25">
        <v>9367.4809999999998</v>
      </c>
      <c r="C2544" s="25">
        <v>9508.68</v>
      </c>
      <c r="D2544" s="2">
        <f t="shared" si="78"/>
        <v>3.5809727303970362E-3</v>
      </c>
      <c r="E2544" s="2">
        <f t="shared" si="79"/>
        <v>4.2997601386569606E-3</v>
      </c>
    </row>
    <row r="2545" spans="1:5" x14ac:dyDescent="0.4">
      <c r="A2545" s="19">
        <v>43867</v>
      </c>
      <c r="B2545" s="25">
        <v>9445.9159999999993</v>
      </c>
      <c r="C2545" s="25">
        <v>9572.15</v>
      </c>
      <c r="D2545" s="2">
        <f t="shared" si="78"/>
        <v>8.3731154618833514E-3</v>
      </c>
      <c r="E2545" s="2">
        <f t="shared" si="79"/>
        <v>6.674953831656838E-3</v>
      </c>
    </row>
    <row r="2546" spans="1:5" x14ac:dyDescent="0.4">
      <c r="A2546" s="19">
        <v>43868</v>
      </c>
      <c r="B2546" s="25">
        <v>9401.098</v>
      </c>
      <c r="C2546" s="25">
        <v>9520.51</v>
      </c>
      <c r="D2546" s="2">
        <f t="shared" si="78"/>
        <v>-4.7446960146585448E-3</v>
      </c>
      <c r="E2546" s="2">
        <f t="shared" si="79"/>
        <v>-5.3948172563111907E-3</v>
      </c>
    </row>
    <row r="2547" spans="1:5" x14ac:dyDescent="0.4">
      <c r="A2547" s="19">
        <v>43871</v>
      </c>
      <c r="B2547" s="25">
        <v>9516.8410000000003</v>
      </c>
      <c r="C2547" s="25">
        <v>9628.39</v>
      </c>
      <c r="D2547" s="2">
        <f t="shared" si="78"/>
        <v>1.2311647001233217E-2</v>
      </c>
      <c r="E2547" s="2">
        <f t="shared" si="79"/>
        <v>1.1331325737801823E-2</v>
      </c>
    </row>
    <row r="2548" spans="1:5" x14ac:dyDescent="0.4">
      <c r="A2548" s="19">
        <v>43872</v>
      </c>
      <c r="B2548" s="25">
        <v>9517.8610000000008</v>
      </c>
      <c r="C2548" s="25">
        <v>9638.94</v>
      </c>
      <c r="D2548" s="2">
        <f t="shared" si="78"/>
        <v>1.0717842191554361E-4</v>
      </c>
      <c r="E2548" s="2">
        <f t="shared" si="79"/>
        <v>1.0957179756949653E-3</v>
      </c>
    </row>
    <row r="2549" spans="1:5" x14ac:dyDescent="0.4">
      <c r="A2549" s="19">
        <v>43873</v>
      </c>
      <c r="B2549" s="25">
        <v>9613.2009999999991</v>
      </c>
      <c r="C2549" s="25">
        <v>9725.9599999999991</v>
      </c>
      <c r="D2549" s="2">
        <f t="shared" si="78"/>
        <v>1.0016956540970456E-2</v>
      </c>
      <c r="E2549" s="2">
        <f t="shared" si="79"/>
        <v>9.027963655754645E-3</v>
      </c>
    </row>
    <row r="2550" spans="1:5" x14ac:dyDescent="0.4">
      <c r="A2550" s="19">
        <v>43874</v>
      </c>
      <c r="B2550" s="25">
        <v>9595.7019999999993</v>
      </c>
      <c r="C2550" s="25">
        <v>9711.9699999999993</v>
      </c>
      <c r="D2550" s="2">
        <f t="shared" si="78"/>
        <v>-1.8203093849801233E-3</v>
      </c>
      <c r="E2550" s="2">
        <f t="shared" si="79"/>
        <v>-1.4384184183360293E-3</v>
      </c>
    </row>
    <row r="2551" spans="1:5" x14ac:dyDescent="0.4">
      <c r="A2551" s="19">
        <v>43875</v>
      </c>
      <c r="B2551" s="25">
        <v>9623.58</v>
      </c>
      <c r="C2551" s="25">
        <v>9731.18</v>
      </c>
      <c r="D2551" s="2">
        <f t="shared" si="78"/>
        <v>2.9052590420171054E-3</v>
      </c>
      <c r="E2551" s="2">
        <f t="shared" si="79"/>
        <v>1.9779715135035403E-3</v>
      </c>
    </row>
    <row r="2552" spans="1:5" x14ac:dyDescent="0.4">
      <c r="A2552" s="19">
        <v>43879</v>
      </c>
      <c r="B2552" s="25">
        <v>9629.8029999999999</v>
      </c>
      <c r="C2552" s="25">
        <v>9732.74</v>
      </c>
      <c r="D2552" s="2">
        <f t="shared" si="78"/>
        <v>6.4664085506649371E-4</v>
      </c>
      <c r="E2552" s="2">
        <f t="shared" si="79"/>
        <v>1.6030943832090472E-4</v>
      </c>
    </row>
    <row r="2553" spans="1:5" x14ac:dyDescent="0.4">
      <c r="A2553" s="19">
        <v>43880</v>
      </c>
      <c r="B2553" s="25">
        <v>9718.7270000000008</v>
      </c>
      <c r="C2553" s="25">
        <v>9817.18</v>
      </c>
      <c r="D2553" s="2">
        <f t="shared" si="78"/>
        <v>9.2342491326147247E-3</v>
      </c>
      <c r="E2553" s="2">
        <f t="shared" si="79"/>
        <v>8.675871337362473E-3</v>
      </c>
    </row>
    <row r="2554" spans="1:5" x14ac:dyDescent="0.4">
      <c r="A2554" s="19">
        <v>43881</v>
      </c>
      <c r="B2554" s="25">
        <v>9627.83</v>
      </c>
      <c r="C2554" s="25">
        <v>9750.9699999999993</v>
      </c>
      <c r="D2554" s="2">
        <f t="shared" si="78"/>
        <v>-9.3527681145896269E-3</v>
      </c>
      <c r="E2554" s="2">
        <f t="shared" si="79"/>
        <v>-6.7442992794265466E-3</v>
      </c>
    </row>
    <row r="2555" spans="1:5" x14ac:dyDescent="0.4">
      <c r="A2555" s="19">
        <v>43882</v>
      </c>
      <c r="B2555" s="25">
        <v>9446.6880000000001</v>
      </c>
      <c r="C2555" s="25">
        <v>9576.59</v>
      </c>
      <c r="D2555" s="2">
        <f t="shared" si="78"/>
        <v>-1.8814416124921185E-2</v>
      </c>
      <c r="E2555" s="2">
        <f t="shared" si="79"/>
        <v>-1.7883349041172281E-2</v>
      </c>
    </row>
    <row r="2556" spans="1:5" x14ac:dyDescent="0.4">
      <c r="A2556" s="19">
        <v>43885</v>
      </c>
      <c r="B2556" s="25">
        <v>9079.6319999999996</v>
      </c>
      <c r="C2556" s="25">
        <v>9221.2800000000007</v>
      </c>
      <c r="D2556" s="2">
        <f t="shared" si="78"/>
        <v>-3.8855522697478828E-2</v>
      </c>
      <c r="E2556" s="2">
        <f t="shared" si="79"/>
        <v>-3.7101932942728011E-2</v>
      </c>
    </row>
    <row r="2557" spans="1:5" x14ac:dyDescent="0.4">
      <c r="A2557" s="19">
        <v>43886</v>
      </c>
      <c r="B2557" s="25">
        <v>8834.8649999999998</v>
      </c>
      <c r="C2557" s="25">
        <v>8965.61</v>
      </c>
      <c r="D2557" s="2">
        <f t="shared" si="78"/>
        <v>-2.6957810624923972E-2</v>
      </c>
      <c r="E2557" s="2">
        <f t="shared" si="79"/>
        <v>-2.7726085749483764E-2</v>
      </c>
    </row>
    <row r="2558" spans="1:5" x14ac:dyDescent="0.4">
      <c r="A2558" s="19">
        <v>43887</v>
      </c>
      <c r="B2558" s="25">
        <v>8873.7569999999996</v>
      </c>
      <c r="C2558" s="25">
        <v>8980.77</v>
      </c>
      <c r="D2558" s="2">
        <f t="shared" si="78"/>
        <v>4.4021046161994981E-3</v>
      </c>
      <c r="E2558" s="2">
        <f t="shared" si="79"/>
        <v>1.6909055825538033E-3</v>
      </c>
    </row>
    <row r="2559" spans="1:5" x14ac:dyDescent="0.4">
      <c r="A2559" s="19">
        <v>43888</v>
      </c>
      <c r="B2559" s="25">
        <v>8436.6659999999993</v>
      </c>
      <c r="C2559" s="25">
        <v>8566.48</v>
      </c>
      <c r="D2559" s="2">
        <f t="shared" si="78"/>
        <v>-4.9256588838301529E-2</v>
      </c>
      <c r="E2559" s="2">
        <f t="shared" si="79"/>
        <v>-4.6130788339975415E-2</v>
      </c>
    </row>
    <row r="2560" spans="1:5" x14ac:dyDescent="0.4">
      <c r="A2560" s="19">
        <v>43889</v>
      </c>
      <c r="B2560" s="25">
        <v>8461.8349999999991</v>
      </c>
      <c r="C2560" s="25">
        <v>8567.3700000000008</v>
      </c>
      <c r="D2560" s="2">
        <f t="shared" si="78"/>
        <v>2.9832874739854631E-3</v>
      </c>
      <c r="E2560" s="2">
        <f t="shared" si="79"/>
        <v>1.038933144070775E-4</v>
      </c>
    </row>
    <row r="2561" spans="1:5" x14ac:dyDescent="0.4">
      <c r="A2561" s="19">
        <v>43892</v>
      </c>
      <c r="B2561" s="25">
        <v>8877.9779999999992</v>
      </c>
      <c r="C2561" s="25">
        <v>8952.17</v>
      </c>
      <c r="D2561" s="2">
        <f t="shared" si="78"/>
        <v>4.9178812869785427E-2</v>
      </c>
      <c r="E2561" s="2">
        <f t="shared" si="79"/>
        <v>4.4914600396620985E-2</v>
      </c>
    </row>
    <row r="2562" spans="1:5" x14ac:dyDescent="0.4">
      <c r="A2562" s="19">
        <v>43893</v>
      </c>
      <c r="B2562" s="25">
        <v>8594.491</v>
      </c>
      <c r="C2562" s="25">
        <v>8684.09</v>
      </c>
      <c r="D2562" s="2">
        <f t="shared" si="78"/>
        <v>-3.1931482596600169E-2</v>
      </c>
      <c r="E2562" s="2">
        <f t="shared" si="79"/>
        <v>-2.9945812020995999E-2</v>
      </c>
    </row>
    <row r="2563" spans="1:5" x14ac:dyDescent="0.4">
      <c r="A2563" s="19">
        <v>43894</v>
      </c>
      <c r="B2563" s="25">
        <v>8949.2800000000007</v>
      </c>
      <c r="C2563" s="25">
        <v>9018.09</v>
      </c>
      <c r="D2563" s="2">
        <f t="shared" si="78"/>
        <v>4.128097871066494E-2</v>
      </c>
      <c r="E2563" s="2">
        <f t="shared" si="79"/>
        <v>3.8461139854607751E-2</v>
      </c>
    </row>
    <row r="2564" spans="1:5" x14ac:dyDescent="0.4">
      <c r="A2564" s="19">
        <v>43895</v>
      </c>
      <c r="B2564" s="25">
        <v>8671.6579999999994</v>
      </c>
      <c r="C2564" s="25">
        <v>8738.6</v>
      </c>
      <c r="D2564" s="2">
        <f t="shared" si="78"/>
        <v>-3.1021713478626367E-2</v>
      </c>
      <c r="E2564" s="2">
        <f t="shared" si="79"/>
        <v>-3.0992150222497239E-2</v>
      </c>
    </row>
    <row r="2565" spans="1:5" x14ac:dyDescent="0.4">
      <c r="A2565" s="19">
        <v>43896</v>
      </c>
      <c r="B2565" s="25">
        <v>8530.3369999999995</v>
      </c>
      <c r="C2565" s="25">
        <v>8575.6200000000008</v>
      </c>
      <c r="D2565" s="2">
        <f t="shared" si="78"/>
        <v>-1.6296883479491431E-2</v>
      </c>
      <c r="E2565" s="2">
        <f t="shared" si="79"/>
        <v>-1.86505847618611E-2</v>
      </c>
    </row>
    <row r="2566" spans="1:5" x14ac:dyDescent="0.4">
      <c r="A2566" s="19">
        <v>43899</v>
      </c>
      <c r="B2566" s="25">
        <v>7948.027</v>
      </c>
      <c r="C2566" s="25">
        <v>7950.68</v>
      </c>
      <c r="D2566" s="2">
        <f t="shared" si="78"/>
        <v>-6.826342265258678E-2</v>
      </c>
      <c r="E2566" s="2">
        <f t="shared" si="79"/>
        <v>-7.2874031265377948E-2</v>
      </c>
    </row>
    <row r="2567" spans="1:5" x14ac:dyDescent="0.4">
      <c r="A2567" s="19">
        <v>43900</v>
      </c>
      <c r="B2567" s="25">
        <v>8372.2659999999996</v>
      </c>
      <c r="C2567" s="25">
        <v>8344.25</v>
      </c>
      <c r="D2567" s="2">
        <f t="shared" ref="D2567:D2630" si="80">B2567/B2566-1</f>
        <v>5.3376643033547833E-2</v>
      </c>
      <c r="E2567" s="2">
        <f t="shared" ref="E2567:E2630" si="81">C2567/C2566-1</f>
        <v>4.950142629309684E-2</v>
      </c>
    </row>
    <row r="2568" spans="1:5" x14ac:dyDescent="0.4">
      <c r="A2568" s="19">
        <v>43901</v>
      </c>
      <c r="B2568" s="25">
        <v>8006.1189999999997</v>
      </c>
      <c r="C2568" s="25">
        <v>7952.05</v>
      </c>
      <c r="D2568" s="2">
        <f t="shared" si="80"/>
        <v>-4.3733321420986848E-2</v>
      </c>
      <c r="E2568" s="2">
        <f t="shared" si="81"/>
        <v>-4.700242682086464E-2</v>
      </c>
    </row>
    <row r="2569" spans="1:5" x14ac:dyDescent="0.4">
      <c r="A2569" s="19">
        <v>43902</v>
      </c>
      <c r="B2569" s="25">
        <v>7263.6530000000002</v>
      </c>
      <c r="C2569" s="25">
        <v>7201.8</v>
      </c>
      <c r="D2569" s="2">
        <f t="shared" si="80"/>
        <v>-9.2737317544243303E-2</v>
      </c>
      <c r="E2569" s="2">
        <f t="shared" si="81"/>
        <v>-9.4346740777535354E-2</v>
      </c>
    </row>
    <row r="2570" spans="1:5" x14ac:dyDescent="0.4">
      <c r="A2570" s="19">
        <v>43903</v>
      </c>
      <c r="B2570" s="25">
        <v>7995.2629999999999</v>
      </c>
      <c r="C2570" s="25">
        <v>7874.88</v>
      </c>
      <c r="D2570" s="2">
        <f t="shared" si="80"/>
        <v>0.10072204715726363</v>
      </c>
      <c r="E2570" s="2">
        <f t="shared" si="81"/>
        <v>9.3459968341248034E-2</v>
      </c>
    </row>
    <row r="2571" spans="1:5" x14ac:dyDescent="0.4">
      <c r="A2571" s="19">
        <v>43906</v>
      </c>
      <c r="B2571" s="25">
        <v>7020.3770000000004</v>
      </c>
      <c r="C2571" s="25">
        <v>6904.59</v>
      </c>
      <c r="D2571" s="2">
        <f t="shared" si="80"/>
        <v>-0.12193294954775091</v>
      </c>
      <c r="E2571" s="2">
        <f t="shared" si="81"/>
        <v>-0.12321330610752168</v>
      </c>
    </row>
    <row r="2572" spans="1:5" x14ac:dyDescent="0.4">
      <c r="A2572" s="19">
        <v>43907</v>
      </c>
      <c r="B2572" s="25">
        <v>7473.95</v>
      </c>
      <c r="C2572" s="25">
        <v>7334.78</v>
      </c>
      <c r="D2572" s="2">
        <f t="shared" si="80"/>
        <v>6.4608068768956306E-2</v>
      </c>
      <c r="E2572" s="2">
        <f t="shared" si="81"/>
        <v>6.2304930488269239E-2</v>
      </c>
    </row>
    <row r="2573" spans="1:5" x14ac:dyDescent="0.4">
      <c r="A2573" s="19">
        <v>43908</v>
      </c>
      <c r="B2573" s="25">
        <v>7175.1760000000004</v>
      </c>
      <c r="C2573" s="25">
        <v>6989.84</v>
      </c>
      <c r="D2573" s="2">
        <f t="shared" si="80"/>
        <v>-3.9975381157219325E-2</v>
      </c>
      <c r="E2573" s="2">
        <f t="shared" si="81"/>
        <v>-4.7027995386364596E-2</v>
      </c>
    </row>
    <row r="2574" spans="1:5" x14ac:dyDescent="0.4">
      <c r="A2574" s="19">
        <v>43909</v>
      </c>
      <c r="B2574" s="25">
        <v>7288.5230000000001</v>
      </c>
      <c r="C2574" s="25">
        <v>7150.58</v>
      </c>
      <c r="D2574" s="2">
        <f t="shared" si="80"/>
        <v>1.5797103792297262E-2</v>
      </c>
      <c r="E2574" s="2">
        <f t="shared" si="81"/>
        <v>2.2996234534696125E-2</v>
      </c>
    </row>
    <row r="2575" spans="1:5" x14ac:dyDescent="0.4">
      <c r="A2575" s="19">
        <v>43910</v>
      </c>
      <c r="B2575" s="25">
        <v>6994.2910000000002</v>
      </c>
      <c r="C2575" s="25">
        <v>6879.52</v>
      </c>
      <c r="D2575" s="2">
        <f t="shared" si="80"/>
        <v>-4.0369221583028581E-2</v>
      </c>
      <c r="E2575" s="2">
        <f t="shared" si="81"/>
        <v>-3.7907414503438819E-2</v>
      </c>
    </row>
    <row r="2576" spans="1:5" x14ac:dyDescent="0.4">
      <c r="A2576" s="19">
        <v>43913</v>
      </c>
      <c r="B2576" s="25">
        <v>7006.9170000000004</v>
      </c>
      <c r="C2576" s="25">
        <v>6860.67</v>
      </c>
      <c r="D2576" s="2">
        <f t="shared" si="80"/>
        <v>1.8051865442829662E-3</v>
      </c>
      <c r="E2576" s="2">
        <f t="shared" si="81"/>
        <v>-2.7400167453544011E-3</v>
      </c>
    </row>
    <row r="2577" spans="1:5" x14ac:dyDescent="0.4">
      <c r="A2577" s="19">
        <v>43914</v>
      </c>
      <c r="B2577" s="25">
        <v>7553.8249999999998</v>
      </c>
      <c r="C2577" s="25">
        <v>7417.86</v>
      </c>
      <c r="D2577" s="2">
        <f t="shared" si="80"/>
        <v>7.8052587179211486E-2</v>
      </c>
      <c r="E2577" s="2">
        <f t="shared" si="81"/>
        <v>8.1215099982946182E-2</v>
      </c>
    </row>
    <row r="2578" spans="1:5" x14ac:dyDescent="0.4">
      <c r="A2578" s="19">
        <v>43915</v>
      </c>
      <c r="B2578" s="25">
        <v>7469.6149999999998</v>
      </c>
      <c r="C2578" s="25">
        <v>7384.3</v>
      </c>
      <c r="D2578" s="2">
        <f t="shared" si="80"/>
        <v>-1.1147994559047913E-2</v>
      </c>
      <c r="E2578" s="2">
        <f t="shared" si="81"/>
        <v>-4.5242158789731146E-3</v>
      </c>
    </row>
    <row r="2579" spans="1:5" x14ac:dyDescent="0.4">
      <c r="A2579" s="19">
        <v>43916</v>
      </c>
      <c r="B2579" s="25">
        <v>7897.1279999999997</v>
      </c>
      <c r="C2579" s="25">
        <v>7797.54</v>
      </c>
      <c r="D2579" s="2">
        <f t="shared" si="80"/>
        <v>5.7233605748087335E-2</v>
      </c>
      <c r="E2579" s="2">
        <f t="shared" si="81"/>
        <v>5.5961973375946217E-2</v>
      </c>
    </row>
    <row r="2580" spans="1:5" x14ac:dyDescent="0.4">
      <c r="A2580" s="19">
        <v>43917</v>
      </c>
      <c r="B2580" s="25">
        <v>7588.3729999999996</v>
      </c>
      <c r="C2580" s="25">
        <v>7502.38</v>
      </c>
      <c r="D2580" s="2">
        <f t="shared" si="80"/>
        <v>-3.9097124929468041E-2</v>
      </c>
      <c r="E2580" s="2">
        <f t="shared" si="81"/>
        <v>-3.7852963883481139E-2</v>
      </c>
    </row>
    <row r="2581" spans="1:5" x14ac:dyDescent="0.4">
      <c r="A2581" s="19">
        <v>43920</v>
      </c>
      <c r="B2581" s="25">
        <v>7889.0060000000003</v>
      </c>
      <c r="C2581" s="25">
        <v>7774.15</v>
      </c>
      <c r="D2581" s="2">
        <f t="shared" si="80"/>
        <v>3.961758337393273E-2</v>
      </c>
      <c r="E2581" s="2">
        <f t="shared" si="81"/>
        <v>3.6224504757156994E-2</v>
      </c>
    </row>
    <row r="2582" spans="1:5" x14ac:dyDescent="0.4">
      <c r="A2582" s="19">
        <v>43921</v>
      </c>
      <c r="B2582" s="25">
        <v>7813.4989999999998</v>
      </c>
      <c r="C2582" s="25">
        <v>7700.1</v>
      </c>
      <c r="D2582" s="2">
        <f t="shared" si="80"/>
        <v>-9.5711677744954038E-3</v>
      </c>
      <c r="E2582" s="2">
        <f t="shared" si="81"/>
        <v>-9.5251570911288885E-3</v>
      </c>
    </row>
    <row r="2583" spans="1:5" x14ac:dyDescent="0.4">
      <c r="A2583" s="19">
        <v>43922</v>
      </c>
      <c r="B2583" s="25">
        <v>7486.2870000000003</v>
      </c>
      <c r="C2583" s="25">
        <v>7360.58</v>
      </c>
      <c r="D2583" s="2">
        <f t="shared" si="80"/>
        <v>-4.1877781004387327E-2</v>
      </c>
      <c r="E2583" s="2">
        <f t="shared" si="81"/>
        <v>-4.4092933858001948E-2</v>
      </c>
    </row>
    <row r="2584" spans="1:5" x14ac:dyDescent="0.4">
      <c r="A2584" s="19">
        <v>43923</v>
      </c>
      <c r="B2584" s="25">
        <v>7635.6580000000004</v>
      </c>
      <c r="C2584" s="25">
        <v>7487.31</v>
      </c>
      <c r="D2584" s="2">
        <f t="shared" si="80"/>
        <v>1.9952614694039861E-2</v>
      </c>
      <c r="E2584" s="2">
        <f t="shared" si="81"/>
        <v>1.7217393194558062E-2</v>
      </c>
    </row>
    <row r="2585" spans="1:5" x14ac:dyDescent="0.4">
      <c r="A2585" s="19">
        <v>43924</v>
      </c>
      <c r="B2585" s="25">
        <v>7528.1139999999996</v>
      </c>
      <c r="C2585" s="25">
        <v>7373.08</v>
      </c>
      <c r="D2585" s="2">
        <f t="shared" si="80"/>
        <v>-1.4084444326867507E-2</v>
      </c>
      <c r="E2585" s="2">
        <f t="shared" si="81"/>
        <v>-1.5256480631895886E-2</v>
      </c>
    </row>
    <row r="2586" spans="1:5" x14ac:dyDescent="0.4">
      <c r="A2586" s="19">
        <v>43927</v>
      </c>
      <c r="B2586" s="25">
        <v>8081.6629999999996</v>
      </c>
      <c r="C2586" s="25">
        <v>7913.24</v>
      </c>
      <c r="D2586" s="2">
        <f t="shared" si="80"/>
        <v>7.3530900302519298E-2</v>
      </c>
      <c r="E2586" s="2">
        <f t="shared" si="81"/>
        <v>7.3261106620299721E-2</v>
      </c>
    </row>
    <row r="2587" spans="1:5" x14ac:dyDescent="0.4">
      <c r="A2587" s="19">
        <v>43928</v>
      </c>
      <c r="B2587" s="25">
        <v>8049.3069999999998</v>
      </c>
      <c r="C2587" s="25">
        <v>7887.26</v>
      </c>
      <c r="D2587" s="2">
        <f t="shared" si="80"/>
        <v>-4.0036314308081744E-3</v>
      </c>
      <c r="E2587" s="2">
        <f t="shared" si="81"/>
        <v>-3.2831052767260394E-3</v>
      </c>
    </row>
    <row r="2588" spans="1:5" x14ac:dyDescent="0.4">
      <c r="A2588" s="19">
        <v>43929</v>
      </c>
      <c r="B2588" s="25">
        <v>8229.5419999999995</v>
      </c>
      <c r="C2588" s="25">
        <v>8090.9</v>
      </c>
      <c r="D2588" s="2">
        <f t="shared" si="80"/>
        <v>2.2391368598563721E-2</v>
      </c>
      <c r="E2588" s="2">
        <f t="shared" si="81"/>
        <v>2.5818852174265716E-2</v>
      </c>
    </row>
    <row r="2589" spans="1:5" x14ac:dyDescent="0.4">
      <c r="A2589" s="19">
        <v>43930</v>
      </c>
      <c r="B2589" s="25">
        <v>8238.5290000000005</v>
      </c>
      <c r="C2589" s="25">
        <v>8153.58</v>
      </c>
      <c r="D2589" s="2">
        <f t="shared" si="80"/>
        <v>1.0920413310973043E-3</v>
      </c>
      <c r="E2589" s="2">
        <f t="shared" si="81"/>
        <v>7.7469749966012635E-3</v>
      </c>
    </row>
    <row r="2590" spans="1:5" x14ac:dyDescent="0.4">
      <c r="A2590" s="19">
        <v>43934</v>
      </c>
      <c r="B2590" s="25">
        <v>8332.7379999999994</v>
      </c>
      <c r="C2590" s="25">
        <v>8192.43</v>
      </c>
      <c r="D2590" s="2">
        <f t="shared" si="80"/>
        <v>1.1435172468288846E-2</v>
      </c>
      <c r="E2590" s="2">
        <f t="shared" si="81"/>
        <v>4.7647781710611348E-3</v>
      </c>
    </row>
    <row r="2591" spans="1:5" x14ac:dyDescent="0.4">
      <c r="A2591" s="19">
        <v>43935</v>
      </c>
      <c r="B2591" s="25">
        <v>8692.1550000000007</v>
      </c>
      <c r="C2591" s="25">
        <v>8515.74</v>
      </c>
      <c r="D2591" s="2">
        <f t="shared" si="80"/>
        <v>4.3133121430195098E-2</v>
      </c>
      <c r="E2591" s="2">
        <f t="shared" si="81"/>
        <v>3.9464481234505522E-2</v>
      </c>
    </row>
    <row r="2592" spans="1:5" x14ac:dyDescent="0.4">
      <c r="A2592" s="19">
        <v>43936</v>
      </c>
      <c r="B2592" s="25">
        <v>8591.9580000000005</v>
      </c>
      <c r="C2592" s="25">
        <v>8393.18</v>
      </c>
      <c r="D2592" s="2">
        <f t="shared" si="80"/>
        <v>-1.1527290988253225E-2</v>
      </c>
      <c r="E2592" s="2">
        <f t="shared" si="81"/>
        <v>-1.4392172612127552E-2</v>
      </c>
    </row>
    <row r="2593" spans="1:5" x14ac:dyDescent="0.4">
      <c r="A2593" s="19">
        <v>43937</v>
      </c>
      <c r="B2593" s="25">
        <v>8757.8320000000003</v>
      </c>
      <c r="C2593" s="25">
        <v>8532.36</v>
      </c>
      <c r="D2593" s="2">
        <f t="shared" si="80"/>
        <v>1.9305727518686533E-2</v>
      </c>
      <c r="E2593" s="2">
        <f t="shared" si="81"/>
        <v>1.6582511038724324E-2</v>
      </c>
    </row>
    <row r="2594" spans="1:5" x14ac:dyDescent="0.4">
      <c r="A2594" s="19">
        <v>43938</v>
      </c>
      <c r="B2594" s="25">
        <v>8832.4140000000007</v>
      </c>
      <c r="C2594" s="25">
        <v>8650.14</v>
      </c>
      <c r="D2594" s="2">
        <f t="shared" si="80"/>
        <v>8.5160345619783584E-3</v>
      </c>
      <c r="E2594" s="2">
        <f t="shared" si="81"/>
        <v>1.3803918259426284E-2</v>
      </c>
    </row>
    <row r="2595" spans="1:5" x14ac:dyDescent="0.4">
      <c r="A2595" s="19">
        <v>43941</v>
      </c>
      <c r="B2595" s="25">
        <v>8726.5130000000008</v>
      </c>
      <c r="C2595" s="25">
        <v>8560.73</v>
      </c>
      <c r="D2595" s="2">
        <f t="shared" si="80"/>
        <v>-1.1990040321932405E-2</v>
      </c>
      <c r="E2595" s="2">
        <f t="shared" si="81"/>
        <v>-1.033624889308149E-2</v>
      </c>
    </row>
    <row r="2596" spans="1:5" x14ac:dyDescent="0.4">
      <c r="A2596" s="19">
        <v>43942</v>
      </c>
      <c r="B2596" s="25">
        <v>8403.0030000000006</v>
      </c>
      <c r="C2596" s="25">
        <v>8263.23</v>
      </c>
      <c r="D2596" s="2">
        <f t="shared" si="80"/>
        <v>-3.7072081368583309E-2</v>
      </c>
      <c r="E2596" s="2">
        <f t="shared" si="81"/>
        <v>-3.4751709258439401E-2</v>
      </c>
    </row>
    <row r="2597" spans="1:5" x14ac:dyDescent="0.4">
      <c r="A2597" s="19">
        <v>43943</v>
      </c>
      <c r="B2597" s="25">
        <v>8664.6350000000002</v>
      </c>
      <c r="C2597" s="25">
        <v>8495.3799999999992</v>
      </c>
      <c r="D2597" s="2">
        <f t="shared" si="80"/>
        <v>3.1135535712649265E-2</v>
      </c>
      <c r="E2597" s="2">
        <f t="shared" si="81"/>
        <v>2.8094340832822029E-2</v>
      </c>
    </row>
    <row r="2598" spans="1:5" x14ac:dyDescent="0.4">
      <c r="A2598" s="19">
        <v>43944</v>
      </c>
      <c r="B2598" s="25">
        <v>8641.4969999999994</v>
      </c>
      <c r="C2598" s="25">
        <v>8494.75</v>
      </c>
      <c r="D2598" s="2">
        <f t="shared" si="80"/>
        <v>-2.6703952330364711E-3</v>
      </c>
      <c r="E2598" s="2">
        <f t="shared" si="81"/>
        <v>-7.4157954087938904E-5</v>
      </c>
    </row>
    <row r="2599" spans="1:5" x14ac:dyDescent="0.4">
      <c r="A2599" s="19">
        <v>43945</v>
      </c>
      <c r="B2599" s="25">
        <v>8786.6039999999994</v>
      </c>
      <c r="C2599" s="25">
        <v>8634.52</v>
      </c>
      <c r="D2599" s="2">
        <f t="shared" si="80"/>
        <v>1.6791882239848066E-2</v>
      </c>
      <c r="E2599" s="2">
        <f t="shared" si="81"/>
        <v>1.6453691986226815E-2</v>
      </c>
    </row>
    <row r="2600" spans="1:5" x14ac:dyDescent="0.4">
      <c r="A2600" s="19">
        <v>43948</v>
      </c>
      <c r="B2600" s="25">
        <v>8837.6569999999992</v>
      </c>
      <c r="C2600" s="25">
        <v>8730.16</v>
      </c>
      <c r="D2600" s="2">
        <f t="shared" si="80"/>
        <v>5.8103221676997219E-3</v>
      </c>
      <c r="E2600" s="2">
        <f t="shared" si="81"/>
        <v>1.107646979797372E-2</v>
      </c>
    </row>
    <row r="2601" spans="1:5" x14ac:dyDescent="0.4">
      <c r="A2601" s="19">
        <v>43949</v>
      </c>
      <c r="B2601" s="25">
        <v>8677.6</v>
      </c>
      <c r="C2601" s="25">
        <v>8607.73</v>
      </c>
      <c r="D2601" s="2">
        <f t="shared" si="80"/>
        <v>-1.8110795655454703E-2</v>
      </c>
      <c r="E2601" s="2">
        <f t="shared" si="81"/>
        <v>-1.4023797960174833E-2</v>
      </c>
    </row>
    <row r="2602" spans="1:5" x14ac:dyDescent="0.4">
      <c r="A2602" s="19">
        <v>43950</v>
      </c>
      <c r="B2602" s="25">
        <v>8982.7620000000006</v>
      </c>
      <c r="C2602" s="25">
        <v>8914.7099999999991</v>
      </c>
      <c r="D2602" s="2">
        <f t="shared" si="80"/>
        <v>3.5166635936203505E-2</v>
      </c>
      <c r="E2602" s="2">
        <f t="shared" si="81"/>
        <v>3.5663293342147018E-2</v>
      </c>
    </row>
    <row r="2603" spans="1:5" x14ac:dyDescent="0.4">
      <c r="A2603" s="19">
        <v>43951</v>
      </c>
      <c r="B2603" s="25">
        <v>9000.509</v>
      </c>
      <c r="C2603" s="25">
        <v>8889.5499999999993</v>
      </c>
      <c r="D2603" s="2">
        <f t="shared" si="80"/>
        <v>1.9756729611670742E-3</v>
      </c>
      <c r="E2603" s="2">
        <f t="shared" si="81"/>
        <v>-2.8223015667363516E-3</v>
      </c>
    </row>
    <row r="2604" spans="1:5" x14ac:dyDescent="0.4">
      <c r="A2604" s="19">
        <v>43952</v>
      </c>
      <c r="B2604" s="25">
        <v>8718.18</v>
      </c>
      <c r="C2604" s="25">
        <v>8604.9500000000007</v>
      </c>
      <c r="D2604" s="2">
        <f t="shared" si="80"/>
        <v>-3.1368114847726947E-2</v>
      </c>
      <c r="E2604" s="2">
        <f t="shared" si="81"/>
        <v>-3.2015118875533433E-2</v>
      </c>
    </row>
    <row r="2605" spans="1:5" x14ac:dyDescent="0.4">
      <c r="A2605" s="19">
        <v>43955</v>
      </c>
      <c r="B2605" s="25">
        <v>8834.1110000000008</v>
      </c>
      <c r="C2605" s="25">
        <v>8710.7199999999993</v>
      </c>
      <c r="D2605" s="2">
        <f t="shared" si="80"/>
        <v>1.3297614869158592E-2</v>
      </c>
      <c r="E2605" s="2">
        <f t="shared" si="81"/>
        <v>1.2291762299606379E-2</v>
      </c>
    </row>
    <row r="2606" spans="1:5" x14ac:dyDescent="0.4">
      <c r="A2606" s="19">
        <v>43956</v>
      </c>
      <c r="B2606" s="25">
        <v>8930.6180000000004</v>
      </c>
      <c r="C2606" s="25">
        <v>8809.1200000000008</v>
      </c>
      <c r="D2606" s="2">
        <f t="shared" si="80"/>
        <v>1.0924358998884998E-2</v>
      </c>
      <c r="E2606" s="2">
        <f t="shared" si="81"/>
        <v>1.1296425553800615E-2</v>
      </c>
    </row>
    <row r="2607" spans="1:5" x14ac:dyDescent="0.4">
      <c r="A2607" s="19">
        <v>43957</v>
      </c>
      <c r="B2607" s="25">
        <v>8984.8580000000002</v>
      </c>
      <c r="C2607" s="25">
        <v>8854.39</v>
      </c>
      <c r="D2607" s="2">
        <f t="shared" si="80"/>
        <v>6.0734878594068675E-3</v>
      </c>
      <c r="E2607" s="2">
        <f t="shared" si="81"/>
        <v>5.1389923170530594E-3</v>
      </c>
    </row>
    <row r="2608" spans="1:5" x14ac:dyDescent="0.4">
      <c r="A2608" s="19">
        <v>43958</v>
      </c>
      <c r="B2608" s="25">
        <v>9101.8760000000002</v>
      </c>
      <c r="C2608" s="25">
        <v>8979.66</v>
      </c>
      <c r="D2608" s="2">
        <f t="shared" si="80"/>
        <v>1.3023912008403471E-2</v>
      </c>
      <c r="E2608" s="2">
        <f t="shared" si="81"/>
        <v>1.4147784319416656E-2</v>
      </c>
    </row>
    <row r="2609" spans="1:5" x14ac:dyDescent="0.4">
      <c r="A2609" s="19">
        <v>43959</v>
      </c>
      <c r="B2609" s="25">
        <v>9220.3539999999994</v>
      </c>
      <c r="C2609" s="25">
        <v>9121.32</v>
      </c>
      <c r="D2609" s="2">
        <f t="shared" si="80"/>
        <v>1.3016876960310064E-2</v>
      </c>
      <c r="E2609" s="2">
        <f t="shared" si="81"/>
        <v>1.5775652975725141E-2</v>
      </c>
    </row>
    <row r="2610" spans="1:5" x14ac:dyDescent="0.4">
      <c r="A2610" s="19">
        <v>43962</v>
      </c>
      <c r="B2610" s="25">
        <v>9298.9230000000007</v>
      </c>
      <c r="C2610" s="25">
        <v>9192.34</v>
      </c>
      <c r="D2610" s="2">
        <f t="shared" si="80"/>
        <v>8.5212563422187859E-3</v>
      </c>
      <c r="E2610" s="2">
        <f t="shared" si="81"/>
        <v>7.7861537584473783E-3</v>
      </c>
    </row>
    <row r="2611" spans="1:5" x14ac:dyDescent="0.4">
      <c r="A2611" s="19">
        <v>43963</v>
      </c>
      <c r="B2611" s="25">
        <v>9112.4470000000001</v>
      </c>
      <c r="C2611" s="25">
        <v>9002.5499999999993</v>
      </c>
      <c r="D2611" s="2">
        <f t="shared" si="80"/>
        <v>-2.0053505120969484E-2</v>
      </c>
      <c r="E2611" s="2">
        <f t="shared" si="81"/>
        <v>-2.0646538313421892E-2</v>
      </c>
    </row>
    <row r="2612" spans="1:5" x14ac:dyDescent="0.4">
      <c r="A2612" s="19">
        <v>43964</v>
      </c>
      <c r="B2612" s="25">
        <v>9000.0769999999993</v>
      </c>
      <c r="C2612" s="25">
        <v>8863.17</v>
      </c>
      <c r="D2612" s="2">
        <f t="shared" si="80"/>
        <v>-1.2331484616590949E-2</v>
      </c>
      <c r="E2612" s="2">
        <f t="shared" si="81"/>
        <v>-1.5482280020660766E-2</v>
      </c>
    </row>
    <row r="2613" spans="1:5" x14ac:dyDescent="0.4">
      <c r="A2613" s="19">
        <v>43965</v>
      </c>
      <c r="B2613" s="25">
        <v>9094.4259999999995</v>
      </c>
      <c r="C2613" s="25">
        <v>8943.7199999999993</v>
      </c>
      <c r="D2613" s="2">
        <f t="shared" si="80"/>
        <v>1.0483132533199546E-2</v>
      </c>
      <c r="E2613" s="2">
        <f t="shared" si="81"/>
        <v>9.0881704852776579E-3</v>
      </c>
    </row>
    <row r="2614" spans="1:5" x14ac:dyDescent="0.4">
      <c r="A2614" s="19">
        <v>43966</v>
      </c>
      <c r="B2614" s="25">
        <v>9152.6389999999992</v>
      </c>
      <c r="C2614" s="25">
        <v>9014.56</v>
      </c>
      <c r="D2614" s="2">
        <f t="shared" si="80"/>
        <v>6.400953727041081E-3</v>
      </c>
      <c r="E2614" s="2">
        <f t="shared" si="81"/>
        <v>7.9206415227668359E-3</v>
      </c>
    </row>
    <row r="2615" spans="1:5" x14ac:dyDescent="0.4">
      <c r="A2615" s="19">
        <v>43969</v>
      </c>
      <c r="B2615" s="25">
        <v>9331.9259999999995</v>
      </c>
      <c r="C2615" s="25">
        <v>9234.83</v>
      </c>
      <c r="D2615" s="2">
        <f t="shared" si="80"/>
        <v>1.9588558010427359E-2</v>
      </c>
      <c r="E2615" s="2">
        <f t="shared" si="81"/>
        <v>2.4434914183276923E-2</v>
      </c>
    </row>
    <row r="2616" spans="1:5" x14ac:dyDescent="0.4">
      <c r="A2616" s="19">
        <v>43970</v>
      </c>
      <c r="B2616" s="25">
        <v>9298.5450000000001</v>
      </c>
      <c r="C2616" s="25">
        <v>9185.1</v>
      </c>
      <c r="D2616" s="2">
        <f t="shared" si="80"/>
        <v>-3.5770750861076062E-3</v>
      </c>
      <c r="E2616" s="2">
        <f t="shared" si="81"/>
        <v>-5.3850476944350412E-3</v>
      </c>
    </row>
    <row r="2617" spans="1:5" x14ac:dyDescent="0.4">
      <c r="A2617" s="19">
        <v>43971</v>
      </c>
      <c r="B2617" s="25">
        <v>9485.02</v>
      </c>
      <c r="C2617" s="25">
        <v>9375.7800000000007</v>
      </c>
      <c r="D2617" s="2">
        <f t="shared" si="80"/>
        <v>2.0054212782752545E-2</v>
      </c>
      <c r="E2617" s="2">
        <f t="shared" si="81"/>
        <v>2.0759708658588449E-2</v>
      </c>
    </row>
    <row r="2618" spans="1:5" x14ac:dyDescent="0.4">
      <c r="A2618" s="19">
        <v>43972</v>
      </c>
      <c r="B2618" s="25">
        <v>9377.9920000000002</v>
      </c>
      <c r="C2618" s="25">
        <v>9284.8799999999992</v>
      </c>
      <c r="D2618" s="2">
        <f t="shared" si="80"/>
        <v>-1.1283898188933716E-2</v>
      </c>
      <c r="E2618" s="2">
        <f t="shared" si="81"/>
        <v>-9.6951933599126461E-3</v>
      </c>
    </row>
    <row r="2619" spans="1:5" x14ac:dyDescent="0.4">
      <c r="A2619" s="19">
        <v>43973</v>
      </c>
      <c r="B2619" s="25">
        <v>9413.9879999999994</v>
      </c>
      <c r="C2619" s="25">
        <v>9324.59</v>
      </c>
      <c r="D2619" s="2">
        <f t="shared" si="80"/>
        <v>3.8383483372559368E-3</v>
      </c>
      <c r="E2619" s="2">
        <f t="shared" si="81"/>
        <v>4.2768457966071427E-3</v>
      </c>
    </row>
    <row r="2620" spans="1:5" x14ac:dyDescent="0.4">
      <c r="A2620" s="19">
        <v>43977</v>
      </c>
      <c r="B2620" s="25">
        <v>9389.9770000000008</v>
      </c>
      <c r="C2620" s="25">
        <v>9340.2199999999993</v>
      </c>
      <c r="D2620" s="2">
        <f t="shared" si="80"/>
        <v>-2.5505662424891717E-3</v>
      </c>
      <c r="E2620" s="2">
        <f t="shared" si="81"/>
        <v>1.6762131096379473E-3</v>
      </c>
    </row>
    <row r="2621" spans="1:5" x14ac:dyDescent="0.4">
      <c r="A2621" s="19">
        <v>43978</v>
      </c>
      <c r="B2621" s="25">
        <v>9442.0460000000003</v>
      </c>
      <c r="C2621" s="25">
        <v>9412.36</v>
      </c>
      <c r="D2621" s="2">
        <f t="shared" si="80"/>
        <v>5.5451680020088823E-3</v>
      </c>
      <c r="E2621" s="2">
        <f t="shared" si="81"/>
        <v>7.7235868105891559E-3</v>
      </c>
    </row>
    <row r="2622" spans="1:5" x14ac:dyDescent="0.4">
      <c r="A2622" s="19">
        <v>43979</v>
      </c>
      <c r="B2622" s="25">
        <v>9416.7129999999997</v>
      </c>
      <c r="C2622" s="25">
        <v>9368.99</v>
      </c>
      <c r="D2622" s="2">
        <f t="shared" si="80"/>
        <v>-2.6829990025467598E-3</v>
      </c>
      <c r="E2622" s="2">
        <f t="shared" si="81"/>
        <v>-4.6077710584806475E-3</v>
      </c>
    </row>
    <row r="2623" spans="1:5" x14ac:dyDescent="0.4">
      <c r="A2623" s="19">
        <v>43980</v>
      </c>
      <c r="B2623" s="25">
        <v>9555.5239999999994</v>
      </c>
      <c r="C2623" s="25">
        <v>9489.8700000000008</v>
      </c>
      <c r="D2623" s="2">
        <f t="shared" si="80"/>
        <v>1.4740918619904786E-2</v>
      </c>
      <c r="E2623" s="2">
        <f t="shared" si="81"/>
        <v>1.2902137797137225E-2</v>
      </c>
    </row>
    <row r="2624" spans="1:5" x14ac:dyDescent="0.4">
      <c r="A2624" s="19">
        <v>43983</v>
      </c>
      <c r="B2624" s="25">
        <v>9598.8880000000008</v>
      </c>
      <c r="C2624" s="25">
        <v>9552.0499999999993</v>
      </c>
      <c r="D2624" s="2">
        <f t="shared" si="80"/>
        <v>4.5381080095661108E-3</v>
      </c>
      <c r="E2624" s="2">
        <f t="shared" si="81"/>
        <v>6.5522499254466737E-3</v>
      </c>
    </row>
    <row r="2625" spans="1:5" x14ac:dyDescent="0.4">
      <c r="A2625" s="19">
        <v>43984</v>
      </c>
      <c r="B2625" s="25">
        <v>9657.3070000000007</v>
      </c>
      <c r="C2625" s="25">
        <v>9608.3799999999992</v>
      </c>
      <c r="D2625" s="2">
        <f t="shared" si="80"/>
        <v>6.0860174636894193E-3</v>
      </c>
      <c r="E2625" s="2">
        <f t="shared" si="81"/>
        <v>5.8971634361211223E-3</v>
      </c>
    </row>
    <row r="2626" spans="1:5" x14ac:dyDescent="0.4">
      <c r="A2626" s="19">
        <v>43985</v>
      </c>
      <c r="B2626" s="25">
        <v>9704.6880000000001</v>
      </c>
      <c r="C2626" s="25">
        <v>9682.91</v>
      </c>
      <c r="D2626" s="2">
        <f t="shared" si="80"/>
        <v>4.9062331765987732E-3</v>
      </c>
      <c r="E2626" s="2">
        <f t="shared" si="81"/>
        <v>7.7567706522847502E-3</v>
      </c>
    </row>
    <row r="2627" spans="1:5" x14ac:dyDescent="0.4">
      <c r="A2627" s="19">
        <v>43986</v>
      </c>
      <c r="B2627" s="25">
        <v>9629.6640000000007</v>
      </c>
      <c r="C2627" s="25">
        <v>9615.81</v>
      </c>
      <c r="D2627" s="2">
        <f t="shared" si="80"/>
        <v>-7.7306967519202852E-3</v>
      </c>
      <c r="E2627" s="2">
        <f t="shared" si="81"/>
        <v>-6.9297349660381036E-3</v>
      </c>
    </row>
    <row r="2628" spans="1:5" x14ac:dyDescent="0.4">
      <c r="A2628" s="19">
        <v>43987</v>
      </c>
      <c r="B2628" s="25">
        <v>9824.3909999999996</v>
      </c>
      <c r="C2628" s="25">
        <v>9814.08</v>
      </c>
      <c r="D2628" s="2">
        <f t="shared" si="80"/>
        <v>2.0221577824522052E-2</v>
      </c>
      <c r="E2628" s="2">
        <f t="shared" si="81"/>
        <v>2.0619167808016314E-2</v>
      </c>
    </row>
    <row r="2629" spans="1:5" x14ac:dyDescent="0.4">
      <c r="A2629" s="19">
        <v>43990</v>
      </c>
      <c r="B2629" s="25">
        <v>9901.5210000000006</v>
      </c>
      <c r="C2629" s="25">
        <v>9924.75</v>
      </c>
      <c r="D2629" s="2">
        <f t="shared" si="80"/>
        <v>7.8508683133642343E-3</v>
      </c>
      <c r="E2629" s="2">
        <f t="shared" si="81"/>
        <v>1.1276655580553685E-2</v>
      </c>
    </row>
    <row r="2630" spans="1:5" x14ac:dyDescent="0.4">
      <c r="A2630" s="19">
        <v>43991</v>
      </c>
      <c r="B2630" s="25">
        <v>9967.1740000000009</v>
      </c>
      <c r="C2630" s="25">
        <v>9953.75</v>
      </c>
      <c r="D2630" s="2">
        <f t="shared" si="80"/>
        <v>6.6305974607336893E-3</v>
      </c>
      <c r="E2630" s="2">
        <f t="shared" si="81"/>
        <v>2.9219879593944675E-3</v>
      </c>
    </row>
    <row r="2631" spans="1:5" x14ac:dyDescent="0.4">
      <c r="A2631" s="19">
        <v>43992</v>
      </c>
      <c r="B2631" s="25">
        <v>10094.26</v>
      </c>
      <c r="C2631" s="25">
        <v>10020.35</v>
      </c>
      <c r="D2631" s="2">
        <f t="shared" ref="D2631:D2694" si="82">B2631/B2630-1</f>
        <v>1.2750454642409093E-2</v>
      </c>
      <c r="E2631" s="2">
        <f t="shared" ref="E2631:E2694" si="83">C2631/C2630-1</f>
        <v>6.6909456235086928E-3</v>
      </c>
    </row>
    <row r="2632" spans="1:5" x14ac:dyDescent="0.4">
      <c r="A2632" s="19">
        <v>43993</v>
      </c>
      <c r="B2632" s="25">
        <v>9588.4789999999994</v>
      </c>
      <c r="C2632" s="25">
        <v>9492.73</v>
      </c>
      <c r="D2632" s="2">
        <f t="shared" si="82"/>
        <v>-5.0105802703714897E-2</v>
      </c>
      <c r="E2632" s="2">
        <f t="shared" si="83"/>
        <v>-5.2654847385570469E-2</v>
      </c>
    </row>
    <row r="2633" spans="1:5" x14ac:dyDescent="0.4">
      <c r="A2633" s="19">
        <v>43994</v>
      </c>
      <c r="B2633" s="25">
        <v>9663.7739999999994</v>
      </c>
      <c r="C2633" s="25">
        <v>9588.81</v>
      </c>
      <c r="D2633" s="2">
        <f t="shared" si="82"/>
        <v>7.8526531684535161E-3</v>
      </c>
      <c r="E2633" s="2">
        <f t="shared" si="83"/>
        <v>1.0121429767832923E-2</v>
      </c>
    </row>
    <row r="2634" spans="1:5" x14ac:dyDescent="0.4">
      <c r="A2634" s="19">
        <v>43997</v>
      </c>
      <c r="B2634" s="25">
        <v>9776.8909999999996</v>
      </c>
      <c r="C2634" s="25">
        <v>9726.02</v>
      </c>
      <c r="D2634" s="2">
        <f t="shared" si="82"/>
        <v>1.1705261319232108E-2</v>
      </c>
      <c r="E2634" s="2">
        <f t="shared" si="83"/>
        <v>1.4309387713386856E-2</v>
      </c>
    </row>
    <row r="2635" spans="1:5" x14ac:dyDescent="0.4">
      <c r="A2635" s="19">
        <v>43998</v>
      </c>
      <c r="B2635" s="25">
        <v>9949.366</v>
      </c>
      <c r="C2635" s="25">
        <v>9895.8700000000008</v>
      </c>
      <c r="D2635" s="2">
        <f t="shared" si="82"/>
        <v>1.764108856281621E-2</v>
      </c>
      <c r="E2635" s="2">
        <f t="shared" si="83"/>
        <v>1.7463463986296501E-2</v>
      </c>
    </row>
    <row r="2636" spans="1:5" x14ac:dyDescent="0.4">
      <c r="A2636" s="19">
        <v>43999</v>
      </c>
      <c r="B2636" s="25">
        <v>9982.4789999999994</v>
      </c>
      <c r="C2636" s="25">
        <v>9910.5300000000007</v>
      </c>
      <c r="D2636" s="2">
        <f t="shared" si="82"/>
        <v>3.328151763639875E-3</v>
      </c>
      <c r="E2636" s="2">
        <f t="shared" si="83"/>
        <v>1.481426089873894E-3</v>
      </c>
    </row>
    <row r="2637" spans="1:5" x14ac:dyDescent="0.4">
      <c r="A2637" s="19">
        <v>44000</v>
      </c>
      <c r="B2637" s="25">
        <v>10012.049999999999</v>
      </c>
      <c r="C2637" s="25">
        <v>9943.0499999999993</v>
      </c>
      <c r="D2637" s="2">
        <f t="shared" si="82"/>
        <v>2.9622902287096409E-3</v>
      </c>
      <c r="E2637" s="2">
        <f t="shared" si="83"/>
        <v>3.2813583128246115E-3</v>
      </c>
    </row>
    <row r="2638" spans="1:5" x14ac:dyDescent="0.4">
      <c r="A2638" s="19">
        <v>44001</v>
      </c>
      <c r="B2638" s="25">
        <v>10008.64</v>
      </c>
      <c r="C2638" s="25">
        <v>9946.1200000000008</v>
      </c>
      <c r="D2638" s="2">
        <f t="shared" si="82"/>
        <v>-3.4058958954463758E-4</v>
      </c>
      <c r="E2638" s="2">
        <f t="shared" si="83"/>
        <v>3.0875837896848779E-4</v>
      </c>
    </row>
    <row r="2639" spans="1:5" x14ac:dyDescent="0.4">
      <c r="A2639" s="19">
        <v>44004</v>
      </c>
      <c r="B2639" s="25">
        <v>10130.33</v>
      </c>
      <c r="C2639" s="25">
        <v>10056.469999999999</v>
      </c>
      <c r="D2639" s="2">
        <f t="shared" si="82"/>
        <v>1.2158495060268004E-2</v>
      </c>
      <c r="E2639" s="2">
        <f t="shared" si="83"/>
        <v>1.1094778667460226E-2</v>
      </c>
    </row>
    <row r="2640" spans="1:5" x14ac:dyDescent="0.4">
      <c r="A2640" s="19">
        <v>44005</v>
      </c>
      <c r="B2640" s="25">
        <v>10209.82</v>
      </c>
      <c r="C2640" s="25">
        <v>10131.370000000001</v>
      </c>
      <c r="D2640" s="2">
        <f t="shared" si="82"/>
        <v>7.8467335220075984E-3</v>
      </c>
      <c r="E2640" s="2">
        <f t="shared" si="83"/>
        <v>7.44794147449368E-3</v>
      </c>
    </row>
    <row r="2641" spans="1:5" x14ac:dyDescent="0.4">
      <c r="A2641" s="19">
        <v>44006</v>
      </c>
      <c r="B2641" s="25">
        <v>10002.700000000001</v>
      </c>
      <c r="C2641" s="25">
        <v>9909.17</v>
      </c>
      <c r="D2641" s="2">
        <f t="shared" si="82"/>
        <v>-2.0286351767220046E-2</v>
      </c>
      <c r="E2641" s="2">
        <f t="shared" si="83"/>
        <v>-2.193188088086806E-2</v>
      </c>
    </row>
    <row r="2642" spans="1:5" x14ac:dyDescent="0.4">
      <c r="A2642" s="19">
        <v>44007</v>
      </c>
      <c r="B2642" s="25">
        <v>10101.83</v>
      </c>
      <c r="C2642" s="25">
        <v>10017</v>
      </c>
      <c r="D2642" s="2">
        <f t="shared" si="82"/>
        <v>9.9103242124625179E-3</v>
      </c>
      <c r="E2642" s="2">
        <f t="shared" si="83"/>
        <v>1.0881839750453315E-2</v>
      </c>
    </row>
    <row r="2643" spans="1:5" x14ac:dyDescent="0.4">
      <c r="A2643" s="19">
        <v>44008</v>
      </c>
      <c r="B2643" s="25">
        <v>9849.3559999999998</v>
      </c>
      <c r="C2643" s="25">
        <v>9757.2199999999993</v>
      </c>
      <c r="D2643" s="2">
        <f t="shared" si="82"/>
        <v>-2.4992897326523988E-2</v>
      </c>
      <c r="E2643" s="2">
        <f t="shared" si="83"/>
        <v>-2.5933912349006771E-2</v>
      </c>
    </row>
    <row r="2644" spans="1:5" x14ac:dyDescent="0.4">
      <c r="A2644" s="19">
        <v>44011</v>
      </c>
      <c r="B2644" s="25">
        <v>9961.1630000000005</v>
      </c>
      <c r="C2644" s="25">
        <v>9874.15</v>
      </c>
      <c r="D2644" s="2">
        <f t="shared" si="82"/>
        <v>1.1351706649653126E-2</v>
      </c>
      <c r="E2644" s="2">
        <f t="shared" si="83"/>
        <v>1.19839462469844E-2</v>
      </c>
    </row>
    <row r="2645" spans="1:5" x14ac:dyDescent="0.4">
      <c r="A2645" s="19">
        <v>44012</v>
      </c>
      <c r="B2645" s="25">
        <v>10156.85</v>
      </c>
      <c r="C2645" s="25">
        <v>10058.77</v>
      </c>
      <c r="D2645" s="2">
        <f t="shared" si="82"/>
        <v>1.96449952681228E-2</v>
      </c>
      <c r="E2645" s="2">
        <f t="shared" si="83"/>
        <v>1.8697305590861024E-2</v>
      </c>
    </row>
    <row r="2646" spans="1:5" x14ac:dyDescent="0.4">
      <c r="A2646" s="19">
        <v>44013</v>
      </c>
      <c r="B2646" s="25">
        <v>10279.25</v>
      </c>
      <c r="C2646" s="25">
        <v>10154.629999999999</v>
      </c>
      <c r="D2646" s="2">
        <f t="shared" si="82"/>
        <v>1.2050980372851683E-2</v>
      </c>
      <c r="E2646" s="2">
        <f t="shared" si="83"/>
        <v>9.5299922356311129E-3</v>
      </c>
    </row>
    <row r="2647" spans="1:5" x14ac:dyDescent="0.4">
      <c r="A2647" s="19">
        <v>44014</v>
      </c>
      <c r="B2647" s="25">
        <v>10341.89</v>
      </c>
      <c r="C2647" s="25">
        <v>10207.629999999999</v>
      </c>
      <c r="D2647" s="2">
        <f t="shared" si="82"/>
        <v>6.0938298027579663E-3</v>
      </c>
      <c r="E2647" s="2">
        <f t="shared" si="83"/>
        <v>5.2192940560118473E-3</v>
      </c>
    </row>
    <row r="2648" spans="1:5" x14ac:dyDescent="0.4">
      <c r="A2648" s="19">
        <v>44018</v>
      </c>
      <c r="B2648" s="25">
        <v>10604.06</v>
      </c>
      <c r="C2648" s="25">
        <v>10433.65</v>
      </c>
      <c r="D2648" s="2">
        <f t="shared" si="82"/>
        <v>2.5350298639803759E-2</v>
      </c>
      <c r="E2648" s="2">
        <f t="shared" si="83"/>
        <v>2.2142260250420653E-2</v>
      </c>
    </row>
    <row r="2649" spans="1:5" x14ac:dyDescent="0.4">
      <c r="A2649" s="19">
        <v>44019</v>
      </c>
      <c r="B2649" s="25">
        <v>10524.01</v>
      </c>
      <c r="C2649" s="25">
        <v>10343.89</v>
      </c>
      <c r="D2649" s="2">
        <f t="shared" si="82"/>
        <v>-7.5489953847864832E-3</v>
      </c>
      <c r="E2649" s="2">
        <f t="shared" si="83"/>
        <v>-8.6029337767703495E-3</v>
      </c>
    </row>
    <row r="2650" spans="1:5" x14ac:dyDescent="0.4">
      <c r="A2650" s="19">
        <v>44020</v>
      </c>
      <c r="B2650" s="25">
        <v>10666.7</v>
      </c>
      <c r="C2650" s="25">
        <v>10492.5</v>
      </c>
      <c r="D2650" s="2">
        <f t="shared" si="82"/>
        <v>1.3558519993804641E-2</v>
      </c>
      <c r="E2650" s="2">
        <f t="shared" si="83"/>
        <v>1.4366935456583629E-2</v>
      </c>
    </row>
    <row r="2651" spans="1:5" x14ac:dyDescent="0.4">
      <c r="A2651" s="19">
        <v>44021</v>
      </c>
      <c r="B2651" s="25">
        <v>10754.59</v>
      </c>
      <c r="C2651" s="25">
        <v>10547.75</v>
      </c>
      <c r="D2651" s="2">
        <f t="shared" si="82"/>
        <v>8.2396617510569481E-3</v>
      </c>
      <c r="E2651" s="2">
        <f t="shared" si="83"/>
        <v>5.2656659518703908E-3</v>
      </c>
    </row>
    <row r="2652" spans="1:5" x14ac:dyDescent="0.4">
      <c r="A2652" s="19">
        <v>44022</v>
      </c>
      <c r="B2652" s="25">
        <v>10836.33</v>
      </c>
      <c r="C2652" s="25">
        <v>10617.44</v>
      </c>
      <c r="D2652" s="2">
        <f t="shared" si="82"/>
        <v>7.6004757038621307E-3</v>
      </c>
      <c r="E2652" s="2">
        <f t="shared" si="83"/>
        <v>6.6070963001587657E-3</v>
      </c>
    </row>
    <row r="2653" spans="1:5" x14ac:dyDescent="0.4">
      <c r="A2653" s="19">
        <v>44025</v>
      </c>
      <c r="B2653" s="25">
        <v>10602.21</v>
      </c>
      <c r="C2653" s="25">
        <v>10390.84</v>
      </c>
      <c r="D2653" s="2">
        <f t="shared" si="82"/>
        <v>-2.160510061985943E-2</v>
      </c>
      <c r="E2653" s="2">
        <f t="shared" si="83"/>
        <v>-2.1342244458174453E-2</v>
      </c>
    </row>
    <row r="2654" spans="1:5" x14ac:dyDescent="0.4">
      <c r="A2654" s="19">
        <v>44026</v>
      </c>
      <c r="B2654" s="25">
        <v>10689.52</v>
      </c>
      <c r="C2654" s="25">
        <v>10488.58</v>
      </c>
      <c r="D2654" s="2">
        <f t="shared" si="82"/>
        <v>8.2350755172744261E-3</v>
      </c>
      <c r="E2654" s="2">
        <f t="shared" si="83"/>
        <v>9.4063617570860902E-3</v>
      </c>
    </row>
    <row r="2655" spans="1:5" x14ac:dyDescent="0.4">
      <c r="A2655" s="19">
        <v>44027</v>
      </c>
      <c r="B2655" s="25">
        <v>10701.68</v>
      </c>
      <c r="C2655" s="25">
        <v>10550.49</v>
      </c>
      <c r="D2655" s="2">
        <f t="shared" si="82"/>
        <v>1.1375627717615799E-3</v>
      </c>
      <c r="E2655" s="2">
        <f t="shared" si="83"/>
        <v>5.9026102675481251E-3</v>
      </c>
    </row>
    <row r="2656" spans="1:5" x14ac:dyDescent="0.4">
      <c r="A2656" s="19">
        <v>44028</v>
      </c>
      <c r="B2656" s="25">
        <v>10626.46</v>
      </c>
      <c r="C2656" s="25">
        <v>10473.83</v>
      </c>
      <c r="D2656" s="2">
        <f t="shared" si="82"/>
        <v>-7.0288029543026376E-3</v>
      </c>
      <c r="E2656" s="2">
        <f t="shared" si="83"/>
        <v>-7.2660132372999175E-3</v>
      </c>
    </row>
    <row r="2657" spans="1:5" x14ac:dyDescent="0.4">
      <c r="A2657" s="19">
        <v>44029</v>
      </c>
      <c r="B2657" s="25">
        <v>10645.22</v>
      </c>
      <c r="C2657" s="25">
        <v>10503.19</v>
      </c>
      <c r="D2657" s="2">
        <f t="shared" si="82"/>
        <v>1.7654044714796591E-3</v>
      </c>
      <c r="E2657" s="2">
        <f t="shared" si="83"/>
        <v>2.803177061304174E-3</v>
      </c>
    </row>
    <row r="2658" spans="1:5" x14ac:dyDescent="0.4">
      <c r="A2658" s="19">
        <v>44032</v>
      </c>
      <c r="B2658" s="25">
        <v>10952.08</v>
      </c>
      <c r="C2658" s="25">
        <v>10767.09</v>
      </c>
      <c r="D2658" s="2">
        <f t="shared" si="82"/>
        <v>2.8826083444024597E-2</v>
      </c>
      <c r="E2658" s="2">
        <f t="shared" si="83"/>
        <v>2.5125699906409338E-2</v>
      </c>
    </row>
    <row r="2659" spans="1:5" x14ac:dyDescent="0.4">
      <c r="A2659" s="19">
        <v>44033</v>
      </c>
      <c r="B2659" s="25">
        <v>10833.07</v>
      </c>
      <c r="C2659" s="25">
        <v>10680.36</v>
      </c>
      <c r="D2659" s="2">
        <f t="shared" si="82"/>
        <v>-1.0866429025354063E-2</v>
      </c>
      <c r="E2659" s="2">
        <f t="shared" si="83"/>
        <v>-8.0551012390533971E-3</v>
      </c>
    </row>
    <row r="2660" spans="1:5" x14ac:dyDescent="0.4">
      <c r="A2660" s="19">
        <v>44034</v>
      </c>
      <c r="B2660" s="25">
        <v>10870.75</v>
      </c>
      <c r="C2660" s="25">
        <v>10706.13</v>
      </c>
      <c r="D2660" s="2">
        <f t="shared" si="82"/>
        <v>3.4782383941025508E-3</v>
      </c>
      <c r="E2660" s="2">
        <f t="shared" si="83"/>
        <v>2.4128400166285591E-3</v>
      </c>
    </row>
    <row r="2661" spans="1:5" x14ac:dyDescent="0.4">
      <c r="A2661" s="19">
        <v>44035</v>
      </c>
      <c r="B2661" s="25">
        <v>10580.59</v>
      </c>
      <c r="C2661" s="25">
        <v>10461.42</v>
      </c>
      <c r="D2661" s="2">
        <f t="shared" si="82"/>
        <v>-2.669181059264536E-2</v>
      </c>
      <c r="E2661" s="2">
        <f t="shared" si="83"/>
        <v>-2.2856998747446511E-2</v>
      </c>
    </row>
    <row r="2662" spans="1:5" x14ac:dyDescent="0.4">
      <c r="A2662" s="19">
        <v>44036</v>
      </c>
      <c r="B2662" s="25">
        <v>10483.129999999999</v>
      </c>
      <c r="C2662" s="25">
        <v>10363.18</v>
      </c>
      <c r="D2662" s="2">
        <f t="shared" si="82"/>
        <v>-9.2112065584245562E-3</v>
      </c>
      <c r="E2662" s="2">
        <f t="shared" si="83"/>
        <v>-9.3906945711003109E-3</v>
      </c>
    </row>
    <row r="2663" spans="1:5" x14ac:dyDescent="0.4">
      <c r="A2663" s="19">
        <v>44039</v>
      </c>
      <c r="B2663" s="25">
        <v>10674.38</v>
      </c>
      <c r="C2663" s="25">
        <v>10536.27</v>
      </c>
      <c r="D2663" s="2">
        <f t="shared" si="82"/>
        <v>1.8243597093616115E-2</v>
      </c>
      <c r="E2663" s="2">
        <f t="shared" si="83"/>
        <v>1.670240215841079E-2</v>
      </c>
    </row>
    <row r="2664" spans="1:5" x14ac:dyDescent="0.4">
      <c r="A2664" s="19">
        <v>44040</v>
      </c>
      <c r="B2664" s="25">
        <v>10532.5</v>
      </c>
      <c r="C2664" s="25">
        <v>10402.09</v>
      </c>
      <c r="D2664" s="2">
        <f t="shared" si="82"/>
        <v>-1.3291638483921231E-2</v>
      </c>
      <c r="E2664" s="2">
        <f t="shared" si="83"/>
        <v>-1.2735057093259838E-2</v>
      </c>
    </row>
    <row r="2665" spans="1:5" x14ac:dyDescent="0.4">
      <c r="A2665" s="19">
        <v>44041</v>
      </c>
      <c r="B2665" s="25">
        <v>10662.98</v>
      </c>
      <c r="C2665" s="25">
        <v>10542.94</v>
      </c>
      <c r="D2665" s="2">
        <f t="shared" si="82"/>
        <v>1.2388321860906659E-2</v>
      </c>
      <c r="E2665" s="2">
        <f t="shared" si="83"/>
        <v>1.354054810139127E-2</v>
      </c>
    </row>
    <row r="2666" spans="1:5" x14ac:dyDescent="0.4">
      <c r="A2666" s="19">
        <v>44042</v>
      </c>
      <c r="B2666" s="25">
        <v>10715.51</v>
      </c>
      <c r="C2666" s="25">
        <v>10587.81</v>
      </c>
      <c r="D2666" s="2">
        <f t="shared" si="82"/>
        <v>4.9263901836071877E-3</v>
      </c>
      <c r="E2666" s="2">
        <f t="shared" si="83"/>
        <v>4.2559286119430162E-3</v>
      </c>
    </row>
    <row r="2667" spans="1:5" x14ac:dyDescent="0.4">
      <c r="A2667" s="19">
        <v>44043</v>
      </c>
      <c r="B2667" s="25">
        <v>10905.88</v>
      </c>
      <c r="C2667" s="25">
        <v>10745.27</v>
      </c>
      <c r="D2667" s="2">
        <f t="shared" si="82"/>
        <v>1.7765836623734987E-2</v>
      </c>
      <c r="E2667" s="2">
        <f t="shared" si="83"/>
        <v>1.487181957364192E-2</v>
      </c>
    </row>
    <row r="2668" spans="1:5" x14ac:dyDescent="0.4">
      <c r="A2668" s="19">
        <v>44046</v>
      </c>
      <c r="B2668" s="25">
        <v>11055.08</v>
      </c>
      <c r="C2668" s="25">
        <v>10902.8</v>
      </c>
      <c r="D2668" s="2">
        <f t="shared" si="82"/>
        <v>1.3680693350742956E-2</v>
      </c>
      <c r="E2668" s="2">
        <f t="shared" si="83"/>
        <v>1.4660404066161092E-2</v>
      </c>
    </row>
    <row r="2669" spans="1:5" x14ac:dyDescent="0.4">
      <c r="A2669" s="19">
        <v>44047</v>
      </c>
      <c r="B2669" s="25">
        <v>11096.54</v>
      </c>
      <c r="C2669" s="25">
        <v>10941.17</v>
      </c>
      <c r="D2669" s="2">
        <f t="shared" si="82"/>
        <v>3.7503120737254481E-3</v>
      </c>
      <c r="E2669" s="2">
        <f t="shared" si="83"/>
        <v>3.5192794511502701E-3</v>
      </c>
    </row>
    <row r="2670" spans="1:5" x14ac:dyDescent="0.4">
      <c r="A2670" s="19">
        <v>44048</v>
      </c>
      <c r="B2670" s="25">
        <v>11125.44</v>
      </c>
      <c r="C2670" s="25">
        <v>10998.4</v>
      </c>
      <c r="D2670" s="2">
        <f t="shared" si="82"/>
        <v>2.6044154303954681E-3</v>
      </c>
      <c r="E2670" s="2">
        <f t="shared" si="83"/>
        <v>5.2307020181570074E-3</v>
      </c>
    </row>
    <row r="2671" spans="1:5" x14ac:dyDescent="0.4">
      <c r="A2671" s="19">
        <v>44049</v>
      </c>
      <c r="B2671" s="25">
        <v>11267.08</v>
      </c>
      <c r="C2671" s="25">
        <v>11108.07</v>
      </c>
      <c r="D2671" s="2">
        <f t="shared" si="82"/>
        <v>1.2731181867863262E-2</v>
      </c>
      <c r="E2671" s="2">
        <f t="shared" si="83"/>
        <v>9.9714503927843534E-3</v>
      </c>
    </row>
    <row r="2672" spans="1:5" x14ac:dyDescent="0.4">
      <c r="A2672" s="19">
        <v>44050</v>
      </c>
      <c r="B2672" s="25">
        <v>11139.39</v>
      </c>
      <c r="C2672" s="25">
        <v>11010.98</v>
      </c>
      <c r="D2672" s="2">
        <f t="shared" si="82"/>
        <v>-1.1333016185205103E-2</v>
      </c>
      <c r="E2672" s="2">
        <f t="shared" si="83"/>
        <v>-8.7404922727351009E-3</v>
      </c>
    </row>
    <row r="2673" spans="1:5" x14ac:dyDescent="0.4">
      <c r="A2673" s="19">
        <v>44053</v>
      </c>
      <c r="B2673" s="25">
        <v>11085.17</v>
      </c>
      <c r="C2673" s="25">
        <v>10968.36</v>
      </c>
      <c r="D2673" s="2">
        <f t="shared" si="82"/>
        <v>-4.8674119498464119E-3</v>
      </c>
      <c r="E2673" s="2">
        <f t="shared" si="83"/>
        <v>-3.8706818103383389E-3</v>
      </c>
    </row>
    <row r="2674" spans="1:5" x14ac:dyDescent="0.4">
      <c r="A2674" s="19">
        <v>44054</v>
      </c>
      <c r="B2674" s="25">
        <v>10876.08</v>
      </c>
      <c r="C2674" s="25">
        <v>10782.82</v>
      </c>
      <c r="D2674" s="2">
        <f t="shared" si="82"/>
        <v>-1.8862137432263171E-2</v>
      </c>
      <c r="E2674" s="2">
        <f t="shared" si="83"/>
        <v>-1.6915929090584259E-2</v>
      </c>
    </row>
    <row r="2675" spans="1:5" x14ac:dyDescent="0.4">
      <c r="A2675" s="19">
        <v>44055</v>
      </c>
      <c r="B2675" s="25">
        <v>11157.72</v>
      </c>
      <c r="C2675" s="25">
        <v>11012.24</v>
      </c>
      <c r="D2675" s="2">
        <f t="shared" si="82"/>
        <v>2.5895359357415382E-2</v>
      </c>
      <c r="E2675" s="2">
        <f t="shared" si="83"/>
        <v>2.1276437889160782E-2</v>
      </c>
    </row>
    <row r="2676" spans="1:5" x14ac:dyDescent="0.4">
      <c r="A2676" s="19">
        <v>44056</v>
      </c>
      <c r="B2676" s="25">
        <v>11178.37</v>
      </c>
      <c r="C2676" s="25">
        <v>11042.5</v>
      </c>
      <c r="D2676" s="2">
        <f t="shared" si="82"/>
        <v>1.8507365304023526E-3</v>
      </c>
      <c r="E2676" s="2">
        <f t="shared" si="83"/>
        <v>2.7478514816241528E-3</v>
      </c>
    </row>
    <row r="2677" spans="1:5" x14ac:dyDescent="0.4">
      <c r="A2677" s="19">
        <v>44057</v>
      </c>
      <c r="B2677" s="25">
        <v>11164.45</v>
      </c>
      <c r="C2677" s="25">
        <v>11019.3</v>
      </c>
      <c r="D2677" s="2">
        <f t="shared" si="82"/>
        <v>-1.2452620552012572E-3</v>
      </c>
      <c r="E2677" s="2">
        <f t="shared" si="83"/>
        <v>-2.1009735114331241E-3</v>
      </c>
    </row>
    <row r="2678" spans="1:5" x14ac:dyDescent="0.4">
      <c r="A2678" s="19">
        <v>44060</v>
      </c>
      <c r="B2678" s="25">
        <v>11288.57</v>
      </c>
      <c r="C2678" s="25">
        <v>11129.73</v>
      </c>
      <c r="D2678" s="2">
        <f t="shared" si="82"/>
        <v>1.1117430773571302E-2</v>
      </c>
      <c r="E2678" s="2">
        <f t="shared" si="83"/>
        <v>1.0021507718276146E-2</v>
      </c>
    </row>
    <row r="2679" spans="1:5" x14ac:dyDescent="0.4">
      <c r="A2679" s="19">
        <v>44061</v>
      </c>
      <c r="B2679" s="25">
        <v>11399.03</v>
      </c>
      <c r="C2679" s="25">
        <v>11210.84</v>
      </c>
      <c r="D2679" s="2">
        <f t="shared" si="82"/>
        <v>9.7851189300328656E-3</v>
      </c>
      <c r="E2679" s="2">
        <f t="shared" si="83"/>
        <v>7.2876880211829587E-3</v>
      </c>
    </row>
    <row r="2680" spans="1:5" x14ac:dyDescent="0.4">
      <c r="A2680" s="19">
        <v>44062</v>
      </c>
      <c r="B2680" s="25">
        <v>11318.64</v>
      </c>
      <c r="C2680" s="25">
        <v>11146.46</v>
      </c>
      <c r="D2680" s="2">
        <f t="shared" si="82"/>
        <v>-7.0523544547212991E-3</v>
      </c>
      <c r="E2680" s="2">
        <f t="shared" si="83"/>
        <v>-5.7426562148777949E-3</v>
      </c>
    </row>
    <row r="2681" spans="1:5" x14ac:dyDescent="0.4">
      <c r="A2681" s="19">
        <v>44063</v>
      </c>
      <c r="B2681" s="25">
        <v>11477.05</v>
      </c>
      <c r="C2681" s="25">
        <v>11264.95</v>
      </c>
      <c r="D2681" s="2">
        <f t="shared" si="82"/>
        <v>1.3995497692302239E-2</v>
      </c>
      <c r="E2681" s="2">
        <f t="shared" si="83"/>
        <v>1.0630280824584837E-2</v>
      </c>
    </row>
    <row r="2682" spans="1:5" x14ac:dyDescent="0.4">
      <c r="A2682" s="19">
        <v>44064</v>
      </c>
      <c r="B2682" s="25">
        <v>11555.16</v>
      </c>
      <c r="C2682" s="25">
        <v>11311.8</v>
      </c>
      <c r="D2682" s="2">
        <f t="shared" si="82"/>
        <v>6.805755834469629E-3</v>
      </c>
      <c r="E2682" s="2">
        <f t="shared" si="83"/>
        <v>4.1589177049163872E-3</v>
      </c>
    </row>
    <row r="2683" spans="1:5" x14ac:dyDescent="0.4">
      <c r="A2683" s="19">
        <v>44067</v>
      </c>
      <c r="B2683" s="25">
        <v>11626.17</v>
      </c>
      <c r="C2683" s="25">
        <v>11379.72</v>
      </c>
      <c r="D2683" s="2">
        <f t="shared" si="82"/>
        <v>6.1453065124152939E-3</v>
      </c>
      <c r="E2683" s="2">
        <f t="shared" si="83"/>
        <v>6.0043494404073972E-3</v>
      </c>
    </row>
    <row r="2684" spans="1:5" x14ac:dyDescent="0.4">
      <c r="A2684" s="19">
        <v>44068</v>
      </c>
      <c r="B2684" s="25">
        <v>11721.81</v>
      </c>
      <c r="C2684" s="25">
        <v>11466.47</v>
      </c>
      <c r="D2684" s="2">
        <f t="shared" si="82"/>
        <v>8.2262688400391859E-3</v>
      </c>
      <c r="E2684" s="2">
        <f t="shared" si="83"/>
        <v>7.6232104129099199E-3</v>
      </c>
    </row>
    <row r="2685" spans="1:5" x14ac:dyDescent="0.4">
      <c r="A2685" s="19">
        <v>44069</v>
      </c>
      <c r="B2685" s="25">
        <v>11971.94</v>
      </c>
      <c r="C2685" s="25">
        <v>11665.06</v>
      </c>
      <c r="D2685" s="2">
        <f t="shared" si="82"/>
        <v>2.1338854664936679E-2</v>
      </c>
      <c r="E2685" s="2">
        <f t="shared" si="83"/>
        <v>1.7319192393125293E-2</v>
      </c>
    </row>
    <row r="2686" spans="1:5" x14ac:dyDescent="0.4">
      <c r="A2686" s="19">
        <v>44070</v>
      </c>
      <c r="B2686" s="25">
        <v>11926.16</v>
      </c>
      <c r="C2686" s="25">
        <v>11625.34</v>
      </c>
      <c r="D2686" s="2">
        <f t="shared" si="82"/>
        <v>-3.8239416502254819E-3</v>
      </c>
      <c r="E2686" s="2">
        <f t="shared" si="83"/>
        <v>-3.4050403512712046E-3</v>
      </c>
    </row>
    <row r="2687" spans="1:5" x14ac:dyDescent="0.4">
      <c r="A2687" s="19">
        <v>44071</v>
      </c>
      <c r="B2687" s="25">
        <v>11995.85</v>
      </c>
      <c r="C2687" s="25">
        <v>11695.63</v>
      </c>
      <c r="D2687" s="2">
        <f t="shared" si="82"/>
        <v>5.8434567371223878E-3</v>
      </c>
      <c r="E2687" s="2">
        <f t="shared" si="83"/>
        <v>6.0462747756193647E-3</v>
      </c>
    </row>
    <row r="2688" spans="1:5" x14ac:dyDescent="0.4">
      <c r="A2688" s="19">
        <v>44074</v>
      </c>
      <c r="B2688" s="25">
        <v>12110.7</v>
      </c>
      <c r="C2688" s="25">
        <v>11775.46</v>
      </c>
      <c r="D2688" s="2">
        <f t="shared" si="82"/>
        <v>9.5741443916022018E-3</v>
      </c>
      <c r="E2688" s="2">
        <f t="shared" si="83"/>
        <v>6.8256263236781134E-3</v>
      </c>
    </row>
    <row r="2689" spans="1:5" x14ac:dyDescent="0.4">
      <c r="A2689" s="19">
        <v>44075</v>
      </c>
      <c r="B2689" s="25">
        <v>12292.86</v>
      </c>
      <c r="C2689" s="25">
        <v>11939.67</v>
      </c>
      <c r="D2689" s="2">
        <f t="shared" si="82"/>
        <v>1.5041244519309327E-2</v>
      </c>
      <c r="E2689" s="2">
        <f t="shared" si="83"/>
        <v>1.3945102781547369E-2</v>
      </c>
    </row>
    <row r="2690" spans="1:5" x14ac:dyDescent="0.4">
      <c r="A2690" s="19">
        <v>44076</v>
      </c>
      <c r="B2690" s="25">
        <v>12420.54</v>
      </c>
      <c r="C2690" s="25">
        <v>12056.44</v>
      </c>
      <c r="D2690" s="2">
        <f t="shared" si="82"/>
        <v>1.038651705136151E-2</v>
      </c>
      <c r="E2690" s="2">
        <f t="shared" si="83"/>
        <v>9.7800022948708598E-3</v>
      </c>
    </row>
    <row r="2691" spans="1:5" x14ac:dyDescent="0.4">
      <c r="A2691" s="19">
        <v>44077</v>
      </c>
      <c r="B2691" s="25">
        <v>11771.37</v>
      </c>
      <c r="C2691" s="25">
        <v>11458.1</v>
      </c>
      <c r="D2691" s="2">
        <f t="shared" si="82"/>
        <v>-5.226584351405017E-2</v>
      </c>
      <c r="E2691" s="2">
        <f t="shared" si="83"/>
        <v>-4.9628248471356384E-2</v>
      </c>
    </row>
    <row r="2692" spans="1:5" x14ac:dyDescent="0.4">
      <c r="A2692" s="19">
        <v>44078</v>
      </c>
      <c r="B2692" s="25">
        <v>11622.13</v>
      </c>
      <c r="C2692" s="25">
        <v>11313.13</v>
      </c>
      <c r="D2692" s="2">
        <f t="shared" si="82"/>
        <v>-1.2678218423174292E-2</v>
      </c>
      <c r="E2692" s="2">
        <f t="shared" si="83"/>
        <v>-1.2652184917220199E-2</v>
      </c>
    </row>
    <row r="2693" spans="1:5" x14ac:dyDescent="0.4">
      <c r="A2693" s="19">
        <v>44082</v>
      </c>
      <c r="B2693" s="25">
        <v>11068.26</v>
      </c>
      <c r="C2693" s="25">
        <v>10847.69</v>
      </c>
      <c r="D2693" s="2">
        <f t="shared" si="82"/>
        <v>-4.765649670069072E-2</v>
      </c>
      <c r="E2693" s="2">
        <f t="shared" si="83"/>
        <v>-4.1141576203932884E-2</v>
      </c>
    </row>
    <row r="2694" spans="1:5" x14ac:dyDescent="0.4">
      <c r="A2694" s="19">
        <v>44083</v>
      </c>
      <c r="B2694" s="25">
        <v>11395.85</v>
      </c>
      <c r="C2694" s="25">
        <v>11141.56</v>
      </c>
      <c r="D2694" s="2">
        <f t="shared" si="82"/>
        <v>2.959724473404135E-2</v>
      </c>
      <c r="E2694" s="2">
        <f t="shared" si="83"/>
        <v>2.7090560294403598E-2</v>
      </c>
    </row>
    <row r="2695" spans="1:5" x14ac:dyDescent="0.4">
      <c r="A2695" s="19">
        <v>44084</v>
      </c>
      <c r="B2695" s="25">
        <v>11154.12</v>
      </c>
      <c r="C2695" s="25">
        <v>10919.59</v>
      </c>
      <c r="D2695" s="2">
        <f t="shared" ref="D2695:D2758" si="84">B2695/B2694-1</f>
        <v>-2.1212107916478318E-2</v>
      </c>
      <c r="E2695" s="2">
        <f t="shared" ref="E2695:E2758" si="85">C2695/C2694-1</f>
        <v>-1.9922703822444876E-2</v>
      </c>
    </row>
    <row r="2696" spans="1:5" x14ac:dyDescent="0.4">
      <c r="A2696" s="19">
        <v>44085</v>
      </c>
      <c r="B2696" s="25">
        <v>11087.4</v>
      </c>
      <c r="C2696" s="25">
        <v>10853.54</v>
      </c>
      <c r="D2696" s="2">
        <f t="shared" si="84"/>
        <v>-5.9816462437198847E-3</v>
      </c>
      <c r="E2696" s="2">
        <f t="shared" si="85"/>
        <v>-6.048761904064115E-3</v>
      </c>
    </row>
    <row r="2697" spans="1:5" x14ac:dyDescent="0.4">
      <c r="A2697" s="19">
        <v>44088</v>
      </c>
      <c r="B2697" s="25">
        <v>11277.76</v>
      </c>
      <c r="C2697" s="25">
        <v>11056.65</v>
      </c>
      <c r="D2697" s="2">
        <f t="shared" si="84"/>
        <v>1.7169038728646946E-2</v>
      </c>
      <c r="E2697" s="2">
        <f t="shared" si="85"/>
        <v>1.8713709996922567E-2</v>
      </c>
    </row>
    <row r="2698" spans="1:5" x14ac:dyDescent="0.4">
      <c r="A2698" s="19">
        <v>44089</v>
      </c>
      <c r="B2698" s="25">
        <v>11438.87</v>
      </c>
      <c r="C2698" s="25">
        <v>11190.32</v>
      </c>
      <c r="D2698" s="2">
        <f t="shared" si="84"/>
        <v>1.4285638282779622E-2</v>
      </c>
      <c r="E2698" s="2">
        <f t="shared" si="85"/>
        <v>1.2089556963456483E-2</v>
      </c>
    </row>
    <row r="2699" spans="1:5" x14ac:dyDescent="0.4">
      <c r="A2699" s="19">
        <v>44090</v>
      </c>
      <c r="B2699" s="25">
        <v>11247.6</v>
      </c>
      <c r="C2699" s="25">
        <v>11050.47</v>
      </c>
      <c r="D2699" s="2">
        <f t="shared" si="84"/>
        <v>-1.672105723729711E-2</v>
      </c>
      <c r="E2699" s="2">
        <f t="shared" si="85"/>
        <v>-1.2497408474467231E-2</v>
      </c>
    </row>
    <row r="2700" spans="1:5" x14ac:dyDescent="0.4">
      <c r="A2700" s="19">
        <v>44091</v>
      </c>
      <c r="B2700" s="25">
        <v>11080.95</v>
      </c>
      <c r="C2700" s="25">
        <v>10910.28</v>
      </c>
      <c r="D2700" s="2">
        <f t="shared" si="84"/>
        <v>-1.4816494185426188E-2</v>
      </c>
      <c r="E2700" s="2">
        <f t="shared" si="85"/>
        <v>-1.2686338228147687E-2</v>
      </c>
    </row>
    <row r="2701" spans="1:5" x14ac:dyDescent="0.4">
      <c r="A2701" s="19">
        <v>44092</v>
      </c>
      <c r="B2701" s="25">
        <v>10936.98</v>
      </c>
      <c r="C2701" s="25">
        <v>10793.28</v>
      </c>
      <c r="D2701" s="2">
        <f t="shared" si="84"/>
        <v>-1.299256832672302E-2</v>
      </c>
      <c r="E2701" s="2">
        <f t="shared" si="85"/>
        <v>-1.072383110240982E-2</v>
      </c>
    </row>
    <row r="2702" spans="1:5" x14ac:dyDescent="0.4">
      <c r="A2702" s="19">
        <v>44095</v>
      </c>
      <c r="B2702" s="25">
        <v>10980.22</v>
      </c>
      <c r="C2702" s="25">
        <v>10778.8</v>
      </c>
      <c r="D2702" s="2">
        <f t="shared" si="84"/>
        <v>3.9535593920807521E-3</v>
      </c>
      <c r="E2702" s="2">
        <f t="shared" si="85"/>
        <v>-1.3415754988290729E-3</v>
      </c>
    </row>
    <row r="2703" spans="1:5" x14ac:dyDescent="0.4">
      <c r="A2703" s="19">
        <v>44096</v>
      </c>
      <c r="B2703" s="25">
        <v>11186.37</v>
      </c>
      <c r="C2703" s="25">
        <v>10963.64</v>
      </c>
      <c r="D2703" s="2">
        <f t="shared" si="84"/>
        <v>1.8774669359994833E-2</v>
      </c>
      <c r="E2703" s="2">
        <f t="shared" si="85"/>
        <v>1.7148476639329058E-2</v>
      </c>
    </row>
    <row r="2704" spans="1:5" x14ac:dyDescent="0.4">
      <c r="A2704" s="19">
        <v>44097</v>
      </c>
      <c r="B2704" s="25">
        <v>10833.33</v>
      </c>
      <c r="C2704" s="25">
        <v>10632.99</v>
      </c>
      <c r="D2704" s="2">
        <f t="shared" si="84"/>
        <v>-3.1559835764416899E-2</v>
      </c>
      <c r="E2704" s="2">
        <f t="shared" si="85"/>
        <v>-3.0158779383489431E-2</v>
      </c>
    </row>
    <row r="2705" spans="1:5" x14ac:dyDescent="0.4">
      <c r="A2705" s="19">
        <v>44098</v>
      </c>
      <c r="B2705" s="25">
        <v>10896.47</v>
      </c>
      <c r="C2705" s="25">
        <v>10672.27</v>
      </c>
      <c r="D2705" s="2">
        <f t="shared" si="84"/>
        <v>5.8283094856337314E-3</v>
      </c>
      <c r="E2705" s="2">
        <f t="shared" si="85"/>
        <v>3.6941631657700924E-3</v>
      </c>
    </row>
    <row r="2706" spans="1:5" x14ac:dyDescent="0.4">
      <c r="A2706" s="19">
        <v>44099</v>
      </c>
      <c r="B2706" s="25">
        <v>11151.13</v>
      </c>
      <c r="C2706" s="25">
        <v>10913.56</v>
      </c>
      <c r="D2706" s="2">
        <f t="shared" si="84"/>
        <v>2.337087148406769E-2</v>
      </c>
      <c r="E2706" s="2">
        <f t="shared" si="85"/>
        <v>2.2609060677812653E-2</v>
      </c>
    </row>
    <row r="2707" spans="1:5" x14ac:dyDescent="0.4">
      <c r="A2707" s="19">
        <v>44102</v>
      </c>
      <c r="B2707" s="25">
        <v>11364.45</v>
      </c>
      <c r="C2707" s="25">
        <v>11117.53</v>
      </c>
      <c r="D2707" s="2">
        <f t="shared" si="84"/>
        <v>1.9129899839747333E-2</v>
      </c>
      <c r="E2707" s="2">
        <f t="shared" si="85"/>
        <v>1.8689593496530987E-2</v>
      </c>
    </row>
    <row r="2708" spans="1:5" x14ac:dyDescent="0.4">
      <c r="A2708" s="19">
        <v>44103</v>
      </c>
      <c r="B2708" s="25">
        <v>11322.95</v>
      </c>
      <c r="C2708" s="25">
        <v>11085.25</v>
      </c>
      <c r="D2708" s="2">
        <f t="shared" si="84"/>
        <v>-3.6517385355208098E-3</v>
      </c>
      <c r="E2708" s="2">
        <f t="shared" si="85"/>
        <v>-2.903522634973843E-3</v>
      </c>
    </row>
    <row r="2709" spans="1:5" x14ac:dyDescent="0.4">
      <c r="A2709" s="19">
        <v>44104</v>
      </c>
      <c r="B2709" s="25">
        <v>11418.06</v>
      </c>
      <c r="C2709" s="25">
        <v>11167.51</v>
      </c>
      <c r="D2709" s="2">
        <f t="shared" si="84"/>
        <v>8.3997544809435443E-3</v>
      </c>
      <c r="E2709" s="2">
        <f t="shared" si="85"/>
        <v>7.420671613179719E-3</v>
      </c>
    </row>
    <row r="2710" spans="1:5" x14ac:dyDescent="0.4">
      <c r="A2710" s="19">
        <v>44105</v>
      </c>
      <c r="B2710" s="25">
        <v>11583.2</v>
      </c>
      <c r="C2710" s="25">
        <v>11326.51</v>
      </c>
      <c r="D2710" s="2">
        <f t="shared" si="84"/>
        <v>1.4463052392438058E-2</v>
      </c>
      <c r="E2710" s="2">
        <f t="shared" si="85"/>
        <v>1.4237730702725937E-2</v>
      </c>
    </row>
    <row r="2711" spans="1:5" x14ac:dyDescent="0.4">
      <c r="A2711" s="19">
        <v>44106</v>
      </c>
      <c r="B2711" s="25">
        <v>11255.69</v>
      </c>
      <c r="C2711" s="25">
        <v>11075.02</v>
      </c>
      <c r="D2711" s="2">
        <f t="shared" si="84"/>
        <v>-2.8274570066993632E-2</v>
      </c>
      <c r="E2711" s="2">
        <f t="shared" si="85"/>
        <v>-2.2203662028285831E-2</v>
      </c>
    </row>
    <row r="2712" spans="1:5" x14ac:dyDescent="0.4">
      <c r="A2712" s="19">
        <v>44109</v>
      </c>
      <c r="B2712" s="25">
        <v>11509.06</v>
      </c>
      <c r="C2712" s="25">
        <v>11332.49</v>
      </c>
      <c r="D2712" s="2">
        <f t="shared" si="84"/>
        <v>2.2510392521471356E-2</v>
      </c>
      <c r="E2712" s="2">
        <f t="shared" si="85"/>
        <v>2.3247813547966345E-2</v>
      </c>
    </row>
    <row r="2713" spans="1:5" x14ac:dyDescent="0.4">
      <c r="A2713" s="19">
        <v>44110</v>
      </c>
      <c r="B2713" s="25">
        <v>11291.27</v>
      </c>
      <c r="C2713" s="25">
        <v>11154.6</v>
      </c>
      <c r="D2713" s="2">
        <f t="shared" si="84"/>
        <v>-1.8923352558766648E-2</v>
      </c>
      <c r="E2713" s="2">
        <f t="shared" si="85"/>
        <v>-1.5697344537696445E-2</v>
      </c>
    </row>
    <row r="2714" spans="1:5" x14ac:dyDescent="0.4">
      <c r="A2714" s="19">
        <v>44111</v>
      </c>
      <c r="B2714" s="25">
        <v>11503.19</v>
      </c>
      <c r="C2714" s="25">
        <v>11364.6</v>
      </c>
      <c r="D2714" s="2">
        <f t="shared" si="84"/>
        <v>1.876848219907945E-2</v>
      </c>
      <c r="E2714" s="2">
        <f t="shared" si="85"/>
        <v>1.8826313807756456E-2</v>
      </c>
    </row>
    <row r="2715" spans="1:5" x14ac:dyDescent="0.4">
      <c r="A2715" s="19">
        <v>44112</v>
      </c>
      <c r="B2715" s="25">
        <v>11550.94</v>
      </c>
      <c r="C2715" s="25">
        <v>11420.98</v>
      </c>
      <c r="D2715" s="2">
        <f t="shared" si="84"/>
        <v>4.1510224555101338E-3</v>
      </c>
      <c r="E2715" s="2">
        <f t="shared" si="85"/>
        <v>4.9610193055629193E-3</v>
      </c>
    </row>
    <row r="2716" spans="1:5" x14ac:dyDescent="0.4">
      <c r="A2716" s="19">
        <v>44113</v>
      </c>
      <c r="B2716" s="25">
        <v>11725.85</v>
      </c>
      <c r="C2716" s="25">
        <v>11579.94</v>
      </c>
      <c r="D2716" s="2">
        <f t="shared" si="84"/>
        <v>1.5142490567867206E-2</v>
      </c>
      <c r="E2716" s="2">
        <f t="shared" si="85"/>
        <v>1.391824519437046E-2</v>
      </c>
    </row>
    <row r="2717" spans="1:5" x14ac:dyDescent="0.4">
      <c r="A2717" s="19">
        <v>44116</v>
      </c>
      <c r="B2717" s="25">
        <v>12088.11</v>
      </c>
      <c r="C2717" s="25">
        <v>11876.26</v>
      </c>
      <c r="D2717" s="2">
        <f t="shared" si="84"/>
        <v>3.0894135606373885E-2</v>
      </c>
      <c r="E2717" s="2">
        <f t="shared" si="85"/>
        <v>2.55890790453146E-2</v>
      </c>
    </row>
    <row r="2718" spans="1:5" x14ac:dyDescent="0.4">
      <c r="A2718" s="19">
        <v>44117</v>
      </c>
      <c r="B2718" s="25">
        <v>12083.17</v>
      </c>
      <c r="C2718" s="25">
        <v>11863.9</v>
      </c>
      <c r="D2718" s="2">
        <f t="shared" si="84"/>
        <v>-4.0866603629519105E-4</v>
      </c>
      <c r="E2718" s="2">
        <f t="shared" si="85"/>
        <v>-1.0407316781546605E-3</v>
      </c>
    </row>
    <row r="2719" spans="1:5" x14ac:dyDescent="0.4">
      <c r="A2719" s="19">
        <v>44118</v>
      </c>
      <c r="B2719" s="25">
        <v>11985.36</v>
      </c>
      <c r="C2719" s="25">
        <v>11768.73</v>
      </c>
      <c r="D2719" s="2">
        <f t="shared" si="84"/>
        <v>-8.0947301080759315E-3</v>
      </c>
      <c r="E2719" s="2">
        <f t="shared" si="85"/>
        <v>-8.0218140746297628E-3</v>
      </c>
    </row>
    <row r="2720" spans="1:5" x14ac:dyDescent="0.4">
      <c r="A2720" s="19">
        <v>44119</v>
      </c>
      <c r="B2720" s="25">
        <v>11898.57</v>
      </c>
      <c r="C2720" s="25">
        <v>11713.87</v>
      </c>
      <c r="D2720" s="2">
        <f t="shared" si="84"/>
        <v>-7.2413344280022329E-3</v>
      </c>
      <c r="E2720" s="2">
        <f t="shared" si="85"/>
        <v>-4.6615055320327059E-3</v>
      </c>
    </row>
    <row r="2721" spans="1:5" x14ac:dyDescent="0.4">
      <c r="A2721" s="19">
        <v>44120</v>
      </c>
      <c r="B2721" s="25">
        <v>11852.17</v>
      </c>
      <c r="C2721" s="25">
        <v>11671.56</v>
      </c>
      <c r="D2721" s="2">
        <f t="shared" si="84"/>
        <v>-3.8996282746581734E-3</v>
      </c>
      <c r="E2721" s="2">
        <f t="shared" si="85"/>
        <v>-3.6119574487339934E-3</v>
      </c>
    </row>
    <row r="2722" spans="1:5" x14ac:dyDescent="0.4">
      <c r="A2722" s="19">
        <v>44123</v>
      </c>
      <c r="B2722" s="25">
        <v>11634.35</v>
      </c>
      <c r="C2722" s="25">
        <v>11478.88</v>
      </c>
      <c r="D2722" s="2">
        <f t="shared" si="84"/>
        <v>-1.8378069163705879E-2</v>
      </c>
      <c r="E2722" s="2">
        <f t="shared" si="85"/>
        <v>-1.6508504432997895E-2</v>
      </c>
    </row>
    <row r="2723" spans="1:5" x14ac:dyDescent="0.4">
      <c r="A2723" s="19">
        <v>44124</v>
      </c>
      <c r="B2723" s="25">
        <v>11677.84</v>
      </c>
      <c r="C2723" s="25">
        <v>11516.49</v>
      </c>
      <c r="D2723" s="2">
        <f t="shared" si="84"/>
        <v>3.7380687361132647E-3</v>
      </c>
      <c r="E2723" s="2">
        <f t="shared" si="85"/>
        <v>3.2764520580406131E-3</v>
      </c>
    </row>
    <row r="2724" spans="1:5" x14ac:dyDescent="0.4">
      <c r="A2724" s="19">
        <v>44125</v>
      </c>
      <c r="B2724" s="25">
        <v>11665.37</v>
      </c>
      <c r="C2724" s="25">
        <v>11484.69</v>
      </c>
      <c r="D2724" s="2">
        <f t="shared" si="84"/>
        <v>-1.0678344625375535E-3</v>
      </c>
      <c r="E2724" s="2">
        <f t="shared" si="85"/>
        <v>-2.761257987459631E-3</v>
      </c>
    </row>
    <row r="2725" spans="1:5" x14ac:dyDescent="0.4">
      <c r="A2725" s="19">
        <v>44126</v>
      </c>
      <c r="B2725" s="25">
        <v>11662.91</v>
      </c>
      <c r="C2725" s="25">
        <v>11506.01</v>
      </c>
      <c r="D2725" s="2">
        <f t="shared" si="84"/>
        <v>-2.108805807274905E-4</v>
      </c>
      <c r="E2725" s="2">
        <f t="shared" si="85"/>
        <v>1.8563844561760856E-3</v>
      </c>
    </row>
    <row r="2726" spans="1:5" x14ac:dyDescent="0.4">
      <c r="A2726" s="19">
        <v>44127</v>
      </c>
      <c r="B2726" s="25">
        <v>11692.57</v>
      </c>
      <c r="C2726" s="25">
        <v>11548.28</v>
      </c>
      <c r="D2726" s="2">
        <f t="shared" si="84"/>
        <v>2.5431045939650065E-3</v>
      </c>
      <c r="E2726" s="2">
        <f t="shared" si="85"/>
        <v>3.6737322494939662E-3</v>
      </c>
    </row>
    <row r="2727" spans="1:5" x14ac:dyDescent="0.4">
      <c r="A2727" s="19">
        <v>44130</v>
      </c>
      <c r="B2727" s="25">
        <v>11504.52</v>
      </c>
      <c r="C2727" s="25">
        <v>11358.94</v>
      </c>
      <c r="D2727" s="2">
        <f t="shared" si="84"/>
        <v>-1.6082862877878745E-2</v>
      </c>
      <c r="E2727" s="2">
        <f t="shared" si="85"/>
        <v>-1.6395515176286013E-2</v>
      </c>
    </row>
    <row r="2728" spans="1:5" x14ac:dyDescent="0.4">
      <c r="A2728" s="19">
        <v>44131</v>
      </c>
      <c r="B2728" s="25">
        <v>11598.95</v>
      </c>
      <c r="C2728" s="25">
        <v>11431.35</v>
      </c>
      <c r="D2728" s="2">
        <f t="shared" si="84"/>
        <v>8.2080782162141652E-3</v>
      </c>
      <c r="E2728" s="2">
        <f t="shared" si="85"/>
        <v>6.3747145420258722E-3</v>
      </c>
    </row>
    <row r="2729" spans="1:5" x14ac:dyDescent="0.4">
      <c r="A2729" s="19">
        <v>44132</v>
      </c>
      <c r="B2729" s="25">
        <v>11142.76</v>
      </c>
      <c r="C2729" s="25">
        <v>11004.87</v>
      </c>
      <c r="D2729" s="2">
        <f t="shared" si="84"/>
        <v>-3.9330284206760102E-2</v>
      </c>
      <c r="E2729" s="2">
        <f t="shared" si="85"/>
        <v>-3.7307929509637905E-2</v>
      </c>
    </row>
    <row r="2730" spans="1:5" x14ac:dyDescent="0.4">
      <c r="A2730" s="19">
        <v>44133</v>
      </c>
      <c r="B2730" s="25">
        <v>11350.74</v>
      </c>
      <c r="C2730" s="25">
        <v>11185.59</v>
      </c>
      <c r="D2730" s="2">
        <f t="shared" si="84"/>
        <v>1.8665034515685575E-2</v>
      </c>
      <c r="E2730" s="2">
        <f t="shared" si="85"/>
        <v>1.6421820521278274E-2</v>
      </c>
    </row>
    <row r="2731" spans="1:5" x14ac:dyDescent="0.4">
      <c r="A2731" s="19">
        <v>44134</v>
      </c>
      <c r="B2731" s="25">
        <v>11052.95</v>
      </c>
      <c r="C2731" s="25">
        <v>10911.59</v>
      </c>
      <c r="D2731" s="2">
        <f t="shared" si="84"/>
        <v>-2.6235293910352953E-2</v>
      </c>
      <c r="E2731" s="2">
        <f t="shared" si="85"/>
        <v>-2.4495802188351234E-2</v>
      </c>
    </row>
    <row r="2732" spans="1:5" x14ac:dyDescent="0.4">
      <c r="A2732" s="19">
        <v>44137</v>
      </c>
      <c r="B2732" s="25">
        <v>11084.76</v>
      </c>
      <c r="C2732" s="25">
        <v>10957.61</v>
      </c>
      <c r="D2732" s="2">
        <f t="shared" si="84"/>
        <v>2.8779647062548985E-3</v>
      </c>
      <c r="E2732" s="2">
        <f t="shared" si="85"/>
        <v>4.2175338332910428E-3</v>
      </c>
    </row>
    <row r="2733" spans="1:5" x14ac:dyDescent="0.4">
      <c r="A2733" s="19">
        <v>44138</v>
      </c>
      <c r="B2733" s="25">
        <v>11279.91</v>
      </c>
      <c r="C2733" s="25">
        <v>11160.57</v>
      </c>
      <c r="D2733" s="2">
        <f t="shared" si="84"/>
        <v>1.7605252617106659E-2</v>
      </c>
      <c r="E2733" s="2">
        <f t="shared" si="85"/>
        <v>1.8522287250595681E-2</v>
      </c>
    </row>
    <row r="2734" spans="1:5" x14ac:dyDescent="0.4">
      <c r="A2734" s="19">
        <v>44139</v>
      </c>
      <c r="B2734" s="25">
        <v>11777.02</v>
      </c>
      <c r="C2734" s="25">
        <v>11590.78</v>
      </c>
      <c r="D2734" s="2">
        <f t="shared" si="84"/>
        <v>4.4070387086421858E-2</v>
      </c>
      <c r="E2734" s="2">
        <f t="shared" si="85"/>
        <v>3.854731433967995E-2</v>
      </c>
    </row>
    <row r="2735" spans="1:5" x14ac:dyDescent="0.4">
      <c r="A2735" s="19">
        <v>44140</v>
      </c>
      <c r="B2735" s="25">
        <v>12078.07</v>
      </c>
      <c r="C2735" s="25">
        <v>11890.93</v>
      </c>
      <c r="D2735" s="2">
        <f t="shared" si="84"/>
        <v>2.5562493737804504E-2</v>
      </c>
      <c r="E2735" s="2">
        <f t="shared" si="85"/>
        <v>2.5895582523350447E-2</v>
      </c>
    </row>
    <row r="2736" spans="1:5" x14ac:dyDescent="0.4">
      <c r="A2736" s="19">
        <v>44141</v>
      </c>
      <c r="B2736" s="25">
        <v>12091.35</v>
      </c>
      <c r="C2736" s="25">
        <v>11895.23</v>
      </c>
      <c r="D2736" s="2">
        <f t="shared" si="84"/>
        <v>1.0995134156368547E-3</v>
      </c>
      <c r="E2736" s="2">
        <f t="shared" si="85"/>
        <v>3.6162015923046908E-4</v>
      </c>
    </row>
    <row r="2737" spans="1:5" x14ac:dyDescent="0.4">
      <c r="A2737" s="19">
        <v>44144</v>
      </c>
      <c r="B2737" s="25">
        <v>11830.38</v>
      </c>
      <c r="C2737" s="25">
        <v>11713.78</v>
      </c>
      <c r="D2737" s="2">
        <f t="shared" si="84"/>
        <v>-2.1583197905941098E-2</v>
      </c>
      <c r="E2737" s="2">
        <f t="shared" si="85"/>
        <v>-1.5254013583596016E-2</v>
      </c>
    </row>
    <row r="2738" spans="1:5" x14ac:dyDescent="0.4">
      <c r="A2738" s="19">
        <v>44145</v>
      </c>
      <c r="B2738" s="25">
        <v>11624.29</v>
      </c>
      <c r="C2738" s="25">
        <v>11553.86</v>
      </c>
      <c r="D2738" s="2">
        <f t="shared" si="84"/>
        <v>-1.7420404078313467E-2</v>
      </c>
      <c r="E2738" s="2">
        <f t="shared" si="85"/>
        <v>-1.3652296696711086E-2</v>
      </c>
    </row>
    <row r="2739" spans="1:5" x14ac:dyDescent="0.4">
      <c r="A2739" s="19">
        <v>44146</v>
      </c>
      <c r="B2739" s="25">
        <v>11892.93</v>
      </c>
      <c r="C2739" s="25">
        <v>11786.43</v>
      </c>
      <c r="D2739" s="2">
        <f t="shared" si="84"/>
        <v>2.3110228667729382E-2</v>
      </c>
      <c r="E2739" s="2">
        <f t="shared" si="85"/>
        <v>2.0129203573524324E-2</v>
      </c>
    </row>
    <row r="2740" spans="1:5" x14ac:dyDescent="0.4">
      <c r="A2740" s="19">
        <v>44147</v>
      </c>
      <c r="B2740" s="25">
        <v>11827.14</v>
      </c>
      <c r="C2740" s="25">
        <v>11709.59</v>
      </c>
      <c r="D2740" s="2">
        <f t="shared" si="84"/>
        <v>-5.5318580030321307E-3</v>
      </c>
      <c r="E2740" s="2">
        <f t="shared" si="85"/>
        <v>-6.5193616727032833E-3</v>
      </c>
    </row>
    <row r="2741" spans="1:5" x14ac:dyDescent="0.4">
      <c r="A2741" s="19">
        <v>44148</v>
      </c>
      <c r="B2741" s="25">
        <v>11937.84</v>
      </c>
      <c r="C2741" s="25">
        <v>11829.29</v>
      </c>
      <c r="D2741" s="2">
        <f t="shared" si="84"/>
        <v>9.3598283270512894E-3</v>
      </c>
      <c r="E2741" s="2">
        <f t="shared" si="85"/>
        <v>1.0222390365503875E-2</v>
      </c>
    </row>
    <row r="2742" spans="1:5" x14ac:dyDescent="0.4">
      <c r="A2742" s="19">
        <v>44151</v>
      </c>
      <c r="B2742" s="25">
        <v>12013.38</v>
      </c>
      <c r="C2742" s="25">
        <v>11924.13</v>
      </c>
      <c r="D2742" s="2">
        <f t="shared" si="84"/>
        <v>6.3277778894672565E-3</v>
      </c>
      <c r="E2742" s="2">
        <f t="shared" si="85"/>
        <v>8.0173873495363868E-3</v>
      </c>
    </row>
    <row r="2743" spans="1:5" x14ac:dyDescent="0.4">
      <c r="A2743" s="19">
        <v>44152</v>
      </c>
      <c r="B2743" s="25">
        <v>11977.49</v>
      </c>
      <c r="C2743" s="25">
        <v>11899.34</v>
      </c>
      <c r="D2743" s="2">
        <f t="shared" si="84"/>
        <v>-2.9875022683041319E-3</v>
      </c>
      <c r="E2743" s="2">
        <f t="shared" si="85"/>
        <v>-2.0789776696495954E-3</v>
      </c>
    </row>
    <row r="2744" spans="1:5" x14ac:dyDescent="0.4">
      <c r="A2744" s="19">
        <v>44153</v>
      </c>
      <c r="B2744" s="25">
        <v>11894.71</v>
      </c>
      <c r="C2744" s="25">
        <v>11801.6</v>
      </c>
      <c r="D2744" s="2">
        <f t="shared" si="84"/>
        <v>-6.9112977760783512E-3</v>
      </c>
      <c r="E2744" s="2">
        <f t="shared" si="85"/>
        <v>-8.2139009390436168E-3</v>
      </c>
    </row>
    <row r="2745" spans="1:5" x14ac:dyDescent="0.4">
      <c r="A2745" s="19">
        <v>44154</v>
      </c>
      <c r="B2745" s="25">
        <v>11985.43</v>
      </c>
      <c r="C2745" s="25">
        <v>11904.71</v>
      </c>
      <c r="D2745" s="2">
        <f t="shared" si="84"/>
        <v>7.6269198660581239E-3</v>
      </c>
      <c r="E2745" s="2">
        <f t="shared" si="85"/>
        <v>8.7369509219088481E-3</v>
      </c>
    </row>
    <row r="2746" spans="1:5" x14ac:dyDescent="0.4">
      <c r="A2746" s="19">
        <v>44155</v>
      </c>
      <c r="B2746" s="25">
        <v>11906.44</v>
      </c>
      <c r="C2746" s="25">
        <v>11854.97</v>
      </c>
      <c r="D2746" s="2">
        <f t="shared" si="84"/>
        <v>-6.5905019678058618E-3</v>
      </c>
      <c r="E2746" s="2">
        <f t="shared" si="85"/>
        <v>-4.1781782168569537E-3</v>
      </c>
    </row>
    <row r="2747" spans="1:5" x14ac:dyDescent="0.4">
      <c r="A2747" s="19">
        <v>44158</v>
      </c>
      <c r="B2747" s="25">
        <v>11905.94</v>
      </c>
      <c r="C2747" s="25">
        <v>11880.63</v>
      </c>
      <c r="D2747" s="2">
        <f t="shared" si="84"/>
        <v>-4.1994080514418108E-5</v>
      </c>
      <c r="E2747" s="2">
        <f t="shared" si="85"/>
        <v>2.1644930354105529E-3</v>
      </c>
    </row>
    <row r="2748" spans="1:5" x14ac:dyDescent="0.4">
      <c r="A2748" s="19">
        <v>44159</v>
      </c>
      <c r="B2748" s="25">
        <v>12079.81</v>
      </c>
      <c r="C2748" s="25">
        <v>12036.79</v>
      </c>
      <c r="D2748" s="2">
        <f t="shared" si="84"/>
        <v>1.4603634824297718E-2</v>
      </c>
      <c r="E2748" s="2">
        <f t="shared" si="85"/>
        <v>1.3144084110017884E-2</v>
      </c>
    </row>
    <row r="2749" spans="1:5" x14ac:dyDescent="0.4">
      <c r="A2749" s="19">
        <v>44160</v>
      </c>
      <c r="B2749" s="25">
        <v>12152.21</v>
      </c>
      <c r="C2749" s="25">
        <v>12094.4</v>
      </c>
      <c r="D2749" s="2">
        <f t="shared" si="84"/>
        <v>5.9934717516252345E-3</v>
      </c>
      <c r="E2749" s="2">
        <f t="shared" si="85"/>
        <v>4.7861597651863708E-3</v>
      </c>
    </row>
    <row r="2750" spans="1:5" x14ac:dyDescent="0.4">
      <c r="A2750" s="19">
        <v>44162</v>
      </c>
      <c r="B2750" s="25">
        <v>12258.21</v>
      </c>
      <c r="C2750" s="25">
        <v>12205.85</v>
      </c>
      <c r="D2750" s="2">
        <f t="shared" si="84"/>
        <v>8.7226932385138234E-3</v>
      </c>
      <c r="E2750" s="2">
        <f t="shared" si="85"/>
        <v>9.215008599021024E-3</v>
      </c>
    </row>
    <row r="2751" spans="1:5" x14ac:dyDescent="0.4">
      <c r="A2751" s="19">
        <v>44165</v>
      </c>
      <c r="B2751" s="25">
        <v>12268.32</v>
      </c>
      <c r="C2751" s="25">
        <v>12198.74</v>
      </c>
      <c r="D2751" s="2">
        <f t="shared" si="84"/>
        <v>8.2475336937459787E-4</v>
      </c>
      <c r="E2751" s="2">
        <f t="shared" si="85"/>
        <v>-5.8250756809241633E-4</v>
      </c>
    </row>
    <row r="2752" spans="1:5" x14ac:dyDescent="0.4">
      <c r="A2752" s="19">
        <v>44166</v>
      </c>
      <c r="B2752" s="25">
        <v>12455.33</v>
      </c>
      <c r="C2752" s="25">
        <v>12355.11</v>
      </c>
      <c r="D2752" s="2">
        <f t="shared" si="84"/>
        <v>1.5243325899552795E-2</v>
      </c>
      <c r="E2752" s="2">
        <f t="shared" si="85"/>
        <v>1.2818536996443974E-2</v>
      </c>
    </row>
    <row r="2753" spans="1:5" x14ac:dyDescent="0.4">
      <c r="A2753" s="19">
        <v>44167</v>
      </c>
      <c r="B2753" s="25">
        <v>12456.41</v>
      </c>
      <c r="C2753" s="25">
        <v>12349.37</v>
      </c>
      <c r="D2753" s="2">
        <f t="shared" si="84"/>
        <v>8.6709866378376077E-5</v>
      </c>
      <c r="E2753" s="2">
        <f t="shared" si="85"/>
        <v>-4.6458509879720999E-4</v>
      </c>
    </row>
    <row r="2754" spans="1:5" x14ac:dyDescent="0.4">
      <c r="A2754" s="19">
        <v>44168</v>
      </c>
      <c r="B2754" s="25">
        <v>12467.13</v>
      </c>
      <c r="C2754" s="25">
        <v>12377.18</v>
      </c>
      <c r="D2754" s="2">
        <f t="shared" si="84"/>
        <v>8.6060108811447655E-4</v>
      </c>
      <c r="E2754" s="2">
        <f t="shared" si="85"/>
        <v>2.2519367384732369E-3</v>
      </c>
    </row>
    <row r="2755" spans="1:5" x14ac:dyDescent="0.4">
      <c r="A2755" s="19">
        <v>44169</v>
      </c>
      <c r="B2755" s="25">
        <v>12528.48</v>
      </c>
      <c r="C2755" s="25">
        <v>12464.23</v>
      </c>
      <c r="D2755" s="2">
        <f t="shared" si="84"/>
        <v>4.9209401040977152E-3</v>
      </c>
      <c r="E2755" s="2">
        <f t="shared" si="85"/>
        <v>7.0331044712930169E-3</v>
      </c>
    </row>
    <row r="2756" spans="1:5" x14ac:dyDescent="0.4">
      <c r="A2756" s="19">
        <v>44172</v>
      </c>
      <c r="B2756" s="25">
        <v>12596.47</v>
      </c>
      <c r="C2756" s="25">
        <v>12519.95</v>
      </c>
      <c r="D2756" s="2">
        <f t="shared" si="84"/>
        <v>5.4268354980013811E-3</v>
      </c>
      <c r="E2756" s="2">
        <f t="shared" si="85"/>
        <v>4.4703924751068325E-3</v>
      </c>
    </row>
    <row r="2757" spans="1:5" x14ac:dyDescent="0.4">
      <c r="A2757" s="19">
        <v>44173</v>
      </c>
      <c r="B2757" s="25">
        <v>12635.72</v>
      </c>
      <c r="C2757" s="25">
        <v>12582.77</v>
      </c>
      <c r="D2757" s="2">
        <f t="shared" si="84"/>
        <v>3.1159523263264433E-3</v>
      </c>
      <c r="E2757" s="2">
        <f t="shared" si="85"/>
        <v>5.017591923290432E-3</v>
      </c>
    </row>
    <row r="2758" spans="1:5" x14ac:dyDescent="0.4">
      <c r="A2758" s="19">
        <v>44174</v>
      </c>
      <c r="B2758" s="25">
        <v>12364.64</v>
      </c>
      <c r="C2758" s="25">
        <v>12338.95</v>
      </c>
      <c r="D2758" s="2">
        <f t="shared" si="84"/>
        <v>-2.1453466838454838E-2</v>
      </c>
      <c r="E2758" s="2">
        <f t="shared" si="85"/>
        <v>-1.9377291327744239E-2</v>
      </c>
    </row>
    <row r="2759" spans="1:5" x14ac:dyDescent="0.4">
      <c r="A2759" s="19">
        <v>44175</v>
      </c>
      <c r="B2759" s="25">
        <v>12401.74</v>
      </c>
      <c r="C2759" s="25">
        <v>12405.81</v>
      </c>
      <c r="D2759" s="2">
        <f t="shared" ref="D2759:D2822" si="86">B2759/B2758-1</f>
        <v>3.0004917247894447E-3</v>
      </c>
      <c r="E2759" s="2">
        <f t="shared" ref="E2759:E2822" si="87">C2759/C2758-1</f>
        <v>5.4186134152418575E-3</v>
      </c>
    </row>
    <row r="2760" spans="1:5" x14ac:dyDescent="0.4">
      <c r="A2760" s="19">
        <v>44176</v>
      </c>
      <c r="B2760" s="25">
        <v>12375.41</v>
      </c>
      <c r="C2760" s="25">
        <v>12377.87</v>
      </c>
      <c r="D2760" s="2">
        <f t="shared" si="86"/>
        <v>-2.1230891794216111E-3</v>
      </c>
      <c r="E2760" s="2">
        <f t="shared" si="87"/>
        <v>-2.2521705555702543E-3</v>
      </c>
    </row>
    <row r="2761" spans="1:5" x14ac:dyDescent="0.4">
      <c r="A2761" s="19">
        <v>44179</v>
      </c>
      <c r="B2761" s="25">
        <v>12462.21</v>
      </c>
      <c r="C2761" s="25">
        <v>12440.04</v>
      </c>
      <c r="D2761" s="2">
        <f t="shared" si="86"/>
        <v>7.0139090341247989E-3</v>
      </c>
      <c r="E2761" s="2">
        <f t="shared" si="87"/>
        <v>5.0226735294520708E-3</v>
      </c>
    </row>
    <row r="2762" spans="1:5" x14ac:dyDescent="0.4">
      <c r="A2762" s="19">
        <v>44180</v>
      </c>
      <c r="B2762" s="25">
        <v>12595.92</v>
      </c>
      <c r="C2762" s="25">
        <v>12595.06</v>
      </c>
      <c r="D2762" s="2">
        <f t="shared" si="86"/>
        <v>1.0729236628174377E-2</v>
      </c>
      <c r="E2762" s="2">
        <f t="shared" si="87"/>
        <v>1.2461374722267715E-2</v>
      </c>
    </row>
    <row r="2763" spans="1:5" x14ac:dyDescent="0.4">
      <c r="A2763" s="19">
        <v>44181</v>
      </c>
      <c r="B2763" s="25">
        <v>12668.16</v>
      </c>
      <c r="C2763" s="25">
        <v>12658.19</v>
      </c>
      <c r="D2763" s="2">
        <f t="shared" si="86"/>
        <v>5.7351904426194977E-3</v>
      </c>
      <c r="E2763" s="2">
        <f t="shared" si="87"/>
        <v>5.0122825933343051E-3</v>
      </c>
    </row>
    <row r="2764" spans="1:5" x14ac:dyDescent="0.4">
      <c r="A2764" s="19">
        <v>44182</v>
      </c>
      <c r="B2764" s="25">
        <v>12752.06</v>
      </c>
      <c r="C2764" s="25">
        <v>12764.75</v>
      </c>
      <c r="D2764" s="2">
        <f t="shared" si="86"/>
        <v>6.6229034050722113E-3</v>
      </c>
      <c r="E2764" s="2">
        <f t="shared" si="87"/>
        <v>8.4182651706128375E-3</v>
      </c>
    </row>
    <row r="2765" spans="1:5" x14ac:dyDescent="0.4">
      <c r="A2765" s="19">
        <v>44183</v>
      </c>
      <c r="B2765" s="25">
        <v>12738.18</v>
      </c>
      <c r="C2765" s="25">
        <v>12755.64</v>
      </c>
      <c r="D2765" s="2">
        <f t="shared" si="86"/>
        <v>-1.0884515913506254E-3</v>
      </c>
      <c r="E2765" s="2">
        <f t="shared" si="87"/>
        <v>-7.1368416929440404E-4</v>
      </c>
    </row>
    <row r="2766" spans="1:5" x14ac:dyDescent="0.4">
      <c r="A2766" s="19">
        <v>44186</v>
      </c>
      <c r="B2766" s="25">
        <v>12690.26</v>
      </c>
      <c r="C2766" s="25">
        <v>12742.52</v>
      </c>
      <c r="D2766" s="2">
        <f t="shared" si="86"/>
        <v>-3.7619188926518721E-3</v>
      </c>
      <c r="E2766" s="2">
        <f t="shared" si="87"/>
        <v>-1.0285646192584874E-3</v>
      </c>
    </row>
    <row r="2767" spans="1:5" x14ac:dyDescent="0.4">
      <c r="A2767" s="19">
        <v>44187</v>
      </c>
      <c r="B2767" s="25">
        <v>12717.56</v>
      </c>
      <c r="C2767" s="25">
        <v>12807.92</v>
      </c>
      <c r="D2767" s="2">
        <f t="shared" si="86"/>
        <v>2.151256160236148E-3</v>
      </c>
      <c r="E2767" s="2">
        <f t="shared" si="87"/>
        <v>5.1324227860736205E-3</v>
      </c>
    </row>
    <row r="2768" spans="1:5" x14ac:dyDescent="0.4">
      <c r="A2768" s="19">
        <v>44188</v>
      </c>
      <c r="B2768" s="25">
        <v>12653.14</v>
      </c>
      <c r="C2768" s="25">
        <v>12771.11</v>
      </c>
      <c r="D2768" s="2">
        <f t="shared" si="86"/>
        <v>-5.0654370806978433E-3</v>
      </c>
      <c r="E2768" s="2">
        <f t="shared" si="87"/>
        <v>-2.8740029606680872E-3</v>
      </c>
    </row>
    <row r="2769" spans="1:5" x14ac:dyDescent="0.4">
      <c r="A2769" s="19">
        <v>44189</v>
      </c>
      <c r="B2769" s="25">
        <v>12711.01</v>
      </c>
      <c r="C2769" s="25">
        <v>12804.73</v>
      </c>
      <c r="D2769" s="2">
        <f t="shared" si="86"/>
        <v>4.5735683000425187E-3</v>
      </c>
      <c r="E2769" s="2">
        <f t="shared" si="87"/>
        <v>2.6325041441188635E-3</v>
      </c>
    </row>
    <row r="2770" spans="1:5" x14ac:dyDescent="0.4">
      <c r="A2770" s="19">
        <v>44193</v>
      </c>
      <c r="B2770" s="25">
        <v>12838.86</v>
      </c>
      <c r="C2770" s="25">
        <v>12899.42</v>
      </c>
      <c r="D2770" s="2">
        <f t="shared" si="86"/>
        <v>1.0058209379113059E-2</v>
      </c>
      <c r="E2770" s="2">
        <f t="shared" si="87"/>
        <v>7.3949235946404457E-3</v>
      </c>
    </row>
    <row r="2771" spans="1:5" x14ac:dyDescent="0.4">
      <c r="A2771" s="19">
        <v>44194</v>
      </c>
      <c r="B2771" s="25">
        <v>12843.49</v>
      </c>
      <c r="C2771" s="25">
        <v>12850.22</v>
      </c>
      <c r="D2771" s="2">
        <f t="shared" si="86"/>
        <v>3.6062391832292207E-4</v>
      </c>
      <c r="E2771" s="2">
        <f t="shared" si="87"/>
        <v>-3.8141249761617368E-3</v>
      </c>
    </row>
    <row r="2772" spans="1:5" x14ac:dyDescent="0.4">
      <c r="A2772" s="19">
        <v>44195</v>
      </c>
      <c r="B2772" s="25">
        <v>12845.36</v>
      </c>
      <c r="C2772" s="25">
        <v>12870</v>
      </c>
      <c r="D2772" s="2">
        <f t="shared" si="86"/>
        <v>1.4559905446276389E-4</v>
      </c>
      <c r="E2772" s="2">
        <f t="shared" si="87"/>
        <v>1.5392732575785217E-3</v>
      </c>
    </row>
    <row r="2773" spans="1:5" x14ac:dyDescent="0.4">
      <c r="A2773" s="19">
        <v>44196</v>
      </c>
      <c r="B2773" s="25">
        <v>12888.28</v>
      </c>
      <c r="C2773" s="25">
        <v>12888.28</v>
      </c>
      <c r="D2773" s="2">
        <f t="shared" si="86"/>
        <v>3.3412843236779732E-3</v>
      </c>
      <c r="E2773" s="2">
        <f t="shared" si="87"/>
        <v>1.4203574203575098E-3</v>
      </c>
    </row>
    <row r="2774" spans="1:5" x14ac:dyDescent="0.4">
      <c r="A2774" s="19">
        <v>44200</v>
      </c>
      <c r="B2774" s="25">
        <v>12694.67</v>
      </c>
      <c r="C2774" s="25">
        <v>12698.45</v>
      </c>
      <c r="D2774" s="2">
        <f t="shared" si="86"/>
        <v>-1.5022175185517406E-2</v>
      </c>
      <c r="E2774" s="2">
        <f t="shared" si="87"/>
        <v>-1.4728885468037634E-2</v>
      </c>
    </row>
    <row r="2775" spans="1:5" x14ac:dyDescent="0.4">
      <c r="A2775" s="19">
        <v>44201</v>
      </c>
      <c r="B2775" s="25">
        <v>12802.38</v>
      </c>
      <c r="C2775" s="25">
        <v>12818.96</v>
      </c>
      <c r="D2775" s="2">
        <f t="shared" si="86"/>
        <v>8.48466324843411E-3</v>
      </c>
      <c r="E2775" s="2">
        <f t="shared" si="87"/>
        <v>9.490134622729407E-3</v>
      </c>
    </row>
    <row r="2776" spans="1:5" x14ac:dyDescent="0.4">
      <c r="A2776" s="19">
        <v>44202</v>
      </c>
      <c r="B2776" s="25">
        <v>12623.35</v>
      </c>
      <c r="C2776" s="25">
        <v>12740.79</v>
      </c>
      <c r="D2776" s="2">
        <f t="shared" si="86"/>
        <v>-1.3984118577951787E-2</v>
      </c>
      <c r="E2776" s="2">
        <f t="shared" si="87"/>
        <v>-6.0979985895890376E-3</v>
      </c>
    </row>
    <row r="2777" spans="1:5" x14ac:dyDescent="0.4">
      <c r="A2777" s="19">
        <v>44203</v>
      </c>
      <c r="B2777" s="25">
        <v>12939.57</v>
      </c>
      <c r="C2777" s="25">
        <v>13067.48</v>
      </c>
      <c r="D2777" s="2">
        <f t="shared" si="86"/>
        <v>2.5050402626877855E-2</v>
      </c>
      <c r="E2777" s="2">
        <f t="shared" si="87"/>
        <v>2.5641267142775259E-2</v>
      </c>
    </row>
    <row r="2778" spans="1:5" x14ac:dyDescent="0.4">
      <c r="A2778" s="19">
        <v>44204</v>
      </c>
      <c r="B2778" s="25">
        <v>13105.2</v>
      </c>
      <c r="C2778" s="25">
        <v>13201.98</v>
      </c>
      <c r="D2778" s="2">
        <f t="shared" si="86"/>
        <v>1.2800270797252322E-2</v>
      </c>
      <c r="E2778" s="2">
        <f t="shared" si="87"/>
        <v>1.0292726677217034E-2</v>
      </c>
    </row>
    <row r="2779" spans="1:5" x14ac:dyDescent="0.4">
      <c r="A2779" s="19">
        <v>44207</v>
      </c>
      <c r="B2779" s="25">
        <v>12902.49</v>
      </c>
      <c r="C2779" s="25">
        <v>13036.43</v>
      </c>
      <c r="D2779" s="2">
        <f t="shared" si="86"/>
        <v>-1.5467905869425924E-2</v>
      </c>
      <c r="E2779" s="2">
        <f t="shared" si="87"/>
        <v>-1.2539785698811756E-2</v>
      </c>
    </row>
    <row r="2780" spans="1:5" x14ac:dyDescent="0.4">
      <c r="A2780" s="19">
        <v>44208</v>
      </c>
      <c r="B2780" s="25">
        <v>12892.09</v>
      </c>
      <c r="C2780" s="25">
        <v>13072.43</v>
      </c>
      <c r="D2780" s="2">
        <f t="shared" si="86"/>
        <v>-8.0604596477107382E-4</v>
      </c>
      <c r="E2780" s="2">
        <f t="shared" si="87"/>
        <v>2.7614922183449853E-3</v>
      </c>
    </row>
    <row r="2781" spans="1:5" x14ac:dyDescent="0.4">
      <c r="A2781" s="19">
        <v>44209</v>
      </c>
      <c r="B2781" s="25">
        <v>12973.63</v>
      </c>
      <c r="C2781" s="25">
        <v>13128.95</v>
      </c>
      <c r="D2781" s="2">
        <f t="shared" si="86"/>
        <v>6.3248084678277916E-3</v>
      </c>
      <c r="E2781" s="2">
        <f t="shared" si="87"/>
        <v>4.3236031862476931E-3</v>
      </c>
    </row>
    <row r="2782" spans="1:5" x14ac:dyDescent="0.4">
      <c r="A2782" s="19">
        <v>44210</v>
      </c>
      <c r="B2782" s="25">
        <v>12898.69</v>
      </c>
      <c r="C2782" s="25">
        <v>13112.64</v>
      </c>
      <c r="D2782" s="2">
        <f t="shared" si="86"/>
        <v>-5.7763324528292692E-3</v>
      </c>
      <c r="E2782" s="2">
        <f t="shared" si="87"/>
        <v>-1.2422927956921015E-3</v>
      </c>
    </row>
    <row r="2783" spans="1:5" x14ac:dyDescent="0.4">
      <c r="A2783" s="19">
        <v>44211</v>
      </c>
      <c r="B2783" s="25">
        <v>12803.93</v>
      </c>
      <c r="C2783" s="25">
        <v>12998.5</v>
      </c>
      <c r="D2783" s="2">
        <f t="shared" si="86"/>
        <v>-7.3464824722511146E-3</v>
      </c>
      <c r="E2783" s="2">
        <f t="shared" si="87"/>
        <v>-8.7045781780022979E-3</v>
      </c>
    </row>
    <row r="2784" spans="1:5" x14ac:dyDescent="0.4">
      <c r="A2784" s="19">
        <v>44215</v>
      </c>
      <c r="B2784" s="25">
        <v>12996.54</v>
      </c>
      <c r="C2784" s="25">
        <v>13197.18</v>
      </c>
      <c r="D2784" s="2">
        <f t="shared" si="86"/>
        <v>1.504303756737202E-2</v>
      </c>
      <c r="E2784" s="2">
        <f t="shared" si="87"/>
        <v>1.5284840558525969E-2</v>
      </c>
    </row>
    <row r="2785" spans="1:5" x14ac:dyDescent="0.4">
      <c r="A2785" s="19">
        <v>44216</v>
      </c>
      <c r="B2785" s="25">
        <v>13296.45</v>
      </c>
      <c r="C2785" s="25">
        <v>13457.25</v>
      </c>
      <c r="D2785" s="2">
        <f t="shared" si="86"/>
        <v>2.3076141803895389E-2</v>
      </c>
      <c r="E2785" s="2">
        <f t="shared" si="87"/>
        <v>1.9706482748587106E-2</v>
      </c>
    </row>
    <row r="2786" spans="1:5" x14ac:dyDescent="0.4">
      <c r="A2786" s="19">
        <v>44217</v>
      </c>
      <c r="B2786" s="25">
        <v>13404.99</v>
      </c>
      <c r="C2786" s="25">
        <v>13530.92</v>
      </c>
      <c r="D2786" s="2">
        <f t="shared" si="86"/>
        <v>8.163081123156779E-3</v>
      </c>
      <c r="E2786" s="2">
        <f t="shared" si="87"/>
        <v>5.4743725501122942E-3</v>
      </c>
    </row>
    <row r="2787" spans="1:5" x14ac:dyDescent="0.4">
      <c r="A2787" s="19">
        <v>44218</v>
      </c>
      <c r="B2787" s="25">
        <v>13366.4</v>
      </c>
      <c r="C2787" s="25">
        <v>13543.06</v>
      </c>
      <c r="D2787" s="2">
        <f t="shared" si="86"/>
        <v>-2.878778723445552E-3</v>
      </c>
      <c r="E2787" s="2">
        <f t="shared" si="87"/>
        <v>8.9720432904782932E-4</v>
      </c>
    </row>
    <row r="2788" spans="1:5" x14ac:dyDescent="0.4">
      <c r="A2788" s="19">
        <v>44221</v>
      </c>
      <c r="B2788" s="25">
        <v>13483.29</v>
      </c>
      <c r="C2788" s="25">
        <v>13635.99</v>
      </c>
      <c r="D2788" s="2">
        <f t="shared" si="86"/>
        <v>8.7450622456308746E-3</v>
      </c>
      <c r="E2788" s="2">
        <f t="shared" si="87"/>
        <v>6.8618170487320107E-3</v>
      </c>
    </row>
    <row r="2789" spans="1:5" x14ac:dyDescent="0.4">
      <c r="A2789" s="19">
        <v>44222</v>
      </c>
      <c r="B2789" s="25">
        <v>13490.19</v>
      </c>
      <c r="C2789" s="25">
        <v>13626.06</v>
      </c>
      <c r="D2789" s="2">
        <f t="shared" si="86"/>
        <v>5.117445371269902E-4</v>
      </c>
      <c r="E2789" s="2">
        <f t="shared" si="87"/>
        <v>-7.2821995322669419E-4</v>
      </c>
    </row>
    <row r="2790" spans="1:5" x14ac:dyDescent="0.4">
      <c r="A2790" s="19">
        <v>44223</v>
      </c>
      <c r="B2790" s="25">
        <v>13112.65</v>
      </c>
      <c r="C2790" s="25">
        <v>13270.6</v>
      </c>
      <c r="D2790" s="2">
        <f t="shared" si="86"/>
        <v>-2.7986262610089296E-2</v>
      </c>
      <c r="E2790" s="2">
        <f t="shared" si="87"/>
        <v>-2.6086777835999442E-2</v>
      </c>
    </row>
    <row r="2791" spans="1:5" x14ac:dyDescent="0.4">
      <c r="A2791" s="19">
        <v>44224</v>
      </c>
      <c r="B2791" s="25">
        <v>13201.53</v>
      </c>
      <c r="C2791" s="25">
        <v>13337.16</v>
      </c>
      <c r="D2791" s="2">
        <f t="shared" si="86"/>
        <v>6.7781874754531124E-3</v>
      </c>
      <c r="E2791" s="2">
        <f t="shared" si="87"/>
        <v>5.0155983904269785E-3</v>
      </c>
    </row>
    <row r="2792" spans="1:5" x14ac:dyDescent="0.4">
      <c r="A2792" s="19">
        <v>44225</v>
      </c>
      <c r="B2792" s="25">
        <v>12925.38</v>
      </c>
      <c r="C2792" s="25">
        <v>13070.69</v>
      </c>
      <c r="D2792" s="2">
        <f t="shared" si="86"/>
        <v>-2.0918029955618866E-2</v>
      </c>
      <c r="E2792" s="2">
        <f t="shared" si="87"/>
        <v>-1.9979515878942644E-2</v>
      </c>
    </row>
    <row r="2793" spans="1:5" x14ac:dyDescent="0.4">
      <c r="A2793" s="19">
        <v>44228</v>
      </c>
      <c r="B2793" s="25">
        <v>13248.9</v>
      </c>
      <c r="C2793" s="25">
        <v>13403.4</v>
      </c>
      <c r="D2793" s="2">
        <f t="shared" si="86"/>
        <v>2.5029825041894327E-2</v>
      </c>
      <c r="E2793" s="2">
        <f t="shared" si="87"/>
        <v>2.5454662301684028E-2</v>
      </c>
    </row>
    <row r="2794" spans="1:5" x14ac:dyDescent="0.4">
      <c r="A2794" s="19">
        <v>44229</v>
      </c>
      <c r="B2794" s="25">
        <v>13456.12</v>
      </c>
      <c r="C2794" s="25">
        <v>13612.78</v>
      </c>
      <c r="D2794" s="2">
        <f t="shared" si="86"/>
        <v>1.5640543743254298E-2</v>
      </c>
      <c r="E2794" s="2">
        <f t="shared" si="87"/>
        <v>1.5621409493113747E-2</v>
      </c>
    </row>
    <row r="2795" spans="1:5" x14ac:dyDescent="0.4">
      <c r="A2795" s="19">
        <v>44230</v>
      </c>
      <c r="B2795" s="25">
        <v>13402.37</v>
      </c>
      <c r="C2795" s="25">
        <v>13610.54</v>
      </c>
      <c r="D2795" s="2">
        <f t="shared" si="86"/>
        <v>-3.9944649720722314E-3</v>
      </c>
      <c r="E2795" s="2">
        <f t="shared" si="87"/>
        <v>-1.6455125257297532E-4</v>
      </c>
    </row>
    <row r="2796" spans="1:5" x14ac:dyDescent="0.4">
      <c r="A2796" s="19">
        <v>44231</v>
      </c>
      <c r="B2796" s="25">
        <v>13560.89</v>
      </c>
      <c r="C2796" s="25">
        <v>13777.74</v>
      </c>
      <c r="D2796" s="2">
        <f t="shared" si="86"/>
        <v>1.182775882176057E-2</v>
      </c>
      <c r="E2796" s="2">
        <f t="shared" si="87"/>
        <v>1.2284597084318394E-2</v>
      </c>
    </row>
    <row r="2797" spans="1:5" x14ac:dyDescent="0.4">
      <c r="A2797" s="19">
        <v>44232</v>
      </c>
      <c r="B2797" s="25">
        <v>13603.96</v>
      </c>
      <c r="C2797" s="25">
        <v>13856.3</v>
      </c>
      <c r="D2797" s="2">
        <f t="shared" si="86"/>
        <v>3.1760452300697573E-3</v>
      </c>
      <c r="E2797" s="2">
        <f t="shared" si="87"/>
        <v>5.7019511182530014E-3</v>
      </c>
    </row>
    <row r="2798" spans="1:5" x14ac:dyDescent="0.4">
      <c r="A2798" s="19">
        <v>44235</v>
      </c>
      <c r="B2798" s="25">
        <v>13695.02</v>
      </c>
      <c r="C2798" s="25">
        <v>13987.64</v>
      </c>
      <c r="D2798" s="2">
        <f t="shared" si="86"/>
        <v>6.6936392050551685E-3</v>
      </c>
      <c r="E2798" s="2">
        <f t="shared" si="87"/>
        <v>9.4787208706508252E-3</v>
      </c>
    </row>
    <row r="2799" spans="1:5" x14ac:dyDescent="0.4">
      <c r="A2799" s="19">
        <v>44236</v>
      </c>
      <c r="B2799" s="25">
        <v>13687.08</v>
      </c>
      <c r="C2799" s="25">
        <v>14007.7</v>
      </c>
      <c r="D2799" s="2">
        <f t="shared" si="86"/>
        <v>-5.797727933219976E-4</v>
      </c>
      <c r="E2799" s="2">
        <f t="shared" si="87"/>
        <v>1.4341232688288574E-3</v>
      </c>
    </row>
    <row r="2800" spans="1:5" x14ac:dyDescent="0.4">
      <c r="A2800" s="19">
        <v>44237</v>
      </c>
      <c r="B2800" s="25">
        <v>13655.27</v>
      </c>
      <c r="C2800" s="25">
        <v>13972.53</v>
      </c>
      <c r="D2800" s="2">
        <f t="shared" si="86"/>
        <v>-2.3240895793696925E-3</v>
      </c>
      <c r="E2800" s="2">
        <f t="shared" si="87"/>
        <v>-2.5107619380768664E-3</v>
      </c>
    </row>
    <row r="2801" spans="1:5" x14ac:dyDescent="0.4">
      <c r="A2801" s="19">
        <v>44238</v>
      </c>
      <c r="B2801" s="25">
        <v>13734.35</v>
      </c>
      <c r="C2801" s="25">
        <v>14025.77</v>
      </c>
      <c r="D2801" s="2">
        <f t="shared" si="86"/>
        <v>5.7911707348152763E-3</v>
      </c>
      <c r="E2801" s="2">
        <f t="shared" si="87"/>
        <v>3.8103335616384015E-3</v>
      </c>
    </row>
    <row r="2802" spans="1:5" x14ac:dyDescent="0.4">
      <c r="A2802" s="19">
        <v>44239</v>
      </c>
      <c r="B2802" s="25">
        <v>13807.7</v>
      </c>
      <c r="C2802" s="25">
        <v>14095.47</v>
      </c>
      <c r="D2802" s="2">
        <f t="shared" si="86"/>
        <v>5.3406240557434259E-3</v>
      </c>
      <c r="E2802" s="2">
        <f t="shared" si="87"/>
        <v>4.9694241385678239E-3</v>
      </c>
    </row>
    <row r="2803" spans="1:5" x14ac:dyDescent="0.4">
      <c r="A2803" s="19">
        <v>44243</v>
      </c>
      <c r="B2803" s="25">
        <v>13773.77</v>
      </c>
      <c r="C2803" s="25">
        <v>14047.5</v>
      </c>
      <c r="D2803" s="2">
        <f t="shared" si="86"/>
        <v>-2.4573245363094243E-3</v>
      </c>
      <c r="E2803" s="2">
        <f t="shared" si="87"/>
        <v>-3.4032210348430292E-3</v>
      </c>
    </row>
    <row r="2804" spans="1:5" x14ac:dyDescent="0.4">
      <c r="A2804" s="19">
        <v>44244</v>
      </c>
      <c r="B2804" s="25">
        <v>13699.71</v>
      </c>
      <c r="C2804" s="25">
        <v>13965.5</v>
      </c>
      <c r="D2804" s="2">
        <f t="shared" si="86"/>
        <v>-5.3768866475918387E-3</v>
      </c>
      <c r="E2804" s="2">
        <f t="shared" si="87"/>
        <v>-5.8373376045559588E-3</v>
      </c>
    </row>
    <row r="2805" spans="1:5" x14ac:dyDescent="0.4">
      <c r="A2805" s="19">
        <v>44245</v>
      </c>
      <c r="B2805" s="25">
        <v>13637.51</v>
      </c>
      <c r="C2805" s="25">
        <v>13865.36</v>
      </c>
      <c r="D2805" s="2">
        <f t="shared" si="86"/>
        <v>-4.5402420927157516E-3</v>
      </c>
      <c r="E2805" s="2">
        <f t="shared" si="87"/>
        <v>-7.1705273710214179E-3</v>
      </c>
    </row>
    <row r="2806" spans="1:5" x14ac:dyDescent="0.4">
      <c r="A2806" s="19">
        <v>44246</v>
      </c>
      <c r="B2806" s="25">
        <v>13580.78</v>
      </c>
      <c r="C2806" s="25">
        <v>13874.46</v>
      </c>
      <c r="D2806" s="2">
        <f t="shared" si="86"/>
        <v>-4.159850295251788E-3</v>
      </c>
      <c r="E2806" s="2">
        <f t="shared" si="87"/>
        <v>6.5631184476977467E-4</v>
      </c>
    </row>
    <row r="2807" spans="1:5" x14ac:dyDescent="0.4">
      <c r="A2807" s="19">
        <v>44249</v>
      </c>
      <c r="B2807" s="25">
        <v>13223.74</v>
      </c>
      <c r="C2807" s="25">
        <v>13533.05</v>
      </c>
      <c r="D2807" s="2">
        <f t="shared" si="86"/>
        <v>-2.6290095266987668E-2</v>
      </c>
      <c r="E2807" s="2">
        <f t="shared" si="87"/>
        <v>-2.4607083807225649E-2</v>
      </c>
    </row>
    <row r="2808" spans="1:5" x14ac:dyDescent="0.4">
      <c r="A2808" s="19">
        <v>44250</v>
      </c>
      <c r="B2808" s="25">
        <v>13194.71</v>
      </c>
      <c r="C2808" s="25">
        <v>13465.2</v>
      </c>
      <c r="D2808" s="2">
        <f t="shared" si="86"/>
        <v>-2.1952942208482984E-3</v>
      </c>
      <c r="E2808" s="2">
        <f t="shared" si="87"/>
        <v>-5.0136517636452105E-3</v>
      </c>
    </row>
    <row r="2809" spans="1:5" x14ac:dyDescent="0.4">
      <c r="A2809" s="19">
        <v>44251</v>
      </c>
      <c r="B2809" s="25">
        <v>13302.19</v>
      </c>
      <c r="C2809" s="25">
        <v>13597.97</v>
      </c>
      <c r="D2809" s="2">
        <f t="shared" si="86"/>
        <v>8.1456886888762181E-3</v>
      </c>
      <c r="E2809" s="2">
        <f t="shared" si="87"/>
        <v>9.8602323025278604E-3</v>
      </c>
    </row>
    <row r="2810" spans="1:5" x14ac:dyDescent="0.4">
      <c r="A2810" s="19">
        <v>44252</v>
      </c>
      <c r="B2810" s="25">
        <v>12828.31</v>
      </c>
      <c r="C2810" s="25">
        <v>13119.43</v>
      </c>
      <c r="D2810" s="2">
        <f t="shared" si="86"/>
        <v>-3.562420924674814E-2</v>
      </c>
      <c r="E2810" s="2">
        <f t="shared" si="87"/>
        <v>-3.5192017632043493E-2</v>
      </c>
    </row>
    <row r="2811" spans="1:5" x14ac:dyDescent="0.4">
      <c r="A2811" s="19">
        <v>44253</v>
      </c>
      <c r="B2811" s="25">
        <v>12909.44</v>
      </c>
      <c r="C2811" s="25">
        <v>13192.35</v>
      </c>
      <c r="D2811" s="2">
        <f t="shared" si="86"/>
        <v>6.324293691063021E-3</v>
      </c>
      <c r="E2811" s="2">
        <f t="shared" si="87"/>
        <v>5.5581683045680119E-3</v>
      </c>
    </row>
    <row r="2812" spans="1:5" x14ac:dyDescent="0.4">
      <c r="A2812" s="19">
        <v>44256</v>
      </c>
      <c r="B2812" s="25">
        <v>13282.95</v>
      </c>
      <c r="C2812" s="25">
        <v>13588.83</v>
      </c>
      <c r="D2812" s="2">
        <f t="shared" si="86"/>
        <v>2.8933090823459517E-2</v>
      </c>
      <c r="E2812" s="2">
        <f t="shared" si="87"/>
        <v>3.0053781168631888E-2</v>
      </c>
    </row>
    <row r="2813" spans="1:5" x14ac:dyDescent="0.4">
      <c r="A2813" s="19">
        <v>44257</v>
      </c>
      <c r="B2813" s="25">
        <v>13059.95</v>
      </c>
      <c r="C2813" s="25">
        <v>13358.79</v>
      </c>
      <c r="D2813" s="2">
        <f t="shared" si="86"/>
        <v>-1.6788439315061798E-2</v>
      </c>
      <c r="E2813" s="2">
        <f t="shared" si="87"/>
        <v>-1.6928609747859036E-2</v>
      </c>
    </row>
    <row r="2814" spans="1:5" x14ac:dyDescent="0.4">
      <c r="A2814" s="19">
        <v>44258</v>
      </c>
      <c r="B2814" s="25">
        <v>12683.33</v>
      </c>
      <c r="C2814" s="25">
        <v>12997.75</v>
      </c>
      <c r="D2814" s="2">
        <f t="shared" si="86"/>
        <v>-2.8837782686763846E-2</v>
      </c>
      <c r="E2814" s="2">
        <f t="shared" si="87"/>
        <v>-2.7026399846093896E-2</v>
      </c>
    </row>
    <row r="2815" spans="1:5" x14ac:dyDescent="0.4">
      <c r="A2815" s="19">
        <v>44259</v>
      </c>
      <c r="B2815" s="25">
        <v>12464</v>
      </c>
      <c r="C2815" s="25">
        <v>12723.47</v>
      </c>
      <c r="D2815" s="2">
        <f t="shared" si="86"/>
        <v>-1.7292777212293609E-2</v>
      </c>
      <c r="E2815" s="2">
        <f t="shared" si="87"/>
        <v>-2.1102113827393243E-2</v>
      </c>
    </row>
    <row r="2816" spans="1:5" x14ac:dyDescent="0.4">
      <c r="A2816" s="19">
        <v>44260</v>
      </c>
      <c r="B2816" s="25">
        <v>12668.51</v>
      </c>
      <c r="C2816" s="25">
        <v>12920.15</v>
      </c>
      <c r="D2816" s="2">
        <f t="shared" si="86"/>
        <v>1.6408055198973148E-2</v>
      </c>
      <c r="E2816" s="2">
        <f t="shared" si="87"/>
        <v>1.5458047215107129E-2</v>
      </c>
    </row>
    <row r="2817" spans="1:5" x14ac:dyDescent="0.4">
      <c r="A2817" s="19">
        <v>44263</v>
      </c>
      <c r="B2817" s="25">
        <v>12299.08</v>
      </c>
      <c r="C2817" s="25">
        <v>12609.16</v>
      </c>
      <c r="D2817" s="2">
        <f t="shared" si="86"/>
        <v>-2.9161282581771641E-2</v>
      </c>
      <c r="E2817" s="2">
        <f t="shared" si="87"/>
        <v>-2.4070153984280362E-2</v>
      </c>
    </row>
    <row r="2818" spans="1:5" x14ac:dyDescent="0.4">
      <c r="A2818" s="19">
        <v>44264</v>
      </c>
      <c r="B2818" s="25">
        <v>12794.49</v>
      </c>
      <c r="C2818" s="25">
        <v>13073.82</v>
      </c>
      <c r="D2818" s="2">
        <f t="shared" si="86"/>
        <v>4.0280248603960622E-2</v>
      </c>
      <c r="E2818" s="2">
        <f t="shared" si="87"/>
        <v>3.6850987694660109E-2</v>
      </c>
    </row>
    <row r="2819" spans="1:5" x14ac:dyDescent="0.4">
      <c r="A2819" s="19">
        <v>44265</v>
      </c>
      <c r="B2819" s="25">
        <v>12752.07</v>
      </c>
      <c r="C2819" s="25">
        <v>13068.83</v>
      </c>
      <c r="D2819" s="2">
        <f t="shared" si="86"/>
        <v>-3.3154897147131823E-3</v>
      </c>
      <c r="E2819" s="2">
        <f t="shared" si="87"/>
        <v>-3.8167880542949728E-4</v>
      </c>
    </row>
    <row r="2820" spans="1:5" x14ac:dyDescent="0.4">
      <c r="A2820" s="19">
        <v>44266</v>
      </c>
      <c r="B2820" s="25">
        <v>13052.9</v>
      </c>
      <c r="C2820" s="25">
        <v>13398.67</v>
      </c>
      <c r="D2820" s="2">
        <f t="shared" si="86"/>
        <v>2.3590679787673707E-2</v>
      </c>
      <c r="E2820" s="2">
        <f t="shared" si="87"/>
        <v>2.5238678596324338E-2</v>
      </c>
    </row>
    <row r="2821" spans="1:5" x14ac:dyDescent="0.4">
      <c r="A2821" s="19">
        <v>44267</v>
      </c>
      <c r="B2821" s="25">
        <v>12937.29</v>
      </c>
      <c r="C2821" s="25">
        <v>13319.86</v>
      </c>
      <c r="D2821" s="2">
        <f t="shared" si="86"/>
        <v>-8.8570356012839246E-3</v>
      </c>
      <c r="E2821" s="2">
        <f t="shared" si="87"/>
        <v>-5.8819270867929152E-3</v>
      </c>
    </row>
    <row r="2822" spans="1:5" x14ac:dyDescent="0.4">
      <c r="A2822" s="19">
        <v>44270</v>
      </c>
      <c r="B2822" s="25">
        <v>13082.54</v>
      </c>
      <c r="C2822" s="25">
        <v>13459.71</v>
      </c>
      <c r="D2822" s="2">
        <f t="shared" si="86"/>
        <v>1.1227235379279499E-2</v>
      </c>
      <c r="E2822" s="2">
        <f t="shared" si="87"/>
        <v>1.0499359602878622E-2</v>
      </c>
    </row>
    <row r="2823" spans="1:5" x14ac:dyDescent="0.4">
      <c r="A2823" s="19">
        <v>44271</v>
      </c>
      <c r="B2823" s="25">
        <v>13152.28</v>
      </c>
      <c r="C2823" s="25">
        <v>13471.57</v>
      </c>
      <c r="D2823" s="2">
        <f t="shared" ref="D2823:D2886" si="88">B2823/B2822-1</f>
        <v>5.3307691014130576E-3</v>
      </c>
      <c r="E2823" s="2">
        <f t="shared" ref="E2823:E2886" si="89">C2823/C2822-1</f>
        <v>8.8114825653762274E-4</v>
      </c>
    </row>
    <row r="2824" spans="1:5" x14ac:dyDescent="0.4">
      <c r="A2824" s="19">
        <v>44272</v>
      </c>
      <c r="B2824" s="25">
        <v>13202.38</v>
      </c>
      <c r="C2824" s="25">
        <v>13525.2</v>
      </c>
      <c r="D2824" s="2">
        <f t="shared" si="88"/>
        <v>3.8092254726935781E-3</v>
      </c>
      <c r="E2824" s="2">
        <f t="shared" si="89"/>
        <v>3.9809762336535659E-3</v>
      </c>
    </row>
    <row r="2825" spans="1:5" x14ac:dyDescent="0.4">
      <c r="A2825" s="19">
        <v>44273</v>
      </c>
      <c r="B2825" s="25">
        <v>12789.14</v>
      </c>
      <c r="C2825" s="25">
        <v>13116.17</v>
      </c>
      <c r="D2825" s="2">
        <f t="shared" si="88"/>
        <v>-3.1300417046017492E-2</v>
      </c>
      <c r="E2825" s="2">
        <f t="shared" si="89"/>
        <v>-3.0242066660751799E-2</v>
      </c>
    </row>
    <row r="2826" spans="1:5" x14ac:dyDescent="0.4">
      <c r="A2826" s="19">
        <v>44274</v>
      </c>
      <c r="B2826" s="25">
        <v>12866.99</v>
      </c>
      <c r="C2826" s="25">
        <v>13215.24</v>
      </c>
      <c r="D2826" s="2">
        <f t="shared" si="88"/>
        <v>6.0871958552335403E-3</v>
      </c>
      <c r="E2826" s="2">
        <f t="shared" si="89"/>
        <v>7.5532720298685518E-3</v>
      </c>
    </row>
    <row r="2827" spans="1:5" x14ac:dyDescent="0.4">
      <c r="A2827" s="19">
        <v>44277</v>
      </c>
      <c r="B2827" s="25">
        <v>13086.51</v>
      </c>
      <c r="C2827" s="25">
        <v>13377.54</v>
      </c>
      <c r="D2827" s="2">
        <f t="shared" si="88"/>
        <v>1.706071116865715E-2</v>
      </c>
      <c r="E2827" s="2">
        <f t="shared" si="89"/>
        <v>1.2281275254933055E-2</v>
      </c>
    </row>
    <row r="2828" spans="1:5" x14ac:dyDescent="0.4">
      <c r="A2828" s="19">
        <v>44278</v>
      </c>
      <c r="B2828" s="25">
        <v>13017.79</v>
      </c>
      <c r="C2828" s="25">
        <v>13227.7</v>
      </c>
      <c r="D2828" s="2">
        <f t="shared" si="88"/>
        <v>-5.2512090694921687E-3</v>
      </c>
      <c r="E2828" s="2">
        <f t="shared" si="89"/>
        <v>-1.1200863536943273E-2</v>
      </c>
    </row>
    <row r="2829" spans="1:5" x14ac:dyDescent="0.4">
      <c r="A2829" s="19">
        <v>44279</v>
      </c>
      <c r="B2829" s="25">
        <v>12798.88</v>
      </c>
      <c r="C2829" s="25">
        <v>12961.89</v>
      </c>
      <c r="D2829" s="2">
        <f t="shared" si="88"/>
        <v>-1.681621842109926E-2</v>
      </c>
      <c r="E2829" s="2">
        <f t="shared" si="89"/>
        <v>-2.0094952259274157E-2</v>
      </c>
    </row>
    <row r="2830" spans="1:5" x14ac:dyDescent="0.4">
      <c r="A2830" s="19">
        <v>44280</v>
      </c>
      <c r="B2830" s="25">
        <v>12780.51</v>
      </c>
      <c r="C2830" s="25">
        <v>12977.68</v>
      </c>
      <c r="D2830" s="2">
        <f t="shared" si="88"/>
        <v>-1.4352818371606846E-3</v>
      </c>
      <c r="E2830" s="2">
        <f t="shared" si="89"/>
        <v>1.2181865453264606E-3</v>
      </c>
    </row>
    <row r="2831" spans="1:5" x14ac:dyDescent="0.4">
      <c r="A2831" s="19">
        <v>44281</v>
      </c>
      <c r="B2831" s="25">
        <v>12979.12</v>
      </c>
      <c r="C2831" s="25">
        <v>13138.73</v>
      </c>
      <c r="D2831" s="2">
        <f t="shared" si="88"/>
        <v>1.5540068432323917E-2</v>
      </c>
      <c r="E2831" s="2">
        <f t="shared" si="89"/>
        <v>1.2409768155787315E-2</v>
      </c>
    </row>
    <row r="2832" spans="1:5" x14ac:dyDescent="0.4">
      <c r="A2832" s="19">
        <v>44284</v>
      </c>
      <c r="B2832" s="25">
        <v>12965.74</v>
      </c>
      <c r="C2832" s="25">
        <v>13059.65</v>
      </c>
      <c r="D2832" s="2">
        <f t="shared" si="88"/>
        <v>-1.0308865315985516E-3</v>
      </c>
      <c r="E2832" s="2">
        <f t="shared" si="89"/>
        <v>-6.018846570406744E-3</v>
      </c>
    </row>
    <row r="2833" spans="1:5" x14ac:dyDescent="0.4">
      <c r="A2833" s="19">
        <v>44285</v>
      </c>
      <c r="B2833" s="25">
        <v>12896.53</v>
      </c>
      <c r="C2833" s="25">
        <v>13045.4</v>
      </c>
      <c r="D2833" s="2">
        <f t="shared" si="88"/>
        <v>-5.3379136092501778E-3</v>
      </c>
      <c r="E2833" s="2">
        <f t="shared" si="89"/>
        <v>-1.0911471593801902E-3</v>
      </c>
    </row>
    <row r="2834" spans="1:5" x14ac:dyDescent="0.4">
      <c r="A2834" s="19">
        <v>44286</v>
      </c>
      <c r="B2834" s="25">
        <v>13091.44</v>
      </c>
      <c r="C2834" s="25">
        <v>13246.87</v>
      </c>
      <c r="D2834" s="2">
        <f t="shared" si="88"/>
        <v>1.5113367704336023E-2</v>
      </c>
      <c r="E2834" s="2">
        <f t="shared" si="89"/>
        <v>1.5443757952994908E-2</v>
      </c>
    </row>
    <row r="2835" spans="1:5" x14ac:dyDescent="0.4">
      <c r="A2835" s="19">
        <v>44287</v>
      </c>
      <c r="B2835" s="25">
        <v>13329.51</v>
      </c>
      <c r="C2835" s="25">
        <v>13480.11</v>
      </c>
      <c r="D2835" s="2">
        <f t="shared" si="88"/>
        <v>1.8185165268297387E-2</v>
      </c>
      <c r="E2835" s="2">
        <f t="shared" si="89"/>
        <v>1.7607178148498548E-2</v>
      </c>
    </row>
    <row r="2836" spans="1:5" x14ac:dyDescent="0.4">
      <c r="A2836" s="19">
        <v>44291</v>
      </c>
      <c r="B2836" s="25">
        <v>13598.16</v>
      </c>
      <c r="C2836" s="25">
        <v>13705.59</v>
      </c>
      <c r="D2836" s="2">
        <f t="shared" si="88"/>
        <v>2.0154529311279923E-2</v>
      </c>
      <c r="E2836" s="2">
        <f t="shared" si="89"/>
        <v>1.672686647215782E-2</v>
      </c>
    </row>
    <row r="2837" spans="1:5" x14ac:dyDescent="0.4">
      <c r="A2837" s="19">
        <v>44292</v>
      </c>
      <c r="B2837" s="25">
        <v>13578.46</v>
      </c>
      <c r="C2837" s="25">
        <v>13698.38</v>
      </c>
      <c r="D2837" s="2">
        <f t="shared" si="88"/>
        <v>-1.4487254157915519E-3</v>
      </c>
      <c r="E2837" s="2">
        <f t="shared" si="89"/>
        <v>-5.2606272331223725E-4</v>
      </c>
    </row>
    <row r="2838" spans="1:5" x14ac:dyDescent="0.4">
      <c r="A2838" s="19">
        <v>44293</v>
      </c>
      <c r="B2838" s="25">
        <v>13616.7</v>
      </c>
      <c r="C2838" s="25">
        <v>13688.84</v>
      </c>
      <c r="D2838" s="2">
        <f t="shared" si="88"/>
        <v>2.8162251094749902E-3</v>
      </c>
      <c r="E2838" s="2">
        <f t="shared" si="89"/>
        <v>-6.9643271686137265E-4</v>
      </c>
    </row>
    <row r="2839" spans="1:5" x14ac:dyDescent="0.4">
      <c r="A2839" s="19">
        <v>44294</v>
      </c>
      <c r="B2839" s="25">
        <v>13758.5</v>
      </c>
      <c r="C2839" s="25">
        <v>13829.31</v>
      </c>
      <c r="D2839" s="2">
        <f t="shared" si="88"/>
        <v>1.0413683197837864E-2</v>
      </c>
      <c r="E2839" s="2">
        <f t="shared" si="89"/>
        <v>1.0261643791585007E-2</v>
      </c>
    </row>
    <row r="2840" spans="1:5" x14ac:dyDescent="0.4">
      <c r="A2840" s="19">
        <v>44295</v>
      </c>
      <c r="B2840" s="25">
        <v>13845.05</v>
      </c>
      <c r="C2840" s="25">
        <v>13900.19</v>
      </c>
      <c r="D2840" s="2">
        <f t="shared" si="88"/>
        <v>6.2906566849583179E-3</v>
      </c>
      <c r="E2840" s="2">
        <f t="shared" si="89"/>
        <v>5.1253460946352192E-3</v>
      </c>
    </row>
    <row r="2841" spans="1:5" x14ac:dyDescent="0.4">
      <c r="A2841" s="19">
        <v>44298</v>
      </c>
      <c r="B2841" s="25">
        <v>13819.35</v>
      </c>
      <c r="C2841" s="25">
        <v>13850</v>
      </c>
      <c r="D2841" s="2">
        <f t="shared" si="88"/>
        <v>-1.8562590962112324E-3</v>
      </c>
      <c r="E2841" s="2">
        <f t="shared" si="89"/>
        <v>-3.6107420114401823E-3</v>
      </c>
    </row>
    <row r="2842" spans="1:5" x14ac:dyDescent="0.4">
      <c r="A2842" s="19">
        <v>44299</v>
      </c>
      <c r="B2842" s="25">
        <v>13986.49</v>
      </c>
      <c r="C2842" s="25">
        <v>13996.1</v>
      </c>
      <c r="D2842" s="2">
        <f t="shared" si="88"/>
        <v>1.2094635420623945E-2</v>
      </c>
      <c r="E2842" s="2">
        <f t="shared" si="89"/>
        <v>1.0548736462093977E-2</v>
      </c>
    </row>
    <row r="2843" spans="1:5" x14ac:dyDescent="0.4">
      <c r="A2843" s="19">
        <v>44300</v>
      </c>
      <c r="B2843" s="25">
        <v>13803.91</v>
      </c>
      <c r="C2843" s="25">
        <v>13857.84</v>
      </c>
      <c r="D2843" s="2">
        <f t="shared" si="88"/>
        <v>-1.305402570623504E-2</v>
      </c>
      <c r="E2843" s="2">
        <f t="shared" si="89"/>
        <v>-9.8784661441401189E-3</v>
      </c>
    </row>
    <row r="2844" spans="1:5" x14ac:dyDescent="0.4">
      <c r="A2844" s="19">
        <v>44301</v>
      </c>
      <c r="B2844" s="25">
        <v>14026.19</v>
      </c>
      <c r="C2844" s="25">
        <v>14038.76</v>
      </c>
      <c r="D2844" s="2">
        <f t="shared" si="88"/>
        <v>1.6102683949692498E-2</v>
      </c>
      <c r="E2844" s="2">
        <f t="shared" si="89"/>
        <v>1.305542566518314E-2</v>
      </c>
    </row>
    <row r="2845" spans="1:5" x14ac:dyDescent="0.4">
      <c r="A2845" s="19">
        <v>44302</v>
      </c>
      <c r="B2845" s="25">
        <v>14041.91</v>
      </c>
      <c r="C2845" s="25">
        <v>14052.34</v>
      </c>
      <c r="D2845" s="2">
        <f t="shared" si="88"/>
        <v>1.1207605201410953E-3</v>
      </c>
      <c r="E2845" s="2">
        <f t="shared" si="89"/>
        <v>9.6732190022486009E-4</v>
      </c>
    </row>
    <row r="2846" spans="1:5" x14ac:dyDescent="0.4">
      <c r="A2846" s="19">
        <v>44305</v>
      </c>
      <c r="B2846" s="25">
        <v>13907.67</v>
      </c>
      <c r="C2846" s="25">
        <v>13914.77</v>
      </c>
      <c r="D2846" s="2">
        <f t="shared" si="88"/>
        <v>-9.5599530263332788E-3</v>
      </c>
      <c r="E2846" s="2">
        <f t="shared" si="89"/>
        <v>-9.7898285979416411E-3</v>
      </c>
    </row>
    <row r="2847" spans="1:5" x14ac:dyDescent="0.4">
      <c r="A2847" s="19">
        <v>44306</v>
      </c>
      <c r="B2847" s="25">
        <v>13809.3</v>
      </c>
      <c r="C2847" s="25">
        <v>13786.27</v>
      </c>
      <c r="D2847" s="2">
        <f t="shared" si="88"/>
        <v>-7.0730755043799665E-3</v>
      </c>
      <c r="E2847" s="2">
        <f t="shared" si="89"/>
        <v>-9.234791520089769E-3</v>
      </c>
    </row>
    <row r="2848" spans="1:5" x14ac:dyDescent="0.4">
      <c r="A2848" s="19">
        <v>44307</v>
      </c>
      <c r="B2848" s="25">
        <v>13935.15</v>
      </c>
      <c r="C2848" s="25">
        <v>13950.22</v>
      </c>
      <c r="D2848" s="2">
        <f t="shared" si="88"/>
        <v>9.1134235623819837E-3</v>
      </c>
      <c r="E2848" s="2">
        <f t="shared" si="89"/>
        <v>1.1892266726242662E-2</v>
      </c>
    </row>
    <row r="2849" spans="1:5" x14ac:dyDescent="0.4">
      <c r="A2849" s="19">
        <v>44308</v>
      </c>
      <c r="B2849" s="25">
        <v>13762.36</v>
      </c>
      <c r="C2849" s="25">
        <v>13818.41</v>
      </c>
      <c r="D2849" s="2">
        <f t="shared" si="88"/>
        <v>-1.2399579480665723E-2</v>
      </c>
      <c r="E2849" s="2">
        <f t="shared" si="89"/>
        <v>-9.4485965095890689E-3</v>
      </c>
    </row>
    <row r="2850" spans="1:5" x14ac:dyDescent="0.4">
      <c r="A2850" s="19">
        <v>44309</v>
      </c>
      <c r="B2850" s="25">
        <v>13941.44</v>
      </c>
      <c r="C2850" s="25">
        <v>14016.81</v>
      </c>
      <c r="D2850" s="2">
        <f t="shared" si="88"/>
        <v>1.3012303122429625E-2</v>
      </c>
      <c r="E2850" s="2">
        <f t="shared" si="89"/>
        <v>1.4357657646574262E-2</v>
      </c>
    </row>
    <row r="2851" spans="1:5" x14ac:dyDescent="0.4">
      <c r="A2851" s="19">
        <v>44312</v>
      </c>
      <c r="B2851" s="25">
        <v>14026.16</v>
      </c>
      <c r="C2851" s="25">
        <v>14138.78</v>
      </c>
      <c r="D2851" s="2">
        <f t="shared" si="88"/>
        <v>6.0768471549565994E-3</v>
      </c>
      <c r="E2851" s="2">
        <f t="shared" si="89"/>
        <v>8.7016946081170943E-3</v>
      </c>
    </row>
    <row r="2852" spans="1:5" x14ac:dyDescent="0.4">
      <c r="A2852" s="19">
        <v>44313</v>
      </c>
      <c r="B2852" s="25">
        <v>13960.28</v>
      </c>
      <c r="C2852" s="25">
        <v>14090.22</v>
      </c>
      <c r="D2852" s="2">
        <f t="shared" si="88"/>
        <v>-4.696937722085015E-3</v>
      </c>
      <c r="E2852" s="2">
        <f t="shared" si="89"/>
        <v>-3.4345254682512927E-3</v>
      </c>
    </row>
    <row r="2853" spans="1:5" x14ac:dyDescent="0.4">
      <c r="A2853" s="19">
        <v>44314</v>
      </c>
      <c r="B2853" s="25">
        <v>13901.62</v>
      </c>
      <c r="C2853" s="25">
        <v>14051.03</v>
      </c>
      <c r="D2853" s="2">
        <f t="shared" si="88"/>
        <v>-4.2019214514321668E-3</v>
      </c>
      <c r="E2853" s="2">
        <f t="shared" si="89"/>
        <v>-2.7813618240168925E-3</v>
      </c>
    </row>
    <row r="2854" spans="1:5" x14ac:dyDescent="0.4">
      <c r="A2854" s="19">
        <v>44315</v>
      </c>
      <c r="B2854" s="25">
        <v>13970.21</v>
      </c>
      <c r="C2854" s="25">
        <v>14082.55</v>
      </c>
      <c r="D2854" s="2">
        <f t="shared" si="88"/>
        <v>4.9339573373461398E-3</v>
      </c>
      <c r="E2854" s="2">
        <f t="shared" si="89"/>
        <v>2.2432519181867505E-3</v>
      </c>
    </row>
    <row r="2855" spans="1:5" x14ac:dyDescent="0.4">
      <c r="A2855" s="19">
        <v>44316</v>
      </c>
      <c r="B2855" s="25">
        <v>13860.76</v>
      </c>
      <c r="C2855" s="25">
        <v>13962.68</v>
      </c>
      <c r="D2855" s="2">
        <f t="shared" si="88"/>
        <v>-7.8345278990078482E-3</v>
      </c>
      <c r="E2855" s="2">
        <f t="shared" si="89"/>
        <v>-8.5119527358326064E-3</v>
      </c>
    </row>
    <row r="2856" spans="1:5" x14ac:dyDescent="0.4">
      <c r="A2856" s="19">
        <v>44319</v>
      </c>
      <c r="B2856" s="25">
        <v>13799.72</v>
      </c>
      <c r="C2856" s="25">
        <v>13895.12</v>
      </c>
      <c r="D2856" s="2">
        <f t="shared" si="88"/>
        <v>-4.4037989258887134E-3</v>
      </c>
      <c r="E2856" s="2">
        <f t="shared" si="89"/>
        <v>-4.8386126445638666E-3</v>
      </c>
    </row>
    <row r="2857" spans="1:5" x14ac:dyDescent="0.4">
      <c r="A2857" s="19">
        <v>44320</v>
      </c>
      <c r="B2857" s="25">
        <v>13544.67</v>
      </c>
      <c r="C2857" s="25">
        <v>13633.5</v>
      </c>
      <c r="D2857" s="2">
        <f t="shared" si="88"/>
        <v>-1.8482259060328743E-2</v>
      </c>
      <c r="E2857" s="2">
        <f t="shared" si="89"/>
        <v>-1.8828192919528641E-2</v>
      </c>
    </row>
    <row r="2858" spans="1:5" x14ac:dyDescent="0.4">
      <c r="A2858" s="19">
        <v>44321</v>
      </c>
      <c r="B2858" s="25">
        <v>13503.37</v>
      </c>
      <c r="C2858" s="25">
        <v>13582.42</v>
      </c>
      <c r="D2858" s="2">
        <f t="shared" si="88"/>
        <v>-3.0491698948736934E-3</v>
      </c>
      <c r="E2858" s="2">
        <f t="shared" si="89"/>
        <v>-3.746653463894134E-3</v>
      </c>
    </row>
    <row r="2859" spans="1:5" x14ac:dyDescent="0.4">
      <c r="A2859" s="19">
        <v>44322</v>
      </c>
      <c r="B2859" s="25">
        <v>13613.73</v>
      </c>
      <c r="C2859" s="25">
        <v>13632.84</v>
      </c>
      <c r="D2859" s="2">
        <f t="shared" si="88"/>
        <v>8.1727746481061736E-3</v>
      </c>
      <c r="E2859" s="2">
        <f t="shared" si="89"/>
        <v>3.7121514428208879E-3</v>
      </c>
    </row>
    <row r="2860" spans="1:5" x14ac:dyDescent="0.4">
      <c r="A2860" s="19">
        <v>44323</v>
      </c>
      <c r="B2860" s="25">
        <v>13719.63</v>
      </c>
      <c r="C2860" s="25">
        <v>13752.24</v>
      </c>
      <c r="D2860" s="2">
        <f t="shared" si="88"/>
        <v>7.7789114372035506E-3</v>
      </c>
      <c r="E2860" s="2">
        <f t="shared" si="89"/>
        <v>8.758263135194122E-3</v>
      </c>
    </row>
    <row r="2861" spans="1:5" x14ac:dyDescent="0.4">
      <c r="A2861" s="19">
        <v>44326</v>
      </c>
      <c r="B2861" s="25">
        <v>13359.08</v>
      </c>
      <c r="C2861" s="25">
        <v>13401.86</v>
      </c>
      <c r="D2861" s="2">
        <f t="shared" si="88"/>
        <v>-2.627986323246323E-2</v>
      </c>
      <c r="E2861" s="2">
        <f t="shared" si="89"/>
        <v>-2.5478031215278363E-2</v>
      </c>
    </row>
    <row r="2862" spans="1:5" x14ac:dyDescent="0.4">
      <c r="A2862" s="19">
        <v>44327</v>
      </c>
      <c r="B2862" s="25">
        <v>13351.27</v>
      </c>
      <c r="C2862" s="25">
        <v>13389.43</v>
      </c>
      <c r="D2862" s="2">
        <f t="shared" si="88"/>
        <v>-5.8462109666235218E-4</v>
      </c>
      <c r="E2862" s="2">
        <f t="shared" si="89"/>
        <v>-9.2748320009317098E-4</v>
      </c>
    </row>
    <row r="2863" spans="1:5" x14ac:dyDescent="0.4">
      <c r="A2863" s="19">
        <v>44328</v>
      </c>
      <c r="B2863" s="25">
        <v>13001.63</v>
      </c>
      <c r="C2863" s="25">
        <v>13031.68</v>
      </c>
      <c r="D2863" s="2">
        <f t="shared" si="88"/>
        <v>-2.6187770901195284E-2</v>
      </c>
      <c r="E2863" s="2">
        <f t="shared" si="89"/>
        <v>-2.6718837172306831E-2</v>
      </c>
    </row>
    <row r="2864" spans="1:5" x14ac:dyDescent="0.4">
      <c r="A2864" s="19">
        <v>44329</v>
      </c>
      <c r="B2864" s="25">
        <v>13109.15</v>
      </c>
      <c r="C2864" s="25">
        <v>13124.99</v>
      </c>
      <c r="D2864" s="2">
        <f t="shared" si="88"/>
        <v>8.2697323335612083E-3</v>
      </c>
      <c r="E2864" s="2">
        <f t="shared" si="89"/>
        <v>7.1602433454474035E-3</v>
      </c>
    </row>
    <row r="2865" spans="1:5" x14ac:dyDescent="0.4">
      <c r="A2865" s="19">
        <v>44330</v>
      </c>
      <c r="B2865" s="25">
        <v>13393.12</v>
      </c>
      <c r="C2865" s="25">
        <v>13429.98</v>
      </c>
      <c r="D2865" s="2">
        <f t="shared" si="88"/>
        <v>2.166196893009853E-2</v>
      </c>
      <c r="E2865" s="2">
        <f t="shared" si="89"/>
        <v>2.3237351037981746E-2</v>
      </c>
    </row>
    <row r="2866" spans="1:5" x14ac:dyDescent="0.4">
      <c r="A2866" s="19">
        <v>44333</v>
      </c>
      <c r="B2866" s="25">
        <v>13312.91</v>
      </c>
      <c r="C2866" s="25">
        <v>13379.05</v>
      </c>
      <c r="D2866" s="2">
        <f t="shared" si="88"/>
        <v>-5.988895791272042E-3</v>
      </c>
      <c r="E2866" s="2">
        <f t="shared" si="89"/>
        <v>-3.7922617904122546E-3</v>
      </c>
    </row>
    <row r="2867" spans="1:5" x14ac:dyDescent="0.4">
      <c r="A2867" s="19">
        <v>44334</v>
      </c>
      <c r="B2867" s="25">
        <v>13217.68</v>
      </c>
      <c r="C2867" s="25">
        <v>13303.64</v>
      </c>
      <c r="D2867" s="2">
        <f t="shared" si="88"/>
        <v>-7.1532069247068897E-3</v>
      </c>
      <c r="E2867" s="2">
        <f t="shared" si="89"/>
        <v>-5.6364241108299851E-3</v>
      </c>
    </row>
    <row r="2868" spans="1:5" x14ac:dyDescent="0.4">
      <c r="A2868" s="19">
        <v>44335</v>
      </c>
      <c r="B2868" s="25">
        <v>13237.91</v>
      </c>
      <c r="C2868" s="25">
        <v>13299.74</v>
      </c>
      <c r="D2868" s="2">
        <f t="shared" si="88"/>
        <v>1.5305257806210726E-3</v>
      </c>
      <c r="E2868" s="2">
        <f t="shared" si="89"/>
        <v>-2.9315285140008029E-4</v>
      </c>
    </row>
    <row r="2869" spans="1:5" x14ac:dyDescent="0.4">
      <c r="A2869" s="19">
        <v>44336</v>
      </c>
      <c r="B2869" s="25">
        <v>13494.09</v>
      </c>
      <c r="C2869" s="25">
        <v>13535.74</v>
      </c>
      <c r="D2869" s="2">
        <f t="shared" si="88"/>
        <v>1.9351997407445864E-2</v>
      </c>
      <c r="E2869" s="2">
        <f t="shared" si="89"/>
        <v>1.7744707791280234E-2</v>
      </c>
    </row>
    <row r="2870" spans="1:5" x14ac:dyDescent="0.4">
      <c r="A2870" s="19">
        <v>44337</v>
      </c>
      <c r="B2870" s="25">
        <v>13411.74</v>
      </c>
      <c r="C2870" s="25">
        <v>13470.99</v>
      </c>
      <c r="D2870" s="2">
        <f t="shared" si="88"/>
        <v>-6.102671614017674E-3</v>
      </c>
      <c r="E2870" s="2">
        <f t="shared" si="89"/>
        <v>-4.7836320733111171E-3</v>
      </c>
    </row>
    <row r="2871" spans="1:5" x14ac:dyDescent="0.4">
      <c r="A2871" s="19">
        <v>44340</v>
      </c>
      <c r="B2871" s="25">
        <v>13641.75</v>
      </c>
      <c r="C2871" s="25">
        <v>13661.17</v>
      </c>
      <c r="D2871" s="2">
        <f t="shared" si="88"/>
        <v>1.7149900012973784E-2</v>
      </c>
      <c r="E2871" s="2">
        <f t="shared" si="89"/>
        <v>1.411774487250006E-2</v>
      </c>
    </row>
    <row r="2872" spans="1:5" x14ac:dyDescent="0.4">
      <c r="A2872" s="19">
        <v>44341</v>
      </c>
      <c r="B2872" s="25">
        <v>13657.73</v>
      </c>
      <c r="C2872" s="25">
        <v>13657.17</v>
      </c>
      <c r="D2872" s="2">
        <f t="shared" si="88"/>
        <v>1.1714039621015804E-3</v>
      </c>
      <c r="E2872" s="2">
        <f t="shared" si="89"/>
        <v>-2.9280068983839058E-4</v>
      </c>
    </row>
    <row r="2873" spans="1:5" x14ac:dyDescent="0.4">
      <c r="A2873" s="19">
        <v>44342</v>
      </c>
      <c r="B2873" s="25">
        <v>13702.74</v>
      </c>
      <c r="C2873" s="25">
        <v>13738</v>
      </c>
      <c r="D2873" s="2">
        <f t="shared" si="88"/>
        <v>3.2955696151557579E-3</v>
      </c>
      <c r="E2873" s="2">
        <f t="shared" si="89"/>
        <v>5.9185028816364227E-3</v>
      </c>
    </row>
    <row r="2874" spans="1:5" x14ac:dyDescent="0.4">
      <c r="A2874" s="19">
        <v>44343</v>
      </c>
      <c r="B2874" s="25">
        <v>13657.85</v>
      </c>
      <c r="C2874" s="25">
        <v>13736.28</v>
      </c>
      <c r="D2874" s="2">
        <f t="shared" si="88"/>
        <v>-3.2759871383387651E-3</v>
      </c>
      <c r="E2874" s="2">
        <f t="shared" si="89"/>
        <v>-1.2520017469785927E-4</v>
      </c>
    </row>
    <row r="2875" spans="1:5" x14ac:dyDescent="0.4">
      <c r="A2875" s="19">
        <v>44344</v>
      </c>
      <c r="B2875" s="25">
        <v>13686.51</v>
      </c>
      <c r="C2875" s="25">
        <v>13748.74</v>
      </c>
      <c r="D2875" s="2">
        <f t="shared" si="88"/>
        <v>2.0984269119956878E-3</v>
      </c>
      <c r="E2875" s="2">
        <f t="shared" si="89"/>
        <v>9.0708692600904861E-4</v>
      </c>
    </row>
    <row r="2876" spans="1:5" x14ac:dyDescent="0.4">
      <c r="A2876" s="19">
        <v>44348</v>
      </c>
      <c r="B2876" s="25">
        <v>13654.59</v>
      </c>
      <c r="C2876" s="25">
        <v>13736.48</v>
      </c>
      <c r="D2876" s="2">
        <f t="shared" si="88"/>
        <v>-2.332223481369633E-3</v>
      </c>
      <c r="E2876" s="2">
        <f t="shared" si="89"/>
        <v>-8.9171807743837483E-4</v>
      </c>
    </row>
    <row r="2877" spans="1:5" x14ac:dyDescent="0.4">
      <c r="A2877" s="19">
        <v>44349</v>
      </c>
      <c r="B2877" s="25">
        <v>13675.79</v>
      </c>
      <c r="C2877" s="25">
        <v>13756.33</v>
      </c>
      <c r="D2877" s="2">
        <f t="shared" si="88"/>
        <v>1.5525914729039858E-3</v>
      </c>
      <c r="E2877" s="2">
        <f t="shared" si="89"/>
        <v>1.4450572490187774E-3</v>
      </c>
    </row>
    <row r="2878" spans="1:5" x14ac:dyDescent="0.4">
      <c r="A2878" s="19">
        <v>44350</v>
      </c>
      <c r="B2878" s="25">
        <v>13529.68</v>
      </c>
      <c r="C2878" s="25">
        <v>13614.51</v>
      </c>
      <c r="D2878" s="2">
        <f t="shared" si="88"/>
        <v>-1.068384349277085E-2</v>
      </c>
      <c r="E2878" s="2">
        <f t="shared" si="89"/>
        <v>-1.0309435728860783E-2</v>
      </c>
    </row>
    <row r="2879" spans="1:5" x14ac:dyDescent="0.4">
      <c r="A2879" s="19">
        <v>44351</v>
      </c>
      <c r="B2879" s="25">
        <v>13770.77</v>
      </c>
      <c r="C2879" s="25">
        <v>13814.49</v>
      </c>
      <c r="D2879" s="2">
        <f t="shared" si="88"/>
        <v>1.7819342364342683E-2</v>
      </c>
      <c r="E2879" s="2">
        <f t="shared" si="89"/>
        <v>1.4688740175004433E-2</v>
      </c>
    </row>
    <row r="2880" spans="1:5" x14ac:dyDescent="0.4">
      <c r="A2880" s="19">
        <v>44354</v>
      </c>
      <c r="B2880" s="25">
        <v>13802.89</v>
      </c>
      <c r="C2880" s="25">
        <v>13881.72</v>
      </c>
      <c r="D2880" s="2">
        <f t="shared" si="88"/>
        <v>2.3324766879411207E-3</v>
      </c>
      <c r="E2880" s="2">
        <f t="shared" si="89"/>
        <v>4.8666291698065134E-3</v>
      </c>
    </row>
    <row r="2881" spans="1:5" x14ac:dyDescent="0.4">
      <c r="A2881" s="19">
        <v>44355</v>
      </c>
      <c r="B2881" s="25">
        <v>13810.86</v>
      </c>
      <c r="C2881" s="25">
        <v>13924.91</v>
      </c>
      <c r="D2881" s="2">
        <f t="shared" si="88"/>
        <v>5.774153094026957E-4</v>
      </c>
      <c r="E2881" s="2">
        <f t="shared" si="89"/>
        <v>3.1112859213411337E-3</v>
      </c>
    </row>
    <row r="2882" spans="1:5" x14ac:dyDescent="0.4">
      <c r="A2882" s="19">
        <v>44356</v>
      </c>
      <c r="B2882" s="25">
        <v>13814.94</v>
      </c>
      <c r="C2882" s="25">
        <v>13911.75</v>
      </c>
      <c r="D2882" s="2">
        <f t="shared" si="88"/>
        <v>2.9541969146018587E-4</v>
      </c>
      <c r="E2882" s="2">
        <f t="shared" si="89"/>
        <v>-9.4506894479029491E-4</v>
      </c>
    </row>
    <row r="2883" spans="1:5" x14ac:dyDescent="0.4">
      <c r="A2883" s="19">
        <v>44357</v>
      </c>
      <c r="B2883" s="25">
        <v>13960.35</v>
      </c>
      <c r="C2883" s="25">
        <v>14020.33</v>
      </c>
      <c r="D2883" s="2">
        <f t="shared" si="88"/>
        <v>1.0525561457378707E-2</v>
      </c>
      <c r="E2883" s="2">
        <f t="shared" si="89"/>
        <v>7.8049131130160099E-3</v>
      </c>
    </row>
    <row r="2884" spans="1:5" x14ac:dyDescent="0.4">
      <c r="A2884" s="19">
        <v>44358</v>
      </c>
      <c r="B2884" s="25">
        <v>13998.3</v>
      </c>
      <c r="C2884" s="25">
        <v>14069.42</v>
      </c>
      <c r="D2884" s="2">
        <f t="shared" si="88"/>
        <v>2.7184132202988653E-3</v>
      </c>
      <c r="E2884" s="2">
        <f t="shared" si="89"/>
        <v>3.5013441195750339E-3</v>
      </c>
    </row>
    <row r="2885" spans="1:5" x14ac:dyDescent="0.4">
      <c r="A2885" s="19">
        <v>44361</v>
      </c>
      <c r="B2885" s="25">
        <v>14128.2</v>
      </c>
      <c r="C2885" s="25">
        <v>14174.14</v>
      </c>
      <c r="D2885" s="2">
        <f t="shared" si="88"/>
        <v>9.2796982490732649E-3</v>
      </c>
      <c r="E2885" s="2">
        <f t="shared" si="89"/>
        <v>7.4430928922442074E-3</v>
      </c>
    </row>
    <row r="2886" spans="1:5" x14ac:dyDescent="0.4">
      <c r="A2886" s="19">
        <v>44362</v>
      </c>
      <c r="B2886" s="25">
        <v>14030.41</v>
      </c>
      <c r="C2886" s="25">
        <v>14072.86</v>
      </c>
      <c r="D2886" s="2">
        <f t="shared" si="88"/>
        <v>-6.9216177573930837E-3</v>
      </c>
      <c r="E2886" s="2">
        <f t="shared" si="89"/>
        <v>-7.1454070582058771E-3</v>
      </c>
    </row>
    <row r="2887" spans="1:5" x14ac:dyDescent="0.4">
      <c r="A2887" s="19">
        <v>44363</v>
      </c>
      <c r="B2887" s="25">
        <v>13983.01</v>
      </c>
      <c r="C2887" s="25">
        <v>14039.68</v>
      </c>
      <c r="D2887" s="2">
        <f t="shared" ref="D2887:D2950" si="90">B2887/B2886-1</f>
        <v>-3.3783759704811844E-3</v>
      </c>
      <c r="E2887" s="2">
        <f t="shared" ref="E2887:E2950" si="91">C2887/C2886-1</f>
        <v>-2.3577297009990117E-3</v>
      </c>
    </row>
    <row r="2888" spans="1:5" x14ac:dyDescent="0.4">
      <c r="A2888" s="19">
        <v>44364</v>
      </c>
      <c r="B2888" s="25">
        <v>14163.81</v>
      </c>
      <c r="C2888" s="25">
        <v>14161.35</v>
      </c>
      <c r="D2888" s="2">
        <f t="shared" si="90"/>
        <v>1.2929977165145434E-2</v>
      </c>
      <c r="E2888" s="2">
        <f t="shared" si="91"/>
        <v>8.6661519350867966E-3</v>
      </c>
    </row>
    <row r="2889" spans="1:5" x14ac:dyDescent="0.4">
      <c r="A2889" s="19">
        <v>44365</v>
      </c>
      <c r="B2889" s="25">
        <v>14049.58</v>
      </c>
      <c r="C2889" s="25">
        <v>14030.38</v>
      </c>
      <c r="D2889" s="2">
        <f t="shared" si="90"/>
        <v>-8.0649203851222984E-3</v>
      </c>
      <c r="E2889" s="2">
        <f t="shared" si="91"/>
        <v>-9.2484120511110435E-3</v>
      </c>
    </row>
    <row r="2890" spans="1:5" x14ac:dyDescent="0.4">
      <c r="A2890" s="19">
        <v>44368</v>
      </c>
      <c r="B2890" s="25">
        <v>14137.23</v>
      </c>
      <c r="C2890" s="25">
        <v>14141.48</v>
      </c>
      <c r="D2890" s="2">
        <f t="shared" si="90"/>
        <v>6.238620656275895E-3</v>
      </c>
      <c r="E2890" s="2">
        <f t="shared" si="91"/>
        <v>7.9185310732852177E-3</v>
      </c>
    </row>
    <row r="2891" spans="1:5" x14ac:dyDescent="0.4">
      <c r="A2891" s="19">
        <v>44369</v>
      </c>
      <c r="B2891" s="25">
        <v>14270.42</v>
      </c>
      <c r="C2891" s="25">
        <v>14253.27</v>
      </c>
      <c r="D2891" s="2">
        <f t="shared" si="90"/>
        <v>9.4212232523627204E-3</v>
      </c>
      <c r="E2891" s="2">
        <f t="shared" si="91"/>
        <v>7.9051131847587275E-3</v>
      </c>
    </row>
    <row r="2892" spans="1:5" x14ac:dyDescent="0.4">
      <c r="A2892" s="19">
        <v>44370</v>
      </c>
      <c r="B2892" s="25">
        <v>14274.24</v>
      </c>
      <c r="C2892" s="25">
        <v>14271.73</v>
      </c>
      <c r="D2892" s="2">
        <f t="shared" si="90"/>
        <v>2.6768658525821998E-4</v>
      </c>
      <c r="E2892" s="2">
        <f t="shared" si="91"/>
        <v>1.2951413956234781E-3</v>
      </c>
    </row>
    <row r="2893" spans="1:5" x14ac:dyDescent="0.4">
      <c r="A2893" s="19">
        <v>44371</v>
      </c>
      <c r="B2893" s="25">
        <v>14365.96</v>
      </c>
      <c r="C2893" s="25">
        <v>14369.71</v>
      </c>
      <c r="D2893" s="2">
        <f t="shared" si="90"/>
        <v>6.4255610106036531E-3</v>
      </c>
      <c r="E2893" s="2">
        <f t="shared" si="91"/>
        <v>6.8653204622004527E-3</v>
      </c>
    </row>
    <row r="2894" spans="1:5" x14ac:dyDescent="0.4">
      <c r="A2894" s="19">
        <v>44372</v>
      </c>
      <c r="B2894" s="25">
        <v>14345.18</v>
      </c>
      <c r="C2894" s="25">
        <v>14360.39</v>
      </c>
      <c r="D2894" s="2">
        <f t="shared" si="90"/>
        <v>-1.4464748614083645E-3</v>
      </c>
      <c r="E2894" s="2">
        <f t="shared" si="91"/>
        <v>-6.4858650592114486E-4</v>
      </c>
    </row>
    <row r="2895" spans="1:5" x14ac:dyDescent="0.4">
      <c r="A2895" s="19">
        <v>44375</v>
      </c>
      <c r="B2895" s="25">
        <v>14524.98</v>
      </c>
      <c r="C2895" s="25">
        <v>14500.51</v>
      </c>
      <c r="D2895" s="2">
        <f t="shared" si="90"/>
        <v>1.2533826693007732E-2</v>
      </c>
      <c r="E2895" s="2">
        <f t="shared" si="91"/>
        <v>9.7573951682370375E-3</v>
      </c>
    </row>
    <row r="2896" spans="1:5" x14ac:dyDescent="0.4">
      <c r="A2896" s="19">
        <v>44376</v>
      </c>
      <c r="B2896" s="25">
        <v>14572.75</v>
      </c>
      <c r="C2896" s="25">
        <v>14528.33</v>
      </c>
      <c r="D2896" s="2">
        <f t="shared" si="90"/>
        <v>3.2888169209184248E-3</v>
      </c>
      <c r="E2896" s="2">
        <f t="shared" si="91"/>
        <v>1.918553209507845E-3</v>
      </c>
    </row>
    <row r="2897" spans="1:5" x14ac:dyDescent="0.4">
      <c r="A2897" s="19">
        <v>44377</v>
      </c>
      <c r="B2897" s="25">
        <v>14554.8</v>
      </c>
      <c r="C2897" s="25">
        <v>14503.95</v>
      </c>
      <c r="D2897" s="2">
        <f t="shared" si="90"/>
        <v>-1.2317510421849809E-3</v>
      </c>
      <c r="E2897" s="2">
        <f t="shared" si="91"/>
        <v>-1.6781006488700845E-3</v>
      </c>
    </row>
    <row r="2898" spans="1:5" x14ac:dyDescent="0.4">
      <c r="A2898" s="19">
        <v>44378</v>
      </c>
      <c r="B2898" s="25">
        <v>14560.05</v>
      </c>
      <c r="C2898" s="25">
        <v>14522.38</v>
      </c>
      <c r="D2898" s="2">
        <f t="shared" si="90"/>
        <v>3.6070574655777676E-4</v>
      </c>
      <c r="E2898" s="2">
        <f t="shared" si="91"/>
        <v>1.2706883297306515E-3</v>
      </c>
    </row>
    <row r="2899" spans="1:5" x14ac:dyDescent="0.4">
      <c r="A2899" s="19">
        <v>44379</v>
      </c>
      <c r="B2899" s="25">
        <v>14727.63</v>
      </c>
      <c r="C2899" s="25">
        <v>14639.33</v>
      </c>
      <c r="D2899" s="2">
        <f t="shared" si="90"/>
        <v>1.1509575859973031E-2</v>
      </c>
      <c r="E2899" s="2">
        <f t="shared" si="91"/>
        <v>8.0530877170270632E-3</v>
      </c>
    </row>
    <row r="2900" spans="1:5" x14ac:dyDescent="0.4">
      <c r="A2900" s="19">
        <v>44383</v>
      </c>
      <c r="B2900" s="25">
        <v>14786.36</v>
      </c>
      <c r="C2900" s="25">
        <v>14663.64</v>
      </c>
      <c r="D2900" s="2">
        <f t="shared" si="90"/>
        <v>3.9877427664873899E-3</v>
      </c>
      <c r="E2900" s="2">
        <f t="shared" si="91"/>
        <v>1.6605951228640947E-3</v>
      </c>
    </row>
    <row r="2901" spans="1:5" x14ac:dyDescent="0.4">
      <c r="A2901" s="19">
        <v>44384</v>
      </c>
      <c r="B2901" s="25">
        <v>14810.54</v>
      </c>
      <c r="C2901" s="25">
        <v>14665.06</v>
      </c>
      <c r="D2901" s="2">
        <f t="shared" si="90"/>
        <v>1.6352909032377738E-3</v>
      </c>
      <c r="E2901" s="2">
        <f t="shared" si="91"/>
        <v>9.683816569427961E-5</v>
      </c>
    </row>
    <row r="2902" spans="1:5" x14ac:dyDescent="0.4">
      <c r="A2902" s="19">
        <v>44385</v>
      </c>
      <c r="B2902" s="25">
        <v>14722.14</v>
      </c>
      <c r="C2902" s="25">
        <v>14559.79</v>
      </c>
      <c r="D2902" s="2">
        <f t="shared" si="90"/>
        <v>-5.968722274812488E-3</v>
      </c>
      <c r="E2902" s="2">
        <f t="shared" si="91"/>
        <v>-7.1782863486408166E-3</v>
      </c>
    </row>
    <row r="2903" spans="1:5" x14ac:dyDescent="0.4">
      <c r="A2903" s="19">
        <v>44386</v>
      </c>
      <c r="B2903" s="25">
        <v>14826.09</v>
      </c>
      <c r="C2903" s="25">
        <v>14701.92</v>
      </c>
      <c r="D2903" s="2">
        <f t="shared" si="90"/>
        <v>7.0607941508504801E-3</v>
      </c>
      <c r="E2903" s="2">
        <f t="shared" si="91"/>
        <v>9.7618166196078437E-3</v>
      </c>
    </row>
    <row r="2904" spans="1:5" x14ac:dyDescent="0.4">
      <c r="A2904" s="19">
        <v>44389</v>
      </c>
      <c r="B2904" s="25">
        <v>14877.89</v>
      </c>
      <c r="C2904" s="25">
        <v>14733.24</v>
      </c>
      <c r="D2904" s="2">
        <f t="shared" si="90"/>
        <v>3.4938409250180325E-3</v>
      </c>
      <c r="E2904" s="2">
        <f t="shared" si="91"/>
        <v>2.1303339971920909E-3</v>
      </c>
    </row>
    <row r="2905" spans="1:5" x14ac:dyDescent="0.4">
      <c r="A2905" s="19">
        <v>44390</v>
      </c>
      <c r="B2905" s="25">
        <v>14874.54</v>
      </c>
      <c r="C2905" s="25">
        <v>14677.65</v>
      </c>
      <c r="D2905" s="2">
        <f t="shared" si="90"/>
        <v>-2.251663374308599E-4</v>
      </c>
      <c r="E2905" s="2">
        <f t="shared" si="91"/>
        <v>-3.7731008250730946E-3</v>
      </c>
    </row>
    <row r="2906" spans="1:5" x14ac:dyDescent="0.4">
      <c r="A2906" s="19">
        <v>44391</v>
      </c>
      <c r="B2906" s="25">
        <v>14900.44</v>
      </c>
      <c r="C2906" s="25">
        <v>14644.95</v>
      </c>
      <c r="D2906" s="2">
        <f t="shared" si="90"/>
        <v>1.7412303170383225E-3</v>
      </c>
      <c r="E2906" s="2">
        <f t="shared" si="91"/>
        <v>-2.227877078415097E-3</v>
      </c>
    </row>
    <row r="2907" spans="1:5" x14ac:dyDescent="0.4">
      <c r="A2907" s="19">
        <v>44392</v>
      </c>
      <c r="B2907" s="25">
        <v>14794.69</v>
      </c>
      <c r="C2907" s="25">
        <v>14543.13</v>
      </c>
      <c r="D2907" s="2">
        <f t="shared" si="90"/>
        <v>-7.097105857276742E-3</v>
      </c>
      <c r="E2907" s="2">
        <f t="shared" si="91"/>
        <v>-6.9525672672150485E-3</v>
      </c>
    </row>
    <row r="2908" spans="1:5" x14ac:dyDescent="0.4">
      <c r="A2908" s="19">
        <v>44393</v>
      </c>
      <c r="B2908" s="25">
        <v>14681.38</v>
      </c>
      <c r="C2908" s="25">
        <v>14427.24</v>
      </c>
      <c r="D2908" s="2">
        <f t="shared" si="90"/>
        <v>-7.6588289447092617E-3</v>
      </c>
      <c r="E2908" s="2">
        <f t="shared" si="91"/>
        <v>-7.9687109996265937E-3</v>
      </c>
    </row>
    <row r="2909" spans="1:5" x14ac:dyDescent="0.4">
      <c r="A2909" s="19">
        <v>44396</v>
      </c>
      <c r="B2909" s="25">
        <v>14549.09</v>
      </c>
      <c r="C2909" s="25">
        <v>14274.98</v>
      </c>
      <c r="D2909" s="2">
        <f t="shared" si="90"/>
        <v>-9.0107333234341613E-3</v>
      </c>
      <c r="E2909" s="2">
        <f t="shared" si="91"/>
        <v>-1.0553647128626165E-2</v>
      </c>
    </row>
    <row r="2910" spans="1:5" x14ac:dyDescent="0.4">
      <c r="A2910" s="19">
        <v>44397</v>
      </c>
      <c r="B2910" s="25">
        <v>14728.21</v>
      </c>
      <c r="C2910" s="25">
        <v>14498.88</v>
      </c>
      <c r="D2910" s="2">
        <f t="shared" si="90"/>
        <v>1.2311422913735326E-2</v>
      </c>
      <c r="E2910" s="2">
        <f t="shared" si="91"/>
        <v>1.5684785547860569E-2</v>
      </c>
    </row>
    <row r="2911" spans="1:5" x14ac:dyDescent="0.4">
      <c r="A2911" s="19">
        <v>44398</v>
      </c>
      <c r="B2911" s="25">
        <v>14842.63</v>
      </c>
      <c r="C2911" s="25">
        <v>14631.95</v>
      </c>
      <c r="D2911" s="2">
        <f t="shared" si="90"/>
        <v>7.7687648397191111E-3</v>
      </c>
      <c r="E2911" s="2">
        <f t="shared" si="91"/>
        <v>9.1779502968505344E-3</v>
      </c>
    </row>
    <row r="2912" spans="1:5" x14ac:dyDescent="0.4">
      <c r="A2912" s="19">
        <v>44399</v>
      </c>
      <c r="B2912" s="25">
        <v>14940.17</v>
      </c>
      <c r="C2912" s="25">
        <v>14684.6</v>
      </c>
      <c r="D2912" s="2">
        <f t="shared" si="90"/>
        <v>6.5716116348653042E-3</v>
      </c>
      <c r="E2912" s="2">
        <f t="shared" si="91"/>
        <v>3.5982900433639831E-3</v>
      </c>
    </row>
    <row r="2913" spans="1:5" x14ac:dyDescent="0.4">
      <c r="A2913" s="19">
        <v>44400</v>
      </c>
      <c r="B2913" s="25">
        <v>15111.79</v>
      </c>
      <c r="C2913" s="25">
        <v>14836.99</v>
      </c>
      <c r="D2913" s="2">
        <f t="shared" si="90"/>
        <v>1.1487151752624047E-2</v>
      </c>
      <c r="E2913" s="2">
        <f t="shared" si="91"/>
        <v>1.0377538373534057E-2</v>
      </c>
    </row>
    <row r="2914" spans="1:5" x14ac:dyDescent="0.4">
      <c r="A2914" s="19">
        <v>44403</v>
      </c>
      <c r="B2914" s="25">
        <v>15125.95</v>
      </c>
      <c r="C2914" s="25">
        <v>14840.71</v>
      </c>
      <c r="D2914" s="2">
        <f t="shared" si="90"/>
        <v>9.3701672667489966E-4</v>
      </c>
      <c r="E2914" s="2">
        <f t="shared" si="91"/>
        <v>2.5072470898734878E-4</v>
      </c>
    </row>
    <row r="2915" spans="1:5" x14ac:dyDescent="0.4">
      <c r="A2915" s="19">
        <v>44404</v>
      </c>
      <c r="B2915" s="25">
        <v>14956.97</v>
      </c>
      <c r="C2915" s="25">
        <v>14660.58</v>
      </c>
      <c r="D2915" s="2">
        <f t="shared" si="90"/>
        <v>-1.1171529722100226E-2</v>
      </c>
      <c r="E2915" s="2">
        <f t="shared" si="91"/>
        <v>-1.213755945638717E-2</v>
      </c>
    </row>
    <row r="2916" spans="1:5" x14ac:dyDescent="0.4">
      <c r="A2916" s="19">
        <v>44405</v>
      </c>
      <c r="B2916" s="25">
        <v>15018.1</v>
      </c>
      <c r="C2916" s="25">
        <v>14762.58</v>
      </c>
      <c r="D2916" s="2">
        <f t="shared" si="90"/>
        <v>4.0870577396359131E-3</v>
      </c>
      <c r="E2916" s="2">
        <f t="shared" si="91"/>
        <v>6.9574327891530618E-3</v>
      </c>
    </row>
    <row r="2917" spans="1:5" x14ac:dyDescent="0.4">
      <c r="A2917" s="19">
        <v>44406</v>
      </c>
      <c r="B2917" s="25">
        <v>15048.36</v>
      </c>
      <c r="C2917" s="25">
        <v>14778.26</v>
      </c>
      <c r="D2917" s="2">
        <f t="shared" si="90"/>
        <v>2.0149020182314015E-3</v>
      </c>
      <c r="E2917" s="2">
        <f t="shared" si="91"/>
        <v>1.0621449638206215E-3</v>
      </c>
    </row>
    <row r="2918" spans="1:5" x14ac:dyDescent="0.4">
      <c r="A2918" s="19">
        <v>44407</v>
      </c>
      <c r="B2918" s="25">
        <v>14959.9</v>
      </c>
      <c r="C2918" s="25">
        <v>14672.68</v>
      </c>
      <c r="D2918" s="2">
        <f t="shared" si="90"/>
        <v>-5.8783814315979122E-3</v>
      </c>
      <c r="E2918" s="2">
        <f t="shared" si="91"/>
        <v>-7.1442781491189988E-3</v>
      </c>
    </row>
    <row r="2919" spans="1:5" x14ac:dyDescent="0.4">
      <c r="A2919" s="19">
        <v>44410</v>
      </c>
      <c r="B2919" s="25">
        <v>14963.62</v>
      </c>
      <c r="C2919" s="25">
        <v>14681.07</v>
      </c>
      <c r="D2919" s="2">
        <f t="shared" si="90"/>
        <v>2.4866476380203117E-4</v>
      </c>
      <c r="E2919" s="2">
        <f t="shared" si="91"/>
        <v>5.7181101203052087E-4</v>
      </c>
    </row>
    <row r="2920" spans="1:5" x14ac:dyDescent="0.4">
      <c r="A2920" s="19">
        <v>44411</v>
      </c>
      <c r="B2920" s="25">
        <v>15061.42</v>
      </c>
      <c r="C2920" s="25">
        <v>14761.29</v>
      </c>
      <c r="D2920" s="2">
        <f t="shared" si="90"/>
        <v>6.5358516187927762E-3</v>
      </c>
      <c r="E2920" s="2">
        <f t="shared" si="91"/>
        <v>5.4641793820207063E-3</v>
      </c>
    </row>
    <row r="2921" spans="1:5" x14ac:dyDescent="0.4">
      <c r="A2921" s="19">
        <v>44412</v>
      </c>
      <c r="B2921" s="25">
        <v>15083.39</v>
      </c>
      <c r="C2921" s="25">
        <v>14780.53</v>
      </c>
      <c r="D2921" s="2">
        <f t="shared" si="90"/>
        <v>1.4586938017795426E-3</v>
      </c>
      <c r="E2921" s="2">
        <f t="shared" si="91"/>
        <v>1.30340911939264E-3</v>
      </c>
    </row>
    <row r="2922" spans="1:5" x14ac:dyDescent="0.4">
      <c r="A2922" s="19">
        <v>44413</v>
      </c>
      <c r="B2922" s="25">
        <v>15181.64</v>
      </c>
      <c r="C2922" s="25">
        <v>14895.12</v>
      </c>
      <c r="D2922" s="2">
        <f t="shared" si="90"/>
        <v>6.5137876830076991E-3</v>
      </c>
      <c r="E2922" s="2">
        <f t="shared" si="91"/>
        <v>7.7527666463923506E-3</v>
      </c>
    </row>
    <row r="2923" spans="1:5" x14ac:dyDescent="0.4">
      <c r="A2923" s="19">
        <v>44414</v>
      </c>
      <c r="B2923" s="25">
        <v>15109.36</v>
      </c>
      <c r="C2923" s="25">
        <v>14835.76</v>
      </c>
      <c r="D2923" s="2">
        <f t="shared" si="90"/>
        <v>-4.7610139616008906E-3</v>
      </c>
      <c r="E2923" s="2">
        <f t="shared" si="91"/>
        <v>-3.9851978366068908E-3</v>
      </c>
    </row>
    <row r="2924" spans="1:5" x14ac:dyDescent="0.4">
      <c r="A2924" s="19">
        <v>44417</v>
      </c>
      <c r="B2924" s="25">
        <v>15133.11</v>
      </c>
      <c r="C2924" s="25">
        <v>14860.18</v>
      </c>
      <c r="D2924" s="2">
        <f t="shared" si="90"/>
        <v>1.5718733288505593E-3</v>
      </c>
      <c r="E2924" s="2">
        <f t="shared" si="91"/>
        <v>1.6460228528905052E-3</v>
      </c>
    </row>
    <row r="2925" spans="1:5" x14ac:dyDescent="0.4">
      <c r="A2925" s="19">
        <v>44418</v>
      </c>
      <c r="B2925" s="25">
        <v>15053.58</v>
      </c>
      <c r="C2925" s="25">
        <v>14788.09</v>
      </c>
      <c r="D2925" s="2">
        <f t="shared" si="90"/>
        <v>-5.2553639007448805E-3</v>
      </c>
      <c r="E2925" s="2">
        <f t="shared" si="91"/>
        <v>-4.8512198371756243E-3</v>
      </c>
    </row>
    <row r="2926" spans="1:5" x14ac:dyDescent="0.4">
      <c r="A2926" s="19">
        <v>44419</v>
      </c>
      <c r="B2926" s="25">
        <v>15027.76</v>
      </c>
      <c r="C2926" s="25">
        <v>14765.13</v>
      </c>
      <c r="D2926" s="2">
        <f t="shared" si="90"/>
        <v>-1.715206615303444E-3</v>
      </c>
      <c r="E2926" s="2">
        <f t="shared" si="91"/>
        <v>-1.5526007753537963E-3</v>
      </c>
    </row>
    <row r="2927" spans="1:5" x14ac:dyDescent="0.4">
      <c r="A2927" s="19">
        <v>44420</v>
      </c>
      <c r="B2927" s="25">
        <v>15088.98</v>
      </c>
      <c r="C2927" s="25">
        <v>14816.26</v>
      </c>
      <c r="D2927" s="2">
        <f t="shared" si="90"/>
        <v>4.0737940983885945E-3</v>
      </c>
      <c r="E2927" s="2">
        <f t="shared" si="91"/>
        <v>3.4628885759895311E-3</v>
      </c>
    </row>
    <row r="2928" spans="1:5" x14ac:dyDescent="0.4">
      <c r="A2928" s="19">
        <v>44421</v>
      </c>
      <c r="B2928" s="25">
        <v>15136.68</v>
      </c>
      <c r="C2928" s="25">
        <v>14822.9</v>
      </c>
      <c r="D2928" s="2">
        <f t="shared" si="90"/>
        <v>3.1612474799489476E-3</v>
      </c>
      <c r="E2928" s="2">
        <f t="shared" si="91"/>
        <v>4.4815628235461702E-4</v>
      </c>
    </row>
    <row r="2929" spans="1:5" x14ac:dyDescent="0.4">
      <c r="A2929" s="19">
        <v>44424</v>
      </c>
      <c r="B2929" s="25">
        <v>15140.77</v>
      </c>
      <c r="C2929" s="25">
        <v>14793.76</v>
      </c>
      <c r="D2929" s="2">
        <f t="shared" si="90"/>
        <v>2.702045626914451E-4</v>
      </c>
      <c r="E2929" s="2">
        <f t="shared" si="91"/>
        <v>-1.9658771225603555E-3</v>
      </c>
    </row>
    <row r="2930" spans="1:5" x14ac:dyDescent="0.4">
      <c r="A2930" s="19">
        <v>44425</v>
      </c>
      <c r="B2930" s="25">
        <v>15002.83</v>
      </c>
      <c r="C2930" s="25">
        <v>14656.18</v>
      </c>
      <c r="D2930" s="2">
        <f t="shared" si="90"/>
        <v>-9.1105009850885876E-3</v>
      </c>
      <c r="E2930" s="2">
        <f t="shared" si="91"/>
        <v>-9.2998669709390969E-3</v>
      </c>
    </row>
    <row r="2931" spans="1:5" x14ac:dyDescent="0.4">
      <c r="A2931" s="19">
        <v>44426</v>
      </c>
      <c r="B2931" s="25">
        <v>14857.92</v>
      </c>
      <c r="C2931" s="25">
        <v>14525.91</v>
      </c>
      <c r="D2931" s="2">
        <f t="shared" si="90"/>
        <v>-9.6588443646965505E-3</v>
      </c>
      <c r="E2931" s="2">
        <f t="shared" si="91"/>
        <v>-8.8884006610181476E-3</v>
      </c>
    </row>
    <row r="2932" spans="1:5" x14ac:dyDescent="0.4">
      <c r="A2932" s="19">
        <v>44427</v>
      </c>
      <c r="B2932" s="25">
        <v>14933.94</v>
      </c>
      <c r="C2932" s="25">
        <v>14541.79</v>
      </c>
      <c r="D2932" s="2">
        <f t="shared" si="90"/>
        <v>5.1164631388511683E-3</v>
      </c>
      <c r="E2932" s="2">
        <f t="shared" si="91"/>
        <v>1.0932189446306584E-3</v>
      </c>
    </row>
    <row r="2933" spans="1:5" x14ac:dyDescent="0.4">
      <c r="A2933" s="19">
        <v>44428</v>
      </c>
      <c r="B2933" s="25">
        <v>15092.57</v>
      </c>
      <c r="C2933" s="25">
        <v>14714.66</v>
      </c>
      <c r="D2933" s="2">
        <f t="shared" si="90"/>
        <v>1.0622113119511667E-2</v>
      </c>
      <c r="E2933" s="2">
        <f t="shared" si="91"/>
        <v>1.1887807484498136E-2</v>
      </c>
    </row>
    <row r="2934" spans="1:5" x14ac:dyDescent="0.4">
      <c r="A2934" s="19">
        <v>44431</v>
      </c>
      <c r="B2934" s="25">
        <v>15312.82</v>
      </c>
      <c r="C2934" s="25">
        <v>14942.65</v>
      </c>
      <c r="D2934" s="2">
        <f t="shared" si="90"/>
        <v>1.4593273378887828E-2</v>
      </c>
      <c r="E2934" s="2">
        <f t="shared" si="91"/>
        <v>1.549407189836538E-2</v>
      </c>
    </row>
    <row r="2935" spans="1:5" x14ac:dyDescent="0.4">
      <c r="A2935" s="19">
        <v>44432</v>
      </c>
      <c r="B2935" s="25">
        <v>15357.68</v>
      </c>
      <c r="C2935" s="25">
        <v>15019.8</v>
      </c>
      <c r="D2935" s="2">
        <f t="shared" si="90"/>
        <v>2.9295714309971466E-3</v>
      </c>
      <c r="E2935" s="2">
        <f t="shared" si="91"/>
        <v>5.1630734842882386E-3</v>
      </c>
    </row>
    <row r="2936" spans="1:5" x14ac:dyDescent="0.4">
      <c r="A2936" s="19">
        <v>44433</v>
      </c>
      <c r="B2936" s="25">
        <v>15368.92</v>
      </c>
      <c r="C2936" s="25">
        <v>15041.86</v>
      </c>
      <c r="D2936" s="2">
        <f t="shared" si="90"/>
        <v>7.3188137791646568E-4</v>
      </c>
      <c r="E2936" s="2">
        <f t="shared" si="91"/>
        <v>1.4687279457783475E-3</v>
      </c>
    </row>
    <row r="2937" spans="1:5" x14ac:dyDescent="0.4">
      <c r="A2937" s="19">
        <v>44434</v>
      </c>
      <c r="B2937" s="25">
        <v>15278.52</v>
      </c>
      <c r="C2937" s="25">
        <v>14945.81</v>
      </c>
      <c r="D2937" s="2">
        <f t="shared" si="90"/>
        <v>-5.882000817233668E-3</v>
      </c>
      <c r="E2937" s="2">
        <f t="shared" si="91"/>
        <v>-6.3855134936769975E-3</v>
      </c>
    </row>
    <row r="2938" spans="1:5" x14ac:dyDescent="0.4">
      <c r="A2938" s="19">
        <v>44435</v>
      </c>
      <c r="B2938" s="25">
        <v>15432.95</v>
      </c>
      <c r="C2938" s="25">
        <v>15129.5</v>
      </c>
      <c r="D2938" s="2">
        <f t="shared" si="90"/>
        <v>1.0107654406316779E-2</v>
      </c>
      <c r="E2938" s="2">
        <f t="shared" si="91"/>
        <v>1.2290401122455163E-2</v>
      </c>
    </row>
    <row r="2939" spans="1:5" x14ac:dyDescent="0.4">
      <c r="A2939" s="19">
        <v>44438</v>
      </c>
      <c r="B2939" s="25">
        <v>15605.09</v>
      </c>
      <c r="C2939" s="25">
        <v>15265.89</v>
      </c>
      <c r="D2939" s="2">
        <f t="shared" si="90"/>
        <v>1.1154056742230134E-2</v>
      </c>
      <c r="E2939" s="2">
        <f t="shared" si="91"/>
        <v>9.0148385604282844E-3</v>
      </c>
    </row>
    <row r="2940" spans="1:5" x14ac:dyDescent="0.4">
      <c r="A2940" s="19">
        <v>44439</v>
      </c>
      <c r="B2940" s="25">
        <v>15582.51</v>
      </c>
      <c r="C2940" s="25">
        <v>15259.24</v>
      </c>
      <c r="D2940" s="2">
        <f t="shared" si="90"/>
        <v>-1.4469637791258982E-3</v>
      </c>
      <c r="E2940" s="2">
        <f t="shared" si="91"/>
        <v>-4.3561168068151357E-4</v>
      </c>
    </row>
    <row r="2941" spans="1:5" x14ac:dyDescent="0.4">
      <c r="A2941" s="19">
        <v>44440</v>
      </c>
      <c r="B2941" s="25">
        <v>15611.57</v>
      </c>
      <c r="C2941" s="25">
        <v>15309.38</v>
      </c>
      <c r="D2941" s="2">
        <f t="shared" si="90"/>
        <v>1.8649113653705918E-3</v>
      </c>
      <c r="E2941" s="2">
        <f t="shared" si="91"/>
        <v>3.2858779336322197E-3</v>
      </c>
    </row>
    <row r="2942" spans="1:5" x14ac:dyDescent="0.4">
      <c r="A2942" s="19">
        <v>44441</v>
      </c>
      <c r="B2942" s="25">
        <v>15604.25</v>
      </c>
      <c r="C2942" s="25">
        <v>15331.18</v>
      </c>
      <c r="D2942" s="2">
        <f t="shared" si="90"/>
        <v>-4.6888301432845836E-4</v>
      </c>
      <c r="E2942" s="2">
        <f t="shared" si="91"/>
        <v>1.4239636092383545E-3</v>
      </c>
    </row>
    <row r="2943" spans="1:5" x14ac:dyDescent="0.4">
      <c r="A2943" s="19">
        <v>44442</v>
      </c>
      <c r="B2943" s="25">
        <v>15652.86</v>
      </c>
      <c r="C2943" s="25">
        <v>15363.52</v>
      </c>
      <c r="D2943" s="2">
        <f t="shared" si="90"/>
        <v>3.1151769549961905E-3</v>
      </c>
      <c r="E2943" s="2">
        <f t="shared" si="91"/>
        <v>2.1094266716585874E-3</v>
      </c>
    </row>
    <row r="2944" spans="1:5" x14ac:dyDescent="0.4">
      <c r="A2944" s="19">
        <v>44446</v>
      </c>
      <c r="B2944" s="25">
        <v>15675.76</v>
      </c>
      <c r="C2944" s="25">
        <v>15374.33</v>
      </c>
      <c r="D2944" s="2">
        <f t="shared" si="90"/>
        <v>1.4629914277646261E-3</v>
      </c>
      <c r="E2944" s="2">
        <f t="shared" si="91"/>
        <v>7.0361479660907555E-4</v>
      </c>
    </row>
    <row r="2945" spans="1:5" x14ac:dyDescent="0.4">
      <c r="A2945" s="19">
        <v>44447</v>
      </c>
      <c r="B2945" s="25">
        <v>15620.85</v>
      </c>
      <c r="C2945" s="25">
        <v>15286.64</v>
      </c>
      <c r="D2945" s="2">
        <f t="shared" si="90"/>
        <v>-3.5028604673712493E-3</v>
      </c>
      <c r="E2945" s="2">
        <f t="shared" si="91"/>
        <v>-5.7036631840217122E-3</v>
      </c>
    </row>
    <row r="2946" spans="1:5" x14ac:dyDescent="0.4">
      <c r="A2946" s="19">
        <v>44448</v>
      </c>
      <c r="B2946" s="25">
        <v>15561.05</v>
      </c>
      <c r="C2946" s="25">
        <v>15248.25</v>
      </c>
      <c r="D2946" s="2">
        <f t="shared" si="90"/>
        <v>-3.8282167743753925E-3</v>
      </c>
      <c r="E2946" s="2">
        <f t="shared" si="91"/>
        <v>-2.5113432382786183E-3</v>
      </c>
    </row>
    <row r="2947" spans="1:5" x14ac:dyDescent="0.4">
      <c r="A2947" s="19">
        <v>44449</v>
      </c>
      <c r="B2947" s="25">
        <v>15440.75</v>
      </c>
      <c r="C2947" s="25">
        <v>15115.49</v>
      </c>
      <c r="D2947" s="2">
        <f t="shared" si="90"/>
        <v>-7.7308407851655048E-3</v>
      </c>
      <c r="E2947" s="2">
        <f t="shared" si="91"/>
        <v>-8.7065728854130997E-3</v>
      </c>
    </row>
    <row r="2948" spans="1:5" x14ac:dyDescent="0.4">
      <c r="A2948" s="19">
        <v>44452</v>
      </c>
      <c r="B2948" s="25">
        <v>15434.5</v>
      </c>
      <c r="C2948" s="25">
        <v>15105.58</v>
      </c>
      <c r="D2948" s="2">
        <f t="shared" si="90"/>
        <v>-4.0477308420894254E-4</v>
      </c>
      <c r="E2948" s="2">
        <f t="shared" si="91"/>
        <v>-6.5561883868803239E-4</v>
      </c>
    </row>
    <row r="2949" spans="1:5" x14ac:dyDescent="0.4">
      <c r="A2949" s="19">
        <v>44453</v>
      </c>
      <c r="B2949" s="25">
        <v>15382.9</v>
      </c>
      <c r="C2949" s="25">
        <v>15037.76</v>
      </c>
      <c r="D2949" s="2">
        <f t="shared" si="90"/>
        <v>-3.3431598043344168E-3</v>
      </c>
      <c r="E2949" s="2">
        <f t="shared" si="91"/>
        <v>-4.4897316091139228E-3</v>
      </c>
    </row>
    <row r="2950" spans="1:5" x14ac:dyDescent="0.4">
      <c r="A2950" s="19">
        <v>44454</v>
      </c>
      <c r="B2950" s="25">
        <v>15503.53</v>
      </c>
      <c r="C2950" s="25">
        <v>15161.53</v>
      </c>
      <c r="D2950" s="2">
        <f t="shared" si="90"/>
        <v>7.8418243634166274E-3</v>
      </c>
      <c r="E2950" s="2">
        <f t="shared" si="91"/>
        <v>8.2306141340200423E-3</v>
      </c>
    </row>
    <row r="2951" spans="1:5" x14ac:dyDescent="0.4">
      <c r="A2951" s="19">
        <v>44455</v>
      </c>
      <c r="B2951" s="25">
        <v>15515.91</v>
      </c>
      <c r="C2951" s="25">
        <v>15181.92</v>
      </c>
      <c r="D2951" s="2">
        <f t="shared" ref="D2951:D3014" si="92">B2951/B2950-1</f>
        <v>7.9852781914824256E-4</v>
      </c>
      <c r="E2951" s="2">
        <f t="shared" ref="E2951:E3014" si="93">C2951/C2950-1</f>
        <v>1.3448510803328872E-3</v>
      </c>
    </row>
    <row r="2952" spans="1:5" x14ac:dyDescent="0.4">
      <c r="A2952" s="19">
        <v>44456</v>
      </c>
      <c r="B2952" s="25">
        <v>15333.47</v>
      </c>
      <c r="C2952" s="25">
        <v>15043.97</v>
      </c>
      <c r="D2952" s="2">
        <f t="shared" si="92"/>
        <v>-1.1758253302577848E-2</v>
      </c>
      <c r="E2952" s="2">
        <f t="shared" si="93"/>
        <v>-9.0864660069346348E-3</v>
      </c>
    </row>
    <row r="2953" spans="1:5" x14ac:dyDescent="0.4">
      <c r="A2953" s="19">
        <v>44459</v>
      </c>
      <c r="B2953" s="25">
        <v>15012.19</v>
      </c>
      <c r="C2953" s="25">
        <v>14713.9</v>
      </c>
      <c r="D2953" s="2">
        <f t="shared" si="92"/>
        <v>-2.0952856724537838E-2</v>
      </c>
      <c r="E2953" s="2">
        <f t="shared" si="93"/>
        <v>-2.1940352180973455E-2</v>
      </c>
    </row>
    <row r="2954" spans="1:5" x14ac:dyDescent="0.4">
      <c r="A2954" s="19">
        <v>44460</v>
      </c>
      <c r="B2954" s="25">
        <v>15027.77</v>
      </c>
      <c r="C2954" s="25">
        <v>14746.4</v>
      </c>
      <c r="D2954" s="2">
        <f t="shared" si="92"/>
        <v>1.0378232622954009E-3</v>
      </c>
      <c r="E2954" s="2">
        <f t="shared" si="93"/>
        <v>2.2087957645491318E-3</v>
      </c>
    </row>
    <row r="2955" spans="1:5" x14ac:dyDescent="0.4">
      <c r="A2955" s="19">
        <v>44461</v>
      </c>
      <c r="B2955" s="25">
        <v>15176.51</v>
      </c>
      <c r="C2955" s="25">
        <v>14896.85</v>
      </c>
      <c r="D2955" s="2">
        <f t="shared" si="92"/>
        <v>9.8976761023092941E-3</v>
      </c>
      <c r="E2955" s="2">
        <f t="shared" si="93"/>
        <v>1.0202490099278538E-2</v>
      </c>
    </row>
    <row r="2956" spans="1:5" x14ac:dyDescent="0.4">
      <c r="A2956" s="19">
        <v>44462</v>
      </c>
      <c r="B2956" s="25">
        <v>15316.58</v>
      </c>
      <c r="C2956" s="25">
        <v>15052.24</v>
      </c>
      <c r="D2956" s="2">
        <f t="shared" si="92"/>
        <v>9.2293946368433577E-3</v>
      </c>
      <c r="E2956" s="2">
        <f t="shared" si="93"/>
        <v>1.0431064285402636E-2</v>
      </c>
    </row>
    <row r="2957" spans="1:5" x14ac:dyDescent="0.4">
      <c r="A2957" s="19">
        <v>44463</v>
      </c>
      <c r="B2957" s="25">
        <v>15329.68</v>
      </c>
      <c r="C2957" s="25">
        <v>15047.7</v>
      </c>
      <c r="D2957" s="2">
        <f t="shared" si="92"/>
        <v>8.5528231498166463E-4</v>
      </c>
      <c r="E2957" s="2">
        <f t="shared" si="93"/>
        <v>-3.0161623784896729E-4</v>
      </c>
    </row>
    <row r="2958" spans="1:5" x14ac:dyDescent="0.4">
      <c r="A2958" s="19">
        <v>44466</v>
      </c>
      <c r="B2958" s="25">
        <v>15204.83</v>
      </c>
      <c r="C2958" s="25">
        <v>14969.97</v>
      </c>
      <c r="D2958" s="2">
        <f t="shared" si="92"/>
        <v>-8.1443317799198001E-3</v>
      </c>
      <c r="E2958" s="2">
        <f t="shared" si="93"/>
        <v>-5.1655734763452754E-3</v>
      </c>
    </row>
    <row r="2959" spans="1:5" x14ac:dyDescent="0.4">
      <c r="A2959" s="19">
        <v>44467</v>
      </c>
      <c r="B2959" s="25">
        <v>14770.3</v>
      </c>
      <c r="C2959" s="25">
        <v>14546.68</v>
      </c>
      <c r="D2959" s="2">
        <f t="shared" si="92"/>
        <v>-2.8578418831384567E-2</v>
      </c>
      <c r="E2959" s="2">
        <f t="shared" si="93"/>
        <v>-2.8275941768754365E-2</v>
      </c>
    </row>
    <row r="2960" spans="1:5" x14ac:dyDescent="0.4">
      <c r="A2960" s="19">
        <v>44468</v>
      </c>
      <c r="B2960" s="25">
        <v>14752.89</v>
      </c>
      <c r="C2960" s="25">
        <v>14512.44</v>
      </c>
      <c r="D2960" s="2">
        <f t="shared" si="92"/>
        <v>-1.1787167491520423E-3</v>
      </c>
      <c r="E2960" s="2">
        <f t="shared" si="93"/>
        <v>-2.3538016922074467E-3</v>
      </c>
    </row>
    <row r="2961" spans="1:5" x14ac:dyDescent="0.4">
      <c r="A2961" s="19">
        <v>44469</v>
      </c>
      <c r="B2961" s="25">
        <v>14689.62</v>
      </c>
      <c r="C2961" s="25">
        <v>14448.58</v>
      </c>
      <c r="D2961" s="2">
        <f t="shared" si="92"/>
        <v>-4.2886512405364563E-3</v>
      </c>
      <c r="E2961" s="2">
        <f t="shared" si="93"/>
        <v>-4.4003627232912512E-3</v>
      </c>
    </row>
    <row r="2962" spans="1:5" x14ac:dyDescent="0.4">
      <c r="A2962" s="19">
        <v>44470</v>
      </c>
      <c r="B2962" s="25">
        <v>14791.87</v>
      </c>
      <c r="C2962" s="25">
        <v>14566.7</v>
      </c>
      <c r="D2962" s="2">
        <f t="shared" si="92"/>
        <v>6.9606974176323888E-3</v>
      </c>
      <c r="E2962" s="2">
        <f t="shared" si="93"/>
        <v>8.1751978395108171E-3</v>
      </c>
    </row>
    <row r="2963" spans="1:5" x14ac:dyDescent="0.4">
      <c r="A2963" s="19">
        <v>44473</v>
      </c>
      <c r="B2963" s="25">
        <v>14472.12</v>
      </c>
      <c r="C2963" s="25">
        <v>14255.48</v>
      </c>
      <c r="D2963" s="2">
        <f t="shared" si="92"/>
        <v>-2.1616604256256999E-2</v>
      </c>
      <c r="E2963" s="2">
        <f t="shared" si="93"/>
        <v>-2.1365168500758647E-2</v>
      </c>
    </row>
    <row r="2964" spans="1:5" x14ac:dyDescent="0.4">
      <c r="A2964" s="19">
        <v>44474</v>
      </c>
      <c r="B2964" s="25">
        <v>14674.15</v>
      </c>
      <c r="C2964" s="25">
        <v>14433.83</v>
      </c>
      <c r="D2964" s="2">
        <f t="shared" si="92"/>
        <v>1.3959945052970824E-2</v>
      </c>
      <c r="E2964" s="2">
        <f t="shared" si="93"/>
        <v>1.2510978234335113E-2</v>
      </c>
    </row>
    <row r="2965" spans="1:5" x14ac:dyDescent="0.4">
      <c r="A2965" s="19">
        <v>44475</v>
      </c>
      <c r="B2965" s="25">
        <v>14766.75</v>
      </c>
      <c r="C2965" s="25">
        <v>14501.91</v>
      </c>
      <c r="D2965" s="2">
        <f t="shared" si="92"/>
        <v>6.3104166169760667E-3</v>
      </c>
      <c r="E2965" s="2">
        <f t="shared" si="93"/>
        <v>4.7166968157446032E-3</v>
      </c>
    </row>
    <row r="2966" spans="1:5" x14ac:dyDescent="0.4">
      <c r="A2966" s="19">
        <v>44476</v>
      </c>
      <c r="B2966" s="25">
        <v>14897.13</v>
      </c>
      <c r="C2966" s="25">
        <v>14654.02</v>
      </c>
      <c r="D2966" s="2">
        <f t="shared" si="92"/>
        <v>8.8292955457360822E-3</v>
      </c>
      <c r="E2966" s="2">
        <f t="shared" si="93"/>
        <v>1.0488963177953892E-2</v>
      </c>
    </row>
    <row r="2967" spans="1:5" x14ac:dyDescent="0.4">
      <c r="A2967" s="19">
        <v>44477</v>
      </c>
      <c r="B2967" s="25">
        <v>14820.75</v>
      </c>
      <c r="C2967" s="25">
        <v>14579.54</v>
      </c>
      <c r="D2967" s="2">
        <f t="shared" si="92"/>
        <v>-5.1271620775276139E-3</v>
      </c>
      <c r="E2967" s="2">
        <f t="shared" si="93"/>
        <v>-5.0825643748267924E-3</v>
      </c>
    </row>
    <row r="2968" spans="1:5" x14ac:dyDescent="0.4">
      <c r="A2968" s="19">
        <v>44480</v>
      </c>
      <c r="B2968" s="25">
        <v>14713.73</v>
      </c>
      <c r="C2968" s="25">
        <v>14486.2</v>
      </c>
      <c r="D2968" s="2">
        <f t="shared" si="92"/>
        <v>-7.2209571040602327E-3</v>
      </c>
      <c r="E2968" s="2">
        <f t="shared" si="93"/>
        <v>-6.4021224263591803E-3</v>
      </c>
    </row>
    <row r="2969" spans="1:5" x14ac:dyDescent="0.4">
      <c r="A2969" s="19">
        <v>44481</v>
      </c>
      <c r="B2969" s="25">
        <v>14662.11</v>
      </c>
      <c r="C2969" s="25">
        <v>14465.92</v>
      </c>
      <c r="D2969" s="2">
        <f t="shared" si="92"/>
        <v>-3.5082878372784121E-3</v>
      </c>
      <c r="E2969" s="2">
        <f t="shared" si="93"/>
        <v>-1.3999530587732734E-3</v>
      </c>
    </row>
    <row r="2970" spans="1:5" x14ac:dyDescent="0.4">
      <c r="A2970" s="19">
        <v>44482</v>
      </c>
      <c r="B2970" s="25">
        <v>14774.6</v>
      </c>
      <c r="C2970" s="25">
        <v>14571.63</v>
      </c>
      <c r="D2970" s="2">
        <f t="shared" si="92"/>
        <v>7.6721563267496684E-3</v>
      </c>
      <c r="E2970" s="2">
        <f t="shared" si="93"/>
        <v>7.3075200194663292E-3</v>
      </c>
    </row>
    <row r="2971" spans="1:5" x14ac:dyDescent="0.4">
      <c r="A2971" s="19">
        <v>44483</v>
      </c>
      <c r="B2971" s="25">
        <v>15052.42</v>
      </c>
      <c r="C2971" s="25">
        <v>14823.43</v>
      </c>
      <c r="D2971" s="2">
        <f t="shared" si="92"/>
        <v>1.8803893168004571E-2</v>
      </c>
      <c r="E2971" s="2">
        <f t="shared" si="93"/>
        <v>1.7280153284155553E-2</v>
      </c>
    </row>
    <row r="2972" spans="1:5" x14ac:dyDescent="0.4">
      <c r="A2972" s="19">
        <v>44484</v>
      </c>
      <c r="B2972" s="25">
        <v>15146.92</v>
      </c>
      <c r="C2972" s="25">
        <v>14897.34</v>
      </c>
      <c r="D2972" s="2">
        <f t="shared" si="92"/>
        <v>6.2780602720360346E-3</v>
      </c>
      <c r="E2972" s="2">
        <f t="shared" si="93"/>
        <v>4.9860255015201638E-3</v>
      </c>
    </row>
    <row r="2973" spans="1:5" x14ac:dyDescent="0.4">
      <c r="A2973" s="19">
        <v>44487</v>
      </c>
      <c r="B2973" s="25">
        <v>15300.89</v>
      </c>
      <c r="C2973" s="25">
        <v>15021.81</v>
      </c>
      <c r="D2973" s="2">
        <f t="shared" si="92"/>
        <v>1.0165102872399023E-2</v>
      </c>
      <c r="E2973" s="2">
        <f t="shared" si="93"/>
        <v>8.355182871573108E-3</v>
      </c>
    </row>
    <row r="2974" spans="1:5" x14ac:dyDescent="0.4">
      <c r="A2974" s="19">
        <v>44488</v>
      </c>
      <c r="B2974" s="25">
        <v>15410.72</v>
      </c>
      <c r="C2974" s="25">
        <v>15129.09</v>
      </c>
      <c r="D2974" s="2">
        <f t="shared" si="92"/>
        <v>7.1780138279537997E-3</v>
      </c>
      <c r="E2974" s="2">
        <f t="shared" si="93"/>
        <v>7.1416160902049164E-3</v>
      </c>
    </row>
    <row r="2975" spans="1:5" x14ac:dyDescent="0.4">
      <c r="A2975" s="19">
        <v>44489</v>
      </c>
      <c r="B2975" s="25">
        <v>15388.71</v>
      </c>
      <c r="C2975" s="25">
        <v>15121.68</v>
      </c>
      <c r="D2975" s="2">
        <f t="shared" si="92"/>
        <v>-1.42822658513031E-3</v>
      </c>
      <c r="E2975" s="2">
        <f t="shared" si="93"/>
        <v>-4.8978491105544641E-4</v>
      </c>
    </row>
    <row r="2976" spans="1:5" x14ac:dyDescent="0.4">
      <c r="A2976" s="19">
        <v>44490</v>
      </c>
      <c r="B2976" s="25">
        <v>15489.59</v>
      </c>
      <c r="C2976" s="25">
        <v>15215.7</v>
      </c>
      <c r="D2976" s="2">
        <f t="shared" si="92"/>
        <v>6.5554552655811005E-3</v>
      </c>
      <c r="E2976" s="2">
        <f t="shared" si="93"/>
        <v>6.2175631279064447E-3</v>
      </c>
    </row>
    <row r="2977" spans="1:5" x14ac:dyDescent="0.4">
      <c r="A2977" s="19">
        <v>44491</v>
      </c>
      <c r="B2977" s="25">
        <v>15355.07</v>
      </c>
      <c r="C2977" s="25">
        <v>15090.2</v>
      </c>
      <c r="D2977" s="2">
        <f t="shared" si="92"/>
        <v>-8.68454232810556E-3</v>
      </c>
      <c r="E2977" s="2">
        <f t="shared" si="93"/>
        <v>-8.2480595700493708E-3</v>
      </c>
    </row>
    <row r="2978" spans="1:5" x14ac:dyDescent="0.4">
      <c r="A2978" s="19">
        <v>44494</v>
      </c>
      <c r="B2978" s="25">
        <v>15514.19</v>
      </c>
      <c r="C2978" s="25">
        <v>15226.71</v>
      </c>
      <c r="D2978" s="2">
        <f t="shared" si="92"/>
        <v>1.0362701049229983E-2</v>
      </c>
      <c r="E2978" s="2">
        <f t="shared" si="93"/>
        <v>9.0462684391192649E-3</v>
      </c>
    </row>
    <row r="2979" spans="1:5" x14ac:dyDescent="0.4">
      <c r="A2979" s="19">
        <v>44495</v>
      </c>
      <c r="B2979" s="25">
        <v>15559.49</v>
      </c>
      <c r="C2979" s="25">
        <v>15235.71</v>
      </c>
      <c r="D2979" s="2">
        <f t="shared" si="92"/>
        <v>2.9199075169248356E-3</v>
      </c>
      <c r="E2979" s="2">
        <f t="shared" si="93"/>
        <v>5.910666191186742E-4</v>
      </c>
    </row>
    <row r="2980" spans="1:5" x14ac:dyDescent="0.4">
      <c r="A2980" s="19">
        <v>44496</v>
      </c>
      <c r="B2980" s="25">
        <v>15598.39</v>
      </c>
      <c r="C2980" s="25">
        <v>15235.84</v>
      </c>
      <c r="D2980" s="2">
        <f t="shared" si="92"/>
        <v>2.5000819435598842E-3</v>
      </c>
      <c r="E2980" s="2">
        <f t="shared" si="93"/>
        <v>8.5325856162832281E-6</v>
      </c>
    </row>
    <row r="2981" spans="1:5" x14ac:dyDescent="0.4">
      <c r="A2981" s="19">
        <v>44497</v>
      </c>
      <c r="B2981" s="25">
        <v>15778.16</v>
      </c>
      <c r="C2981" s="25">
        <v>15448.12</v>
      </c>
      <c r="D2981" s="2">
        <f t="shared" si="92"/>
        <v>1.1524907378261506E-2</v>
      </c>
      <c r="E2981" s="2">
        <f t="shared" si="93"/>
        <v>1.3932937074687013E-2</v>
      </c>
    </row>
    <row r="2982" spans="1:5" x14ac:dyDescent="0.4">
      <c r="A2982" s="19">
        <v>44498</v>
      </c>
      <c r="B2982" s="25">
        <v>15850.47</v>
      </c>
      <c r="C2982" s="25">
        <v>15498.39</v>
      </c>
      <c r="D2982" s="2">
        <f t="shared" si="92"/>
        <v>4.5829171462323792E-3</v>
      </c>
      <c r="E2982" s="2">
        <f t="shared" si="93"/>
        <v>3.2541176531513116E-3</v>
      </c>
    </row>
    <row r="2983" spans="1:5" x14ac:dyDescent="0.4">
      <c r="A2983" s="19">
        <v>44501</v>
      </c>
      <c r="B2983" s="25">
        <v>15905.28</v>
      </c>
      <c r="C2983" s="25">
        <v>15595.92</v>
      </c>
      <c r="D2983" s="2">
        <f t="shared" si="92"/>
        <v>3.4579416257058959E-3</v>
      </c>
      <c r="E2983" s="2">
        <f t="shared" si="93"/>
        <v>6.2929117153458503E-3</v>
      </c>
    </row>
    <row r="2984" spans="1:5" x14ac:dyDescent="0.4">
      <c r="A2984" s="19">
        <v>44502</v>
      </c>
      <c r="B2984" s="25">
        <v>15972.49</v>
      </c>
      <c r="C2984" s="25">
        <v>15649.6</v>
      </c>
      <c r="D2984" s="2">
        <f t="shared" si="92"/>
        <v>4.2256407934975204E-3</v>
      </c>
      <c r="E2984" s="2">
        <f t="shared" si="93"/>
        <v>3.4419258370137484E-3</v>
      </c>
    </row>
    <row r="2985" spans="1:5" x14ac:dyDescent="0.4">
      <c r="A2985" s="19">
        <v>44503</v>
      </c>
      <c r="B2985" s="25">
        <v>16144.5</v>
      </c>
      <c r="C2985" s="25">
        <v>15811.58</v>
      </c>
      <c r="D2985" s="2">
        <f t="shared" si="92"/>
        <v>1.0769141192137344E-2</v>
      </c>
      <c r="E2985" s="2">
        <f t="shared" si="93"/>
        <v>1.0350424291994731E-2</v>
      </c>
    </row>
    <row r="2986" spans="1:5" x14ac:dyDescent="0.4">
      <c r="A2986" s="19">
        <v>44504</v>
      </c>
      <c r="B2986" s="25">
        <v>16346.24</v>
      </c>
      <c r="C2986" s="25">
        <v>15940.31</v>
      </c>
      <c r="D2986" s="2">
        <f t="shared" si="92"/>
        <v>1.2495896435318565E-2</v>
      </c>
      <c r="E2986" s="2">
        <f t="shared" si="93"/>
        <v>8.1415013553356452E-3</v>
      </c>
    </row>
    <row r="2987" spans="1:5" x14ac:dyDescent="0.4">
      <c r="A2987" s="19">
        <v>44505</v>
      </c>
      <c r="B2987" s="25">
        <v>16359.38</v>
      </c>
      <c r="C2987" s="25">
        <v>15971.59</v>
      </c>
      <c r="D2987" s="2">
        <f t="shared" si="92"/>
        <v>8.0385458674281374E-4</v>
      </c>
      <c r="E2987" s="2">
        <f t="shared" si="93"/>
        <v>1.9623206825964967E-3</v>
      </c>
    </row>
    <row r="2988" spans="1:5" x14ac:dyDescent="0.4">
      <c r="A2988" s="19">
        <v>44508</v>
      </c>
      <c r="B2988" s="25">
        <v>16336.03</v>
      </c>
      <c r="C2988" s="25">
        <v>15982.36</v>
      </c>
      <c r="D2988" s="2">
        <f t="shared" si="92"/>
        <v>-1.4273157051183372E-3</v>
      </c>
      <c r="E2988" s="2">
        <f t="shared" si="93"/>
        <v>6.7432234361142207E-4</v>
      </c>
    </row>
    <row r="2989" spans="1:5" x14ac:dyDescent="0.4">
      <c r="A2989" s="19">
        <v>44509</v>
      </c>
      <c r="B2989" s="25">
        <v>16219.94</v>
      </c>
      <c r="C2989" s="25">
        <v>15886.54</v>
      </c>
      <c r="D2989" s="2">
        <f t="shared" si="92"/>
        <v>-7.1063777429399844E-3</v>
      </c>
      <c r="E2989" s="2">
        <f t="shared" si="93"/>
        <v>-5.9953598842723554E-3</v>
      </c>
    </row>
    <row r="2990" spans="1:5" x14ac:dyDescent="0.4">
      <c r="A2990" s="19">
        <v>44510</v>
      </c>
      <c r="B2990" s="25">
        <v>15985.57</v>
      </c>
      <c r="C2990" s="25">
        <v>15622.71</v>
      </c>
      <c r="D2990" s="2">
        <f t="shared" si="92"/>
        <v>-1.4449498580142772E-2</v>
      </c>
      <c r="E2990" s="2">
        <f t="shared" si="93"/>
        <v>-1.660714038424993E-2</v>
      </c>
    </row>
    <row r="2991" spans="1:5" x14ac:dyDescent="0.4">
      <c r="A2991" s="19">
        <v>44511</v>
      </c>
      <c r="B2991" s="25">
        <v>16032.47</v>
      </c>
      <c r="C2991" s="25">
        <v>15704.28</v>
      </c>
      <c r="D2991" s="2">
        <f t="shared" si="92"/>
        <v>2.9338960074616338E-3</v>
      </c>
      <c r="E2991" s="2">
        <f t="shared" si="93"/>
        <v>5.2212452257003328E-3</v>
      </c>
    </row>
    <row r="2992" spans="1:5" x14ac:dyDescent="0.4">
      <c r="A2992" s="19">
        <v>44512</v>
      </c>
      <c r="B2992" s="25">
        <v>16199.88</v>
      </c>
      <c r="C2992" s="25">
        <v>15860.96</v>
      </c>
      <c r="D2992" s="2">
        <f t="shared" si="92"/>
        <v>1.0441934399378239E-2</v>
      </c>
      <c r="E2992" s="2">
        <f t="shared" si="93"/>
        <v>9.9768980176104805E-3</v>
      </c>
    </row>
    <row r="2993" spans="1:5" x14ac:dyDescent="0.4">
      <c r="A2993" s="19">
        <v>44515</v>
      </c>
      <c r="B2993" s="25">
        <v>16189.12</v>
      </c>
      <c r="C2993" s="25">
        <v>15853.85</v>
      </c>
      <c r="D2993" s="2">
        <f t="shared" si="92"/>
        <v>-6.6420245088227858E-4</v>
      </c>
      <c r="E2993" s="2">
        <f t="shared" si="93"/>
        <v>-4.4827047038764611E-4</v>
      </c>
    </row>
    <row r="2994" spans="1:5" x14ac:dyDescent="0.4">
      <c r="A2994" s="19">
        <v>44516</v>
      </c>
      <c r="B2994" s="25">
        <v>16309.77</v>
      </c>
      <c r="C2994" s="25">
        <v>15973.86</v>
      </c>
      <c r="D2994" s="2">
        <f t="shared" si="92"/>
        <v>7.4525360241939342E-3</v>
      </c>
      <c r="E2994" s="2">
        <f t="shared" si="93"/>
        <v>7.5697701189301192E-3</v>
      </c>
    </row>
    <row r="2995" spans="1:5" x14ac:dyDescent="0.4">
      <c r="A2995" s="19">
        <v>44517</v>
      </c>
      <c r="B2995" s="25">
        <v>16308.07</v>
      </c>
      <c r="C2995" s="25">
        <v>15921.57</v>
      </c>
      <c r="D2995" s="2">
        <f t="shared" si="92"/>
        <v>-1.0423200327169813E-4</v>
      </c>
      <c r="E2995" s="2">
        <f t="shared" si="93"/>
        <v>-3.2734730365735487E-3</v>
      </c>
    </row>
    <row r="2996" spans="1:5" x14ac:dyDescent="0.4">
      <c r="A2996" s="19">
        <v>44518</v>
      </c>
      <c r="B2996" s="25">
        <v>16482.97</v>
      </c>
      <c r="C2996" s="25">
        <v>15993.71</v>
      </c>
      <c r="D2996" s="2">
        <f t="shared" si="92"/>
        <v>1.072475161070563E-2</v>
      </c>
      <c r="E2996" s="2">
        <f t="shared" si="93"/>
        <v>4.5309602005330074E-3</v>
      </c>
    </row>
    <row r="2997" spans="1:5" x14ac:dyDescent="0.4">
      <c r="A2997" s="19">
        <v>44519</v>
      </c>
      <c r="B2997" s="25">
        <v>16573.34</v>
      </c>
      <c r="C2997" s="25">
        <v>16057.44</v>
      </c>
      <c r="D2997" s="2">
        <f t="shared" si="92"/>
        <v>5.4826284340745435E-3</v>
      </c>
      <c r="E2997" s="2">
        <f t="shared" si="93"/>
        <v>3.9846914818388868E-3</v>
      </c>
    </row>
    <row r="2998" spans="1:5" x14ac:dyDescent="0.4">
      <c r="A2998" s="19">
        <v>44522</v>
      </c>
      <c r="B2998" s="25">
        <v>16380.98</v>
      </c>
      <c r="C2998" s="25">
        <v>15854.76</v>
      </c>
      <c r="D2998" s="2">
        <f t="shared" si="92"/>
        <v>-1.1606592274098104E-2</v>
      </c>
      <c r="E2998" s="2">
        <f t="shared" si="93"/>
        <v>-1.2622186350999876E-2</v>
      </c>
    </row>
    <row r="2999" spans="1:5" x14ac:dyDescent="0.4">
      <c r="A2999" s="19">
        <v>44523</v>
      </c>
      <c r="B2999" s="25">
        <v>16306.72</v>
      </c>
      <c r="C2999" s="25">
        <v>15775.14</v>
      </c>
      <c r="D2999" s="2">
        <f t="shared" si="92"/>
        <v>-4.5333063101230531E-3</v>
      </c>
      <c r="E2999" s="2">
        <f t="shared" si="93"/>
        <v>-5.0218357136910807E-3</v>
      </c>
    </row>
    <row r="3000" spans="1:5" x14ac:dyDescent="0.4">
      <c r="A3000" s="19">
        <v>44524</v>
      </c>
      <c r="B3000" s="25">
        <v>16367.81</v>
      </c>
      <c r="C3000" s="25">
        <v>15845.23</v>
      </c>
      <c r="D3000" s="2">
        <f t="shared" si="92"/>
        <v>3.7463082704554118E-3</v>
      </c>
      <c r="E3000" s="2">
        <f t="shared" si="93"/>
        <v>4.4430667493284837E-3</v>
      </c>
    </row>
    <row r="3001" spans="1:5" x14ac:dyDescent="0.4">
      <c r="A3001" s="19">
        <v>44526</v>
      </c>
      <c r="B3001" s="25">
        <v>16025.58</v>
      </c>
      <c r="C3001" s="25">
        <v>15491.66</v>
      </c>
      <c r="D3001" s="2">
        <f t="shared" si="92"/>
        <v>-2.0908722669679025E-2</v>
      </c>
      <c r="E3001" s="2">
        <f t="shared" si="93"/>
        <v>-2.2313970829075935E-2</v>
      </c>
    </row>
    <row r="3002" spans="1:5" x14ac:dyDescent="0.4">
      <c r="A3002" s="19">
        <v>44529</v>
      </c>
      <c r="B3002" s="25">
        <v>16399.240000000002</v>
      </c>
      <c r="C3002" s="25">
        <v>15782.83</v>
      </c>
      <c r="D3002" s="2">
        <f t="shared" si="92"/>
        <v>2.3316472789128406E-2</v>
      </c>
      <c r="E3002" s="2">
        <f t="shared" si="93"/>
        <v>1.8795274360526859E-2</v>
      </c>
    </row>
    <row r="3003" spans="1:5" x14ac:dyDescent="0.4">
      <c r="A3003" s="19">
        <v>44530</v>
      </c>
      <c r="B3003" s="25">
        <v>16135.92</v>
      </c>
      <c r="C3003" s="25">
        <v>15537.69</v>
      </c>
      <c r="D3003" s="2">
        <f t="shared" si="92"/>
        <v>-1.6056841658515952E-2</v>
      </c>
      <c r="E3003" s="2">
        <f t="shared" si="93"/>
        <v>-1.5532068710110924E-2</v>
      </c>
    </row>
    <row r="3004" spans="1:5" x14ac:dyDescent="0.4">
      <c r="A3004" s="19">
        <v>44531</v>
      </c>
      <c r="B3004" s="25">
        <v>15877.72</v>
      </c>
      <c r="C3004" s="25">
        <v>15254.05</v>
      </c>
      <c r="D3004" s="2">
        <f t="shared" si="92"/>
        <v>-1.6001566690960312E-2</v>
      </c>
      <c r="E3004" s="2">
        <f t="shared" si="93"/>
        <v>-1.8254965828253811E-2</v>
      </c>
    </row>
    <row r="3005" spans="1:5" x14ac:dyDescent="0.4">
      <c r="A3005" s="19">
        <v>44532</v>
      </c>
      <c r="B3005" s="25">
        <v>15990.76</v>
      </c>
      <c r="C3005" s="25">
        <v>15381.32</v>
      </c>
      <c r="D3005" s="2">
        <f t="shared" si="92"/>
        <v>7.1194100916252001E-3</v>
      </c>
      <c r="E3005" s="2">
        <f t="shared" si="93"/>
        <v>8.3433579934508728E-3</v>
      </c>
    </row>
    <row r="3006" spans="1:5" x14ac:dyDescent="0.4">
      <c r="A3006" s="19">
        <v>44533</v>
      </c>
      <c r="B3006" s="25">
        <v>15712.04</v>
      </c>
      <c r="C3006" s="25">
        <v>15085.47</v>
      </c>
      <c r="D3006" s="2">
        <f t="shared" si="92"/>
        <v>-1.743006586303586E-2</v>
      </c>
      <c r="E3006" s="2">
        <f t="shared" si="93"/>
        <v>-1.9234370002054413E-2</v>
      </c>
    </row>
    <row r="3007" spans="1:5" x14ac:dyDescent="0.4">
      <c r="A3007" s="19">
        <v>44536</v>
      </c>
      <c r="B3007" s="25">
        <v>15846.16</v>
      </c>
      <c r="C3007" s="25">
        <v>15225.15</v>
      </c>
      <c r="D3007" s="2">
        <f t="shared" si="92"/>
        <v>8.5361289813417063E-3</v>
      </c>
      <c r="E3007" s="2">
        <f t="shared" si="93"/>
        <v>9.2592408456615427E-3</v>
      </c>
    </row>
    <row r="3008" spans="1:5" x14ac:dyDescent="0.4">
      <c r="A3008" s="19">
        <v>44537</v>
      </c>
      <c r="B3008" s="25">
        <v>16325.66</v>
      </c>
      <c r="C3008" s="25">
        <v>15686.92</v>
      </c>
      <c r="D3008" s="2">
        <f t="shared" si="92"/>
        <v>3.025969698652542E-2</v>
      </c>
      <c r="E3008" s="2">
        <f t="shared" si="93"/>
        <v>3.0329422041819099E-2</v>
      </c>
    </row>
    <row r="3009" spans="1:5" x14ac:dyDescent="0.4">
      <c r="A3009" s="19">
        <v>44538</v>
      </c>
      <c r="B3009" s="25">
        <v>16394.34</v>
      </c>
      <c r="C3009" s="25">
        <v>15786.99</v>
      </c>
      <c r="D3009" s="2">
        <f t="shared" si="92"/>
        <v>4.20687433157374E-3</v>
      </c>
      <c r="E3009" s="2">
        <f t="shared" si="93"/>
        <v>6.3791999959201817E-3</v>
      </c>
    </row>
    <row r="3010" spans="1:5" x14ac:dyDescent="0.4">
      <c r="A3010" s="19">
        <v>44539</v>
      </c>
      <c r="B3010" s="25">
        <v>16149.57</v>
      </c>
      <c r="C3010" s="25">
        <v>15517.37</v>
      </c>
      <c r="D3010" s="2">
        <f t="shared" si="92"/>
        <v>-1.4930152723439893E-2</v>
      </c>
      <c r="E3010" s="2">
        <f t="shared" si="93"/>
        <v>-1.7078619800227846E-2</v>
      </c>
    </row>
    <row r="3011" spans="1:5" x14ac:dyDescent="0.4">
      <c r="A3011" s="19">
        <v>44540</v>
      </c>
      <c r="B3011" s="25">
        <v>16331.98</v>
      </c>
      <c r="C3011" s="25">
        <v>15630.6</v>
      </c>
      <c r="D3011" s="2">
        <f t="shared" si="92"/>
        <v>1.1295037576851907E-2</v>
      </c>
      <c r="E3011" s="2">
        <f t="shared" si="93"/>
        <v>7.2969839605552256E-3</v>
      </c>
    </row>
    <row r="3012" spans="1:5" x14ac:dyDescent="0.4">
      <c r="A3012" s="19">
        <v>44543</v>
      </c>
      <c r="B3012" s="25">
        <v>16082.55</v>
      </c>
      <c r="C3012" s="25">
        <v>15413.28</v>
      </c>
      <c r="D3012" s="2">
        <f t="shared" si="92"/>
        <v>-1.5272489924675448E-2</v>
      </c>
      <c r="E3012" s="2">
        <f t="shared" si="93"/>
        <v>-1.390349698667992E-2</v>
      </c>
    </row>
    <row r="3013" spans="1:5" x14ac:dyDescent="0.4">
      <c r="A3013" s="19">
        <v>44544</v>
      </c>
      <c r="B3013" s="25">
        <v>15914.9</v>
      </c>
      <c r="C3013" s="25">
        <v>15237.64</v>
      </c>
      <c r="D3013" s="2">
        <f t="shared" si="92"/>
        <v>-1.0424341910953205E-2</v>
      </c>
      <c r="E3013" s="2">
        <f t="shared" si="93"/>
        <v>-1.1395368150062923E-2</v>
      </c>
    </row>
    <row r="3014" spans="1:5" x14ac:dyDescent="0.4">
      <c r="A3014" s="19">
        <v>44545</v>
      </c>
      <c r="B3014" s="25">
        <v>16289.59</v>
      </c>
      <c r="C3014" s="25">
        <v>15565.58</v>
      </c>
      <c r="D3014" s="2">
        <f t="shared" si="92"/>
        <v>2.3543346172454793E-2</v>
      </c>
      <c r="E3014" s="2">
        <f t="shared" si="93"/>
        <v>2.1521705460950669E-2</v>
      </c>
    </row>
    <row r="3015" spans="1:5" x14ac:dyDescent="0.4">
      <c r="A3015" s="19">
        <v>44546</v>
      </c>
      <c r="B3015" s="25">
        <v>15863.94</v>
      </c>
      <c r="C3015" s="25">
        <v>15180.43</v>
      </c>
      <c r="D3015" s="2">
        <f t="shared" ref="D3015:D3078" si="94">B3015/B3014-1</f>
        <v>-2.6130184983170213E-2</v>
      </c>
      <c r="E3015" s="2">
        <f t="shared" ref="E3015:E3078" si="95">C3015/C3014-1</f>
        <v>-2.4743697311632395E-2</v>
      </c>
    </row>
    <row r="3016" spans="1:5" x14ac:dyDescent="0.4">
      <c r="A3016" s="19">
        <v>44547</v>
      </c>
      <c r="B3016" s="25">
        <v>15801.46</v>
      </c>
      <c r="C3016" s="25">
        <v>15169.68</v>
      </c>
      <c r="D3016" s="2">
        <f t="shared" si="94"/>
        <v>-3.9384919509277694E-3</v>
      </c>
      <c r="E3016" s="2">
        <f t="shared" si="95"/>
        <v>-7.081485834063983E-4</v>
      </c>
    </row>
    <row r="3017" spans="1:5" x14ac:dyDescent="0.4">
      <c r="A3017" s="19">
        <v>44550</v>
      </c>
      <c r="B3017" s="25">
        <v>15627.64</v>
      </c>
      <c r="C3017" s="25">
        <v>14980.94</v>
      </c>
      <c r="D3017" s="2">
        <f t="shared" si="94"/>
        <v>-1.1000249344047974E-2</v>
      </c>
      <c r="E3017" s="2">
        <f t="shared" si="95"/>
        <v>-1.2441923626602569E-2</v>
      </c>
    </row>
    <row r="3018" spans="1:5" x14ac:dyDescent="0.4">
      <c r="A3018" s="19">
        <v>44551</v>
      </c>
      <c r="B3018" s="25">
        <v>15986.28</v>
      </c>
      <c r="C3018" s="25">
        <v>15341.09</v>
      </c>
      <c r="D3018" s="2">
        <f t="shared" si="94"/>
        <v>2.2949082523016973E-2</v>
      </c>
      <c r="E3018" s="2">
        <f t="shared" si="95"/>
        <v>2.4040547522385047E-2</v>
      </c>
    </row>
    <row r="3019" spans="1:5" x14ac:dyDescent="0.4">
      <c r="A3019" s="19">
        <v>44552</v>
      </c>
      <c r="B3019" s="25">
        <v>16180.14</v>
      </c>
      <c r="C3019" s="25">
        <v>15521.89</v>
      </c>
      <c r="D3019" s="2">
        <f t="shared" si="94"/>
        <v>1.2126648601175516E-2</v>
      </c>
      <c r="E3019" s="2">
        <f t="shared" si="95"/>
        <v>1.1785342501738683E-2</v>
      </c>
    </row>
    <row r="3020" spans="1:5" x14ac:dyDescent="0.4">
      <c r="A3020" s="19">
        <v>44553</v>
      </c>
      <c r="B3020" s="25">
        <v>16308.21</v>
      </c>
      <c r="C3020" s="25">
        <v>15653.37</v>
      </c>
      <c r="D3020" s="2">
        <f t="shared" si="94"/>
        <v>7.9152590768682973E-3</v>
      </c>
      <c r="E3020" s="2">
        <f t="shared" si="95"/>
        <v>8.4706179466547127E-3</v>
      </c>
    </row>
    <row r="3021" spans="1:5" x14ac:dyDescent="0.4">
      <c r="A3021" s="19">
        <v>44557</v>
      </c>
      <c r="B3021" s="25">
        <v>16567.5</v>
      </c>
      <c r="C3021" s="25">
        <v>15871.26</v>
      </c>
      <c r="D3021" s="2">
        <f t="shared" si="94"/>
        <v>1.5899353761081203E-2</v>
      </c>
      <c r="E3021" s="2">
        <f t="shared" si="95"/>
        <v>1.3919686303971668E-2</v>
      </c>
    </row>
    <row r="3022" spans="1:5" x14ac:dyDescent="0.4">
      <c r="A3022" s="19">
        <v>44558</v>
      </c>
      <c r="B3022" s="25">
        <v>16488.66</v>
      </c>
      <c r="C3022" s="25">
        <v>15781.72</v>
      </c>
      <c r="D3022" s="2">
        <f t="shared" si="94"/>
        <v>-4.758714350384774E-3</v>
      </c>
      <c r="E3022" s="2">
        <f t="shared" si="95"/>
        <v>-5.6416440786680733E-3</v>
      </c>
    </row>
    <row r="3023" spans="1:5" x14ac:dyDescent="0.4">
      <c r="A3023" s="19">
        <v>44559</v>
      </c>
      <c r="B3023" s="25">
        <v>16491.009999999998</v>
      </c>
      <c r="C3023" s="25">
        <v>15766.22</v>
      </c>
      <c r="D3023" s="2">
        <f t="shared" si="94"/>
        <v>1.4252219404120581E-4</v>
      </c>
      <c r="E3023" s="2">
        <f t="shared" si="95"/>
        <v>-9.8214896728621159E-4</v>
      </c>
    </row>
    <row r="3024" spans="1:5" x14ac:dyDescent="0.4">
      <c r="A3024" s="19">
        <v>44560</v>
      </c>
      <c r="B3024" s="25">
        <v>16429.099999999999</v>
      </c>
      <c r="C3024" s="25">
        <v>15741.56</v>
      </c>
      <c r="D3024" s="2">
        <f t="shared" si="94"/>
        <v>-3.7541666641400795E-3</v>
      </c>
      <c r="E3024" s="2">
        <f t="shared" si="95"/>
        <v>-1.5641035073721277E-3</v>
      </c>
    </row>
    <row r="3025" spans="1:5" x14ac:dyDescent="0.4">
      <c r="A3025" s="19">
        <v>44561</v>
      </c>
      <c r="B3025" s="25">
        <v>16320.08</v>
      </c>
      <c r="C3025" s="25">
        <v>15644.97</v>
      </c>
      <c r="D3025" s="2">
        <f t="shared" si="94"/>
        <v>-6.6357865007821148E-3</v>
      </c>
      <c r="E3025" s="2">
        <f t="shared" si="95"/>
        <v>-6.1359865223015175E-3</v>
      </c>
    </row>
    <row r="3026" spans="1:5" x14ac:dyDescent="0.4">
      <c r="A3026" s="19">
        <v>44564</v>
      </c>
      <c r="B3026" s="25">
        <v>16501.77</v>
      </c>
      <c r="C3026" s="25">
        <v>15832.8</v>
      </c>
      <c r="D3026" s="2">
        <f t="shared" si="94"/>
        <v>1.1132911113180821E-2</v>
      </c>
      <c r="E3026" s="2">
        <f t="shared" si="95"/>
        <v>1.2005775658246787E-2</v>
      </c>
    </row>
    <row r="3027" spans="1:5" x14ac:dyDescent="0.4">
      <c r="A3027" s="19">
        <v>44565</v>
      </c>
      <c r="B3027" s="25">
        <v>16279.73</v>
      </c>
      <c r="C3027" s="25">
        <v>15622.72</v>
      </c>
      <c r="D3027" s="2">
        <f t="shared" si="94"/>
        <v>-1.3455526285968133E-2</v>
      </c>
      <c r="E3027" s="2">
        <f t="shared" si="95"/>
        <v>-1.326865747056738E-2</v>
      </c>
    </row>
    <row r="3028" spans="1:5" x14ac:dyDescent="0.4">
      <c r="A3028" s="19">
        <v>44566</v>
      </c>
      <c r="B3028" s="25">
        <v>15771.78</v>
      </c>
      <c r="C3028" s="25">
        <v>15100.17</v>
      </c>
      <c r="D3028" s="2">
        <f t="shared" si="94"/>
        <v>-3.1201377418421439E-2</v>
      </c>
      <c r="E3028" s="2">
        <f t="shared" si="95"/>
        <v>-3.3448080743942121E-2</v>
      </c>
    </row>
    <row r="3029" spans="1:5" x14ac:dyDescent="0.4">
      <c r="A3029" s="19">
        <v>44567</v>
      </c>
      <c r="B3029" s="25">
        <v>15765.36</v>
      </c>
      <c r="C3029" s="25">
        <v>15080.87</v>
      </c>
      <c r="D3029" s="2">
        <f t="shared" si="94"/>
        <v>-4.0705614711844529E-4</v>
      </c>
      <c r="E3029" s="2">
        <f t="shared" si="95"/>
        <v>-1.2781313058064514E-3</v>
      </c>
    </row>
    <row r="3030" spans="1:5" x14ac:dyDescent="0.4">
      <c r="A3030" s="19">
        <v>44568</v>
      </c>
      <c r="B3030" s="25">
        <v>15592.19</v>
      </c>
      <c r="C3030" s="25">
        <v>14935.9</v>
      </c>
      <c r="D3030" s="2">
        <f t="shared" si="94"/>
        <v>-1.0984208416426888E-2</v>
      </c>
      <c r="E3030" s="2">
        <f t="shared" si="95"/>
        <v>-9.6128406385043164E-3</v>
      </c>
    </row>
    <row r="3031" spans="1:5" x14ac:dyDescent="0.4">
      <c r="A3031" s="19">
        <v>44571</v>
      </c>
      <c r="B3031" s="25">
        <v>15614.43</v>
      </c>
      <c r="C3031" s="25">
        <v>14942.83</v>
      </c>
      <c r="D3031" s="2">
        <f t="shared" si="94"/>
        <v>1.426355117529976E-3</v>
      </c>
      <c r="E3031" s="2">
        <f t="shared" si="95"/>
        <v>4.6398275296444247E-4</v>
      </c>
    </row>
    <row r="3032" spans="1:5" x14ac:dyDescent="0.4">
      <c r="A3032" s="19">
        <v>44572</v>
      </c>
      <c r="B3032" s="25">
        <v>15844.12</v>
      </c>
      <c r="C3032" s="25">
        <v>15153.45</v>
      </c>
      <c r="D3032" s="2">
        <f t="shared" si="94"/>
        <v>1.4710111095954215E-2</v>
      </c>
      <c r="E3032" s="2">
        <f t="shared" si="95"/>
        <v>1.4095054283559394E-2</v>
      </c>
    </row>
    <row r="3033" spans="1:5" x14ac:dyDescent="0.4">
      <c r="A3033" s="19">
        <v>44573</v>
      </c>
      <c r="B3033" s="25">
        <v>15905.1</v>
      </c>
      <c r="C3033" s="25">
        <v>15188.39</v>
      </c>
      <c r="D3033" s="2">
        <f t="shared" si="94"/>
        <v>3.8487464119181247E-3</v>
      </c>
      <c r="E3033" s="2">
        <f t="shared" si="95"/>
        <v>2.3057455562924822E-3</v>
      </c>
    </row>
    <row r="3034" spans="1:5" x14ac:dyDescent="0.4">
      <c r="A3034" s="19">
        <v>44574</v>
      </c>
      <c r="B3034" s="25">
        <v>15495.62</v>
      </c>
      <c r="C3034" s="25">
        <v>14806.81</v>
      </c>
      <c r="D3034" s="2">
        <f t="shared" si="94"/>
        <v>-2.5745201224764314E-2</v>
      </c>
      <c r="E3034" s="2">
        <f t="shared" si="95"/>
        <v>-2.5123136817002956E-2</v>
      </c>
    </row>
    <row r="3035" spans="1:5" x14ac:dyDescent="0.4">
      <c r="A3035" s="19">
        <v>44575</v>
      </c>
      <c r="B3035" s="25">
        <v>15611.59</v>
      </c>
      <c r="C3035" s="25">
        <v>14893.75</v>
      </c>
      <c r="D3035" s="2">
        <f t="shared" si="94"/>
        <v>7.4840503316420115E-3</v>
      </c>
      <c r="E3035" s="2">
        <f t="shared" si="95"/>
        <v>5.8716225844730463E-3</v>
      </c>
    </row>
    <row r="3036" spans="1:5" x14ac:dyDescent="0.4">
      <c r="A3036" s="19">
        <v>44579</v>
      </c>
      <c r="B3036" s="25">
        <v>15210.76</v>
      </c>
      <c r="C3036" s="25">
        <v>14506.9</v>
      </c>
      <c r="D3036" s="2">
        <f t="shared" si="94"/>
        <v>-2.5675155445409437E-2</v>
      </c>
      <c r="E3036" s="2">
        <f t="shared" si="95"/>
        <v>-2.5973982375157356E-2</v>
      </c>
    </row>
    <row r="3037" spans="1:5" x14ac:dyDescent="0.4">
      <c r="A3037" s="19">
        <v>44580</v>
      </c>
      <c r="B3037" s="25">
        <v>15047.84</v>
      </c>
      <c r="C3037" s="25">
        <v>14340.25</v>
      </c>
      <c r="D3037" s="2">
        <f t="shared" si="94"/>
        <v>-1.0710838906142772E-2</v>
      </c>
      <c r="E3037" s="2">
        <f t="shared" si="95"/>
        <v>-1.1487636917604682E-2</v>
      </c>
    </row>
    <row r="3038" spans="1:5" x14ac:dyDescent="0.4">
      <c r="A3038" s="19">
        <v>44581</v>
      </c>
      <c r="B3038" s="25">
        <v>14846.46</v>
      </c>
      <c r="C3038" s="25">
        <v>14154.02</v>
      </c>
      <c r="D3038" s="2">
        <f t="shared" si="94"/>
        <v>-1.338265159650831E-2</v>
      </c>
      <c r="E3038" s="2">
        <f t="shared" si="95"/>
        <v>-1.2986523944840567E-2</v>
      </c>
    </row>
    <row r="3039" spans="1:5" x14ac:dyDescent="0.4">
      <c r="A3039" s="19">
        <v>44582</v>
      </c>
      <c r="B3039" s="25">
        <v>14438.4</v>
      </c>
      <c r="C3039" s="25">
        <v>13768.92</v>
      </c>
      <c r="D3039" s="2">
        <f t="shared" si="94"/>
        <v>-2.7485339939621989E-2</v>
      </c>
      <c r="E3039" s="2">
        <f t="shared" si="95"/>
        <v>-2.7207817990931193E-2</v>
      </c>
    </row>
    <row r="3040" spans="1:5" x14ac:dyDescent="0.4">
      <c r="A3040" s="19">
        <v>44585</v>
      </c>
      <c r="B3040" s="25">
        <v>14509.58</v>
      </c>
      <c r="C3040" s="25">
        <v>13855.13</v>
      </c>
      <c r="D3040" s="2">
        <f t="shared" si="94"/>
        <v>4.929909131205612E-3</v>
      </c>
      <c r="E3040" s="2">
        <f t="shared" si="95"/>
        <v>6.2612027668109693E-3</v>
      </c>
    </row>
    <row r="3041" spans="1:5" x14ac:dyDescent="0.4">
      <c r="A3041" s="19">
        <v>44586</v>
      </c>
      <c r="B3041" s="25">
        <v>14149.12</v>
      </c>
      <c r="C3041" s="25">
        <v>13539.29</v>
      </c>
      <c r="D3041" s="2">
        <f t="shared" si="94"/>
        <v>-2.4842896899841316E-2</v>
      </c>
      <c r="E3041" s="2">
        <f t="shared" si="95"/>
        <v>-2.2795888598663328E-2</v>
      </c>
    </row>
    <row r="3042" spans="1:5" x14ac:dyDescent="0.4">
      <c r="A3042" s="19">
        <v>44587</v>
      </c>
      <c r="B3042" s="25">
        <v>14172.76</v>
      </c>
      <c r="C3042" s="25">
        <v>13542.12</v>
      </c>
      <c r="D3042" s="2">
        <f t="shared" si="94"/>
        <v>1.6707752849647317E-3</v>
      </c>
      <c r="E3042" s="2">
        <f t="shared" si="95"/>
        <v>2.0902130023059406E-4</v>
      </c>
    </row>
    <row r="3043" spans="1:5" x14ac:dyDescent="0.4">
      <c r="A3043" s="19">
        <v>44588</v>
      </c>
      <c r="B3043" s="25">
        <v>14003.11</v>
      </c>
      <c r="C3043" s="25">
        <v>13352.78</v>
      </c>
      <c r="D3043" s="2">
        <f t="shared" si="94"/>
        <v>-1.197014554680953E-2</v>
      </c>
      <c r="E3043" s="2">
        <f t="shared" si="95"/>
        <v>-1.3981562709531437E-2</v>
      </c>
    </row>
    <row r="3044" spans="1:5" x14ac:dyDescent="0.4">
      <c r="A3044" s="19">
        <v>44589</v>
      </c>
      <c r="B3044" s="25">
        <v>14454.61</v>
      </c>
      <c r="C3044" s="25">
        <v>13770.57</v>
      </c>
      <c r="D3044" s="2">
        <f t="shared" si="94"/>
        <v>3.2242837483958953E-2</v>
      </c>
      <c r="E3044" s="2">
        <f t="shared" si="95"/>
        <v>3.1288615554214028E-2</v>
      </c>
    </row>
    <row r="3045" spans="1:5" x14ac:dyDescent="0.4">
      <c r="A3045" s="19">
        <v>44592</v>
      </c>
      <c r="B3045" s="25">
        <v>14930.05</v>
      </c>
      <c r="C3045" s="25">
        <v>14239.88</v>
      </c>
      <c r="D3045" s="2">
        <f t="shared" si="94"/>
        <v>3.2891928595790487E-2</v>
      </c>
      <c r="E3045" s="2">
        <f t="shared" si="95"/>
        <v>3.4080651708680243E-2</v>
      </c>
    </row>
    <row r="3046" spans="1:5" x14ac:dyDescent="0.4">
      <c r="A3046" s="19">
        <v>44593</v>
      </c>
      <c r="B3046" s="25">
        <v>15019.68</v>
      </c>
      <c r="C3046" s="25">
        <v>14346</v>
      </c>
      <c r="D3046" s="2">
        <f t="shared" si="94"/>
        <v>6.0033288569028009E-3</v>
      </c>
      <c r="E3046" s="2">
        <f t="shared" si="95"/>
        <v>7.4523099913763602E-3</v>
      </c>
    </row>
    <row r="3047" spans="1:5" x14ac:dyDescent="0.4">
      <c r="A3047" s="19">
        <v>44594</v>
      </c>
      <c r="B3047" s="25">
        <v>15139.74</v>
      </c>
      <c r="C3047" s="25">
        <v>14417.55</v>
      </c>
      <c r="D3047" s="2">
        <f t="shared" si="94"/>
        <v>7.993512511584866E-3</v>
      </c>
      <c r="E3047" s="2">
        <f t="shared" si="95"/>
        <v>4.9874529485569585E-3</v>
      </c>
    </row>
    <row r="3048" spans="1:5" x14ac:dyDescent="0.4">
      <c r="A3048" s="19">
        <v>44595</v>
      </c>
      <c r="B3048" s="25">
        <v>14501.11</v>
      </c>
      <c r="C3048" s="25">
        <v>13878.82</v>
      </c>
      <c r="D3048" s="2">
        <f t="shared" si="94"/>
        <v>-4.2182362444797561E-2</v>
      </c>
      <c r="E3048" s="2">
        <f t="shared" si="95"/>
        <v>-3.736626541957544E-2</v>
      </c>
    </row>
    <row r="3049" spans="1:5" x14ac:dyDescent="0.4">
      <c r="A3049" s="19">
        <v>44596</v>
      </c>
      <c r="B3049" s="25">
        <v>14694.35</v>
      </c>
      <c r="C3049" s="25">
        <v>14098.01</v>
      </c>
      <c r="D3049" s="2">
        <f t="shared" si="94"/>
        <v>1.3325876432907613E-2</v>
      </c>
      <c r="E3049" s="2">
        <f t="shared" si="95"/>
        <v>1.5793129387080551E-2</v>
      </c>
    </row>
    <row r="3050" spans="1:5" x14ac:dyDescent="0.4">
      <c r="A3050" s="19">
        <v>44599</v>
      </c>
      <c r="B3050" s="25">
        <v>14571.25</v>
      </c>
      <c r="C3050" s="25">
        <v>14015.67</v>
      </c>
      <c r="D3050" s="2">
        <f t="shared" si="94"/>
        <v>-8.3773695331879061E-3</v>
      </c>
      <c r="E3050" s="2">
        <f t="shared" si="95"/>
        <v>-5.8405406153066997E-3</v>
      </c>
    </row>
    <row r="3051" spans="1:5" x14ac:dyDescent="0.4">
      <c r="A3051" s="19">
        <v>44600</v>
      </c>
      <c r="B3051" s="25">
        <v>14747.03</v>
      </c>
      <c r="C3051" s="25">
        <v>14194.46</v>
      </c>
      <c r="D3051" s="2">
        <f t="shared" si="94"/>
        <v>1.2063481170112356E-2</v>
      </c>
      <c r="E3051" s="2">
        <f t="shared" si="95"/>
        <v>1.2756436188922748E-2</v>
      </c>
    </row>
    <row r="3052" spans="1:5" x14ac:dyDescent="0.4">
      <c r="A3052" s="19">
        <v>44601</v>
      </c>
      <c r="B3052" s="25">
        <v>15056.96</v>
      </c>
      <c r="C3052" s="25">
        <v>14490.37</v>
      </c>
      <c r="D3052" s="2">
        <f t="shared" si="94"/>
        <v>2.1016435173726311E-2</v>
      </c>
      <c r="E3052" s="2">
        <f t="shared" si="95"/>
        <v>2.0846865608131759E-2</v>
      </c>
    </row>
    <row r="3053" spans="1:5" x14ac:dyDescent="0.4">
      <c r="A3053" s="19">
        <v>44602</v>
      </c>
      <c r="B3053" s="25">
        <v>14705.64</v>
      </c>
      <c r="C3053" s="25">
        <v>14185.64</v>
      </c>
      <c r="D3053" s="2">
        <f t="shared" si="94"/>
        <v>-2.3332731175482957E-2</v>
      </c>
      <c r="E3053" s="2">
        <f t="shared" si="95"/>
        <v>-2.1029828775938841E-2</v>
      </c>
    </row>
    <row r="3054" spans="1:5" x14ac:dyDescent="0.4">
      <c r="A3054" s="19">
        <v>44603</v>
      </c>
      <c r="B3054" s="25">
        <v>14253.84</v>
      </c>
      <c r="C3054" s="25">
        <v>13791.15</v>
      </c>
      <c r="D3054" s="2">
        <f t="shared" si="94"/>
        <v>-3.0722906313495946E-2</v>
      </c>
      <c r="E3054" s="2">
        <f t="shared" si="95"/>
        <v>-2.7809108365924984E-2</v>
      </c>
    </row>
    <row r="3055" spans="1:5" x14ac:dyDescent="0.4">
      <c r="A3055" s="19">
        <v>44606</v>
      </c>
      <c r="B3055" s="25">
        <v>14268.59</v>
      </c>
      <c r="C3055" s="25">
        <v>13790.92</v>
      </c>
      <c r="D3055" s="2">
        <f t="shared" si="94"/>
        <v>1.0348088655407484E-3</v>
      </c>
      <c r="E3055" s="2">
        <f t="shared" si="95"/>
        <v>-1.667736193133873E-5</v>
      </c>
    </row>
    <row r="3056" spans="1:5" x14ac:dyDescent="0.4">
      <c r="A3056" s="19">
        <v>44607</v>
      </c>
      <c r="B3056" s="25">
        <v>14620.82</v>
      </c>
      <c r="C3056" s="25">
        <v>14139.76</v>
      </c>
      <c r="D3056" s="2">
        <f t="shared" si="94"/>
        <v>2.4685690737487054E-2</v>
      </c>
      <c r="E3056" s="2">
        <f t="shared" si="95"/>
        <v>2.5294904183332134E-2</v>
      </c>
    </row>
    <row r="3057" spans="1:5" x14ac:dyDescent="0.4">
      <c r="A3057" s="19">
        <v>44608</v>
      </c>
      <c r="B3057" s="25">
        <v>14603.64</v>
      </c>
      <c r="C3057" s="25">
        <v>14124.09</v>
      </c>
      <c r="D3057" s="2">
        <f t="shared" si="94"/>
        <v>-1.1750366942483437E-3</v>
      </c>
      <c r="E3057" s="2">
        <f t="shared" si="95"/>
        <v>-1.108222487510413E-3</v>
      </c>
    </row>
    <row r="3058" spans="1:5" x14ac:dyDescent="0.4">
      <c r="A3058" s="19">
        <v>44609</v>
      </c>
      <c r="B3058" s="25">
        <v>14171.74</v>
      </c>
      <c r="C3058" s="25">
        <v>13716.72</v>
      </c>
      <c r="D3058" s="2">
        <f t="shared" si="94"/>
        <v>-2.9574818332963493E-2</v>
      </c>
      <c r="E3058" s="2">
        <f t="shared" si="95"/>
        <v>-2.8842212135436696E-2</v>
      </c>
    </row>
    <row r="3059" spans="1:5" x14ac:dyDescent="0.4">
      <c r="A3059" s="19">
        <v>44610</v>
      </c>
      <c r="B3059" s="25">
        <v>14009.54</v>
      </c>
      <c r="C3059" s="25">
        <v>13548.07</v>
      </c>
      <c r="D3059" s="2">
        <f t="shared" si="94"/>
        <v>-1.1445312996145818E-2</v>
      </c>
      <c r="E3059" s="2">
        <f t="shared" si="95"/>
        <v>-1.2295213432948926E-2</v>
      </c>
    </row>
    <row r="3060" spans="1:5" x14ac:dyDescent="0.4">
      <c r="A3060" s="19">
        <v>44614</v>
      </c>
      <c r="B3060" s="25">
        <v>13870.53</v>
      </c>
      <c r="C3060" s="25">
        <v>13381.52</v>
      </c>
      <c r="D3060" s="2">
        <f t="shared" si="94"/>
        <v>-9.9225242227796162E-3</v>
      </c>
      <c r="E3060" s="2">
        <f t="shared" si="95"/>
        <v>-1.2293263911390961E-2</v>
      </c>
    </row>
    <row r="3061" spans="1:5" x14ac:dyDescent="0.4">
      <c r="A3061" s="19">
        <v>44615</v>
      </c>
      <c r="B3061" s="25">
        <v>13509.43</v>
      </c>
      <c r="C3061" s="25">
        <v>13037.49</v>
      </c>
      <c r="D3061" s="2">
        <f t="shared" si="94"/>
        <v>-2.6033612270043083E-2</v>
      </c>
      <c r="E3061" s="2">
        <f t="shared" si="95"/>
        <v>-2.5709336458040744E-2</v>
      </c>
    </row>
    <row r="3062" spans="1:5" x14ac:dyDescent="0.4">
      <c r="A3062" s="19">
        <v>44616</v>
      </c>
      <c r="B3062" s="25">
        <v>13974.67</v>
      </c>
      <c r="C3062" s="25">
        <v>13473.58</v>
      </c>
      <c r="D3062" s="2">
        <f t="shared" si="94"/>
        <v>3.4438166525160518E-2</v>
      </c>
      <c r="E3062" s="2">
        <f t="shared" si="95"/>
        <v>3.3448923067246783E-2</v>
      </c>
    </row>
    <row r="3063" spans="1:5" x14ac:dyDescent="0.4">
      <c r="A3063" s="19">
        <v>44617</v>
      </c>
      <c r="B3063" s="25">
        <v>14189.16</v>
      </c>
      <c r="C3063" s="25">
        <v>13694.62</v>
      </c>
      <c r="D3063" s="2">
        <f t="shared" si="94"/>
        <v>1.5348484078693714E-2</v>
      </c>
      <c r="E3063" s="2">
        <f t="shared" si="95"/>
        <v>1.6405439385820397E-2</v>
      </c>
    </row>
    <row r="3064" spans="1:5" x14ac:dyDescent="0.4">
      <c r="A3064" s="19">
        <v>44620</v>
      </c>
      <c r="B3064" s="25">
        <v>14237.81</v>
      </c>
      <c r="C3064" s="25">
        <v>13751.4</v>
      </c>
      <c r="D3064" s="2">
        <f t="shared" si="94"/>
        <v>3.4286737199382689E-3</v>
      </c>
      <c r="E3064" s="2">
        <f t="shared" si="95"/>
        <v>4.1461537450473429E-3</v>
      </c>
    </row>
    <row r="3065" spans="1:5" x14ac:dyDescent="0.4">
      <c r="A3065" s="19">
        <v>44621</v>
      </c>
      <c r="B3065" s="25">
        <v>14005.99</v>
      </c>
      <c r="C3065" s="25">
        <v>13532.46</v>
      </c>
      <c r="D3065" s="2">
        <f t="shared" si="94"/>
        <v>-1.6281998425319633E-2</v>
      </c>
      <c r="E3065" s="2">
        <f t="shared" si="95"/>
        <v>-1.5921288014311252E-2</v>
      </c>
    </row>
    <row r="3066" spans="1:5" x14ac:dyDescent="0.4">
      <c r="A3066" s="19">
        <v>44622</v>
      </c>
      <c r="B3066" s="25">
        <v>14243.69</v>
      </c>
      <c r="C3066" s="25">
        <v>13752.02</v>
      </c>
      <c r="D3066" s="2">
        <f t="shared" si="94"/>
        <v>1.6971310132307682E-2</v>
      </c>
      <c r="E3066" s="2">
        <f t="shared" si="95"/>
        <v>1.6224692332362345E-2</v>
      </c>
    </row>
    <row r="3067" spans="1:5" x14ac:dyDescent="0.4">
      <c r="A3067" s="19">
        <v>44623</v>
      </c>
      <c r="B3067" s="25">
        <v>14035.21</v>
      </c>
      <c r="C3067" s="25">
        <v>13537.94</v>
      </c>
      <c r="D3067" s="2">
        <f t="shared" si="94"/>
        <v>-1.4636656652875835E-2</v>
      </c>
      <c r="E3067" s="2">
        <f t="shared" si="95"/>
        <v>-1.5567167587016262E-2</v>
      </c>
    </row>
    <row r="3068" spans="1:5" x14ac:dyDescent="0.4">
      <c r="A3068" s="19">
        <v>44624</v>
      </c>
      <c r="B3068" s="25">
        <v>13837.83</v>
      </c>
      <c r="C3068" s="25">
        <v>13313.44</v>
      </c>
      <c r="D3068" s="2">
        <f t="shared" si="94"/>
        <v>-1.4063202474348335E-2</v>
      </c>
      <c r="E3068" s="2">
        <f t="shared" si="95"/>
        <v>-1.658302518699295E-2</v>
      </c>
    </row>
    <row r="3069" spans="1:5" x14ac:dyDescent="0.4">
      <c r="A3069" s="19">
        <v>44627</v>
      </c>
      <c r="B3069" s="25">
        <v>13319.38</v>
      </c>
      <c r="C3069" s="25">
        <v>12830.96</v>
      </c>
      <c r="D3069" s="2">
        <f t="shared" si="94"/>
        <v>-3.746613450230285E-2</v>
      </c>
      <c r="E3069" s="2">
        <f t="shared" si="95"/>
        <v>-3.6240070184715645E-2</v>
      </c>
    </row>
    <row r="3070" spans="1:5" x14ac:dyDescent="0.4">
      <c r="A3070" s="19">
        <v>44628</v>
      </c>
      <c r="B3070" s="25">
        <v>13267.61</v>
      </c>
      <c r="C3070" s="25">
        <v>12795.55</v>
      </c>
      <c r="D3070" s="2">
        <f t="shared" si="94"/>
        <v>-3.8868175545707651E-3</v>
      </c>
      <c r="E3070" s="2">
        <f t="shared" si="95"/>
        <v>-2.7597311502802757E-3</v>
      </c>
    </row>
    <row r="3071" spans="1:5" x14ac:dyDescent="0.4">
      <c r="A3071" s="19">
        <v>44629</v>
      </c>
      <c r="B3071" s="25">
        <v>13742.2</v>
      </c>
      <c r="C3071" s="25">
        <v>13255.55</v>
      </c>
      <c r="D3071" s="2">
        <f t="shared" si="94"/>
        <v>3.5770572092486796E-2</v>
      </c>
      <c r="E3071" s="2">
        <f t="shared" si="95"/>
        <v>3.5949998241576075E-2</v>
      </c>
    </row>
    <row r="3072" spans="1:5" x14ac:dyDescent="0.4">
      <c r="A3072" s="19">
        <v>44630</v>
      </c>
      <c r="B3072" s="25">
        <v>13591</v>
      </c>
      <c r="C3072" s="25">
        <v>13129.96</v>
      </c>
      <c r="D3072" s="2">
        <f t="shared" si="94"/>
        <v>-1.1002605114173947E-2</v>
      </c>
      <c r="E3072" s="2">
        <f t="shared" si="95"/>
        <v>-9.4745219926747337E-3</v>
      </c>
    </row>
    <row r="3073" spans="1:5" x14ac:dyDescent="0.4">
      <c r="A3073" s="19">
        <v>44631</v>
      </c>
      <c r="B3073" s="25">
        <v>13301.83</v>
      </c>
      <c r="C3073" s="25">
        <v>12843.81</v>
      </c>
      <c r="D3073" s="2">
        <f t="shared" si="94"/>
        <v>-2.1276580089765296E-2</v>
      </c>
      <c r="E3073" s="2">
        <f t="shared" si="95"/>
        <v>-2.179366883067424E-2</v>
      </c>
    </row>
    <row r="3074" spans="1:5" x14ac:dyDescent="0.4">
      <c r="A3074" s="19">
        <v>44634</v>
      </c>
      <c r="B3074" s="25">
        <v>13046.64</v>
      </c>
      <c r="C3074" s="25">
        <v>12581.22</v>
      </c>
      <c r="D3074" s="2">
        <f t="shared" si="94"/>
        <v>-1.9184578362526072E-2</v>
      </c>
      <c r="E3074" s="2">
        <f t="shared" si="95"/>
        <v>-2.0444867994777294E-2</v>
      </c>
    </row>
    <row r="3075" spans="1:5" x14ac:dyDescent="0.4">
      <c r="A3075" s="19">
        <v>44635</v>
      </c>
      <c r="B3075" s="25">
        <v>13458.56</v>
      </c>
      <c r="C3075" s="25">
        <v>12948.62</v>
      </c>
      <c r="D3075" s="2">
        <f t="shared" si="94"/>
        <v>3.1572880067205045E-2</v>
      </c>
      <c r="E3075" s="2">
        <f t="shared" si="95"/>
        <v>2.9202255425149648E-2</v>
      </c>
    </row>
    <row r="3076" spans="1:5" x14ac:dyDescent="0.4">
      <c r="A3076" s="19">
        <v>44636</v>
      </c>
      <c r="B3076" s="25">
        <v>13956.79</v>
      </c>
      <c r="C3076" s="25">
        <v>13436.55</v>
      </c>
      <c r="D3076" s="2">
        <f t="shared" si="94"/>
        <v>3.7019562271149553E-2</v>
      </c>
      <c r="E3076" s="2">
        <f t="shared" si="95"/>
        <v>3.7682007812415375E-2</v>
      </c>
    </row>
    <row r="3077" spans="1:5" x14ac:dyDescent="0.4">
      <c r="A3077" s="19">
        <v>44637</v>
      </c>
      <c r="B3077" s="25">
        <v>14118.6</v>
      </c>
      <c r="C3077" s="25">
        <v>13614.78</v>
      </c>
      <c r="D3077" s="2">
        <f t="shared" si="94"/>
        <v>1.1593640084861967E-2</v>
      </c>
      <c r="E3077" s="2">
        <f t="shared" si="95"/>
        <v>1.3264565680922713E-2</v>
      </c>
    </row>
    <row r="3078" spans="1:5" x14ac:dyDescent="0.4">
      <c r="A3078" s="19">
        <v>44638</v>
      </c>
      <c r="B3078" s="25">
        <v>14420.08</v>
      </c>
      <c r="C3078" s="25">
        <v>13893.84</v>
      </c>
      <c r="D3078" s="2">
        <f t="shared" si="94"/>
        <v>2.1353391979374692E-2</v>
      </c>
      <c r="E3078" s="2">
        <f t="shared" si="95"/>
        <v>2.0496842402154103E-2</v>
      </c>
    </row>
    <row r="3079" spans="1:5" x14ac:dyDescent="0.4">
      <c r="A3079" s="19">
        <v>44641</v>
      </c>
      <c r="B3079" s="25">
        <v>14376.09</v>
      </c>
      <c r="C3079" s="25">
        <v>13838.46</v>
      </c>
      <c r="D3079" s="2">
        <f t="shared" ref="D3079:D3142" si="96">B3079/B3078-1</f>
        <v>-3.0506072088365421E-3</v>
      </c>
      <c r="E3079" s="2">
        <f t="shared" ref="E3079:E3142" si="97">C3079/C3078-1</f>
        <v>-3.985939092432389E-3</v>
      </c>
    </row>
    <row r="3080" spans="1:5" x14ac:dyDescent="0.4">
      <c r="A3080" s="19">
        <v>44642</v>
      </c>
      <c r="B3080" s="25">
        <v>14654.33</v>
      </c>
      <c r="C3080" s="25">
        <v>14108.82</v>
      </c>
      <c r="D3080" s="2">
        <f t="shared" si="96"/>
        <v>1.9354358521684212E-2</v>
      </c>
      <c r="E3080" s="2">
        <f t="shared" si="97"/>
        <v>1.9536855979639389E-2</v>
      </c>
    </row>
    <row r="3081" spans="1:5" x14ac:dyDescent="0.4">
      <c r="A3081" s="19">
        <v>44643</v>
      </c>
      <c r="B3081" s="25">
        <v>14447.54</v>
      </c>
      <c r="C3081" s="25">
        <v>13922.6</v>
      </c>
      <c r="D3081" s="2">
        <f t="shared" si="96"/>
        <v>-1.4111187614855081E-2</v>
      </c>
      <c r="E3081" s="2">
        <f t="shared" si="97"/>
        <v>-1.3198835905483208E-2</v>
      </c>
    </row>
    <row r="3082" spans="1:5" x14ac:dyDescent="0.4">
      <c r="A3082" s="19">
        <v>44644</v>
      </c>
      <c r="B3082" s="25">
        <v>14765.69</v>
      </c>
      <c r="C3082" s="25">
        <v>14191.84</v>
      </c>
      <c r="D3082" s="2">
        <f t="shared" si="96"/>
        <v>2.2021049950372129E-2</v>
      </c>
      <c r="E3082" s="2">
        <f t="shared" si="97"/>
        <v>1.9338341976354867E-2</v>
      </c>
    </row>
    <row r="3083" spans="1:5" x14ac:dyDescent="0.4">
      <c r="A3083" s="19">
        <v>44645</v>
      </c>
      <c r="B3083" s="25">
        <v>14754.31</v>
      </c>
      <c r="C3083" s="25">
        <v>14169.3</v>
      </c>
      <c r="D3083" s="2">
        <f t="shared" si="96"/>
        <v>-7.707056019733427E-4</v>
      </c>
      <c r="E3083" s="2">
        <f t="shared" si="97"/>
        <v>-1.5882366204805765E-3</v>
      </c>
    </row>
    <row r="3084" spans="1:5" x14ac:dyDescent="0.4">
      <c r="A3084" s="19">
        <v>44648</v>
      </c>
      <c r="B3084" s="25">
        <v>14987.4</v>
      </c>
      <c r="C3084" s="25">
        <v>14354.9</v>
      </c>
      <c r="D3084" s="2">
        <f t="shared" si="96"/>
        <v>1.5798095607317375E-2</v>
      </c>
      <c r="E3084" s="2">
        <f t="shared" si="97"/>
        <v>1.3098741645670486E-2</v>
      </c>
    </row>
    <row r="3085" spans="1:5" x14ac:dyDescent="0.4">
      <c r="A3085" s="19">
        <v>44649</v>
      </c>
      <c r="B3085" s="25">
        <v>15239.32</v>
      </c>
      <c r="C3085" s="25">
        <v>14619.64</v>
      </c>
      <c r="D3085" s="2">
        <f t="shared" si="96"/>
        <v>1.6808786046946134E-2</v>
      </c>
      <c r="E3085" s="2">
        <f t="shared" si="97"/>
        <v>1.8442483054566639E-2</v>
      </c>
    </row>
    <row r="3086" spans="1:5" x14ac:dyDescent="0.4">
      <c r="A3086" s="19">
        <v>44650</v>
      </c>
      <c r="B3086" s="25">
        <v>15071.55</v>
      </c>
      <c r="C3086" s="25">
        <v>14442.27</v>
      </c>
      <c r="D3086" s="2">
        <f t="shared" si="96"/>
        <v>-1.1009021399905006E-2</v>
      </c>
      <c r="E3086" s="2">
        <f t="shared" si="97"/>
        <v>-1.2132309687516218E-2</v>
      </c>
    </row>
    <row r="3087" spans="1:5" x14ac:dyDescent="0.4">
      <c r="A3087" s="19">
        <v>44651</v>
      </c>
      <c r="B3087" s="25">
        <v>14838.49</v>
      </c>
      <c r="C3087" s="25">
        <v>14220.52</v>
      </c>
      <c r="D3087" s="2">
        <f t="shared" si="96"/>
        <v>-1.5463572094442823E-2</v>
      </c>
      <c r="E3087" s="2">
        <f t="shared" si="97"/>
        <v>-1.535423447975981E-2</v>
      </c>
    </row>
    <row r="3088" spans="1:5" x14ac:dyDescent="0.4">
      <c r="A3088" s="19">
        <v>44652</v>
      </c>
      <c r="B3088" s="25">
        <v>14861.21</v>
      </c>
      <c r="C3088" s="25">
        <v>14261.5</v>
      </c>
      <c r="D3088" s="2">
        <f t="shared" si="96"/>
        <v>1.5311531025057334E-3</v>
      </c>
      <c r="E3088" s="2">
        <f t="shared" si="97"/>
        <v>2.8817511595917722E-3</v>
      </c>
    </row>
    <row r="3089" spans="1:5" x14ac:dyDescent="0.4">
      <c r="A3089" s="19">
        <v>44655</v>
      </c>
      <c r="B3089" s="25">
        <v>15159.58</v>
      </c>
      <c r="C3089" s="25">
        <v>14532.55</v>
      </c>
      <c r="D3089" s="2">
        <f t="shared" si="96"/>
        <v>2.0077100047708241E-2</v>
      </c>
      <c r="E3089" s="2">
        <f t="shared" si="97"/>
        <v>1.9005714686393338E-2</v>
      </c>
    </row>
    <row r="3090" spans="1:5" x14ac:dyDescent="0.4">
      <c r="A3090" s="19">
        <v>44656</v>
      </c>
      <c r="B3090" s="25">
        <v>14820.64</v>
      </c>
      <c r="C3090" s="25">
        <v>14204.17</v>
      </c>
      <c r="D3090" s="2">
        <f t="shared" si="96"/>
        <v>-2.2358139209661565E-2</v>
      </c>
      <c r="E3090" s="2">
        <f t="shared" si="97"/>
        <v>-2.2596172041382867E-2</v>
      </c>
    </row>
    <row r="3091" spans="1:5" x14ac:dyDescent="0.4">
      <c r="A3091" s="19">
        <v>44657</v>
      </c>
      <c r="B3091" s="25">
        <v>14498.88</v>
      </c>
      <c r="C3091" s="25">
        <v>13888.82</v>
      </c>
      <c r="D3091" s="2">
        <f t="shared" si="96"/>
        <v>-2.1710263524382212E-2</v>
      </c>
      <c r="E3091" s="2">
        <f t="shared" si="97"/>
        <v>-2.2201226822827436E-2</v>
      </c>
    </row>
    <row r="3092" spans="1:5" x14ac:dyDescent="0.4">
      <c r="A3092" s="19">
        <v>44658</v>
      </c>
      <c r="B3092" s="25">
        <v>14531.81</v>
      </c>
      <c r="C3092" s="25">
        <v>13897.3</v>
      </c>
      <c r="D3092" s="2">
        <f t="shared" si="96"/>
        <v>2.2712099141450892E-3</v>
      </c>
      <c r="E3092" s="2">
        <f t="shared" si="97"/>
        <v>6.1056302839257448E-4</v>
      </c>
    </row>
    <row r="3093" spans="1:5" x14ac:dyDescent="0.4">
      <c r="A3093" s="19">
        <v>44659</v>
      </c>
      <c r="B3093" s="25">
        <v>14327.26</v>
      </c>
      <c r="C3093" s="25">
        <v>13711</v>
      </c>
      <c r="D3093" s="2">
        <f t="shared" si="96"/>
        <v>-1.4076016683399972E-2</v>
      </c>
      <c r="E3093" s="2">
        <f t="shared" si="97"/>
        <v>-1.3405481640318517E-2</v>
      </c>
    </row>
    <row r="3094" spans="1:5" x14ac:dyDescent="0.4">
      <c r="A3094" s="19">
        <v>44662</v>
      </c>
      <c r="B3094" s="25">
        <v>13990.21</v>
      </c>
      <c r="C3094" s="25">
        <v>13411.96</v>
      </c>
      <c r="D3094" s="2">
        <f t="shared" si="96"/>
        <v>-2.3525084349694247E-2</v>
      </c>
      <c r="E3094" s="2">
        <f t="shared" si="97"/>
        <v>-2.1810225366494129E-2</v>
      </c>
    </row>
    <row r="3095" spans="1:5" x14ac:dyDescent="0.4">
      <c r="A3095" s="19">
        <v>44663</v>
      </c>
      <c r="B3095" s="25">
        <v>13940.24</v>
      </c>
      <c r="C3095" s="25">
        <v>13371.57</v>
      </c>
      <c r="D3095" s="2">
        <f t="shared" si="96"/>
        <v>-3.5717834113997426E-3</v>
      </c>
      <c r="E3095" s="2">
        <f t="shared" si="97"/>
        <v>-3.0114912361801638E-3</v>
      </c>
    </row>
    <row r="3096" spans="1:5" x14ac:dyDescent="0.4">
      <c r="A3096" s="19">
        <v>44664</v>
      </c>
      <c r="B3096" s="25">
        <v>14217.29</v>
      </c>
      <c r="C3096" s="25">
        <v>13643.59</v>
      </c>
      <c r="D3096" s="2">
        <f t="shared" si="96"/>
        <v>1.9874119814293101E-2</v>
      </c>
      <c r="E3096" s="2">
        <f t="shared" si="97"/>
        <v>2.0343160900328172E-2</v>
      </c>
    </row>
    <row r="3097" spans="1:5" x14ac:dyDescent="0.4">
      <c r="A3097" s="19">
        <v>44665</v>
      </c>
      <c r="B3097" s="25">
        <v>13893.21</v>
      </c>
      <c r="C3097" s="25">
        <v>13351.08</v>
      </c>
      <c r="D3097" s="2">
        <f t="shared" si="96"/>
        <v>-2.2794780158525429E-2</v>
      </c>
      <c r="E3097" s="2">
        <f t="shared" si="97"/>
        <v>-2.1439371895520143E-2</v>
      </c>
    </row>
    <row r="3098" spans="1:5" x14ac:dyDescent="0.4">
      <c r="A3098" s="19">
        <v>44669</v>
      </c>
      <c r="B3098" s="25">
        <v>13910.76</v>
      </c>
      <c r="C3098" s="25">
        <v>13332.36</v>
      </c>
      <c r="D3098" s="2">
        <f t="shared" si="96"/>
        <v>1.2632069910409882E-3</v>
      </c>
      <c r="E3098" s="2">
        <f t="shared" si="97"/>
        <v>-1.4021337599654515E-3</v>
      </c>
    </row>
    <row r="3099" spans="1:5" x14ac:dyDescent="0.4">
      <c r="A3099" s="19">
        <v>44670</v>
      </c>
      <c r="B3099" s="25">
        <v>14210.26</v>
      </c>
      <c r="C3099" s="25">
        <v>13619.66</v>
      </c>
      <c r="D3099" s="2">
        <f t="shared" si="96"/>
        <v>2.1530096127026832E-2</v>
      </c>
      <c r="E3099" s="2">
        <f t="shared" si="97"/>
        <v>2.1549073082334891E-2</v>
      </c>
    </row>
    <row r="3100" spans="1:5" x14ac:dyDescent="0.4">
      <c r="A3100" s="19">
        <v>44671</v>
      </c>
      <c r="B3100" s="25">
        <v>13998.53</v>
      </c>
      <c r="C3100" s="25">
        <v>13453.07</v>
      </c>
      <c r="D3100" s="2">
        <f t="shared" si="96"/>
        <v>-1.4899797751765198E-2</v>
      </c>
      <c r="E3100" s="2">
        <f t="shared" si="97"/>
        <v>-1.2231582873581281E-2</v>
      </c>
    </row>
    <row r="3101" spans="1:5" x14ac:dyDescent="0.4">
      <c r="A3101" s="19">
        <v>44672</v>
      </c>
      <c r="B3101" s="25">
        <v>13720.45</v>
      </c>
      <c r="C3101" s="25">
        <v>13174.65</v>
      </c>
      <c r="D3101" s="2">
        <f t="shared" si="96"/>
        <v>-1.9864942961868137E-2</v>
      </c>
      <c r="E3101" s="2">
        <f t="shared" si="97"/>
        <v>-2.0695647907875259E-2</v>
      </c>
    </row>
    <row r="3102" spans="1:5" x14ac:dyDescent="0.4">
      <c r="A3102" s="19">
        <v>44673</v>
      </c>
      <c r="B3102" s="25">
        <v>13356.87</v>
      </c>
      <c r="C3102" s="25">
        <v>12839.29</v>
      </c>
      <c r="D3102" s="2">
        <f t="shared" si="96"/>
        <v>-2.649913085941058E-2</v>
      </c>
      <c r="E3102" s="2">
        <f t="shared" si="97"/>
        <v>-2.5454945672180984E-2</v>
      </c>
    </row>
    <row r="3103" spans="1:5" x14ac:dyDescent="0.4">
      <c r="A3103" s="19">
        <v>44676</v>
      </c>
      <c r="B3103" s="25">
        <v>13533.22</v>
      </c>
      <c r="C3103" s="25">
        <v>13004.85</v>
      </c>
      <c r="D3103" s="2">
        <f t="shared" si="96"/>
        <v>1.3202943503979547E-2</v>
      </c>
      <c r="E3103" s="2">
        <f t="shared" si="97"/>
        <v>1.2894794026772516E-2</v>
      </c>
    </row>
    <row r="3104" spans="1:5" x14ac:dyDescent="0.4">
      <c r="A3104" s="19">
        <v>44677</v>
      </c>
      <c r="B3104" s="25">
        <v>13009.71</v>
      </c>
      <c r="C3104" s="25">
        <v>12490.74</v>
      </c>
      <c r="D3104" s="2">
        <f t="shared" si="96"/>
        <v>-3.8683328875167899E-2</v>
      </c>
      <c r="E3104" s="2">
        <f t="shared" si="97"/>
        <v>-3.9532174534885112E-2</v>
      </c>
    </row>
    <row r="3105" spans="1:5" x14ac:dyDescent="0.4">
      <c r="A3105" s="19">
        <v>44678</v>
      </c>
      <c r="B3105" s="25">
        <v>13003.36</v>
      </c>
      <c r="C3105" s="25">
        <v>12488.93</v>
      </c>
      <c r="D3105" s="2">
        <f t="shared" si="96"/>
        <v>-4.8809696757257104E-4</v>
      </c>
      <c r="E3105" s="2">
        <f t="shared" si="97"/>
        <v>-1.4490734736283262E-4</v>
      </c>
    </row>
    <row r="3106" spans="1:5" x14ac:dyDescent="0.4">
      <c r="A3106" s="19">
        <v>44679</v>
      </c>
      <c r="B3106" s="25">
        <v>13456.06</v>
      </c>
      <c r="C3106" s="25">
        <v>12871.53</v>
      </c>
      <c r="D3106" s="2">
        <f t="shared" si="96"/>
        <v>3.4814078822704264E-2</v>
      </c>
      <c r="E3106" s="2">
        <f t="shared" si="97"/>
        <v>3.0635130471545535E-2</v>
      </c>
    </row>
    <row r="3107" spans="1:5" x14ac:dyDescent="0.4">
      <c r="A3107" s="19">
        <v>44680</v>
      </c>
      <c r="B3107" s="25">
        <v>12854.8</v>
      </c>
      <c r="C3107" s="25">
        <v>12334.64</v>
      </c>
      <c r="D3107" s="2">
        <f t="shared" si="96"/>
        <v>-4.4683213362603946E-2</v>
      </c>
      <c r="E3107" s="2">
        <f t="shared" si="97"/>
        <v>-4.1711436014211345E-2</v>
      </c>
    </row>
    <row r="3108" spans="1:5" x14ac:dyDescent="0.4">
      <c r="A3108" s="19">
        <v>44683</v>
      </c>
      <c r="B3108" s="25">
        <v>13075.85</v>
      </c>
      <c r="C3108" s="25">
        <v>12536.02</v>
      </c>
      <c r="D3108" s="2">
        <f t="shared" si="96"/>
        <v>1.71959112549398E-2</v>
      </c>
      <c r="E3108" s="2">
        <f t="shared" si="97"/>
        <v>1.6326378394505348E-2</v>
      </c>
    </row>
    <row r="3109" spans="1:5" x14ac:dyDescent="0.4">
      <c r="A3109" s="19">
        <v>44684</v>
      </c>
      <c r="B3109" s="25">
        <v>13089.9</v>
      </c>
      <c r="C3109" s="25">
        <v>12563.76</v>
      </c>
      <c r="D3109" s="2">
        <f t="shared" si="96"/>
        <v>1.0744999369065589E-3</v>
      </c>
      <c r="E3109" s="2">
        <f t="shared" si="97"/>
        <v>2.2128235277225627E-3</v>
      </c>
    </row>
    <row r="3110" spans="1:5" x14ac:dyDescent="0.4">
      <c r="A3110" s="19">
        <v>44685</v>
      </c>
      <c r="B3110" s="25">
        <v>13535.71</v>
      </c>
      <c r="C3110" s="25">
        <v>12964.86</v>
      </c>
      <c r="D3110" s="2">
        <f t="shared" si="96"/>
        <v>3.4057555825483643E-2</v>
      </c>
      <c r="E3110" s="2">
        <f t="shared" si="97"/>
        <v>3.1925156163441493E-2</v>
      </c>
    </row>
    <row r="3111" spans="1:5" x14ac:dyDescent="0.4">
      <c r="A3111" s="19">
        <v>44686</v>
      </c>
      <c r="B3111" s="25">
        <v>12850.55</v>
      </c>
      <c r="C3111" s="25">
        <v>12317.69</v>
      </c>
      <c r="D3111" s="2">
        <f t="shared" si="96"/>
        <v>-5.0618696765814319E-2</v>
      </c>
      <c r="E3111" s="2">
        <f t="shared" si="97"/>
        <v>-4.991723782593871E-2</v>
      </c>
    </row>
    <row r="3112" spans="1:5" x14ac:dyDescent="0.4">
      <c r="A3112" s="19">
        <v>44687</v>
      </c>
      <c r="B3112" s="25">
        <v>12693.54</v>
      </c>
      <c r="C3112" s="25">
        <v>12144.66</v>
      </c>
      <c r="D3112" s="2">
        <f t="shared" si="96"/>
        <v>-1.2218154086789945E-2</v>
      </c>
      <c r="E3112" s="2">
        <f t="shared" si="97"/>
        <v>-1.4047276721528168E-2</v>
      </c>
    </row>
    <row r="3113" spans="1:5" x14ac:dyDescent="0.4">
      <c r="A3113" s="19">
        <v>44690</v>
      </c>
      <c r="B3113" s="25">
        <v>12187.72</v>
      </c>
      <c r="C3113" s="25">
        <v>11623.25</v>
      </c>
      <c r="D3113" s="2">
        <f t="shared" si="96"/>
        <v>-3.9848615910140217E-2</v>
      </c>
      <c r="E3113" s="2">
        <f t="shared" si="97"/>
        <v>-4.2933272730566352E-2</v>
      </c>
    </row>
    <row r="3114" spans="1:5" x14ac:dyDescent="0.4">
      <c r="A3114" s="19">
        <v>44691</v>
      </c>
      <c r="B3114" s="25">
        <v>12345.86</v>
      </c>
      <c r="C3114" s="25">
        <v>11737.67</v>
      </c>
      <c r="D3114" s="2">
        <f t="shared" si="96"/>
        <v>1.2975355521787524E-2</v>
      </c>
      <c r="E3114" s="2">
        <f t="shared" si="97"/>
        <v>9.8440625470501697E-3</v>
      </c>
    </row>
    <row r="3115" spans="1:5" x14ac:dyDescent="0.4">
      <c r="A3115" s="19">
        <v>44692</v>
      </c>
      <c r="B3115" s="25">
        <v>11967.56</v>
      </c>
      <c r="C3115" s="25">
        <v>11364.24</v>
      </c>
      <c r="D3115" s="2">
        <f t="shared" si="96"/>
        <v>-3.0641850790467551E-2</v>
      </c>
      <c r="E3115" s="2">
        <f t="shared" si="97"/>
        <v>-3.1814661683281287E-2</v>
      </c>
    </row>
    <row r="3116" spans="1:5" x14ac:dyDescent="0.4">
      <c r="A3116" s="19">
        <v>44693</v>
      </c>
      <c r="B3116" s="25">
        <v>11945.5</v>
      </c>
      <c r="C3116" s="25">
        <v>11370.96</v>
      </c>
      <c r="D3116" s="2">
        <f t="shared" si="96"/>
        <v>-1.8433164320880158E-3</v>
      </c>
      <c r="E3116" s="2">
        <f t="shared" si="97"/>
        <v>5.9132858862520621E-4</v>
      </c>
    </row>
    <row r="3117" spans="1:5" x14ac:dyDescent="0.4">
      <c r="A3117" s="19">
        <v>44694</v>
      </c>
      <c r="B3117" s="25">
        <v>12387.4</v>
      </c>
      <c r="C3117" s="25">
        <v>11805</v>
      </c>
      <c r="D3117" s="2">
        <f t="shared" si="96"/>
        <v>3.6993009920053499E-2</v>
      </c>
      <c r="E3117" s="2">
        <f t="shared" si="97"/>
        <v>3.817091960573249E-2</v>
      </c>
    </row>
    <row r="3118" spans="1:5" x14ac:dyDescent="0.4">
      <c r="A3118" s="19">
        <v>44697</v>
      </c>
      <c r="B3118" s="25">
        <v>12243.58</v>
      </c>
      <c r="C3118" s="25">
        <v>11662.79</v>
      </c>
      <c r="D3118" s="2">
        <f t="shared" si="96"/>
        <v>-1.1610184542357516E-2</v>
      </c>
      <c r="E3118" s="2">
        <f t="shared" si="97"/>
        <v>-1.2046590427784776E-2</v>
      </c>
    </row>
    <row r="3119" spans="1:5" x14ac:dyDescent="0.4">
      <c r="A3119" s="19">
        <v>44698</v>
      </c>
      <c r="B3119" s="25">
        <v>12564.1</v>
      </c>
      <c r="C3119" s="25">
        <v>11984.52</v>
      </c>
      <c r="D3119" s="2">
        <f t="shared" si="96"/>
        <v>2.6178617691884343E-2</v>
      </c>
      <c r="E3119" s="2">
        <f t="shared" si="97"/>
        <v>2.7586023584408093E-2</v>
      </c>
    </row>
    <row r="3120" spans="1:5" x14ac:dyDescent="0.4">
      <c r="A3120" s="19">
        <v>44699</v>
      </c>
      <c r="B3120" s="25">
        <v>11928.31</v>
      </c>
      <c r="C3120" s="25">
        <v>11418.15</v>
      </c>
      <c r="D3120" s="2">
        <f t="shared" si="96"/>
        <v>-5.0603704204837618E-2</v>
      </c>
      <c r="E3120" s="2">
        <f t="shared" si="97"/>
        <v>-4.7258463417809038E-2</v>
      </c>
    </row>
    <row r="3121" spans="1:5" x14ac:dyDescent="0.4">
      <c r="A3121" s="19">
        <v>44700</v>
      </c>
      <c r="B3121" s="25">
        <v>11875.63</v>
      </c>
      <c r="C3121" s="25">
        <v>11388.5</v>
      </c>
      <c r="D3121" s="2">
        <f t="shared" si="96"/>
        <v>-4.4163842153666089E-3</v>
      </c>
      <c r="E3121" s="2">
        <f t="shared" si="97"/>
        <v>-2.5967429049363888E-3</v>
      </c>
    </row>
    <row r="3122" spans="1:5" x14ac:dyDescent="0.4">
      <c r="A3122" s="19">
        <v>44701</v>
      </c>
      <c r="B3122" s="25">
        <v>11835.62</v>
      </c>
      <c r="C3122" s="25">
        <v>11354.62</v>
      </c>
      <c r="D3122" s="2">
        <f t="shared" si="96"/>
        <v>-3.3690844191001101E-3</v>
      </c>
      <c r="E3122" s="2">
        <f t="shared" si="97"/>
        <v>-2.9749308512972972E-3</v>
      </c>
    </row>
    <row r="3123" spans="1:5" x14ac:dyDescent="0.4">
      <c r="A3123" s="19">
        <v>44704</v>
      </c>
      <c r="B3123" s="25">
        <v>12034.28</v>
      </c>
      <c r="C3123" s="25">
        <v>11535.28</v>
      </c>
      <c r="D3123" s="2">
        <f t="shared" si="96"/>
        <v>1.6784925504536252E-2</v>
      </c>
      <c r="E3123" s="2">
        <f t="shared" si="97"/>
        <v>1.5910704189131764E-2</v>
      </c>
    </row>
    <row r="3124" spans="1:5" x14ac:dyDescent="0.4">
      <c r="A3124" s="19">
        <v>44705</v>
      </c>
      <c r="B3124" s="25">
        <v>11769.84</v>
      </c>
      <c r="C3124" s="25">
        <v>11264.45</v>
      </c>
      <c r="D3124" s="2">
        <f t="shared" si="96"/>
        <v>-2.1973894574498942E-2</v>
      </c>
      <c r="E3124" s="2">
        <f t="shared" si="97"/>
        <v>-2.3478407112787925E-2</v>
      </c>
    </row>
    <row r="3125" spans="1:5" x14ac:dyDescent="0.4">
      <c r="A3125" s="19">
        <v>44706</v>
      </c>
      <c r="B3125" s="25">
        <v>11943.93</v>
      </c>
      <c r="C3125" s="25">
        <v>11434.74</v>
      </c>
      <c r="D3125" s="2">
        <f t="shared" si="96"/>
        <v>1.4791195122448642E-2</v>
      </c>
      <c r="E3125" s="2">
        <f t="shared" si="97"/>
        <v>1.5117471336816291E-2</v>
      </c>
    </row>
    <row r="3126" spans="1:5" x14ac:dyDescent="0.4">
      <c r="A3126" s="19">
        <v>44707</v>
      </c>
      <c r="B3126" s="25">
        <v>12276.79</v>
      </c>
      <c r="C3126" s="25">
        <v>11740.65</v>
      </c>
      <c r="D3126" s="2">
        <f t="shared" si="96"/>
        <v>2.7868549129139275E-2</v>
      </c>
      <c r="E3126" s="2">
        <f t="shared" si="97"/>
        <v>2.6752685238142782E-2</v>
      </c>
    </row>
    <row r="3127" spans="1:5" x14ac:dyDescent="0.4">
      <c r="A3127" s="19">
        <v>44708</v>
      </c>
      <c r="B3127" s="25">
        <v>12681.42</v>
      </c>
      <c r="C3127" s="25">
        <v>12131.13</v>
      </c>
      <c r="D3127" s="2">
        <f t="shared" si="96"/>
        <v>3.2958941221605809E-2</v>
      </c>
      <c r="E3127" s="2">
        <f t="shared" si="97"/>
        <v>3.3258805943452874E-2</v>
      </c>
    </row>
    <row r="3128" spans="1:5" x14ac:dyDescent="0.4">
      <c r="A3128" s="19">
        <v>44712</v>
      </c>
      <c r="B3128" s="25">
        <v>12642.1</v>
      </c>
      <c r="C3128" s="25">
        <v>12081.39</v>
      </c>
      <c r="D3128" s="2">
        <f t="shared" si="96"/>
        <v>-3.1005991442598635E-3</v>
      </c>
      <c r="E3128" s="2">
        <f t="shared" si="97"/>
        <v>-4.1001951178496476E-3</v>
      </c>
    </row>
    <row r="3129" spans="1:5" x14ac:dyDescent="0.4">
      <c r="A3129" s="19">
        <v>44713</v>
      </c>
      <c r="B3129" s="25">
        <v>12548.36</v>
      </c>
      <c r="C3129" s="25">
        <v>11994.46</v>
      </c>
      <c r="D3129" s="2">
        <f t="shared" si="96"/>
        <v>-7.4149073334335291E-3</v>
      </c>
      <c r="E3129" s="2">
        <f t="shared" si="97"/>
        <v>-7.1953641095934273E-3</v>
      </c>
    </row>
    <row r="3130" spans="1:5" x14ac:dyDescent="0.4">
      <c r="A3130" s="19">
        <v>44714</v>
      </c>
      <c r="B3130" s="25">
        <v>12892.89</v>
      </c>
      <c r="C3130" s="25">
        <v>12316.9</v>
      </c>
      <c r="D3130" s="2">
        <f t="shared" si="96"/>
        <v>2.7456177540331916E-2</v>
      </c>
      <c r="E3130" s="2">
        <f t="shared" si="97"/>
        <v>2.6882410712945948E-2</v>
      </c>
    </row>
    <row r="3131" spans="1:5" x14ac:dyDescent="0.4">
      <c r="A3131" s="19">
        <v>44715</v>
      </c>
      <c r="B3131" s="25">
        <v>12548.03</v>
      </c>
      <c r="C3131" s="25">
        <v>12012.73</v>
      </c>
      <c r="D3131" s="2">
        <f t="shared" si="96"/>
        <v>-2.6748075877479627E-2</v>
      </c>
      <c r="E3131" s="2">
        <f t="shared" si="97"/>
        <v>-2.4695337300781883E-2</v>
      </c>
    </row>
    <row r="3132" spans="1:5" x14ac:dyDescent="0.4">
      <c r="A3132" s="19">
        <v>44718</v>
      </c>
      <c r="B3132" s="25">
        <v>12599.63</v>
      </c>
      <c r="C3132" s="25">
        <v>12061.37</v>
      </c>
      <c r="D3132" s="2">
        <f t="shared" si="96"/>
        <v>4.1121992854653566E-3</v>
      </c>
      <c r="E3132" s="2">
        <f t="shared" si="97"/>
        <v>4.0490379788775677E-3</v>
      </c>
    </row>
    <row r="3133" spans="1:5" x14ac:dyDescent="0.4">
      <c r="A3133" s="19">
        <v>44719</v>
      </c>
      <c r="B3133" s="25">
        <v>12711.68</v>
      </c>
      <c r="C3133" s="25">
        <v>12175.23</v>
      </c>
      <c r="D3133" s="2">
        <f t="shared" si="96"/>
        <v>8.8931182899816275E-3</v>
      </c>
      <c r="E3133" s="2">
        <f t="shared" si="97"/>
        <v>9.4400553170990165E-3</v>
      </c>
    </row>
    <row r="3134" spans="1:5" x14ac:dyDescent="0.4">
      <c r="A3134" s="19">
        <v>44720</v>
      </c>
      <c r="B3134" s="25">
        <v>12615.13</v>
      </c>
      <c r="C3134" s="25">
        <v>12086.27</v>
      </c>
      <c r="D3134" s="2">
        <f t="shared" si="96"/>
        <v>-7.5953768502668995E-3</v>
      </c>
      <c r="E3134" s="2">
        <f t="shared" si="97"/>
        <v>-7.3066381497515209E-3</v>
      </c>
    </row>
    <row r="3135" spans="1:5" x14ac:dyDescent="0.4">
      <c r="A3135" s="19">
        <v>44721</v>
      </c>
      <c r="B3135" s="25">
        <v>12269.78</v>
      </c>
      <c r="C3135" s="25">
        <v>11754.23</v>
      </c>
      <c r="D3135" s="2">
        <f t="shared" si="96"/>
        <v>-2.7375857402975545E-2</v>
      </c>
      <c r="E3135" s="2">
        <f t="shared" si="97"/>
        <v>-2.7472495650022744E-2</v>
      </c>
    </row>
    <row r="3136" spans="1:5" x14ac:dyDescent="0.4">
      <c r="A3136" s="19">
        <v>44722</v>
      </c>
      <c r="B3136" s="25">
        <v>11832.82</v>
      </c>
      <c r="C3136" s="25">
        <v>11340.02</v>
      </c>
      <c r="D3136" s="2">
        <f t="shared" si="96"/>
        <v>-3.5612700472217207E-2</v>
      </c>
      <c r="E3136" s="2">
        <f t="shared" si="97"/>
        <v>-3.523922877125929E-2</v>
      </c>
    </row>
    <row r="3137" spans="1:5" x14ac:dyDescent="0.4">
      <c r="A3137" s="19">
        <v>44725</v>
      </c>
      <c r="B3137" s="25">
        <v>11288.32</v>
      </c>
      <c r="C3137" s="25">
        <v>10809.23</v>
      </c>
      <c r="D3137" s="2">
        <f t="shared" si="96"/>
        <v>-4.6016080697585227E-2</v>
      </c>
      <c r="E3137" s="2">
        <f t="shared" si="97"/>
        <v>-4.6806795755210406E-2</v>
      </c>
    </row>
    <row r="3138" spans="1:5" x14ac:dyDescent="0.4">
      <c r="A3138" s="19">
        <v>44726</v>
      </c>
      <c r="B3138" s="25">
        <v>11311.69</v>
      </c>
      <c r="C3138" s="25">
        <v>10828.35</v>
      </c>
      <c r="D3138" s="2">
        <f t="shared" si="96"/>
        <v>2.0702814945006143E-3</v>
      </c>
      <c r="E3138" s="2">
        <f t="shared" si="97"/>
        <v>1.768858651356453E-3</v>
      </c>
    </row>
    <row r="3139" spans="1:5" x14ac:dyDescent="0.4">
      <c r="A3139" s="19">
        <v>44727</v>
      </c>
      <c r="B3139" s="25">
        <v>11593.77</v>
      </c>
      <c r="C3139" s="25">
        <v>11099.16</v>
      </c>
      <c r="D3139" s="2">
        <f t="shared" si="96"/>
        <v>2.4937034165540162E-2</v>
      </c>
      <c r="E3139" s="2">
        <f t="shared" si="97"/>
        <v>2.5009350455055479E-2</v>
      </c>
    </row>
    <row r="3140" spans="1:5" x14ac:dyDescent="0.4">
      <c r="A3140" s="19">
        <v>44728</v>
      </c>
      <c r="B3140" s="25">
        <v>11127.57</v>
      </c>
      <c r="C3140" s="25">
        <v>10646.1</v>
      </c>
      <c r="D3140" s="2">
        <f t="shared" si="96"/>
        <v>-4.0211251387598734E-2</v>
      </c>
      <c r="E3140" s="2">
        <f t="shared" si="97"/>
        <v>-4.0819305244721216E-2</v>
      </c>
    </row>
    <row r="3141" spans="1:5" x14ac:dyDescent="0.4">
      <c r="A3141" s="19">
        <v>44729</v>
      </c>
      <c r="B3141" s="25">
        <v>11265.99</v>
      </c>
      <c r="C3141" s="25">
        <v>10798.35</v>
      </c>
      <c r="D3141" s="2">
        <f t="shared" si="96"/>
        <v>1.2439373555951594E-2</v>
      </c>
      <c r="E3141" s="2">
        <f t="shared" si="97"/>
        <v>1.4301011638064631E-2</v>
      </c>
    </row>
    <row r="3142" spans="1:5" x14ac:dyDescent="0.4">
      <c r="A3142" s="19">
        <v>44733</v>
      </c>
      <c r="B3142" s="25">
        <v>11546.76</v>
      </c>
      <c r="C3142" s="25">
        <v>11069.3</v>
      </c>
      <c r="D3142" s="2">
        <f t="shared" si="96"/>
        <v>2.4921910990512108E-2</v>
      </c>
      <c r="E3142" s="2">
        <f t="shared" si="97"/>
        <v>2.5091796431862212E-2</v>
      </c>
    </row>
    <row r="3143" spans="1:5" x14ac:dyDescent="0.4">
      <c r="A3143" s="19">
        <v>44734</v>
      </c>
      <c r="B3143" s="25">
        <v>11527.71</v>
      </c>
      <c r="C3143" s="25">
        <v>11053.08</v>
      </c>
      <c r="D3143" s="2">
        <f t="shared" ref="D3143:D3206" si="98">B3143/B3142-1</f>
        <v>-1.6498134541638176E-3</v>
      </c>
      <c r="E3143" s="2">
        <f t="shared" ref="E3143:E3206" si="99">C3143/C3142-1</f>
        <v>-1.4653139764935208E-3</v>
      </c>
    </row>
    <row r="3144" spans="1:5" x14ac:dyDescent="0.4">
      <c r="A3144" s="19">
        <v>44735</v>
      </c>
      <c r="B3144" s="25">
        <v>11697.68</v>
      </c>
      <c r="C3144" s="25">
        <v>11232.19</v>
      </c>
      <c r="D3144" s="2">
        <f t="shared" si="98"/>
        <v>1.4744472232559813E-2</v>
      </c>
      <c r="E3144" s="2">
        <f t="shared" si="99"/>
        <v>1.6204533035135915E-2</v>
      </c>
    </row>
    <row r="3145" spans="1:5" x14ac:dyDescent="0.4">
      <c r="A3145" s="19">
        <v>44736</v>
      </c>
      <c r="B3145" s="25">
        <v>12105.85</v>
      </c>
      <c r="C3145" s="25">
        <v>11607.62</v>
      </c>
      <c r="D3145" s="2">
        <f t="shared" si="98"/>
        <v>3.4893243788511885E-2</v>
      </c>
      <c r="E3145" s="2">
        <f t="shared" si="99"/>
        <v>3.3424470205721368E-2</v>
      </c>
    </row>
    <row r="3146" spans="1:5" x14ac:dyDescent="0.4">
      <c r="A3146" s="19">
        <v>44739</v>
      </c>
      <c r="B3146" s="25">
        <v>12008.24</v>
      </c>
      <c r="C3146" s="25">
        <v>11524.55</v>
      </c>
      <c r="D3146" s="2">
        <f t="shared" si="98"/>
        <v>-8.0630439002631338E-3</v>
      </c>
      <c r="E3146" s="2">
        <f t="shared" si="99"/>
        <v>-7.1565058125612202E-3</v>
      </c>
    </row>
    <row r="3147" spans="1:5" x14ac:dyDescent="0.4">
      <c r="A3147" s="19">
        <v>44740</v>
      </c>
      <c r="B3147" s="25">
        <v>11637.77</v>
      </c>
      <c r="C3147" s="25">
        <v>11181.54</v>
      </c>
      <c r="D3147" s="2">
        <f t="shared" si="98"/>
        <v>-3.0851315430071247E-2</v>
      </c>
      <c r="E3147" s="2">
        <f t="shared" si="99"/>
        <v>-2.9763418094415739E-2</v>
      </c>
    </row>
    <row r="3148" spans="1:5" x14ac:dyDescent="0.4">
      <c r="A3148" s="19">
        <v>44741</v>
      </c>
      <c r="B3148" s="25">
        <v>11658.26</v>
      </c>
      <c r="C3148" s="25">
        <v>11177.89</v>
      </c>
      <c r="D3148" s="2">
        <f t="shared" si="98"/>
        <v>1.760646584354264E-3</v>
      </c>
      <c r="E3148" s="2">
        <f t="shared" si="99"/>
        <v>-3.264308851912423E-4</v>
      </c>
    </row>
    <row r="3149" spans="1:5" x14ac:dyDescent="0.4">
      <c r="A3149" s="19">
        <v>44742</v>
      </c>
      <c r="B3149" s="25">
        <v>11503.72</v>
      </c>
      <c r="C3149" s="25">
        <v>11028.74</v>
      </c>
      <c r="D3149" s="2">
        <f t="shared" si="98"/>
        <v>-1.3255837492044287E-2</v>
      </c>
      <c r="E3149" s="2">
        <f t="shared" si="99"/>
        <v>-1.3343305400214112E-2</v>
      </c>
    </row>
    <row r="3150" spans="1:5" x14ac:dyDescent="0.4">
      <c r="A3150" s="19">
        <v>44743</v>
      </c>
      <c r="B3150" s="25">
        <v>11585.68</v>
      </c>
      <c r="C3150" s="25">
        <v>11127.85</v>
      </c>
      <c r="D3150" s="2">
        <f t="shared" si="98"/>
        <v>7.124651851748931E-3</v>
      </c>
      <c r="E3150" s="2">
        <f t="shared" si="99"/>
        <v>8.9865206723525048E-3</v>
      </c>
    </row>
    <row r="3151" spans="1:5" x14ac:dyDescent="0.4">
      <c r="A3151" s="19">
        <v>44747</v>
      </c>
      <c r="B3151" s="25">
        <v>11779.9</v>
      </c>
      <c r="C3151" s="25">
        <v>11322.24</v>
      </c>
      <c r="D3151" s="2">
        <f t="shared" si="98"/>
        <v>1.6763798067959801E-2</v>
      </c>
      <c r="E3151" s="2">
        <f t="shared" si="99"/>
        <v>1.7468783277991617E-2</v>
      </c>
    </row>
    <row r="3152" spans="1:5" x14ac:dyDescent="0.4">
      <c r="A3152" s="19">
        <v>44748</v>
      </c>
      <c r="B3152" s="25">
        <v>11852.59</v>
      </c>
      <c r="C3152" s="25">
        <v>11361.85</v>
      </c>
      <c r="D3152" s="2">
        <f t="shared" si="98"/>
        <v>6.1706805660490804E-3</v>
      </c>
      <c r="E3152" s="2">
        <f t="shared" si="99"/>
        <v>3.4984243400599802E-3</v>
      </c>
    </row>
    <row r="3153" spans="1:5" x14ac:dyDescent="0.4">
      <c r="A3153" s="19">
        <v>44749</v>
      </c>
      <c r="B3153" s="25">
        <v>12109.05</v>
      </c>
      <c r="C3153" s="25">
        <v>11621.35</v>
      </c>
      <c r="D3153" s="2">
        <f t="shared" si="98"/>
        <v>2.1637464891639535E-2</v>
      </c>
      <c r="E3153" s="2">
        <f t="shared" si="99"/>
        <v>2.2839590383608277E-2</v>
      </c>
    </row>
    <row r="3154" spans="1:5" x14ac:dyDescent="0.4">
      <c r="A3154" s="19">
        <v>44750</v>
      </c>
      <c r="B3154" s="25">
        <v>12125.69</v>
      </c>
      <c r="C3154" s="25">
        <v>11635.31</v>
      </c>
      <c r="D3154" s="2">
        <f t="shared" si="98"/>
        <v>1.3741788166703461E-3</v>
      </c>
      <c r="E3154" s="2">
        <f t="shared" si="99"/>
        <v>1.201237377757236E-3</v>
      </c>
    </row>
    <row r="3155" spans="1:5" x14ac:dyDescent="0.4">
      <c r="A3155" s="19">
        <v>44753</v>
      </c>
      <c r="B3155" s="25">
        <v>11860.28</v>
      </c>
      <c r="C3155" s="25">
        <v>11372.6</v>
      </c>
      <c r="D3155" s="2">
        <f t="shared" si="98"/>
        <v>-2.1888238937330606E-2</v>
      </c>
      <c r="E3155" s="2">
        <f t="shared" si="99"/>
        <v>-2.2578685054373215E-2</v>
      </c>
    </row>
    <row r="3156" spans="1:5" x14ac:dyDescent="0.4">
      <c r="A3156" s="19">
        <v>44754</v>
      </c>
      <c r="B3156" s="25">
        <v>11744.99</v>
      </c>
      <c r="C3156" s="25">
        <v>11264.73</v>
      </c>
      <c r="D3156" s="2">
        <f t="shared" si="98"/>
        <v>-9.7206811306310703E-3</v>
      </c>
      <c r="E3156" s="2">
        <f t="shared" si="99"/>
        <v>-9.4850781703392784E-3</v>
      </c>
    </row>
    <row r="3157" spans="1:5" x14ac:dyDescent="0.4">
      <c r="A3157" s="19">
        <v>44755</v>
      </c>
      <c r="B3157" s="25">
        <v>11728.53</v>
      </c>
      <c r="C3157" s="25">
        <v>11247.58</v>
      </c>
      <c r="D3157" s="2">
        <f t="shared" si="98"/>
        <v>-1.4014486176658902E-3</v>
      </c>
      <c r="E3157" s="2">
        <f t="shared" si="99"/>
        <v>-1.5224510485382092E-3</v>
      </c>
    </row>
    <row r="3158" spans="1:5" x14ac:dyDescent="0.4">
      <c r="A3158" s="19">
        <v>44756</v>
      </c>
      <c r="B3158" s="25">
        <v>11768.4</v>
      </c>
      <c r="C3158" s="25">
        <v>11251.19</v>
      </c>
      <c r="D3158" s="2">
        <f t="shared" si="98"/>
        <v>3.3994029942370219E-3</v>
      </c>
      <c r="E3158" s="2">
        <f t="shared" si="99"/>
        <v>3.2095793050590515E-4</v>
      </c>
    </row>
    <row r="3159" spans="1:5" x14ac:dyDescent="0.4">
      <c r="A3159" s="19">
        <v>44757</v>
      </c>
      <c r="B3159" s="25">
        <v>11983.62</v>
      </c>
      <c r="C3159" s="25">
        <v>11452.42</v>
      </c>
      <c r="D3159" s="2">
        <f t="shared" si="98"/>
        <v>1.8287957581319514E-2</v>
      </c>
      <c r="E3159" s="2">
        <f t="shared" si="99"/>
        <v>1.7885219252363527E-2</v>
      </c>
    </row>
    <row r="3160" spans="1:5" x14ac:dyDescent="0.4">
      <c r="A3160" s="19">
        <v>44760</v>
      </c>
      <c r="B3160" s="25">
        <v>11877.5</v>
      </c>
      <c r="C3160" s="25">
        <v>11360.05</v>
      </c>
      <c r="D3160" s="2">
        <f t="shared" si="98"/>
        <v>-8.855420982975204E-3</v>
      </c>
      <c r="E3160" s="2">
        <f t="shared" si="99"/>
        <v>-8.0655442255873622E-3</v>
      </c>
    </row>
    <row r="3161" spans="1:5" x14ac:dyDescent="0.4">
      <c r="A3161" s="19">
        <v>44761</v>
      </c>
      <c r="B3161" s="25">
        <v>12249.42</v>
      </c>
      <c r="C3161" s="25">
        <v>11713.15</v>
      </c>
      <c r="D3161" s="2">
        <f t="shared" si="98"/>
        <v>3.1312986739633786E-2</v>
      </c>
      <c r="E3161" s="2">
        <f t="shared" si="99"/>
        <v>3.108260967161236E-2</v>
      </c>
    </row>
    <row r="3162" spans="1:5" x14ac:dyDescent="0.4">
      <c r="A3162" s="19">
        <v>44762</v>
      </c>
      <c r="B3162" s="25">
        <v>12439.68</v>
      </c>
      <c r="C3162" s="25">
        <v>11897.65</v>
      </c>
      <c r="D3162" s="2">
        <f t="shared" si="98"/>
        <v>1.5532163971845314E-2</v>
      </c>
      <c r="E3162" s="2">
        <f t="shared" si="99"/>
        <v>1.5751527129764353E-2</v>
      </c>
    </row>
    <row r="3163" spans="1:5" x14ac:dyDescent="0.4">
      <c r="A3163" s="19">
        <v>44763</v>
      </c>
      <c r="B3163" s="25">
        <v>12619.41</v>
      </c>
      <c r="C3163" s="25">
        <v>12059.61</v>
      </c>
      <c r="D3163" s="2">
        <f t="shared" si="98"/>
        <v>1.4448120851983326E-2</v>
      </c>
      <c r="E3163" s="2">
        <f t="shared" si="99"/>
        <v>1.3612772270154228E-2</v>
      </c>
    </row>
    <row r="3164" spans="1:5" x14ac:dyDescent="0.4">
      <c r="A3164" s="19">
        <v>44764</v>
      </c>
      <c r="B3164" s="25">
        <v>12396.47</v>
      </c>
      <c r="C3164" s="25">
        <v>11834.11</v>
      </c>
      <c r="D3164" s="2">
        <f t="shared" si="98"/>
        <v>-1.7666436069515123E-2</v>
      </c>
      <c r="E3164" s="2">
        <f t="shared" si="99"/>
        <v>-1.8698780474658783E-2</v>
      </c>
    </row>
    <row r="3165" spans="1:5" x14ac:dyDescent="0.4">
      <c r="A3165" s="19">
        <v>44767</v>
      </c>
      <c r="B3165" s="25">
        <v>12328.41</v>
      </c>
      <c r="C3165" s="25">
        <v>11782.67</v>
      </c>
      <c r="D3165" s="2">
        <f t="shared" si="98"/>
        <v>-5.4902726340643193E-3</v>
      </c>
      <c r="E3165" s="2">
        <f t="shared" si="99"/>
        <v>-4.3467569593319544E-3</v>
      </c>
    </row>
    <row r="3166" spans="1:5" x14ac:dyDescent="0.4">
      <c r="A3166" s="19">
        <v>44768</v>
      </c>
      <c r="B3166" s="25">
        <v>12086.9</v>
      </c>
      <c r="C3166" s="25">
        <v>11562.57</v>
      </c>
      <c r="D3166" s="2">
        <f t="shared" si="98"/>
        <v>-1.9589711893098993E-2</v>
      </c>
      <c r="E3166" s="2">
        <f t="shared" si="99"/>
        <v>-1.8679976609715876E-2</v>
      </c>
    </row>
    <row r="3167" spans="1:5" x14ac:dyDescent="0.4">
      <c r="A3167" s="19">
        <v>44769</v>
      </c>
      <c r="B3167" s="25">
        <v>12601.47</v>
      </c>
      <c r="C3167" s="25">
        <v>12032.42</v>
      </c>
      <c r="D3167" s="2">
        <f t="shared" si="98"/>
        <v>4.2572537209706329E-2</v>
      </c>
      <c r="E3167" s="2">
        <f t="shared" si="99"/>
        <v>4.0635429666588063E-2</v>
      </c>
    </row>
    <row r="3168" spans="1:5" x14ac:dyDescent="0.4">
      <c r="A3168" s="19">
        <v>44770</v>
      </c>
      <c r="B3168" s="25">
        <v>12717.87</v>
      </c>
      <c r="C3168" s="25">
        <v>12162.59</v>
      </c>
      <c r="D3168" s="2">
        <f t="shared" si="98"/>
        <v>9.2370175860436721E-3</v>
      </c>
      <c r="E3168" s="2">
        <f t="shared" si="99"/>
        <v>1.0818272633435377E-2</v>
      </c>
    </row>
    <row r="3169" spans="1:5" x14ac:dyDescent="0.4">
      <c r="A3169" s="19">
        <v>44771</v>
      </c>
      <c r="B3169" s="25">
        <v>12947.97</v>
      </c>
      <c r="C3169" s="25">
        <v>12390.69</v>
      </c>
      <c r="D3169" s="2">
        <f t="shared" si="98"/>
        <v>1.8092652307343693E-2</v>
      </c>
      <c r="E3169" s="2">
        <f t="shared" si="99"/>
        <v>1.8754229156783264E-2</v>
      </c>
    </row>
    <row r="3170" spans="1:5" x14ac:dyDescent="0.4">
      <c r="A3170" s="19">
        <v>44774</v>
      </c>
      <c r="B3170" s="25">
        <v>12940.78</v>
      </c>
      <c r="C3170" s="25">
        <v>12368.98</v>
      </c>
      <c r="D3170" s="2">
        <f t="shared" si="98"/>
        <v>-5.5529940214560369E-4</v>
      </c>
      <c r="E3170" s="2">
        <f t="shared" si="99"/>
        <v>-1.7521219560816537E-3</v>
      </c>
    </row>
    <row r="3171" spans="1:5" x14ac:dyDescent="0.4">
      <c r="A3171" s="19">
        <v>44775</v>
      </c>
      <c r="B3171" s="25">
        <v>12901.6</v>
      </c>
      <c r="C3171" s="25">
        <v>12348.76</v>
      </c>
      <c r="D3171" s="2">
        <f t="shared" si="98"/>
        <v>-3.0276382103706645E-3</v>
      </c>
      <c r="E3171" s="2">
        <f t="shared" si="99"/>
        <v>-1.6347346345454428E-3</v>
      </c>
    </row>
    <row r="3172" spans="1:5" x14ac:dyDescent="0.4">
      <c r="A3172" s="19">
        <v>44776</v>
      </c>
      <c r="B3172" s="25">
        <v>13253.26</v>
      </c>
      <c r="C3172" s="25">
        <v>12668.16</v>
      </c>
      <c r="D3172" s="2">
        <f t="shared" si="98"/>
        <v>2.7257084392633413E-2</v>
      </c>
      <c r="E3172" s="2">
        <f t="shared" si="99"/>
        <v>2.586494514428983E-2</v>
      </c>
    </row>
    <row r="3173" spans="1:5" x14ac:dyDescent="0.4">
      <c r="A3173" s="19">
        <v>44777</v>
      </c>
      <c r="B3173" s="25">
        <v>13311.04</v>
      </c>
      <c r="C3173" s="25">
        <v>12720.58</v>
      </c>
      <c r="D3173" s="2">
        <f t="shared" si="98"/>
        <v>4.3596820706754968E-3</v>
      </c>
      <c r="E3173" s="2">
        <f t="shared" si="99"/>
        <v>4.1379332120845547E-3</v>
      </c>
    </row>
    <row r="3174" spans="1:5" x14ac:dyDescent="0.4">
      <c r="A3174" s="19">
        <v>44778</v>
      </c>
      <c r="B3174" s="25">
        <v>13207.69</v>
      </c>
      <c r="C3174" s="25">
        <v>12657.55</v>
      </c>
      <c r="D3174" s="2">
        <f t="shared" si="98"/>
        <v>-7.764231795562182E-3</v>
      </c>
      <c r="E3174" s="2">
        <f t="shared" si="99"/>
        <v>-4.9549627454094081E-3</v>
      </c>
    </row>
    <row r="3175" spans="1:5" x14ac:dyDescent="0.4">
      <c r="A3175" s="19">
        <v>44781</v>
      </c>
      <c r="B3175" s="25">
        <v>13159.16</v>
      </c>
      <c r="C3175" s="25">
        <v>12644.46</v>
      </c>
      <c r="D3175" s="2">
        <f t="shared" si="98"/>
        <v>-3.6743745499780989E-3</v>
      </c>
      <c r="E3175" s="2">
        <f t="shared" si="99"/>
        <v>-1.0341653795561401E-3</v>
      </c>
    </row>
    <row r="3176" spans="1:5" x14ac:dyDescent="0.4">
      <c r="A3176" s="19">
        <v>44782</v>
      </c>
      <c r="B3176" s="25">
        <v>13008.17</v>
      </c>
      <c r="C3176" s="25">
        <v>12493.93</v>
      </c>
      <c r="D3176" s="2">
        <f t="shared" si="98"/>
        <v>-1.1474136647020017E-2</v>
      </c>
      <c r="E3176" s="2">
        <f t="shared" si="99"/>
        <v>-1.1904818394775196E-2</v>
      </c>
    </row>
    <row r="3177" spans="1:5" x14ac:dyDescent="0.4">
      <c r="A3177" s="19">
        <v>44783</v>
      </c>
      <c r="B3177" s="25">
        <v>13378.32</v>
      </c>
      <c r="C3177" s="25">
        <v>12854.8</v>
      </c>
      <c r="D3177" s="2">
        <f t="shared" si="98"/>
        <v>2.8455193928123679E-2</v>
      </c>
      <c r="E3177" s="2">
        <f t="shared" si="99"/>
        <v>2.8883625888731501E-2</v>
      </c>
    </row>
    <row r="3178" spans="1:5" x14ac:dyDescent="0.4">
      <c r="A3178" s="19">
        <v>44784</v>
      </c>
      <c r="B3178" s="25">
        <v>13291.99</v>
      </c>
      <c r="C3178" s="25">
        <v>12779.91</v>
      </c>
      <c r="D3178" s="2">
        <f t="shared" si="98"/>
        <v>-6.4529776533974736E-3</v>
      </c>
      <c r="E3178" s="2">
        <f t="shared" si="99"/>
        <v>-5.8258393751750015E-3</v>
      </c>
    </row>
    <row r="3179" spans="1:5" x14ac:dyDescent="0.4">
      <c r="A3179" s="19">
        <v>44785</v>
      </c>
      <c r="B3179" s="25">
        <v>13565.87</v>
      </c>
      <c r="C3179" s="25">
        <v>13047.19</v>
      </c>
      <c r="D3179" s="2">
        <f t="shared" si="98"/>
        <v>2.0604890614573268E-2</v>
      </c>
      <c r="E3179" s="2">
        <f t="shared" si="99"/>
        <v>2.0914075294740098E-2</v>
      </c>
    </row>
    <row r="3180" spans="1:5" x14ac:dyDescent="0.4">
      <c r="A3180" s="19">
        <v>44788</v>
      </c>
      <c r="B3180" s="25">
        <v>13667.18</v>
      </c>
      <c r="C3180" s="25">
        <v>13128.05</v>
      </c>
      <c r="D3180" s="2">
        <f t="shared" si="98"/>
        <v>7.4680061065011127E-3</v>
      </c>
      <c r="E3180" s="2">
        <f t="shared" si="99"/>
        <v>6.1975030638781181E-3</v>
      </c>
    </row>
    <row r="3181" spans="1:5" x14ac:dyDescent="0.4">
      <c r="A3181" s="19">
        <v>44789</v>
      </c>
      <c r="B3181" s="25">
        <v>13635.21</v>
      </c>
      <c r="C3181" s="25">
        <v>13102.55</v>
      </c>
      <c r="D3181" s="2">
        <f t="shared" si="98"/>
        <v>-2.3391804307838493E-3</v>
      </c>
      <c r="E3181" s="2">
        <f t="shared" si="99"/>
        <v>-1.9424057647555726E-3</v>
      </c>
    </row>
    <row r="3182" spans="1:5" x14ac:dyDescent="0.4">
      <c r="A3182" s="19">
        <v>44790</v>
      </c>
      <c r="B3182" s="25">
        <v>13470.86</v>
      </c>
      <c r="C3182" s="25">
        <v>12938.12</v>
      </c>
      <c r="D3182" s="2">
        <f t="shared" si="98"/>
        <v>-1.2053353047001059E-2</v>
      </c>
      <c r="E3182" s="2">
        <f t="shared" si="99"/>
        <v>-1.2549465562046946E-2</v>
      </c>
    </row>
    <row r="3183" spans="1:5" x14ac:dyDescent="0.4">
      <c r="A3183" s="19">
        <v>44791</v>
      </c>
      <c r="B3183" s="25">
        <v>13505.99</v>
      </c>
      <c r="C3183" s="25">
        <v>12965.34</v>
      </c>
      <c r="D3183" s="2">
        <f t="shared" si="98"/>
        <v>2.6078513175846751E-3</v>
      </c>
      <c r="E3183" s="2">
        <f t="shared" si="99"/>
        <v>2.103860529968804E-3</v>
      </c>
    </row>
    <row r="3184" spans="1:5" x14ac:dyDescent="0.4">
      <c r="A3184" s="19">
        <v>44792</v>
      </c>
      <c r="B3184" s="25">
        <v>13242.9</v>
      </c>
      <c r="C3184" s="25">
        <v>12705.21</v>
      </c>
      <c r="D3184" s="2">
        <f t="shared" si="98"/>
        <v>-1.9479505019624588E-2</v>
      </c>
      <c r="E3184" s="2">
        <f t="shared" si="99"/>
        <v>-2.006349235731586E-2</v>
      </c>
    </row>
    <row r="3185" spans="1:5" x14ac:dyDescent="0.4">
      <c r="A3185" s="19">
        <v>44795</v>
      </c>
      <c r="B3185" s="25">
        <v>12890.54</v>
      </c>
      <c r="C3185" s="25">
        <v>12381.57</v>
      </c>
      <c r="D3185" s="2">
        <f t="shared" si="98"/>
        <v>-2.6607465132259422E-2</v>
      </c>
      <c r="E3185" s="2">
        <f t="shared" si="99"/>
        <v>-2.5473014613689893E-2</v>
      </c>
    </row>
    <row r="3186" spans="1:5" x14ac:dyDescent="0.4">
      <c r="A3186" s="19">
        <v>44796</v>
      </c>
      <c r="B3186" s="25">
        <v>12881.79</v>
      </c>
      <c r="C3186" s="25">
        <v>12381.3</v>
      </c>
      <c r="D3186" s="2">
        <f t="shared" si="98"/>
        <v>-6.7879235470347243E-4</v>
      </c>
      <c r="E3186" s="2">
        <f t="shared" si="99"/>
        <v>-2.1806604493690429E-5</v>
      </c>
    </row>
    <row r="3187" spans="1:5" x14ac:dyDescent="0.4">
      <c r="A3187" s="19">
        <v>44797</v>
      </c>
      <c r="B3187" s="25">
        <v>12917.86</v>
      </c>
      <c r="C3187" s="25">
        <v>12431.53</v>
      </c>
      <c r="D3187" s="2">
        <f t="shared" si="98"/>
        <v>2.8000766974154434E-3</v>
      </c>
      <c r="E3187" s="2">
        <f t="shared" si="99"/>
        <v>4.0569245555799327E-3</v>
      </c>
    </row>
    <row r="3188" spans="1:5" x14ac:dyDescent="0.4">
      <c r="A3188" s="19">
        <v>44798</v>
      </c>
      <c r="B3188" s="25">
        <v>13143.58</v>
      </c>
      <c r="C3188" s="25">
        <v>12639.27</v>
      </c>
      <c r="D3188" s="2">
        <f t="shared" si="98"/>
        <v>1.7473482449879452E-2</v>
      </c>
      <c r="E3188" s="2">
        <f t="shared" si="99"/>
        <v>1.6710734720505105E-2</v>
      </c>
    </row>
    <row r="3189" spans="1:5" x14ac:dyDescent="0.4">
      <c r="A3189" s="19">
        <v>44799</v>
      </c>
      <c r="B3189" s="25">
        <v>12605.17</v>
      </c>
      <c r="C3189" s="25">
        <v>12141.71</v>
      </c>
      <c r="D3189" s="2">
        <f t="shared" si="98"/>
        <v>-4.0963725255980465E-2</v>
      </c>
      <c r="E3189" s="2">
        <f t="shared" si="99"/>
        <v>-3.9366197573119432E-2</v>
      </c>
    </row>
    <row r="3190" spans="1:5" x14ac:dyDescent="0.4">
      <c r="A3190" s="19">
        <v>44802</v>
      </c>
      <c r="B3190" s="25">
        <v>12484.32</v>
      </c>
      <c r="C3190" s="25">
        <v>12017.67</v>
      </c>
      <c r="D3190" s="2">
        <f t="shared" si="98"/>
        <v>-9.5873359899152355E-3</v>
      </c>
      <c r="E3190" s="2">
        <f t="shared" si="99"/>
        <v>-1.0216023937320129E-2</v>
      </c>
    </row>
    <row r="3191" spans="1:5" x14ac:dyDescent="0.4">
      <c r="A3191" s="19">
        <v>44803</v>
      </c>
      <c r="B3191" s="25">
        <v>12342.7</v>
      </c>
      <c r="C3191" s="25">
        <v>11883.14</v>
      </c>
      <c r="D3191" s="2">
        <f t="shared" si="98"/>
        <v>-1.1343829699975605E-2</v>
      </c>
      <c r="E3191" s="2">
        <f t="shared" si="99"/>
        <v>-1.119434965346866E-2</v>
      </c>
    </row>
    <row r="3192" spans="1:5" x14ac:dyDescent="0.4">
      <c r="A3192" s="19">
        <v>44804</v>
      </c>
      <c r="B3192" s="25">
        <v>12272.03</v>
      </c>
      <c r="C3192" s="25">
        <v>11816.2</v>
      </c>
      <c r="D3192" s="2">
        <f t="shared" si="98"/>
        <v>-5.7256515997310409E-3</v>
      </c>
      <c r="E3192" s="2">
        <f t="shared" si="99"/>
        <v>-5.6331912272344908E-3</v>
      </c>
    </row>
    <row r="3193" spans="1:5" x14ac:dyDescent="0.4">
      <c r="A3193" s="19">
        <v>44805</v>
      </c>
      <c r="B3193" s="25">
        <v>12274.63</v>
      </c>
      <c r="C3193" s="25">
        <v>11785.13</v>
      </c>
      <c r="D3193" s="2">
        <f t="shared" si="98"/>
        <v>2.118638888592983E-4</v>
      </c>
      <c r="E3193" s="2">
        <f t="shared" si="99"/>
        <v>-2.6294409370187788E-3</v>
      </c>
    </row>
    <row r="3194" spans="1:5" x14ac:dyDescent="0.4">
      <c r="A3194" s="19">
        <v>44806</v>
      </c>
      <c r="B3194" s="25">
        <v>12098.44</v>
      </c>
      <c r="C3194" s="25">
        <v>11630.86</v>
      </c>
      <c r="D3194" s="2">
        <f t="shared" si="98"/>
        <v>-1.4353996821085291E-2</v>
      </c>
      <c r="E3194" s="2">
        <f t="shared" si="99"/>
        <v>-1.3090224715382792E-2</v>
      </c>
    </row>
    <row r="3195" spans="1:5" x14ac:dyDescent="0.4">
      <c r="A3195" s="19">
        <v>44810</v>
      </c>
      <c r="B3195" s="25">
        <v>12011.31</v>
      </c>
      <c r="C3195" s="25">
        <v>11544.91</v>
      </c>
      <c r="D3195" s="2">
        <f t="shared" si="98"/>
        <v>-7.2017549370002598E-3</v>
      </c>
      <c r="E3195" s="2">
        <f t="shared" si="99"/>
        <v>-7.3898232804797681E-3</v>
      </c>
    </row>
    <row r="3196" spans="1:5" x14ac:dyDescent="0.4">
      <c r="A3196" s="19">
        <v>44811</v>
      </c>
      <c r="B3196" s="25">
        <v>12259.39</v>
      </c>
      <c r="C3196" s="25">
        <v>11791.9</v>
      </c>
      <c r="D3196" s="2">
        <f t="shared" si="98"/>
        <v>2.0653867063625819E-2</v>
      </c>
      <c r="E3196" s="2">
        <f t="shared" si="99"/>
        <v>2.1393843693887638E-2</v>
      </c>
    </row>
    <row r="3197" spans="1:5" x14ac:dyDescent="0.4">
      <c r="A3197" s="19">
        <v>44812</v>
      </c>
      <c r="B3197" s="25">
        <v>12321.19</v>
      </c>
      <c r="C3197" s="25">
        <v>11862.13</v>
      </c>
      <c r="D3197" s="2">
        <f t="shared" si="98"/>
        <v>5.0410338524184972E-3</v>
      </c>
      <c r="E3197" s="2">
        <f t="shared" si="99"/>
        <v>5.9557832071166494E-3</v>
      </c>
    </row>
    <row r="3198" spans="1:5" x14ac:dyDescent="0.4">
      <c r="A3198" s="19">
        <v>44813</v>
      </c>
      <c r="B3198" s="25">
        <v>12588.29</v>
      </c>
      <c r="C3198" s="25">
        <v>12112.31</v>
      </c>
      <c r="D3198" s="2">
        <f t="shared" si="98"/>
        <v>2.1678100897721819E-2</v>
      </c>
      <c r="E3198" s="2">
        <f t="shared" si="99"/>
        <v>2.1090647295215925E-2</v>
      </c>
    </row>
    <row r="3199" spans="1:5" x14ac:dyDescent="0.4">
      <c r="A3199" s="19">
        <v>44816</v>
      </c>
      <c r="B3199" s="25">
        <v>12739.72</v>
      </c>
      <c r="C3199" s="25">
        <v>12266.41</v>
      </c>
      <c r="D3199" s="2">
        <f t="shared" si="98"/>
        <v>1.2029433703862669E-2</v>
      </c>
      <c r="E3199" s="2">
        <f t="shared" si="99"/>
        <v>1.272259379094498E-2</v>
      </c>
    </row>
    <row r="3200" spans="1:5" x14ac:dyDescent="0.4">
      <c r="A3200" s="19">
        <v>44817</v>
      </c>
      <c r="B3200" s="25">
        <v>12033.62</v>
      </c>
      <c r="C3200" s="25">
        <v>11633.57</v>
      </c>
      <c r="D3200" s="2">
        <f t="shared" si="98"/>
        <v>-5.5425079986059278E-2</v>
      </c>
      <c r="E3200" s="2">
        <f t="shared" si="99"/>
        <v>-5.1591296883114146E-2</v>
      </c>
    </row>
    <row r="3201" spans="1:5" x14ac:dyDescent="0.4">
      <c r="A3201" s="19">
        <v>44818</v>
      </c>
      <c r="B3201" s="25">
        <v>12134.4</v>
      </c>
      <c r="C3201" s="25">
        <v>11719.68</v>
      </c>
      <c r="D3201" s="2">
        <f t="shared" si="98"/>
        <v>8.3748697399450567E-3</v>
      </c>
      <c r="E3201" s="2">
        <f t="shared" si="99"/>
        <v>7.4018551485055539E-3</v>
      </c>
    </row>
    <row r="3202" spans="1:5" x14ac:dyDescent="0.4">
      <c r="A3202" s="19">
        <v>44819</v>
      </c>
      <c r="B3202" s="25">
        <v>11927.49</v>
      </c>
      <c r="C3202" s="25">
        <v>11552.36</v>
      </c>
      <c r="D3202" s="2">
        <f t="shared" si="98"/>
        <v>-1.7051522943037911E-2</v>
      </c>
      <c r="E3202" s="2">
        <f t="shared" si="99"/>
        <v>-1.4276840323285245E-2</v>
      </c>
    </row>
    <row r="3203" spans="1:5" x14ac:dyDescent="0.4">
      <c r="A3203" s="19">
        <v>44820</v>
      </c>
      <c r="B3203" s="25">
        <v>11861.38</v>
      </c>
      <c r="C3203" s="25">
        <v>11448.4</v>
      </c>
      <c r="D3203" s="2">
        <f t="shared" si="98"/>
        <v>-5.5426581787115792E-3</v>
      </c>
      <c r="E3203" s="2">
        <f t="shared" si="99"/>
        <v>-8.9990270386312021E-3</v>
      </c>
    </row>
    <row r="3204" spans="1:5" x14ac:dyDescent="0.4">
      <c r="A3204" s="19">
        <v>44823</v>
      </c>
      <c r="B3204" s="25">
        <v>11953.27</v>
      </c>
      <c r="C3204" s="25">
        <v>11535.02</v>
      </c>
      <c r="D3204" s="2">
        <f t="shared" si="98"/>
        <v>7.7469906537015465E-3</v>
      </c>
      <c r="E3204" s="2">
        <f t="shared" si="99"/>
        <v>7.5661227769820982E-3</v>
      </c>
    </row>
    <row r="3205" spans="1:5" x14ac:dyDescent="0.4">
      <c r="A3205" s="19">
        <v>44824</v>
      </c>
      <c r="B3205" s="25">
        <v>11851.54</v>
      </c>
      <c r="C3205" s="25">
        <v>11425.05</v>
      </c>
      <c r="D3205" s="2">
        <f t="shared" si="98"/>
        <v>-8.5106418578346776E-3</v>
      </c>
      <c r="E3205" s="2">
        <f t="shared" si="99"/>
        <v>-9.533576881531336E-3</v>
      </c>
    </row>
    <row r="3206" spans="1:5" x14ac:dyDescent="0.4">
      <c r="A3206" s="19">
        <v>44825</v>
      </c>
      <c r="B3206" s="25">
        <v>11637.79</v>
      </c>
      <c r="C3206" s="25">
        <v>11220.19</v>
      </c>
      <c r="D3206" s="2">
        <f t="shared" si="98"/>
        <v>-1.8035630812535786E-2</v>
      </c>
      <c r="E3206" s="2">
        <f t="shared" si="99"/>
        <v>-1.7930774920022152E-2</v>
      </c>
    </row>
    <row r="3207" spans="1:5" x14ac:dyDescent="0.4">
      <c r="A3207" s="19">
        <v>44826</v>
      </c>
      <c r="B3207" s="25">
        <v>11501.65</v>
      </c>
      <c r="C3207" s="25">
        <v>11066.8</v>
      </c>
      <c r="D3207" s="2">
        <f t="shared" ref="D3207:D3270" si="100">B3207/B3206-1</f>
        <v>-1.1698097319164602E-2</v>
      </c>
      <c r="E3207" s="2">
        <f t="shared" ref="E3207:E3270" si="101">C3207/C3206-1</f>
        <v>-1.3670891491142423E-2</v>
      </c>
    </row>
    <row r="3208" spans="1:5" x14ac:dyDescent="0.4">
      <c r="A3208" s="19">
        <v>44827</v>
      </c>
      <c r="B3208" s="25">
        <v>11311.24</v>
      </c>
      <c r="C3208" s="25">
        <v>10867.93</v>
      </c>
      <c r="D3208" s="2">
        <f t="shared" si="100"/>
        <v>-1.6555016019440649E-2</v>
      </c>
      <c r="E3208" s="2">
        <f t="shared" si="101"/>
        <v>-1.7969964217298462E-2</v>
      </c>
    </row>
    <row r="3209" spans="1:5" x14ac:dyDescent="0.4">
      <c r="A3209" s="19">
        <v>44830</v>
      </c>
      <c r="B3209" s="25">
        <v>11254.11</v>
      </c>
      <c r="C3209" s="25">
        <v>10802.92</v>
      </c>
      <c r="D3209" s="2">
        <f t="shared" si="100"/>
        <v>-5.0507283021136162E-3</v>
      </c>
      <c r="E3209" s="2">
        <f t="shared" si="101"/>
        <v>-5.981819904986474E-3</v>
      </c>
    </row>
    <row r="3210" spans="1:5" x14ac:dyDescent="0.4">
      <c r="A3210" s="19">
        <v>44831</v>
      </c>
      <c r="B3210" s="25">
        <v>11271.75</v>
      </c>
      <c r="C3210" s="25">
        <v>10829.5</v>
      </c>
      <c r="D3210" s="2">
        <f t="shared" si="100"/>
        <v>1.5674273665353677E-3</v>
      </c>
      <c r="E3210" s="2">
        <f t="shared" si="101"/>
        <v>2.4604458794474926E-3</v>
      </c>
    </row>
    <row r="3211" spans="1:5" x14ac:dyDescent="0.4">
      <c r="A3211" s="19">
        <v>44832</v>
      </c>
      <c r="B3211" s="25">
        <v>11493.83</v>
      </c>
      <c r="C3211" s="25">
        <v>11051.64</v>
      </c>
      <c r="D3211" s="2">
        <f t="shared" si="100"/>
        <v>1.970235322820324E-2</v>
      </c>
      <c r="E3211" s="2">
        <f t="shared" si="101"/>
        <v>2.051248903458136E-2</v>
      </c>
    </row>
    <row r="3212" spans="1:5" x14ac:dyDescent="0.4">
      <c r="A3212" s="19">
        <v>44833</v>
      </c>
      <c r="B3212" s="25">
        <v>11164.78</v>
      </c>
      <c r="C3212" s="25">
        <v>10737.51</v>
      </c>
      <c r="D3212" s="2">
        <f t="shared" si="100"/>
        <v>-2.8628403238955102E-2</v>
      </c>
      <c r="E3212" s="2">
        <f t="shared" si="101"/>
        <v>-2.8423835738406122E-2</v>
      </c>
    </row>
    <row r="3213" spans="1:5" x14ac:dyDescent="0.4">
      <c r="A3213" s="19">
        <v>44834</v>
      </c>
      <c r="B3213" s="25">
        <v>10971.22</v>
      </c>
      <c r="C3213" s="25">
        <v>10575.62</v>
      </c>
      <c r="D3213" s="2">
        <f t="shared" si="100"/>
        <v>-1.7336660462633491E-2</v>
      </c>
      <c r="E3213" s="2">
        <f t="shared" si="101"/>
        <v>-1.5077052314735884E-2</v>
      </c>
    </row>
    <row r="3214" spans="1:5" x14ac:dyDescent="0.4">
      <c r="A3214" s="19">
        <v>44837</v>
      </c>
      <c r="B3214" s="25">
        <v>11229.73</v>
      </c>
      <c r="C3214" s="25">
        <v>10815.43</v>
      </c>
      <c r="D3214" s="2">
        <f t="shared" si="100"/>
        <v>2.3562557309032117E-2</v>
      </c>
      <c r="E3214" s="2">
        <f t="shared" si="101"/>
        <v>2.2675739105603165E-2</v>
      </c>
    </row>
    <row r="3215" spans="1:5" x14ac:dyDescent="0.4">
      <c r="A3215" s="19">
        <v>44838</v>
      </c>
      <c r="B3215" s="25">
        <v>11582.54</v>
      </c>
      <c r="C3215" s="25">
        <v>11176.41</v>
      </c>
      <c r="D3215" s="2">
        <f t="shared" si="100"/>
        <v>3.1417496235439435E-2</v>
      </c>
      <c r="E3215" s="2">
        <f t="shared" si="101"/>
        <v>3.3376389103345838E-2</v>
      </c>
    </row>
    <row r="3216" spans="1:5" x14ac:dyDescent="0.4">
      <c r="A3216" s="19">
        <v>44839</v>
      </c>
      <c r="B3216" s="25">
        <v>11573.18</v>
      </c>
      <c r="C3216" s="25">
        <v>11148.64</v>
      </c>
      <c r="D3216" s="2">
        <f t="shared" si="100"/>
        <v>-8.0811290096993726E-4</v>
      </c>
      <c r="E3216" s="2">
        <f t="shared" si="101"/>
        <v>-2.4846976802032072E-3</v>
      </c>
    </row>
    <row r="3217" spans="1:5" x14ac:dyDescent="0.4">
      <c r="A3217" s="19">
        <v>44840</v>
      </c>
      <c r="B3217" s="25">
        <v>11485.5</v>
      </c>
      <c r="C3217" s="25">
        <v>11073.31</v>
      </c>
      <c r="D3217" s="2">
        <f t="shared" si="100"/>
        <v>-7.5761372414496764E-3</v>
      </c>
      <c r="E3217" s="2">
        <f t="shared" si="101"/>
        <v>-6.7568779689719527E-3</v>
      </c>
    </row>
    <row r="3218" spans="1:5" x14ac:dyDescent="0.4">
      <c r="A3218" s="19">
        <v>44841</v>
      </c>
      <c r="B3218" s="25">
        <v>11039.47</v>
      </c>
      <c r="C3218" s="25">
        <v>10652.4</v>
      </c>
      <c r="D3218" s="2">
        <f t="shared" si="100"/>
        <v>-3.8834182229767977E-2</v>
      </c>
      <c r="E3218" s="2">
        <f t="shared" si="101"/>
        <v>-3.8011217964637467E-2</v>
      </c>
    </row>
    <row r="3219" spans="1:5" x14ac:dyDescent="0.4">
      <c r="A3219" s="19">
        <v>44844</v>
      </c>
      <c r="B3219" s="25">
        <v>10926.97</v>
      </c>
      <c r="C3219" s="25">
        <v>10542.1</v>
      </c>
      <c r="D3219" s="2">
        <f t="shared" si="100"/>
        <v>-1.0190706619067735E-2</v>
      </c>
      <c r="E3219" s="2">
        <f t="shared" si="101"/>
        <v>-1.0354474109120826E-2</v>
      </c>
    </row>
    <row r="3220" spans="1:5" x14ac:dyDescent="0.4">
      <c r="A3220" s="19">
        <v>44845</v>
      </c>
      <c r="B3220" s="25">
        <v>10791.35</v>
      </c>
      <c r="C3220" s="25">
        <v>10426.19</v>
      </c>
      <c r="D3220" s="2">
        <f t="shared" si="100"/>
        <v>-1.2411491932347141E-2</v>
      </c>
      <c r="E3220" s="2">
        <f t="shared" si="101"/>
        <v>-1.0994963052902151E-2</v>
      </c>
    </row>
    <row r="3221" spans="1:5" x14ac:dyDescent="0.4">
      <c r="A3221" s="19">
        <v>44846</v>
      </c>
      <c r="B3221" s="25">
        <v>10785.62</v>
      </c>
      <c r="C3221" s="25">
        <v>10417.1</v>
      </c>
      <c r="D3221" s="2">
        <f t="shared" si="100"/>
        <v>-5.3098083186997602E-4</v>
      </c>
      <c r="E3221" s="2">
        <f t="shared" si="101"/>
        <v>-8.7184292632302984E-4</v>
      </c>
    </row>
    <row r="3222" spans="1:5" x14ac:dyDescent="0.4">
      <c r="A3222" s="19">
        <v>44847</v>
      </c>
      <c r="B3222" s="25">
        <v>11033.58</v>
      </c>
      <c r="C3222" s="25">
        <v>10649.15</v>
      </c>
      <c r="D3222" s="2">
        <f t="shared" si="100"/>
        <v>2.2989869845219779E-2</v>
      </c>
      <c r="E3222" s="2">
        <f t="shared" si="101"/>
        <v>2.2275873323669648E-2</v>
      </c>
    </row>
    <row r="3223" spans="1:5" x14ac:dyDescent="0.4">
      <c r="A3223" s="19">
        <v>44848</v>
      </c>
      <c r="B3223" s="25">
        <v>10692.06</v>
      </c>
      <c r="C3223" s="25">
        <v>10321.39</v>
      </c>
      <c r="D3223" s="2">
        <f t="shared" si="100"/>
        <v>-3.0952782324503936E-2</v>
      </c>
      <c r="E3223" s="2">
        <f t="shared" si="101"/>
        <v>-3.0778043318011372E-2</v>
      </c>
    </row>
    <row r="3224" spans="1:5" x14ac:dyDescent="0.4">
      <c r="A3224" s="19">
        <v>44851</v>
      </c>
      <c r="B3224" s="25">
        <v>11062.53</v>
      </c>
      <c r="C3224" s="25">
        <v>10675.8</v>
      </c>
      <c r="D3224" s="2">
        <f t="shared" si="100"/>
        <v>3.464907604334444E-2</v>
      </c>
      <c r="E3224" s="2">
        <f t="shared" si="101"/>
        <v>3.4337429357867544E-2</v>
      </c>
    </row>
    <row r="3225" spans="1:5" x14ac:dyDescent="0.4">
      <c r="A3225" s="19">
        <v>44852</v>
      </c>
      <c r="B3225" s="25">
        <v>11147.74</v>
      </c>
      <c r="C3225" s="25">
        <v>10772.4</v>
      </c>
      <c r="D3225" s="2">
        <f t="shared" si="100"/>
        <v>7.7025779817092577E-3</v>
      </c>
      <c r="E3225" s="2">
        <f t="shared" si="101"/>
        <v>9.0485022199742193E-3</v>
      </c>
    </row>
    <row r="3226" spans="1:5" x14ac:dyDescent="0.4">
      <c r="A3226" s="19">
        <v>44853</v>
      </c>
      <c r="B3226" s="25">
        <v>11103.38</v>
      </c>
      <c r="C3226" s="25">
        <v>10680.51</v>
      </c>
      <c r="D3226" s="2">
        <f t="shared" si="100"/>
        <v>-3.9792818992908652E-3</v>
      </c>
      <c r="E3226" s="2">
        <f t="shared" si="101"/>
        <v>-8.5301325609891121E-3</v>
      </c>
    </row>
    <row r="3227" spans="1:5" x14ac:dyDescent="0.4">
      <c r="A3227" s="19">
        <v>44854</v>
      </c>
      <c r="B3227" s="25">
        <v>11046.71</v>
      </c>
      <c r="C3227" s="25">
        <v>10614.84</v>
      </c>
      <c r="D3227" s="2">
        <f t="shared" si="100"/>
        <v>-5.1038512597064711E-3</v>
      </c>
      <c r="E3227" s="2">
        <f t="shared" si="101"/>
        <v>-6.1485827923947189E-3</v>
      </c>
    </row>
    <row r="3228" spans="1:5" x14ac:dyDescent="0.4">
      <c r="A3228" s="19">
        <v>44855</v>
      </c>
      <c r="B3228" s="25">
        <v>11310.33</v>
      </c>
      <c r="C3228" s="25">
        <v>10859.72</v>
      </c>
      <c r="D3228" s="2">
        <f t="shared" si="100"/>
        <v>2.3864118819087343E-2</v>
      </c>
      <c r="E3228" s="2">
        <f t="shared" si="101"/>
        <v>2.3069589367338494E-2</v>
      </c>
    </row>
    <row r="3229" spans="1:5" x14ac:dyDescent="0.4">
      <c r="A3229" s="19">
        <v>44858</v>
      </c>
      <c r="B3229" s="25">
        <v>11430.26</v>
      </c>
      <c r="C3229" s="25">
        <v>10952.61</v>
      </c>
      <c r="D3229" s="2">
        <f t="shared" si="100"/>
        <v>1.0603580974206883E-2</v>
      </c>
      <c r="E3229" s="2">
        <f t="shared" si="101"/>
        <v>8.5536275336750567E-3</v>
      </c>
    </row>
    <row r="3230" spans="1:5" x14ac:dyDescent="0.4">
      <c r="A3230" s="19">
        <v>44859</v>
      </c>
      <c r="B3230" s="25">
        <v>11669.99</v>
      </c>
      <c r="C3230" s="25">
        <v>11199.12</v>
      </c>
      <c r="D3230" s="2">
        <f t="shared" si="100"/>
        <v>2.0973276198441582E-2</v>
      </c>
      <c r="E3230" s="2">
        <f t="shared" si="101"/>
        <v>2.2506964093490067E-2</v>
      </c>
    </row>
    <row r="3231" spans="1:5" x14ac:dyDescent="0.4">
      <c r="A3231" s="19">
        <v>44860</v>
      </c>
      <c r="B3231" s="25">
        <v>11405.9</v>
      </c>
      <c r="C3231" s="25">
        <v>10970.99</v>
      </c>
      <c r="D3231" s="2">
        <f t="shared" si="100"/>
        <v>-2.2629839442878663E-2</v>
      </c>
      <c r="E3231" s="2">
        <f t="shared" si="101"/>
        <v>-2.0370350527541548E-2</v>
      </c>
    </row>
    <row r="3232" spans="1:5" x14ac:dyDescent="0.4">
      <c r="A3232" s="19">
        <v>44861</v>
      </c>
      <c r="B3232" s="25">
        <v>11191.63</v>
      </c>
      <c r="C3232" s="25">
        <v>10792.67</v>
      </c>
      <c r="D3232" s="2">
        <f t="shared" si="100"/>
        <v>-1.8785891512287489E-2</v>
      </c>
      <c r="E3232" s="2">
        <f t="shared" si="101"/>
        <v>-1.6253774727713721E-2</v>
      </c>
    </row>
    <row r="3233" spans="1:5" x14ac:dyDescent="0.4">
      <c r="A3233" s="19">
        <v>44862</v>
      </c>
      <c r="B3233" s="25">
        <v>11546.21</v>
      </c>
      <c r="C3233" s="25">
        <v>11102.45</v>
      </c>
      <c r="D3233" s="2">
        <f t="shared" si="100"/>
        <v>3.1682605661552454E-2</v>
      </c>
      <c r="E3233" s="2">
        <f t="shared" si="101"/>
        <v>2.8702814039528679E-2</v>
      </c>
    </row>
    <row r="3234" spans="1:5" x14ac:dyDescent="0.4">
      <c r="A3234" s="19">
        <v>44865</v>
      </c>
      <c r="B3234" s="25">
        <v>11405.57</v>
      </c>
      <c r="C3234" s="25">
        <v>10988.15</v>
      </c>
      <c r="D3234" s="2">
        <f t="shared" si="100"/>
        <v>-1.2180620307442824E-2</v>
      </c>
      <c r="E3234" s="2">
        <f t="shared" si="101"/>
        <v>-1.0295024971965772E-2</v>
      </c>
    </row>
    <row r="3235" spans="1:5" x14ac:dyDescent="0.4">
      <c r="A3235" s="19">
        <v>44866</v>
      </c>
      <c r="B3235" s="25">
        <v>11288.95</v>
      </c>
      <c r="C3235" s="25">
        <v>10890.85</v>
      </c>
      <c r="D3235" s="2">
        <f t="shared" si="100"/>
        <v>-1.0224828745954762E-2</v>
      </c>
      <c r="E3235" s="2">
        <f t="shared" si="101"/>
        <v>-8.8549937887633101E-3</v>
      </c>
    </row>
    <row r="3236" spans="1:5" x14ac:dyDescent="0.4">
      <c r="A3236" s="19">
        <v>44867</v>
      </c>
      <c r="B3236" s="25">
        <v>10906.34</v>
      </c>
      <c r="C3236" s="25">
        <v>10524.8</v>
      </c>
      <c r="D3236" s="2">
        <f t="shared" si="100"/>
        <v>-3.3892434637410984E-2</v>
      </c>
      <c r="E3236" s="2">
        <f t="shared" si="101"/>
        <v>-3.3610783364016683E-2</v>
      </c>
    </row>
    <row r="3237" spans="1:5" x14ac:dyDescent="0.4">
      <c r="A3237" s="19">
        <v>44868</v>
      </c>
      <c r="B3237" s="25">
        <v>10690.6</v>
      </c>
      <c r="C3237" s="25">
        <v>10342.94</v>
      </c>
      <c r="D3237" s="2">
        <f t="shared" si="100"/>
        <v>-1.9781154814539015E-2</v>
      </c>
      <c r="E3237" s="2">
        <f t="shared" si="101"/>
        <v>-1.7279188203101148E-2</v>
      </c>
    </row>
    <row r="3238" spans="1:5" x14ac:dyDescent="0.4">
      <c r="A3238" s="19">
        <v>44869</v>
      </c>
      <c r="B3238" s="25">
        <v>10857.03</v>
      </c>
      <c r="C3238" s="25">
        <v>10475.25</v>
      </c>
      <c r="D3238" s="2">
        <f t="shared" si="100"/>
        <v>1.5567882064617455E-2</v>
      </c>
      <c r="E3238" s="2">
        <f t="shared" si="101"/>
        <v>1.2792300835158921E-2</v>
      </c>
    </row>
    <row r="3239" spans="1:5" x14ac:dyDescent="0.4">
      <c r="A3239" s="19">
        <v>44872</v>
      </c>
      <c r="B3239" s="25">
        <v>10977</v>
      </c>
      <c r="C3239" s="25">
        <v>10564.52</v>
      </c>
      <c r="D3239" s="2">
        <f t="shared" si="100"/>
        <v>1.1049983282720888E-2</v>
      </c>
      <c r="E3239" s="2">
        <f t="shared" si="101"/>
        <v>8.5219923152193289E-3</v>
      </c>
    </row>
    <row r="3240" spans="1:5" x14ac:dyDescent="0.4">
      <c r="A3240" s="19">
        <v>44873</v>
      </c>
      <c r="B3240" s="25">
        <v>11059.5</v>
      </c>
      <c r="C3240" s="25">
        <v>10616.2</v>
      </c>
      <c r="D3240" s="2">
        <f t="shared" si="100"/>
        <v>7.5157146761410942E-3</v>
      </c>
      <c r="E3240" s="2">
        <f t="shared" si="101"/>
        <v>4.8918455358124557E-3</v>
      </c>
    </row>
    <row r="3241" spans="1:5" x14ac:dyDescent="0.4">
      <c r="A3241" s="19">
        <v>44874</v>
      </c>
      <c r="B3241" s="25">
        <v>10797.55</v>
      </c>
      <c r="C3241" s="25">
        <v>10353.17</v>
      </c>
      <c r="D3241" s="2">
        <f t="shared" si="100"/>
        <v>-2.3685519236855246E-2</v>
      </c>
      <c r="E3241" s="2">
        <f t="shared" si="101"/>
        <v>-2.4776285299824896E-2</v>
      </c>
    </row>
    <row r="3242" spans="1:5" x14ac:dyDescent="0.4">
      <c r="A3242" s="19">
        <v>44875</v>
      </c>
      <c r="B3242" s="25">
        <v>11605.96</v>
      </c>
      <c r="C3242" s="25">
        <v>11114.15</v>
      </c>
      <c r="D3242" s="2">
        <f t="shared" si="100"/>
        <v>7.4869762121962946E-2</v>
      </c>
      <c r="E3242" s="2">
        <f t="shared" si="101"/>
        <v>7.3502125435977561E-2</v>
      </c>
    </row>
    <row r="3243" spans="1:5" x14ac:dyDescent="0.4">
      <c r="A3243" s="19">
        <v>44876</v>
      </c>
      <c r="B3243" s="25">
        <v>11817.01</v>
      </c>
      <c r="C3243" s="25">
        <v>11323.33</v>
      </c>
      <c r="D3243" s="2">
        <f t="shared" si="100"/>
        <v>1.8184622383671911E-2</v>
      </c>
      <c r="E3243" s="2">
        <f t="shared" si="101"/>
        <v>1.8821052442157038E-2</v>
      </c>
    </row>
    <row r="3244" spans="1:5" x14ac:dyDescent="0.4">
      <c r="A3244" s="19">
        <v>44879</v>
      </c>
      <c r="B3244" s="25">
        <v>11700.94</v>
      </c>
      <c r="C3244" s="25">
        <v>11196.22</v>
      </c>
      <c r="D3244" s="2">
        <f t="shared" si="100"/>
        <v>-9.8222816093072041E-3</v>
      </c>
      <c r="E3244" s="2">
        <f t="shared" si="101"/>
        <v>-1.1225496386663703E-2</v>
      </c>
    </row>
    <row r="3245" spans="1:5" x14ac:dyDescent="0.4">
      <c r="A3245" s="19">
        <v>44880</v>
      </c>
      <c r="B3245" s="25">
        <v>11871.15</v>
      </c>
      <c r="C3245" s="25">
        <v>11358.41</v>
      </c>
      <c r="D3245" s="2">
        <f t="shared" si="100"/>
        <v>1.4546694539071092E-2</v>
      </c>
      <c r="E3245" s="2">
        <f t="shared" si="101"/>
        <v>1.4486139071936854E-2</v>
      </c>
    </row>
    <row r="3246" spans="1:5" x14ac:dyDescent="0.4">
      <c r="A3246" s="19">
        <v>44881</v>
      </c>
      <c r="B3246" s="25">
        <v>11699.09</v>
      </c>
      <c r="C3246" s="25">
        <v>11183.66</v>
      </c>
      <c r="D3246" s="2">
        <f t="shared" si="100"/>
        <v>-1.4493962253025128E-2</v>
      </c>
      <c r="E3246" s="2">
        <f t="shared" si="101"/>
        <v>-1.5385075904109868E-2</v>
      </c>
    </row>
    <row r="3247" spans="1:5" x14ac:dyDescent="0.4">
      <c r="A3247" s="19">
        <v>44882</v>
      </c>
      <c r="B3247" s="25">
        <v>11676.86</v>
      </c>
      <c r="C3247" s="25">
        <v>11144.96</v>
      </c>
      <c r="D3247" s="2">
        <f t="shared" si="100"/>
        <v>-1.9001477892724994E-3</v>
      </c>
      <c r="E3247" s="2">
        <f t="shared" si="101"/>
        <v>-3.4604056274959438E-3</v>
      </c>
    </row>
    <row r="3248" spans="1:5" x14ac:dyDescent="0.4">
      <c r="A3248" s="19">
        <v>44883</v>
      </c>
      <c r="B3248" s="25">
        <v>11677.02</v>
      </c>
      <c r="C3248" s="25">
        <v>11146.06</v>
      </c>
      <c r="D3248" s="2">
        <f t="shared" si="100"/>
        <v>1.3702313806929212E-5</v>
      </c>
      <c r="E3248" s="2">
        <f t="shared" si="101"/>
        <v>9.8699322384376842E-5</v>
      </c>
    </row>
    <row r="3249" spans="1:5" x14ac:dyDescent="0.4">
      <c r="A3249" s="19">
        <v>44886</v>
      </c>
      <c r="B3249" s="25">
        <v>11553.45</v>
      </c>
      <c r="C3249" s="25">
        <v>11024.51</v>
      </c>
      <c r="D3249" s="2">
        <f t="shared" si="100"/>
        <v>-1.0582323229728074E-2</v>
      </c>
      <c r="E3249" s="2">
        <f t="shared" si="101"/>
        <v>-1.0905198787732995E-2</v>
      </c>
    </row>
    <row r="3250" spans="1:5" x14ac:dyDescent="0.4">
      <c r="A3250" s="19">
        <v>44887</v>
      </c>
      <c r="B3250" s="25">
        <v>11724.84</v>
      </c>
      <c r="C3250" s="25">
        <v>11174.41</v>
      </c>
      <c r="D3250" s="2">
        <f t="shared" si="100"/>
        <v>1.4834529945600528E-2</v>
      </c>
      <c r="E3250" s="2">
        <f t="shared" si="101"/>
        <v>1.3596976192139065E-2</v>
      </c>
    </row>
    <row r="3251" spans="1:5" x14ac:dyDescent="0.4">
      <c r="A3251" s="19">
        <v>44888</v>
      </c>
      <c r="B3251" s="25">
        <v>11838.72</v>
      </c>
      <c r="C3251" s="25">
        <v>11285.32</v>
      </c>
      <c r="D3251" s="2">
        <f t="shared" si="100"/>
        <v>9.7127124975691093E-3</v>
      </c>
      <c r="E3251" s="2">
        <f t="shared" si="101"/>
        <v>9.9253562380474669E-3</v>
      </c>
    </row>
    <row r="3252" spans="1:5" x14ac:dyDescent="0.4">
      <c r="A3252" s="19">
        <v>44890</v>
      </c>
      <c r="B3252" s="25">
        <v>11756.03</v>
      </c>
      <c r="C3252" s="25">
        <v>11226.36</v>
      </c>
      <c r="D3252" s="2">
        <f t="shared" si="100"/>
        <v>-6.9847078062492685E-3</v>
      </c>
      <c r="E3252" s="2">
        <f t="shared" si="101"/>
        <v>-5.2244863238258832E-3</v>
      </c>
    </row>
    <row r="3253" spans="1:5" x14ac:dyDescent="0.4">
      <c r="A3253" s="19">
        <v>44893</v>
      </c>
      <c r="B3253" s="25">
        <v>11587.75</v>
      </c>
      <c r="C3253" s="25">
        <v>11049.5</v>
      </c>
      <c r="D3253" s="2">
        <f t="shared" si="100"/>
        <v>-1.4314356121922112E-2</v>
      </c>
      <c r="E3253" s="2">
        <f t="shared" si="101"/>
        <v>-1.5753993280101519E-2</v>
      </c>
    </row>
    <row r="3254" spans="1:5" x14ac:dyDescent="0.4">
      <c r="A3254" s="19">
        <v>44894</v>
      </c>
      <c r="B3254" s="25">
        <v>11503.45</v>
      </c>
      <c r="C3254" s="25">
        <v>10983.78</v>
      </c>
      <c r="D3254" s="2">
        <f t="shared" si="100"/>
        <v>-7.2749239498607343E-3</v>
      </c>
      <c r="E3254" s="2">
        <f t="shared" si="101"/>
        <v>-5.9477804425539516E-3</v>
      </c>
    </row>
    <row r="3255" spans="1:5" x14ac:dyDescent="0.4">
      <c r="A3255" s="19">
        <v>44895</v>
      </c>
      <c r="B3255" s="25">
        <v>12030.06</v>
      </c>
      <c r="C3255" s="25">
        <v>11468</v>
      </c>
      <c r="D3255" s="2">
        <f t="shared" si="100"/>
        <v>4.5778440380929153E-2</v>
      </c>
      <c r="E3255" s="2">
        <f t="shared" si="101"/>
        <v>4.4085005344243866E-2</v>
      </c>
    </row>
    <row r="3256" spans="1:5" x14ac:dyDescent="0.4">
      <c r="A3256" s="19">
        <v>44896</v>
      </c>
      <c r="B3256" s="25">
        <v>12041.9</v>
      </c>
      <c r="C3256" s="25">
        <v>11482.45</v>
      </c>
      <c r="D3256" s="2">
        <f t="shared" si="100"/>
        <v>9.8420124255405028E-4</v>
      </c>
      <c r="E3256" s="2">
        <f t="shared" si="101"/>
        <v>1.2600279037322526E-3</v>
      </c>
    </row>
    <row r="3257" spans="1:5" x14ac:dyDescent="0.4">
      <c r="A3257" s="19">
        <v>44897</v>
      </c>
      <c r="B3257" s="25">
        <v>11994.26</v>
      </c>
      <c r="C3257" s="25">
        <v>11461.5</v>
      </c>
      <c r="D3257" s="2">
        <f t="shared" si="100"/>
        <v>-3.9561863161128308E-3</v>
      </c>
      <c r="E3257" s="2">
        <f t="shared" si="101"/>
        <v>-1.8245235119683789E-3</v>
      </c>
    </row>
    <row r="3258" spans="1:5" x14ac:dyDescent="0.4">
      <c r="A3258" s="19">
        <v>44900</v>
      </c>
      <c r="B3258" s="25">
        <v>11786.8</v>
      </c>
      <c r="C3258" s="25">
        <v>11239.94</v>
      </c>
      <c r="D3258" s="2">
        <f t="shared" si="100"/>
        <v>-1.7296606876956222E-2</v>
      </c>
      <c r="E3258" s="2">
        <f t="shared" si="101"/>
        <v>-1.9330803123500329E-2</v>
      </c>
    </row>
    <row r="3259" spans="1:5" x14ac:dyDescent="0.4">
      <c r="A3259" s="19">
        <v>44901</v>
      </c>
      <c r="B3259" s="25">
        <v>11549.69</v>
      </c>
      <c r="C3259" s="25">
        <v>11014.89</v>
      </c>
      <c r="D3259" s="2">
        <f t="shared" si="100"/>
        <v>-2.0116571079512591E-2</v>
      </c>
      <c r="E3259" s="2">
        <f t="shared" si="101"/>
        <v>-2.0022348873748541E-2</v>
      </c>
    </row>
    <row r="3260" spans="1:5" x14ac:dyDescent="0.4">
      <c r="A3260" s="19">
        <v>44902</v>
      </c>
      <c r="B3260" s="25">
        <v>11497.39</v>
      </c>
      <c r="C3260" s="25">
        <v>10958.55</v>
      </c>
      <c r="D3260" s="2">
        <f t="shared" si="100"/>
        <v>-4.5282600658547167E-3</v>
      </c>
      <c r="E3260" s="2">
        <f t="shared" si="101"/>
        <v>-5.1148944746611802E-3</v>
      </c>
    </row>
    <row r="3261" spans="1:5" x14ac:dyDescent="0.4">
      <c r="A3261" s="19">
        <v>44903</v>
      </c>
      <c r="B3261" s="25">
        <v>11637.5</v>
      </c>
      <c r="C3261" s="25">
        <v>11082</v>
      </c>
      <c r="D3261" s="2">
        <f t="shared" si="100"/>
        <v>1.2186244008422831E-2</v>
      </c>
      <c r="E3261" s="2">
        <f t="shared" si="101"/>
        <v>1.1265176506015884E-2</v>
      </c>
    </row>
    <row r="3262" spans="1:5" x14ac:dyDescent="0.4">
      <c r="A3262" s="19">
        <v>44904</v>
      </c>
      <c r="B3262" s="25">
        <v>11563.33</v>
      </c>
      <c r="C3262" s="25">
        <v>11004.62</v>
      </c>
      <c r="D3262" s="2">
        <f t="shared" si="100"/>
        <v>-6.3733619763695071E-3</v>
      </c>
      <c r="E3262" s="2">
        <f t="shared" si="101"/>
        <v>-6.9824941346326996E-3</v>
      </c>
    </row>
    <row r="3263" spans="1:5" x14ac:dyDescent="0.4">
      <c r="A3263" s="19">
        <v>44907</v>
      </c>
      <c r="B3263" s="25">
        <v>11706.44</v>
      </c>
      <c r="C3263" s="25">
        <v>11143.74</v>
      </c>
      <c r="D3263" s="2">
        <f t="shared" si="100"/>
        <v>1.2376192671142316E-2</v>
      </c>
      <c r="E3263" s="2">
        <f t="shared" si="101"/>
        <v>1.2641963102769438E-2</v>
      </c>
    </row>
    <row r="3264" spans="1:5" x14ac:dyDescent="0.4">
      <c r="A3264" s="19">
        <v>44908</v>
      </c>
      <c r="B3264" s="25">
        <v>11834.21</v>
      </c>
      <c r="C3264" s="25">
        <v>11256.81</v>
      </c>
      <c r="D3264" s="2">
        <f t="shared" si="100"/>
        <v>1.0914505178346134E-2</v>
      </c>
      <c r="E3264" s="2">
        <f t="shared" si="101"/>
        <v>1.014650377700832E-2</v>
      </c>
    </row>
    <row r="3265" spans="1:5" x14ac:dyDescent="0.4">
      <c r="A3265" s="19">
        <v>44909</v>
      </c>
      <c r="B3265" s="25">
        <v>11740.92</v>
      </c>
      <c r="C3265" s="25">
        <v>11170.89</v>
      </c>
      <c r="D3265" s="2">
        <f t="shared" si="100"/>
        <v>-7.8830779578864529E-3</v>
      </c>
      <c r="E3265" s="2">
        <f t="shared" si="101"/>
        <v>-7.6327129977320496E-3</v>
      </c>
    </row>
    <row r="3266" spans="1:5" x14ac:dyDescent="0.4">
      <c r="A3266" s="19">
        <v>44910</v>
      </c>
      <c r="B3266" s="25">
        <v>11345.22</v>
      </c>
      <c r="C3266" s="25">
        <v>10810.53</v>
      </c>
      <c r="D3266" s="2">
        <f t="shared" si="100"/>
        <v>-3.3702639997547079E-2</v>
      </c>
      <c r="E3266" s="2">
        <f t="shared" si="101"/>
        <v>-3.2258844192360581E-2</v>
      </c>
    </row>
    <row r="3267" spans="1:5" x14ac:dyDescent="0.4">
      <c r="A3267" s="19">
        <v>44911</v>
      </c>
      <c r="B3267" s="25">
        <v>11243.72</v>
      </c>
      <c r="C3267" s="25">
        <v>10705.41</v>
      </c>
      <c r="D3267" s="2">
        <f t="shared" si="100"/>
        <v>-8.946499054227286E-3</v>
      </c>
      <c r="E3267" s="2">
        <f t="shared" si="101"/>
        <v>-9.7238525770707573E-3</v>
      </c>
    </row>
    <row r="3268" spans="1:5" x14ac:dyDescent="0.4">
      <c r="A3268" s="19">
        <v>44914</v>
      </c>
      <c r="B3268" s="25">
        <v>11084.59</v>
      </c>
      <c r="C3268" s="25">
        <v>10546.03</v>
      </c>
      <c r="D3268" s="2">
        <f t="shared" si="100"/>
        <v>-1.415278929037711E-2</v>
      </c>
      <c r="E3268" s="2">
        <f t="shared" si="101"/>
        <v>-1.4887799719954575E-2</v>
      </c>
    </row>
    <row r="3269" spans="1:5" x14ac:dyDescent="0.4">
      <c r="A3269" s="19">
        <v>44915</v>
      </c>
      <c r="B3269" s="25">
        <v>11072.43</v>
      </c>
      <c r="C3269" s="25">
        <v>10547.11</v>
      </c>
      <c r="D3269" s="2">
        <f t="shared" si="100"/>
        <v>-1.0970184733941624E-3</v>
      </c>
      <c r="E3269" s="2">
        <f t="shared" si="101"/>
        <v>1.0240820479356927E-4</v>
      </c>
    </row>
    <row r="3270" spans="1:5" x14ac:dyDescent="0.4">
      <c r="A3270" s="19">
        <v>44916</v>
      </c>
      <c r="B3270" s="25">
        <v>11235.88</v>
      </c>
      <c r="C3270" s="25">
        <v>10709.37</v>
      </c>
      <c r="D3270" s="2">
        <f t="shared" si="100"/>
        <v>1.4761890569640057E-2</v>
      </c>
      <c r="E3270" s="2">
        <f t="shared" si="101"/>
        <v>1.5384309066654334E-2</v>
      </c>
    </row>
    <row r="3271" spans="1:5" x14ac:dyDescent="0.4">
      <c r="A3271" s="19">
        <v>44917</v>
      </c>
      <c r="B3271" s="25">
        <v>10956.14</v>
      </c>
      <c r="C3271" s="25">
        <v>10476.120000000001</v>
      </c>
      <c r="D3271" s="2">
        <f t="shared" ref="D3271:D3334" si="102">B3271/B3270-1</f>
        <v>-2.489702631213575E-2</v>
      </c>
      <c r="E3271" s="2">
        <f t="shared" ref="E3271:E3334" si="103">C3271/C3270-1</f>
        <v>-2.1779992660632685E-2</v>
      </c>
    </row>
    <row r="3272" spans="1:5" x14ac:dyDescent="0.4">
      <c r="A3272" s="19">
        <v>44918</v>
      </c>
      <c r="B3272" s="25">
        <v>10985.45</v>
      </c>
      <c r="C3272" s="25">
        <v>10497.86</v>
      </c>
      <c r="D3272" s="2">
        <f t="shared" si="102"/>
        <v>2.6752122554112301E-3</v>
      </c>
      <c r="E3272" s="2">
        <f t="shared" si="103"/>
        <v>2.0751957785898334E-3</v>
      </c>
    </row>
    <row r="3273" spans="1:5" x14ac:dyDescent="0.4">
      <c r="A3273" s="19">
        <v>44922</v>
      </c>
      <c r="B3273" s="25">
        <v>10822.51</v>
      </c>
      <c r="C3273" s="25">
        <v>10353.23</v>
      </c>
      <c r="D3273" s="2">
        <f t="shared" si="102"/>
        <v>-1.4832346421858045E-2</v>
      </c>
      <c r="E3273" s="2">
        <f t="shared" si="103"/>
        <v>-1.3777093617175384E-2</v>
      </c>
    </row>
    <row r="3274" spans="1:5" x14ac:dyDescent="0.4">
      <c r="A3274" s="19">
        <v>44923</v>
      </c>
      <c r="B3274" s="25">
        <v>10679.35</v>
      </c>
      <c r="C3274" s="25">
        <v>10213.290000000001</v>
      </c>
      <c r="D3274" s="2">
        <f t="shared" si="102"/>
        <v>-1.3227985005326848E-2</v>
      </c>
      <c r="E3274" s="2">
        <f t="shared" si="103"/>
        <v>-1.3516554737023956E-2</v>
      </c>
    </row>
    <row r="3275" spans="1:5" x14ac:dyDescent="0.4">
      <c r="A3275" s="19">
        <v>44924</v>
      </c>
      <c r="B3275" s="25">
        <v>10951.05</v>
      </c>
      <c r="C3275" s="25">
        <v>10478.09</v>
      </c>
      <c r="D3275" s="2">
        <f t="shared" si="102"/>
        <v>2.5441623319771178E-2</v>
      </c>
      <c r="E3275" s="2">
        <f t="shared" si="103"/>
        <v>2.5927002953994194E-2</v>
      </c>
    </row>
    <row r="3276" spans="1:5" x14ac:dyDescent="0.4">
      <c r="A3276" s="19">
        <v>44925</v>
      </c>
      <c r="B3276" s="25">
        <v>10939.76</v>
      </c>
      <c r="C3276" s="25">
        <v>10466.48</v>
      </c>
      <c r="D3276" s="2">
        <f t="shared" si="102"/>
        <v>-1.0309513699598982E-3</v>
      </c>
      <c r="E3276" s="2">
        <f t="shared" si="103"/>
        <v>-1.1080263674010382E-3</v>
      </c>
    </row>
    <row r="3277" spans="1:5" x14ac:dyDescent="0.4">
      <c r="A3277" s="19">
        <v>44929</v>
      </c>
      <c r="B3277" s="25">
        <v>10862.64</v>
      </c>
      <c r="C3277" s="25">
        <v>10386.99</v>
      </c>
      <c r="D3277" s="2">
        <f t="shared" si="102"/>
        <v>-7.0495147973996808E-3</v>
      </c>
      <c r="E3277" s="2">
        <f t="shared" si="103"/>
        <v>-7.5947214345223335E-3</v>
      </c>
    </row>
    <row r="3278" spans="1:5" x14ac:dyDescent="0.4">
      <c r="A3278" s="19">
        <v>44930</v>
      </c>
      <c r="B3278" s="25">
        <v>10914.8</v>
      </c>
      <c r="C3278" s="25">
        <v>10458.76</v>
      </c>
      <c r="D3278" s="2">
        <f t="shared" si="102"/>
        <v>4.8017793096337691E-3</v>
      </c>
      <c r="E3278" s="2">
        <f t="shared" si="103"/>
        <v>6.9096051887986842E-3</v>
      </c>
    </row>
    <row r="3279" spans="1:5" x14ac:dyDescent="0.4">
      <c r="A3279" s="19">
        <v>44931</v>
      </c>
      <c r="B3279" s="25">
        <v>10741.22</v>
      </c>
      <c r="C3279" s="25">
        <v>10305.24</v>
      </c>
      <c r="D3279" s="2">
        <f t="shared" si="102"/>
        <v>-1.5903177337193486E-2</v>
      </c>
      <c r="E3279" s="2">
        <f t="shared" si="103"/>
        <v>-1.4678604346978097E-2</v>
      </c>
    </row>
    <row r="3280" spans="1:5" x14ac:dyDescent="0.4">
      <c r="A3280" s="19">
        <v>44932</v>
      </c>
      <c r="B3280" s="25">
        <v>11040.35</v>
      </c>
      <c r="C3280" s="25">
        <v>10569.29</v>
      </c>
      <c r="D3280" s="2">
        <f t="shared" si="102"/>
        <v>2.7848791850460186E-2</v>
      </c>
      <c r="E3280" s="2">
        <f t="shared" si="103"/>
        <v>2.5622886997294758E-2</v>
      </c>
    </row>
    <row r="3281" spans="1:5" x14ac:dyDescent="0.4">
      <c r="A3281" s="19">
        <v>44935</v>
      </c>
      <c r="B3281" s="25">
        <v>11108.45</v>
      </c>
      <c r="C3281" s="25">
        <v>10635.65</v>
      </c>
      <c r="D3281" s="2">
        <f t="shared" si="102"/>
        <v>6.1682827084286185E-3</v>
      </c>
      <c r="E3281" s="2">
        <f t="shared" si="103"/>
        <v>6.2785674345200437E-3</v>
      </c>
    </row>
    <row r="3282" spans="1:5" x14ac:dyDescent="0.4">
      <c r="A3282" s="19">
        <v>44936</v>
      </c>
      <c r="B3282" s="25">
        <v>11205.78</v>
      </c>
      <c r="C3282" s="25">
        <v>10742.63</v>
      </c>
      <c r="D3282" s="2">
        <f t="shared" si="102"/>
        <v>8.761798450728886E-3</v>
      </c>
      <c r="E3282" s="2">
        <f t="shared" si="103"/>
        <v>1.0058623591411964E-2</v>
      </c>
    </row>
    <row r="3283" spans="1:5" x14ac:dyDescent="0.4">
      <c r="A3283" s="19">
        <v>44937</v>
      </c>
      <c r="B3283" s="25">
        <v>11402.53</v>
      </c>
      <c r="C3283" s="25">
        <v>10931.67</v>
      </c>
      <c r="D3283" s="2">
        <f t="shared" si="102"/>
        <v>1.7557903153551102E-2</v>
      </c>
      <c r="E3283" s="2">
        <f t="shared" si="103"/>
        <v>1.7597180578685201E-2</v>
      </c>
    </row>
    <row r="3284" spans="1:5" x14ac:dyDescent="0.4">
      <c r="A3284" s="19">
        <v>44938</v>
      </c>
      <c r="B3284" s="25">
        <v>11459.61</v>
      </c>
      <c r="C3284" s="25">
        <v>11001.11</v>
      </c>
      <c r="D3284" s="2">
        <f t="shared" si="102"/>
        <v>5.0059065838896633E-3</v>
      </c>
      <c r="E3284" s="2">
        <f t="shared" si="103"/>
        <v>6.3521858965740474E-3</v>
      </c>
    </row>
    <row r="3285" spans="1:5" x14ac:dyDescent="0.4">
      <c r="A3285" s="19">
        <v>44939</v>
      </c>
      <c r="B3285" s="25">
        <v>11541.48</v>
      </c>
      <c r="C3285" s="25">
        <v>11079.16</v>
      </c>
      <c r="D3285" s="2">
        <f t="shared" si="102"/>
        <v>7.144222185571758E-3</v>
      </c>
      <c r="E3285" s="2">
        <f t="shared" si="103"/>
        <v>7.0947386218298547E-3</v>
      </c>
    </row>
    <row r="3286" spans="1:5" x14ac:dyDescent="0.4">
      <c r="A3286" s="19">
        <v>44943</v>
      </c>
      <c r="B3286" s="25">
        <v>11557.19</v>
      </c>
      <c r="C3286" s="25">
        <v>11095.11</v>
      </c>
      <c r="D3286" s="2">
        <f t="shared" si="102"/>
        <v>1.3611772493649088E-3</v>
      </c>
      <c r="E3286" s="2">
        <f t="shared" si="103"/>
        <v>1.4396398282903178E-3</v>
      </c>
    </row>
    <row r="3287" spans="1:5" x14ac:dyDescent="0.4">
      <c r="A3287" s="19">
        <v>44944</v>
      </c>
      <c r="B3287" s="25">
        <v>11410.29</v>
      </c>
      <c r="C3287" s="25">
        <v>10957.01</v>
      </c>
      <c r="D3287" s="2">
        <f t="shared" si="102"/>
        <v>-1.2710702168952759E-2</v>
      </c>
      <c r="E3287" s="2">
        <f t="shared" si="103"/>
        <v>-1.2446924816428173E-2</v>
      </c>
    </row>
    <row r="3288" spans="1:5" x14ac:dyDescent="0.4">
      <c r="A3288" s="19">
        <v>44945</v>
      </c>
      <c r="B3288" s="25">
        <v>11295.67</v>
      </c>
      <c r="C3288" s="25">
        <v>10852.27</v>
      </c>
      <c r="D3288" s="2">
        <f t="shared" si="102"/>
        <v>-1.0045318742994302E-2</v>
      </c>
      <c r="E3288" s="2">
        <f t="shared" si="103"/>
        <v>-9.5591771842865603E-3</v>
      </c>
    </row>
    <row r="3289" spans="1:5" x14ac:dyDescent="0.4">
      <c r="A3289" s="19">
        <v>44946</v>
      </c>
      <c r="B3289" s="25">
        <v>11619.03</v>
      </c>
      <c r="C3289" s="25">
        <v>11140.43</v>
      </c>
      <c r="D3289" s="2">
        <f t="shared" si="102"/>
        <v>2.8626898625756736E-2</v>
      </c>
      <c r="E3289" s="2">
        <f t="shared" si="103"/>
        <v>2.6552970023782985E-2</v>
      </c>
    </row>
    <row r="3290" spans="1:5" x14ac:dyDescent="0.4">
      <c r="A3290" s="19">
        <v>44949</v>
      </c>
      <c r="B3290" s="25">
        <v>11872.54</v>
      </c>
      <c r="C3290" s="25">
        <v>11364.41</v>
      </c>
      <c r="D3290" s="2">
        <f t="shared" si="102"/>
        <v>2.1818516692013068E-2</v>
      </c>
      <c r="E3290" s="2">
        <f t="shared" si="103"/>
        <v>2.01051485445356E-2</v>
      </c>
    </row>
    <row r="3291" spans="1:5" x14ac:dyDescent="0.4">
      <c r="A3291" s="19">
        <v>44950</v>
      </c>
      <c r="B3291" s="25">
        <v>11846.65</v>
      </c>
      <c r="C3291" s="25">
        <v>11334.27</v>
      </c>
      <c r="D3291" s="2">
        <f t="shared" si="102"/>
        <v>-2.1806622677204013E-3</v>
      </c>
      <c r="E3291" s="2">
        <f t="shared" si="103"/>
        <v>-2.6521394423467681E-3</v>
      </c>
    </row>
    <row r="3292" spans="1:5" x14ac:dyDescent="0.4">
      <c r="A3292" s="19">
        <v>44951</v>
      </c>
      <c r="B3292" s="25">
        <v>11814.69</v>
      </c>
      <c r="C3292" s="25">
        <v>11313.36</v>
      </c>
      <c r="D3292" s="2">
        <f t="shared" si="102"/>
        <v>-2.697809085268732E-3</v>
      </c>
      <c r="E3292" s="2">
        <f t="shared" si="103"/>
        <v>-1.8448475287777821E-3</v>
      </c>
    </row>
    <row r="3293" spans="1:5" x14ac:dyDescent="0.4">
      <c r="A3293" s="19">
        <v>44952</v>
      </c>
      <c r="B3293" s="25">
        <v>12051.48</v>
      </c>
      <c r="C3293" s="25">
        <v>11512.41</v>
      </c>
      <c r="D3293" s="2">
        <f t="shared" si="102"/>
        <v>2.0041998562805974E-2</v>
      </c>
      <c r="E3293" s="2">
        <f t="shared" si="103"/>
        <v>1.7594242559239692E-2</v>
      </c>
    </row>
    <row r="3294" spans="1:5" x14ac:dyDescent="0.4">
      <c r="A3294" s="19">
        <v>44953</v>
      </c>
      <c r="B3294" s="25">
        <v>12166.6</v>
      </c>
      <c r="C3294" s="25">
        <v>11621.71</v>
      </c>
      <c r="D3294" s="2">
        <f t="shared" si="102"/>
        <v>9.5523537358068733E-3</v>
      </c>
      <c r="E3294" s="2">
        <f t="shared" si="103"/>
        <v>9.4941024511809857E-3</v>
      </c>
    </row>
    <row r="3295" spans="1:5" x14ac:dyDescent="0.4">
      <c r="A3295" s="19">
        <v>44956</v>
      </c>
      <c r="B3295" s="25">
        <v>11912.39</v>
      </c>
      <c r="C3295" s="25">
        <v>11393.81</v>
      </c>
      <c r="D3295" s="2">
        <f t="shared" si="102"/>
        <v>-2.0894087090888247E-2</v>
      </c>
      <c r="E3295" s="2">
        <f t="shared" si="103"/>
        <v>-1.960985087392475E-2</v>
      </c>
    </row>
    <row r="3296" spans="1:5" x14ac:dyDescent="0.4">
      <c r="A3296" s="19">
        <v>44957</v>
      </c>
      <c r="B3296" s="25">
        <v>12101.93</v>
      </c>
      <c r="C3296" s="25">
        <v>11584.55</v>
      </c>
      <c r="D3296" s="2">
        <f t="shared" si="102"/>
        <v>1.5911164762067109E-2</v>
      </c>
      <c r="E3296" s="2">
        <f t="shared" si="103"/>
        <v>1.6740668836850769E-2</v>
      </c>
    </row>
    <row r="3297" spans="1:5" x14ac:dyDescent="0.4">
      <c r="A3297" s="19">
        <v>44958</v>
      </c>
      <c r="B3297" s="25">
        <v>12363.1</v>
      </c>
      <c r="C3297" s="25">
        <v>11816.32</v>
      </c>
      <c r="D3297" s="2">
        <f t="shared" si="102"/>
        <v>2.1580855285066036E-2</v>
      </c>
      <c r="E3297" s="2">
        <f t="shared" si="103"/>
        <v>2.0006819427599742E-2</v>
      </c>
    </row>
    <row r="3298" spans="1:5" x14ac:dyDescent="0.4">
      <c r="A3298" s="19">
        <v>44959</v>
      </c>
      <c r="B3298" s="25">
        <v>12803.14</v>
      </c>
      <c r="C3298" s="25">
        <v>12200.82</v>
      </c>
      <c r="D3298" s="2">
        <f t="shared" si="102"/>
        <v>3.5593014696960967E-2</v>
      </c>
      <c r="E3298" s="2">
        <f t="shared" si="103"/>
        <v>3.2539741645453146E-2</v>
      </c>
    </row>
    <row r="3299" spans="1:5" x14ac:dyDescent="0.4">
      <c r="A3299" s="19">
        <v>44960</v>
      </c>
      <c r="B3299" s="25">
        <v>12573.36</v>
      </c>
      <c r="C3299" s="25">
        <v>12006.96</v>
      </c>
      <c r="D3299" s="2">
        <f t="shared" si="102"/>
        <v>-1.7947159837352289E-2</v>
      </c>
      <c r="E3299" s="2">
        <f t="shared" si="103"/>
        <v>-1.5889095978794954E-2</v>
      </c>
    </row>
    <row r="3300" spans="1:5" x14ac:dyDescent="0.4">
      <c r="A3300" s="19">
        <v>44963</v>
      </c>
      <c r="B3300" s="25">
        <v>12464.52</v>
      </c>
      <c r="C3300" s="25">
        <v>11887.45</v>
      </c>
      <c r="D3300" s="2">
        <f t="shared" si="102"/>
        <v>-8.6563973353185331E-3</v>
      </c>
      <c r="E3300" s="2">
        <f t="shared" si="103"/>
        <v>-9.9533936983214888E-3</v>
      </c>
    </row>
    <row r="3301" spans="1:5" x14ac:dyDescent="0.4">
      <c r="A3301" s="19">
        <v>44964</v>
      </c>
      <c r="B3301" s="25">
        <v>12728.27</v>
      </c>
      <c r="C3301" s="25">
        <v>12113.79</v>
      </c>
      <c r="D3301" s="2">
        <f t="shared" si="102"/>
        <v>2.1160060716337359E-2</v>
      </c>
      <c r="E3301" s="2">
        <f t="shared" si="103"/>
        <v>1.9040248329120324E-2</v>
      </c>
    </row>
    <row r="3302" spans="1:5" x14ac:dyDescent="0.4">
      <c r="A3302" s="19">
        <v>44965</v>
      </c>
      <c r="B3302" s="25">
        <v>12495.38</v>
      </c>
      <c r="C3302" s="25">
        <v>11910.52</v>
      </c>
      <c r="D3302" s="2">
        <f t="shared" si="102"/>
        <v>-1.8297066294162612E-2</v>
      </c>
      <c r="E3302" s="2">
        <f t="shared" si="103"/>
        <v>-1.6780049844020817E-2</v>
      </c>
    </row>
    <row r="3303" spans="1:5" x14ac:dyDescent="0.4">
      <c r="A3303" s="19">
        <v>44966</v>
      </c>
      <c r="B3303" s="25">
        <v>12381.17</v>
      </c>
      <c r="C3303" s="25">
        <v>11789.58</v>
      </c>
      <c r="D3303" s="2">
        <f t="shared" si="102"/>
        <v>-9.1401782098663453E-3</v>
      </c>
      <c r="E3303" s="2">
        <f t="shared" si="103"/>
        <v>-1.01540486897298E-2</v>
      </c>
    </row>
    <row r="3304" spans="1:5" x14ac:dyDescent="0.4">
      <c r="A3304" s="19">
        <v>44967</v>
      </c>
      <c r="B3304" s="25">
        <v>12304.92</v>
      </c>
      <c r="C3304" s="25">
        <v>11718.12</v>
      </c>
      <c r="D3304" s="2">
        <f t="shared" si="102"/>
        <v>-6.1585455978716563E-3</v>
      </c>
      <c r="E3304" s="2">
        <f t="shared" si="103"/>
        <v>-6.0612846259153752E-3</v>
      </c>
    </row>
    <row r="3305" spans="1:5" x14ac:dyDescent="0.4">
      <c r="A3305" s="19">
        <v>44970</v>
      </c>
      <c r="B3305" s="25">
        <v>12502.31</v>
      </c>
      <c r="C3305" s="25">
        <v>11891.79</v>
      </c>
      <c r="D3305" s="2">
        <f t="shared" si="102"/>
        <v>1.6041550859331011E-2</v>
      </c>
      <c r="E3305" s="2">
        <f t="shared" si="103"/>
        <v>1.4820636757432171E-2</v>
      </c>
    </row>
    <row r="3306" spans="1:5" x14ac:dyDescent="0.4">
      <c r="A3306" s="19">
        <v>44971</v>
      </c>
      <c r="B3306" s="25">
        <v>12590.89</v>
      </c>
      <c r="C3306" s="25">
        <v>11960.15</v>
      </c>
      <c r="D3306" s="2">
        <f t="shared" si="102"/>
        <v>7.0850906752430998E-3</v>
      </c>
      <c r="E3306" s="2">
        <f t="shared" si="103"/>
        <v>5.7485037996802824E-3</v>
      </c>
    </row>
    <row r="3307" spans="1:5" x14ac:dyDescent="0.4">
      <c r="A3307" s="19">
        <v>44972</v>
      </c>
      <c r="B3307" s="25">
        <v>12687.89</v>
      </c>
      <c r="C3307" s="25">
        <v>12070.59</v>
      </c>
      <c r="D3307" s="2">
        <f t="shared" si="102"/>
        <v>7.7039828002627431E-3</v>
      </c>
      <c r="E3307" s="2">
        <f t="shared" si="103"/>
        <v>9.2339979013642548E-3</v>
      </c>
    </row>
    <row r="3308" spans="1:5" x14ac:dyDescent="0.4">
      <c r="A3308" s="19">
        <v>44973</v>
      </c>
      <c r="B3308" s="25">
        <v>12442.48</v>
      </c>
      <c r="C3308" s="25">
        <v>11855.83</v>
      </c>
      <c r="D3308" s="2">
        <f t="shared" si="102"/>
        <v>-1.934206554438922E-2</v>
      </c>
      <c r="E3308" s="2">
        <f t="shared" si="103"/>
        <v>-1.779200519610058E-2</v>
      </c>
    </row>
    <row r="3309" spans="1:5" x14ac:dyDescent="0.4">
      <c r="A3309" s="19">
        <v>44974</v>
      </c>
      <c r="B3309" s="25">
        <v>12358.19</v>
      </c>
      <c r="C3309" s="25">
        <v>11787.27</v>
      </c>
      <c r="D3309" s="2">
        <f t="shared" si="102"/>
        <v>-6.7743729545877152E-3</v>
      </c>
      <c r="E3309" s="2">
        <f t="shared" si="103"/>
        <v>-5.7828089640286073E-3</v>
      </c>
    </row>
    <row r="3310" spans="1:5" x14ac:dyDescent="0.4">
      <c r="A3310" s="19">
        <v>44978</v>
      </c>
      <c r="B3310" s="25">
        <v>12060.3</v>
      </c>
      <c r="C3310" s="25">
        <v>11492.3</v>
      </c>
      <c r="D3310" s="2">
        <f t="shared" si="102"/>
        <v>-2.4104662575992197E-2</v>
      </c>
      <c r="E3310" s="2">
        <f t="shared" si="103"/>
        <v>-2.5024454347783776E-2</v>
      </c>
    </row>
    <row r="3311" spans="1:5" x14ac:dyDescent="0.4">
      <c r="A3311" s="19">
        <v>44979</v>
      </c>
      <c r="B3311" s="25">
        <v>12066.27</v>
      </c>
      <c r="C3311" s="25">
        <v>11507.07</v>
      </c>
      <c r="D3311" s="2">
        <f t="shared" si="102"/>
        <v>4.9501256187656217E-4</v>
      </c>
      <c r="E3311" s="2">
        <f t="shared" si="103"/>
        <v>1.2852083568999362E-3</v>
      </c>
    </row>
    <row r="3312" spans="1:5" x14ac:dyDescent="0.4">
      <c r="A3312" s="19">
        <v>44980</v>
      </c>
      <c r="B3312" s="25">
        <v>12180.14</v>
      </c>
      <c r="C3312" s="25">
        <v>11590.4</v>
      </c>
      <c r="D3312" s="2">
        <f t="shared" si="102"/>
        <v>9.4370505549767891E-3</v>
      </c>
      <c r="E3312" s="2">
        <f t="shared" si="103"/>
        <v>7.2416349253110468E-3</v>
      </c>
    </row>
    <row r="3313" spans="1:5" x14ac:dyDescent="0.4">
      <c r="A3313" s="19">
        <v>44981</v>
      </c>
      <c r="B3313" s="25">
        <v>11969.65</v>
      </c>
      <c r="C3313" s="25">
        <v>11394.94</v>
      </c>
      <c r="D3313" s="2">
        <f t="shared" si="102"/>
        <v>-1.7281410558499299E-2</v>
      </c>
      <c r="E3313" s="2">
        <f t="shared" si="103"/>
        <v>-1.686395637769178E-2</v>
      </c>
    </row>
    <row r="3314" spans="1:5" x14ac:dyDescent="0.4">
      <c r="A3314" s="19">
        <v>44984</v>
      </c>
      <c r="B3314" s="25">
        <v>12057.79</v>
      </c>
      <c r="C3314" s="25">
        <v>11466.98</v>
      </c>
      <c r="D3314" s="2">
        <f t="shared" si="102"/>
        <v>7.363623831941668E-3</v>
      </c>
      <c r="E3314" s="2">
        <f t="shared" si="103"/>
        <v>6.3221043726424675E-3</v>
      </c>
    </row>
    <row r="3315" spans="1:5" x14ac:dyDescent="0.4">
      <c r="A3315" s="19">
        <v>44985</v>
      </c>
      <c r="B3315" s="25">
        <v>12042.12</v>
      </c>
      <c r="C3315" s="25">
        <v>11455.54</v>
      </c>
      <c r="D3315" s="2">
        <f t="shared" si="102"/>
        <v>-1.2995747977033734E-3</v>
      </c>
      <c r="E3315" s="2">
        <f t="shared" si="103"/>
        <v>-9.9764715731598397E-4</v>
      </c>
    </row>
    <row r="3316" spans="1:5" x14ac:dyDescent="0.4">
      <c r="A3316" s="19">
        <v>44986</v>
      </c>
      <c r="B3316" s="25">
        <v>11938.57</v>
      </c>
      <c r="C3316" s="25">
        <v>11379.48</v>
      </c>
      <c r="D3316" s="2">
        <f t="shared" si="102"/>
        <v>-8.598984232012441E-3</v>
      </c>
      <c r="E3316" s="2">
        <f t="shared" si="103"/>
        <v>-6.6395822457956388E-3</v>
      </c>
    </row>
    <row r="3317" spans="1:5" x14ac:dyDescent="0.4">
      <c r="A3317" s="19">
        <v>44987</v>
      </c>
      <c r="B3317" s="25">
        <v>12044.87</v>
      </c>
      <c r="C3317" s="25">
        <v>11462.98</v>
      </c>
      <c r="D3317" s="2">
        <f t="shared" si="102"/>
        <v>8.9039139528437339E-3</v>
      </c>
      <c r="E3317" s="2">
        <f t="shared" si="103"/>
        <v>7.3377693884077999E-3</v>
      </c>
    </row>
    <row r="3318" spans="1:5" x14ac:dyDescent="0.4">
      <c r="A3318" s="19">
        <v>44988</v>
      </c>
      <c r="B3318" s="25">
        <v>12290.81</v>
      </c>
      <c r="C3318" s="25">
        <v>11689.01</v>
      </c>
      <c r="D3318" s="2">
        <f t="shared" si="102"/>
        <v>2.0418651259830778E-2</v>
      </c>
      <c r="E3318" s="2">
        <f t="shared" si="103"/>
        <v>1.9718258253961896E-2</v>
      </c>
    </row>
    <row r="3319" spans="1:5" x14ac:dyDescent="0.4">
      <c r="A3319" s="19">
        <v>44991</v>
      </c>
      <c r="B3319" s="25">
        <v>12302.48</v>
      </c>
      <c r="C3319" s="25">
        <v>11675.74</v>
      </c>
      <c r="D3319" s="2">
        <f t="shared" si="102"/>
        <v>9.4948990343191042E-4</v>
      </c>
      <c r="E3319" s="2">
        <f t="shared" si="103"/>
        <v>-1.1352543970789553E-3</v>
      </c>
    </row>
    <row r="3320" spans="1:5" x14ac:dyDescent="0.4">
      <c r="A3320" s="19">
        <v>44992</v>
      </c>
      <c r="B3320" s="25">
        <v>12152.17</v>
      </c>
      <c r="C3320" s="25">
        <v>11530.33</v>
      </c>
      <c r="D3320" s="2">
        <f t="shared" si="102"/>
        <v>-1.2217861764457161E-2</v>
      </c>
      <c r="E3320" s="2">
        <f t="shared" si="103"/>
        <v>-1.2454028609749757E-2</v>
      </c>
    </row>
    <row r="3321" spans="1:5" x14ac:dyDescent="0.4">
      <c r="A3321" s="19">
        <v>44993</v>
      </c>
      <c r="B3321" s="25">
        <v>12215.33</v>
      </c>
      <c r="C3321" s="25">
        <v>11576</v>
      </c>
      <c r="D3321" s="2">
        <f t="shared" si="102"/>
        <v>5.1974256449671685E-3</v>
      </c>
      <c r="E3321" s="2">
        <f t="shared" si="103"/>
        <v>3.9608580153387418E-3</v>
      </c>
    </row>
    <row r="3322" spans="1:5" x14ac:dyDescent="0.4">
      <c r="A3322" s="19">
        <v>44994</v>
      </c>
      <c r="B3322" s="25">
        <v>11995.88</v>
      </c>
      <c r="C3322" s="25">
        <v>11338.36</v>
      </c>
      <c r="D3322" s="2">
        <f t="shared" si="102"/>
        <v>-1.7965130700521414E-2</v>
      </c>
      <c r="E3322" s="2">
        <f t="shared" si="103"/>
        <v>-2.0528680027643298E-2</v>
      </c>
    </row>
    <row r="3323" spans="1:5" x14ac:dyDescent="0.4">
      <c r="A3323" s="19">
        <v>44995</v>
      </c>
      <c r="B3323" s="25">
        <v>11830.28</v>
      </c>
      <c r="C3323" s="25">
        <v>11138.89</v>
      </c>
      <c r="D3323" s="2">
        <f t="shared" si="102"/>
        <v>-1.3804739627271911E-2</v>
      </c>
      <c r="E3323" s="2">
        <f t="shared" si="103"/>
        <v>-1.7592491330315929E-2</v>
      </c>
    </row>
    <row r="3324" spans="1:5" x14ac:dyDescent="0.4">
      <c r="A3324" s="19">
        <v>44998</v>
      </c>
      <c r="B3324" s="25">
        <v>11923.17</v>
      </c>
      <c r="C3324" s="25">
        <v>11188.84</v>
      </c>
      <c r="D3324" s="2">
        <f t="shared" si="102"/>
        <v>7.8518851624813646E-3</v>
      </c>
      <c r="E3324" s="2">
        <f t="shared" si="103"/>
        <v>4.4842888294973626E-3</v>
      </c>
    </row>
    <row r="3325" spans="1:5" x14ac:dyDescent="0.4">
      <c r="A3325" s="19">
        <v>44999</v>
      </c>
      <c r="B3325" s="25">
        <v>12199.79</v>
      </c>
      <c r="C3325" s="25">
        <v>11428.15</v>
      </c>
      <c r="D3325" s="2">
        <f t="shared" si="102"/>
        <v>2.3200205985488775E-2</v>
      </c>
      <c r="E3325" s="2">
        <f t="shared" si="103"/>
        <v>2.1388276175188903E-2</v>
      </c>
    </row>
    <row r="3326" spans="1:5" x14ac:dyDescent="0.4">
      <c r="A3326" s="19">
        <v>45000</v>
      </c>
      <c r="B3326" s="25">
        <v>12251.32</v>
      </c>
      <c r="C3326" s="25">
        <v>11434.05</v>
      </c>
      <c r="D3326" s="2">
        <f t="shared" si="102"/>
        <v>4.2238431973007362E-3</v>
      </c>
      <c r="E3326" s="2">
        <f t="shared" si="103"/>
        <v>5.1626903742074681E-4</v>
      </c>
    </row>
    <row r="3327" spans="1:5" x14ac:dyDescent="0.4">
      <c r="A3327" s="19">
        <v>45001</v>
      </c>
      <c r="B3327" s="25">
        <v>12581.39</v>
      </c>
      <c r="C3327" s="25">
        <v>11717.28</v>
      </c>
      <c r="D3327" s="2">
        <f t="shared" si="102"/>
        <v>2.6941586702494025E-2</v>
      </c>
      <c r="E3327" s="2">
        <f t="shared" si="103"/>
        <v>2.4770750521468932E-2</v>
      </c>
    </row>
    <row r="3328" spans="1:5" x14ac:dyDescent="0.4">
      <c r="A3328" s="19">
        <v>45002</v>
      </c>
      <c r="B3328" s="25">
        <v>12519.88</v>
      </c>
      <c r="C3328" s="25">
        <v>11630.51</v>
      </c>
      <c r="D3328" s="2">
        <f t="shared" si="102"/>
        <v>-4.8889669583408457E-3</v>
      </c>
      <c r="E3328" s="2">
        <f t="shared" si="103"/>
        <v>-7.4053022544481317E-3</v>
      </c>
    </row>
    <row r="3329" spans="1:5" x14ac:dyDescent="0.4">
      <c r="A3329" s="19">
        <v>45005</v>
      </c>
      <c r="B3329" s="25">
        <v>12562.61</v>
      </c>
      <c r="C3329" s="25">
        <v>11675.54</v>
      </c>
      <c r="D3329" s="2">
        <f t="shared" si="102"/>
        <v>3.4129720093165616E-3</v>
      </c>
      <c r="E3329" s="2">
        <f t="shared" si="103"/>
        <v>3.8717132782655206E-3</v>
      </c>
    </row>
    <row r="3330" spans="1:5" x14ac:dyDescent="0.4">
      <c r="A3330" s="19">
        <v>45006</v>
      </c>
      <c r="B3330" s="25">
        <v>12741.44</v>
      </c>
      <c r="C3330" s="25">
        <v>11860.11</v>
      </c>
      <c r="D3330" s="2">
        <f t="shared" si="102"/>
        <v>1.4235099234952031E-2</v>
      </c>
      <c r="E3330" s="2">
        <f t="shared" si="103"/>
        <v>1.580826240156763E-2</v>
      </c>
    </row>
    <row r="3331" spans="1:5" x14ac:dyDescent="0.4">
      <c r="A3331" s="19">
        <v>45007</v>
      </c>
      <c r="B3331" s="25">
        <v>12567.15</v>
      </c>
      <c r="C3331" s="25">
        <v>11669.96</v>
      </c>
      <c r="D3331" s="2">
        <f t="shared" si="102"/>
        <v>-1.3678987618354066E-2</v>
      </c>
      <c r="E3331" s="2">
        <f t="shared" si="103"/>
        <v>-1.6032734940907067E-2</v>
      </c>
    </row>
    <row r="3332" spans="1:5" x14ac:dyDescent="0.4">
      <c r="A3332" s="19">
        <v>45008</v>
      </c>
      <c r="B3332" s="25">
        <v>12729.23</v>
      </c>
      <c r="C3332" s="25">
        <v>11787.4</v>
      </c>
      <c r="D3332" s="2">
        <f t="shared" si="102"/>
        <v>1.2897116689145838E-2</v>
      </c>
      <c r="E3332" s="2">
        <f t="shared" si="103"/>
        <v>1.0063444947540523E-2</v>
      </c>
    </row>
    <row r="3333" spans="1:5" x14ac:dyDescent="0.4">
      <c r="A3333" s="19">
        <v>45009</v>
      </c>
      <c r="B3333" s="25">
        <v>12767.05</v>
      </c>
      <c r="C3333" s="25">
        <v>11823.96</v>
      </c>
      <c r="D3333" s="2">
        <f t="shared" si="102"/>
        <v>2.9711145136037675E-3</v>
      </c>
      <c r="E3333" s="2">
        <f t="shared" si="103"/>
        <v>3.1016169808439908E-3</v>
      </c>
    </row>
    <row r="3334" spans="1:5" x14ac:dyDescent="0.4">
      <c r="A3334" s="19">
        <v>45012</v>
      </c>
      <c r="B3334" s="25">
        <v>12673.07</v>
      </c>
      <c r="C3334" s="25">
        <v>11768.84</v>
      </c>
      <c r="D3334" s="2">
        <f t="shared" si="102"/>
        <v>-7.3611366760527597E-3</v>
      </c>
      <c r="E3334" s="2">
        <f t="shared" si="103"/>
        <v>-4.6617207771337821E-3</v>
      </c>
    </row>
    <row r="3335" spans="1:5" x14ac:dyDescent="0.4">
      <c r="A3335" s="19">
        <v>45013</v>
      </c>
      <c r="B3335" s="25">
        <v>12610.57</v>
      </c>
      <c r="C3335" s="25">
        <v>11716.08</v>
      </c>
      <c r="D3335" s="2">
        <f t="shared" ref="D3335:D3398" si="104">B3335/B3334-1</f>
        <v>-4.9317174133812758E-3</v>
      </c>
      <c r="E3335" s="2">
        <f t="shared" ref="E3335:E3398" si="105">C3335/C3334-1</f>
        <v>-4.4830246651327288E-3</v>
      </c>
    </row>
    <row r="3336" spans="1:5" x14ac:dyDescent="0.4">
      <c r="A3336" s="19">
        <v>45014</v>
      </c>
      <c r="B3336" s="25">
        <v>12846.03</v>
      </c>
      <c r="C3336" s="25">
        <v>11926.24</v>
      </c>
      <c r="D3336" s="2">
        <f t="shared" si="104"/>
        <v>1.8671638157514048E-2</v>
      </c>
      <c r="E3336" s="2">
        <f t="shared" si="105"/>
        <v>1.7937740268076041E-2</v>
      </c>
    </row>
    <row r="3337" spans="1:5" x14ac:dyDescent="0.4">
      <c r="A3337" s="19">
        <v>45015</v>
      </c>
      <c r="B3337" s="25">
        <v>12963.14</v>
      </c>
      <c r="C3337" s="25">
        <v>12013.47</v>
      </c>
      <c r="D3337" s="2">
        <f t="shared" si="104"/>
        <v>9.1164351943751054E-3</v>
      </c>
      <c r="E3337" s="2">
        <f t="shared" si="105"/>
        <v>7.3141241497738374E-3</v>
      </c>
    </row>
    <row r="3338" spans="1:5" x14ac:dyDescent="0.4">
      <c r="A3338" s="19">
        <v>45016</v>
      </c>
      <c r="B3338" s="25">
        <v>13181.35</v>
      </c>
      <c r="C3338" s="25">
        <v>12221.91</v>
      </c>
      <c r="D3338" s="2">
        <f t="shared" si="104"/>
        <v>1.683311296491441E-2</v>
      </c>
      <c r="E3338" s="2">
        <f t="shared" si="105"/>
        <v>1.7350524036768844E-2</v>
      </c>
    </row>
    <row r="3339" spans="1:5" x14ac:dyDescent="0.4">
      <c r="A3339" s="19">
        <v>45019</v>
      </c>
      <c r="B3339" s="25">
        <v>13148.35</v>
      </c>
      <c r="C3339" s="25">
        <v>12189.45</v>
      </c>
      <c r="D3339" s="2">
        <f t="shared" si="104"/>
        <v>-2.5035371945969498E-3</v>
      </c>
      <c r="E3339" s="2">
        <f t="shared" si="105"/>
        <v>-2.6558860276338914E-3</v>
      </c>
    </row>
    <row r="3340" spans="1:5" x14ac:dyDescent="0.4">
      <c r="A3340" s="19">
        <v>45020</v>
      </c>
      <c r="B3340" s="25">
        <v>13100.075000000001</v>
      </c>
      <c r="C3340" s="25">
        <v>12126.33</v>
      </c>
      <c r="D3340" s="2">
        <f t="shared" si="104"/>
        <v>-3.6715633520555402E-3</v>
      </c>
      <c r="E3340" s="2">
        <f t="shared" si="105"/>
        <v>-5.1782484033324749E-3</v>
      </c>
    </row>
    <row r="3341" spans="1:5" x14ac:dyDescent="0.4">
      <c r="A3341" s="19">
        <v>45021</v>
      </c>
      <c r="B3341" s="25">
        <v>12967.2</v>
      </c>
      <c r="C3341" s="25">
        <v>11996.86</v>
      </c>
      <c r="D3341" s="2">
        <f t="shared" si="104"/>
        <v>-1.0143071699971196E-2</v>
      </c>
      <c r="E3341" s="2">
        <f t="shared" si="105"/>
        <v>-1.0676767002052556E-2</v>
      </c>
    </row>
    <row r="3342" spans="1:5" x14ac:dyDescent="0.4">
      <c r="A3342" s="19">
        <v>45022</v>
      </c>
      <c r="B3342" s="25">
        <v>13062.596</v>
      </c>
      <c r="C3342" s="25">
        <v>12087.96</v>
      </c>
      <c r="D3342" s="2">
        <f t="shared" si="104"/>
        <v>7.3567154050218075E-3</v>
      </c>
      <c r="E3342" s="2">
        <f t="shared" si="105"/>
        <v>7.5936536727108095E-3</v>
      </c>
    </row>
    <row r="3343" spans="1:5" x14ac:dyDescent="0.4">
      <c r="A3343" s="19">
        <v>45026</v>
      </c>
      <c r="B3343" s="25">
        <v>13051.23</v>
      </c>
      <c r="C3343" s="25">
        <v>12084.36</v>
      </c>
      <c r="D3343" s="2">
        <f t="shared" si="104"/>
        <v>-8.7011800717096133E-4</v>
      </c>
      <c r="E3343" s="2">
        <f t="shared" si="105"/>
        <v>-2.9781700137976319E-4</v>
      </c>
    </row>
    <row r="3344" spans="1:5" x14ac:dyDescent="0.4">
      <c r="A3344" s="19">
        <v>45027</v>
      </c>
      <c r="B3344" s="25">
        <v>12964.16</v>
      </c>
      <c r="C3344" s="25">
        <v>12031.88</v>
      </c>
      <c r="D3344" s="2">
        <f t="shared" si="104"/>
        <v>-6.6714018525456664E-3</v>
      </c>
      <c r="E3344" s="2">
        <f t="shared" si="105"/>
        <v>-4.3428034252539494E-3</v>
      </c>
    </row>
    <row r="3345" spans="1:5" x14ac:dyDescent="0.4">
      <c r="A3345" s="19">
        <v>45028</v>
      </c>
      <c r="B3345" s="25">
        <v>12848.35</v>
      </c>
      <c r="C3345" s="25">
        <v>11929.34</v>
      </c>
      <c r="D3345" s="2">
        <f t="shared" si="104"/>
        <v>-8.9330893787179511E-3</v>
      </c>
      <c r="E3345" s="2">
        <f t="shared" si="105"/>
        <v>-8.5223589331009375E-3</v>
      </c>
    </row>
    <row r="3346" spans="1:5" x14ac:dyDescent="0.4">
      <c r="A3346" s="19">
        <v>45029</v>
      </c>
      <c r="B3346" s="25">
        <v>13109.39</v>
      </c>
      <c r="C3346" s="25">
        <v>12166.27</v>
      </c>
      <c r="D3346" s="2">
        <f t="shared" si="104"/>
        <v>2.0317005685554834E-2</v>
      </c>
      <c r="E3346" s="2">
        <f t="shared" si="105"/>
        <v>1.9861115535310336E-2</v>
      </c>
    </row>
    <row r="3347" spans="1:5" x14ac:dyDescent="0.4">
      <c r="A3347" s="19">
        <v>45030</v>
      </c>
      <c r="B3347" s="25">
        <v>13079.52</v>
      </c>
      <c r="C3347" s="25">
        <v>12123.47</v>
      </c>
      <c r="D3347" s="2">
        <f t="shared" si="104"/>
        <v>-2.2785194429335576E-3</v>
      </c>
      <c r="E3347" s="2">
        <f t="shared" si="105"/>
        <v>-3.5179229131032663E-3</v>
      </c>
    </row>
    <row r="3348" spans="1:5" x14ac:dyDescent="0.4">
      <c r="A3348" s="19">
        <v>45033</v>
      </c>
      <c r="B3348" s="25">
        <v>13087.71</v>
      </c>
      <c r="C3348" s="25">
        <v>12157.72</v>
      </c>
      <c r="D3348" s="2">
        <f t="shared" si="104"/>
        <v>6.2616976769769295E-4</v>
      </c>
      <c r="E3348" s="2">
        <f t="shared" si="105"/>
        <v>2.8250987547293605E-3</v>
      </c>
    </row>
    <row r="3349" spans="1:5" x14ac:dyDescent="0.4">
      <c r="A3349" s="19">
        <v>45034</v>
      </c>
      <c r="B3349" s="25">
        <v>13091.79</v>
      </c>
      <c r="C3349" s="25">
        <v>12153.41</v>
      </c>
      <c r="D3349" s="2">
        <f t="shared" si="104"/>
        <v>3.1174284882551362E-4</v>
      </c>
      <c r="E3349" s="2">
        <f t="shared" si="105"/>
        <v>-3.5450725958485751E-4</v>
      </c>
    </row>
    <row r="3350" spans="1:5" x14ac:dyDescent="0.4">
      <c r="A3350" s="19">
        <v>45035</v>
      </c>
      <c r="B3350" s="25">
        <v>13088.72</v>
      </c>
      <c r="C3350" s="25">
        <v>12157.23</v>
      </c>
      <c r="D3350" s="2">
        <f t="shared" si="104"/>
        <v>-2.3449810912046232E-4</v>
      </c>
      <c r="E3350" s="2">
        <f t="shared" si="105"/>
        <v>3.1431507700308003E-4</v>
      </c>
    </row>
    <row r="3351" spans="1:5" x14ac:dyDescent="0.4">
      <c r="A3351" s="19">
        <v>45036</v>
      </c>
      <c r="B3351" s="25">
        <v>12985.98</v>
      </c>
      <c r="C3351" s="25">
        <v>12059.56</v>
      </c>
      <c r="D3351" s="2">
        <f t="shared" si="104"/>
        <v>-7.8495070564577052E-3</v>
      </c>
      <c r="E3351" s="2">
        <f t="shared" si="105"/>
        <v>-8.0339024596886022E-3</v>
      </c>
    </row>
    <row r="3352" spans="1:5" x14ac:dyDescent="0.4">
      <c r="A3352" s="19">
        <v>45037</v>
      </c>
      <c r="B3352" s="25">
        <v>13000.77</v>
      </c>
      <c r="C3352" s="25">
        <v>12072.46</v>
      </c>
      <c r="D3352" s="2">
        <f t="shared" si="104"/>
        <v>1.1389205897438526E-3</v>
      </c>
      <c r="E3352" s="2">
        <f t="shared" si="105"/>
        <v>1.0696907681539969E-3</v>
      </c>
    </row>
    <row r="3353" spans="1:5" x14ac:dyDescent="0.4">
      <c r="A3353" s="19">
        <v>45040</v>
      </c>
      <c r="B3353" s="25">
        <v>12969.76</v>
      </c>
      <c r="C3353" s="25">
        <v>12037.2</v>
      </c>
      <c r="D3353" s="2">
        <f t="shared" si="104"/>
        <v>-2.385243335587095E-3</v>
      </c>
      <c r="E3353" s="2">
        <f t="shared" si="105"/>
        <v>-2.9206971901334366E-3</v>
      </c>
    </row>
    <row r="3354" spans="1:5" x14ac:dyDescent="0.4">
      <c r="A3354" s="19">
        <v>45041</v>
      </c>
      <c r="B3354" s="25">
        <v>12725.11</v>
      </c>
      <c r="C3354" s="25">
        <v>11799.16</v>
      </c>
      <c r="D3354" s="2">
        <f t="shared" si="104"/>
        <v>-1.8863109263394184E-2</v>
      </c>
      <c r="E3354" s="2">
        <f t="shared" si="105"/>
        <v>-1.9775363041238947E-2</v>
      </c>
    </row>
    <row r="3355" spans="1:5" x14ac:dyDescent="0.4">
      <c r="A3355" s="19">
        <v>45042</v>
      </c>
      <c r="B3355" s="25">
        <v>12806.49</v>
      </c>
      <c r="C3355" s="25">
        <v>11854.35</v>
      </c>
      <c r="D3355" s="2">
        <f t="shared" si="104"/>
        <v>6.3952295893707767E-3</v>
      </c>
      <c r="E3355" s="2">
        <f t="shared" si="105"/>
        <v>4.6774516151997236E-3</v>
      </c>
    </row>
    <row r="3356" spans="1:5" x14ac:dyDescent="0.4">
      <c r="A3356" s="19">
        <v>45043</v>
      </c>
      <c r="B3356" s="25">
        <v>13160.03</v>
      </c>
      <c r="C3356" s="25">
        <v>12142.24</v>
      </c>
      <c r="D3356" s="2">
        <f t="shared" si="104"/>
        <v>2.7606315235478407E-2</v>
      </c>
      <c r="E3356" s="2">
        <f t="shared" si="105"/>
        <v>2.4285599800916824E-2</v>
      </c>
    </row>
    <row r="3357" spans="1:5" x14ac:dyDescent="0.4">
      <c r="A3357" s="19">
        <v>45044</v>
      </c>
      <c r="B3357" s="25">
        <v>13245.99</v>
      </c>
      <c r="C3357" s="25">
        <v>12226.58</v>
      </c>
      <c r="D3357" s="2">
        <f t="shared" si="104"/>
        <v>6.5319000032673102E-3</v>
      </c>
      <c r="E3357" s="2">
        <f t="shared" si="105"/>
        <v>6.9460000790628751E-3</v>
      </c>
    </row>
    <row r="3358" spans="1:5" x14ac:dyDescent="0.4">
      <c r="A3358" s="19">
        <v>45047</v>
      </c>
      <c r="B3358" s="25">
        <v>13231.47</v>
      </c>
      <c r="C3358" s="25">
        <v>12212.6</v>
      </c>
      <c r="D3358" s="2">
        <f t="shared" si="104"/>
        <v>-1.0961808064177125E-3</v>
      </c>
      <c r="E3358" s="2">
        <f t="shared" si="105"/>
        <v>-1.1434105040002418E-3</v>
      </c>
    </row>
    <row r="3359" spans="1:5" x14ac:dyDescent="0.4">
      <c r="A3359" s="19">
        <v>45048</v>
      </c>
      <c r="B3359" s="25">
        <v>13113.66</v>
      </c>
      <c r="C3359" s="25">
        <v>12080.51</v>
      </c>
      <c r="D3359" s="2">
        <f t="shared" si="104"/>
        <v>-8.9037725966956138E-3</v>
      </c>
      <c r="E3359" s="2">
        <f t="shared" si="105"/>
        <v>-1.0815878682671975E-2</v>
      </c>
    </row>
    <row r="3360" spans="1:5" x14ac:dyDescent="0.4">
      <c r="A3360" s="19">
        <v>45049</v>
      </c>
      <c r="B3360" s="25">
        <v>13030.21</v>
      </c>
      <c r="C3360" s="25">
        <v>12025.33</v>
      </c>
      <c r="D3360" s="2">
        <f t="shared" si="104"/>
        <v>-6.3635933827780322E-3</v>
      </c>
      <c r="E3360" s="2">
        <f t="shared" si="105"/>
        <v>-4.567687953571542E-3</v>
      </c>
    </row>
    <row r="3361" spans="1:5" x14ac:dyDescent="0.4">
      <c r="A3361" s="19">
        <v>45050</v>
      </c>
      <c r="B3361" s="25">
        <v>12982.48</v>
      </c>
      <c r="C3361" s="25">
        <v>11966.4</v>
      </c>
      <c r="D3361" s="2">
        <f t="shared" si="104"/>
        <v>-3.6630261523029617E-3</v>
      </c>
      <c r="E3361" s="2">
        <f t="shared" si="105"/>
        <v>-4.900489217343762E-3</v>
      </c>
    </row>
    <row r="3362" spans="1:5" x14ac:dyDescent="0.4">
      <c r="A3362" s="19">
        <v>45051</v>
      </c>
      <c r="B3362" s="25">
        <v>13259.13</v>
      </c>
      <c r="C3362" s="25">
        <v>12235.41</v>
      </c>
      <c r="D3362" s="2">
        <f t="shared" si="104"/>
        <v>2.130948786364395E-2</v>
      </c>
      <c r="E3362" s="2">
        <f t="shared" si="105"/>
        <v>2.2480445246690683E-2</v>
      </c>
    </row>
    <row r="3363" spans="1:5" x14ac:dyDescent="0.4">
      <c r="A3363" s="19">
        <v>45054</v>
      </c>
      <c r="B3363" s="25">
        <v>13291.64</v>
      </c>
      <c r="C3363" s="25">
        <v>12256.92</v>
      </c>
      <c r="D3363" s="2">
        <f t="shared" si="104"/>
        <v>2.4518954109358226E-3</v>
      </c>
      <c r="E3363" s="2">
        <f t="shared" si="105"/>
        <v>1.7580121957498918E-3</v>
      </c>
    </row>
    <row r="3364" spans="1:5" x14ac:dyDescent="0.4">
      <c r="A3364" s="19">
        <v>45055</v>
      </c>
      <c r="B3364" s="25">
        <v>13201.11</v>
      </c>
      <c r="C3364" s="25">
        <v>12179.55</v>
      </c>
      <c r="D3364" s="2">
        <f t="shared" si="104"/>
        <v>-6.8110481475572859E-3</v>
      </c>
      <c r="E3364" s="2">
        <f t="shared" si="105"/>
        <v>-6.3123525322839047E-3</v>
      </c>
    </row>
    <row r="3365" spans="1:5" x14ac:dyDescent="0.4">
      <c r="A3365" s="19">
        <v>45056</v>
      </c>
      <c r="B3365" s="25">
        <v>13347.83</v>
      </c>
      <c r="C3365" s="25">
        <v>12306.44</v>
      </c>
      <c r="D3365" s="2">
        <f t="shared" si="104"/>
        <v>1.1114216910547592E-2</v>
      </c>
      <c r="E3365" s="2">
        <f t="shared" si="105"/>
        <v>1.0418283105697812E-2</v>
      </c>
    </row>
    <row r="3366" spans="1:5" x14ac:dyDescent="0.4">
      <c r="A3366" s="19">
        <v>45057</v>
      </c>
      <c r="B3366" s="25">
        <v>13389.78</v>
      </c>
      <c r="C3366" s="25">
        <v>12328.51</v>
      </c>
      <c r="D3366" s="2">
        <f t="shared" si="104"/>
        <v>3.1428329548699452E-3</v>
      </c>
      <c r="E3366" s="2">
        <f t="shared" si="105"/>
        <v>1.7933699753949206E-3</v>
      </c>
    </row>
    <row r="3367" spans="1:5" x14ac:dyDescent="0.4">
      <c r="A3367" s="19">
        <v>45058</v>
      </c>
      <c r="B3367" s="25">
        <v>13340.18</v>
      </c>
      <c r="C3367" s="25">
        <v>12284.74</v>
      </c>
      <c r="D3367" s="2">
        <f t="shared" si="104"/>
        <v>-3.7043177707176689E-3</v>
      </c>
      <c r="E3367" s="2">
        <f t="shared" si="105"/>
        <v>-3.5503073769661553E-3</v>
      </c>
    </row>
    <row r="3368" spans="1:5" x14ac:dyDescent="0.4">
      <c r="A3368" s="19">
        <v>45061</v>
      </c>
      <c r="B3368" s="25">
        <v>13413.51</v>
      </c>
      <c r="C3368" s="25">
        <v>12365.21</v>
      </c>
      <c r="D3368" s="2">
        <f t="shared" si="104"/>
        <v>5.4969273278171471E-3</v>
      </c>
      <c r="E3368" s="2">
        <f t="shared" si="105"/>
        <v>6.5504031831360443E-3</v>
      </c>
    </row>
    <row r="3369" spans="1:5" x14ac:dyDescent="0.4">
      <c r="A3369" s="19">
        <v>45062</v>
      </c>
      <c r="B3369" s="25">
        <v>13426.01</v>
      </c>
      <c r="C3369" s="25">
        <v>12343.05</v>
      </c>
      <c r="D3369" s="2">
        <f t="shared" si="104"/>
        <v>9.3189627472600733E-4</v>
      </c>
      <c r="E3369" s="2">
        <f t="shared" si="105"/>
        <v>-1.7921248405808887E-3</v>
      </c>
    </row>
    <row r="3370" spans="1:5" x14ac:dyDescent="0.4">
      <c r="A3370" s="19">
        <v>45063</v>
      </c>
      <c r="B3370" s="25">
        <v>13589.26</v>
      </c>
      <c r="C3370" s="25">
        <v>12500.57</v>
      </c>
      <c r="D3370" s="2">
        <f t="shared" si="104"/>
        <v>1.2159234202864466E-2</v>
      </c>
      <c r="E3370" s="2">
        <f t="shared" si="105"/>
        <v>1.2761837633324058E-2</v>
      </c>
    </row>
    <row r="3371" spans="1:5" x14ac:dyDescent="0.4">
      <c r="A3371" s="19">
        <v>45064</v>
      </c>
      <c r="B3371" s="25">
        <v>13834.62</v>
      </c>
      <c r="C3371" s="25">
        <v>12688.84</v>
      </c>
      <c r="D3371" s="2">
        <f t="shared" si="104"/>
        <v>1.8055434953779814E-2</v>
      </c>
      <c r="E3371" s="2">
        <f t="shared" si="105"/>
        <v>1.5060913222357142E-2</v>
      </c>
    </row>
    <row r="3372" spans="1:5" x14ac:dyDescent="0.4">
      <c r="A3372" s="19">
        <v>45065</v>
      </c>
      <c r="B3372" s="25">
        <v>13803.49</v>
      </c>
      <c r="C3372" s="25">
        <v>12657.9</v>
      </c>
      <c r="D3372" s="2">
        <f t="shared" si="104"/>
        <v>-2.2501521545226222E-3</v>
      </c>
      <c r="E3372" s="2">
        <f t="shared" si="105"/>
        <v>-2.4383631600682909E-3</v>
      </c>
    </row>
    <row r="3373" spans="1:5" x14ac:dyDescent="0.4">
      <c r="A3373" s="19">
        <v>45068</v>
      </c>
      <c r="B3373" s="25">
        <v>13849.74</v>
      </c>
      <c r="C3373" s="25">
        <v>12720.78</v>
      </c>
      <c r="D3373" s="2">
        <f t="shared" si="104"/>
        <v>3.3506019129945219E-3</v>
      </c>
      <c r="E3373" s="2">
        <f t="shared" si="105"/>
        <v>4.9676486621004212E-3</v>
      </c>
    </row>
    <row r="3374" spans="1:5" x14ac:dyDescent="0.4">
      <c r="A3374" s="19">
        <v>45069</v>
      </c>
      <c r="B3374" s="25">
        <v>13672.54</v>
      </c>
      <c r="C3374" s="25">
        <v>12560.25</v>
      </c>
      <c r="D3374" s="2">
        <f t="shared" si="104"/>
        <v>-1.2794464011598672E-2</v>
      </c>
      <c r="E3374" s="2">
        <f t="shared" si="105"/>
        <v>-1.2619509181040822E-2</v>
      </c>
    </row>
    <row r="3375" spans="1:5" x14ac:dyDescent="0.4">
      <c r="A3375" s="19">
        <v>45070</v>
      </c>
      <c r="B3375" s="25">
        <v>13604.48</v>
      </c>
      <c r="C3375" s="25">
        <v>12484.16</v>
      </c>
      <c r="D3375" s="2">
        <f t="shared" si="104"/>
        <v>-4.9778607339968639E-3</v>
      </c>
      <c r="E3375" s="2">
        <f t="shared" si="105"/>
        <v>-6.0580004378893992E-3</v>
      </c>
    </row>
    <row r="3376" spans="1:5" x14ac:dyDescent="0.4">
      <c r="A3376" s="19">
        <v>45071</v>
      </c>
      <c r="B3376" s="25">
        <v>13938.53</v>
      </c>
      <c r="C3376" s="25">
        <v>12698.09</v>
      </c>
      <c r="D3376" s="2">
        <f t="shared" si="104"/>
        <v>2.4554411487980543E-2</v>
      </c>
      <c r="E3376" s="2">
        <f t="shared" si="105"/>
        <v>1.713611488478195E-2</v>
      </c>
    </row>
    <row r="3377" spans="1:5" x14ac:dyDescent="0.4">
      <c r="A3377" s="19">
        <v>45072</v>
      </c>
      <c r="B3377" s="25">
        <v>14298.41</v>
      </c>
      <c r="C3377" s="25">
        <v>12975.69</v>
      </c>
      <c r="D3377" s="2">
        <f t="shared" si="104"/>
        <v>2.5819078482451019E-2</v>
      </c>
      <c r="E3377" s="2">
        <f t="shared" si="105"/>
        <v>2.186155555678071E-2</v>
      </c>
    </row>
    <row r="3378" spans="1:5" x14ac:dyDescent="0.4">
      <c r="A3378" s="19">
        <v>45076</v>
      </c>
      <c r="B3378" s="25">
        <v>14354.99</v>
      </c>
      <c r="C3378" s="25">
        <v>13017.43</v>
      </c>
      <c r="D3378" s="2">
        <f t="shared" si="104"/>
        <v>3.9570833400357497E-3</v>
      </c>
      <c r="E3378" s="2">
        <f t="shared" si="105"/>
        <v>3.2167846180048976E-3</v>
      </c>
    </row>
    <row r="3379" spans="1:5" x14ac:dyDescent="0.4">
      <c r="A3379" s="19">
        <v>45077</v>
      </c>
      <c r="B3379" s="25">
        <v>14254.09</v>
      </c>
      <c r="C3379" s="25">
        <v>12935.29</v>
      </c>
      <c r="D3379" s="2">
        <f t="shared" si="104"/>
        <v>-7.0289146840227801E-3</v>
      </c>
      <c r="E3379" s="2">
        <f t="shared" si="105"/>
        <v>-6.3100012828952723E-3</v>
      </c>
    </row>
    <row r="3380" spans="1:5" x14ac:dyDescent="0.4">
      <c r="A3380" s="19">
        <v>45078</v>
      </c>
      <c r="B3380" s="25">
        <v>14441.51</v>
      </c>
      <c r="C3380" s="25">
        <v>13100.98</v>
      </c>
      <c r="D3380" s="2">
        <f t="shared" si="104"/>
        <v>1.3148506849612884E-2</v>
      </c>
      <c r="E3380" s="2">
        <f t="shared" si="105"/>
        <v>1.2809144595907762E-2</v>
      </c>
    </row>
    <row r="3381" spans="1:5" x14ac:dyDescent="0.4">
      <c r="A3381" s="19">
        <v>45079</v>
      </c>
      <c r="B3381" s="25">
        <v>14546.64</v>
      </c>
      <c r="C3381" s="25">
        <v>13240.77</v>
      </c>
      <c r="D3381" s="2">
        <f t="shared" si="104"/>
        <v>7.279709670249046E-3</v>
      </c>
      <c r="E3381" s="2">
        <f t="shared" si="105"/>
        <v>1.0670194138148403E-2</v>
      </c>
    </row>
    <row r="3382" spans="1:5" x14ac:dyDescent="0.4">
      <c r="A3382" s="19">
        <v>45082</v>
      </c>
      <c r="B3382" s="25">
        <v>14556.5</v>
      </c>
      <c r="C3382" s="25">
        <v>13229.43</v>
      </c>
      <c r="D3382" s="2">
        <f t="shared" si="104"/>
        <v>6.7781975768976821E-4</v>
      </c>
      <c r="E3382" s="2">
        <f t="shared" si="105"/>
        <v>-8.5644565988229893E-4</v>
      </c>
    </row>
    <row r="3383" spans="1:5" x14ac:dyDescent="0.4">
      <c r="A3383" s="19">
        <v>45083</v>
      </c>
      <c r="B3383" s="25">
        <v>14558.09</v>
      </c>
      <c r="C3383" s="25">
        <v>13276.42</v>
      </c>
      <c r="D3383" s="2">
        <f t="shared" si="104"/>
        <v>1.0922955380765487E-4</v>
      </c>
      <c r="E3383" s="2">
        <f t="shared" si="105"/>
        <v>3.5519292970294103E-3</v>
      </c>
    </row>
    <row r="3384" spans="1:5" x14ac:dyDescent="0.4">
      <c r="A3384" s="19">
        <v>45084</v>
      </c>
      <c r="B3384" s="25">
        <v>14303.29</v>
      </c>
      <c r="C3384" s="25">
        <v>13104.9</v>
      </c>
      <c r="D3384" s="2">
        <f t="shared" si="104"/>
        <v>-1.750229597426578E-2</v>
      </c>
      <c r="E3384" s="2">
        <f t="shared" si="105"/>
        <v>-1.2919145372020546E-2</v>
      </c>
    </row>
    <row r="3385" spans="1:5" x14ac:dyDescent="0.4">
      <c r="A3385" s="19">
        <v>45085</v>
      </c>
      <c r="B3385" s="25">
        <v>14484.54</v>
      </c>
      <c r="C3385" s="25">
        <v>13238.52</v>
      </c>
      <c r="D3385" s="2">
        <f t="shared" si="104"/>
        <v>1.2671909749435217E-2</v>
      </c>
      <c r="E3385" s="2">
        <f t="shared" si="105"/>
        <v>1.0196186159375564E-2</v>
      </c>
    </row>
    <row r="3386" spans="1:5" x14ac:dyDescent="0.4">
      <c r="A3386" s="19">
        <v>45086</v>
      </c>
      <c r="B3386" s="25">
        <v>14528.36</v>
      </c>
      <c r="C3386" s="25">
        <v>13259.14</v>
      </c>
      <c r="D3386" s="2">
        <f t="shared" si="104"/>
        <v>3.0252945554363198E-3</v>
      </c>
      <c r="E3386" s="2">
        <f t="shared" si="105"/>
        <v>1.5575759223840357E-3</v>
      </c>
    </row>
    <row r="3387" spans="1:5" x14ac:dyDescent="0.4">
      <c r="A3387" s="19">
        <v>45089</v>
      </c>
      <c r="B3387" s="25">
        <v>14784.3</v>
      </c>
      <c r="C3387" s="25">
        <v>13461.92</v>
      </c>
      <c r="D3387" s="2">
        <f t="shared" si="104"/>
        <v>1.7616578884333656E-2</v>
      </c>
      <c r="E3387" s="2">
        <f t="shared" si="105"/>
        <v>1.5293601244122934E-2</v>
      </c>
    </row>
    <row r="3388" spans="1:5" x14ac:dyDescent="0.4">
      <c r="A3388" s="19">
        <v>45090</v>
      </c>
      <c r="B3388" s="25">
        <v>14900.85</v>
      </c>
      <c r="C3388" s="25">
        <v>13573.32</v>
      </c>
      <c r="D3388" s="2">
        <f t="shared" si="104"/>
        <v>7.8833627564376396E-3</v>
      </c>
      <c r="E3388" s="2">
        <f t="shared" si="105"/>
        <v>8.2751940287864034E-3</v>
      </c>
    </row>
    <row r="3389" spans="1:5" x14ac:dyDescent="0.4">
      <c r="A3389" s="19">
        <v>45091</v>
      </c>
      <c r="B3389" s="25">
        <v>15005.69</v>
      </c>
      <c r="C3389" s="25">
        <v>13626.48</v>
      </c>
      <c r="D3389" s="2">
        <f t="shared" si="104"/>
        <v>7.0358402373018603E-3</v>
      </c>
      <c r="E3389" s="2">
        <f t="shared" si="105"/>
        <v>3.9165067942110721E-3</v>
      </c>
    </row>
    <row r="3390" spans="1:5" x14ac:dyDescent="0.4">
      <c r="A3390" s="19">
        <v>45092</v>
      </c>
      <c r="B3390" s="25">
        <v>15185.48</v>
      </c>
      <c r="C3390" s="25">
        <v>13782.82</v>
      </c>
      <c r="D3390" s="2">
        <f t="shared" si="104"/>
        <v>1.1981455034723476E-2</v>
      </c>
      <c r="E3390" s="2">
        <f t="shared" si="105"/>
        <v>1.1473249144313247E-2</v>
      </c>
    </row>
    <row r="3391" spans="1:5" x14ac:dyDescent="0.4">
      <c r="A3391" s="19">
        <v>45093</v>
      </c>
      <c r="B3391" s="25">
        <v>15083.92</v>
      </c>
      <c r="C3391" s="25">
        <v>13689.57</v>
      </c>
      <c r="D3391" s="2">
        <f t="shared" si="104"/>
        <v>-6.6879677165291307E-3</v>
      </c>
      <c r="E3391" s="2">
        <f t="shared" si="105"/>
        <v>-6.765669144630726E-3</v>
      </c>
    </row>
    <row r="3392" spans="1:5" x14ac:dyDescent="0.4">
      <c r="A3392" s="19">
        <v>45097</v>
      </c>
      <c r="B3392" s="25">
        <v>15070.15</v>
      </c>
      <c r="C3392" s="25">
        <v>13667.29</v>
      </c>
      <c r="D3392" s="2">
        <f t="shared" si="104"/>
        <v>-9.1289266980998374E-4</v>
      </c>
      <c r="E3392" s="2">
        <f t="shared" si="105"/>
        <v>-1.6275164230870054E-3</v>
      </c>
    </row>
    <row r="3393" spans="1:5" x14ac:dyDescent="0.4">
      <c r="A3393" s="19">
        <v>45098</v>
      </c>
      <c r="B3393" s="25">
        <v>14867.45</v>
      </c>
      <c r="C3393" s="25">
        <v>13502.2</v>
      </c>
      <c r="D3393" s="2">
        <f t="shared" si="104"/>
        <v>-1.3450430154975157E-2</v>
      </c>
      <c r="E3393" s="2">
        <f t="shared" si="105"/>
        <v>-1.2079205167959461E-2</v>
      </c>
    </row>
    <row r="3394" spans="1:5" x14ac:dyDescent="0.4">
      <c r="A3394" s="19">
        <v>45099</v>
      </c>
      <c r="B3394" s="25">
        <v>15042.32</v>
      </c>
      <c r="C3394" s="25">
        <v>13630.61</v>
      </c>
      <c r="D3394" s="2">
        <f t="shared" si="104"/>
        <v>1.1761936310530574E-2</v>
      </c>
      <c r="E3394" s="2">
        <f t="shared" si="105"/>
        <v>9.510302024855255E-3</v>
      </c>
    </row>
    <row r="3395" spans="1:5" x14ac:dyDescent="0.4">
      <c r="A3395" s="19">
        <v>45100</v>
      </c>
      <c r="B3395" s="25">
        <v>14891.48</v>
      </c>
      <c r="C3395" s="25">
        <v>13492.52</v>
      </c>
      <c r="D3395" s="2">
        <f t="shared" si="104"/>
        <v>-1.0027708491775256E-2</v>
      </c>
      <c r="E3395" s="2">
        <f t="shared" si="105"/>
        <v>-1.0130874553670011E-2</v>
      </c>
    </row>
    <row r="3396" spans="1:5" x14ac:dyDescent="0.4">
      <c r="A3396" s="19">
        <v>45103</v>
      </c>
      <c r="B3396" s="25">
        <v>14689.02</v>
      </c>
      <c r="C3396" s="25">
        <v>13335.78</v>
      </c>
      <c r="D3396" s="2">
        <f t="shared" si="104"/>
        <v>-1.3595693644956608E-2</v>
      </c>
      <c r="E3396" s="2">
        <f t="shared" si="105"/>
        <v>-1.1616806941920355E-2</v>
      </c>
    </row>
    <row r="3397" spans="1:5" x14ac:dyDescent="0.4">
      <c r="A3397" s="19">
        <v>45104</v>
      </c>
      <c r="B3397" s="25">
        <v>14945.91</v>
      </c>
      <c r="C3397" s="25">
        <v>13555.67</v>
      </c>
      <c r="D3397" s="2">
        <f t="shared" si="104"/>
        <v>1.7488573097456328E-2</v>
      </c>
      <c r="E3397" s="2">
        <f t="shared" si="105"/>
        <v>1.6488724319087433E-2</v>
      </c>
    </row>
    <row r="3398" spans="1:5" x14ac:dyDescent="0.4">
      <c r="A3398" s="19">
        <v>45105</v>
      </c>
      <c r="B3398" s="25">
        <v>14964.58</v>
      </c>
      <c r="C3398" s="25">
        <v>13591.75</v>
      </c>
      <c r="D3398" s="2">
        <f t="shared" si="104"/>
        <v>1.2491711779343273E-3</v>
      </c>
      <c r="E3398" s="2">
        <f t="shared" si="105"/>
        <v>2.661616873234518E-3</v>
      </c>
    </row>
    <row r="3399" spans="1:5" x14ac:dyDescent="0.4">
      <c r="A3399" s="19">
        <v>45106</v>
      </c>
      <c r="B3399" s="25">
        <v>14939.95</v>
      </c>
      <c r="C3399" s="25">
        <v>13591.33</v>
      </c>
      <c r="D3399" s="2">
        <f t="shared" ref="D3399:D3462" si="106">B3399/B3398-1</f>
        <v>-1.6458864866236711E-3</v>
      </c>
      <c r="E3399" s="2">
        <f t="shared" ref="E3399:E3462" si="107">C3399/C3398-1</f>
        <v>-3.0901098092561696E-5</v>
      </c>
    </row>
    <row r="3400" spans="1:5" x14ac:dyDescent="0.4">
      <c r="A3400" s="19">
        <v>45107</v>
      </c>
      <c r="B3400" s="25">
        <v>15179.21</v>
      </c>
      <c r="C3400" s="25">
        <v>13787.92</v>
      </c>
      <c r="D3400" s="2">
        <f t="shared" si="106"/>
        <v>1.6014779165927528E-2</v>
      </c>
      <c r="E3400" s="2">
        <f t="shared" si="107"/>
        <v>1.446436809348306E-2</v>
      </c>
    </row>
    <row r="3401" spans="1:5" x14ac:dyDescent="0.4">
      <c r="A3401" s="19">
        <v>45110</v>
      </c>
      <c r="B3401" s="25">
        <v>15208.69</v>
      </c>
      <c r="C3401" s="25">
        <v>13816.77</v>
      </c>
      <c r="D3401" s="2">
        <f t="shared" si="106"/>
        <v>1.9421300581519141E-3</v>
      </c>
      <c r="E3401" s="2">
        <f t="shared" si="107"/>
        <v>2.0924113281770573E-3</v>
      </c>
    </row>
    <row r="3402" spans="1:5" x14ac:dyDescent="0.4">
      <c r="A3402" s="19">
        <v>45112</v>
      </c>
      <c r="B3402" s="25">
        <v>15203.78</v>
      </c>
      <c r="C3402" s="25">
        <v>13791.65</v>
      </c>
      <c r="D3402" s="2">
        <f t="shared" si="106"/>
        <v>-3.2284174376617791E-4</v>
      </c>
      <c r="E3402" s="2">
        <f t="shared" si="107"/>
        <v>-1.8180804920397975E-3</v>
      </c>
    </row>
    <row r="3403" spans="1:5" x14ac:dyDescent="0.4">
      <c r="A3403" s="19">
        <v>45113</v>
      </c>
      <c r="B3403" s="25">
        <v>15089.45</v>
      </c>
      <c r="C3403" s="25">
        <v>13679.04</v>
      </c>
      <c r="D3403" s="2">
        <f t="shared" si="106"/>
        <v>-7.5198404607275116E-3</v>
      </c>
      <c r="E3403" s="2">
        <f t="shared" si="107"/>
        <v>-8.1650853958734615E-3</v>
      </c>
    </row>
    <row r="3404" spans="1:5" x14ac:dyDescent="0.4">
      <c r="A3404" s="19">
        <v>45114</v>
      </c>
      <c r="B3404" s="25">
        <v>15036.85</v>
      </c>
      <c r="C3404" s="25">
        <v>13660.72</v>
      </c>
      <c r="D3404" s="2">
        <f t="shared" si="106"/>
        <v>-3.4858792069956124E-3</v>
      </c>
      <c r="E3404" s="2">
        <f t="shared" si="107"/>
        <v>-1.339275270779372E-3</v>
      </c>
    </row>
    <row r="3405" spans="1:5" x14ac:dyDescent="0.4">
      <c r="A3405" s="19">
        <v>45117</v>
      </c>
      <c r="B3405" s="25">
        <v>15045.64</v>
      </c>
      <c r="C3405" s="25">
        <v>13685.48</v>
      </c>
      <c r="D3405" s="2">
        <f t="shared" si="106"/>
        <v>5.8456392130001866E-4</v>
      </c>
      <c r="E3405" s="2">
        <f t="shared" si="107"/>
        <v>1.8124959738579083E-3</v>
      </c>
    </row>
    <row r="3406" spans="1:5" x14ac:dyDescent="0.4">
      <c r="A3406" s="19">
        <v>45118</v>
      </c>
      <c r="B3406" s="25">
        <v>15119.06</v>
      </c>
      <c r="C3406" s="25">
        <v>13760.7</v>
      </c>
      <c r="D3406" s="2">
        <f t="shared" si="106"/>
        <v>4.8798190040437728E-3</v>
      </c>
      <c r="E3406" s="2">
        <f t="shared" si="107"/>
        <v>5.4963362629589785E-3</v>
      </c>
    </row>
    <row r="3407" spans="1:5" x14ac:dyDescent="0.4">
      <c r="A3407" s="19">
        <v>45119</v>
      </c>
      <c r="B3407" s="25">
        <v>15307.23</v>
      </c>
      <c r="C3407" s="25">
        <v>13918.96</v>
      </c>
      <c r="D3407" s="2">
        <f t="shared" si="106"/>
        <v>1.244587957187826E-2</v>
      </c>
      <c r="E3407" s="2">
        <f t="shared" si="107"/>
        <v>1.1500868415124099E-2</v>
      </c>
    </row>
    <row r="3408" spans="1:5" x14ac:dyDescent="0.4">
      <c r="A3408" s="19">
        <v>45120</v>
      </c>
      <c r="B3408" s="25">
        <v>15571.98</v>
      </c>
      <c r="C3408" s="25">
        <v>14138.57</v>
      </c>
      <c r="D3408" s="2">
        <f t="shared" si="106"/>
        <v>1.7295748479640105E-2</v>
      </c>
      <c r="E3408" s="2">
        <f t="shared" si="107"/>
        <v>1.5777759257875612E-2</v>
      </c>
    </row>
    <row r="3409" spans="1:5" x14ac:dyDescent="0.4">
      <c r="A3409" s="19">
        <v>45121</v>
      </c>
      <c r="B3409" s="25">
        <v>15565.6</v>
      </c>
      <c r="C3409" s="25">
        <v>14113.7</v>
      </c>
      <c r="D3409" s="2">
        <f t="shared" si="106"/>
        <v>-4.0971026163660884E-4</v>
      </c>
      <c r="E3409" s="2">
        <f t="shared" si="107"/>
        <v>-1.7590180619396767E-3</v>
      </c>
    </row>
    <row r="3410" spans="1:5" x14ac:dyDescent="0.4">
      <c r="A3410" s="19">
        <v>45124</v>
      </c>
      <c r="B3410" s="25">
        <v>15713.28</v>
      </c>
      <c r="C3410" s="25">
        <v>14244.95</v>
      </c>
      <c r="D3410" s="2">
        <f t="shared" si="106"/>
        <v>9.4875880145963709E-3</v>
      </c>
      <c r="E3410" s="2">
        <f t="shared" si="107"/>
        <v>9.2994749782127073E-3</v>
      </c>
    </row>
    <row r="3411" spans="1:5" x14ac:dyDescent="0.4">
      <c r="A3411" s="19">
        <v>45125</v>
      </c>
      <c r="B3411" s="25">
        <v>15841.35</v>
      </c>
      <c r="C3411" s="25">
        <v>14353.64</v>
      </c>
      <c r="D3411" s="2">
        <f t="shared" si="106"/>
        <v>8.150430718474988E-3</v>
      </c>
      <c r="E3411" s="2">
        <f t="shared" si="107"/>
        <v>7.6300724116264984E-3</v>
      </c>
    </row>
    <row r="3412" spans="1:5" x14ac:dyDescent="0.4">
      <c r="A3412" s="19">
        <v>45126</v>
      </c>
      <c r="B3412" s="25">
        <v>15826.35</v>
      </c>
      <c r="C3412" s="25">
        <v>14358.02</v>
      </c>
      <c r="D3412" s="2">
        <f t="shared" si="106"/>
        <v>-9.4688899620298805E-4</v>
      </c>
      <c r="E3412" s="2">
        <f t="shared" si="107"/>
        <v>3.0514907716794326E-4</v>
      </c>
    </row>
    <row r="3413" spans="1:5" x14ac:dyDescent="0.4">
      <c r="A3413" s="19">
        <v>45127</v>
      </c>
      <c r="B3413" s="25">
        <v>15466.088</v>
      </c>
      <c r="C3413" s="25">
        <v>14063.31</v>
      </c>
      <c r="D3413" s="2">
        <f t="shared" si="106"/>
        <v>-2.276342934410025E-2</v>
      </c>
      <c r="E3413" s="2">
        <f t="shared" si="107"/>
        <v>-2.0525810661915833E-2</v>
      </c>
    </row>
    <row r="3414" spans="1:5" x14ac:dyDescent="0.4">
      <c r="A3414" s="19">
        <v>45128</v>
      </c>
      <c r="B3414" s="25">
        <v>15425.67</v>
      </c>
      <c r="C3414" s="25">
        <v>14032.81</v>
      </c>
      <c r="D3414" s="2">
        <f t="shared" si="106"/>
        <v>-2.6133305332285417E-3</v>
      </c>
      <c r="E3414" s="2">
        <f t="shared" si="107"/>
        <v>-2.1687639680842974E-3</v>
      </c>
    </row>
    <row r="3415" spans="1:5" x14ac:dyDescent="0.4">
      <c r="A3415" s="19">
        <v>45131</v>
      </c>
      <c r="B3415" s="25">
        <v>15448.02</v>
      </c>
      <c r="C3415" s="25">
        <v>14058.87</v>
      </c>
      <c r="D3415" s="2">
        <f t="shared" si="106"/>
        <v>1.44888358171813E-3</v>
      </c>
      <c r="E3415" s="2">
        <f t="shared" si="107"/>
        <v>1.8570763802832069E-3</v>
      </c>
    </row>
    <row r="3416" spans="1:5" x14ac:dyDescent="0.4">
      <c r="A3416" s="19">
        <v>45132</v>
      </c>
      <c r="B3416" s="25">
        <v>15561.42</v>
      </c>
      <c r="C3416" s="25">
        <v>14144.56</v>
      </c>
      <c r="D3416" s="2">
        <f t="shared" si="106"/>
        <v>7.3407465811152761E-3</v>
      </c>
      <c r="E3416" s="2">
        <f t="shared" si="107"/>
        <v>6.0950844555784922E-3</v>
      </c>
    </row>
    <row r="3417" spans="1:5" x14ac:dyDescent="0.4">
      <c r="A3417" s="19">
        <v>45133</v>
      </c>
      <c r="B3417" s="25">
        <v>15499.27</v>
      </c>
      <c r="C3417" s="25">
        <v>14127.28</v>
      </c>
      <c r="D3417" s="2">
        <f t="shared" si="106"/>
        <v>-3.9938514608564013E-3</v>
      </c>
      <c r="E3417" s="2">
        <f t="shared" si="107"/>
        <v>-1.2216710876831183E-3</v>
      </c>
    </row>
    <row r="3418" spans="1:5" x14ac:dyDescent="0.4">
      <c r="A3418" s="19">
        <v>45134</v>
      </c>
      <c r="B3418" s="25">
        <v>15464.93</v>
      </c>
      <c r="C3418" s="25">
        <v>14050.11</v>
      </c>
      <c r="D3418" s="2">
        <f t="shared" si="106"/>
        <v>-2.2155882180258102E-3</v>
      </c>
      <c r="E3418" s="2">
        <f t="shared" si="107"/>
        <v>-5.4624811003958218E-3</v>
      </c>
    </row>
    <row r="3419" spans="1:5" x14ac:dyDescent="0.4">
      <c r="A3419" s="19">
        <v>45135</v>
      </c>
      <c r="B3419" s="25">
        <v>15750.93</v>
      </c>
      <c r="C3419" s="25">
        <v>14316.66</v>
      </c>
      <c r="D3419" s="2">
        <f t="shared" si="106"/>
        <v>1.8493455838468176E-2</v>
      </c>
      <c r="E3419" s="2">
        <f t="shared" si="107"/>
        <v>1.8971381718719593E-2</v>
      </c>
    </row>
    <row r="3420" spans="1:5" x14ac:dyDescent="0.4">
      <c r="A3420" s="19">
        <v>45138</v>
      </c>
      <c r="B3420" s="25">
        <v>15757</v>
      </c>
      <c r="C3420" s="25">
        <v>14346.02</v>
      </c>
      <c r="D3420" s="2">
        <f t="shared" si="106"/>
        <v>3.8537406997551926E-4</v>
      </c>
      <c r="E3420" s="2">
        <f t="shared" si="107"/>
        <v>2.0507576487811541E-3</v>
      </c>
    </row>
    <row r="3421" spans="1:5" x14ac:dyDescent="0.4">
      <c r="A3421" s="19">
        <v>45139</v>
      </c>
      <c r="B3421" s="25">
        <v>15718.01</v>
      </c>
      <c r="C3421" s="25">
        <v>14283.91</v>
      </c>
      <c r="D3421" s="2">
        <f t="shared" si="106"/>
        <v>-2.4744557974233361E-3</v>
      </c>
      <c r="E3421" s="2">
        <f t="shared" si="107"/>
        <v>-4.3294237704952776E-3</v>
      </c>
    </row>
    <row r="3422" spans="1:5" x14ac:dyDescent="0.4">
      <c r="A3422" s="19">
        <v>45140</v>
      </c>
      <c r="B3422" s="25">
        <v>15370.74</v>
      </c>
      <c r="C3422" s="25">
        <v>13973.45</v>
      </c>
      <c r="D3422" s="2">
        <f t="shared" si="106"/>
        <v>-2.2093763777984665E-2</v>
      </c>
      <c r="E3422" s="2">
        <f t="shared" si="107"/>
        <v>-2.1734945123568994E-2</v>
      </c>
    </row>
    <row r="3423" spans="1:5" x14ac:dyDescent="0.4">
      <c r="A3423" s="19">
        <v>45141</v>
      </c>
      <c r="B3423" s="25">
        <v>15353.54</v>
      </c>
      <c r="C3423" s="25">
        <v>13959.72</v>
      </c>
      <c r="D3423" s="2">
        <f t="shared" si="106"/>
        <v>-1.1190092344284253E-3</v>
      </c>
      <c r="E3423" s="2">
        <f t="shared" si="107"/>
        <v>-9.8257767408915786E-4</v>
      </c>
    </row>
    <row r="3424" spans="1:5" x14ac:dyDescent="0.4">
      <c r="A3424" s="19">
        <v>45142</v>
      </c>
      <c r="B3424" s="25">
        <v>15274.92</v>
      </c>
      <c r="C3424" s="25">
        <v>13909.24</v>
      </c>
      <c r="D3424" s="2">
        <f t="shared" si="106"/>
        <v>-5.1206431871738678E-3</v>
      </c>
      <c r="E3424" s="2">
        <f t="shared" si="107"/>
        <v>-3.6161183748670833E-3</v>
      </c>
    </row>
    <row r="3425" spans="1:5" x14ac:dyDescent="0.4">
      <c r="A3425" s="19">
        <v>45145</v>
      </c>
      <c r="B3425" s="25">
        <v>15407.85</v>
      </c>
      <c r="C3425" s="25">
        <v>13994.4</v>
      </c>
      <c r="D3425" s="2">
        <f t="shared" si="106"/>
        <v>8.7025005695611224E-3</v>
      </c>
      <c r="E3425" s="2">
        <f t="shared" si="107"/>
        <v>6.1225487517651001E-3</v>
      </c>
    </row>
    <row r="3426" spans="1:5" x14ac:dyDescent="0.4">
      <c r="A3426" s="19">
        <v>45146</v>
      </c>
      <c r="B3426" s="25">
        <v>15273.05</v>
      </c>
      <c r="C3426" s="25">
        <v>13884.32</v>
      </c>
      <c r="D3426" s="2">
        <f t="shared" si="106"/>
        <v>-8.748787144215564E-3</v>
      </c>
      <c r="E3426" s="2">
        <f t="shared" si="107"/>
        <v>-7.8660035442748022E-3</v>
      </c>
    </row>
    <row r="3427" spans="1:5" x14ac:dyDescent="0.4">
      <c r="A3427" s="19">
        <v>45147</v>
      </c>
      <c r="B3427" s="25">
        <v>15101.71</v>
      </c>
      <c r="C3427" s="25">
        <v>13722.02</v>
      </c>
      <c r="D3427" s="2">
        <f t="shared" si="106"/>
        <v>-1.1218453419585495E-2</v>
      </c>
      <c r="E3427" s="2">
        <f t="shared" si="107"/>
        <v>-1.1689445359945538E-2</v>
      </c>
    </row>
    <row r="3428" spans="1:5" x14ac:dyDescent="0.4">
      <c r="A3428" s="19">
        <v>45148</v>
      </c>
      <c r="B3428" s="25">
        <v>15128.84</v>
      </c>
      <c r="C3428" s="25">
        <v>13737.99</v>
      </c>
      <c r="D3428" s="2">
        <f t="shared" si="106"/>
        <v>1.7964852986847024E-3</v>
      </c>
      <c r="E3428" s="2">
        <f t="shared" si="107"/>
        <v>1.1638228190893329E-3</v>
      </c>
    </row>
    <row r="3429" spans="1:5" x14ac:dyDescent="0.4">
      <c r="A3429" s="19">
        <v>45149</v>
      </c>
      <c r="B3429" s="25">
        <v>15028.07</v>
      </c>
      <c r="C3429" s="25">
        <v>13644.85</v>
      </c>
      <c r="D3429" s="2">
        <f t="shared" si="106"/>
        <v>-6.6607882692922837E-3</v>
      </c>
      <c r="E3429" s="2">
        <f t="shared" si="107"/>
        <v>-6.7797399765175959E-3</v>
      </c>
    </row>
    <row r="3430" spans="1:5" x14ac:dyDescent="0.4">
      <c r="A3430" s="19">
        <v>45152</v>
      </c>
      <c r="B3430" s="25">
        <v>15205.59</v>
      </c>
      <c r="C3430" s="25">
        <v>13788.33</v>
      </c>
      <c r="D3430" s="2">
        <f t="shared" si="106"/>
        <v>1.1812561426716828E-2</v>
      </c>
      <c r="E3430" s="2">
        <f t="shared" si="107"/>
        <v>1.0515322630882729E-2</v>
      </c>
    </row>
    <row r="3431" spans="1:5" x14ac:dyDescent="0.4">
      <c r="A3431" s="19">
        <v>45153</v>
      </c>
      <c r="B3431" s="25">
        <v>15037.65</v>
      </c>
      <c r="C3431" s="25">
        <v>13631.05</v>
      </c>
      <c r="D3431" s="2">
        <f t="shared" si="106"/>
        <v>-1.1044622405312787E-2</v>
      </c>
      <c r="E3431" s="2">
        <f t="shared" si="107"/>
        <v>-1.140674759017235E-2</v>
      </c>
    </row>
    <row r="3432" spans="1:5" x14ac:dyDescent="0.4">
      <c r="A3432" s="19">
        <v>45154</v>
      </c>
      <c r="B3432" s="25">
        <v>14876.47</v>
      </c>
      <c r="C3432" s="25">
        <v>13474.63</v>
      </c>
      <c r="D3432" s="2">
        <f t="shared" si="106"/>
        <v>-1.0718430073847984E-2</v>
      </c>
      <c r="E3432" s="2">
        <f t="shared" si="107"/>
        <v>-1.1475271530806519E-2</v>
      </c>
    </row>
    <row r="3433" spans="1:5" x14ac:dyDescent="0.4">
      <c r="A3433" s="19">
        <v>45155</v>
      </c>
      <c r="B3433" s="25">
        <v>14715.81</v>
      </c>
      <c r="C3433" s="25">
        <v>13316.93</v>
      </c>
      <c r="D3433" s="2">
        <f t="shared" si="106"/>
        <v>-1.0799605013823821E-2</v>
      </c>
      <c r="E3433" s="2">
        <f t="shared" si="107"/>
        <v>-1.1703475345890668E-2</v>
      </c>
    </row>
    <row r="3434" spans="1:5" x14ac:dyDescent="0.4">
      <c r="A3434" s="19">
        <v>45156</v>
      </c>
      <c r="B3434" s="25">
        <v>14694.84</v>
      </c>
      <c r="C3434" s="25">
        <v>13290.78</v>
      </c>
      <c r="D3434" s="2">
        <f t="shared" si="106"/>
        <v>-1.4249980123417494E-3</v>
      </c>
      <c r="E3434" s="2">
        <f t="shared" si="107"/>
        <v>-1.9636657998501894E-3</v>
      </c>
    </row>
    <row r="3435" spans="1:5" x14ac:dyDescent="0.4">
      <c r="A3435" s="19">
        <v>45159</v>
      </c>
      <c r="B3435" s="25">
        <v>14936.69</v>
      </c>
      <c r="C3435" s="25">
        <v>13497.59</v>
      </c>
      <c r="D3435" s="2">
        <f t="shared" si="106"/>
        <v>1.6458158101755549E-2</v>
      </c>
      <c r="E3435" s="2">
        <f t="shared" si="107"/>
        <v>1.5560411051872114E-2</v>
      </c>
    </row>
    <row r="3436" spans="1:5" x14ac:dyDescent="0.4">
      <c r="A3436" s="19">
        <v>45160</v>
      </c>
      <c r="B3436" s="25">
        <v>14908.96</v>
      </c>
      <c r="C3436" s="25">
        <v>13505.87</v>
      </c>
      <c r="D3436" s="2">
        <f t="shared" si="106"/>
        <v>-1.8565023442276285E-3</v>
      </c>
      <c r="E3436" s="2">
        <f t="shared" si="107"/>
        <v>6.1344284424103002E-4</v>
      </c>
    </row>
    <row r="3437" spans="1:5" x14ac:dyDescent="0.4">
      <c r="A3437" s="19">
        <v>45161</v>
      </c>
      <c r="B3437" s="25">
        <v>15148.06</v>
      </c>
      <c r="C3437" s="25">
        <v>13721.03</v>
      </c>
      <c r="D3437" s="2">
        <f t="shared" si="106"/>
        <v>1.603733593758383E-2</v>
      </c>
      <c r="E3437" s="2">
        <f t="shared" si="107"/>
        <v>1.5930850807833963E-2</v>
      </c>
    </row>
    <row r="3438" spans="1:5" x14ac:dyDescent="0.4">
      <c r="A3438" s="19">
        <v>45162</v>
      </c>
      <c r="B3438" s="25">
        <v>14816.44</v>
      </c>
      <c r="C3438" s="25">
        <v>13463.97</v>
      </c>
      <c r="D3438" s="2">
        <f t="shared" si="106"/>
        <v>-2.18919122316652E-2</v>
      </c>
      <c r="E3438" s="2">
        <f t="shared" si="107"/>
        <v>-1.8734745132107489E-2</v>
      </c>
    </row>
    <row r="3439" spans="1:5" x14ac:dyDescent="0.4">
      <c r="A3439" s="19">
        <v>45163</v>
      </c>
      <c r="B3439" s="25">
        <v>14941.83</v>
      </c>
      <c r="C3439" s="25">
        <v>13590.65</v>
      </c>
      <c r="D3439" s="2">
        <f t="shared" si="106"/>
        <v>8.4628966202406897E-3</v>
      </c>
      <c r="E3439" s="2">
        <f t="shared" si="107"/>
        <v>9.4088147849409332E-3</v>
      </c>
    </row>
    <row r="3440" spans="1:5" x14ac:dyDescent="0.4">
      <c r="A3440" s="19">
        <v>45166</v>
      </c>
      <c r="B3440" s="25">
        <v>15052.46</v>
      </c>
      <c r="C3440" s="25">
        <v>13705.13</v>
      </c>
      <c r="D3440" s="2">
        <f t="shared" si="106"/>
        <v>7.4040462245923422E-3</v>
      </c>
      <c r="E3440" s="2">
        <f t="shared" si="107"/>
        <v>8.4234381725671881E-3</v>
      </c>
    </row>
    <row r="3441" spans="1:5" x14ac:dyDescent="0.4">
      <c r="A3441" s="19">
        <v>45167</v>
      </c>
      <c r="B3441" s="25">
        <v>15376.55</v>
      </c>
      <c r="C3441" s="25">
        <v>13943.76</v>
      </c>
      <c r="D3441" s="2">
        <f t="shared" si="106"/>
        <v>2.1530699965321309E-2</v>
      </c>
      <c r="E3441" s="2">
        <f t="shared" si="107"/>
        <v>1.7411728309034702E-2</v>
      </c>
    </row>
    <row r="3442" spans="1:5" x14ac:dyDescent="0.4">
      <c r="A3442" s="19">
        <v>45168</v>
      </c>
      <c r="B3442" s="25">
        <v>15462.43</v>
      </c>
      <c r="C3442" s="25">
        <v>14019.31</v>
      </c>
      <c r="D3442" s="2">
        <f t="shared" si="106"/>
        <v>5.5851280033558659E-3</v>
      </c>
      <c r="E3442" s="2">
        <f t="shared" si="107"/>
        <v>5.4181942316848808E-3</v>
      </c>
    </row>
    <row r="3443" spans="1:5" x14ac:dyDescent="0.4">
      <c r="A3443" s="19">
        <v>45169</v>
      </c>
      <c r="B3443" s="25">
        <v>15501.07</v>
      </c>
      <c r="C3443" s="25">
        <v>14034.97</v>
      </c>
      <c r="D3443" s="2">
        <f t="shared" si="106"/>
        <v>2.4989603833291962E-3</v>
      </c>
      <c r="E3443" s="2">
        <f t="shared" si="107"/>
        <v>1.1170307240513377E-3</v>
      </c>
    </row>
    <row r="3444" spans="1:5" x14ac:dyDescent="0.4">
      <c r="A3444" s="19">
        <v>45170</v>
      </c>
      <c r="B3444" s="25">
        <v>15490.86</v>
      </c>
      <c r="C3444" s="25">
        <v>14031.82</v>
      </c>
      <c r="D3444" s="2">
        <f t="shared" si="106"/>
        <v>-6.5866420834170825E-4</v>
      </c>
      <c r="E3444" s="2">
        <f t="shared" si="107"/>
        <v>-2.2443938248528639E-4</v>
      </c>
    </row>
    <row r="3445" spans="1:5" x14ac:dyDescent="0.4">
      <c r="A3445" s="19">
        <v>45174</v>
      </c>
      <c r="B3445" s="25">
        <v>15508.24</v>
      </c>
      <c r="C3445" s="25">
        <v>14020.95</v>
      </c>
      <c r="D3445" s="2">
        <f t="shared" si="106"/>
        <v>1.121951912288921E-3</v>
      </c>
      <c r="E3445" s="2">
        <f t="shared" si="107"/>
        <v>-7.7466786204494209E-4</v>
      </c>
    </row>
    <row r="3446" spans="1:5" x14ac:dyDescent="0.4">
      <c r="A3446" s="19">
        <v>45175</v>
      </c>
      <c r="B3446" s="25">
        <v>15371.44</v>
      </c>
      <c r="C3446" s="25">
        <v>13872.47</v>
      </c>
      <c r="D3446" s="2">
        <f t="shared" si="106"/>
        <v>-8.8211170319777432E-3</v>
      </c>
      <c r="E3446" s="2">
        <f t="shared" si="107"/>
        <v>-1.0589867305710432E-2</v>
      </c>
    </row>
    <row r="3447" spans="1:5" x14ac:dyDescent="0.4">
      <c r="A3447" s="19">
        <v>45176</v>
      </c>
      <c r="B3447" s="25">
        <v>15258.52</v>
      </c>
      <c r="C3447" s="25">
        <v>13748.83</v>
      </c>
      <c r="D3447" s="2">
        <f t="shared" si="106"/>
        <v>-7.3460911924972949E-3</v>
      </c>
      <c r="E3447" s="2">
        <f t="shared" si="107"/>
        <v>-8.9126161382939717E-3</v>
      </c>
    </row>
    <row r="3448" spans="1:5" x14ac:dyDescent="0.4">
      <c r="A3448" s="19">
        <v>45177</v>
      </c>
      <c r="B3448" s="25">
        <v>15280.23</v>
      </c>
      <c r="C3448" s="25">
        <v>13761.53</v>
      </c>
      <c r="D3448" s="2">
        <f t="shared" si="106"/>
        <v>1.4228116488361753E-3</v>
      </c>
      <c r="E3448" s="2">
        <f t="shared" si="107"/>
        <v>9.2371496338228276E-4</v>
      </c>
    </row>
    <row r="3449" spans="1:5" x14ac:dyDescent="0.4">
      <c r="A3449" s="19">
        <v>45180</v>
      </c>
      <c r="B3449" s="25">
        <v>15461.87</v>
      </c>
      <c r="C3449" s="25">
        <v>13917.89</v>
      </c>
      <c r="D3449" s="2">
        <f t="shared" si="106"/>
        <v>1.1887255623770132E-2</v>
      </c>
      <c r="E3449" s="2">
        <f t="shared" si="107"/>
        <v>1.1362108719015884E-2</v>
      </c>
    </row>
    <row r="3450" spans="1:5" x14ac:dyDescent="0.4">
      <c r="A3450" s="19">
        <v>45181</v>
      </c>
      <c r="B3450" s="25">
        <v>15289.74</v>
      </c>
      <c r="C3450" s="25">
        <v>13773.62</v>
      </c>
      <c r="D3450" s="2">
        <f t="shared" si="106"/>
        <v>-1.1132547356820455E-2</v>
      </c>
      <c r="E3450" s="2">
        <f t="shared" si="107"/>
        <v>-1.0365795389962074E-2</v>
      </c>
    </row>
    <row r="3451" spans="1:5" x14ac:dyDescent="0.4">
      <c r="A3451" s="19">
        <v>45182</v>
      </c>
      <c r="B3451" s="25">
        <v>15348.53</v>
      </c>
      <c r="C3451" s="25">
        <v>13813.59</v>
      </c>
      <c r="D3451" s="2">
        <f t="shared" si="106"/>
        <v>3.8450621135481811E-3</v>
      </c>
      <c r="E3451" s="2">
        <f t="shared" si="107"/>
        <v>2.9019241129055739E-3</v>
      </c>
    </row>
    <row r="3452" spans="1:5" x14ac:dyDescent="0.4">
      <c r="A3452" s="19">
        <v>45183</v>
      </c>
      <c r="B3452" s="25">
        <v>15473.89</v>
      </c>
      <c r="C3452" s="25">
        <v>13926.05</v>
      </c>
      <c r="D3452" s="2">
        <f t="shared" si="106"/>
        <v>8.1675574142929808E-3</v>
      </c>
      <c r="E3452" s="2">
        <f t="shared" si="107"/>
        <v>8.1412579930342233E-3</v>
      </c>
    </row>
    <row r="3453" spans="1:5" x14ac:dyDescent="0.4">
      <c r="A3453" s="19">
        <v>45184</v>
      </c>
      <c r="B3453" s="25">
        <v>15202.4</v>
      </c>
      <c r="C3453" s="25">
        <v>13708.34</v>
      </c>
      <c r="D3453" s="2">
        <f t="shared" si="106"/>
        <v>-1.7545038771763277E-2</v>
      </c>
      <c r="E3453" s="2">
        <f t="shared" si="107"/>
        <v>-1.5633291565088414E-2</v>
      </c>
    </row>
    <row r="3454" spans="1:5" x14ac:dyDescent="0.4">
      <c r="A3454" s="19">
        <v>45187</v>
      </c>
      <c r="B3454" s="25">
        <v>15225.37</v>
      </c>
      <c r="C3454" s="25">
        <v>13710.24</v>
      </c>
      <c r="D3454" s="2">
        <f t="shared" si="106"/>
        <v>1.5109456401620758E-3</v>
      </c>
      <c r="E3454" s="2">
        <f t="shared" si="107"/>
        <v>1.3860175630298066E-4</v>
      </c>
    </row>
    <row r="3455" spans="1:5" x14ac:dyDescent="0.4">
      <c r="A3455" s="19">
        <v>45188</v>
      </c>
      <c r="B3455" s="25">
        <v>15191.23</v>
      </c>
      <c r="C3455" s="25">
        <v>13678.19</v>
      </c>
      <c r="D3455" s="2">
        <f t="shared" si="106"/>
        <v>-2.242310039099249E-3</v>
      </c>
      <c r="E3455" s="2">
        <f t="shared" si="107"/>
        <v>-2.3376687789563588E-3</v>
      </c>
    </row>
    <row r="3456" spans="1:5" x14ac:dyDescent="0.4">
      <c r="A3456" s="19">
        <v>45189</v>
      </c>
      <c r="B3456" s="25">
        <v>14969.92</v>
      </c>
      <c r="C3456" s="25">
        <v>13469.13</v>
      </c>
      <c r="D3456" s="2">
        <f t="shared" si="106"/>
        <v>-1.4568273931735543E-2</v>
      </c>
      <c r="E3456" s="2">
        <f t="shared" si="107"/>
        <v>-1.5284185992444965E-2</v>
      </c>
    </row>
    <row r="3457" spans="1:5" x14ac:dyDescent="0.4">
      <c r="A3457" s="19">
        <v>45190</v>
      </c>
      <c r="B3457" s="25">
        <v>14694.24</v>
      </c>
      <c r="C3457" s="25">
        <v>13223.99</v>
      </c>
      <c r="D3457" s="2">
        <f t="shared" si="106"/>
        <v>-1.8415596075329721E-2</v>
      </c>
      <c r="E3457" s="2">
        <f t="shared" si="107"/>
        <v>-1.82001361632117E-2</v>
      </c>
    </row>
    <row r="3458" spans="1:5" x14ac:dyDescent="0.4">
      <c r="A3458" s="19">
        <v>45191</v>
      </c>
      <c r="B3458" s="25">
        <v>14701.1</v>
      </c>
      <c r="C3458" s="25">
        <v>13211.81</v>
      </c>
      <c r="D3458" s="2">
        <f t="shared" si="106"/>
        <v>4.6684959548781713E-4</v>
      </c>
      <c r="E3458" s="2">
        <f t="shared" si="107"/>
        <v>-9.2105332808023466E-4</v>
      </c>
    </row>
    <row r="3459" spans="1:5" x14ac:dyDescent="0.4">
      <c r="A3459" s="19">
        <v>45194</v>
      </c>
      <c r="B3459" s="25">
        <v>14768.9</v>
      </c>
      <c r="C3459" s="25">
        <v>13271.32</v>
      </c>
      <c r="D3459" s="2">
        <f t="shared" si="106"/>
        <v>4.6118997898116909E-3</v>
      </c>
      <c r="E3459" s="2">
        <f t="shared" si="107"/>
        <v>4.5043033467784266E-3</v>
      </c>
    </row>
    <row r="3460" spans="1:5" x14ac:dyDescent="0.4">
      <c r="A3460" s="19">
        <v>45195</v>
      </c>
      <c r="B3460" s="25">
        <v>14545.83</v>
      </c>
      <c r="C3460" s="25">
        <v>13063.61</v>
      </c>
      <c r="D3460" s="2">
        <f t="shared" si="106"/>
        <v>-1.5104036184143688E-2</v>
      </c>
      <c r="E3460" s="2">
        <f t="shared" si="107"/>
        <v>-1.5651043000997622E-2</v>
      </c>
    </row>
    <row r="3461" spans="1:5" x14ac:dyDescent="0.4">
      <c r="A3461" s="19">
        <v>45196</v>
      </c>
      <c r="B3461" s="25">
        <v>14580.16</v>
      </c>
      <c r="C3461" s="25">
        <v>13092.85</v>
      </c>
      <c r="D3461" s="2">
        <f t="shared" si="106"/>
        <v>2.3601265792325687E-3</v>
      </c>
      <c r="E3461" s="2">
        <f t="shared" si="107"/>
        <v>2.2382786993793147E-3</v>
      </c>
    </row>
    <row r="3462" spans="1:5" x14ac:dyDescent="0.4">
      <c r="A3462" s="19">
        <v>45197</v>
      </c>
      <c r="B3462" s="25">
        <v>14702.77</v>
      </c>
      <c r="C3462" s="25">
        <v>13201.28</v>
      </c>
      <c r="D3462" s="2">
        <f t="shared" si="106"/>
        <v>8.4093727366503224E-3</v>
      </c>
      <c r="E3462" s="2">
        <f t="shared" si="107"/>
        <v>8.2816193571300101E-3</v>
      </c>
    </row>
    <row r="3463" spans="1:5" x14ac:dyDescent="0.4">
      <c r="A3463" s="19">
        <v>45198</v>
      </c>
      <c r="B3463" s="25">
        <v>14715.24</v>
      </c>
      <c r="C3463" s="25">
        <v>13219.32</v>
      </c>
      <c r="D3463" s="2">
        <f t="shared" ref="D3463:D3526" si="108">B3463/B3462-1</f>
        <v>8.4813950024376084E-4</v>
      </c>
      <c r="E3463" s="2">
        <f t="shared" ref="E3463:E3526" si="109">C3463/C3462-1</f>
        <v>1.3665341542636877E-3</v>
      </c>
    </row>
    <row r="3464" spans="1:5" x14ac:dyDescent="0.4">
      <c r="A3464" s="19">
        <v>45201</v>
      </c>
      <c r="B3464" s="25">
        <v>14837.57</v>
      </c>
      <c r="C3464" s="25">
        <v>13307.77</v>
      </c>
      <c r="D3464" s="2">
        <f t="shared" si="108"/>
        <v>8.313150176279871E-3</v>
      </c>
      <c r="E3464" s="2">
        <f t="shared" si="109"/>
        <v>6.6909644368999821E-3</v>
      </c>
    </row>
    <row r="3465" spans="1:5" x14ac:dyDescent="0.4">
      <c r="A3465" s="19">
        <v>45202</v>
      </c>
      <c r="B3465" s="25">
        <v>14565.62</v>
      </c>
      <c r="C3465" s="25">
        <v>13059.47</v>
      </c>
      <c r="D3465" s="2">
        <f t="shared" si="108"/>
        <v>-1.8328472923800798E-2</v>
      </c>
      <c r="E3465" s="2">
        <f t="shared" si="109"/>
        <v>-1.8658272573090828E-2</v>
      </c>
    </row>
    <row r="3466" spans="1:5" x14ac:dyDescent="0.4">
      <c r="A3466" s="19">
        <v>45203</v>
      </c>
      <c r="B3466" s="25">
        <v>14776.25</v>
      </c>
      <c r="C3466" s="25">
        <v>13236.01</v>
      </c>
      <c r="D3466" s="2">
        <f t="shared" si="108"/>
        <v>1.4460764457674857E-2</v>
      </c>
      <c r="E3466" s="2">
        <f t="shared" si="109"/>
        <v>1.3518159619035242E-2</v>
      </c>
    </row>
    <row r="3467" spans="1:5" x14ac:dyDescent="0.4">
      <c r="A3467" s="19">
        <v>45204</v>
      </c>
      <c r="B3467" s="25">
        <v>14723.22</v>
      </c>
      <c r="C3467" s="25">
        <v>13219.83</v>
      </c>
      <c r="D3467" s="2">
        <f t="shared" si="108"/>
        <v>-3.588867270112539E-3</v>
      </c>
      <c r="E3467" s="2">
        <f t="shared" si="109"/>
        <v>-1.2224227693995449E-3</v>
      </c>
    </row>
    <row r="3468" spans="1:5" x14ac:dyDescent="0.4">
      <c r="A3468" s="19">
        <v>45205</v>
      </c>
      <c r="B3468" s="25">
        <v>14973.24</v>
      </c>
      <c r="C3468" s="25">
        <v>13431.34</v>
      </c>
      <c r="D3468" s="2">
        <f t="shared" si="108"/>
        <v>1.6981339679771112E-2</v>
      </c>
      <c r="E3468" s="2">
        <f t="shared" si="109"/>
        <v>1.5999449312131819E-2</v>
      </c>
    </row>
    <row r="3469" spans="1:5" x14ac:dyDescent="0.4">
      <c r="A3469" s="19">
        <v>45208</v>
      </c>
      <c r="B3469" s="25">
        <v>15047.16</v>
      </c>
      <c r="C3469" s="25">
        <v>13484.24</v>
      </c>
      <c r="D3469" s="2">
        <f t="shared" si="108"/>
        <v>4.9368072641593486E-3</v>
      </c>
      <c r="E3469" s="2">
        <f t="shared" si="109"/>
        <v>3.9385496905000039E-3</v>
      </c>
    </row>
    <row r="3470" spans="1:5" x14ac:dyDescent="0.4">
      <c r="A3470" s="19">
        <v>45209</v>
      </c>
      <c r="B3470" s="25">
        <v>15131.52</v>
      </c>
      <c r="C3470" s="25">
        <v>13562.84</v>
      </c>
      <c r="D3470" s="2">
        <f t="shared" si="108"/>
        <v>5.606373561522604E-3</v>
      </c>
      <c r="E3470" s="2">
        <f t="shared" si="109"/>
        <v>5.8290270716037096E-3</v>
      </c>
    </row>
    <row r="3471" spans="1:5" x14ac:dyDescent="0.4">
      <c r="A3471" s="19">
        <v>45210</v>
      </c>
      <c r="B3471" s="25">
        <v>15241.12</v>
      </c>
      <c r="C3471" s="25">
        <v>13659.68</v>
      </c>
      <c r="D3471" s="2">
        <f t="shared" si="108"/>
        <v>7.2431586516092938E-3</v>
      </c>
      <c r="E3471" s="2">
        <f t="shared" si="109"/>
        <v>7.1400975017033019E-3</v>
      </c>
    </row>
    <row r="3472" spans="1:5" x14ac:dyDescent="0.4">
      <c r="A3472" s="19">
        <v>45211</v>
      </c>
      <c r="B3472" s="25">
        <v>15184.1</v>
      </c>
      <c r="C3472" s="25">
        <v>13574.22</v>
      </c>
      <c r="D3472" s="2">
        <f t="shared" si="108"/>
        <v>-3.7411948728177657E-3</v>
      </c>
      <c r="E3472" s="2">
        <f t="shared" si="109"/>
        <v>-6.2563691096717555E-3</v>
      </c>
    </row>
    <row r="3473" spans="1:5" x14ac:dyDescent="0.4">
      <c r="A3473" s="19">
        <v>45212</v>
      </c>
      <c r="B3473" s="25">
        <v>14995.12</v>
      </c>
      <c r="C3473" s="25">
        <v>13407.23</v>
      </c>
      <c r="D3473" s="2">
        <f t="shared" si="108"/>
        <v>-1.2445913817743515E-2</v>
      </c>
      <c r="E3473" s="2">
        <f t="shared" si="109"/>
        <v>-1.2301995989456471E-2</v>
      </c>
    </row>
    <row r="3474" spans="1:5" x14ac:dyDescent="0.4">
      <c r="A3474" s="19">
        <v>45215</v>
      </c>
      <c r="B3474" s="25">
        <v>15172.73</v>
      </c>
      <c r="C3474" s="25">
        <v>13567.98</v>
      </c>
      <c r="D3474" s="2">
        <f t="shared" si="108"/>
        <v>1.1844520083867272E-2</v>
      </c>
      <c r="E3474" s="2">
        <f t="shared" si="109"/>
        <v>1.1989799533535184E-2</v>
      </c>
    </row>
    <row r="3475" spans="1:5" x14ac:dyDescent="0.4">
      <c r="A3475" s="19">
        <v>45216</v>
      </c>
      <c r="B3475" s="25">
        <v>15122.01</v>
      </c>
      <c r="C3475" s="25">
        <v>13533.75</v>
      </c>
      <c r="D3475" s="2">
        <f t="shared" si="108"/>
        <v>-3.3428394230965441E-3</v>
      </c>
      <c r="E3475" s="2">
        <f t="shared" si="109"/>
        <v>-2.5228515961844833E-3</v>
      </c>
    </row>
    <row r="3476" spans="1:5" x14ac:dyDescent="0.4">
      <c r="A3476" s="19">
        <v>45217</v>
      </c>
      <c r="B3476" s="25">
        <v>14909.26</v>
      </c>
      <c r="C3476" s="25">
        <v>13314.3</v>
      </c>
      <c r="D3476" s="2">
        <f t="shared" si="108"/>
        <v>-1.4068896925739316E-2</v>
      </c>
      <c r="E3476" s="2">
        <f t="shared" si="109"/>
        <v>-1.621501801052927E-2</v>
      </c>
    </row>
    <row r="3477" spans="1:5" x14ac:dyDescent="0.4">
      <c r="A3477" s="19">
        <v>45218</v>
      </c>
      <c r="B3477" s="25">
        <v>14783.13</v>
      </c>
      <c r="C3477" s="25">
        <v>13186.18</v>
      </c>
      <c r="D3477" s="2">
        <f t="shared" si="108"/>
        <v>-8.4598430773895616E-3</v>
      </c>
      <c r="E3477" s="2">
        <f t="shared" si="109"/>
        <v>-9.6227364562913031E-3</v>
      </c>
    </row>
    <row r="3478" spans="1:5" x14ac:dyDescent="0.4">
      <c r="A3478" s="19">
        <v>45219</v>
      </c>
      <c r="B3478" s="25">
        <v>14560.88</v>
      </c>
      <c r="C3478" s="25">
        <v>12983.81</v>
      </c>
      <c r="D3478" s="2">
        <f t="shared" si="108"/>
        <v>-1.5034028652930687E-2</v>
      </c>
      <c r="E3478" s="2">
        <f t="shared" si="109"/>
        <v>-1.5347128584624281E-2</v>
      </c>
    </row>
    <row r="3479" spans="1:5" x14ac:dyDescent="0.4">
      <c r="A3479" s="19">
        <v>45222</v>
      </c>
      <c r="B3479" s="25">
        <v>14604.85</v>
      </c>
      <c r="C3479" s="25">
        <v>13018.33</v>
      </c>
      <c r="D3479" s="2">
        <f t="shared" si="108"/>
        <v>3.019735070957319E-3</v>
      </c>
      <c r="E3479" s="2">
        <f t="shared" si="109"/>
        <v>2.6586957141239154E-3</v>
      </c>
    </row>
    <row r="3480" spans="1:5" x14ac:dyDescent="0.4">
      <c r="A3480" s="19">
        <v>45223</v>
      </c>
      <c r="B3480" s="25">
        <v>14745.86</v>
      </c>
      <c r="C3480" s="25">
        <v>13139.88</v>
      </c>
      <c r="D3480" s="2">
        <f t="shared" si="108"/>
        <v>9.655011862497842E-3</v>
      </c>
      <c r="E3480" s="2">
        <f t="shared" si="109"/>
        <v>9.3368350625617769E-3</v>
      </c>
    </row>
    <row r="3481" spans="1:5" x14ac:dyDescent="0.4">
      <c r="A3481" s="19">
        <v>45224</v>
      </c>
      <c r="B3481" s="25">
        <v>14381.64</v>
      </c>
      <c r="C3481" s="25">
        <v>12821.22</v>
      </c>
      <c r="D3481" s="2">
        <f t="shared" si="108"/>
        <v>-2.4699814049502833E-2</v>
      </c>
      <c r="E3481" s="2">
        <f t="shared" si="109"/>
        <v>-2.4251363026146389E-2</v>
      </c>
    </row>
    <row r="3482" spans="1:5" x14ac:dyDescent="0.4">
      <c r="A3482" s="19">
        <v>45225</v>
      </c>
      <c r="B3482" s="25">
        <v>14109.57</v>
      </c>
      <c r="C3482" s="25">
        <v>12595.61</v>
      </c>
      <c r="D3482" s="2">
        <f t="shared" si="108"/>
        <v>-1.8917870284612892E-2</v>
      </c>
      <c r="E3482" s="2">
        <f t="shared" si="109"/>
        <v>-1.7596609371027028E-2</v>
      </c>
    </row>
    <row r="3483" spans="1:5" x14ac:dyDescent="0.4">
      <c r="A3483" s="19">
        <v>45226</v>
      </c>
      <c r="B3483" s="25">
        <v>14180.42</v>
      </c>
      <c r="C3483" s="25">
        <v>12643.01</v>
      </c>
      <c r="D3483" s="2">
        <f t="shared" si="108"/>
        <v>5.021414543462388E-3</v>
      </c>
      <c r="E3483" s="2">
        <f t="shared" si="109"/>
        <v>3.7632159141161026E-3</v>
      </c>
    </row>
    <row r="3484" spans="1:5" x14ac:dyDescent="0.4">
      <c r="A3484" s="19">
        <v>45229</v>
      </c>
      <c r="B3484" s="25">
        <v>14335.51</v>
      </c>
      <c r="C3484" s="25">
        <v>12789.48</v>
      </c>
      <c r="D3484" s="2">
        <f t="shared" si="108"/>
        <v>1.0936911600643695E-2</v>
      </c>
      <c r="E3484" s="2">
        <f t="shared" si="109"/>
        <v>1.1585057672184096E-2</v>
      </c>
    </row>
    <row r="3485" spans="1:5" x14ac:dyDescent="0.4">
      <c r="A3485" s="19">
        <v>45230</v>
      </c>
      <c r="B3485" s="25">
        <v>14409.78</v>
      </c>
      <c r="C3485" s="25">
        <v>12851.24</v>
      </c>
      <c r="D3485" s="2">
        <f t="shared" si="108"/>
        <v>5.1808411420313227E-3</v>
      </c>
      <c r="E3485" s="2">
        <f t="shared" si="109"/>
        <v>4.8289688087397309E-3</v>
      </c>
    </row>
    <row r="3486" spans="1:5" x14ac:dyDescent="0.4">
      <c r="A3486" s="19">
        <v>45231</v>
      </c>
      <c r="B3486" s="25">
        <v>14664.91</v>
      </c>
      <c r="C3486" s="25">
        <v>13061.47</v>
      </c>
      <c r="D3486" s="2">
        <f t="shared" si="108"/>
        <v>1.7705336236916835E-2</v>
      </c>
      <c r="E3486" s="2">
        <f t="shared" si="109"/>
        <v>1.6358732698167566E-2</v>
      </c>
    </row>
    <row r="3487" spans="1:5" x14ac:dyDescent="0.4">
      <c r="A3487" s="19">
        <v>45232</v>
      </c>
      <c r="B3487" s="25">
        <v>14919.55</v>
      </c>
      <c r="C3487" s="25">
        <v>13294.19</v>
      </c>
      <c r="D3487" s="2">
        <f t="shared" si="108"/>
        <v>1.7363897903226011E-2</v>
      </c>
      <c r="E3487" s="2">
        <f t="shared" si="109"/>
        <v>1.7817290090625493E-2</v>
      </c>
    </row>
    <row r="3488" spans="1:5" x14ac:dyDescent="0.4">
      <c r="A3488" s="19">
        <v>45233</v>
      </c>
      <c r="B3488" s="25">
        <v>15099.49</v>
      </c>
      <c r="C3488" s="25">
        <v>13478.28</v>
      </c>
      <c r="D3488" s="2">
        <f t="shared" si="108"/>
        <v>1.2060685476438682E-2</v>
      </c>
      <c r="E3488" s="2">
        <f t="shared" si="109"/>
        <v>1.38474025119244E-2</v>
      </c>
    </row>
    <row r="3489" spans="1:5" x14ac:dyDescent="0.4">
      <c r="A3489" s="19">
        <v>45236</v>
      </c>
      <c r="B3489" s="25">
        <v>15154.93</v>
      </c>
      <c r="C3489" s="25">
        <v>13518.78</v>
      </c>
      <c r="D3489" s="2">
        <f t="shared" si="108"/>
        <v>3.6716471880837709E-3</v>
      </c>
      <c r="E3489" s="2">
        <f t="shared" si="109"/>
        <v>3.0048344447510811E-3</v>
      </c>
    </row>
    <row r="3490" spans="1:5" x14ac:dyDescent="0.4">
      <c r="A3490" s="19">
        <v>45237</v>
      </c>
      <c r="B3490" s="25">
        <v>15296.02</v>
      </c>
      <c r="C3490" s="25">
        <v>13639.86</v>
      </c>
      <c r="D3490" s="2">
        <f t="shared" si="108"/>
        <v>9.3098417478669759E-3</v>
      </c>
      <c r="E3490" s="2">
        <f t="shared" si="109"/>
        <v>8.9564295002950711E-3</v>
      </c>
    </row>
    <row r="3491" spans="1:5" x14ac:dyDescent="0.4">
      <c r="A3491" s="19">
        <v>45238</v>
      </c>
      <c r="B3491" s="25">
        <v>15313.24</v>
      </c>
      <c r="C3491" s="25">
        <v>13650.41</v>
      </c>
      <c r="D3491" s="2">
        <f t="shared" si="108"/>
        <v>1.125783046831641E-3</v>
      </c>
      <c r="E3491" s="2">
        <f t="shared" si="109"/>
        <v>7.7346834938185616E-4</v>
      </c>
    </row>
    <row r="3492" spans="1:5" x14ac:dyDescent="0.4">
      <c r="A3492" s="19">
        <v>45239</v>
      </c>
      <c r="B3492" s="25">
        <v>15187.9</v>
      </c>
      <c r="C3492" s="25">
        <v>13521.45</v>
      </c>
      <c r="D3492" s="2">
        <f t="shared" si="108"/>
        <v>-8.1850738315339955E-3</v>
      </c>
      <c r="E3492" s="2">
        <f t="shared" si="109"/>
        <v>-9.447335281504321E-3</v>
      </c>
    </row>
    <row r="3493" spans="1:5" x14ac:dyDescent="0.4">
      <c r="A3493" s="19">
        <v>45240</v>
      </c>
      <c r="B3493" s="25">
        <v>15529.12</v>
      </c>
      <c r="C3493" s="25">
        <v>13798.11</v>
      </c>
      <c r="D3493" s="2">
        <f t="shared" si="108"/>
        <v>2.2466568781727592E-2</v>
      </c>
      <c r="E3493" s="2">
        <f t="shared" si="109"/>
        <v>2.0460823358441571E-2</v>
      </c>
    </row>
    <row r="3494" spans="1:5" x14ac:dyDescent="0.4">
      <c r="A3494" s="19">
        <v>45243</v>
      </c>
      <c r="B3494" s="25">
        <v>15482.79</v>
      </c>
      <c r="C3494" s="25">
        <v>13767.74</v>
      </c>
      <c r="D3494" s="2">
        <f t="shared" si="108"/>
        <v>-2.9834272643910476E-3</v>
      </c>
      <c r="E3494" s="2">
        <f t="shared" si="109"/>
        <v>-2.2010260825577888E-3</v>
      </c>
    </row>
    <row r="3495" spans="1:5" x14ac:dyDescent="0.4">
      <c r="A3495" s="19">
        <v>45244</v>
      </c>
      <c r="B3495" s="25">
        <v>15812.47</v>
      </c>
      <c r="C3495" s="25">
        <v>14094.38</v>
      </c>
      <c r="D3495" s="2">
        <f t="shared" si="108"/>
        <v>2.1293319873226801E-2</v>
      </c>
      <c r="E3495" s="2">
        <f t="shared" si="109"/>
        <v>2.3725026765467616E-2</v>
      </c>
    </row>
    <row r="3496" spans="1:5" x14ac:dyDescent="0.4">
      <c r="A3496" s="19">
        <v>45245</v>
      </c>
      <c r="B3496" s="25">
        <v>15817.18</v>
      </c>
      <c r="C3496" s="25">
        <v>14103.84</v>
      </c>
      <c r="D3496" s="2">
        <f t="shared" si="108"/>
        <v>2.9786617776994539E-4</v>
      </c>
      <c r="E3496" s="2">
        <f t="shared" si="109"/>
        <v>6.7118950957767431E-4</v>
      </c>
    </row>
    <row r="3497" spans="1:5" x14ac:dyDescent="0.4">
      <c r="A3497" s="19">
        <v>45246</v>
      </c>
      <c r="B3497" s="25">
        <v>15833.17</v>
      </c>
      <c r="C3497" s="25">
        <v>14113.67</v>
      </c>
      <c r="D3497" s="2">
        <f t="shared" si="108"/>
        <v>1.0109260942847698E-3</v>
      </c>
      <c r="E3497" s="2">
        <f t="shared" si="109"/>
        <v>6.9697330656048884E-4</v>
      </c>
    </row>
    <row r="3498" spans="1:5" x14ac:dyDescent="0.4">
      <c r="A3498" s="19">
        <v>45247</v>
      </c>
      <c r="B3498" s="25">
        <v>15837.993</v>
      </c>
      <c r="C3498" s="25">
        <v>14125.48</v>
      </c>
      <c r="D3498" s="2">
        <f t="shared" si="108"/>
        <v>3.046136686462031E-4</v>
      </c>
      <c r="E3498" s="2">
        <f t="shared" si="109"/>
        <v>8.3677739383158922E-4</v>
      </c>
    </row>
    <row r="3499" spans="1:5" x14ac:dyDescent="0.4">
      <c r="A3499" s="19">
        <v>45250</v>
      </c>
      <c r="B3499" s="25">
        <v>16027.06</v>
      </c>
      <c r="C3499" s="25">
        <v>14284.53</v>
      </c>
      <c r="D3499" s="2">
        <f t="shared" si="108"/>
        <v>1.1937560522977897E-2</v>
      </c>
      <c r="E3499" s="2">
        <f t="shared" si="109"/>
        <v>1.1259794357430852E-2</v>
      </c>
    </row>
    <row r="3500" spans="1:5" x14ac:dyDescent="0.4">
      <c r="A3500" s="19">
        <v>45251</v>
      </c>
      <c r="B3500" s="25">
        <v>15933.62</v>
      </c>
      <c r="C3500" s="25">
        <v>14199.98</v>
      </c>
      <c r="D3500" s="2">
        <f t="shared" si="108"/>
        <v>-5.8301397761035822E-3</v>
      </c>
      <c r="E3500" s="2">
        <f t="shared" si="109"/>
        <v>-5.918990684327774E-3</v>
      </c>
    </row>
    <row r="3501" spans="1:5" x14ac:dyDescent="0.4">
      <c r="A3501" s="19">
        <v>45252</v>
      </c>
      <c r="B3501" s="25">
        <v>16001.39</v>
      </c>
      <c r="C3501" s="25">
        <v>14265.86</v>
      </c>
      <c r="D3501" s="2">
        <f t="shared" si="108"/>
        <v>4.2532707570532846E-3</v>
      </c>
      <c r="E3501" s="2">
        <f t="shared" si="109"/>
        <v>4.6394431541454395E-3</v>
      </c>
    </row>
    <row r="3502" spans="1:5" x14ac:dyDescent="0.4">
      <c r="A3502" s="19">
        <v>45254</v>
      </c>
      <c r="B3502" s="25">
        <v>15982.01</v>
      </c>
      <c r="C3502" s="25">
        <v>14250.86</v>
      </c>
      <c r="D3502" s="2">
        <f t="shared" si="108"/>
        <v>-1.2111447817970689E-3</v>
      </c>
      <c r="E3502" s="2">
        <f t="shared" si="109"/>
        <v>-1.0514613209438028E-3</v>
      </c>
    </row>
    <row r="3503" spans="1:5" x14ac:dyDescent="0.4">
      <c r="A3503" s="19">
        <v>45257</v>
      </c>
      <c r="B3503" s="25">
        <v>15961.98</v>
      </c>
      <c r="C3503" s="25">
        <v>14241.02</v>
      </c>
      <c r="D3503" s="2">
        <f t="shared" si="108"/>
        <v>-1.2532841613790424E-3</v>
      </c>
      <c r="E3503" s="2">
        <f t="shared" si="109"/>
        <v>-6.9048464443555169E-4</v>
      </c>
    </row>
    <row r="3504" spans="1:5" x14ac:dyDescent="0.4">
      <c r="A3504" s="19">
        <v>45258</v>
      </c>
      <c r="B3504" s="25">
        <v>16010.43</v>
      </c>
      <c r="C3504" s="25">
        <v>14281.76</v>
      </c>
      <c r="D3504" s="2">
        <f t="shared" si="108"/>
        <v>3.0353377212601895E-3</v>
      </c>
      <c r="E3504" s="2">
        <f t="shared" si="109"/>
        <v>2.860750142896995E-3</v>
      </c>
    </row>
    <row r="3505" spans="1:5" x14ac:dyDescent="0.4">
      <c r="A3505" s="19">
        <v>45259</v>
      </c>
      <c r="B3505" s="25">
        <v>15987.6</v>
      </c>
      <c r="C3505" s="25">
        <v>14258.49</v>
      </c>
      <c r="D3505" s="2">
        <f t="shared" si="108"/>
        <v>-1.4259454618020806E-3</v>
      </c>
      <c r="E3505" s="2">
        <f t="shared" si="109"/>
        <v>-1.6293510043580151E-3</v>
      </c>
    </row>
    <row r="3506" spans="1:5" x14ac:dyDescent="0.4">
      <c r="A3506" s="19">
        <v>45260</v>
      </c>
      <c r="B3506" s="25">
        <v>15947.87</v>
      </c>
      <c r="C3506" s="25">
        <v>14226.22</v>
      </c>
      <c r="D3506" s="2">
        <f t="shared" si="108"/>
        <v>-2.4850509144587196E-3</v>
      </c>
      <c r="E3506" s="2">
        <f t="shared" si="109"/>
        <v>-2.2632130050237453E-3</v>
      </c>
    </row>
    <row r="3507" spans="1:5" x14ac:dyDescent="0.4">
      <c r="A3507" s="19">
        <v>45261</v>
      </c>
      <c r="B3507" s="25">
        <v>15997.58</v>
      </c>
      <c r="C3507" s="25">
        <v>14305.03</v>
      </c>
      <c r="D3507" s="2">
        <f t="shared" si="108"/>
        <v>3.1170306755696764E-3</v>
      </c>
      <c r="E3507" s="2">
        <f t="shared" si="109"/>
        <v>5.5397709300153419E-3</v>
      </c>
    </row>
    <row r="3508" spans="1:5" x14ac:dyDescent="0.4">
      <c r="A3508" s="19">
        <v>45264</v>
      </c>
      <c r="B3508" s="25">
        <v>15839.67</v>
      </c>
      <c r="C3508" s="25">
        <v>14185.49</v>
      </c>
      <c r="D3508" s="2">
        <f t="shared" si="108"/>
        <v>-9.8708679687802281E-3</v>
      </c>
      <c r="E3508" s="2">
        <f t="shared" si="109"/>
        <v>-8.3565011747616103E-3</v>
      </c>
    </row>
    <row r="3509" spans="1:5" x14ac:dyDescent="0.4">
      <c r="A3509" s="19">
        <v>45265</v>
      </c>
      <c r="B3509" s="25">
        <v>15877.71</v>
      </c>
      <c r="C3509" s="25">
        <v>14229.91</v>
      </c>
      <c r="D3509" s="2">
        <f t="shared" si="108"/>
        <v>2.4015651841231556E-3</v>
      </c>
      <c r="E3509" s="2">
        <f t="shared" si="109"/>
        <v>3.1313687436951287E-3</v>
      </c>
    </row>
    <row r="3510" spans="1:5" x14ac:dyDescent="0.4">
      <c r="A3510" s="19">
        <v>45266</v>
      </c>
      <c r="B3510" s="25">
        <v>15788.05</v>
      </c>
      <c r="C3510" s="25">
        <v>14146.71</v>
      </c>
      <c r="D3510" s="2">
        <f t="shared" si="108"/>
        <v>-5.646910039294073E-3</v>
      </c>
      <c r="E3510" s="2">
        <f t="shared" si="109"/>
        <v>-5.8468395091747505E-3</v>
      </c>
    </row>
    <row r="3511" spans="1:5" x14ac:dyDescent="0.4">
      <c r="A3511" s="19">
        <v>45267</v>
      </c>
      <c r="B3511" s="25">
        <v>16022.49</v>
      </c>
      <c r="C3511" s="25">
        <v>14339.99</v>
      </c>
      <c r="D3511" s="2">
        <f t="shared" si="108"/>
        <v>1.4849205570035551E-2</v>
      </c>
      <c r="E3511" s="2">
        <f t="shared" si="109"/>
        <v>1.3662540618984975E-2</v>
      </c>
    </row>
    <row r="3512" spans="1:5" x14ac:dyDescent="0.4">
      <c r="A3512" s="19">
        <v>45268</v>
      </c>
      <c r="B3512" s="25">
        <v>16084.689</v>
      </c>
      <c r="C3512" s="25">
        <v>14403.97</v>
      </c>
      <c r="D3512" s="2">
        <f t="shared" si="108"/>
        <v>3.8819808906107589E-3</v>
      </c>
      <c r="E3512" s="2">
        <f t="shared" si="109"/>
        <v>4.4616488574957813E-3</v>
      </c>
    </row>
    <row r="3513" spans="1:5" x14ac:dyDescent="0.4">
      <c r="A3513" s="19">
        <v>45271</v>
      </c>
      <c r="B3513" s="25">
        <v>16221.74</v>
      </c>
      <c r="C3513" s="25">
        <v>14432.49</v>
      </c>
      <c r="D3513" s="2">
        <f t="shared" si="108"/>
        <v>8.5205874978371288E-3</v>
      </c>
      <c r="E3513" s="2">
        <f t="shared" si="109"/>
        <v>1.9800096778874732E-3</v>
      </c>
    </row>
    <row r="3514" spans="1:5" x14ac:dyDescent="0.4">
      <c r="A3514" s="19">
        <v>45272</v>
      </c>
      <c r="B3514" s="25">
        <v>16354.25</v>
      </c>
      <c r="C3514" s="25">
        <v>14533.4</v>
      </c>
      <c r="D3514" s="2">
        <f t="shared" si="108"/>
        <v>8.1686674795675707E-3</v>
      </c>
      <c r="E3514" s="2">
        <f t="shared" si="109"/>
        <v>6.9918634968739735E-3</v>
      </c>
    </row>
    <row r="3515" spans="1:5" x14ac:dyDescent="0.4">
      <c r="A3515" s="19">
        <v>45273</v>
      </c>
      <c r="B3515" s="25">
        <v>16562.37</v>
      </c>
      <c r="C3515" s="25">
        <v>14733.96</v>
      </c>
      <c r="D3515" s="2">
        <f t="shared" si="108"/>
        <v>1.2725744072641598E-2</v>
      </c>
      <c r="E3515" s="2">
        <f t="shared" si="109"/>
        <v>1.3799936697538095E-2</v>
      </c>
    </row>
    <row r="3516" spans="1:5" x14ac:dyDescent="0.4">
      <c r="A3516" s="19">
        <v>45274</v>
      </c>
      <c r="B3516" s="25">
        <v>16537.830000000002</v>
      </c>
      <c r="C3516" s="25">
        <v>14761.56</v>
      </c>
      <c r="D3516" s="2">
        <f t="shared" si="108"/>
        <v>-1.4816720070858214E-3</v>
      </c>
      <c r="E3516" s="2">
        <f t="shared" si="109"/>
        <v>1.8732234918514834E-3</v>
      </c>
    </row>
    <row r="3517" spans="1:5" x14ac:dyDescent="0.4">
      <c r="A3517" s="19">
        <v>45275</v>
      </c>
      <c r="B3517" s="25">
        <v>16623.447</v>
      </c>
      <c r="C3517" s="25">
        <v>14813.92</v>
      </c>
      <c r="D3517" s="2">
        <f t="shared" si="108"/>
        <v>5.1770395511381295E-3</v>
      </c>
      <c r="E3517" s="2">
        <f t="shared" si="109"/>
        <v>3.5470505827297494E-3</v>
      </c>
    </row>
    <row r="3518" spans="1:5" x14ac:dyDescent="0.4">
      <c r="A3518" s="19">
        <v>45278</v>
      </c>
      <c r="B3518" s="25">
        <v>16729.803</v>
      </c>
      <c r="C3518" s="25">
        <v>14904.81</v>
      </c>
      <c r="D3518" s="2">
        <f t="shared" si="108"/>
        <v>6.3979510386744654E-3</v>
      </c>
      <c r="E3518" s="2">
        <f t="shared" si="109"/>
        <v>6.135445580913057E-3</v>
      </c>
    </row>
    <row r="3519" spans="1:5" x14ac:dyDescent="0.4">
      <c r="A3519" s="19">
        <v>45279</v>
      </c>
      <c r="B3519" s="25">
        <v>16811.86</v>
      </c>
      <c r="C3519" s="25">
        <v>15003.22</v>
      </c>
      <c r="D3519" s="2">
        <f t="shared" si="108"/>
        <v>4.9048395847817172E-3</v>
      </c>
      <c r="E3519" s="2">
        <f t="shared" si="109"/>
        <v>6.6025665540183631E-3</v>
      </c>
    </row>
    <row r="3520" spans="1:5" x14ac:dyDescent="0.4">
      <c r="A3520" s="19">
        <v>45280</v>
      </c>
      <c r="B3520" s="25">
        <v>16554.16</v>
      </c>
      <c r="C3520" s="25">
        <v>14777.94</v>
      </c>
      <c r="D3520" s="2">
        <f t="shared" si="108"/>
        <v>-1.5328464548241549E-2</v>
      </c>
      <c r="E3520" s="2">
        <f t="shared" si="109"/>
        <v>-1.5015443351493851E-2</v>
      </c>
    </row>
    <row r="3521" spans="1:5" x14ac:dyDescent="0.4">
      <c r="A3521" s="19">
        <v>45281</v>
      </c>
      <c r="B3521" s="25">
        <v>16757.41</v>
      </c>
      <c r="C3521" s="25">
        <v>14963.87</v>
      </c>
      <c r="D3521" s="2">
        <f t="shared" si="108"/>
        <v>1.227788060523749E-2</v>
      </c>
      <c r="E3521" s="2">
        <f t="shared" si="109"/>
        <v>1.258159120960034E-2</v>
      </c>
    </row>
    <row r="3522" spans="1:5" x14ac:dyDescent="0.4">
      <c r="A3522" s="19">
        <v>45282</v>
      </c>
      <c r="B3522" s="25">
        <v>16777.400000000001</v>
      </c>
      <c r="C3522" s="25">
        <v>14992.97</v>
      </c>
      <c r="D3522" s="2">
        <f t="shared" si="108"/>
        <v>1.1929051088443998E-3</v>
      </c>
      <c r="E3522" s="2">
        <f t="shared" si="109"/>
        <v>1.9446840957586531E-3</v>
      </c>
    </row>
    <row r="3523" spans="1:5" x14ac:dyDescent="0.4">
      <c r="A3523" s="19">
        <v>45286</v>
      </c>
      <c r="B3523" s="25">
        <v>16878.46</v>
      </c>
      <c r="C3523" s="25">
        <v>15074.57</v>
      </c>
      <c r="D3523" s="2">
        <f t="shared" si="108"/>
        <v>6.0235793388723202E-3</v>
      </c>
      <c r="E3523" s="2">
        <f t="shared" si="109"/>
        <v>5.4425507421145269E-3</v>
      </c>
    </row>
    <row r="3524" spans="1:5" x14ac:dyDescent="0.4">
      <c r="A3524" s="19">
        <v>45287</v>
      </c>
      <c r="B3524" s="25">
        <v>16906.8</v>
      </c>
      <c r="C3524" s="25">
        <v>15099.18</v>
      </c>
      <c r="D3524" s="2">
        <f t="shared" si="108"/>
        <v>1.6790631372767262E-3</v>
      </c>
      <c r="E3524" s="2">
        <f t="shared" si="109"/>
        <v>1.632550712889369E-3</v>
      </c>
    </row>
    <row r="3525" spans="1:5" x14ac:dyDescent="0.4">
      <c r="A3525" s="19">
        <v>45288</v>
      </c>
      <c r="B3525" s="25">
        <v>16898.47</v>
      </c>
      <c r="C3525" s="25">
        <v>15095.14</v>
      </c>
      <c r="D3525" s="2">
        <f t="shared" si="108"/>
        <v>-4.9270116166266753E-4</v>
      </c>
      <c r="E3525" s="2">
        <f t="shared" si="109"/>
        <v>-2.6756419885054505E-4</v>
      </c>
    </row>
    <row r="3526" spans="1:5" x14ac:dyDescent="0.4">
      <c r="A3526" s="19">
        <v>45289</v>
      </c>
      <c r="B3526" s="25">
        <v>16825.93</v>
      </c>
      <c r="C3526" s="25">
        <v>15011.35</v>
      </c>
      <c r="D3526" s="2">
        <f t="shared" si="108"/>
        <v>-4.2926963210279112E-3</v>
      </c>
      <c r="E3526" s="2">
        <f t="shared" si="109"/>
        <v>-5.5507931691921586E-3</v>
      </c>
    </row>
    <row r="3527" spans="1:5" x14ac:dyDescent="0.4">
      <c r="A3527" s="19">
        <v>45293</v>
      </c>
      <c r="B3527" s="25">
        <v>16543.939999999999</v>
      </c>
      <c r="C3527" s="25">
        <v>14765.94</v>
      </c>
      <c r="D3527" s="2">
        <f t="shared" ref="D3527:D3590" si="110">B3527/B3526-1</f>
        <v>-1.6759251940308917E-2</v>
      </c>
      <c r="E3527" s="2">
        <f t="shared" ref="E3527:E3590" si="111">C3527/C3526-1</f>
        <v>-1.634829645568181E-2</v>
      </c>
    </row>
    <row r="3528" spans="1:5" x14ac:dyDescent="0.4">
      <c r="A3528" s="19">
        <v>45294</v>
      </c>
      <c r="B3528" s="25">
        <v>16368.49</v>
      </c>
      <c r="C3528" s="25">
        <v>14592.21</v>
      </c>
      <c r="D3528" s="2">
        <f t="shared" si="110"/>
        <v>-1.0605091652895249E-2</v>
      </c>
      <c r="E3528" s="2">
        <f t="shared" si="111"/>
        <v>-1.1765590270582216E-2</v>
      </c>
    </row>
    <row r="3529" spans="1:5" x14ac:dyDescent="0.4">
      <c r="A3529" s="19">
        <v>45295</v>
      </c>
      <c r="B3529" s="25">
        <v>16282.01</v>
      </c>
      <c r="C3529" s="25">
        <v>14510.3</v>
      </c>
      <c r="D3529" s="2">
        <f t="shared" si="110"/>
        <v>-5.2833217969403545E-3</v>
      </c>
      <c r="E3529" s="2">
        <f t="shared" si="111"/>
        <v>-5.613268997636367E-3</v>
      </c>
    </row>
    <row r="3530" spans="1:5" x14ac:dyDescent="0.4">
      <c r="A3530" s="19">
        <v>45296</v>
      </c>
      <c r="B3530" s="25">
        <v>16305.98</v>
      </c>
      <c r="C3530" s="25">
        <v>14524.07</v>
      </c>
      <c r="D3530" s="2">
        <f t="shared" si="110"/>
        <v>1.472176960952476E-3</v>
      </c>
      <c r="E3530" s="2">
        <f t="shared" si="111"/>
        <v>9.4898106862029152E-4</v>
      </c>
    </row>
    <row r="3531" spans="1:5" x14ac:dyDescent="0.4">
      <c r="A3531" s="19">
        <v>45299</v>
      </c>
      <c r="B3531" s="25">
        <v>16649.87</v>
      </c>
      <c r="C3531" s="25">
        <v>14843.77</v>
      </c>
      <c r="D3531" s="2">
        <f t="shared" si="110"/>
        <v>2.1089808769543472E-2</v>
      </c>
      <c r="E3531" s="2">
        <f t="shared" si="111"/>
        <v>2.2011736379678792E-2</v>
      </c>
    </row>
    <row r="3532" spans="1:5" x14ac:dyDescent="0.4">
      <c r="A3532" s="19">
        <v>45300</v>
      </c>
      <c r="B3532" s="25">
        <v>16678.7</v>
      </c>
      <c r="C3532" s="25">
        <v>14857.71</v>
      </c>
      <c r="D3532" s="2">
        <f t="shared" si="110"/>
        <v>1.7315450511026231E-3</v>
      </c>
      <c r="E3532" s="2">
        <f t="shared" si="111"/>
        <v>9.3911452414041641E-4</v>
      </c>
    </row>
    <row r="3533" spans="1:5" x14ac:dyDescent="0.4">
      <c r="A3533" s="19">
        <v>45301</v>
      </c>
      <c r="B3533" s="25">
        <v>16793.05</v>
      </c>
      <c r="C3533" s="25">
        <v>14969.65</v>
      </c>
      <c r="D3533" s="2">
        <f t="shared" si="110"/>
        <v>6.8560499319489931E-3</v>
      </c>
      <c r="E3533" s="2">
        <f t="shared" si="111"/>
        <v>7.5341354757900714E-3</v>
      </c>
    </row>
    <row r="3534" spans="1:5" x14ac:dyDescent="0.4">
      <c r="A3534" s="19">
        <v>45302</v>
      </c>
      <c r="B3534" s="25">
        <v>16820.900000000001</v>
      </c>
      <c r="C3534" s="25">
        <v>14970.19</v>
      </c>
      <c r="D3534" s="2">
        <f t="shared" si="110"/>
        <v>1.6584241695225543E-3</v>
      </c>
      <c r="E3534" s="2">
        <f t="shared" si="111"/>
        <v>3.6072987678492652E-5</v>
      </c>
    </row>
    <row r="3535" spans="1:5" x14ac:dyDescent="0.4">
      <c r="A3535" s="19">
        <v>45303</v>
      </c>
      <c r="B3535" s="25">
        <v>16832.919999999998</v>
      </c>
      <c r="C3535" s="25">
        <v>14972.76</v>
      </c>
      <c r="D3535" s="2">
        <f t="shared" si="110"/>
        <v>7.1458720995876135E-4</v>
      </c>
      <c r="E3535" s="2">
        <f t="shared" si="111"/>
        <v>1.7167450780508631E-4</v>
      </c>
    </row>
    <row r="3536" spans="1:5" x14ac:dyDescent="0.4">
      <c r="A3536" s="19">
        <v>45307</v>
      </c>
      <c r="B3536" s="25">
        <v>16830.71</v>
      </c>
      <c r="C3536" s="25">
        <v>14944.35</v>
      </c>
      <c r="D3536" s="2">
        <f t="shared" si="110"/>
        <v>-1.3129035247594345E-4</v>
      </c>
      <c r="E3536" s="2">
        <f t="shared" si="111"/>
        <v>-1.8974457615028584E-3</v>
      </c>
    </row>
    <row r="3537" spans="1:5" x14ac:dyDescent="0.4">
      <c r="A3537" s="19">
        <v>45308</v>
      </c>
      <c r="B3537" s="25">
        <v>16736.28</v>
      </c>
      <c r="C3537" s="25">
        <v>14855.62</v>
      </c>
      <c r="D3537" s="2">
        <f t="shared" si="110"/>
        <v>-5.6105773315564544E-3</v>
      </c>
      <c r="E3537" s="2">
        <f t="shared" si="111"/>
        <v>-5.9373609424296925E-3</v>
      </c>
    </row>
    <row r="3538" spans="1:5" x14ac:dyDescent="0.4">
      <c r="A3538" s="19">
        <v>45309</v>
      </c>
      <c r="B3538" s="25">
        <v>16982.29</v>
      </c>
      <c r="C3538" s="25">
        <v>15055.65</v>
      </c>
      <c r="D3538" s="2">
        <f t="shared" si="110"/>
        <v>1.4699204363215923E-2</v>
      </c>
      <c r="E3538" s="2">
        <f t="shared" si="111"/>
        <v>1.3464937848437053E-2</v>
      </c>
    </row>
    <row r="3539" spans="1:5" x14ac:dyDescent="0.4">
      <c r="A3539" s="19">
        <v>45310</v>
      </c>
      <c r="B3539" s="25">
        <v>17314.009999999998</v>
      </c>
      <c r="C3539" s="25">
        <v>15310.97</v>
      </c>
      <c r="D3539" s="2">
        <f t="shared" si="110"/>
        <v>1.9533290268862302E-2</v>
      </c>
      <c r="E3539" s="2">
        <f t="shared" si="111"/>
        <v>1.6958417604022502E-2</v>
      </c>
    </row>
    <row r="3540" spans="1:5" x14ac:dyDescent="0.4">
      <c r="A3540" s="19">
        <v>45313</v>
      </c>
      <c r="B3540" s="25">
        <v>17330.38</v>
      </c>
      <c r="C3540" s="25">
        <v>15360.29</v>
      </c>
      <c r="D3540" s="2">
        <f t="shared" si="110"/>
        <v>9.4547710206960289E-4</v>
      </c>
      <c r="E3540" s="2">
        <f t="shared" si="111"/>
        <v>3.2212198182088869E-3</v>
      </c>
    </row>
    <row r="3541" spans="1:5" x14ac:dyDescent="0.4">
      <c r="A3541" s="19">
        <v>45314</v>
      </c>
      <c r="B3541" s="25">
        <v>17404.21</v>
      </c>
      <c r="C3541" s="25">
        <v>15425.94</v>
      </c>
      <c r="D3541" s="2">
        <f t="shared" si="110"/>
        <v>4.2601489407616544E-3</v>
      </c>
      <c r="E3541" s="2">
        <f t="shared" si="111"/>
        <v>4.2740078475080878E-3</v>
      </c>
    </row>
    <row r="3542" spans="1:5" x14ac:dyDescent="0.4">
      <c r="A3542" s="19">
        <v>45315</v>
      </c>
      <c r="B3542" s="25">
        <v>17499.3</v>
      </c>
      <c r="C3542" s="25">
        <v>15481.92</v>
      </c>
      <c r="D3542" s="2">
        <f t="shared" si="110"/>
        <v>5.4636205837552687E-3</v>
      </c>
      <c r="E3542" s="2">
        <f t="shared" si="111"/>
        <v>3.6289522713039979E-3</v>
      </c>
    </row>
    <row r="3543" spans="1:5" x14ac:dyDescent="0.4">
      <c r="A3543" s="19">
        <v>45316</v>
      </c>
      <c r="B3543" s="25">
        <v>17516.990000000002</v>
      </c>
      <c r="C3543" s="25">
        <v>15510.5</v>
      </c>
      <c r="D3543" s="2">
        <f t="shared" si="110"/>
        <v>1.0108975787603836E-3</v>
      </c>
      <c r="E3543" s="2">
        <f t="shared" si="111"/>
        <v>1.846024265724111E-3</v>
      </c>
    </row>
    <row r="3544" spans="1:5" x14ac:dyDescent="0.4">
      <c r="A3544" s="19">
        <v>45317</v>
      </c>
      <c r="B3544" s="25">
        <v>17421.009999999998</v>
      </c>
      <c r="C3544" s="25">
        <v>15455.36</v>
      </c>
      <c r="D3544" s="2">
        <f t="shared" si="110"/>
        <v>-5.4792518577679861E-3</v>
      </c>
      <c r="E3544" s="2">
        <f t="shared" si="111"/>
        <v>-3.5550111214982527E-3</v>
      </c>
    </row>
    <row r="3545" spans="1:5" x14ac:dyDescent="0.4">
      <c r="A3545" s="19">
        <v>45320</v>
      </c>
      <c r="B3545" s="25">
        <v>17596.27</v>
      </c>
      <c r="C3545" s="25">
        <v>15628.04</v>
      </c>
      <c r="D3545" s="2">
        <f t="shared" si="110"/>
        <v>1.0060266310621513E-2</v>
      </c>
      <c r="E3545" s="2">
        <f t="shared" si="111"/>
        <v>1.1172822891217127E-2</v>
      </c>
    </row>
    <row r="3546" spans="1:5" x14ac:dyDescent="0.4">
      <c r="A3546" s="19">
        <v>45321</v>
      </c>
      <c r="B3546" s="25">
        <v>17476.71</v>
      </c>
      <c r="C3546" s="25">
        <v>15509.9</v>
      </c>
      <c r="D3546" s="2">
        <f t="shared" si="110"/>
        <v>-6.7946218147370008E-3</v>
      </c>
      <c r="E3546" s="2">
        <f t="shared" si="111"/>
        <v>-7.5594892257763169E-3</v>
      </c>
    </row>
    <row r="3547" spans="1:5" x14ac:dyDescent="0.4">
      <c r="A3547" s="19">
        <v>45322</v>
      </c>
      <c r="B3547" s="25">
        <v>17137.240000000002</v>
      </c>
      <c r="C3547" s="25">
        <v>15164.01</v>
      </c>
      <c r="D3547" s="2">
        <f t="shared" si="110"/>
        <v>-1.9424136465043929E-2</v>
      </c>
      <c r="E3547" s="2">
        <f t="shared" si="111"/>
        <v>-2.2301239853254939E-2</v>
      </c>
    </row>
    <row r="3548" spans="1:5" x14ac:dyDescent="0.4">
      <c r="A3548" s="19">
        <v>45323</v>
      </c>
      <c r="B3548" s="25">
        <v>17344.71</v>
      </c>
      <c r="C3548" s="25">
        <v>15361.64</v>
      </c>
      <c r="D3548" s="2">
        <f t="shared" si="110"/>
        <v>1.2106383525001485E-2</v>
      </c>
      <c r="E3548" s="2">
        <f t="shared" si="111"/>
        <v>1.3032832344478829E-2</v>
      </c>
    </row>
    <row r="3549" spans="1:5" x14ac:dyDescent="0.4">
      <c r="A3549" s="19">
        <v>45324</v>
      </c>
      <c r="B3549" s="25">
        <v>17642.73</v>
      </c>
      <c r="C3549" s="25">
        <v>15628.95</v>
      </c>
      <c r="D3549" s="2">
        <f t="shared" si="110"/>
        <v>1.7182184078027296E-2</v>
      </c>
      <c r="E3549" s="2">
        <f t="shared" si="111"/>
        <v>1.740113685778355E-2</v>
      </c>
    </row>
    <row r="3550" spans="1:5" x14ac:dyDescent="0.4">
      <c r="A3550" s="19">
        <v>45327</v>
      </c>
      <c r="B3550" s="25">
        <v>17613.036</v>
      </c>
      <c r="C3550" s="25">
        <v>15597.68</v>
      </c>
      <c r="D3550" s="2">
        <f t="shared" si="110"/>
        <v>-1.6830728577720278E-3</v>
      </c>
      <c r="E3550" s="2">
        <f t="shared" si="111"/>
        <v>-2.0007742042811305E-3</v>
      </c>
    </row>
    <row r="3551" spans="1:5" x14ac:dyDescent="0.4">
      <c r="A3551" s="19">
        <v>45328</v>
      </c>
      <c r="B3551" s="25">
        <v>17572.73</v>
      </c>
      <c r="C3551" s="25">
        <v>15609</v>
      </c>
      <c r="D3551" s="2">
        <f t="shared" si="110"/>
        <v>-2.2884186462799327E-3</v>
      </c>
      <c r="E3551" s="2">
        <f t="shared" si="111"/>
        <v>7.2574895753718671E-4</v>
      </c>
    </row>
    <row r="3552" spans="1:5" x14ac:dyDescent="0.4">
      <c r="A3552" s="19">
        <v>45329</v>
      </c>
      <c r="B3552" s="25">
        <v>17755.07</v>
      </c>
      <c r="C3552" s="25">
        <v>15756.64</v>
      </c>
      <c r="D3552" s="2">
        <f t="shared" si="110"/>
        <v>1.0376304649306167E-2</v>
      </c>
      <c r="E3552" s="2">
        <f t="shared" si="111"/>
        <v>9.4586456531486895E-3</v>
      </c>
    </row>
    <row r="3553" spans="1:5" x14ac:dyDescent="0.4">
      <c r="A3553" s="19">
        <v>45330</v>
      </c>
      <c r="B3553" s="25">
        <v>17783.169999999998</v>
      </c>
      <c r="C3553" s="25">
        <v>15793.72</v>
      </c>
      <c r="D3553" s="2">
        <f t="shared" si="110"/>
        <v>1.5826465342010376E-3</v>
      </c>
      <c r="E3553" s="2">
        <f t="shared" si="111"/>
        <v>2.3532935955890011E-3</v>
      </c>
    </row>
    <row r="3554" spans="1:5" x14ac:dyDescent="0.4">
      <c r="A3554" s="19">
        <v>45331</v>
      </c>
      <c r="B3554" s="25">
        <v>17962.41</v>
      </c>
      <c r="C3554" s="25">
        <v>15990.66</v>
      </c>
      <c r="D3554" s="2">
        <f t="shared" si="110"/>
        <v>1.0079192854817398E-2</v>
      </c>
      <c r="E3554" s="2">
        <f t="shared" si="111"/>
        <v>1.2469513198916982E-2</v>
      </c>
    </row>
    <row r="3555" spans="1:5" x14ac:dyDescent="0.4">
      <c r="A3555" s="19">
        <v>45334</v>
      </c>
      <c r="B3555" s="25">
        <v>17882.66</v>
      </c>
      <c r="C3555" s="25">
        <v>15942.55</v>
      </c>
      <c r="D3555" s="2">
        <f t="shared" si="110"/>
        <v>-4.4398273950989608E-3</v>
      </c>
      <c r="E3555" s="2">
        <f t="shared" si="111"/>
        <v>-3.008631288514696E-3</v>
      </c>
    </row>
    <row r="3556" spans="1:5" x14ac:dyDescent="0.4">
      <c r="A3556" s="19">
        <v>45335</v>
      </c>
      <c r="B3556" s="25">
        <v>17600.419999999998</v>
      </c>
      <c r="C3556" s="25">
        <v>15655.6</v>
      </c>
      <c r="D3556" s="2">
        <f t="shared" si="110"/>
        <v>-1.5782886885955527E-2</v>
      </c>
      <c r="E3556" s="2">
        <f t="shared" si="111"/>
        <v>-1.7999002668958153E-2</v>
      </c>
    </row>
    <row r="3557" spans="1:5" x14ac:dyDescent="0.4">
      <c r="A3557" s="19">
        <v>45336</v>
      </c>
      <c r="B3557" s="25">
        <v>17807.63</v>
      </c>
      <c r="C3557" s="25">
        <v>15859.15</v>
      </c>
      <c r="D3557" s="2">
        <f t="shared" si="110"/>
        <v>1.1773014507608481E-2</v>
      </c>
      <c r="E3557" s="2">
        <f t="shared" si="111"/>
        <v>1.3001737397480673E-2</v>
      </c>
    </row>
    <row r="3558" spans="1:5" x14ac:dyDescent="0.4">
      <c r="A3558" s="19">
        <v>45337</v>
      </c>
      <c r="B3558" s="25">
        <v>17845.72</v>
      </c>
      <c r="C3558" s="25">
        <v>15906.17</v>
      </c>
      <c r="D3558" s="2">
        <f t="shared" si="110"/>
        <v>2.1389707670251834E-3</v>
      </c>
      <c r="E3558" s="2">
        <f t="shared" si="111"/>
        <v>2.9648499446692789E-3</v>
      </c>
    </row>
    <row r="3559" spans="1:5" x14ac:dyDescent="0.4">
      <c r="A3559" s="19">
        <v>45338</v>
      </c>
      <c r="B3559" s="25">
        <v>17685.98</v>
      </c>
      <c r="C3559" s="25">
        <v>15775.65</v>
      </c>
      <c r="D3559" s="2">
        <f t="shared" si="110"/>
        <v>-8.9511658817913453E-3</v>
      </c>
      <c r="E3559" s="2">
        <f t="shared" si="111"/>
        <v>-8.205620837700156E-3</v>
      </c>
    </row>
    <row r="3560" spans="1:5" x14ac:dyDescent="0.4">
      <c r="A3560" s="19">
        <v>45342</v>
      </c>
      <c r="B3560" s="25">
        <v>17546.099999999999</v>
      </c>
      <c r="C3560" s="25">
        <v>15630.78</v>
      </c>
      <c r="D3560" s="2">
        <f t="shared" si="110"/>
        <v>-7.9090895726445787E-3</v>
      </c>
      <c r="E3560" s="2">
        <f t="shared" si="111"/>
        <v>-9.1831398389289332E-3</v>
      </c>
    </row>
    <row r="3561" spans="1:5" x14ac:dyDescent="0.4">
      <c r="A3561" s="19">
        <v>45343</v>
      </c>
      <c r="B3561" s="25">
        <v>17478.91</v>
      </c>
      <c r="C3561" s="25">
        <v>15580.87</v>
      </c>
      <c r="D3561" s="2">
        <f t="shared" si="110"/>
        <v>-3.8293409931551281E-3</v>
      </c>
      <c r="E3561" s="2">
        <f t="shared" si="111"/>
        <v>-3.1930588236799284E-3</v>
      </c>
    </row>
    <row r="3562" spans="1:5" x14ac:dyDescent="0.4">
      <c r="A3562" s="19">
        <v>45344</v>
      </c>
      <c r="B3562" s="25">
        <v>18004.7</v>
      </c>
      <c r="C3562" s="25">
        <v>16041.62</v>
      </c>
      <c r="D3562" s="2">
        <f t="shared" si="110"/>
        <v>3.0081395235744157E-2</v>
      </c>
      <c r="E3562" s="2">
        <f t="shared" si="111"/>
        <v>2.9571519433767124E-2</v>
      </c>
    </row>
    <row r="3563" spans="1:5" x14ac:dyDescent="0.4">
      <c r="A3563" s="19">
        <v>45345</v>
      </c>
      <c r="B3563" s="25">
        <v>17937.61</v>
      </c>
      <c r="C3563" s="25">
        <v>15996.82</v>
      </c>
      <c r="D3563" s="2">
        <f t="shared" si="110"/>
        <v>-3.726249257138381E-3</v>
      </c>
      <c r="E3563" s="2">
        <f t="shared" si="111"/>
        <v>-2.7927353970484958E-3</v>
      </c>
    </row>
    <row r="3564" spans="1:5" x14ac:dyDescent="0.4">
      <c r="A3564" s="19">
        <v>45348</v>
      </c>
      <c r="B3564" s="25">
        <v>17933.330000000002</v>
      </c>
      <c r="C3564" s="25">
        <v>15976.25</v>
      </c>
      <c r="D3564" s="2">
        <f t="shared" si="110"/>
        <v>-2.3860480855586452E-4</v>
      </c>
      <c r="E3564" s="2">
        <f t="shared" si="111"/>
        <v>-1.2858805687629982E-3</v>
      </c>
    </row>
    <row r="3565" spans="1:5" x14ac:dyDescent="0.4">
      <c r="A3565" s="19">
        <v>45349</v>
      </c>
      <c r="B3565" s="25">
        <v>17971.05</v>
      </c>
      <c r="C3565" s="25">
        <v>16035.3</v>
      </c>
      <c r="D3565" s="2">
        <f t="shared" si="110"/>
        <v>2.1033461158634914E-3</v>
      </c>
      <c r="E3565" s="2">
        <f t="shared" si="111"/>
        <v>3.696111415382175E-3</v>
      </c>
    </row>
    <row r="3566" spans="1:5" x14ac:dyDescent="0.4">
      <c r="A3566" s="19">
        <v>45350</v>
      </c>
      <c r="B3566" s="25">
        <v>17874.5</v>
      </c>
      <c r="C3566" s="25">
        <v>15947.74</v>
      </c>
      <c r="D3566" s="2">
        <f t="shared" si="110"/>
        <v>-5.3725297075017941E-3</v>
      </c>
      <c r="E3566" s="2">
        <f t="shared" si="111"/>
        <v>-5.4604528758426252E-3</v>
      </c>
    </row>
    <row r="3567" spans="1:5" x14ac:dyDescent="0.4">
      <c r="A3567" s="19">
        <v>45351</v>
      </c>
      <c r="B3567" s="25">
        <v>18043.849999999999</v>
      </c>
      <c r="C3567" s="25">
        <v>16091.92</v>
      </c>
      <c r="D3567" s="2">
        <f t="shared" si="110"/>
        <v>9.4743908920529307E-3</v>
      </c>
      <c r="E3567" s="2">
        <f t="shared" si="111"/>
        <v>9.0407794458651214E-3</v>
      </c>
    </row>
    <row r="3568" spans="1:5" x14ac:dyDescent="0.4">
      <c r="A3568" s="19">
        <v>45352</v>
      </c>
      <c r="B3568" s="25">
        <v>18302.91</v>
      </c>
      <c r="C3568" s="25">
        <v>16274.94</v>
      </c>
      <c r="D3568" s="2">
        <f t="shared" si="110"/>
        <v>1.4357246374803623E-2</v>
      </c>
      <c r="E3568" s="2">
        <f t="shared" si="111"/>
        <v>1.1373409760923492E-2</v>
      </c>
    </row>
    <row r="3569" spans="1:5" x14ac:dyDescent="0.4">
      <c r="A3569" s="19">
        <v>45355</v>
      </c>
      <c r="B3569" s="25">
        <v>18226.48</v>
      </c>
      <c r="C3569" s="25">
        <v>16207.51</v>
      </c>
      <c r="D3569" s="2">
        <f t="shared" si="110"/>
        <v>-4.175838705429924E-3</v>
      </c>
      <c r="E3569" s="2">
        <f t="shared" si="111"/>
        <v>-4.1431796369142404E-3</v>
      </c>
    </row>
    <row r="3570" spans="1:5" x14ac:dyDescent="0.4">
      <c r="A3570" s="19">
        <v>45356</v>
      </c>
      <c r="B3570" s="25">
        <v>17897.87</v>
      </c>
      <c r="C3570" s="25">
        <v>15939.59</v>
      </c>
      <c r="D3570" s="2">
        <f t="shared" si="110"/>
        <v>-1.802926291856688E-2</v>
      </c>
      <c r="E3570" s="2">
        <f t="shared" si="111"/>
        <v>-1.653060834144171E-2</v>
      </c>
    </row>
    <row r="3571" spans="1:5" x14ac:dyDescent="0.4">
      <c r="A3571" s="19">
        <v>45357</v>
      </c>
      <c r="B3571" s="25">
        <v>18017.580000000002</v>
      </c>
      <c r="C3571" s="25">
        <v>16031.54</v>
      </c>
      <c r="D3571" s="2">
        <f t="shared" si="110"/>
        <v>6.6885053919825133E-3</v>
      </c>
      <c r="E3571" s="2">
        <f t="shared" si="111"/>
        <v>5.7686552790880974E-3</v>
      </c>
    </row>
    <row r="3572" spans="1:5" x14ac:dyDescent="0.4">
      <c r="A3572" s="19">
        <v>45358</v>
      </c>
      <c r="B3572" s="25">
        <v>18297.990000000002</v>
      </c>
      <c r="C3572" s="25">
        <v>16273.38</v>
      </c>
      <c r="D3572" s="2">
        <f t="shared" si="110"/>
        <v>1.556313333977144E-2</v>
      </c>
      <c r="E3572" s="2">
        <f t="shared" si="111"/>
        <v>1.5085263174966279E-2</v>
      </c>
    </row>
    <row r="3573" spans="1:5" x14ac:dyDescent="0.4">
      <c r="A3573" s="19">
        <v>45359</v>
      </c>
      <c r="B3573" s="25">
        <v>18018.452000000001</v>
      </c>
      <c r="C3573" s="25">
        <v>16085.11</v>
      </c>
      <c r="D3573" s="2">
        <f t="shared" si="110"/>
        <v>-1.5276978509661476E-2</v>
      </c>
      <c r="E3573" s="2">
        <f t="shared" si="111"/>
        <v>-1.1569200743791308E-2</v>
      </c>
    </row>
    <row r="3574" spans="1:5" x14ac:dyDescent="0.4">
      <c r="A3574" s="19">
        <v>45362</v>
      </c>
      <c r="B3574" s="25">
        <v>17951.689999999999</v>
      </c>
      <c r="C3574" s="25">
        <v>16019.27</v>
      </c>
      <c r="D3574" s="2">
        <f t="shared" si="110"/>
        <v>-3.7052017565106787E-3</v>
      </c>
      <c r="E3574" s="2">
        <f t="shared" si="111"/>
        <v>-4.0932265927929867E-3</v>
      </c>
    </row>
    <row r="3575" spans="1:5" x14ac:dyDescent="0.4">
      <c r="A3575" s="19">
        <v>45363</v>
      </c>
      <c r="B3575" s="25">
        <v>18219.115000000002</v>
      </c>
      <c r="C3575" s="25">
        <v>16265.64</v>
      </c>
      <c r="D3575" s="2">
        <f t="shared" si="110"/>
        <v>1.4896926138987743E-2</v>
      </c>
      <c r="E3575" s="2">
        <f t="shared" si="111"/>
        <v>1.5379602191610386E-2</v>
      </c>
    </row>
    <row r="3576" spans="1:5" x14ac:dyDescent="0.4">
      <c r="A3576" s="19">
        <v>45364</v>
      </c>
      <c r="B3576" s="25">
        <v>18068.47</v>
      </c>
      <c r="C3576" s="25">
        <v>16177.77</v>
      </c>
      <c r="D3576" s="2">
        <f t="shared" si="110"/>
        <v>-8.2685135913572738E-3</v>
      </c>
      <c r="E3576" s="2">
        <f t="shared" si="111"/>
        <v>-5.4021852198867792E-3</v>
      </c>
    </row>
    <row r="3577" spans="1:5" x14ac:dyDescent="0.4">
      <c r="A3577" s="19">
        <v>45365</v>
      </c>
      <c r="B3577" s="25">
        <v>18014.810000000001</v>
      </c>
      <c r="C3577" s="25">
        <v>16128.53</v>
      </c>
      <c r="D3577" s="2">
        <f t="shared" si="110"/>
        <v>-2.9698142676164441E-3</v>
      </c>
      <c r="E3577" s="2">
        <f t="shared" si="111"/>
        <v>-3.0436827819902978E-3</v>
      </c>
    </row>
    <row r="3578" spans="1:5" x14ac:dyDescent="0.4">
      <c r="A3578" s="19">
        <v>45366</v>
      </c>
      <c r="B3578" s="25">
        <v>17808.25</v>
      </c>
      <c r="C3578" s="25">
        <v>15973.17</v>
      </c>
      <c r="D3578" s="2">
        <f t="shared" si="110"/>
        <v>-1.14661214856E-2</v>
      </c>
      <c r="E3578" s="2">
        <f t="shared" si="111"/>
        <v>-9.6326199597855933E-3</v>
      </c>
    </row>
    <row r="3579" spans="1:5" x14ac:dyDescent="0.4">
      <c r="A3579" s="19">
        <v>45369</v>
      </c>
      <c r="B3579" s="25">
        <v>17985.007000000001</v>
      </c>
      <c r="C3579" s="25">
        <v>16103.448</v>
      </c>
      <c r="D3579" s="2">
        <f t="shared" si="110"/>
        <v>9.9255682057475259E-3</v>
      </c>
      <c r="E3579" s="2">
        <f t="shared" si="111"/>
        <v>8.1560516791594484E-3</v>
      </c>
    </row>
    <row r="3580" spans="1:5" x14ac:dyDescent="0.4">
      <c r="A3580" s="19">
        <v>45370</v>
      </c>
      <c r="B3580" s="25">
        <v>18032.21</v>
      </c>
      <c r="C3580" s="25">
        <v>16166.79</v>
      </c>
      <c r="D3580" s="2">
        <f t="shared" si="110"/>
        <v>2.6245750140656554E-3</v>
      </c>
      <c r="E3580" s="2">
        <f t="shared" si="111"/>
        <v>3.9334433222002474E-3</v>
      </c>
    </row>
    <row r="3581" spans="1:5" x14ac:dyDescent="0.4">
      <c r="A3581" s="19">
        <v>45371</v>
      </c>
      <c r="B3581" s="25">
        <v>18240.11</v>
      </c>
      <c r="C3581" s="25">
        <v>16369.41</v>
      </c>
      <c r="D3581" s="2">
        <f t="shared" si="110"/>
        <v>1.152936883499045E-2</v>
      </c>
      <c r="E3581" s="2">
        <f t="shared" si="111"/>
        <v>1.2533100262946295E-2</v>
      </c>
    </row>
    <row r="3582" spans="1:5" x14ac:dyDescent="0.4">
      <c r="A3582" s="19">
        <v>45372</v>
      </c>
      <c r="B3582" s="25">
        <v>18320.38</v>
      </c>
      <c r="C3582" s="25">
        <v>16401.84</v>
      </c>
      <c r="D3582" s="2">
        <f t="shared" si="110"/>
        <v>4.4007410043032102E-3</v>
      </c>
      <c r="E3582" s="2">
        <f t="shared" si="111"/>
        <v>1.981134323106426E-3</v>
      </c>
    </row>
    <row r="3583" spans="1:5" x14ac:dyDescent="0.4">
      <c r="A3583" s="19">
        <v>45373</v>
      </c>
      <c r="B3583" s="25">
        <v>18339.439999999999</v>
      </c>
      <c r="C3583" s="25">
        <v>16428.82</v>
      </c>
      <c r="D3583" s="2">
        <f t="shared" si="110"/>
        <v>1.0403714333435676E-3</v>
      </c>
      <c r="E3583" s="2">
        <f t="shared" si="111"/>
        <v>1.6449373972675652E-3</v>
      </c>
    </row>
    <row r="3584" spans="1:5" x14ac:dyDescent="0.4">
      <c r="A3584" s="19">
        <v>45376</v>
      </c>
      <c r="B3584" s="25">
        <v>18277.060000000001</v>
      </c>
      <c r="C3584" s="25">
        <v>16384.47</v>
      </c>
      <c r="D3584" s="2">
        <f t="shared" si="110"/>
        <v>-3.4014124749718322E-3</v>
      </c>
      <c r="E3584" s="2">
        <f t="shared" si="111"/>
        <v>-2.6995243724137197E-3</v>
      </c>
    </row>
    <row r="3585" spans="1:5" x14ac:dyDescent="0.4">
      <c r="A3585" s="19">
        <v>45377</v>
      </c>
      <c r="B3585" s="25">
        <v>18210.54</v>
      </c>
      <c r="C3585" s="25">
        <v>16315.7</v>
      </c>
      <c r="D3585" s="2">
        <f t="shared" si="110"/>
        <v>-3.639535023685414E-3</v>
      </c>
      <c r="E3585" s="2">
        <f t="shared" si="111"/>
        <v>-4.197267290306006E-3</v>
      </c>
    </row>
    <row r="3586" spans="1:5" x14ac:dyDescent="0.4">
      <c r="A3586" s="19">
        <v>45378</v>
      </c>
      <c r="B3586" s="25">
        <v>18280.84</v>
      </c>
      <c r="C3586" s="25">
        <v>16399.52</v>
      </c>
      <c r="D3586" s="2">
        <f t="shared" si="110"/>
        <v>3.8604017233974108E-3</v>
      </c>
      <c r="E3586" s="2">
        <f t="shared" si="111"/>
        <v>5.1373830114551655E-3</v>
      </c>
    </row>
    <row r="3587" spans="1:5" x14ac:dyDescent="0.4">
      <c r="A3587" s="19">
        <v>45379</v>
      </c>
      <c r="B3587" s="25">
        <v>18254.689999999999</v>
      </c>
      <c r="C3587" s="25">
        <v>16379.46</v>
      </c>
      <c r="D3587" s="2">
        <f t="shared" si="110"/>
        <v>-1.4304594318423902E-3</v>
      </c>
      <c r="E3587" s="2">
        <f t="shared" si="111"/>
        <v>-1.2232065328742214E-3</v>
      </c>
    </row>
    <row r="3588" spans="1:5" x14ac:dyDescent="0.4">
      <c r="A3588" s="19">
        <v>45383</v>
      </c>
      <c r="B3588" s="25">
        <v>18293.2</v>
      </c>
      <c r="C3588" s="25">
        <v>16396.830000000002</v>
      </c>
      <c r="D3588" s="2">
        <f t="shared" si="110"/>
        <v>2.1095948493237149E-3</v>
      </c>
      <c r="E3588" s="2">
        <f t="shared" si="111"/>
        <v>1.0604745211382216E-3</v>
      </c>
    </row>
    <row r="3589" spans="1:5" x14ac:dyDescent="0.4">
      <c r="A3589" s="19">
        <v>45384</v>
      </c>
      <c r="B3589" s="25">
        <v>18121.78</v>
      </c>
      <c r="C3589" s="25">
        <v>16240.45</v>
      </c>
      <c r="D3589" s="2">
        <f t="shared" si="110"/>
        <v>-9.3706951216846468E-3</v>
      </c>
      <c r="E3589" s="2">
        <f t="shared" si="111"/>
        <v>-9.5372093264369795E-3</v>
      </c>
    </row>
    <row r="3590" spans="1:5" x14ac:dyDescent="0.4">
      <c r="A3590" s="19">
        <v>45385</v>
      </c>
      <c r="B3590" s="25">
        <v>18160.189999999999</v>
      </c>
      <c r="C3590" s="25">
        <v>16277.46</v>
      </c>
      <c r="D3590" s="2">
        <f t="shared" si="110"/>
        <v>2.1195489626295583E-3</v>
      </c>
      <c r="E3590" s="2">
        <f t="shared" si="111"/>
        <v>2.2788777404565419E-3</v>
      </c>
    </row>
    <row r="3591" spans="1:5" x14ac:dyDescent="0.4">
      <c r="A3591" s="19">
        <v>45386</v>
      </c>
      <c r="B3591" s="25">
        <v>17878.78</v>
      </c>
      <c r="C3591" s="25">
        <v>16049.08</v>
      </c>
      <c r="D3591" s="2">
        <f t="shared" ref="D3591:D3654" si="112">B3591/B3590-1</f>
        <v>-1.5495983246871292E-2</v>
      </c>
      <c r="E3591" s="2">
        <f t="shared" ref="E3591:E3654" si="113">C3591/C3590-1</f>
        <v>-1.4030444553388532E-2</v>
      </c>
    </row>
    <row r="3592" spans="1:5" x14ac:dyDescent="0.4">
      <c r="A3592" s="19">
        <v>45387</v>
      </c>
      <c r="B3592" s="25">
        <v>18108.46</v>
      </c>
      <c r="C3592" s="25">
        <v>16248.52</v>
      </c>
      <c r="D3592" s="2">
        <f t="shared" si="112"/>
        <v>1.2846514135752107E-2</v>
      </c>
      <c r="E3592" s="2">
        <f t="shared" si="113"/>
        <v>1.2426880543931595E-2</v>
      </c>
    </row>
    <row r="3593" spans="1:5" x14ac:dyDescent="0.4">
      <c r="A3593" s="19">
        <v>45390</v>
      </c>
      <c r="B3593" s="25">
        <v>18100.191999999999</v>
      </c>
      <c r="C3593" s="25">
        <v>16253.955</v>
      </c>
      <c r="D3593" s="2">
        <f t="shared" si="112"/>
        <v>-4.5658217208977003E-4</v>
      </c>
      <c r="E3593" s="2">
        <f t="shared" si="113"/>
        <v>3.3449200296398196E-4</v>
      </c>
    </row>
    <row r="3594" spans="1:5" x14ac:dyDescent="0.4">
      <c r="A3594" s="19">
        <v>45391</v>
      </c>
      <c r="B3594" s="25">
        <v>18169.904999999999</v>
      </c>
      <c r="C3594" s="25">
        <v>16306.638999999999</v>
      </c>
      <c r="D3594" s="2">
        <f t="shared" si="112"/>
        <v>3.8515061055706123E-3</v>
      </c>
      <c r="E3594" s="2">
        <f t="shared" si="113"/>
        <v>3.2413034243050642E-3</v>
      </c>
    </row>
    <row r="3595" spans="1:5" x14ac:dyDescent="0.4">
      <c r="A3595" s="19">
        <v>45392</v>
      </c>
      <c r="B3595" s="25">
        <v>18011.66</v>
      </c>
      <c r="C3595" s="25">
        <v>16170.36</v>
      </c>
      <c r="D3595" s="2">
        <f t="shared" si="112"/>
        <v>-8.7091814734309159E-3</v>
      </c>
      <c r="E3595" s="2">
        <f t="shared" si="113"/>
        <v>-8.3572709250507859E-3</v>
      </c>
    </row>
    <row r="3596" spans="1:5" x14ac:dyDescent="0.4">
      <c r="A3596" s="19">
        <v>45393</v>
      </c>
      <c r="B3596" s="25">
        <v>18307.98</v>
      </c>
      <c r="C3596" s="25">
        <v>16442.2</v>
      </c>
      <c r="D3596" s="2">
        <f t="shared" si="112"/>
        <v>1.6451565263834622E-2</v>
      </c>
      <c r="E3596" s="2">
        <f t="shared" si="113"/>
        <v>1.6811004826113862E-2</v>
      </c>
    </row>
    <row r="3597" spans="1:5" x14ac:dyDescent="0.4">
      <c r="A3597" s="19">
        <v>45394</v>
      </c>
      <c r="B3597" s="25">
        <v>18003.487000000001</v>
      </c>
      <c r="C3597" s="25">
        <v>16175.093999999999</v>
      </c>
      <c r="D3597" s="2">
        <f t="shared" si="112"/>
        <v>-1.6631709232804437E-2</v>
      </c>
      <c r="E3597" s="2">
        <f t="shared" si="113"/>
        <v>-1.6245149675834236E-2</v>
      </c>
    </row>
    <row r="3598" spans="1:5" x14ac:dyDescent="0.4">
      <c r="A3598" s="19">
        <v>45397</v>
      </c>
      <c r="B3598" s="25">
        <v>17706.830000000002</v>
      </c>
      <c r="C3598" s="25">
        <v>15885.02</v>
      </c>
      <c r="D3598" s="2">
        <f t="shared" si="112"/>
        <v>-1.6477752337644369E-2</v>
      </c>
      <c r="E3598" s="2">
        <f t="shared" si="113"/>
        <v>-1.7933373370194849E-2</v>
      </c>
    </row>
    <row r="3599" spans="1:5" x14ac:dyDescent="0.4">
      <c r="A3599" s="19">
        <v>45398</v>
      </c>
      <c r="B3599" s="25">
        <v>17713.66</v>
      </c>
      <c r="C3599" s="25">
        <v>15865.25</v>
      </c>
      <c r="D3599" s="2">
        <f t="shared" si="112"/>
        <v>3.8572686358873121E-4</v>
      </c>
      <c r="E3599" s="2">
        <f t="shared" si="113"/>
        <v>-1.2445687824126361E-3</v>
      </c>
    </row>
    <row r="3600" spans="1:5" x14ac:dyDescent="0.4">
      <c r="A3600" s="19">
        <v>45399</v>
      </c>
      <c r="B3600" s="25">
        <v>17493.62</v>
      </c>
      <c r="C3600" s="25">
        <v>15683.37</v>
      </c>
      <c r="D3600" s="2">
        <f t="shared" si="112"/>
        <v>-1.2422051682148161E-2</v>
      </c>
      <c r="E3600" s="2">
        <f t="shared" si="113"/>
        <v>-1.1464048785868486E-2</v>
      </c>
    </row>
    <row r="3601" spans="1:5" x14ac:dyDescent="0.4">
      <c r="A3601" s="19">
        <v>45400</v>
      </c>
      <c r="B3601" s="25">
        <v>17394.310000000001</v>
      </c>
      <c r="C3601" s="25">
        <v>15601.5</v>
      </c>
      <c r="D3601" s="2">
        <f t="shared" si="112"/>
        <v>-5.6769267881661145E-3</v>
      </c>
      <c r="E3601" s="2">
        <f t="shared" si="113"/>
        <v>-5.2201790814092597E-3</v>
      </c>
    </row>
    <row r="3602" spans="1:5" x14ac:dyDescent="0.4">
      <c r="A3602" s="19">
        <v>45401</v>
      </c>
      <c r="B3602" s="25">
        <v>17037.650000000001</v>
      </c>
      <c r="C3602" s="25">
        <v>15282.01</v>
      </c>
      <c r="D3602" s="2">
        <f t="shared" si="112"/>
        <v>-2.0504406325976721E-2</v>
      </c>
      <c r="E3602" s="2">
        <f t="shared" si="113"/>
        <v>-2.047815915136364E-2</v>
      </c>
    </row>
    <row r="3603" spans="1:5" x14ac:dyDescent="0.4">
      <c r="A3603" s="19">
        <v>45404</v>
      </c>
      <c r="B3603" s="25">
        <v>17210.89</v>
      </c>
      <c r="C3603" s="25">
        <v>15451.31</v>
      </c>
      <c r="D3603" s="2">
        <f t="shared" si="112"/>
        <v>1.0168068953171128E-2</v>
      </c>
      <c r="E3603" s="2">
        <f t="shared" si="113"/>
        <v>1.1078385631209553E-2</v>
      </c>
    </row>
    <row r="3604" spans="1:5" x14ac:dyDescent="0.4">
      <c r="A3604" s="19">
        <v>45405</v>
      </c>
      <c r="B3604" s="25">
        <v>17471.47</v>
      </c>
      <c r="C3604" s="25">
        <v>15696.64</v>
      </c>
      <c r="D3604" s="2">
        <f t="shared" si="112"/>
        <v>1.5140414005318847E-2</v>
      </c>
      <c r="E3604" s="2">
        <f t="shared" si="113"/>
        <v>1.5877618143704364E-2</v>
      </c>
    </row>
    <row r="3605" spans="1:5" x14ac:dyDescent="0.4">
      <c r="A3605" s="19">
        <v>45406</v>
      </c>
      <c r="B3605" s="25">
        <v>17526.8</v>
      </c>
      <c r="C3605" s="25">
        <v>15712.75</v>
      </c>
      <c r="D3605" s="2">
        <f t="shared" si="112"/>
        <v>3.1668772003727863E-3</v>
      </c>
      <c r="E3605" s="2">
        <f t="shared" si="113"/>
        <v>1.0263342982956836E-3</v>
      </c>
    </row>
    <row r="3606" spans="1:5" x14ac:dyDescent="0.4">
      <c r="A3606" s="19">
        <v>45407</v>
      </c>
      <c r="B3606" s="25">
        <v>17430.5</v>
      </c>
      <c r="C3606" s="25">
        <v>15611.76</v>
      </c>
      <c r="D3606" s="2">
        <f t="shared" si="112"/>
        <v>-5.4944427961749476E-3</v>
      </c>
      <c r="E3606" s="2">
        <f t="shared" si="113"/>
        <v>-6.4272644826652847E-3</v>
      </c>
    </row>
    <row r="3607" spans="1:5" x14ac:dyDescent="0.4">
      <c r="A3607" s="19">
        <v>45408</v>
      </c>
      <c r="B3607" s="25">
        <v>17718.3</v>
      </c>
      <c r="C3607" s="25">
        <v>15927.9</v>
      </c>
      <c r="D3607" s="2">
        <f t="shared" si="112"/>
        <v>1.6511287685379017E-2</v>
      </c>
      <c r="E3607" s="2">
        <f t="shared" si="113"/>
        <v>2.0250119140955203E-2</v>
      </c>
    </row>
    <row r="3608" spans="1:5" x14ac:dyDescent="0.4">
      <c r="A3608" s="19">
        <v>45411</v>
      </c>
      <c r="B3608" s="25">
        <v>17782.72</v>
      </c>
      <c r="C3608" s="25">
        <v>15983.08</v>
      </c>
      <c r="D3608" s="2">
        <f t="shared" si="112"/>
        <v>3.6357889865281656E-3</v>
      </c>
      <c r="E3608" s="2">
        <f t="shared" si="113"/>
        <v>3.4643612780089761E-3</v>
      </c>
    </row>
    <row r="3609" spans="1:5" x14ac:dyDescent="0.4">
      <c r="A3609" s="19">
        <v>45412</v>
      </c>
      <c r="B3609" s="25">
        <v>17440.689999999999</v>
      </c>
      <c r="C3609" s="25">
        <v>15657.82</v>
      </c>
      <c r="D3609" s="2">
        <f t="shared" si="112"/>
        <v>-1.9233840492343224E-2</v>
      </c>
      <c r="E3609" s="2">
        <f t="shared" si="113"/>
        <v>-2.0350270410959603E-2</v>
      </c>
    </row>
    <row r="3610" spans="1:5" x14ac:dyDescent="0.4">
      <c r="A3610" s="19">
        <v>45413</v>
      </c>
      <c r="B3610" s="25">
        <v>17318.55</v>
      </c>
      <c r="C3610" s="25">
        <v>15605.48</v>
      </c>
      <c r="D3610" s="2">
        <f t="shared" si="112"/>
        <v>-7.003163292278014E-3</v>
      </c>
      <c r="E3610" s="2">
        <f t="shared" si="113"/>
        <v>-3.3427386443323215E-3</v>
      </c>
    </row>
    <row r="3611" spans="1:5" x14ac:dyDescent="0.4">
      <c r="A3611" s="19">
        <v>45414</v>
      </c>
      <c r="B3611" s="25">
        <v>17541.54</v>
      </c>
      <c r="C3611" s="25">
        <v>15840.96</v>
      </c>
      <c r="D3611" s="2">
        <f t="shared" si="112"/>
        <v>1.2875789254874093E-2</v>
      </c>
      <c r="E3611" s="2">
        <f t="shared" si="113"/>
        <v>1.5089571099383026E-2</v>
      </c>
    </row>
    <row r="3612" spans="1:5" x14ac:dyDescent="0.4">
      <c r="A3612" s="19">
        <v>45415</v>
      </c>
      <c r="B3612" s="25">
        <v>17890.8</v>
      </c>
      <c r="C3612" s="25">
        <v>16156.33</v>
      </c>
      <c r="D3612" s="2">
        <f t="shared" si="112"/>
        <v>1.9910452560037317E-2</v>
      </c>
      <c r="E3612" s="2">
        <f t="shared" si="113"/>
        <v>1.9908515645516545E-2</v>
      </c>
    </row>
    <row r="3613" spans="1:5" x14ac:dyDescent="0.4">
      <c r="A3613" s="19">
        <v>45418</v>
      </c>
      <c r="B3613" s="25">
        <v>18093.565999999999</v>
      </c>
      <c r="C3613" s="25">
        <v>16349.25</v>
      </c>
      <c r="D3613" s="2">
        <f t="shared" si="112"/>
        <v>1.1333534554072378E-2</v>
      </c>
      <c r="E3613" s="2">
        <f t="shared" si="113"/>
        <v>1.1940830621805842E-2</v>
      </c>
    </row>
    <row r="3614" spans="1:5" x14ac:dyDescent="0.4">
      <c r="A3614" s="19">
        <v>45419</v>
      </c>
      <c r="B3614" s="25">
        <v>18091.45</v>
      </c>
      <c r="C3614" s="25">
        <v>16332.56</v>
      </c>
      <c r="D3614" s="2">
        <f t="shared" si="112"/>
        <v>-1.1694764868341867E-4</v>
      </c>
      <c r="E3614" s="2">
        <f t="shared" si="113"/>
        <v>-1.0208419346453557E-3</v>
      </c>
    </row>
    <row r="3615" spans="1:5" x14ac:dyDescent="0.4">
      <c r="A3615" s="19">
        <v>45420</v>
      </c>
      <c r="B3615" s="25">
        <v>18085.009999999998</v>
      </c>
      <c r="C3615" s="25">
        <v>16302.76</v>
      </c>
      <c r="D3615" s="2">
        <f t="shared" si="112"/>
        <v>-3.5596925619574282E-4</v>
      </c>
      <c r="E3615" s="2">
        <f t="shared" si="113"/>
        <v>-1.8245761840152142E-3</v>
      </c>
    </row>
    <row r="3616" spans="1:5" x14ac:dyDescent="0.4">
      <c r="A3616" s="19">
        <v>45421</v>
      </c>
      <c r="B3616" s="25">
        <v>18113.46</v>
      </c>
      <c r="C3616" s="25">
        <v>16346.27</v>
      </c>
      <c r="D3616" s="2">
        <f t="shared" si="112"/>
        <v>1.5731260308953221E-3</v>
      </c>
      <c r="E3616" s="2">
        <f t="shared" si="113"/>
        <v>2.6688732460025122E-3</v>
      </c>
    </row>
    <row r="3617" spans="1:5" x14ac:dyDescent="0.4">
      <c r="A3617" s="19">
        <v>45422</v>
      </c>
      <c r="B3617" s="25">
        <v>18161.18</v>
      </c>
      <c r="C3617" s="25">
        <v>16340.87</v>
      </c>
      <c r="D3617" s="2">
        <f t="shared" si="112"/>
        <v>2.6345049482541238E-3</v>
      </c>
      <c r="E3617" s="2">
        <f t="shared" si="113"/>
        <v>-3.3035059374397768E-4</v>
      </c>
    </row>
    <row r="3618" spans="1:5" x14ac:dyDescent="0.4">
      <c r="A3618" s="19">
        <v>45425</v>
      </c>
      <c r="B3618" s="25">
        <v>18198.61</v>
      </c>
      <c r="C3618" s="25">
        <v>16388.240000000002</v>
      </c>
      <c r="D3618" s="2">
        <f t="shared" si="112"/>
        <v>2.0609894291010455E-3</v>
      </c>
      <c r="E3618" s="2">
        <f t="shared" si="113"/>
        <v>2.8988664618223581E-3</v>
      </c>
    </row>
    <row r="3619" spans="1:5" x14ac:dyDescent="0.4">
      <c r="A3619" s="19">
        <v>45426</v>
      </c>
      <c r="B3619" s="25">
        <v>18322.77</v>
      </c>
      <c r="C3619" s="25">
        <v>16511.18</v>
      </c>
      <c r="D3619" s="2">
        <f t="shared" si="112"/>
        <v>6.8224990809737651E-3</v>
      </c>
      <c r="E3619" s="2">
        <f t="shared" si="113"/>
        <v>7.5017207460958968E-3</v>
      </c>
    </row>
    <row r="3620" spans="1:5" x14ac:dyDescent="0.4">
      <c r="A3620" s="19">
        <v>45427</v>
      </c>
      <c r="B3620" s="25">
        <v>18596.650000000001</v>
      </c>
      <c r="C3620" s="25">
        <v>16742.39</v>
      </c>
      <c r="D3620" s="2">
        <f t="shared" si="112"/>
        <v>1.4947521581071044E-2</v>
      </c>
      <c r="E3620" s="2">
        <f t="shared" si="113"/>
        <v>1.4003239017441382E-2</v>
      </c>
    </row>
    <row r="3621" spans="1:5" x14ac:dyDescent="0.4">
      <c r="A3621" s="19">
        <v>45428</v>
      </c>
      <c r="B3621" s="25">
        <v>18557.96</v>
      </c>
      <c r="C3621" s="25">
        <v>16698.32</v>
      </c>
      <c r="D3621" s="2">
        <f t="shared" si="112"/>
        <v>-2.0804822373923226E-3</v>
      </c>
      <c r="E3621" s="2">
        <f t="shared" si="113"/>
        <v>-2.6322406777048446E-3</v>
      </c>
    </row>
    <row r="3622" spans="1:5" x14ac:dyDescent="0.4">
      <c r="A3622" s="19">
        <v>45429</v>
      </c>
      <c r="B3622" s="25">
        <v>18546.23</v>
      </c>
      <c r="C3622" s="25">
        <v>16685.97</v>
      </c>
      <c r="D3622" s="2">
        <f t="shared" si="112"/>
        <v>-6.3207378397189817E-4</v>
      </c>
      <c r="E3622" s="2">
        <f t="shared" si="113"/>
        <v>-7.3959536049128527E-4</v>
      </c>
    </row>
    <row r="3623" spans="1:5" x14ac:dyDescent="0.4">
      <c r="A3623" s="19">
        <v>45432</v>
      </c>
      <c r="B3623" s="25">
        <v>18674.189999999999</v>
      </c>
      <c r="C3623" s="25">
        <v>16794.87</v>
      </c>
      <c r="D3623" s="2">
        <f t="shared" si="112"/>
        <v>6.8995154271245251E-3</v>
      </c>
      <c r="E3623" s="2">
        <f t="shared" si="113"/>
        <v>6.5264410759457991E-3</v>
      </c>
    </row>
    <row r="3624" spans="1:5" x14ac:dyDescent="0.4">
      <c r="A3624" s="19">
        <v>45433</v>
      </c>
      <c r="B3624" s="25">
        <v>18713.8</v>
      </c>
      <c r="C3624" s="25">
        <v>16832.62</v>
      </c>
      <c r="D3624" s="2">
        <f t="shared" si="112"/>
        <v>2.1211094028710242E-3</v>
      </c>
      <c r="E3624" s="2">
        <f t="shared" si="113"/>
        <v>2.24771016387737E-3</v>
      </c>
    </row>
    <row r="3625" spans="1:5" x14ac:dyDescent="0.4">
      <c r="A3625" s="19">
        <v>45434</v>
      </c>
      <c r="B3625" s="25">
        <v>18705.2</v>
      </c>
      <c r="C3625" s="25">
        <v>16801.54</v>
      </c>
      <c r="D3625" s="2">
        <f t="shared" si="112"/>
        <v>-4.5955391208618579E-4</v>
      </c>
      <c r="E3625" s="2">
        <f t="shared" si="113"/>
        <v>-1.8464148777788125E-3</v>
      </c>
    </row>
    <row r="3626" spans="1:5" x14ac:dyDescent="0.4">
      <c r="A3626" s="19">
        <v>45435</v>
      </c>
      <c r="B3626" s="25">
        <v>18623.39</v>
      </c>
      <c r="C3626" s="25">
        <v>16736.03</v>
      </c>
      <c r="D3626" s="2">
        <f t="shared" si="112"/>
        <v>-4.3736501079914003E-3</v>
      </c>
      <c r="E3626" s="2">
        <f t="shared" si="113"/>
        <v>-3.8990473492311883E-3</v>
      </c>
    </row>
    <row r="3627" spans="1:5" x14ac:dyDescent="0.4">
      <c r="A3627" s="19">
        <v>45436</v>
      </c>
      <c r="B3627" s="25">
        <v>18808.349999999999</v>
      </c>
      <c r="C3627" s="25">
        <v>16920.79</v>
      </c>
      <c r="D3627" s="2">
        <f t="shared" si="112"/>
        <v>9.9315967715867259E-3</v>
      </c>
      <c r="E3627" s="2">
        <f t="shared" si="113"/>
        <v>1.1039655163142204E-2</v>
      </c>
    </row>
    <row r="3628" spans="1:5" x14ac:dyDescent="0.4">
      <c r="A3628" s="19">
        <v>45440</v>
      </c>
      <c r="B3628" s="25">
        <v>18869.439999999999</v>
      </c>
      <c r="C3628" s="25">
        <v>17019.88</v>
      </c>
      <c r="D3628" s="2">
        <f t="shared" si="112"/>
        <v>3.2480254780455908E-3</v>
      </c>
      <c r="E3628" s="2">
        <f t="shared" si="113"/>
        <v>5.856109555168576E-3</v>
      </c>
    </row>
    <row r="3629" spans="1:5" x14ac:dyDescent="0.4">
      <c r="A3629" s="19">
        <v>45441</v>
      </c>
      <c r="B3629" s="25">
        <v>18736.759999999998</v>
      </c>
      <c r="C3629" s="25">
        <v>16920.580000000002</v>
      </c>
      <c r="D3629" s="2">
        <f t="shared" si="112"/>
        <v>-7.0314752319093898E-3</v>
      </c>
      <c r="E3629" s="2">
        <f t="shared" si="113"/>
        <v>-5.8343537087217623E-3</v>
      </c>
    </row>
    <row r="3630" spans="1:5" x14ac:dyDescent="0.4">
      <c r="A3630" s="19">
        <v>45442</v>
      </c>
      <c r="B3630" s="25">
        <v>18538.66</v>
      </c>
      <c r="C3630" s="25">
        <v>16737.080000000002</v>
      </c>
      <c r="D3630" s="2">
        <f t="shared" si="112"/>
        <v>-1.0572799139232147E-2</v>
      </c>
      <c r="E3630" s="2">
        <f t="shared" si="113"/>
        <v>-1.0844781916459101E-2</v>
      </c>
    </row>
    <row r="3631" spans="1:5" x14ac:dyDescent="0.4">
      <c r="A3631" s="19">
        <v>45443</v>
      </c>
      <c r="B3631" s="25">
        <v>18536.650000000001</v>
      </c>
      <c r="C3631" s="25">
        <v>16735.02</v>
      </c>
      <c r="D3631" s="2">
        <f t="shared" si="112"/>
        <v>-1.0842207581340801E-4</v>
      </c>
      <c r="E3631" s="2">
        <f t="shared" si="113"/>
        <v>-1.230800115672448E-4</v>
      </c>
    </row>
    <row r="3632" spans="1:5" x14ac:dyDescent="0.4">
      <c r="A3632" s="19">
        <v>45446</v>
      </c>
      <c r="B3632" s="25">
        <v>18600.97</v>
      </c>
      <c r="C3632" s="25">
        <v>16828.669999999998</v>
      </c>
      <c r="D3632" s="2">
        <f t="shared" si="112"/>
        <v>3.4698826379091496E-3</v>
      </c>
      <c r="E3632" s="2">
        <f t="shared" si="113"/>
        <v>5.5960494818647621E-3</v>
      </c>
    </row>
    <row r="3633" spans="1:5" x14ac:dyDescent="0.4">
      <c r="A3633" s="19">
        <v>45447</v>
      </c>
      <c r="B3633" s="25">
        <v>18654.84</v>
      </c>
      <c r="C3633" s="25">
        <v>16857.05</v>
      </c>
      <c r="D3633" s="2">
        <f t="shared" si="112"/>
        <v>2.8960855267223806E-3</v>
      </c>
      <c r="E3633" s="2">
        <f t="shared" si="113"/>
        <v>1.6864077791056697E-3</v>
      </c>
    </row>
    <row r="3634" spans="1:5" x14ac:dyDescent="0.4">
      <c r="A3634" s="19">
        <v>45448</v>
      </c>
      <c r="B3634" s="25">
        <v>19035.05</v>
      </c>
      <c r="C3634" s="25">
        <v>17187.91</v>
      </c>
      <c r="D3634" s="2">
        <f t="shared" si="112"/>
        <v>2.0381305870219135E-2</v>
      </c>
      <c r="E3634" s="2">
        <f t="shared" si="113"/>
        <v>1.9627396252606566E-2</v>
      </c>
    </row>
    <row r="3635" spans="1:5" x14ac:dyDescent="0.4">
      <c r="A3635" s="19">
        <v>45449</v>
      </c>
      <c r="B3635" s="25">
        <v>19021.189999999999</v>
      </c>
      <c r="C3635" s="25">
        <v>17173.12</v>
      </c>
      <c r="D3635" s="2">
        <f t="shared" si="112"/>
        <v>-7.2813047509723283E-4</v>
      </c>
      <c r="E3635" s="2">
        <f t="shared" si="113"/>
        <v>-8.6048856434561838E-4</v>
      </c>
    </row>
    <row r="3636" spans="1:5" x14ac:dyDescent="0.4">
      <c r="A3636" s="19">
        <v>45450</v>
      </c>
      <c r="B3636" s="25">
        <v>19000.95</v>
      </c>
      <c r="C3636" s="25">
        <v>17133.13</v>
      </c>
      <c r="D3636" s="2">
        <f t="shared" si="112"/>
        <v>-1.0640764326521612E-3</v>
      </c>
      <c r="E3636" s="2">
        <f t="shared" si="113"/>
        <v>-2.3286391756418556E-3</v>
      </c>
    </row>
    <row r="3637" spans="1:5" x14ac:dyDescent="0.4">
      <c r="A3637" s="19">
        <v>45453</v>
      </c>
      <c r="B3637" s="25">
        <v>19074.68</v>
      </c>
      <c r="C3637" s="25">
        <v>17192.53</v>
      </c>
      <c r="D3637" s="2">
        <f t="shared" si="112"/>
        <v>3.8803322991745048E-3</v>
      </c>
      <c r="E3637" s="2">
        <f t="shared" si="113"/>
        <v>3.4669672149805209E-3</v>
      </c>
    </row>
    <row r="3638" spans="1:5" x14ac:dyDescent="0.4">
      <c r="A3638" s="19">
        <v>45454</v>
      </c>
      <c r="B3638" s="25">
        <v>19210.189999999999</v>
      </c>
      <c r="C3638" s="25">
        <v>17343.55</v>
      </c>
      <c r="D3638" s="2">
        <f t="shared" si="112"/>
        <v>7.1041820885067164E-3</v>
      </c>
      <c r="E3638" s="2">
        <f t="shared" si="113"/>
        <v>8.7840474903926324E-3</v>
      </c>
    </row>
    <row r="3639" spans="1:5" x14ac:dyDescent="0.4">
      <c r="A3639" s="19">
        <v>45455</v>
      </c>
      <c r="B3639" s="25">
        <v>19465.18</v>
      </c>
      <c r="C3639" s="25">
        <v>17608.439999999999</v>
      </c>
      <c r="D3639" s="2">
        <f t="shared" si="112"/>
        <v>1.3273684435187949E-2</v>
      </c>
      <c r="E3639" s="2">
        <f t="shared" si="113"/>
        <v>1.5273113059321775E-2</v>
      </c>
    </row>
    <row r="3640" spans="1:5" x14ac:dyDescent="0.4">
      <c r="A3640" s="19">
        <v>45456</v>
      </c>
      <c r="B3640" s="25">
        <v>19576.919999999998</v>
      </c>
      <c r="C3640" s="25">
        <v>17667.560000000001</v>
      </c>
      <c r="D3640" s="2">
        <f t="shared" si="112"/>
        <v>5.7405068948757076E-3</v>
      </c>
      <c r="E3640" s="2">
        <f t="shared" si="113"/>
        <v>3.3574808444134518E-3</v>
      </c>
    </row>
    <row r="3641" spans="1:5" x14ac:dyDescent="0.4">
      <c r="A3641" s="19">
        <v>45457</v>
      </c>
      <c r="B3641" s="25">
        <v>19659.8</v>
      </c>
      <c r="C3641" s="25">
        <v>17688.88</v>
      </c>
      <c r="D3641" s="2">
        <f t="shared" si="112"/>
        <v>4.2335566575335548E-3</v>
      </c>
      <c r="E3641" s="2">
        <f t="shared" si="113"/>
        <v>1.2067314332029344E-3</v>
      </c>
    </row>
    <row r="3642" spans="1:5" x14ac:dyDescent="0.4">
      <c r="A3642" s="19">
        <v>45460</v>
      </c>
      <c r="B3642" s="25">
        <v>19902.75</v>
      </c>
      <c r="C3642" s="25">
        <v>17857.02</v>
      </c>
      <c r="D3642" s="2">
        <f t="shared" si="112"/>
        <v>1.2357704554471605E-2</v>
      </c>
      <c r="E3642" s="2">
        <f t="shared" si="113"/>
        <v>9.5054067866364722E-3</v>
      </c>
    </row>
    <row r="3643" spans="1:5" x14ac:dyDescent="0.4">
      <c r="A3643" s="19">
        <v>45461</v>
      </c>
      <c r="B3643" s="25">
        <v>19908.86</v>
      </c>
      <c r="C3643" s="25">
        <v>17862.23</v>
      </c>
      <c r="D3643" s="2">
        <f t="shared" si="112"/>
        <v>3.0699275225787304E-4</v>
      </c>
      <c r="E3643" s="2">
        <f t="shared" si="113"/>
        <v>2.917620073226157E-4</v>
      </c>
    </row>
    <row r="3644" spans="1:5" x14ac:dyDescent="0.4">
      <c r="A3644" s="19">
        <v>45463</v>
      </c>
      <c r="B3644" s="25">
        <v>19752.3</v>
      </c>
      <c r="C3644" s="25">
        <v>17721.59</v>
      </c>
      <c r="D3644" s="2">
        <f t="shared" si="112"/>
        <v>-7.8638354983661118E-3</v>
      </c>
      <c r="E3644" s="2">
        <f t="shared" si="113"/>
        <v>-7.8735969696952512E-3</v>
      </c>
    </row>
    <row r="3645" spans="1:5" x14ac:dyDescent="0.4">
      <c r="A3645" s="19">
        <v>45464</v>
      </c>
      <c r="B3645" s="25">
        <v>19700.43</v>
      </c>
      <c r="C3645" s="25">
        <v>17689.36</v>
      </c>
      <c r="D3645" s="2">
        <f t="shared" si="112"/>
        <v>-2.6260232985525489E-3</v>
      </c>
      <c r="E3645" s="2">
        <f t="shared" si="113"/>
        <v>-1.8186855694098947E-3</v>
      </c>
    </row>
    <row r="3646" spans="1:5" x14ac:dyDescent="0.4">
      <c r="A3646" s="19">
        <v>45467</v>
      </c>
      <c r="B3646" s="25">
        <v>19474.62</v>
      </c>
      <c r="C3646" s="25">
        <v>17496.82</v>
      </c>
      <c r="D3646" s="2">
        <f t="shared" si="112"/>
        <v>-1.1462186358368931E-2</v>
      </c>
      <c r="E3646" s="2">
        <f t="shared" si="113"/>
        <v>-1.0884509106038887E-2</v>
      </c>
    </row>
    <row r="3647" spans="1:5" x14ac:dyDescent="0.4">
      <c r="A3647" s="19">
        <v>45468</v>
      </c>
      <c r="B3647" s="25">
        <v>19701.13</v>
      </c>
      <c r="C3647" s="25">
        <v>17717.650000000001</v>
      </c>
      <c r="D3647" s="2">
        <f t="shared" si="112"/>
        <v>1.1631035676177515E-2</v>
      </c>
      <c r="E3647" s="2">
        <f t="shared" si="113"/>
        <v>1.262115058622082E-2</v>
      </c>
    </row>
    <row r="3648" spans="1:5" x14ac:dyDescent="0.4">
      <c r="A3648" s="19">
        <v>45469</v>
      </c>
      <c r="B3648" s="25">
        <v>19751.05</v>
      </c>
      <c r="C3648" s="25">
        <v>17805.16</v>
      </c>
      <c r="D3648" s="2">
        <f t="shared" si="112"/>
        <v>2.5338648087698257E-3</v>
      </c>
      <c r="E3648" s="2">
        <f t="shared" si="113"/>
        <v>4.9391426063838395E-3</v>
      </c>
    </row>
    <row r="3649" spans="1:5" x14ac:dyDescent="0.4">
      <c r="A3649" s="19">
        <v>45470</v>
      </c>
      <c r="B3649" s="25">
        <v>19789.03</v>
      </c>
      <c r="C3649" s="25">
        <v>17858.68</v>
      </c>
      <c r="D3649" s="2">
        <f t="shared" si="112"/>
        <v>1.9229357426566729E-3</v>
      </c>
      <c r="E3649" s="2">
        <f t="shared" si="113"/>
        <v>3.0058702084114763E-3</v>
      </c>
    </row>
    <row r="3650" spans="1:5" x14ac:dyDescent="0.4">
      <c r="A3650" s="19">
        <v>45471</v>
      </c>
      <c r="B3650" s="25">
        <v>19682.87</v>
      </c>
      <c r="C3650" s="25">
        <v>17732.599999999999</v>
      </c>
      <c r="D3650" s="2">
        <f t="shared" si="112"/>
        <v>-5.3645883603188338E-3</v>
      </c>
      <c r="E3650" s="2">
        <f t="shared" si="113"/>
        <v>-7.0598722861936469E-3</v>
      </c>
    </row>
    <row r="3651" spans="1:5" x14ac:dyDescent="0.4">
      <c r="A3651" s="19">
        <v>45474</v>
      </c>
      <c r="B3651" s="25">
        <v>19812.223000000002</v>
      </c>
      <c r="C3651" s="25">
        <v>17879.3</v>
      </c>
      <c r="D3651" s="2">
        <f t="shared" si="112"/>
        <v>6.5718566448897953E-3</v>
      </c>
      <c r="E3651" s="2">
        <f t="shared" si="113"/>
        <v>8.2728985033215796E-3</v>
      </c>
    </row>
    <row r="3652" spans="1:5" x14ac:dyDescent="0.4">
      <c r="A3652" s="19">
        <v>45475</v>
      </c>
      <c r="B3652" s="25">
        <v>20011.893</v>
      </c>
      <c r="C3652" s="25">
        <v>18028.762999999999</v>
      </c>
      <c r="D3652" s="2">
        <f t="shared" si="112"/>
        <v>1.0078121975509724E-2</v>
      </c>
      <c r="E3652" s="2">
        <f t="shared" si="113"/>
        <v>8.3595554635806923E-3</v>
      </c>
    </row>
    <row r="3653" spans="1:5" x14ac:dyDescent="0.4">
      <c r="A3653" s="19">
        <v>45476</v>
      </c>
      <c r="B3653" s="25">
        <v>20186.633000000002</v>
      </c>
      <c r="C3653" s="25">
        <v>18188.302</v>
      </c>
      <c r="D3653" s="2">
        <f t="shared" si="112"/>
        <v>8.7318076305924475E-3</v>
      </c>
      <c r="E3653" s="2">
        <f t="shared" si="113"/>
        <v>8.8491373479144819E-3</v>
      </c>
    </row>
    <row r="3654" spans="1:5" x14ac:dyDescent="0.4">
      <c r="A3654" s="19">
        <v>45478</v>
      </c>
      <c r="B3654" s="25">
        <v>20391.966</v>
      </c>
      <c r="C3654" s="25">
        <v>18352.758999999998</v>
      </c>
      <c r="D3654" s="2">
        <f t="shared" si="112"/>
        <v>1.0171730966724413E-2</v>
      </c>
      <c r="E3654" s="2">
        <f t="shared" si="113"/>
        <v>9.0419105642736142E-3</v>
      </c>
    </row>
    <row r="3655" spans="1:5" x14ac:dyDescent="0.4">
      <c r="A3655" s="19">
        <v>45481</v>
      </c>
      <c r="B3655" s="25">
        <v>20439.542000000001</v>
      </c>
      <c r="C3655" s="25">
        <v>18403.738000000001</v>
      </c>
      <c r="D3655" s="2">
        <f t="shared" ref="D3655:D3717" si="114">B3655/B3654-1</f>
        <v>2.3330756828450205E-3</v>
      </c>
      <c r="E3655" s="2">
        <f t="shared" ref="E3655:E3717" si="115">C3655/C3654-1</f>
        <v>2.7777294956035092E-3</v>
      </c>
    </row>
    <row r="3656" spans="1:5" x14ac:dyDescent="0.4">
      <c r="A3656" s="19">
        <v>45482</v>
      </c>
      <c r="B3656" s="25">
        <v>20453.024000000001</v>
      </c>
      <c r="C3656" s="25">
        <v>18429.291000000001</v>
      </c>
      <c r="D3656" s="2">
        <f t="shared" si="114"/>
        <v>6.5960382086838187E-4</v>
      </c>
      <c r="E3656" s="2">
        <f t="shared" si="115"/>
        <v>1.3884679297215818E-3</v>
      </c>
    </row>
    <row r="3657" spans="1:5" x14ac:dyDescent="0.4">
      <c r="A3657" s="19">
        <v>45483</v>
      </c>
      <c r="B3657" s="25">
        <v>20675.379000000001</v>
      </c>
      <c r="C3657" s="25">
        <v>18647.448</v>
      </c>
      <c r="D3657" s="2">
        <f t="shared" si="114"/>
        <v>1.0871497535034358E-2</v>
      </c>
      <c r="E3657" s="2">
        <f t="shared" si="115"/>
        <v>1.1837514530537163E-2</v>
      </c>
    </row>
    <row r="3658" spans="1:5" x14ac:dyDescent="0.4">
      <c r="A3658" s="19">
        <v>45484</v>
      </c>
      <c r="B3658" s="25">
        <v>20211.36</v>
      </c>
      <c r="C3658" s="25">
        <v>18283.406999999999</v>
      </c>
      <c r="D3658" s="2">
        <f t="shared" si="114"/>
        <v>-2.2443071055674446E-2</v>
      </c>
      <c r="E3658" s="2">
        <f t="shared" si="115"/>
        <v>-1.9522296026780794E-2</v>
      </c>
    </row>
    <row r="3659" spans="1:5" x14ac:dyDescent="0.4">
      <c r="A3659" s="19">
        <v>45485</v>
      </c>
      <c r="B3659" s="25">
        <v>20331.493999999999</v>
      </c>
      <c r="C3659" s="25">
        <v>18398.445</v>
      </c>
      <c r="D3659" s="2">
        <f t="shared" si="114"/>
        <v>5.9438850230759677E-3</v>
      </c>
      <c r="E3659" s="2">
        <f t="shared" si="115"/>
        <v>6.2919345393339654E-3</v>
      </c>
    </row>
    <row r="3660" spans="1:5" x14ac:dyDescent="0.4">
      <c r="A3660" s="19">
        <v>45488</v>
      </c>
      <c r="B3660" s="25">
        <v>20386.877</v>
      </c>
      <c r="C3660" s="25">
        <v>18472.565999999999</v>
      </c>
      <c r="D3660" s="2">
        <f t="shared" si="114"/>
        <v>2.7240005087674213E-3</v>
      </c>
      <c r="E3660" s="2">
        <f t="shared" si="115"/>
        <v>4.0286556825861464E-3</v>
      </c>
    </row>
    <row r="3661" spans="1:5" x14ac:dyDescent="0.4">
      <c r="A3661" s="19">
        <v>45489</v>
      </c>
      <c r="B3661" s="25">
        <v>20398.62</v>
      </c>
      <c r="C3661" s="25">
        <v>18509.34</v>
      </c>
      <c r="D3661" s="2">
        <f t="shared" si="114"/>
        <v>5.7600779167876759E-4</v>
      </c>
      <c r="E3661" s="2">
        <f t="shared" si="115"/>
        <v>1.990735883688366E-3</v>
      </c>
    </row>
    <row r="3662" spans="1:5" x14ac:dyDescent="0.4">
      <c r="A3662" s="19">
        <v>45490</v>
      </c>
      <c r="B3662" s="25">
        <v>19799.14</v>
      </c>
      <c r="C3662" s="25">
        <v>17996.919999999998</v>
      </c>
      <c r="D3662" s="2">
        <f t="shared" si="114"/>
        <v>-2.938826253932858E-2</v>
      </c>
      <c r="E3662" s="2">
        <f t="shared" si="115"/>
        <v>-2.7684401496757993E-2</v>
      </c>
    </row>
    <row r="3663" spans="1:5" x14ac:dyDescent="0.4">
      <c r="A3663" s="19">
        <v>45491</v>
      </c>
      <c r="B3663" s="25">
        <v>19705.09</v>
      </c>
      <c r="C3663" s="25">
        <v>17871.22</v>
      </c>
      <c r="D3663" s="2">
        <f t="shared" si="114"/>
        <v>-4.7502063220927759E-3</v>
      </c>
      <c r="E3663" s="2">
        <f t="shared" si="115"/>
        <v>-6.9845284637591876E-3</v>
      </c>
    </row>
    <row r="3664" spans="1:5" x14ac:dyDescent="0.4">
      <c r="A3664" s="19">
        <v>45492</v>
      </c>
      <c r="B3664" s="25">
        <v>19522.62</v>
      </c>
      <c r="C3664" s="25">
        <v>17726.939999999999</v>
      </c>
      <c r="D3664" s="2">
        <f t="shared" si="114"/>
        <v>-9.2600439784847888E-3</v>
      </c>
      <c r="E3664" s="2">
        <f t="shared" si="115"/>
        <v>-8.0733156438118625E-3</v>
      </c>
    </row>
    <row r="3665" spans="1:5" x14ac:dyDescent="0.4">
      <c r="A3665" s="19">
        <v>45495</v>
      </c>
      <c r="B3665" s="25">
        <v>19822.87</v>
      </c>
      <c r="C3665" s="25">
        <v>18007.57</v>
      </c>
      <c r="D3665" s="2">
        <f t="shared" si="114"/>
        <v>1.5379595566578752E-2</v>
      </c>
      <c r="E3665" s="2">
        <f t="shared" si="115"/>
        <v>1.583070738661041E-2</v>
      </c>
    </row>
    <row r="3666" spans="1:5" x14ac:dyDescent="0.4">
      <c r="A3666" s="19">
        <v>45496</v>
      </c>
      <c r="B3666" s="25">
        <v>19754.34</v>
      </c>
      <c r="C3666" s="25">
        <v>17997.349999999999</v>
      </c>
      <c r="D3666" s="2">
        <f t="shared" si="114"/>
        <v>-3.457117965259271E-3</v>
      </c>
      <c r="E3666" s="2">
        <f t="shared" si="115"/>
        <v>-5.6753909605800068E-4</v>
      </c>
    </row>
    <row r="3667" spans="1:5" x14ac:dyDescent="0.4">
      <c r="A3667" s="19">
        <v>45497</v>
      </c>
      <c r="B3667" s="25">
        <v>19032.39</v>
      </c>
      <c r="C3667" s="25">
        <v>17342.41</v>
      </c>
      <c r="D3667" s="2">
        <f t="shared" si="114"/>
        <v>-3.654639942412663E-2</v>
      </c>
      <c r="E3667" s="2">
        <f t="shared" si="115"/>
        <v>-3.6390913106651768E-2</v>
      </c>
    </row>
    <row r="3668" spans="1:5" x14ac:dyDescent="0.4">
      <c r="A3668" s="19">
        <v>45498</v>
      </c>
      <c r="B3668" s="25">
        <v>18830.580000000002</v>
      </c>
      <c r="C3668" s="25">
        <v>17181.72</v>
      </c>
      <c r="D3668" s="2">
        <f t="shared" si="114"/>
        <v>-1.0603502765548556E-2</v>
      </c>
      <c r="E3668" s="2">
        <f t="shared" si="115"/>
        <v>-9.265724890600513E-3</v>
      </c>
    </row>
    <row r="3669" spans="1:5" x14ac:dyDescent="0.4">
      <c r="A3669" s="19">
        <v>45499</v>
      </c>
      <c r="B3669" s="25">
        <v>19023.66</v>
      </c>
      <c r="C3669" s="25">
        <v>17357.88</v>
      </c>
      <c r="D3669" s="2">
        <f t="shared" si="114"/>
        <v>1.025353441051724E-2</v>
      </c>
      <c r="E3669" s="2">
        <f t="shared" si="115"/>
        <v>1.0252756999881152E-2</v>
      </c>
    </row>
    <row r="3670" spans="1:5" x14ac:dyDescent="0.4">
      <c r="A3670" s="19">
        <v>45502</v>
      </c>
      <c r="B3670" s="25">
        <v>19059.490000000002</v>
      </c>
      <c r="C3670" s="25">
        <v>17370.2</v>
      </c>
      <c r="D3670" s="2">
        <f t="shared" si="114"/>
        <v>1.8834440901489558E-3</v>
      </c>
      <c r="E3670" s="2">
        <f t="shared" si="115"/>
        <v>7.0976409561529508E-4</v>
      </c>
    </row>
    <row r="3671" spans="1:5" x14ac:dyDescent="0.4">
      <c r="A3671" s="19">
        <v>45503</v>
      </c>
      <c r="B3671" s="25">
        <v>18796.27</v>
      </c>
      <c r="C3671" s="25">
        <v>17147.419999999998</v>
      </c>
      <c r="D3671" s="2">
        <f t="shared" si="114"/>
        <v>-1.3810442986669669E-2</v>
      </c>
      <c r="E3671" s="2">
        <f t="shared" si="115"/>
        <v>-1.2825413639451666E-2</v>
      </c>
    </row>
    <row r="3672" spans="1:5" x14ac:dyDescent="0.4">
      <c r="A3672" s="19">
        <v>45504</v>
      </c>
      <c r="B3672" s="25">
        <v>19362.43</v>
      </c>
      <c r="C3672" s="25">
        <v>17599.400000000001</v>
      </c>
      <c r="D3672" s="2">
        <f t="shared" si="114"/>
        <v>3.0120869725748678E-2</v>
      </c>
      <c r="E3672" s="2">
        <f t="shared" si="115"/>
        <v>2.6358484250109004E-2</v>
      </c>
    </row>
    <row r="3673" spans="1:5" x14ac:dyDescent="0.4">
      <c r="A3673" s="19">
        <v>45505</v>
      </c>
      <c r="B3673" s="25">
        <v>18890.39</v>
      </c>
      <c r="C3673" s="25">
        <v>17194.150000000001</v>
      </c>
      <c r="D3673" s="2">
        <f t="shared" si="114"/>
        <v>-2.4379171415984557E-2</v>
      </c>
      <c r="E3673" s="2">
        <f t="shared" si="115"/>
        <v>-2.3026353171130887E-2</v>
      </c>
    </row>
    <row r="3674" spans="1:5" x14ac:dyDescent="0.4">
      <c r="A3674" s="19">
        <v>45506</v>
      </c>
      <c r="B3674" s="25">
        <v>18440.849999999999</v>
      </c>
      <c r="C3674" s="25">
        <v>16776.16</v>
      </c>
      <c r="D3674" s="2">
        <f t="shared" si="114"/>
        <v>-2.3797285286328185E-2</v>
      </c>
      <c r="E3674" s="2">
        <f t="shared" si="115"/>
        <v>-2.4310012417014026E-2</v>
      </c>
    </row>
    <row r="3675" spans="1:5" x14ac:dyDescent="0.4">
      <c r="A3675" s="19">
        <v>45509</v>
      </c>
      <c r="B3675" s="25">
        <v>17895.16</v>
      </c>
      <c r="C3675" s="25">
        <v>16200.08</v>
      </c>
      <c r="D3675" s="2">
        <f t="shared" si="114"/>
        <v>-2.9591369161399705E-2</v>
      </c>
      <c r="E3675" s="2">
        <f t="shared" si="115"/>
        <v>-3.4339205157795316E-2</v>
      </c>
    </row>
    <row r="3676" spans="1:5" x14ac:dyDescent="0.4">
      <c r="A3676" s="19">
        <v>45510</v>
      </c>
      <c r="B3676" s="25">
        <v>18077.919999999998</v>
      </c>
      <c r="C3676" s="25">
        <v>16366.85</v>
      </c>
      <c r="D3676" s="2">
        <f t="shared" si="114"/>
        <v>1.021281732043744E-2</v>
      </c>
      <c r="E3676" s="2">
        <f t="shared" si="115"/>
        <v>1.0294393607932717E-2</v>
      </c>
    </row>
    <row r="3677" spans="1:5" x14ac:dyDescent="0.4">
      <c r="A3677" s="19">
        <v>45511</v>
      </c>
      <c r="B3677" s="25">
        <v>17867.37</v>
      </c>
      <c r="C3677" s="25">
        <v>16195.81</v>
      </c>
      <c r="D3677" s="2">
        <f t="shared" si="114"/>
        <v>-1.1646804499632624E-2</v>
      </c>
      <c r="E3677" s="2">
        <f t="shared" si="115"/>
        <v>-1.045039210355081E-2</v>
      </c>
    </row>
    <row r="3678" spans="1:5" x14ac:dyDescent="0.4">
      <c r="A3678" s="19">
        <v>45512</v>
      </c>
      <c r="B3678" s="25">
        <v>18413.82</v>
      </c>
      <c r="C3678" s="25">
        <v>16660.02</v>
      </c>
      <c r="D3678" s="2">
        <f t="shared" si="114"/>
        <v>3.0583684112435172E-2</v>
      </c>
      <c r="E3678" s="2">
        <f t="shared" si="115"/>
        <v>2.8662351558829124E-2</v>
      </c>
    </row>
    <row r="3679" spans="1:5" x14ac:dyDescent="0.4">
      <c r="A3679" s="19">
        <v>45513</v>
      </c>
      <c r="B3679" s="25">
        <v>18513.099999999999</v>
      </c>
      <c r="C3679" s="25">
        <v>16745.3</v>
      </c>
      <c r="D3679" s="2">
        <f t="shared" si="114"/>
        <v>5.3916026115166105E-3</v>
      </c>
      <c r="E3679" s="2">
        <f t="shared" si="115"/>
        <v>5.1188413939478039E-3</v>
      </c>
    </row>
    <row r="3680" spans="1:5" x14ac:dyDescent="0.4">
      <c r="A3680" s="19">
        <v>45516</v>
      </c>
      <c r="B3680" s="25">
        <v>18542.03</v>
      </c>
      <c r="C3680" s="25">
        <v>16780.61</v>
      </c>
      <c r="D3680" s="2">
        <f t="shared" si="114"/>
        <v>1.5626772393602106E-3</v>
      </c>
      <c r="E3680" s="2">
        <f t="shared" si="115"/>
        <v>2.108651382776161E-3</v>
      </c>
    </row>
    <row r="3681" spans="1:5" x14ac:dyDescent="0.4">
      <c r="A3681" s="19">
        <v>45517</v>
      </c>
      <c r="B3681" s="25">
        <v>19006.43</v>
      </c>
      <c r="C3681" s="25">
        <v>17187.61</v>
      </c>
      <c r="D3681" s="2">
        <f t="shared" si="114"/>
        <v>2.5045801349690588E-2</v>
      </c>
      <c r="E3681" s="2">
        <f t="shared" si="115"/>
        <v>2.4254183846713628E-2</v>
      </c>
    </row>
    <row r="3682" spans="1:5" x14ac:dyDescent="0.4">
      <c r="A3682" s="19">
        <v>45518</v>
      </c>
      <c r="B3682" s="25">
        <v>19022.68</v>
      </c>
      <c r="C3682" s="25">
        <v>17192.599999999999</v>
      </c>
      <c r="D3682" s="2">
        <f t="shared" si="114"/>
        <v>8.549738167555887E-4</v>
      </c>
      <c r="E3682" s="2">
        <f t="shared" si="115"/>
        <v>2.903254146444656E-4</v>
      </c>
    </row>
    <row r="3683" spans="1:5" x14ac:dyDescent="0.4">
      <c r="A3683" s="19">
        <v>45519</v>
      </c>
      <c r="B3683" s="25">
        <v>19490.150000000001</v>
      </c>
      <c r="C3683" s="25">
        <v>17594.5</v>
      </c>
      <c r="D3683" s="2">
        <f t="shared" si="114"/>
        <v>2.4574350196712613E-2</v>
      </c>
      <c r="E3683" s="2">
        <f t="shared" si="115"/>
        <v>2.3376336330747094E-2</v>
      </c>
    </row>
    <row r="3684" spans="1:5" x14ac:dyDescent="0.4">
      <c r="A3684" s="19">
        <v>45520</v>
      </c>
      <c r="B3684" s="25">
        <v>19508.52</v>
      </c>
      <c r="C3684" s="25">
        <v>17631.72</v>
      </c>
      <c r="D3684" s="2">
        <f t="shared" si="114"/>
        <v>9.4252737921451946E-4</v>
      </c>
      <c r="E3684" s="2">
        <f t="shared" si="115"/>
        <v>2.1154338003352979E-3</v>
      </c>
    </row>
    <row r="3685" spans="1:5" x14ac:dyDescent="0.4">
      <c r="A3685" s="19">
        <v>45523</v>
      </c>
      <c r="B3685" s="25">
        <v>19766.490000000002</v>
      </c>
      <c r="C3685" s="25">
        <v>17876.77</v>
      </c>
      <c r="D3685" s="2">
        <f t="shared" si="114"/>
        <v>1.3223453137398478E-2</v>
      </c>
      <c r="E3685" s="2">
        <f t="shared" si="115"/>
        <v>1.3898247022978927E-2</v>
      </c>
    </row>
    <row r="3686" spans="1:5" x14ac:dyDescent="0.4">
      <c r="A3686" s="19">
        <v>45524</v>
      </c>
      <c r="B3686" s="25">
        <v>19719.82</v>
      </c>
      <c r="C3686" s="25">
        <v>17816.939999999999</v>
      </c>
      <c r="D3686" s="2">
        <f t="shared" si="114"/>
        <v>-2.3610666334792363E-3</v>
      </c>
      <c r="E3686" s="2">
        <f t="shared" si="115"/>
        <v>-3.3468014635754662E-3</v>
      </c>
    </row>
    <row r="3687" spans="1:5" x14ac:dyDescent="0.4">
      <c r="A3687" s="19">
        <v>45525</v>
      </c>
      <c r="B3687" s="25">
        <v>19824.84</v>
      </c>
      <c r="C3687" s="25">
        <v>17918.990000000002</v>
      </c>
      <c r="D3687" s="2">
        <f t="shared" si="114"/>
        <v>5.3256064203426323E-3</v>
      </c>
      <c r="E3687" s="2">
        <f t="shared" si="115"/>
        <v>5.7276951036486778E-3</v>
      </c>
    </row>
    <row r="3688" spans="1:5" x14ac:dyDescent="0.4">
      <c r="A3688" s="19">
        <v>45526</v>
      </c>
      <c r="B3688" s="25">
        <v>19491.84</v>
      </c>
      <c r="C3688" s="25">
        <v>17619.349999999999</v>
      </c>
      <c r="D3688" s="2">
        <f t="shared" si="114"/>
        <v>-1.679710908133436E-2</v>
      </c>
      <c r="E3688" s="2">
        <f t="shared" si="115"/>
        <v>-1.6721924617403294E-2</v>
      </c>
    </row>
    <row r="3689" spans="1:5" x14ac:dyDescent="0.4">
      <c r="A3689" s="19">
        <v>45527</v>
      </c>
      <c r="B3689" s="25">
        <v>19720.87</v>
      </c>
      <c r="C3689" s="25">
        <v>17877.79</v>
      </c>
      <c r="D3689" s="2">
        <f t="shared" si="114"/>
        <v>1.1750045147097321E-2</v>
      </c>
      <c r="E3689" s="2">
        <f t="shared" si="115"/>
        <v>1.4667964482231399E-2</v>
      </c>
    </row>
    <row r="3690" spans="1:5" x14ac:dyDescent="0.4">
      <c r="A3690" s="19">
        <v>45530</v>
      </c>
      <c r="B3690" s="25">
        <v>19516.439999999999</v>
      </c>
      <c r="C3690" s="25">
        <v>17725.77</v>
      </c>
      <c r="D3690" s="2">
        <f t="shared" si="114"/>
        <v>-1.0366175528767285E-2</v>
      </c>
      <c r="E3690" s="2">
        <f t="shared" si="115"/>
        <v>-8.5032881581000863E-3</v>
      </c>
    </row>
    <row r="3691" spans="1:5" x14ac:dyDescent="0.4">
      <c r="A3691" s="19">
        <v>45531</v>
      </c>
      <c r="B3691" s="25">
        <v>19581.52</v>
      </c>
      <c r="C3691" s="25">
        <v>17754.82</v>
      </c>
      <c r="D3691" s="2">
        <f t="shared" si="114"/>
        <v>3.3346245524286111E-3</v>
      </c>
      <c r="E3691" s="2">
        <f t="shared" si="115"/>
        <v>1.6388568733542996E-3</v>
      </c>
    </row>
    <row r="3692" spans="1:5" x14ac:dyDescent="0.4">
      <c r="A3692" s="19">
        <v>45532</v>
      </c>
      <c r="B3692" s="25">
        <v>19350.78</v>
      </c>
      <c r="C3692" s="25">
        <v>17556.03</v>
      </c>
      <c r="D3692" s="2">
        <f t="shared" si="114"/>
        <v>-1.1783559192544923E-2</v>
      </c>
      <c r="E3692" s="2">
        <f t="shared" si="115"/>
        <v>-1.11963962462025E-2</v>
      </c>
    </row>
    <row r="3693" spans="1:5" x14ac:dyDescent="0.4">
      <c r="A3693" s="19">
        <v>45533</v>
      </c>
      <c r="B3693" s="25">
        <v>19325.45</v>
      </c>
      <c r="C3693" s="25">
        <v>17516.43</v>
      </c>
      <c r="D3693" s="2">
        <f t="shared" si="114"/>
        <v>-1.3089911621132488E-3</v>
      </c>
      <c r="E3693" s="2">
        <f t="shared" si="115"/>
        <v>-2.2556352432753224E-3</v>
      </c>
    </row>
    <row r="3694" spans="1:5" x14ac:dyDescent="0.4">
      <c r="A3694" s="19">
        <v>45534</v>
      </c>
      <c r="B3694" s="25">
        <v>19574.64</v>
      </c>
      <c r="C3694" s="25">
        <v>17713.62</v>
      </c>
      <c r="D3694" s="2">
        <f t="shared" si="114"/>
        <v>1.2894395732052644E-2</v>
      </c>
      <c r="E3694" s="2">
        <f t="shared" si="115"/>
        <v>1.1257430880607489E-2</v>
      </c>
    </row>
    <row r="3695" spans="1:5" x14ac:dyDescent="0.4">
      <c r="A3695" s="19">
        <v>45538</v>
      </c>
      <c r="B3695" s="25">
        <v>18958.740000000002</v>
      </c>
      <c r="C3695" s="25">
        <v>17136.3</v>
      </c>
      <c r="D3695" s="2">
        <f t="shared" si="114"/>
        <v>-3.1464180184156532E-2</v>
      </c>
      <c r="E3695" s="2">
        <f t="shared" si="115"/>
        <v>-3.2591869984791355E-2</v>
      </c>
    </row>
    <row r="3696" spans="1:5" x14ac:dyDescent="0.4">
      <c r="A3696" s="19">
        <v>45539</v>
      </c>
      <c r="B3696" s="25">
        <v>18921.400000000001</v>
      </c>
      <c r="C3696" s="25">
        <v>17084.3</v>
      </c>
      <c r="D3696" s="2">
        <f t="shared" si="114"/>
        <v>-1.969540169863615E-3</v>
      </c>
      <c r="E3696" s="2">
        <f t="shared" si="115"/>
        <v>-3.0344940272988286E-3</v>
      </c>
    </row>
    <row r="3697" spans="1:5" x14ac:dyDescent="0.4">
      <c r="A3697" s="19">
        <v>45540</v>
      </c>
      <c r="B3697" s="25">
        <v>18930.330000000002</v>
      </c>
      <c r="C3697" s="25">
        <v>17127.66</v>
      </c>
      <c r="D3697" s="2">
        <f t="shared" si="114"/>
        <v>4.7195239252917354E-4</v>
      </c>
      <c r="E3697" s="2">
        <f t="shared" si="115"/>
        <v>2.5380027276504791E-3</v>
      </c>
    </row>
    <row r="3698" spans="1:5" x14ac:dyDescent="0.4">
      <c r="A3698" s="19">
        <v>45541</v>
      </c>
      <c r="B3698" s="25">
        <v>18421.310000000001</v>
      </c>
      <c r="C3698" s="25">
        <v>16690.830000000002</v>
      </c>
      <c r="D3698" s="2">
        <f t="shared" si="114"/>
        <v>-2.6889124489641758E-2</v>
      </c>
      <c r="E3698" s="2">
        <f t="shared" si="115"/>
        <v>-2.5504359614798355E-2</v>
      </c>
    </row>
    <row r="3699" spans="1:5" x14ac:dyDescent="0.4">
      <c r="A3699" s="19">
        <v>45544</v>
      </c>
      <c r="B3699" s="25">
        <v>18660.78</v>
      </c>
      <c r="C3699" s="25">
        <v>16884.599999999999</v>
      </c>
      <c r="D3699" s="2">
        <f t="shared" si="114"/>
        <v>1.2999618376760225E-2</v>
      </c>
      <c r="E3699" s="2">
        <f t="shared" si="115"/>
        <v>1.1609368737204528E-2</v>
      </c>
    </row>
    <row r="3700" spans="1:5" x14ac:dyDescent="0.4">
      <c r="A3700" s="19">
        <v>45545</v>
      </c>
      <c r="B3700" s="25">
        <v>18829.14</v>
      </c>
      <c r="C3700" s="25">
        <v>17025.88</v>
      </c>
      <c r="D3700" s="2">
        <f t="shared" si="114"/>
        <v>9.0221309077112011E-3</v>
      </c>
      <c r="E3700" s="2">
        <f t="shared" si="115"/>
        <v>8.3673880340666695E-3</v>
      </c>
    </row>
    <row r="3701" spans="1:5" x14ac:dyDescent="0.4">
      <c r="A3701" s="19">
        <v>45546</v>
      </c>
      <c r="B3701" s="25">
        <v>19237.3</v>
      </c>
      <c r="C3701" s="25">
        <v>17395.53</v>
      </c>
      <c r="D3701" s="2">
        <f t="shared" si="114"/>
        <v>2.1677038887596645E-2</v>
      </c>
      <c r="E3701" s="2">
        <f t="shared" si="115"/>
        <v>2.1711065742269886E-2</v>
      </c>
    </row>
    <row r="3702" spans="1:5" x14ac:dyDescent="0.4">
      <c r="A3702" s="19">
        <v>45547</v>
      </c>
      <c r="B3702" s="25">
        <v>19423.07</v>
      </c>
      <c r="C3702" s="25">
        <v>17569.68</v>
      </c>
      <c r="D3702" s="2">
        <f t="shared" si="114"/>
        <v>9.6567605641124654E-3</v>
      </c>
      <c r="E3702" s="2">
        <f t="shared" si="115"/>
        <v>1.0011192530495094E-2</v>
      </c>
    </row>
    <row r="3703" spans="1:5" x14ac:dyDescent="0.4">
      <c r="A3703" s="19">
        <v>45548</v>
      </c>
      <c r="B3703" s="25">
        <v>19514.580000000002</v>
      </c>
      <c r="C3703" s="25">
        <v>17683.98</v>
      </c>
      <c r="D3703" s="2">
        <f t="shared" si="114"/>
        <v>4.711407619907737E-3</v>
      </c>
      <c r="E3703" s="2">
        <f t="shared" si="115"/>
        <v>6.505525427896286E-3</v>
      </c>
    </row>
    <row r="3704" spans="1:5" x14ac:dyDescent="0.4">
      <c r="A3704" s="19">
        <v>45551</v>
      </c>
      <c r="B3704" s="25">
        <v>19423.060000000001</v>
      </c>
      <c r="C3704" s="25">
        <v>17592.13</v>
      </c>
      <c r="D3704" s="2">
        <f t="shared" si="114"/>
        <v>-4.689826785921114E-3</v>
      </c>
      <c r="E3704" s="2">
        <f t="shared" si="115"/>
        <v>-5.1939665165872118E-3</v>
      </c>
    </row>
    <row r="3705" spans="1:5" x14ac:dyDescent="0.4">
      <c r="A3705" s="19">
        <v>45552</v>
      </c>
      <c r="B3705" s="25">
        <v>19432.400000000001</v>
      </c>
      <c r="C3705" s="25">
        <v>17628.060000000001</v>
      </c>
      <c r="D3705" s="2">
        <f t="shared" si="114"/>
        <v>4.8087170610600083E-4</v>
      </c>
      <c r="E3705" s="2">
        <f t="shared" si="115"/>
        <v>2.0423905462272351E-3</v>
      </c>
    </row>
    <row r="3706" spans="1:5" x14ac:dyDescent="0.4">
      <c r="A3706" s="19">
        <v>45553</v>
      </c>
      <c r="B3706" s="25">
        <v>19344.490000000002</v>
      </c>
      <c r="C3706" s="25">
        <v>17573.3</v>
      </c>
      <c r="D3706" s="2">
        <f t="shared" si="114"/>
        <v>-4.5238879397294651E-3</v>
      </c>
      <c r="E3706" s="2">
        <f t="shared" si="115"/>
        <v>-3.1064110287803981E-3</v>
      </c>
    </row>
    <row r="3707" spans="1:5" x14ac:dyDescent="0.4">
      <c r="A3707" s="19">
        <v>45554</v>
      </c>
      <c r="B3707" s="25">
        <v>19839.830000000002</v>
      </c>
      <c r="C3707" s="25">
        <v>18013.98</v>
      </c>
      <c r="D3707" s="2">
        <f t="shared" si="114"/>
        <v>2.5606257905998131E-2</v>
      </c>
      <c r="E3707" s="2">
        <f t="shared" si="115"/>
        <v>2.5076678825263432E-2</v>
      </c>
    </row>
    <row r="3708" spans="1:5" x14ac:dyDescent="0.4">
      <c r="A3708" s="19">
        <v>45555</v>
      </c>
      <c r="B3708" s="25">
        <v>19791.490000000002</v>
      </c>
      <c r="C3708" s="25">
        <v>17948.32</v>
      </c>
      <c r="D3708" s="2">
        <f t="shared" si="114"/>
        <v>-2.4365128128618352E-3</v>
      </c>
      <c r="E3708" s="2">
        <f t="shared" si="115"/>
        <v>-3.6449468690428199E-3</v>
      </c>
    </row>
    <row r="3709" spans="1:5" x14ac:dyDescent="0.4">
      <c r="A3709" s="19">
        <v>45558</v>
      </c>
      <c r="B3709" s="25">
        <v>19852.2</v>
      </c>
      <c r="C3709" s="25">
        <v>17974.27</v>
      </c>
      <c r="D3709" s="2">
        <f t="shared" si="114"/>
        <v>3.0674800128742685E-3</v>
      </c>
      <c r="E3709" s="2">
        <f t="shared" si="115"/>
        <v>1.4458177701310859E-3</v>
      </c>
    </row>
    <row r="3710" spans="1:5" x14ac:dyDescent="0.4">
      <c r="A3710" s="19">
        <v>45559</v>
      </c>
      <c r="B3710" s="25">
        <v>19944.84</v>
      </c>
      <c r="C3710" s="25">
        <v>18074.52</v>
      </c>
      <c r="D3710" s="2">
        <f t="shared" si="114"/>
        <v>4.6664853265632189E-3</v>
      </c>
      <c r="E3710" s="2">
        <f t="shared" si="115"/>
        <v>5.5774170522642219E-3</v>
      </c>
    </row>
    <row r="3711" spans="1:5" x14ac:dyDescent="0.4">
      <c r="A3711" s="19">
        <v>45560</v>
      </c>
      <c r="B3711" s="25">
        <v>19972.61</v>
      </c>
      <c r="C3711" s="25">
        <v>18082.21</v>
      </c>
      <c r="D3711" s="2">
        <f t="shared" si="114"/>
        <v>1.39234007392397E-3</v>
      </c>
      <c r="E3711" s="2">
        <f t="shared" si="115"/>
        <v>4.2546081445027362E-4</v>
      </c>
    </row>
    <row r="3712" spans="1:5" x14ac:dyDescent="0.4">
      <c r="A3712" s="19">
        <v>45561</v>
      </c>
      <c r="B3712" s="25">
        <v>20115.54</v>
      </c>
      <c r="C3712" s="25">
        <v>18190.29</v>
      </c>
      <c r="D3712" s="2">
        <f t="shared" si="114"/>
        <v>7.1563005536081636E-3</v>
      </c>
      <c r="E3712" s="2">
        <f t="shared" si="115"/>
        <v>5.9771454927246559E-3</v>
      </c>
    </row>
    <row r="3713" spans="1:5" x14ac:dyDescent="0.4">
      <c r="A3713" s="19">
        <v>45562</v>
      </c>
      <c r="B3713" s="25">
        <v>20008.62</v>
      </c>
      <c r="C3713" s="25">
        <v>18119.59</v>
      </c>
      <c r="D3713" s="2">
        <f t="shared" si="114"/>
        <v>-5.3152935491665998E-3</v>
      </c>
      <c r="E3713" s="2">
        <f t="shared" si="115"/>
        <v>-3.8866889972617447E-3</v>
      </c>
    </row>
    <row r="3714" spans="1:5" x14ac:dyDescent="0.4">
      <c r="A3714" s="19">
        <v>45565</v>
      </c>
      <c r="B3714" s="25">
        <v>20060.689999999999</v>
      </c>
      <c r="C3714" s="25">
        <v>18189.169999999998</v>
      </c>
      <c r="D3714" s="2">
        <f t="shared" si="114"/>
        <v>2.6023783749204998E-3</v>
      </c>
      <c r="E3714" s="2">
        <f t="shared" si="115"/>
        <v>3.8400427382738744E-3</v>
      </c>
    </row>
    <row r="3715" spans="1:5" x14ac:dyDescent="0.4">
      <c r="A3715" s="19">
        <v>45566</v>
      </c>
      <c r="B3715" s="25">
        <v>19773.3</v>
      </c>
      <c r="C3715" s="25">
        <v>17910.36</v>
      </c>
      <c r="D3715" s="2">
        <f t="shared" si="114"/>
        <v>-1.4326027669038233E-2</v>
      </c>
      <c r="E3715" s="2">
        <f t="shared" si="115"/>
        <v>-1.5328351980876453E-2</v>
      </c>
    </row>
    <row r="3716" spans="1:5" x14ac:dyDescent="0.4">
      <c r="A3716" s="19">
        <v>45567</v>
      </c>
      <c r="B3716" s="25">
        <v>19802.580000000002</v>
      </c>
      <c r="C3716" s="25">
        <v>17925.12</v>
      </c>
      <c r="D3716" s="2">
        <f t="shared" si="114"/>
        <v>1.4807846945124048E-3</v>
      </c>
      <c r="E3716" s="2">
        <f t="shared" si="115"/>
        <v>8.2410403810961874E-4</v>
      </c>
    </row>
    <row r="3717" spans="1:5" x14ac:dyDescent="0.4">
      <c r="A3717" s="19">
        <v>45568</v>
      </c>
      <c r="B3717" s="25">
        <v>19802.580000000002</v>
      </c>
      <c r="C3717" s="25">
        <v>17925.12</v>
      </c>
      <c r="D3717" s="2">
        <f t="shared" si="114"/>
        <v>0</v>
      </c>
      <c r="E3717" s="2">
        <f t="shared" si="115"/>
        <v>0</v>
      </c>
    </row>
  </sheetData>
  <phoneticPr fontId="1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52355-86E9-4C14-BEDC-8778D967818B}">
  <dimension ref="A1:D197"/>
  <sheetViews>
    <sheetView workbookViewId="0">
      <selection activeCell="J189" sqref="J189"/>
    </sheetView>
  </sheetViews>
  <sheetFormatPr defaultRowHeight="13.9" x14ac:dyDescent="0.4"/>
  <cols>
    <col min="1" max="1" width="9.8203125" style="26" bestFit="1" customWidth="1"/>
    <col min="2" max="16384" width="8.9375" style="26"/>
  </cols>
  <sheetData>
    <row r="1" spans="1:4" x14ac:dyDescent="0.4">
      <c r="A1" s="26" t="s">
        <v>33</v>
      </c>
      <c r="B1" s="26" t="s">
        <v>6279</v>
      </c>
      <c r="C1" s="26" t="s">
        <v>6280</v>
      </c>
      <c r="D1" s="26" t="s">
        <v>6281</v>
      </c>
    </row>
    <row r="2" spans="1:4" x14ac:dyDescent="0.4">
      <c r="A2" s="27">
        <v>45567</v>
      </c>
      <c r="B2" s="26">
        <v>19802.580000000002</v>
      </c>
      <c r="C2" s="26">
        <v>562460032</v>
      </c>
      <c r="D2" s="26">
        <v>5510830592</v>
      </c>
    </row>
    <row r="3" spans="1:4" x14ac:dyDescent="0.4">
      <c r="A3" s="27">
        <v>45565</v>
      </c>
      <c r="B3" s="26">
        <v>20060.689999999999</v>
      </c>
      <c r="C3" s="26">
        <v>6929999872</v>
      </c>
      <c r="D3" s="26">
        <v>5848000000</v>
      </c>
    </row>
    <row r="4" spans="1:4" x14ac:dyDescent="0.4">
      <c r="A4" s="27">
        <v>45534</v>
      </c>
      <c r="B4" s="26">
        <v>19574.64</v>
      </c>
      <c r="C4" s="26">
        <v>7270000128</v>
      </c>
      <c r="D4" s="26">
        <v>5817999872</v>
      </c>
    </row>
    <row r="5" spans="1:4" x14ac:dyDescent="0.4">
      <c r="A5" s="27">
        <v>45504</v>
      </c>
      <c r="B5" s="26">
        <v>19362.43</v>
      </c>
      <c r="C5" s="26">
        <v>6800000000</v>
      </c>
      <c r="D5" s="26">
        <v>5731333120</v>
      </c>
    </row>
    <row r="6" spans="1:4" x14ac:dyDescent="0.4">
      <c r="A6" s="27">
        <v>45471</v>
      </c>
      <c r="B6" s="26">
        <v>19682.87</v>
      </c>
      <c r="C6" s="26">
        <v>6710000128</v>
      </c>
      <c r="D6" s="26">
        <v>5577999872</v>
      </c>
    </row>
    <row r="7" spans="1:4" x14ac:dyDescent="0.4">
      <c r="A7" s="27">
        <v>45443</v>
      </c>
      <c r="B7" s="26">
        <v>18536.650000000001</v>
      </c>
      <c r="C7" s="26">
        <v>5569999872</v>
      </c>
      <c r="D7" s="26">
        <v>5586666496</v>
      </c>
    </row>
    <row r="8" spans="1:4" x14ac:dyDescent="0.4">
      <c r="A8" s="27">
        <v>45412</v>
      </c>
      <c r="B8" s="26">
        <v>17440.689999999999</v>
      </c>
      <c r="C8" s="26">
        <v>5689999872</v>
      </c>
      <c r="D8" s="26">
        <v>5585333248</v>
      </c>
    </row>
    <row r="9" spans="1:4" x14ac:dyDescent="0.4">
      <c r="A9" s="27">
        <v>45380</v>
      </c>
      <c r="B9" s="26">
        <v>18254.689999999999</v>
      </c>
      <c r="C9" s="26">
        <v>5779999744</v>
      </c>
      <c r="D9" s="26">
        <v>5577999872</v>
      </c>
    </row>
    <row r="10" spans="1:4" x14ac:dyDescent="0.4">
      <c r="A10" s="27">
        <v>45351</v>
      </c>
      <c r="B10" s="26">
        <v>18043.849999999999</v>
      </c>
      <c r="C10" s="26">
        <v>5270000128</v>
      </c>
      <c r="D10" s="26">
        <v>5587333120</v>
      </c>
    </row>
    <row r="11" spans="1:4" x14ac:dyDescent="0.4">
      <c r="A11" s="27">
        <v>45322</v>
      </c>
      <c r="B11" s="26">
        <v>17137.240000000002</v>
      </c>
      <c r="C11" s="26">
        <v>5280000000</v>
      </c>
      <c r="D11" s="26">
        <v>5624000000</v>
      </c>
    </row>
    <row r="12" spans="1:4" x14ac:dyDescent="0.4">
      <c r="A12" s="27">
        <v>45289</v>
      </c>
      <c r="B12" s="26">
        <v>16825.93</v>
      </c>
      <c r="C12" s="26">
        <v>5470000128</v>
      </c>
      <c r="D12" s="26">
        <v>5672000000</v>
      </c>
    </row>
    <row r="13" spans="1:4" x14ac:dyDescent="0.4">
      <c r="A13" s="27">
        <v>45260</v>
      </c>
      <c r="B13" s="26">
        <v>15947.87</v>
      </c>
      <c r="C13" s="26">
        <v>5310000128</v>
      </c>
      <c r="D13" s="26">
        <v>5708000256</v>
      </c>
    </row>
    <row r="14" spans="1:4" x14ac:dyDescent="0.4">
      <c r="A14" s="27">
        <v>45230</v>
      </c>
      <c r="B14" s="26">
        <v>14409.78</v>
      </c>
      <c r="C14" s="26">
        <v>5350000128</v>
      </c>
      <c r="D14" s="26">
        <v>5694000128</v>
      </c>
    </row>
    <row r="15" spans="1:4" x14ac:dyDescent="0.4">
      <c r="A15" s="27">
        <v>45198</v>
      </c>
      <c r="B15" s="26">
        <v>14715.24</v>
      </c>
      <c r="C15" s="26">
        <v>5200000000</v>
      </c>
      <c r="D15" s="26">
        <v>5649333248</v>
      </c>
    </row>
    <row r="16" spans="1:4" x14ac:dyDescent="0.4">
      <c r="A16" s="27">
        <v>45169</v>
      </c>
      <c r="B16" s="26">
        <v>15501.07</v>
      </c>
      <c r="C16" s="26">
        <v>5470000128</v>
      </c>
      <c r="D16" s="26">
        <v>5684666880</v>
      </c>
    </row>
    <row r="17" spans="1:4" x14ac:dyDescent="0.4">
      <c r="A17" s="27">
        <v>45138</v>
      </c>
      <c r="B17" s="26">
        <v>15757</v>
      </c>
      <c r="C17" s="26">
        <v>5619999744</v>
      </c>
      <c r="D17" s="26">
        <v>5705999872</v>
      </c>
    </row>
    <row r="18" spans="1:4" x14ac:dyDescent="0.4">
      <c r="A18" s="27">
        <v>45107</v>
      </c>
      <c r="B18" s="26">
        <v>15179.21</v>
      </c>
      <c r="C18" s="26">
        <v>6480000000</v>
      </c>
      <c r="D18" s="26">
        <v>5631333376</v>
      </c>
    </row>
    <row r="19" spans="1:4" x14ac:dyDescent="0.4">
      <c r="A19" s="27">
        <v>45077</v>
      </c>
      <c r="B19" s="26">
        <v>14254.09</v>
      </c>
      <c r="C19" s="26">
        <v>5969999872</v>
      </c>
      <c r="D19" s="26">
        <v>5601999872</v>
      </c>
    </row>
    <row r="20" spans="1:4" x14ac:dyDescent="0.4">
      <c r="A20" s="27">
        <v>45044</v>
      </c>
      <c r="B20" s="26">
        <v>13245.99</v>
      </c>
      <c r="C20" s="26">
        <v>4499999744</v>
      </c>
      <c r="D20" s="26">
        <v>5528666624</v>
      </c>
    </row>
    <row r="21" spans="1:4" x14ac:dyDescent="0.4">
      <c r="A21" s="27">
        <v>45016</v>
      </c>
      <c r="B21" s="26">
        <v>13181.35</v>
      </c>
      <c r="C21" s="26">
        <v>6840000000</v>
      </c>
      <c r="D21" s="26">
        <v>5583333376</v>
      </c>
    </row>
    <row r="22" spans="1:4" x14ac:dyDescent="0.4">
      <c r="A22" s="27">
        <v>44985</v>
      </c>
      <c r="B22" s="26">
        <v>12042.12</v>
      </c>
      <c r="C22" s="26">
        <v>5550000128</v>
      </c>
      <c r="D22" s="26">
        <v>5456666624</v>
      </c>
    </row>
    <row r="23" spans="1:4" x14ac:dyDescent="0.4">
      <c r="A23" s="27">
        <v>44957</v>
      </c>
      <c r="B23" s="26">
        <v>12101.93</v>
      </c>
      <c r="C23" s="26">
        <v>5580000256</v>
      </c>
      <c r="D23" s="26">
        <v>5374000128</v>
      </c>
    </row>
    <row r="24" spans="1:4" x14ac:dyDescent="0.4">
      <c r="A24" s="27">
        <v>44925</v>
      </c>
      <c r="B24" s="26">
        <v>10939.76</v>
      </c>
      <c r="C24" s="26">
        <v>5920000000</v>
      </c>
      <c r="D24" s="26">
        <v>5245333504</v>
      </c>
    </row>
    <row r="25" spans="1:4" x14ac:dyDescent="0.4">
      <c r="A25" s="27">
        <v>44895</v>
      </c>
      <c r="B25" s="26">
        <v>12030.06</v>
      </c>
      <c r="C25" s="26">
        <v>5820000256</v>
      </c>
      <c r="D25" s="26">
        <v>5105333248</v>
      </c>
    </row>
    <row r="26" spans="1:4" x14ac:dyDescent="0.4">
      <c r="A26" s="27">
        <v>44865</v>
      </c>
      <c r="B26" s="26">
        <v>11405.57</v>
      </c>
      <c r="C26" s="26">
        <v>6000000000</v>
      </c>
      <c r="D26" s="26">
        <v>4952000000</v>
      </c>
    </row>
    <row r="27" spans="1:4" x14ac:dyDescent="0.4">
      <c r="A27" s="27">
        <v>44834</v>
      </c>
      <c r="B27" s="26">
        <v>10971.22</v>
      </c>
      <c r="C27" s="26">
        <v>6009999872</v>
      </c>
      <c r="D27" s="26">
        <v>4792666624</v>
      </c>
    </row>
    <row r="28" spans="1:4" x14ac:dyDescent="0.4">
      <c r="A28" s="27">
        <v>44804</v>
      </c>
      <c r="B28" s="26">
        <v>12272.03</v>
      </c>
      <c r="C28" s="26">
        <v>5100000256</v>
      </c>
      <c r="D28" s="26">
        <v>4641999872</v>
      </c>
    </row>
    <row r="29" spans="1:4" x14ac:dyDescent="0.4">
      <c r="A29" s="27">
        <v>44771</v>
      </c>
      <c r="B29" s="26">
        <v>12947.97</v>
      </c>
      <c r="C29" s="26">
        <v>4680000000</v>
      </c>
      <c r="D29" s="26">
        <v>4552666624</v>
      </c>
    </row>
    <row r="30" spans="1:4" x14ac:dyDescent="0.4">
      <c r="A30" s="27">
        <v>44742</v>
      </c>
      <c r="B30" s="26">
        <v>11503.72</v>
      </c>
      <c r="C30" s="26">
        <v>5729999872</v>
      </c>
      <c r="D30" s="26">
        <v>4485333504</v>
      </c>
    </row>
    <row r="31" spans="1:4" x14ac:dyDescent="0.4">
      <c r="A31" s="27">
        <v>44712</v>
      </c>
      <c r="B31" s="26">
        <v>12642.1</v>
      </c>
      <c r="C31" s="26">
        <v>5790000128</v>
      </c>
      <c r="D31" s="26">
        <v>4468666880</v>
      </c>
    </row>
    <row r="32" spans="1:4" x14ac:dyDescent="0.4">
      <c r="A32" s="27">
        <v>44680</v>
      </c>
      <c r="B32" s="26">
        <v>12854.8</v>
      </c>
      <c r="C32" s="26">
        <v>4499999744</v>
      </c>
      <c r="D32" s="26">
        <v>4329999872</v>
      </c>
    </row>
    <row r="33" spans="1:4" x14ac:dyDescent="0.4">
      <c r="A33" s="27">
        <v>44651</v>
      </c>
      <c r="B33" s="26">
        <v>14838.49</v>
      </c>
      <c r="C33" s="26">
        <v>6040000000</v>
      </c>
      <c r="D33" s="26">
        <v>4311333376</v>
      </c>
    </row>
    <row r="34" spans="1:4" x14ac:dyDescent="0.4">
      <c r="A34" s="27">
        <v>44620</v>
      </c>
      <c r="B34" s="26">
        <v>14237.81</v>
      </c>
      <c r="C34" s="26">
        <v>4870000128</v>
      </c>
      <c r="D34" s="26">
        <v>4197333248</v>
      </c>
    </row>
    <row r="35" spans="1:4" x14ac:dyDescent="0.4">
      <c r="A35" s="27">
        <v>44592</v>
      </c>
      <c r="B35" s="26">
        <v>14930.05</v>
      </c>
      <c r="C35" s="26">
        <v>5320000000</v>
      </c>
      <c r="D35" s="26">
        <v>4150666752</v>
      </c>
    </row>
    <row r="36" spans="1:4" x14ac:dyDescent="0.4">
      <c r="A36" s="27">
        <v>44561</v>
      </c>
      <c r="B36" s="26">
        <v>16320.08</v>
      </c>
      <c r="C36" s="26">
        <v>4940000256</v>
      </c>
      <c r="D36" s="26">
        <v>4072000000</v>
      </c>
    </row>
    <row r="37" spans="1:4" x14ac:dyDescent="0.4">
      <c r="A37" s="27">
        <v>44530</v>
      </c>
      <c r="B37" s="26">
        <v>16135.92</v>
      </c>
      <c r="C37" s="26">
        <v>4310000128</v>
      </c>
      <c r="D37" s="26">
        <v>4116000000</v>
      </c>
    </row>
    <row r="38" spans="1:4" x14ac:dyDescent="0.4">
      <c r="A38" s="27">
        <v>44498</v>
      </c>
      <c r="B38" s="26">
        <v>15850.47</v>
      </c>
      <c r="C38" s="26">
        <v>3649999872</v>
      </c>
      <c r="D38" s="26">
        <v>4076000000</v>
      </c>
    </row>
    <row r="39" spans="1:4" x14ac:dyDescent="0.4">
      <c r="A39" s="27">
        <v>44469</v>
      </c>
      <c r="B39" s="26">
        <v>14689.62</v>
      </c>
      <c r="C39" s="26">
        <v>3820000000</v>
      </c>
      <c r="D39" s="26">
        <v>4107333376</v>
      </c>
    </row>
    <row r="40" spans="1:4" x14ac:dyDescent="0.4">
      <c r="A40" s="27">
        <v>44439</v>
      </c>
      <c r="B40" s="26">
        <v>15582.51</v>
      </c>
      <c r="C40" s="26">
        <v>3520000000</v>
      </c>
      <c r="D40" s="26">
        <v>4194000128</v>
      </c>
    </row>
    <row r="41" spans="1:4" x14ac:dyDescent="0.4">
      <c r="A41" s="27">
        <v>44407</v>
      </c>
      <c r="B41" s="26">
        <v>14959.9</v>
      </c>
      <c r="C41" s="26">
        <v>3609999872</v>
      </c>
      <c r="D41" s="26">
        <v>4231333376</v>
      </c>
    </row>
    <row r="42" spans="1:4" x14ac:dyDescent="0.4">
      <c r="A42" s="27">
        <v>44377</v>
      </c>
      <c r="B42" s="26">
        <v>14554.8</v>
      </c>
      <c r="C42" s="26">
        <v>3750000128</v>
      </c>
      <c r="D42" s="26">
        <v>4322666496</v>
      </c>
    </row>
    <row r="43" spans="1:4" x14ac:dyDescent="0.4">
      <c r="A43" s="27">
        <v>44347</v>
      </c>
      <c r="B43" s="26">
        <v>13686.51</v>
      </c>
      <c r="C43" s="26">
        <v>3760000000</v>
      </c>
      <c r="D43" s="26">
        <v>4598000128</v>
      </c>
    </row>
    <row r="44" spans="1:4" x14ac:dyDescent="0.4">
      <c r="A44" s="27">
        <v>44316</v>
      </c>
      <c r="B44" s="26">
        <v>13860.76</v>
      </c>
      <c r="C44" s="26">
        <v>3670000128</v>
      </c>
      <c r="D44" s="26">
        <v>4611999744</v>
      </c>
    </row>
    <row r="45" spans="1:4" x14ac:dyDescent="0.4">
      <c r="A45" s="27">
        <v>44286</v>
      </c>
      <c r="B45" s="26">
        <v>13091.44</v>
      </c>
      <c r="C45" s="26">
        <v>5480000000</v>
      </c>
      <c r="D45" s="26">
        <v>4596666880</v>
      </c>
    </row>
    <row r="46" spans="1:4" x14ac:dyDescent="0.4">
      <c r="A46" s="27">
        <v>44253</v>
      </c>
      <c r="B46" s="26">
        <v>12909.44</v>
      </c>
      <c r="C46" s="26">
        <v>3710000128</v>
      </c>
      <c r="D46" s="26">
        <v>4443333120</v>
      </c>
    </row>
    <row r="47" spans="1:4" x14ac:dyDescent="0.4">
      <c r="A47" s="27">
        <v>44225</v>
      </c>
      <c r="B47" s="26">
        <v>12925.38</v>
      </c>
      <c r="C47" s="26">
        <v>4220000000</v>
      </c>
      <c r="D47" s="26">
        <v>4398666752</v>
      </c>
    </row>
    <row r="48" spans="1:4" x14ac:dyDescent="0.4">
      <c r="A48" s="27">
        <v>44196</v>
      </c>
      <c r="B48" s="26">
        <v>12888.28</v>
      </c>
      <c r="C48" s="26">
        <v>4329999872</v>
      </c>
      <c r="D48" s="26">
        <v>4338666496</v>
      </c>
    </row>
    <row r="49" spans="1:4" x14ac:dyDescent="0.4">
      <c r="A49" s="27">
        <v>44165</v>
      </c>
      <c r="B49" s="26">
        <v>12268.32</v>
      </c>
      <c r="C49" s="26">
        <v>4169999872</v>
      </c>
      <c r="D49" s="26">
        <v>4274666752</v>
      </c>
    </row>
    <row r="50" spans="1:4" x14ac:dyDescent="0.4">
      <c r="A50" s="27">
        <v>44134</v>
      </c>
      <c r="B50" s="26">
        <v>11052.95</v>
      </c>
      <c r="C50" s="26">
        <v>4140000000</v>
      </c>
      <c r="D50" s="26">
        <v>4257333248</v>
      </c>
    </row>
    <row r="51" spans="1:4" x14ac:dyDescent="0.4">
      <c r="A51" s="27">
        <v>44104</v>
      </c>
      <c r="B51" s="26">
        <v>11418.06</v>
      </c>
      <c r="C51" s="26">
        <v>5600000000</v>
      </c>
      <c r="D51" s="26">
        <v>4212666624</v>
      </c>
    </row>
    <row r="52" spans="1:4" x14ac:dyDescent="0.4">
      <c r="A52" s="27">
        <v>44074</v>
      </c>
      <c r="B52" s="26">
        <v>12110.7</v>
      </c>
      <c r="C52" s="26">
        <v>3710000128</v>
      </c>
      <c r="D52" s="26">
        <v>4093999872</v>
      </c>
    </row>
    <row r="53" spans="1:4" x14ac:dyDescent="0.4">
      <c r="A53" s="27">
        <v>44043</v>
      </c>
      <c r="B53" s="26">
        <v>10905.88</v>
      </c>
      <c r="C53" s="26">
        <v>4120000000</v>
      </c>
      <c r="D53" s="26">
        <v>4129333248</v>
      </c>
    </row>
    <row r="54" spans="1:4" x14ac:dyDescent="0.4">
      <c r="A54" s="27">
        <v>44012</v>
      </c>
      <c r="B54" s="26">
        <v>10156.85</v>
      </c>
      <c r="C54" s="26">
        <v>5120000000</v>
      </c>
      <c r="D54" s="26">
        <v>4084000000</v>
      </c>
    </row>
    <row r="55" spans="1:4" x14ac:dyDescent="0.4">
      <c r="A55" s="27">
        <v>43980</v>
      </c>
      <c r="B55" s="26">
        <v>9555.52</v>
      </c>
      <c r="C55" s="26">
        <v>4080000000</v>
      </c>
      <c r="D55" s="26">
        <v>4023333376</v>
      </c>
    </row>
    <row r="56" spans="1:4" x14ac:dyDescent="0.4">
      <c r="A56" s="27">
        <v>43951</v>
      </c>
      <c r="B56" s="26">
        <v>9000.51</v>
      </c>
      <c r="C56" s="26">
        <v>4979999744</v>
      </c>
      <c r="D56" s="26">
        <v>3983333376</v>
      </c>
    </row>
    <row r="57" spans="1:4" x14ac:dyDescent="0.4">
      <c r="A57" s="27">
        <v>43921</v>
      </c>
      <c r="B57" s="26">
        <v>7813.5</v>
      </c>
      <c r="C57" s="26">
        <v>7880000000</v>
      </c>
      <c r="D57" s="26">
        <v>3961333248</v>
      </c>
    </row>
    <row r="58" spans="1:4" x14ac:dyDescent="0.4">
      <c r="A58" s="27">
        <v>43889</v>
      </c>
      <c r="B58" s="26">
        <v>8461.83</v>
      </c>
      <c r="C58" s="26">
        <v>3969999872</v>
      </c>
      <c r="D58" s="26">
        <v>3748666624</v>
      </c>
    </row>
    <row r="59" spans="1:4" x14ac:dyDescent="0.4">
      <c r="A59" s="27">
        <v>43861</v>
      </c>
      <c r="B59" s="26">
        <v>8991.51</v>
      </c>
      <c r="C59" s="26">
        <v>3440000000</v>
      </c>
      <c r="D59" s="26">
        <v>3774666752</v>
      </c>
    </row>
    <row r="60" spans="1:4" x14ac:dyDescent="0.4">
      <c r="A60" s="27">
        <v>43830</v>
      </c>
      <c r="B60" s="26">
        <v>8733.07</v>
      </c>
      <c r="C60" s="26">
        <v>3180000000</v>
      </c>
      <c r="D60" s="26">
        <v>3869999872</v>
      </c>
    </row>
    <row r="61" spans="1:4" x14ac:dyDescent="0.4">
      <c r="A61" s="27">
        <v>43798</v>
      </c>
      <c r="B61" s="26">
        <v>8403.69</v>
      </c>
      <c r="C61" s="26">
        <v>3040000000</v>
      </c>
      <c r="D61" s="26">
        <v>3890666752</v>
      </c>
    </row>
    <row r="62" spans="1:4" x14ac:dyDescent="0.4">
      <c r="A62" s="27">
        <v>43769</v>
      </c>
      <c r="B62" s="26">
        <v>8083.83</v>
      </c>
      <c r="C62" s="26">
        <v>3320000000</v>
      </c>
      <c r="D62" s="26">
        <v>3910666752</v>
      </c>
    </row>
    <row r="63" spans="1:4" x14ac:dyDescent="0.4">
      <c r="A63" s="27">
        <v>43738</v>
      </c>
      <c r="B63" s="26">
        <v>7749.45</v>
      </c>
      <c r="C63" s="26">
        <v>3369999872</v>
      </c>
      <c r="D63" s="26">
        <v>3908000000</v>
      </c>
    </row>
    <row r="64" spans="1:4" x14ac:dyDescent="0.4">
      <c r="A64" s="27">
        <v>43707</v>
      </c>
      <c r="B64" s="26">
        <v>7691</v>
      </c>
      <c r="C64" s="26">
        <v>3910000128</v>
      </c>
      <c r="D64" s="26">
        <v>3945333248</v>
      </c>
    </row>
    <row r="65" spans="1:4" x14ac:dyDescent="0.4">
      <c r="A65" s="27">
        <v>43677</v>
      </c>
      <c r="B65" s="26">
        <v>7848.78</v>
      </c>
      <c r="C65" s="26">
        <v>3470000128</v>
      </c>
      <c r="D65" s="26">
        <v>3923333376</v>
      </c>
    </row>
    <row r="66" spans="1:4" x14ac:dyDescent="0.4">
      <c r="A66" s="27">
        <v>43644</v>
      </c>
      <c r="B66" s="26">
        <v>7671.08</v>
      </c>
      <c r="C66" s="26">
        <v>3820000000</v>
      </c>
      <c r="D66" s="26">
        <v>3938666752</v>
      </c>
    </row>
    <row r="67" spans="1:4" x14ac:dyDescent="0.4">
      <c r="A67" s="27">
        <v>43616</v>
      </c>
      <c r="B67" s="26">
        <v>7127.96</v>
      </c>
      <c r="C67" s="26">
        <v>4240000000</v>
      </c>
      <c r="D67" s="26">
        <v>3973333248</v>
      </c>
    </row>
    <row r="68" spans="1:4" x14ac:dyDescent="0.4">
      <c r="A68" s="27">
        <v>43585</v>
      </c>
      <c r="B68" s="26">
        <v>7781.46</v>
      </c>
      <c r="C68" s="26">
        <v>3440000000</v>
      </c>
      <c r="D68" s="26">
        <v>3959333376</v>
      </c>
    </row>
    <row r="69" spans="1:4" x14ac:dyDescent="0.4">
      <c r="A69" s="27">
        <v>43553</v>
      </c>
      <c r="B69" s="26">
        <v>7378.77</v>
      </c>
      <c r="C69" s="26">
        <v>4209999872</v>
      </c>
      <c r="D69" s="26">
        <v>3966666752</v>
      </c>
    </row>
    <row r="70" spans="1:4" x14ac:dyDescent="0.4">
      <c r="A70" s="27">
        <v>43524</v>
      </c>
      <c r="B70" s="26">
        <v>7097.53</v>
      </c>
      <c r="C70" s="26">
        <v>3480000000</v>
      </c>
      <c r="D70" s="26">
        <v>3905999872</v>
      </c>
    </row>
    <row r="71" spans="1:4" x14ac:dyDescent="0.4">
      <c r="A71" s="27">
        <v>43496</v>
      </c>
      <c r="B71" s="26">
        <v>6906.84</v>
      </c>
      <c r="C71" s="26">
        <v>4649999872</v>
      </c>
      <c r="D71" s="26">
        <v>3896000000</v>
      </c>
    </row>
    <row r="72" spans="1:4" x14ac:dyDescent="0.4">
      <c r="A72" s="27">
        <v>43465</v>
      </c>
      <c r="B72" s="26">
        <v>6329.96</v>
      </c>
      <c r="C72" s="26">
        <v>4689999872</v>
      </c>
      <c r="D72" s="26">
        <v>3800000000</v>
      </c>
    </row>
    <row r="73" spans="1:4" x14ac:dyDescent="0.4">
      <c r="A73" s="27">
        <v>43434</v>
      </c>
      <c r="B73" s="26">
        <v>6949.01</v>
      </c>
      <c r="C73" s="26">
        <v>4360000000</v>
      </c>
      <c r="D73" s="26">
        <v>3694666752</v>
      </c>
    </row>
    <row r="74" spans="1:4" x14ac:dyDescent="0.4">
      <c r="A74" s="27">
        <v>43404</v>
      </c>
      <c r="B74" s="26">
        <v>6967.1</v>
      </c>
      <c r="C74" s="26">
        <v>4870000128</v>
      </c>
      <c r="D74" s="26">
        <v>3621999872</v>
      </c>
    </row>
    <row r="75" spans="1:4" x14ac:dyDescent="0.4">
      <c r="A75" s="27">
        <v>43371</v>
      </c>
      <c r="B75" s="26">
        <v>7627.65</v>
      </c>
      <c r="C75" s="26">
        <v>3489999872</v>
      </c>
      <c r="D75" s="26">
        <v>3494666752</v>
      </c>
    </row>
    <row r="76" spans="1:4" x14ac:dyDescent="0.4">
      <c r="A76" s="27">
        <v>43343</v>
      </c>
      <c r="B76" s="26">
        <v>7654.55</v>
      </c>
      <c r="C76" s="26">
        <v>3340000000</v>
      </c>
      <c r="D76" s="26">
        <v>3581333248</v>
      </c>
    </row>
    <row r="77" spans="1:4" x14ac:dyDescent="0.4">
      <c r="A77" s="27">
        <v>43312</v>
      </c>
      <c r="B77" s="26">
        <v>7231.98</v>
      </c>
      <c r="C77" s="26">
        <v>3280000000</v>
      </c>
      <c r="D77" s="26">
        <v>3598000128</v>
      </c>
    </row>
    <row r="78" spans="1:4" x14ac:dyDescent="0.4">
      <c r="A78" s="27">
        <v>43280</v>
      </c>
      <c r="B78" s="26">
        <v>7040.8</v>
      </c>
      <c r="C78" s="26">
        <v>3929999872</v>
      </c>
      <c r="D78" s="26">
        <v>3565333248</v>
      </c>
    </row>
    <row r="79" spans="1:4" x14ac:dyDescent="0.4">
      <c r="A79" s="27">
        <v>43251</v>
      </c>
      <c r="B79" s="26">
        <v>6967.73</v>
      </c>
      <c r="C79" s="26">
        <v>3580000000</v>
      </c>
      <c r="D79" s="26">
        <v>3538666752</v>
      </c>
    </row>
    <row r="80" spans="1:4" x14ac:dyDescent="0.4">
      <c r="A80" s="27">
        <v>43220</v>
      </c>
      <c r="B80" s="26">
        <v>6605.57</v>
      </c>
      <c r="C80" s="26">
        <v>3700000000</v>
      </c>
      <c r="D80" s="26">
        <v>3498000128</v>
      </c>
    </row>
    <row r="81" spans="1:4" x14ac:dyDescent="0.4">
      <c r="A81" s="27">
        <v>43189</v>
      </c>
      <c r="B81" s="26">
        <v>6581.13</v>
      </c>
      <c r="C81" s="26">
        <v>4339999744</v>
      </c>
      <c r="D81" s="26">
        <v>3455333376</v>
      </c>
    </row>
    <row r="82" spans="1:4" x14ac:dyDescent="0.4">
      <c r="A82" s="27">
        <v>43159</v>
      </c>
      <c r="B82" s="26">
        <v>6854.42</v>
      </c>
      <c r="C82" s="26">
        <v>4030000128</v>
      </c>
      <c r="D82" s="26">
        <v>3386000128</v>
      </c>
    </row>
    <row r="83" spans="1:4" x14ac:dyDescent="0.4">
      <c r="A83" s="27">
        <v>43131</v>
      </c>
      <c r="B83" s="26">
        <v>6949.99</v>
      </c>
      <c r="C83" s="26">
        <v>3550000128</v>
      </c>
      <c r="D83" s="26">
        <v>3367333376</v>
      </c>
    </row>
    <row r="84" spans="1:4" x14ac:dyDescent="0.4">
      <c r="A84" s="27">
        <v>43098</v>
      </c>
      <c r="B84" s="26">
        <v>6396.42</v>
      </c>
      <c r="C84" s="26">
        <v>3300000000</v>
      </c>
      <c r="D84" s="26">
        <v>3338000128</v>
      </c>
    </row>
    <row r="85" spans="1:4" x14ac:dyDescent="0.4">
      <c r="A85" s="27">
        <v>43069</v>
      </c>
      <c r="B85" s="26">
        <v>6365.56</v>
      </c>
      <c r="C85" s="26">
        <v>3329999872</v>
      </c>
      <c r="D85" s="26">
        <v>3359333376</v>
      </c>
    </row>
    <row r="86" spans="1:4" x14ac:dyDescent="0.4">
      <c r="A86" s="27">
        <v>43039</v>
      </c>
      <c r="B86" s="26">
        <v>6248.56</v>
      </c>
      <c r="C86" s="26">
        <v>3209999872</v>
      </c>
      <c r="D86" s="26">
        <v>3344000000</v>
      </c>
    </row>
    <row r="87" spans="1:4" x14ac:dyDescent="0.4">
      <c r="A87" s="27">
        <v>43007</v>
      </c>
      <c r="B87" s="26">
        <v>5979.3</v>
      </c>
      <c r="C87" s="26">
        <v>3110000128</v>
      </c>
      <c r="D87" s="26">
        <v>3346000128</v>
      </c>
    </row>
    <row r="88" spans="1:4" x14ac:dyDescent="0.4">
      <c r="A88" s="27">
        <v>42978</v>
      </c>
      <c r="B88" s="26">
        <v>5988.6</v>
      </c>
      <c r="C88" s="26">
        <v>3270000128</v>
      </c>
      <c r="D88" s="26">
        <v>3405333248</v>
      </c>
    </row>
    <row r="89" spans="1:4" x14ac:dyDescent="0.4">
      <c r="A89" s="27">
        <v>42947</v>
      </c>
      <c r="B89" s="26">
        <v>5880.33</v>
      </c>
      <c r="C89" s="26">
        <v>2960000000</v>
      </c>
      <c r="D89" s="26">
        <v>3427333376</v>
      </c>
    </row>
    <row r="90" spans="1:4" x14ac:dyDescent="0.4">
      <c r="A90" s="27">
        <v>42916</v>
      </c>
      <c r="B90" s="26">
        <v>5646.92</v>
      </c>
      <c r="C90" s="26">
        <v>4790000128</v>
      </c>
      <c r="D90" s="26">
        <v>3476000000</v>
      </c>
    </row>
    <row r="91" spans="1:4" x14ac:dyDescent="0.4">
      <c r="A91" s="27">
        <v>42886</v>
      </c>
      <c r="B91" s="26">
        <v>5788.8</v>
      </c>
      <c r="C91" s="26">
        <v>3590000128</v>
      </c>
      <c r="D91" s="26">
        <v>3412666624</v>
      </c>
    </row>
    <row r="92" spans="1:4" x14ac:dyDescent="0.4">
      <c r="A92" s="27">
        <v>42853</v>
      </c>
      <c r="B92" s="26">
        <v>5583.53</v>
      </c>
      <c r="C92" s="26">
        <v>2790000128</v>
      </c>
      <c r="D92" s="26">
        <v>3469999872</v>
      </c>
    </row>
    <row r="93" spans="1:4" x14ac:dyDescent="0.4">
      <c r="A93" s="27">
        <v>42825</v>
      </c>
      <c r="B93" s="26">
        <v>5436.23</v>
      </c>
      <c r="C93" s="26">
        <v>3529999872</v>
      </c>
      <c r="D93" s="26">
        <v>3585999872</v>
      </c>
    </row>
    <row r="94" spans="1:4" x14ac:dyDescent="0.4">
      <c r="A94" s="27">
        <v>42794</v>
      </c>
      <c r="B94" s="26">
        <v>5330.31</v>
      </c>
      <c r="C94" s="26">
        <v>2969999872</v>
      </c>
      <c r="D94" s="26">
        <v>3608666624</v>
      </c>
    </row>
    <row r="95" spans="1:4" x14ac:dyDescent="0.4">
      <c r="A95" s="27">
        <v>42766</v>
      </c>
      <c r="B95" s="26">
        <v>5116.7700000000004</v>
      </c>
      <c r="C95" s="26">
        <v>3060000000</v>
      </c>
      <c r="D95" s="26">
        <v>3629999872</v>
      </c>
    </row>
    <row r="96" spans="1:4" x14ac:dyDescent="0.4">
      <c r="A96" s="27">
        <v>42734</v>
      </c>
      <c r="B96" s="26">
        <v>4863.62</v>
      </c>
      <c r="C96" s="26">
        <v>3300000000</v>
      </c>
      <c r="D96" s="26">
        <v>3704666624</v>
      </c>
    </row>
    <row r="97" spans="1:4" x14ac:dyDescent="0.4">
      <c r="A97" s="27">
        <v>42704</v>
      </c>
      <c r="B97" s="26">
        <v>4810.8100000000004</v>
      </c>
      <c r="C97" s="26">
        <v>3750000128</v>
      </c>
      <c r="D97" s="26">
        <v>3790666752</v>
      </c>
    </row>
    <row r="98" spans="1:4" x14ac:dyDescent="0.4">
      <c r="A98" s="27">
        <v>42674</v>
      </c>
      <c r="B98" s="26">
        <v>4801.2700000000004</v>
      </c>
      <c r="C98" s="26">
        <v>3110000128</v>
      </c>
      <c r="D98" s="26">
        <v>3850666752</v>
      </c>
    </row>
    <row r="99" spans="1:4" x14ac:dyDescent="0.4">
      <c r="A99" s="27">
        <v>42643</v>
      </c>
      <c r="B99" s="26">
        <v>4875.7</v>
      </c>
      <c r="C99" s="26">
        <v>3620000000</v>
      </c>
      <c r="D99" s="26">
        <v>3899333376</v>
      </c>
    </row>
    <row r="100" spans="1:4" x14ac:dyDescent="0.4">
      <c r="A100" s="27">
        <v>42613</v>
      </c>
      <c r="B100" s="26">
        <v>4771.0600000000004</v>
      </c>
      <c r="C100" s="26">
        <v>3100000000</v>
      </c>
      <c r="D100" s="26">
        <v>3906666752</v>
      </c>
    </row>
    <row r="101" spans="1:4" x14ac:dyDescent="0.4">
      <c r="A101" s="27">
        <v>42580</v>
      </c>
      <c r="B101" s="26">
        <v>4730.2299999999996</v>
      </c>
      <c r="C101" s="26">
        <v>3240000000</v>
      </c>
      <c r="D101" s="26">
        <v>3928000000</v>
      </c>
    </row>
    <row r="102" spans="1:4" x14ac:dyDescent="0.4">
      <c r="A102" s="27">
        <v>42551</v>
      </c>
      <c r="B102" s="26">
        <v>4417.7</v>
      </c>
      <c r="C102" s="26">
        <v>4000000000</v>
      </c>
      <c r="D102" s="26">
        <v>3956000000</v>
      </c>
    </row>
    <row r="103" spans="1:4" x14ac:dyDescent="0.4">
      <c r="A103" s="27">
        <v>42521</v>
      </c>
      <c r="B103" s="26">
        <v>4523.8900000000003</v>
      </c>
      <c r="C103" s="26">
        <v>3600000000</v>
      </c>
      <c r="D103" s="26">
        <v>3960666624</v>
      </c>
    </row>
    <row r="104" spans="1:4" x14ac:dyDescent="0.4">
      <c r="A104" s="27">
        <v>42489</v>
      </c>
      <c r="B104" s="26">
        <v>4341.3</v>
      </c>
      <c r="C104" s="26">
        <v>3689999872</v>
      </c>
      <c r="D104" s="26">
        <v>3940000000</v>
      </c>
    </row>
    <row r="105" spans="1:4" x14ac:dyDescent="0.4">
      <c r="A105" s="27">
        <v>42460</v>
      </c>
      <c r="B105" s="26">
        <v>4483.66</v>
      </c>
      <c r="C105" s="26">
        <v>3840000000</v>
      </c>
      <c r="D105" s="26">
        <v>3976000000</v>
      </c>
    </row>
    <row r="106" spans="1:4" x14ac:dyDescent="0.4">
      <c r="A106" s="27">
        <v>42429</v>
      </c>
      <c r="B106" s="26">
        <v>4201.12</v>
      </c>
      <c r="C106" s="26">
        <v>4449999872</v>
      </c>
      <c r="D106" s="26">
        <v>3978666752</v>
      </c>
    </row>
    <row r="107" spans="1:4" x14ac:dyDescent="0.4">
      <c r="A107" s="27">
        <v>42398</v>
      </c>
      <c r="B107" s="26">
        <v>4279.17</v>
      </c>
      <c r="C107" s="26">
        <v>4529999872</v>
      </c>
      <c r="D107" s="26">
        <v>3896666624</v>
      </c>
    </row>
    <row r="108" spans="1:4" x14ac:dyDescent="0.4">
      <c r="A108" s="27">
        <v>42369</v>
      </c>
      <c r="B108" s="26">
        <v>4593.2700000000004</v>
      </c>
      <c r="C108" s="26">
        <v>3870000128</v>
      </c>
      <c r="D108" s="26">
        <v>3948666624</v>
      </c>
    </row>
    <row r="109" spans="1:4" x14ac:dyDescent="0.4">
      <c r="A109" s="27">
        <v>42338</v>
      </c>
      <c r="B109" s="26">
        <v>4664.51</v>
      </c>
      <c r="C109" s="26">
        <v>3289999872</v>
      </c>
      <c r="D109" s="26">
        <v>4004666624</v>
      </c>
    </row>
    <row r="110" spans="1:4" x14ac:dyDescent="0.4">
      <c r="A110" s="27">
        <v>42307</v>
      </c>
      <c r="B110" s="26">
        <v>4648.83</v>
      </c>
      <c r="C110" s="26">
        <v>4180000000</v>
      </c>
      <c r="D110" s="26">
        <v>3992000000</v>
      </c>
    </row>
    <row r="111" spans="1:4" x14ac:dyDescent="0.4">
      <c r="A111" s="27">
        <v>42277</v>
      </c>
      <c r="B111" s="26">
        <v>4181.0600000000004</v>
      </c>
      <c r="C111" s="26">
        <v>4590000128</v>
      </c>
      <c r="D111" s="26">
        <v>3970666752</v>
      </c>
    </row>
    <row r="112" spans="1:4" x14ac:dyDescent="0.4">
      <c r="A112" s="27">
        <v>42247</v>
      </c>
      <c r="B112" s="26">
        <v>4274.58</v>
      </c>
      <c r="C112" s="26">
        <v>4649999872</v>
      </c>
      <c r="D112" s="26">
        <v>3904000000</v>
      </c>
    </row>
    <row r="113" spans="1:4" x14ac:dyDescent="0.4">
      <c r="A113" s="27">
        <v>42216</v>
      </c>
      <c r="B113" s="26">
        <v>4588.91</v>
      </c>
      <c r="C113" s="26">
        <v>3840000000</v>
      </c>
      <c r="D113" s="26">
        <v>3836666624</v>
      </c>
    </row>
    <row r="114" spans="1:4" x14ac:dyDescent="0.4">
      <c r="A114" s="27">
        <v>42185</v>
      </c>
      <c r="B114" s="26">
        <v>4396.76</v>
      </c>
      <c r="C114" s="26">
        <v>3729999872</v>
      </c>
      <c r="D114" s="26">
        <v>3882666752</v>
      </c>
    </row>
    <row r="115" spans="1:4" x14ac:dyDescent="0.4">
      <c r="A115" s="27">
        <v>42153</v>
      </c>
      <c r="B115" s="26">
        <v>4508.25</v>
      </c>
      <c r="C115" s="26">
        <v>3420000000</v>
      </c>
      <c r="D115" s="26">
        <v>3906000128</v>
      </c>
    </row>
    <row r="116" spans="1:4" x14ac:dyDescent="0.4">
      <c r="A116" s="27">
        <v>42124</v>
      </c>
      <c r="B116" s="26">
        <v>4414.25</v>
      </c>
      <c r="C116" s="26">
        <v>3660000000</v>
      </c>
      <c r="D116" s="26">
        <v>3924666624</v>
      </c>
    </row>
    <row r="117" spans="1:4" x14ac:dyDescent="0.4">
      <c r="A117" s="27">
        <v>42094</v>
      </c>
      <c r="B117" s="26">
        <v>4333.6899999999996</v>
      </c>
      <c r="C117" s="26">
        <v>4070000128</v>
      </c>
      <c r="D117" s="26">
        <v>3972666624</v>
      </c>
    </row>
    <row r="118" spans="1:4" x14ac:dyDescent="0.4">
      <c r="A118" s="27">
        <v>42062</v>
      </c>
      <c r="B118" s="26">
        <v>4440.67</v>
      </c>
      <c r="C118" s="26">
        <v>3289999872</v>
      </c>
      <c r="D118" s="26">
        <v>3940000000</v>
      </c>
    </row>
    <row r="119" spans="1:4" x14ac:dyDescent="0.4">
      <c r="A119" s="27">
        <v>42034</v>
      </c>
      <c r="B119" s="26">
        <v>4148.43</v>
      </c>
      <c r="C119" s="26">
        <v>4230000128</v>
      </c>
      <c r="D119" s="26">
        <v>3946000128</v>
      </c>
    </row>
    <row r="120" spans="1:4" x14ac:dyDescent="0.4">
      <c r="A120" s="27">
        <v>42004</v>
      </c>
      <c r="B120" s="26">
        <v>4236.28</v>
      </c>
      <c r="C120" s="26">
        <v>3880000000</v>
      </c>
      <c r="D120" s="26">
        <v>3952000000</v>
      </c>
    </row>
    <row r="121" spans="1:4" x14ac:dyDescent="0.4">
      <c r="A121" s="27">
        <v>41971</v>
      </c>
      <c r="B121" s="26">
        <v>4337.79</v>
      </c>
      <c r="C121" s="26">
        <v>3220000000</v>
      </c>
      <c r="D121" s="26">
        <v>3927333376</v>
      </c>
    </row>
    <row r="122" spans="1:4" x14ac:dyDescent="0.4">
      <c r="A122" s="27">
        <v>41943</v>
      </c>
      <c r="B122" s="26">
        <v>4158.21</v>
      </c>
      <c r="C122" s="26">
        <v>5310000128</v>
      </c>
      <c r="D122" s="26">
        <v>3928000000</v>
      </c>
    </row>
    <row r="123" spans="1:4" x14ac:dyDescent="0.4">
      <c r="A123" s="27">
        <v>41912</v>
      </c>
      <c r="B123" s="26">
        <v>4049.45</v>
      </c>
      <c r="C123" s="26">
        <v>4710000128</v>
      </c>
      <c r="D123" s="26">
        <v>3841333248</v>
      </c>
    </row>
    <row r="124" spans="1:4" x14ac:dyDescent="0.4">
      <c r="A124" s="27">
        <v>41880</v>
      </c>
      <c r="B124" s="26">
        <v>4082.56</v>
      </c>
      <c r="C124" s="26">
        <v>3100000000</v>
      </c>
      <c r="D124" s="26">
        <v>3800000000</v>
      </c>
    </row>
    <row r="125" spans="1:4" x14ac:dyDescent="0.4">
      <c r="A125" s="27">
        <v>41851</v>
      </c>
      <c r="B125" s="26">
        <v>3892.5</v>
      </c>
      <c r="C125" s="26">
        <v>3860000000</v>
      </c>
      <c r="D125" s="26">
        <v>3851333376</v>
      </c>
    </row>
    <row r="126" spans="1:4" x14ac:dyDescent="0.4">
      <c r="A126" s="27">
        <v>41820</v>
      </c>
      <c r="B126" s="26">
        <v>3849.48</v>
      </c>
      <c r="C126" s="26">
        <v>3590000128</v>
      </c>
      <c r="D126" s="26">
        <v>3855333376</v>
      </c>
    </row>
    <row r="127" spans="1:4" x14ac:dyDescent="0.4">
      <c r="A127" s="27">
        <v>41789</v>
      </c>
      <c r="B127" s="26">
        <v>3736.82</v>
      </c>
      <c r="C127" s="26">
        <v>3640000000</v>
      </c>
      <c r="D127" s="26">
        <v>3829333248</v>
      </c>
    </row>
    <row r="128" spans="1:4" x14ac:dyDescent="0.4">
      <c r="A128" s="27">
        <v>41759</v>
      </c>
      <c r="B128" s="26">
        <v>3582.02</v>
      </c>
      <c r="C128" s="26">
        <v>4529999872</v>
      </c>
      <c r="D128" s="26">
        <v>3816000000</v>
      </c>
    </row>
    <row r="129" spans="1:4" x14ac:dyDescent="0.4">
      <c r="A129" s="27">
        <v>41729</v>
      </c>
      <c r="B129" s="26">
        <v>3595.74</v>
      </c>
      <c r="C129" s="26">
        <v>4080000000</v>
      </c>
      <c r="D129" s="26">
        <v>3753333248</v>
      </c>
    </row>
    <row r="130" spans="1:4" x14ac:dyDescent="0.4">
      <c r="A130" s="27">
        <v>41698</v>
      </c>
      <c r="B130" s="26">
        <v>3696.1</v>
      </c>
      <c r="C130" s="26">
        <v>3700000000</v>
      </c>
      <c r="D130" s="26">
        <v>3713333248</v>
      </c>
    </row>
    <row r="131" spans="1:4" x14ac:dyDescent="0.4">
      <c r="A131" s="27">
        <v>41670</v>
      </c>
      <c r="B131" s="26">
        <v>3521.92</v>
      </c>
      <c r="C131" s="26">
        <v>4380000256</v>
      </c>
      <c r="D131" s="26">
        <v>3722000128</v>
      </c>
    </row>
    <row r="132" spans="1:4" x14ac:dyDescent="0.4">
      <c r="A132" s="27">
        <v>41639</v>
      </c>
      <c r="B132" s="26">
        <v>3592</v>
      </c>
      <c r="C132" s="26">
        <v>3580000000</v>
      </c>
      <c r="D132" s="26">
        <v>3670666752</v>
      </c>
    </row>
    <row r="133" spans="1:4" x14ac:dyDescent="0.4">
      <c r="A133" s="27">
        <v>41607</v>
      </c>
      <c r="B133" s="26">
        <v>3487.82</v>
      </c>
      <c r="C133" s="26">
        <v>3380000000</v>
      </c>
      <c r="D133" s="26">
        <v>3664666624</v>
      </c>
    </row>
    <row r="134" spans="1:4" x14ac:dyDescent="0.4">
      <c r="A134" s="27">
        <v>41578</v>
      </c>
      <c r="B134" s="26">
        <v>3377.73</v>
      </c>
      <c r="C134" s="26">
        <v>4320000000</v>
      </c>
      <c r="D134" s="26">
        <v>3682000128</v>
      </c>
    </row>
    <row r="135" spans="1:4" x14ac:dyDescent="0.4">
      <c r="A135" s="27">
        <v>41547</v>
      </c>
      <c r="B135" s="26">
        <v>3218.2</v>
      </c>
      <c r="C135" s="26">
        <v>3510000128</v>
      </c>
      <c r="D135" s="26">
        <v>3642666752</v>
      </c>
    </row>
    <row r="136" spans="1:4" x14ac:dyDescent="0.4">
      <c r="A136" s="27">
        <v>41516</v>
      </c>
      <c r="B136" s="26">
        <v>3073.81</v>
      </c>
      <c r="C136" s="26">
        <v>3230000128</v>
      </c>
      <c r="D136" s="26">
        <v>3678666752</v>
      </c>
    </row>
    <row r="137" spans="1:4" x14ac:dyDescent="0.4">
      <c r="A137" s="27">
        <v>41486</v>
      </c>
      <c r="B137" s="26">
        <v>3090.19</v>
      </c>
      <c r="C137" s="26">
        <v>4009999872</v>
      </c>
      <c r="D137" s="26">
        <v>3765999872</v>
      </c>
    </row>
    <row r="138" spans="1:4" x14ac:dyDescent="0.4">
      <c r="A138" s="27">
        <v>41453</v>
      </c>
      <c r="B138" s="26">
        <v>2909.6</v>
      </c>
      <c r="C138" s="26">
        <v>4089999872</v>
      </c>
      <c r="D138" s="26">
        <v>3754666752</v>
      </c>
    </row>
    <row r="139" spans="1:4" x14ac:dyDescent="0.4">
      <c r="A139" s="27">
        <v>41425</v>
      </c>
      <c r="B139" s="26">
        <v>2981.76</v>
      </c>
      <c r="C139" s="26">
        <v>3870000128</v>
      </c>
      <c r="D139" s="26">
        <v>3748666624</v>
      </c>
    </row>
    <row r="140" spans="1:4" x14ac:dyDescent="0.4">
      <c r="A140" s="27">
        <v>41394</v>
      </c>
      <c r="B140" s="26">
        <v>2887.44</v>
      </c>
      <c r="C140" s="26">
        <v>3920000000</v>
      </c>
      <c r="D140" s="26">
        <v>3748666624</v>
      </c>
    </row>
    <row r="141" spans="1:4" x14ac:dyDescent="0.4">
      <c r="A141" s="27">
        <v>41362</v>
      </c>
      <c r="B141" s="26">
        <v>2818.69</v>
      </c>
      <c r="C141" s="26">
        <v>3200000000</v>
      </c>
      <c r="D141" s="26">
        <v>3758000128</v>
      </c>
    </row>
    <row r="142" spans="1:4" x14ac:dyDescent="0.4">
      <c r="A142" s="27">
        <v>41333</v>
      </c>
      <c r="B142" s="26">
        <v>2738.58</v>
      </c>
      <c r="C142" s="26">
        <v>3440000000</v>
      </c>
      <c r="D142" s="26">
        <v>3794000128</v>
      </c>
    </row>
    <row r="143" spans="1:4" x14ac:dyDescent="0.4">
      <c r="A143" s="27">
        <v>41305</v>
      </c>
      <c r="B143" s="26">
        <v>2731.53</v>
      </c>
      <c r="C143" s="26">
        <v>3590000128</v>
      </c>
      <c r="D143" s="26">
        <v>3865333248</v>
      </c>
    </row>
    <row r="144" spans="1:4" x14ac:dyDescent="0.4">
      <c r="A144" s="27">
        <v>41274</v>
      </c>
      <c r="B144" s="26">
        <v>2660.93</v>
      </c>
      <c r="C144" s="26">
        <v>3480000000</v>
      </c>
      <c r="D144" s="26">
        <v>3962000128</v>
      </c>
    </row>
    <row r="145" spans="1:4" x14ac:dyDescent="0.4">
      <c r="A145" s="27">
        <v>41243</v>
      </c>
      <c r="B145" s="26">
        <v>2677.88</v>
      </c>
      <c r="C145" s="26">
        <v>3830000128</v>
      </c>
      <c r="D145" s="26">
        <v>4102666752</v>
      </c>
    </row>
    <row r="146" spans="1:4" x14ac:dyDescent="0.4">
      <c r="A146" s="27">
        <v>41213</v>
      </c>
      <c r="B146" s="26">
        <v>2647.92</v>
      </c>
      <c r="C146" s="26">
        <v>3609999872</v>
      </c>
      <c r="D146" s="26">
        <v>4327333376</v>
      </c>
    </row>
    <row r="147" spans="1:4" x14ac:dyDescent="0.4">
      <c r="A147" s="27">
        <v>41180</v>
      </c>
      <c r="B147" s="26">
        <v>2799.19</v>
      </c>
      <c r="C147" s="26">
        <v>3489999872</v>
      </c>
      <c r="D147" s="26">
        <v>4377333248</v>
      </c>
    </row>
    <row r="148" spans="1:4" x14ac:dyDescent="0.4">
      <c r="A148" s="27">
        <v>41152</v>
      </c>
      <c r="B148" s="26">
        <v>2772.24</v>
      </c>
      <c r="C148" s="26">
        <v>3640000000</v>
      </c>
      <c r="D148" s="26">
        <v>4491333120</v>
      </c>
    </row>
    <row r="149" spans="1:4" x14ac:dyDescent="0.4">
      <c r="A149" s="27">
        <v>41121</v>
      </c>
      <c r="B149" s="26">
        <v>2642.53</v>
      </c>
      <c r="C149" s="26">
        <v>3729999872</v>
      </c>
      <c r="D149" s="26">
        <v>4576666624</v>
      </c>
    </row>
    <row r="150" spans="1:4" x14ac:dyDescent="0.4">
      <c r="A150" s="27">
        <v>41089</v>
      </c>
      <c r="B150" s="26">
        <v>2615.7199999999998</v>
      </c>
      <c r="C150" s="26">
        <v>4049999872</v>
      </c>
      <c r="D150" s="26">
        <v>4630000128</v>
      </c>
    </row>
    <row r="151" spans="1:4" x14ac:dyDescent="0.4">
      <c r="A151" s="27">
        <v>41060</v>
      </c>
      <c r="B151" s="26">
        <v>2524.87</v>
      </c>
      <c r="C151" s="26">
        <v>4540000256</v>
      </c>
      <c r="D151" s="26">
        <v>4695333376</v>
      </c>
    </row>
    <row r="152" spans="1:4" x14ac:dyDescent="0.4">
      <c r="A152" s="27">
        <v>41029</v>
      </c>
      <c r="B152" s="26">
        <v>2723.68</v>
      </c>
      <c r="C152" s="26">
        <v>3840000000</v>
      </c>
      <c r="D152" s="26">
        <v>4675333120</v>
      </c>
    </row>
    <row r="153" spans="1:4" x14ac:dyDescent="0.4">
      <c r="A153" s="27">
        <v>40998</v>
      </c>
      <c r="B153" s="26">
        <v>2755.27</v>
      </c>
      <c r="C153" s="26">
        <v>4000000000</v>
      </c>
      <c r="D153" s="26">
        <v>4699333120</v>
      </c>
    </row>
    <row r="154" spans="1:4" x14ac:dyDescent="0.4">
      <c r="A154" s="27">
        <v>40968</v>
      </c>
      <c r="B154" s="26">
        <v>2623.1</v>
      </c>
      <c r="C154" s="26">
        <v>3870000128</v>
      </c>
      <c r="D154" s="26">
        <v>4673333248</v>
      </c>
    </row>
    <row r="155" spans="1:4" x14ac:dyDescent="0.4">
      <c r="A155" s="27">
        <v>40939</v>
      </c>
      <c r="B155" s="26">
        <v>2467.9499999999998</v>
      </c>
      <c r="C155" s="26">
        <v>4060000000</v>
      </c>
      <c r="D155" s="26">
        <v>4728000000</v>
      </c>
    </row>
    <row r="156" spans="1:4" x14ac:dyDescent="0.4">
      <c r="A156" s="27">
        <v>40907</v>
      </c>
      <c r="B156" s="26">
        <v>2277.83</v>
      </c>
      <c r="C156" s="26">
        <v>3740000000</v>
      </c>
      <c r="D156" s="26">
        <v>4780666880</v>
      </c>
    </row>
    <row r="157" spans="1:4" x14ac:dyDescent="0.4">
      <c r="A157" s="27">
        <v>40877</v>
      </c>
      <c r="B157" s="26">
        <v>2295.1999999999998</v>
      </c>
      <c r="C157" s="26">
        <v>4510000128</v>
      </c>
      <c r="D157" s="26">
        <v>4876666880</v>
      </c>
    </row>
    <row r="158" spans="1:4" x14ac:dyDescent="0.4">
      <c r="A158" s="27">
        <v>40847</v>
      </c>
      <c r="B158" s="26">
        <v>2360.08</v>
      </c>
      <c r="C158" s="26">
        <v>5040000000</v>
      </c>
      <c r="D158" s="26">
        <v>4935333376</v>
      </c>
    </row>
    <row r="159" spans="1:4" x14ac:dyDescent="0.4">
      <c r="A159" s="27">
        <v>40816</v>
      </c>
      <c r="B159" s="26">
        <v>2139.1799999999998</v>
      </c>
      <c r="C159" s="26">
        <v>5590000128</v>
      </c>
      <c r="D159" s="26">
        <v>4976000000</v>
      </c>
    </row>
    <row r="160" spans="1:4" x14ac:dyDescent="0.4">
      <c r="A160" s="27">
        <v>40786</v>
      </c>
      <c r="B160" s="26">
        <v>2241.0100000000002</v>
      </c>
      <c r="C160" s="26">
        <v>7200000000</v>
      </c>
      <c r="D160" s="26">
        <v>4993999872</v>
      </c>
    </row>
    <row r="161" spans="1:4" x14ac:dyDescent="0.4">
      <c r="A161" s="27">
        <v>40753</v>
      </c>
      <c r="B161" s="26">
        <v>2362.81</v>
      </c>
      <c r="C161" s="26">
        <v>4360000000</v>
      </c>
      <c r="D161" s="26">
        <v>4961999872</v>
      </c>
    </row>
    <row r="162" spans="1:4" x14ac:dyDescent="0.4">
      <c r="A162" s="27">
        <v>40724</v>
      </c>
      <c r="B162" s="26">
        <v>2325.0700000000002</v>
      </c>
      <c r="C162" s="26">
        <v>5200000000</v>
      </c>
      <c r="D162" s="26">
        <v>5027999744</v>
      </c>
    </row>
    <row r="163" spans="1:4" x14ac:dyDescent="0.4">
      <c r="A163" s="27">
        <v>40694</v>
      </c>
      <c r="B163" s="26">
        <v>2372.54</v>
      </c>
      <c r="C163" s="26">
        <v>4920000000</v>
      </c>
      <c r="D163" s="26">
        <v>5043333120</v>
      </c>
    </row>
    <row r="164" spans="1:4" x14ac:dyDescent="0.4">
      <c r="A164" s="27">
        <v>40662</v>
      </c>
      <c r="B164" s="26">
        <v>2404.08</v>
      </c>
      <c r="C164" s="26">
        <v>4529999872</v>
      </c>
      <c r="D164" s="26">
        <v>5054666752</v>
      </c>
    </row>
    <row r="165" spans="1:4" x14ac:dyDescent="0.4">
      <c r="A165" s="27">
        <v>40633</v>
      </c>
      <c r="B165" s="26">
        <v>2338.9899999999998</v>
      </c>
      <c r="C165" s="26">
        <v>5030000128</v>
      </c>
      <c r="D165" s="26">
        <v>5110666752</v>
      </c>
    </row>
    <row r="166" spans="1:4" x14ac:dyDescent="0.4">
      <c r="A166" s="27">
        <v>40602</v>
      </c>
      <c r="B166" s="26">
        <v>2350.9899999999998</v>
      </c>
      <c r="C166" s="26">
        <v>4240000000</v>
      </c>
      <c r="D166" s="26">
        <v>5076666880</v>
      </c>
    </row>
    <row r="167" spans="1:4" x14ac:dyDescent="0.4">
      <c r="A167" s="27">
        <v>40574</v>
      </c>
      <c r="B167" s="26">
        <v>2281.91</v>
      </c>
      <c r="C167" s="26">
        <v>4200000000</v>
      </c>
      <c r="D167" s="26">
        <v>5114666496</v>
      </c>
    </row>
    <row r="168" spans="1:4" x14ac:dyDescent="0.4">
      <c r="A168" s="27">
        <v>40543</v>
      </c>
      <c r="B168" s="26">
        <v>2217.86</v>
      </c>
      <c r="C168" s="26">
        <v>3609999872</v>
      </c>
      <c r="D168" s="26">
        <v>5252666880</v>
      </c>
    </row>
    <row r="169" spans="1:4" x14ac:dyDescent="0.4">
      <c r="A169" s="27">
        <v>40512</v>
      </c>
      <c r="B169" s="26">
        <v>2117.33</v>
      </c>
      <c r="C169" s="26">
        <v>4689999872</v>
      </c>
      <c r="D169" s="26">
        <v>5367333376</v>
      </c>
    </row>
    <row r="170" spans="1:4" x14ac:dyDescent="0.4">
      <c r="A170" s="27">
        <v>40480</v>
      </c>
      <c r="B170" s="26">
        <v>2124.4499999999998</v>
      </c>
      <c r="C170" s="26">
        <v>4849999872</v>
      </c>
      <c r="D170" s="26">
        <v>5390666752</v>
      </c>
    </row>
    <row r="171" spans="1:4" x14ac:dyDescent="0.4">
      <c r="A171" s="27">
        <v>40451</v>
      </c>
      <c r="B171" s="26">
        <v>1998.04</v>
      </c>
      <c r="C171" s="26">
        <v>5180000256</v>
      </c>
      <c r="D171" s="26">
        <v>5491999744</v>
      </c>
    </row>
    <row r="172" spans="1:4" x14ac:dyDescent="0.4">
      <c r="A172" s="27">
        <v>40421</v>
      </c>
      <c r="B172" s="26">
        <v>1767.43</v>
      </c>
      <c r="C172" s="26">
        <v>5390000128</v>
      </c>
      <c r="D172" s="26">
        <v>5562666496</v>
      </c>
    </row>
    <row r="173" spans="1:4" x14ac:dyDescent="0.4">
      <c r="A173" s="27">
        <v>40389</v>
      </c>
      <c r="B173" s="26">
        <v>1864</v>
      </c>
      <c r="C173" s="26">
        <v>5649999872</v>
      </c>
      <c r="D173" s="26">
        <v>5611333120</v>
      </c>
    </row>
    <row r="174" spans="1:4" x14ac:dyDescent="0.4">
      <c r="A174" s="27">
        <v>40359</v>
      </c>
      <c r="B174" s="26">
        <v>1739.14</v>
      </c>
      <c r="C174" s="26">
        <v>5859999744</v>
      </c>
      <c r="D174" s="26">
        <v>5730666496</v>
      </c>
    </row>
    <row r="175" spans="1:4" x14ac:dyDescent="0.4">
      <c r="A175" s="27">
        <v>40329</v>
      </c>
      <c r="B175" s="26">
        <v>1852.39</v>
      </c>
      <c r="C175" s="26">
        <v>6720000000</v>
      </c>
      <c r="D175" s="26">
        <v>5913333248</v>
      </c>
    </row>
    <row r="176" spans="1:4" x14ac:dyDescent="0.4">
      <c r="A176" s="27">
        <v>40298</v>
      </c>
      <c r="B176" s="26">
        <v>2000.63</v>
      </c>
      <c r="C176" s="26">
        <v>5350000128</v>
      </c>
      <c r="D176" s="26">
        <v>5976666624</v>
      </c>
    </row>
    <row r="177" spans="1:4" x14ac:dyDescent="0.4">
      <c r="A177" s="27">
        <v>40268</v>
      </c>
      <c r="B177" s="26">
        <v>1958.34</v>
      </c>
      <c r="C177" s="26">
        <v>5430000128</v>
      </c>
      <c r="D177" s="26">
        <v>6113999872</v>
      </c>
    </row>
    <row r="178" spans="1:4" x14ac:dyDescent="0.4">
      <c r="A178" s="27">
        <v>40235</v>
      </c>
      <c r="B178" s="26">
        <v>1818.68</v>
      </c>
      <c r="C178" s="26">
        <v>5089999872</v>
      </c>
      <c r="D178" s="26">
        <v>6275999744</v>
      </c>
    </row>
    <row r="179" spans="1:4" x14ac:dyDescent="0.4">
      <c r="A179" s="27">
        <v>40207</v>
      </c>
      <c r="B179" s="26">
        <v>1741.04</v>
      </c>
      <c r="C179" s="26">
        <v>5369999872</v>
      </c>
      <c r="D179" s="26">
        <v>6529999872</v>
      </c>
    </row>
    <row r="180" spans="1:4" x14ac:dyDescent="0.4">
      <c r="A180" s="27">
        <v>40178</v>
      </c>
      <c r="B180" s="26">
        <v>1860.31</v>
      </c>
      <c r="C180" s="26">
        <v>4520000000</v>
      </c>
      <c r="D180" s="26">
        <v>7092666880</v>
      </c>
    </row>
    <row r="181" spans="1:4" x14ac:dyDescent="0.4">
      <c r="A181" s="27">
        <v>40147</v>
      </c>
      <c r="B181" s="26">
        <v>1767.43</v>
      </c>
      <c r="C181" s="26">
        <v>4809999872</v>
      </c>
      <c r="D181" s="26">
        <v>7446000128</v>
      </c>
    </row>
    <row r="182" spans="1:4" x14ac:dyDescent="0.4">
      <c r="A182" s="27">
        <v>40116</v>
      </c>
      <c r="B182" s="26">
        <v>1667.13</v>
      </c>
      <c r="C182" s="26">
        <v>6270000128</v>
      </c>
      <c r="D182" s="26">
        <v>7573333504</v>
      </c>
    </row>
    <row r="183" spans="1:4" x14ac:dyDescent="0.4">
      <c r="A183" s="27">
        <v>40086</v>
      </c>
      <c r="B183" s="26">
        <v>1718.99</v>
      </c>
      <c r="C183" s="26">
        <v>5329999872</v>
      </c>
      <c r="D183" s="26">
        <v>7786666496</v>
      </c>
    </row>
    <row r="184" spans="1:4" x14ac:dyDescent="0.4">
      <c r="A184" s="27">
        <v>40056</v>
      </c>
      <c r="B184" s="26">
        <v>1625.19</v>
      </c>
      <c r="C184" s="26">
        <v>5040000000</v>
      </c>
    </row>
    <row r="185" spans="1:4" x14ac:dyDescent="0.4">
      <c r="A185" s="27">
        <v>40025</v>
      </c>
      <c r="B185" s="26">
        <v>1603.36</v>
      </c>
      <c r="C185" s="26">
        <v>6369999872</v>
      </c>
    </row>
    <row r="186" spans="1:4" x14ac:dyDescent="0.4">
      <c r="A186" s="27">
        <v>39994</v>
      </c>
      <c r="B186" s="26">
        <v>1477.25</v>
      </c>
      <c r="C186" s="26">
        <v>6240000000</v>
      </c>
    </row>
    <row r="187" spans="1:4" x14ac:dyDescent="0.4">
      <c r="A187" s="27">
        <v>39962</v>
      </c>
      <c r="B187" s="26">
        <v>1435.57</v>
      </c>
      <c r="C187" s="26">
        <v>6120000000</v>
      </c>
    </row>
    <row r="188" spans="1:4" x14ac:dyDescent="0.4">
      <c r="A188" s="27">
        <v>39933</v>
      </c>
      <c r="B188" s="26">
        <v>1394.33</v>
      </c>
      <c r="C188" s="26">
        <v>7440000000</v>
      </c>
    </row>
    <row r="189" spans="1:4" x14ac:dyDescent="0.4">
      <c r="A189" s="27">
        <v>39903</v>
      </c>
      <c r="B189" s="26">
        <v>1237.01</v>
      </c>
      <c r="C189" s="26">
        <v>8600000512</v>
      </c>
    </row>
    <row r="190" spans="1:4" x14ac:dyDescent="0.4">
      <c r="A190" s="27">
        <v>39871</v>
      </c>
      <c r="B190" s="26">
        <v>1116.99</v>
      </c>
      <c r="C190" s="26">
        <v>7670000128</v>
      </c>
    </row>
    <row r="191" spans="1:4" x14ac:dyDescent="0.4">
      <c r="A191" s="27">
        <v>39843</v>
      </c>
      <c r="B191" s="26">
        <v>1180.25</v>
      </c>
      <c r="C191" s="26">
        <v>7409999872</v>
      </c>
    </row>
    <row r="192" spans="1:4" x14ac:dyDescent="0.4">
      <c r="A192" s="27">
        <v>39813</v>
      </c>
      <c r="B192" s="26">
        <v>1211.6500000000001</v>
      </c>
      <c r="C192" s="26">
        <v>7859999744</v>
      </c>
    </row>
    <row r="193" spans="1:3" x14ac:dyDescent="0.4">
      <c r="A193" s="27">
        <v>39780</v>
      </c>
      <c r="B193" s="26">
        <v>1185.75</v>
      </c>
      <c r="C193" s="26">
        <v>8899999744</v>
      </c>
    </row>
    <row r="194" spans="1:3" x14ac:dyDescent="0.4">
      <c r="A194" s="27">
        <v>39752</v>
      </c>
      <c r="B194" s="26">
        <v>1334.78</v>
      </c>
      <c r="C194" s="26">
        <v>13809999872</v>
      </c>
    </row>
    <row r="195" spans="1:3" x14ac:dyDescent="0.4">
      <c r="A195" s="27">
        <v>39721</v>
      </c>
      <c r="B195" s="26">
        <v>1594.63</v>
      </c>
      <c r="C195" s="26">
        <v>9820000256</v>
      </c>
    </row>
    <row r="196" spans="1:3" x14ac:dyDescent="0.4">
      <c r="A196" s="27">
        <v>39689</v>
      </c>
      <c r="B196" s="26">
        <v>1872.54</v>
      </c>
      <c r="C196" s="26">
        <v>6720000000</v>
      </c>
    </row>
    <row r="197" spans="1:3" x14ac:dyDescent="0.4">
      <c r="A197" s="27">
        <v>39660</v>
      </c>
      <c r="B197" s="26">
        <v>1849.15</v>
      </c>
      <c r="C197" s="26">
        <v>9470000128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6AA8B-165A-476E-BDC0-6F5B37F63DF3}">
  <dimension ref="A1:G180"/>
  <sheetViews>
    <sheetView workbookViewId="0">
      <selection activeCell="F1" sqref="F1:G1048576"/>
    </sheetView>
  </sheetViews>
  <sheetFormatPr defaultRowHeight="13.9" x14ac:dyDescent="0.4"/>
  <cols>
    <col min="1" max="16384" width="8.9375" style="26"/>
  </cols>
  <sheetData>
    <row r="1" spans="1:7" x14ac:dyDescent="0.4">
      <c r="C1" s="26" t="s">
        <v>6291</v>
      </c>
      <c r="D1" s="26" t="s">
        <v>6292</v>
      </c>
      <c r="E1" s="26" t="s">
        <v>6293</v>
      </c>
      <c r="F1" s="26" t="s">
        <v>16</v>
      </c>
    </row>
    <row r="2" spans="1:7" x14ac:dyDescent="0.4">
      <c r="A2" s="26" t="s">
        <v>6262</v>
      </c>
      <c r="B2" s="26">
        <v>84.519996642999999</v>
      </c>
      <c r="C2" s="26">
        <f>INT(LEFT(A2,2))</f>
        <v>10</v>
      </c>
      <c r="D2" s="26">
        <f>INT(MID(A2,4,2))</f>
        <v>2</v>
      </c>
      <c r="E2" s="26" t="str">
        <f>RIGHT(A2,4)</f>
        <v>2024</v>
      </c>
      <c r="F2" s="27">
        <f>DATE(E2,C2,D2)</f>
        <v>45567</v>
      </c>
      <c r="G2" s="26">
        <f>B2</f>
        <v>84.519996642999999</v>
      </c>
    </row>
    <row r="3" spans="1:7" x14ac:dyDescent="0.4">
      <c r="B3" s="26">
        <v>0</v>
      </c>
      <c r="C3" s="26" t="e">
        <f t="shared" ref="C3:C66" si="0">INT(LEFT(A3,2))</f>
        <v>#VALUE!</v>
      </c>
      <c r="D3" s="26" t="e">
        <f t="shared" ref="D3:D66" si="1">INT(MID(A3,4,2))</f>
        <v>#VALUE!</v>
      </c>
      <c r="E3" s="26" t="str">
        <f t="shared" ref="E3:E66" si="2">RIGHT(A3,4)</f>
        <v/>
      </c>
      <c r="F3" s="27" t="e">
        <f t="shared" ref="F3:F66" si="3">DATE(E3,C3,D3)</f>
        <v>#VALUE!</v>
      </c>
      <c r="G3" s="26">
        <f t="shared" ref="G3:G66" si="4">B3</f>
        <v>0</v>
      </c>
    </row>
    <row r="4" spans="1:7" x14ac:dyDescent="0.4">
      <c r="A4" s="26" t="s">
        <v>6260</v>
      </c>
      <c r="B4" s="26">
        <v>83.800003051999994</v>
      </c>
      <c r="C4" s="26">
        <f t="shared" si="0"/>
        <v>9</v>
      </c>
      <c r="D4" s="26">
        <f t="shared" si="1"/>
        <v>30</v>
      </c>
      <c r="E4" s="26" t="str">
        <f t="shared" si="2"/>
        <v>2024</v>
      </c>
      <c r="F4" s="27">
        <f t="shared" si="3"/>
        <v>45565</v>
      </c>
      <c r="G4" s="26">
        <f t="shared" si="4"/>
        <v>83.800003051999994</v>
      </c>
    </row>
    <row r="5" spans="1:7" x14ac:dyDescent="0.4">
      <c r="A5" s="26" t="s">
        <v>6239</v>
      </c>
      <c r="B5" s="26">
        <v>82.569999695000007</v>
      </c>
      <c r="C5" s="26">
        <f t="shared" si="0"/>
        <v>8</v>
      </c>
      <c r="D5" s="26">
        <f t="shared" si="1"/>
        <v>30</v>
      </c>
      <c r="E5" s="26" t="str">
        <f t="shared" si="2"/>
        <v>2024</v>
      </c>
      <c r="F5" s="27">
        <f t="shared" si="3"/>
        <v>45534</v>
      </c>
      <c r="G5" s="26">
        <f t="shared" si="4"/>
        <v>82.569999695000007</v>
      </c>
    </row>
    <row r="6" spans="1:7" x14ac:dyDescent="0.4">
      <c r="A6" s="26" t="s">
        <v>6215</v>
      </c>
      <c r="B6" s="26">
        <v>83.86000061</v>
      </c>
      <c r="C6" s="26">
        <f t="shared" si="0"/>
        <v>7</v>
      </c>
      <c r="D6" s="26">
        <f t="shared" si="1"/>
        <v>31</v>
      </c>
      <c r="E6" s="26" t="str">
        <f t="shared" si="2"/>
        <v>2024</v>
      </c>
      <c r="F6" s="27">
        <f t="shared" si="3"/>
        <v>45504</v>
      </c>
      <c r="G6" s="26">
        <f t="shared" si="4"/>
        <v>83.86000061</v>
      </c>
    </row>
    <row r="7" spans="1:7" x14ac:dyDescent="0.4">
      <c r="B7" s="26">
        <v>0</v>
      </c>
      <c r="C7" s="26" t="e">
        <f t="shared" si="0"/>
        <v>#VALUE!</v>
      </c>
      <c r="D7" s="26" t="e">
        <f t="shared" si="1"/>
        <v>#VALUE!</v>
      </c>
      <c r="E7" s="26" t="str">
        <f t="shared" si="2"/>
        <v/>
      </c>
      <c r="F7" s="27" t="e">
        <f t="shared" si="3"/>
        <v>#VALUE!</v>
      </c>
      <c r="G7" s="26">
        <f t="shared" si="4"/>
        <v>0</v>
      </c>
    </row>
    <row r="8" spans="1:7" x14ac:dyDescent="0.4">
      <c r="A8" s="26" t="s">
        <v>6193</v>
      </c>
      <c r="B8" s="26">
        <v>83.86000061</v>
      </c>
      <c r="C8" s="26">
        <f t="shared" si="0"/>
        <v>6</v>
      </c>
      <c r="D8" s="26">
        <f t="shared" si="1"/>
        <v>28</v>
      </c>
      <c r="E8" s="26" t="str">
        <f t="shared" si="2"/>
        <v>2024</v>
      </c>
      <c r="F8" s="27">
        <f t="shared" si="3"/>
        <v>45471</v>
      </c>
      <c r="G8" s="26">
        <f t="shared" si="4"/>
        <v>83.86000061</v>
      </c>
    </row>
    <row r="9" spans="1:7" x14ac:dyDescent="0.4">
      <c r="A9" s="26" t="s">
        <v>6172</v>
      </c>
      <c r="B9" s="26">
        <v>78.309997558999996</v>
      </c>
      <c r="C9" s="26">
        <f t="shared" si="0"/>
        <v>5</v>
      </c>
      <c r="D9" s="26">
        <f t="shared" si="1"/>
        <v>31</v>
      </c>
      <c r="E9" s="26" t="str">
        <f t="shared" si="2"/>
        <v>2024</v>
      </c>
      <c r="F9" s="27">
        <f t="shared" si="3"/>
        <v>45443</v>
      </c>
      <c r="G9" s="26">
        <f t="shared" si="4"/>
        <v>78.309997558999996</v>
      </c>
    </row>
    <row r="10" spans="1:7" x14ac:dyDescent="0.4">
      <c r="A10" s="26" t="s">
        <v>6150</v>
      </c>
      <c r="B10" s="26">
        <v>77.319999695000007</v>
      </c>
      <c r="C10" s="26">
        <f t="shared" si="0"/>
        <v>4</v>
      </c>
      <c r="D10" s="26">
        <f t="shared" si="1"/>
        <v>30</v>
      </c>
      <c r="E10" s="26" t="str">
        <f t="shared" si="2"/>
        <v>2024</v>
      </c>
      <c r="F10" s="27">
        <f t="shared" si="3"/>
        <v>45412</v>
      </c>
      <c r="G10" s="26">
        <f t="shared" si="4"/>
        <v>77.319999695000007</v>
      </c>
    </row>
    <row r="11" spans="1:7" x14ac:dyDescent="0.4">
      <c r="B11" s="26">
        <v>0</v>
      </c>
      <c r="C11" s="26" t="e">
        <f t="shared" si="0"/>
        <v>#VALUE!</v>
      </c>
      <c r="D11" s="26" t="e">
        <f t="shared" si="1"/>
        <v>#VALUE!</v>
      </c>
      <c r="E11" s="26" t="str">
        <f t="shared" si="2"/>
        <v/>
      </c>
      <c r="F11" s="27" t="e">
        <f t="shared" si="3"/>
        <v>#VALUE!</v>
      </c>
      <c r="G11" s="26">
        <f t="shared" si="4"/>
        <v>0</v>
      </c>
    </row>
    <row r="12" spans="1:7" x14ac:dyDescent="0.4">
      <c r="A12" s="26" t="s">
        <v>6282</v>
      </c>
      <c r="B12" s="26">
        <v>79.050003051999994</v>
      </c>
      <c r="C12" s="26">
        <f t="shared" si="0"/>
        <v>3</v>
      </c>
      <c r="D12" s="26">
        <f t="shared" si="1"/>
        <v>29</v>
      </c>
      <c r="E12" s="26" t="str">
        <f t="shared" si="2"/>
        <v>2024</v>
      </c>
      <c r="F12" s="27">
        <f t="shared" si="3"/>
        <v>45380</v>
      </c>
      <c r="G12" s="26">
        <f t="shared" si="4"/>
        <v>79.050003051999994</v>
      </c>
    </row>
    <row r="13" spans="1:7" x14ac:dyDescent="0.4">
      <c r="A13" s="26" t="s">
        <v>6104</v>
      </c>
      <c r="B13" s="26">
        <v>76.669998168999996</v>
      </c>
      <c r="C13" s="26">
        <f t="shared" si="0"/>
        <v>2</v>
      </c>
      <c r="D13" s="26">
        <f t="shared" si="1"/>
        <v>29</v>
      </c>
      <c r="E13" s="26" t="str">
        <f t="shared" si="2"/>
        <v>2024</v>
      </c>
      <c r="F13" s="27">
        <f t="shared" si="3"/>
        <v>45351</v>
      </c>
      <c r="G13" s="26">
        <f t="shared" si="4"/>
        <v>76.669998168999996</v>
      </c>
    </row>
    <row r="14" spans="1:7" x14ac:dyDescent="0.4">
      <c r="A14" s="26" t="s">
        <v>6084</v>
      </c>
      <c r="B14" s="26">
        <v>73.559997558999996</v>
      </c>
      <c r="C14" s="26">
        <f t="shared" si="0"/>
        <v>1</v>
      </c>
      <c r="D14" s="26">
        <f t="shared" si="1"/>
        <v>31</v>
      </c>
      <c r="E14" s="26" t="str">
        <f t="shared" si="2"/>
        <v>2024</v>
      </c>
      <c r="F14" s="27">
        <f t="shared" si="3"/>
        <v>45322</v>
      </c>
      <c r="G14" s="26">
        <f t="shared" si="4"/>
        <v>73.559997558999996</v>
      </c>
    </row>
    <row r="15" spans="1:7" x14ac:dyDescent="0.4">
      <c r="B15" s="26">
        <v>0</v>
      </c>
      <c r="C15" s="26" t="e">
        <f t="shared" si="0"/>
        <v>#VALUE!</v>
      </c>
      <c r="D15" s="26" t="e">
        <f t="shared" si="1"/>
        <v>#VALUE!</v>
      </c>
      <c r="E15" s="26" t="str">
        <f t="shared" si="2"/>
        <v/>
      </c>
      <c r="F15" s="27" t="e">
        <f t="shared" si="3"/>
        <v>#VALUE!</v>
      </c>
      <c r="G15" s="26">
        <f t="shared" si="4"/>
        <v>0</v>
      </c>
    </row>
    <row r="16" spans="1:7" x14ac:dyDescent="0.4">
      <c r="A16" s="26" t="s">
        <v>6062</v>
      </c>
      <c r="B16" s="26">
        <v>72.239997864000003</v>
      </c>
      <c r="C16" s="26">
        <f t="shared" si="0"/>
        <v>12</v>
      </c>
      <c r="D16" s="26">
        <f t="shared" si="1"/>
        <v>29</v>
      </c>
      <c r="E16" s="26" t="str">
        <f t="shared" si="2"/>
        <v>2023</v>
      </c>
      <c r="F16" s="27">
        <f t="shared" si="3"/>
        <v>45289</v>
      </c>
      <c r="G16" s="26">
        <f t="shared" si="4"/>
        <v>72.239997864000003</v>
      </c>
    </row>
    <row r="17" spans="1:7" x14ac:dyDescent="0.4">
      <c r="A17" s="26" t="s">
        <v>6042</v>
      </c>
      <c r="B17" s="26">
        <v>68.269996642999999</v>
      </c>
      <c r="C17" s="26">
        <f t="shared" si="0"/>
        <v>11</v>
      </c>
      <c r="D17" s="26">
        <f t="shared" si="1"/>
        <v>30</v>
      </c>
      <c r="E17" s="26" t="str">
        <f t="shared" si="2"/>
        <v>2023</v>
      </c>
      <c r="F17" s="27">
        <f t="shared" si="3"/>
        <v>45260</v>
      </c>
      <c r="G17" s="26">
        <f t="shared" si="4"/>
        <v>68.269996642999999</v>
      </c>
    </row>
    <row r="18" spans="1:7" x14ac:dyDescent="0.4">
      <c r="A18" s="26" t="s">
        <v>6020</v>
      </c>
      <c r="B18" s="26">
        <v>61.779998779000003</v>
      </c>
      <c r="C18" s="26">
        <f t="shared" si="0"/>
        <v>10</v>
      </c>
      <c r="D18" s="26">
        <f t="shared" si="1"/>
        <v>31</v>
      </c>
      <c r="E18" s="26" t="str">
        <f t="shared" si="2"/>
        <v>2023</v>
      </c>
      <c r="F18" s="27">
        <f t="shared" si="3"/>
        <v>45230</v>
      </c>
      <c r="G18" s="26">
        <f t="shared" si="4"/>
        <v>61.779998779000003</v>
      </c>
    </row>
    <row r="19" spans="1:7" x14ac:dyDescent="0.4">
      <c r="B19" s="26">
        <v>0</v>
      </c>
      <c r="C19" s="26" t="e">
        <f t="shared" si="0"/>
        <v>#VALUE!</v>
      </c>
      <c r="D19" s="26" t="e">
        <f t="shared" si="1"/>
        <v>#VALUE!</v>
      </c>
      <c r="E19" s="26" t="str">
        <f t="shared" si="2"/>
        <v/>
      </c>
      <c r="F19" s="27" t="e">
        <f t="shared" si="3"/>
        <v>#VALUE!</v>
      </c>
      <c r="G19" s="26">
        <f t="shared" si="4"/>
        <v>0</v>
      </c>
    </row>
    <row r="20" spans="1:7" x14ac:dyDescent="0.4">
      <c r="A20" s="26" t="s">
        <v>5997</v>
      </c>
      <c r="B20" s="26">
        <v>64.419998168999996</v>
      </c>
      <c r="C20" s="26">
        <f t="shared" si="0"/>
        <v>9</v>
      </c>
      <c r="D20" s="26">
        <f t="shared" si="1"/>
        <v>29</v>
      </c>
      <c r="E20" s="26" t="str">
        <f t="shared" si="2"/>
        <v>2023</v>
      </c>
      <c r="F20" s="27">
        <f t="shared" si="3"/>
        <v>45198</v>
      </c>
      <c r="G20" s="26">
        <f t="shared" si="4"/>
        <v>64.419998168999996</v>
      </c>
    </row>
    <row r="21" spans="1:7" x14ac:dyDescent="0.4">
      <c r="A21" s="26" t="s">
        <v>5973</v>
      </c>
      <c r="B21" s="26">
        <v>65.300003051999994</v>
      </c>
      <c r="C21" s="26">
        <f t="shared" si="0"/>
        <v>8</v>
      </c>
      <c r="D21" s="26">
        <f t="shared" si="1"/>
        <v>31</v>
      </c>
      <c r="E21" s="26" t="str">
        <f t="shared" si="2"/>
        <v>2023</v>
      </c>
      <c r="F21" s="27">
        <f t="shared" si="3"/>
        <v>45169</v>
      </c>
      <c r="G21" s="26">
        <f t="shared" si="4"/>
        <v>65.300003051999994</v>
      </c>
    </row>
    <row r="22" spans="1:7" x14ac:dyDescent="0.4">
      <c r="A22" s="26" t="s">
        <v>5947</v>
      </c>
      <c r="B22" s="26">
        <v>66.099998474000003</v>
      </c>
      <c r="C22" s="26">
        <f t="shared" si="0"/>
        <v>7</v>
      </c>
      <c r="D22" s="26">
        <f t="shared" si="1"/>
        <v>31</v>
      </c>
      <c r="E22" s="26" t="str">
        <f t="shared" si="2"/>
        <v>2023</v>
      </c>
      <c r="F22" s="27">
        <f t="shared" si="3"/>
        <v>45138</v>
      </c>
      <c r="G22" s="26">
        <f t="shared" si="4"/>
        <v>66.099998474000003</v>
      </c>
    </row>
    <row r="23" spans="1:7" x14ac:dyDescent="0.4">
      <c r="B23" s="26">
        <v>0</v>
      </c>
      <c r="C23" s="26" t="e">
        <f t="shared" si="0"/>
        <v>#VALUE!</v>
      </c>
      <c r="D23" s="26" t="e">
        <f t="shared" si="1"/>
        <v>#VALUE!</v>
      </c>
      <c r="E23" s="26" t="str">
        <f t="shared" si="2"/>
        <v/>
      </c>
      <c r="F23" s="27" t="e">
        <f t="shared" si="3"/>
        <v>#VALUE!</v>
      </c>
      <c r="G23" s="26">
        <f t="shared" si="4"/>
        <v>0</v>
      </c>
    </row>
    <row r="24" spans="1:7" x14ac:dyDescent="0.4">
      <c r="A24" s="26" t="s">
        <v>5923</v>
      </c>
      <c r="B24" s="26">
        <v>63.88999939</v>
      </c>
      <c r="C24" s="26">
        <f t="shared" si="0"/>
        <v>6</v>
      </c>
      <c r="D24" s="26">
        <f t="shared" si="1"/>
        <v>30</v>
      </c>
      <c r="E24" s="26" t="str">
        <f t="shared" si="2"/>
        <v>2023</v>
      </c>
      <c r="F24" s="27">
        <f t="shared" si="3"/>
        <v>45107</v>
      </c>
      <c r="G24" s="26">
        <f t="shared" si="4"/>
        <v>63.88999939</v>
      </c>
    </row>
    <row r="25" spans="1:7" x14ac:dyDescent="0.4">
      <c r="A25" s="26" t="s">
        <v>5900</v>
      </c>
      <c r="B25" s="26">
        <v>62.090000152999998</v>
      </c>
      <c r="C25" s="26">
        <f t="shared" si="0"/>
        <v>5</v>
      </c>
      <c r="D25" s="26">
        <f t="shared" si="1"/>
        <v>31</v>
      </c>
      <c r="E25" s="26" t="str">
        <f t="shared" si="2"/>
        <v>2023</v>
      </c>
      <c r="F25" s="27">
        <f t="shared" si="3"/>
        <v>45077</v>
      </c>
      <c r="G25" s="26">
        <f t="shared" si="4"/>
        <v>62.090000152999998</v>
      </c>
    </row>
    <row r="26" spans="1:7" x14ac:dyDescent="0.4">
      <c r="A26" s="26" t="s">
        <v>5872</v>
      </c>
      <c r="B26" s="26">
        <v>57.880001067999999</v>
      </c>
      <c r="C26" s="26">
        <f t="shared" si="0"/>
        <v>4</v>
      </c>
      <c r="D26" s="26">
        <f t="shared" si="1"/>
        <v>28</v>
      </c>
      <c r="E26" s="26" t="str">
        <f t="shared" si="2"/>
        <v>2023</v>
      </c>
      <c r="F26" s="27">
        <f t="shared" si="3"/>
        <v>45044</v>
      </c>
      <c r="G26" s="26">
        <f t="shared" si="4"/>
        <v>57.880001067999999</v>
      </c>
    </row>
    <row r="27" spans="1:7" x14ac:dyDescent="0.4">
      <c r="B27" s="26">
        <v>0</v>
      </c>
      <c r="C27" s="26" t="e">
        <f t="shared" si="0"/>
        <v>#VALUE!</v>
      </c>
      <c r="D27" s="26" t="e">
        <f t="shared" si="1"/>
        <v>#VALUE!</v>
      </c>
      <c r="E27" s="26" t="str">
        <f t="shared" si="2"/>
        <v/>
      </c>
      <c r="F27" s="27" t="e">
        <f t="shared" si="3"/>
        <v>#VALUE!</v>
      </c>
      <c r="G27" s="26">
        <f t="shared" si="4"/>
        <v>0</v>
      </c>
    </row>
    <row r="28" spans="1:7" x14ac:dyDescent="0.4">
      <c r="A28" s="26" t="s">
        <v>5850</v>
      </c>
      <c r="B28" s="26">
        <v>60.349998474000003</v>
      </c>
      <c r="C28" s="26">
        <f t="shared" si="0"/>
        <v>3</v>
      </c>
      <c r="D28" s="26">
        <f t="shared" si="1"/>
        <v>31</v>
      </c>
      <c r="E28" s="26" t="str">
        <f t="shared" si="2"/>
        <v>2023</v>
      </c>
      <c r="F28" s="27">
        <f t="shared" si="3"/>
        <v>45016</v>
      </c>
      <c r="G28" s="26">
        <f t="shared" si="4"/>
        <v>60.349998474000003</v>
      </c>
    </row>
    <row r="29" spans="1:7" x14ac:dyDescent="0.4">
      <c r="A29" s="26" t="s">
        <v>5826</v>
      </c>
      <c r="B29" s="26">
        <v>58.25</v>
      </c>
      <c r="C29" s="26">
        <f t="shared" si="0"/>
        <v>2</v>
      </c>
      <c r="D29" s="26">
        <f t="shared" si="1"/>
        <v>28</v>
      </c>
      <c r="E29" s="26" t="str">
        <f t="shared" si="2"/>
        <v>2023</v>
      </c>
      <c r="F29" s="27">
        <f t="shared" si="3"/>
        <v>44985</v>
      </c>
      <c r="G29" s="26">
        <f t="shared" si="4"/>
        <v>58.25</v>
      </c>
    </row>
    <row r="30" spans="1:7" x14ac:dyDescent="0.4">
      <c r="A30" s="26" t="s">
        <v>5806</v>
      </c>
      <c r="B30" s="26">
        <v>57.88999939</v>
      </c>
      <c r="C30" s="26">
        <f t="shared" si="0"/>
        <v>1</v>
      </c>
      <c r="D30" s="26">
        <f t="shared" si="1"/>
        <v>31</v>
      </c>
      <c r="E30" s="26" t="str">
        <f t="shared" si="2"/>
        <v>2023</v>
      </c>
      <c r="F30" s="27">
        <f t="shared" si="3"/>
        <v>44957</v>
      </c>
      <c r="G30" s="26">
        <f t="shared" si="4"/>
        <v>57.88999939</v>
      </c>
    </row>
    <row r="31" spans="1:7" x14ac:dyDescent="0.4">
      <c r="B31" s="26">
        <v>0</v>
      </c>
      <c r="C31" s="26" t="e">
        <f t="shared" si="0"/>
        <v>#VALUE!</v>
      </c>
      <c r="D31" s="26" t="e">
        <f t="shared" si="1"/>
        <v>#VALUE!</v>
      </c>
      <c r="E31" s="26" t="str">
        <f t="shared" si="2"/>
        <v/>
      </c>
      <c r="F31" s="27" t="e">
        <f t="shared" si="3"/>
        <v>#VALUE!</v>
      </c>
      <c r="G31" s="26">
        <f t="shared" si="4"/>
        <v>0</v>
      </c>
    </row>
    <row r="32" spans="1:7" x14ac:dyDescent="0.4">
      <c r="A32" s="26" t="s">
        <v>5786</v>
      </c>
      <c r="B32" s="26">
        <v>51.430000305</v>
      </c>
      <c r="C32" s="26">
        <f t="shared" si="0"/>
        <v>12</v>
      </c>
      <c r="D32" s="26">
        <f t="shared" si="1"/>
        <v>30</v>
      </c>
      <c r="E32" s="26" t="str">
        <f t="shared" si="2"/>
        <v>2022</v>
      </c>
      <c r="F32" s="27">
        <f t="shared" si="3"/>
        <v>44925</v>
      </c>
      <c r="G32" s="26">
        <f t="shared" si="4"/>
        <v>51.430000305</v>
      </c>
    </row>
    <row r="33" spans="1:7" x14ac:dyDescent="0.4">
      <c r="A33" s="26" t="s">
        <v>5765</v>
      </c>
      <c r="B33" s="26">
        <v>55.369998932000001</v>
      </c>
      <c r="C33" s="26">
        <f t="shared" si="0"/>
        <v>11</v>
      </c>
      <c r="D33" s="26">
        <f t="shared" si="1"/>
        <v>30</v>
      </c>
      <c r="E33" s="26" t="str">
        <f t="shared" si="2"/>
        <v>2022</v>
      </c>
      <c r="F33" s="27">
        <f t="shared" si="3"/>
        <v>44895</v>
      </c>
      <c r="G33" s="26">
        <f t="shared" si="4"/>
        <v>55.369998932000001</v>
      </c>
    </row>
    <row r="34" spans="1:7" x14ac:dyDescent="0.4">
      <c r="A34" s="26" t="s">
        <v>5743</v>
      </c>
      <c r="B34" s="26">
        <v>54.970001220999997</v>
      </c>
      <c r="C34" s="26">
        <f t="shared" si="0"/>
        <v>10</v>
      </c>
      <c r="D34" s="26">
        <f t="shared" si="1"/>
        <v>31</v>
      </c>
      <c r="E34" s="26" t="str">
        <f t="shared" si="2"/>
        <v>2022</v>
      </c>
      <c r="F34" s="27">
        <f t="shared" si="3"/>
        <v>44865</v>
      </c>
      <c r="G34" s="26">
        <f t="shared" si="4"/>
        <v>54.970001220999997</v>
      </c>
    </row>
    <row r="35" spans="1:7" x14ac:dyDescent="0.4">
      <c r="B35" s="26">
        <v>0</v>
      </c>
      <c r="C35" s="26" t="e">
        <f t="shared" si="0"/>
        <v>#VALUE!</v>
      </c>
      <c r="D35" s="26" t="e">
        <f t="shared" si="1"/>
        <v>#VALUE!</v>
      </c>
      <c r="E35" s="26" t="str">
        <f t="shared" si="2"/>
        <v/>
      </c>
      <c r="F35" s="27" t="e">
        <f t="shared" si="3"/>
        <v>#VALUE!</v>
      </c>
      <c r="G35" s="26">
        <f t="shared" si="4"/>
        <v>0</v>
      </c>
    </row>
    <row r="36" spans="1:7" x14ac:dyDescent="0.4">
      <c r="A36" s="26" t="s">
        <v>5722</v>
      </c>
      <c r="B36" s="26">
        <v>53.63999939</v>
      </c>
      <c r="C36" s="26">
        <f t="shared" si="0"/>
        <v>9</v>
      </c>
      <c r="D36" s="26">
        <f t="shared" si="1"/>
        <v>30</v>
      </c>
      <c r="E36" s="26" t="str">
        <f t="shared" si="2"/>
        <v>2022</v>
      </c>
      <c r="F36" s="27">
        <f t="shared" si="3"/>
        <v>44834</v>
      </c>
      <c r="G36" s="26">
        <f t="shared" si="4"/>
        <v>53.63999939</v>
      </c>
    </row>
    <row r="37" spans="1:7" x14ac:dyDescent="0.4">
      <c r="A37" s="26" t="s">
        <v>5700</v>
      </c>
      <c r="B37" s="26">
        <v>57.86000061</v>
      </c>
      <c r="C37" s="26">
        <f t="shared" si="0"/>
        <v>8</v>
      </c>
      <c r="D37" s="26">
        <f t="shared" si="1"/>
        <v>31</v>
      </c>
      <c r="E37" s="26" t="str">
        <f t="shared" si="2"/>
        <v>2022</v>
      </c>
      <c r="F37" s="27">
        <f t="shared" si="3"/>
        <v>44804</v>
      </c>
      <c r="G37" s="26">
        <f t="shared" si="4"/>
        <v>57.86000061</v>
      </c>
    </row>
    <row r="38" spans="1:7" x14ac:dyDescent="0.4">
      <c r="A38" s="26" t="s">
        <v>5677</v>
      </c>
      <c r="B38" s="26">
        <v>58.740001677999999</v>
      </c>
      <c r="C38" s="26">
        <f t="shared" si="0"/>
        <v>7</v>
      </c>
      <c r="D38" s="26">
        <f t="shared" si="1"/>
        <v>29</v>
      </c>
      <c r="E38" s="26" t="str">
        <f t="shared" si="2"/>
        <v>2022</v>
      </c>
      <c r="F38" s="27">
        <f t="shared" si="3"/>
        <v>44771</v>
      </c>
      <c r="G38" s="26">
        <f t="shared" si="4"/>
        <v>58.740001677999999</v>
      </c>
    </row>
    <row r="39" spans="1:7" x14ac:dyDescent="0.4">
      <c r="B39" s="26">
        <v>0</v>
      </c>
      <c r="C39" s="26" t="e">
        <f t="shared" si="0"/>
        <v>#VALUE!</v>
      </c>
      <c r="D39" s="26" t="e">
        <f t="shared" si="1"/>
        <v>#VALUE!</v>
      </c>
      <c r="E39" s="26" t="str">
        <f t="shared" si="2"/>
        <v/>
      </c>
      <c r="F39" s="27" t="e">
        <f t="shared" si="3"/>
        <v>#VALUE!</v>
      </c>
      <c r="G39" s="26">
        <f t="shared" si="4"/>
        <v>0</v>
      </c>
    </row>
    <row r="40" spans="1:7" x14ac:dyDescent="0.4">
      <c r="A40" s="26" t="s">
        <v>5657</v>
      </c>
      <c r="B40" s="26">
        <v>52.479999542000002</v>
      </c>
      <c r="C40" s="26">
        <f t="shared" si="0"/>
        <v>6</v>
      </c>
      <c r="D40" s="26">
        <f t="shared" si="1"/>
        <v>30</v>
      </c>
      <c r="E40" s="26" t="str">
        <f t="shared" si="2"/>
        <v>2022</v>
      </c>
      <c r="F40" s="27">
        <f t="shared" si="3"/>
        <v>44742</v>
      </c>
      <c r="G40" s="26">
        <f t="shared" si="4"/>
        <v>52.479999542000002</v>
      </c>
    </row>
    <row r="41" spans="1:7" x14ac:dyDescent="0.4">
      <c r="A41" s="26" t="s">
        <v>5636</v>
      </c>
      <c r="B41" s="26">
        <v>56.220001220999997</v>
      </c>
      <c r="C41" s="26">
        <f t="shared" si="0"/>
        <v>5</v>
      </c>
      <c r="D41" s="26">
        <f t="shared" si="1"/>
        <v>31</v>
      </c>
      <c r="E41" s="26" t="str">
        <f t="shared" si="2"/>
        <v>2022</v>
      </c>
      <c r="F41" s="27">
        <f t="shared" si="3"/>
        <v>44712</v>
      </c>
      <c r="G41" s="26">
        <f t="shared" si="4"/>
        <v>56.220001220999997</v>
      </c>
    </row>
    <row r="42" spans="1:7" x14ac:dyDescent="0.4">
      <c r="A42" s="26" t="s">
        <v>5614</v>
      </c>
      <c r="B42" s="26">
        <v>57.819999695</v>
      </c>
      <c r="C42" s="26">
        <f t="shared" si="0"/>
        <v>4</v>
      </c>
      <c r="D42" s="26">
        <f t="shared" si="1"/>
        <v>29</v>
      </c>
      <c r="E42" s="26" t="str">
        <f t="shared" si="2"/>
        <v>2022</v>
      </c>
      <c r="F42" s="27">
        <f t="shared" si="3"/>
        <v>44680</v>
      </c>
      <c r="G42" s="26">
        <f t="shared" si="4"/>
        <v>57.819999695</v>
      </c>
    </row>
    <row r="43" spans="1:7" x14ac:dyDescent="0.4">
      <c r="B43" s="26">
        <v>0</v>
      </c>
      <c r="C43" s="26" t="e">
        <f t="shared" si="0"/>
        <v>#VALUE!</v>
      </c>
      <c r="D43" s="26" t="e">
        <f t="shared" si="1"/>
        <v>#VALUE!</v>
      </c>
      <c r="E43" s="26" t="str">
        <f t="shared" si="2"/>
        <v/>
      </c>
      <c r="F43" s="27" t="e">
        <f t="shared" si="3"/>
        <v>#VALUE!</v>
      </c>
      <c r="G43" s="26">
        <f t="shared" si="4"/>
        <v>0</v>
      </c>
    </row>
    <row r="44" spans="1:7" x14ac:dyDescent="0.4">
      <c r="A44" s="26" t="s">
        <v>5592</v>
      </c>
      <c r="B44" s="26">
        <v>60.75</v>
      </c>
      <c r="C44" s="26">
        <f t="shared" si="0"/>
        <v>3</v>
      </c>
      <c r="D44" s="26">
        <f t="shared" si="1"/>
        <v>31</v>
      </c>
      <c r="E44" s="26" t="str">
        <f t="shared" si="2"/>
        <v>2022</v>
      </c>
      <c r="F44" s="27">
        <f t="shared" si="3"/>
        <v>44651</v>
      </c>
      <c r="G44" s="26">
        <f t="shared" si="4"/>
        <v>60.75</v>
      </c>
    </row>
    <row r="45" spans="1:7" x14ac:dyDescent="0.4">
      <c r="A45" s="26" t="s">
        <v>5567</v>
      </c>
      <c r="B45" s="26">
        <v>58.259998322000001</v>
      </c>
      <c r="C45" s="26">
        <f t="shared" si="0"/>
        <v>2</v>
      </c>
      <c r="D45" s="26">
        <f t="shared" si="1"/>
        <v>28</v>
      </c>
      <c r="E45" s="26" t="str">
        <f t="shared" si="2"/>
        <v>2022</v>
      </c>
      <c r="F45" s="27">
        <f t="shared" si="3"/>
        <v>44620</v>
      </c>
      <c r="G45" s="26">
        <f t="shared" si="4"/>
        <v>58.259998322000001</v>
      </c>
    </row>
    <row r="46" spans="1:7" x14ac:dyDescent="0.4">
      <c r="A46" s="26" t="s">
        <v>5548</v>
      </c>
      <c r="B46" s="26">
        <v>60.180000305</v>
      </c>
      <c r="C46" s="26">
        <f t="shared" si="0"/>
        <v>1</v>
      </c>
      <c r="D46" s="26">
        <f t="shared" si="1"/>
        <v>31</v>
      </c>
      <c r="E46" s="26" t="str">
        <f t="shared" si="2"/>
        <v>2022</v>
      </c>
      <c r="F46" s="27">
        <f t="shared" si="3"/>
        <v>44592</v>
      </c>
      <c r="G46" s="26">
        <f t="shared" si="4"/>
        <v>60.180000305</v>
      </c>
    </row>
    <row r="47" spans="1:7" x14ac:dyDescent="0.4">
      <c r="B47" s="26">
        <v>0</v>
      </c>
      <c r="C47" s="26" t="e">
        <f t="shared" si="0"/>
        <v>#VALUE!</v>
      </c>
      <c r="D47" s="26" t="e">
        <f t="shared" si="1"/>
        <v>#VALUE!</v>
      </c>
      <c r="E47" s="26" t="str">
        <f t="shared" si="2"/>
        <v/>
      </c>
      <c r="F47" s="27" t="e">
        <f t="shared" si="3"/>
        <v>#VALUE!</v>
      </c>
      <c r="G47" s="26">
        <f t="shared" si="4"/>
        <v>0</v>
      </c>
    </row>
    <row r="48" spans="1:7" x14ac:dyDescent="0.4">
      <c r="A48" s="26" t="s">
        <v>5524</v>
      </c>
      <c r="B48" s="26">
        <v>62.729999542000002</v>
      </c>
      <c r="C48" s="26">
        <f t="shared" si="0"/>
        <v>12</v>
      </c>
      <c r="D48" s="26">
        <f t="shared" si="1"/>
        <v>31</v>
      </c>
      <c r="E48" s="26" t="str">
        <f t="shared" si="2"/>
        <v>2021</v>
      </c>
      <c r="F48" s="27">
        <f t="shared" si="3"/>
        <v>44561</v>
      </c>
      <c r="G48" s="26">
        <f t="shared" si="4"/>
        <v>62.729999542000002</v>
      </c>
    </row>
    <row r="49" spans="1:7" x14ac:dyDescent="0.4">
      <c r="A49" s="26" t="s">
        <v>5501</v>
      </c>
      <c r="B49" s="26">
        <v>60.740001677999999</v>
      </c>
      <c r="C49" s="26">
        <f t="shared" si="0"/>
        <v>11</v>
      </c>
      <c r="D49" s="26">
        <f t="shared" si="1"/>
        <v>30</v>
      </c>
      <c r="E49" s="26" t="str">
        <f t="shared" si="2"/>
        <v>2021</v>
      </c>
      <c r="F49" s="27">
        <f t="shared" si="3"/>
        <v>44530</v>
      </c>
      <c r="G49" s="26">
        <f t="shared" si="4"/>
        <v>60.740001677999999</v>
      </c>
    </row>
    <row r="50" spans="1:7" x14ac:dyDescent="0.4">
      <c r="A50" s="26" t="s">
        <v>5479</v>
      </c>
      <c r="B50" s="26">
        <v>60.459999084000003</v>
      </c>
      <c r="C50" s="26">
        <f t="shared" si="0"/>
        <v>10</v>
      </c>
      <c r="D50" s="26">
        <f t="shared" si="1"/>
        <v>29</v>
      </c>
      <c r="E50" s="26" t="str">
        <f t="shared" si="2"/>
        <v>2021</v>
      </c>
      <c r="F50" s="27">
        <f t="shared" si="3"/>
        <v>44498</v>
      </c>
      <c r="G50" s="26">
        <f t="shared" si="4"/>
        <v>60.459999084000003</v>
      </c>
    </row>
    <row r="51" spans="1:7" x14ac:dyDescent="0.4">
      <c r="B51" s="26">
        <v>0</v>
      </c>
      <c r="C51" s="26" t="e">
        <f t="shared" si="0"/>
        <v>#VALUE!</v>
      </c>
      <c r="D51" s="26" t="e">
        <f t="shared" si="1"/>
        <v>#VALUE!</v>
      </c>
      <c r="E51" s="26" t="str">
        <f t="shared" si="2"/>
        <v/>
      </c>
      <c r="F51" s="27" t="e">
        <f t="shared" si="3"/>
        <v>#VALUE!</v>
      </c>
      <c r="G51" s="26">
        <f t="shared" si="4"/>
        <v>0</v>
      </c>
    </row>
    <row r="52" spans="1:7" x14ac:dyDescent="0.4">
      <c r="A52" s="26" t="s">
        <v>5457</v>
      </c>
      <c r="B52" s="26">
        <v>58.340000152999998</v>
      </c>
      <c r="C52" s="26">
        <f t="shared" si="0"/>
        <v>9</v>
      </c>
      <c r="D52" s="26">
        <f t="shared" si="1"/>
        <v>30</v>
      </c>
      <c r="E52" s="26" t="str">
        <f t="shared" si="2"/>
        <v>2021</v>
      </c>
      <c r="F52" s="27">
        <f t="shared" si="3"/>
        <v>44469</v>
      </c>
      <c r="G52" s="26">
        <f t="shared" si="4"/>
        <v>58.340000152999998</v>
      </c>
    </row>
    <row r="53" spans="1:7" x14ac:dyDescent="0.4">
      <c r="A53" s="26" t="s">
        <v>5436</v>
      </c>
      <c r="B53" s="26">
        <v>59.450000762999998</v>
      </c>
      <c r="C53" s="26">
        <f t="shared" si="0"/>
        <v>8</v>
      </c>
      <c r="D53" s="26">
        <f t="shared" si="1"/>
        <v>31</v>
      </c>
      <c r="E53" s="26" t="str">
        <f t="shared" si="2"/>
        <v>2021</v>
      </c>
      <c r="F53" s="27">
        <f t="shared" si="3"/>
        <v>44439</v>
      </c>
      <c r="G53" s="26">
        <f t="shared" si="4"/>
        <v>59.450000762999998</v>
      </c>
    </row>
    <row r="54" spans="1:7" x14ac:dyDescent="0.4">
      <c r="A54" s="26" t="s">
        <v>5411</v>
      </c>
      <c r="B54" s="26">
        <v>57.470001220999997</v>
      </c>
      <c r="C54" s="26">
        <f t="shared" si="0"/>
        <v>7</v>
      </c>
      <c r="D54" s="26">
        <f t="shared" si="1"/>
        <v>30</v>
      </c>
      <c r="E54" s="26" t="str">
        <f t="shared" si="2"/>
        <v>2021</v>
      </c>
      <c r="F54" s="27">
        <f t="shared" si="3"/>
        <v>44407</v>
      </c>
      <c r="G54" s="26">
        <f t="shared" si="4"/>
        <v>57.470001220999997</v>
      </c>
    </row>
    <row r="55" spans="1:7" x14ac:dyDescent="0.4">
      <c r="B55" s="26">
        <v>0</v>
      </c>
      <c r="C55" s="26" t="e">
        <f t="shared" si="0"/>
        <v>#VALUE!</v>
      </c>
      <c r="D55" s="26" t="e">
        <f t="shared" si="1"/>
        <v>#VALUE!</v>
      </c>
      <c r="E55" s="26" t="str">
        <f t="shared" si="2"/>
        <v/>
      </c>
      <c r="F55" s="27" t="e">
        <f t="shared" si="3"/>
        <v>#VALUE!</v>
      </c>
      <c r="G55" s="26">
        <f t="shared" si="4"/>
        <v>0</v>
      </c>
    </row>
    <row r="56" spans="1:7" x14ac:dyDescent="0.4">
      <c r="A56" s="26" t="s">
        <v>5387</v>
      </c>
      <c r="B56" s="26">
        <v>57.459999084000003</v>
      </c>
      <c r="C56" s="26">
        <f t="shared" si="0"/>
        <v>6</v>
      </c>
      <c r="D56" s="26">
        <f t="shared" si="1"/>
        <v>30</v>
      </c>
      <c r="E56" s="26" t="str">
        <f t="shared" si="2"/>
        <v>2021</v>
      </c>
      <c r="F56" s="27">
        <f t="shared" si="3"/>
        <v>44377</v>
      </c>
      <c r="G56" s="26">
        <f t="shared" si="4"/>
        <v>57.459999084000003</v>
      </c>
    </row>
    <row r="57" spans="1:7" x14ac:dyDescent="0.4">
      <c r="A57" s="26" t="s">
        <v>6283</v>
      </c>
      <c r="B57" s="26">
        <v>54.400001525999997</v>
      </c>
      <c r="C57" s="26">
        <f t="shared" si="0"/>
        <v>5</v>
      </c>
      <c r="D57" s="26">
        <f t="shared" si="1"/>
        <v>31</v>
      </c>
      <c r="E57" s="26" t="str">
        <f t="shared" si="2"/>
        <v>2021</v>
      </c>
      <c r="F57" s="27">
        <f t="shared" si="3"/>
        <v>44347</v>
      </c>
      <c r="G57" s="26">
        <f t="shared" si="4"/>
        <v>54.400001525999997</v>
      </c>
    </row>
    <row r="58" spans="1:7" x14ac:dyDescent="0.4">
      <c r="A58" s="26" t="s">
        <v>5344</v>
      </c>
      <c r="B58" s="26">
        <v>55.13999939</v>
      </c>
      <c r="C58" s="26">
        <f t="shared" si="0"/>
        <v>4</v>
      </c>
      <c r="D58" s="26">
        <f t="shared" si="1"/>
        <v>30</v>
      </c>
      <c r="E58" s="26" t="str">
        <f t="shared" si="2"/>
        <v>2021</v>
      </c>
      <c r="F58" s="27">
        <f t="shared" si="3"/>
        <v>44316</v>
      </c>
      <c r="G58" s="26">
        <f t="shared" si="4"/>
        <v>55.13999939</v>
      </c>
    </row>
    <row r="59" spans="1:7" x14ac:dyDescent="0.4">
      <c r="B59" s="26">
        <v>0</v>
      </c>
      <c r="C59" s="26" t="e">
        <f t="shared" si="0"/>
        <v>#VALUE!</v>
      </c>
      <c r="D59" s="26" t="e">
        <f t="shared" si="1"/>
        <v>#VALUE!</v>
      </c>
      <c r="E59" s="26" t="str">
        <f t="shared" si="2"/>
        <v/>
      </c>
      <c r="F59" s="27" t="e">
        <f t="shared" si="3"/>
        <v>#VALUE!</v>
      </c>
      <c r="G59" s="26">
        <f t="shared" si="4"/>
        <v>0</v>
      </c>
    </row>
    <row r="60" spans="1:7" x14ac:dyDescent="0.4">
      <c r="A60" s="26" t="s">
        <v>5323</v>
      </c>
      <c r="B60" s="26">
        <v>54.509998322000001</v>
      </c>
      <c r="C60" s="26">
        <f t="shared" si="0"/>
        <v>3</v>
      </c>
      <c r="D60" s="26">
        <f t="shared" si="1"/>
        <v>31</v>
      </c>
      <c r="E60" s="26" t="str">
        <f t="shared" si="2"/>
        <v>2021</v>
      </c>
      <c r="F60" s="27">
        <f t="shared" si="3"/>
        <v>44286</v>
      </c>
      <c r="G60" s="26">
        <f t="shared" si="4"/>
        <v>54.509998322000001</v>
      </c>
    </row>
    <row r="61" spans="1:7" x14ac:dyDescent="0.4">
      <c r="A61" s="26" t="s">
        <v>5300</v>
      </c>
      <c r="B61" s="26">
        <v>51.470001220999997</v>
      </c>
      <c r="C61" s="26">
        <f t="shared" si="0"/>
        <v>2</v>
      </c>
      <c r="D61" s="26">
        <f t="shared" si="1"/>
        <v>26</v>
      </c>
      <c r="E61" s="26" t="str">
        <f t="shared" si="2"/>
        <v>2021</v>
      </c>
      <c r="F61" s="27">
        <f t="shared" si="3"/>
        <v>44253</v>
      </c>
      <c r="G61" s="26">
        <f t="shared" si="4"/>
        <v>51.470001220999997</v>
      </c>
    </row>
    <row r="62" spans="1:7" x14ac:dyDescent="0.4">
      <c r="A62" s="26" t="s">
        <v>5281</v>
      </c>
      <c r="B62" s="26">
        <v>49.099998474000003</v>
      </c>
      <c r="C62" s="26">
        <f t="shared" si="0"/>
        <v>1</v>
      </c>
      <c r="D62" s="26">
        <f t="shared" si="1"/>
        <v>29</v>
      </c>
      <c r="E62" s="26" t="str">
        <f t="shared" si="2"/>
        <v>2021</v>
      </c>
      <c r="F62" s="27">
        <f t="shared" si="3"/>
        <v>44225</v>
      </c>
      <c r="G62" s="26">
        <f t="shared" si="4"/>
        <v>49.099998474000003</v>
      </c>
    </row>
    <row r="63" spans="1:7" x14ac:dyDescent="0.4">
      <c r="B63" s="26">
        <v>0</v>
      </c>
      <c r="C63" s="26" t="e">
        <f t="shared" si="0"/>
        <v>#VALUE!</v>
      </c>
      <c r="D63" s="26" t="e">
        <f t="shared" si="1"/>
        <v>#VALUE!</v>
      </c>
      <c r="E63" s="26" t="str">
        <f t="shared" si="2"/>
        <v/>
      </c>
      <c r="F63" s="27" t="e">
        <f t="shared" si="3"/>
        <v>#VALUE!</v>
      </c>
      <c r="G63" s="26">
        <f t="shared" si="4"/>
        <v>0</v>
      </c>
    </row>
    <row r="64" spans="1:7" x14ac:dyDescent="0.4">
      <c r="A64" s="26" t="s">
        <v>5261</v>
      </c>
      <c r="B64" s="26">
        <v>47.290000915999997</v>
      </c>
      <c r="C64" s="26">
        <f t="shared" si="0"/>
        <v>12</v>
      </c>
      <c r="D64" s="26">
        <f t="shared" si="1"/>
        <v>31</v>
      </c>
      <c r="E64" s="26" t="str">
        <f t="shared" si="2"/>
        <v>2020</v>
      </c>
      <c r="F64" s="27">
        <f t="shared" si="3"/>
        <v>44196</v>
      </c>
      <c r="G64" s="26">
        <f t="shared" si="4"/>
        <v>47.290000915999997</v>
      </c>
    </row>
    <row r="65" spans="1:7" x14ac:dyDescent="0.4">
      <c r="A65" s="26" t="s">
        <v>5238</v>
      </c>
      <c r="B65" s="26">
        <v>45.169998169000003</v>
      </c>
      <c r="C65" s="26">
        <f t="shared" si="0"/>
        <v>11</v>
      </c>
      <c r="D65" s="26">
        <f t="shared" si="1"/>
        <v>30</v>
      </c>
      <c r="E65" s="26" t="str">
        <f t="shared" si="2"/>
        <v>2020</v>
      </c>
      <c r="F65" s="27">
        <f t="shared" si="3"/>
        <v>44165</v>
      </c>
      <c r="G65" s="26">
        <f t="shared" si="4"/>
        <v>45.169998169000003</v>
      </c>
    </row>
    <row r="66" spans="1:7" x14ac:dyDescent="0.4">
      <c r="A66" s="26" t="s">
        <v>5217</v>
      </c>
      <c r="B66" s="26">
        <v>40.040000915999997</v>
      </c>
      <c r="C66" s="26">
        <f t="shared" si="0"/>
        <v>10</v>
      </c>
      <c r="D66" s="26">
        <f t="shared" si="1"/>
        <v>30</v>
      </c>
      <c r="E66" s="26" t="str">
        <f t="shared" si="2"/>
        <v>2020</v>
      </c>
      <c r="F66" s="27">
        <f t="shared" si="3"/>
        <v>44134</v>
      </c>
      <c r="G66" s="26">
        <f t="shared" si="4"/>
        <v>40.040000915999997</v>
      </c>
    </row>
    <row r="67" spans="1:7" x14ac:dyDescent="0.4">
      <c r="B67" s="26">
        <v>0</v>
      </c>
      <c r="C67" s="26" t="e">
        <f t="shared" ref="C67:C130" si="5">INT(LEFT(A67,2))</f>
        <v>#VALUE!</v>
      </c>
      <c r="D67" s="26" t="e">
        <f t="shared" ref="D67:D130" si="6">INT(MID(A67,4,2))</f>
        <v>#VALUE!</v>
      </c>
      <c r="E67" s="26" t="str">
        <f t="shared" ref="E67:E130" si="7">RIGHT(A67,4)</f>
        <v/>
      </c>
      <c r="F67" s="27" t="e">
        <f t="shared" ref="F67:F130" si="8">DATE(E67,C67,D67)</f>
        <v>#VALUE!</v>
      </c>
      <c r="G67" s="26">
        <f t="shared" ref="G67:G130" si="9">B67</f>
        <v>0</v>
      </c>
    </row>
    <row r="68" spans="1:7" x14ac:dyDescent="0.4">
      <c r="A68" s="26" t="s">
        <v>5193</v>
      </c>
      <c r="B68" s="26">
        <v>40.799999237000002</v>
      </c>
      <c r="C68" s="26">
        <f t="shared" si="5"/>
        <v>9</v>
      </c>
      <c r="D68" s="26">
        <f t="shared" si="6"/>
        <v>30</v>
      </c>
      <c r="E68" s="26" t="str">
        <f t="shared" si="7"/>
        <v>2020</v>
      </c>
      <c r="F68" s="27">
        <f t="shared" si="8"/>
        <v>44104</v>
      </c>
      <c r="G68" s="26">
        <f t="shared" si="9"/>
        <v>40.799999237000002</v>
      </c>
    </row>
    <row r="69" spans="1:7" x14ac:dyDescent="0.4">
      <c r="A69" s="26" t="s">
        <v>5169</v>
      </c>
      <c r="B69" s="26">
        <v>41.310001372999999</v>
      </c>
      <c r="C69" s="26">
        <f t="shared" si="5"/>
        <v>8</v>
      </c>
      <c r="D69" s="26">
        <f t="shared" si="6"/>
        <v>31</v>
      </c>
      <c r="E69" s="26" t="str">
        <f t="shared" si="7"/>
        <v>2020</v>
      </c>
      <c r="F69" s="27">
        <f t="shared" si="8"/>
        <v>44074</v>
      </c>
      <c r="G69" s="26">
        <f t="shared" si="9"/>
        <v>41.310001372999999</v>
      </c>
    </row>
    <row r="70" spans="1:7" x14ac:dyDescent="0.4">
      <c r="A70" s="26" t="s">
        <v>5143</v>
      </c>
      <c r="B70" s="26">
        <v>39.060001372999999</v>
      </c>
      <c r="C70" s="26">
        <f t="shared" si="5"/>
        <v>7</v>
      </c>
      <c r="D70" s="26">
        <f t="shared" si="6"/>
        <v>31</v>
      </c>
      <c r="E70" s="26" t="str">
        <f t="shared" si="7"/>
        <v>2020</v>
      </c>
      <c r="F70" s="27">
        <f t="shared" si="8"/>
        <v>44043</v>
      </c>
      <c r="G70" s="26">
        <f t="shared" si="9"/>
        <v>39.060001372999999</v>
      </c>
    </row>
    <row r="71" spans="1:7" x14ac:dyDescent="0.4">
      <c r="B71" s="26">
        <v>0</v>
      </c>
      <c r="C71" s="26" t="e">
        <f t="shared" si="5"/>
        <v>#VALUE!</v>
      </c>
      <c r="D71" s="26" t="e">
        <f t="shared" si="6"/>
        <v>#VALUE!</v>
      </c>
      <c r="E71" s="26" t="str">
        <f t="shared" si="7"/>
        <v/>
      </c>
      <c r="F71" s="27" t="e">
        <f t="shared" si="8"/>
        <v>#VALUE!</v>
      </c>
      <c r="G71" s="26">
        <f t="shared" si="9"/>
        <v>0</v>
      </c>
    </row>
    <row r="72" spans="1:7" x14ac:dyDescent="0.4">
      <c r="A72" s="26" t="s">
        <v>5115</v>
      </c>
      <c r="B72" s="26">
        <v>38.86000061</v>
      </c>
      <c r="C72" s="26">
        <f t="shared" si="5"/>
        <v>6</v>
      </c>
      <c r="D72" s="26">
        <f t="shared" si="6"/>
        <v>30</v>
      </c>
      <c r="E72" s="26" t="str">
        <f t="shared" si="7"/>
        <v>2020</v>
      </c>
      <c r="F72" s="27">
        <f t="shared" si="8"/>
        <v>44012</v>
      </c>
      <c r="G72" s="26">
        <f t="shared" si="9"/>
        <v>38.86000061</v>
      </c>
    </row>
    <row r="73" spans="1:7" x14ac:dyDescent="0.4">
      <c r="A73" s="26" t="s">
        <v>5092</v>
      </c>
      <c r="B73" s="26">
        <v>36.569999695</v>
      </c>
      <c r="C73" s="26">
        <f t="shared" si="5"/>
        <v>5</v>
      </c>
      <c r="D73" s="26">
        <f t="shared" si="6"/>
        <v>29</v>
      </c>
      <c r="E73" s="26" t="str">
        <f t="shared" si="7"/>
        <v>2020</v>
      </c>
      <c r="F73" s="27">
        <f t="shared" si="8"/>
        <v>43980</v>
      </c>
      <c r="G73" s="26">
        <f t="shared" si="9"/>
        <v>36.569999695</v>
      </c>
    </row>
    <row r="74" spans="1:7" x14ac:dyDescent="0.4">
      <c r="A74" s="26" t="s">
        <v>5068</v>
      </c>
      <c r="B74" s="26">
        <v>35.409999847000002</v>
      </c>
      <c r="C74" s="26">
        <f t="shared" si="5"/>
        <v>4</v>
      </c>
      <c r="D74" s="26">
        <f t="shared" si="6"/>
        <v>30</v>
      </c>
      <c r="E74" s="26" t="str">
        <f t="shared" si="7"/>
        <v>2020</v>
      </c>
      <c r="F74" s="27">
        <f t="shared" si="8"/>
        <v>43951</v>
      </c>
      <c r="G74" s="26">
        <f t="shared" si="9"/>
        <v>35.409999847000002</v>
      </c>
    </row>
    <row r="75" spans="1:7" x14ac:dyDescent="0.4">
      <c r="B75" s="26">
        <v>0</v>
      </c>
      <c r="C75" s="26" t="e">
        <f t="shared" si="5"/>
        <v>#VALUE!</v>
      </c>
      <c r="D75" s="26" t="e">
        <f t="shared" si="6"/>
        <v>#VALUE!</v>
      </c>
      <c r="E75" s="26" t="str">
        <f t="shared" si="7"/>
        <v/>
      </c>
      <c r="F75" s="27" t="e">
        <f t="shared" si="8"/>
        <v>#VALUE!</v>
      </c>
      <c r="G75" s="26">
        <f t="shared" si="9"/>
        <v>0</v>
      </c>
    </row>
    <row r="76" spans="1:7" x14ac:dyDescent="0.4">
      <c r="A76" s="26" t="s">
        <v>6289</v>
      </c>
      <c r="B76" s="26">
        <v>31.229999542000002</v>
      </c>
      <c r="C76" s="26">
        <f t="shared" si="5"/>
        <v>3</v>
      </c>
      <c r="D76" s="26">
        <f t="shared" si="6"/>
        <v>31</v>
      </c>
      <c r="E76" s="26" t="str">
        <f t="shared" si="7"/>
        <v>2020</v>
      </c>
      <c r="F76" s="27">
        <f t="shared" si="8"/>
        <v>43921</v>
      </c>
      <c r="G76" s="26">
        <f t="shared" si="9"/>
        <v>31.229999542000002</v>
      </c>
    </row>
    <row r="77" spans="1:7" x14ac:dyDescent="0.4">
      <c r="A77" s="26" t="s">
        <v>6290</v>
      </c>
      <c r="B77" s="26">
        <v>34.040000915999997</v>
      </c>
      <c r="C77" s="26">
        <f t="shared" si="5"/>
        <v>2</v>
      </c>
      <c r="D77" s="26">
        <f t="shared" si="6"/>
        <v>28</v>
      </c>
      <c r="E77" s="26" t="str">
        <f t="shared" si="7"/>
        <v>2020</v>
      </c>
      <c r="F77" s="27">
        <f t="shared" si="8"/>
        <v>43889</v>
      </c>
      <c r="G77" s="26">
        <f t="shared" si="9"/>
        <v>34.040000915999997</v>
      </c>
    </row>
    <row r="78" spans="1:7" x14ac:dyDescent="0.4">
      <c r="A78" s="28" t="s">
        <v>4991</v>
      </c>
      <c r="B78" s="26">
        <v>36.439998627000001</v>
      </c>
      <c r="C78" s="26">
        <f t="shared" si="5"/>
        <v>1</v>
      </c>
      <c r="D78" s="26">
        <f t="shared" si="6"/>
        <v>31</v>
      </c>
      <c r="E78" s="26" t="str">
        <f t="shared" si="7"/>
        <v>2020</v>
      </c>
      <c r="F78" s="27">
        <f t="shared" si="8"/>
        <v>43861</v>
      </c>
      <c r="G78" s="26">
        <f t="shared" si="9"/>
        <v>36.439998627000001</v>
      </c>
    </row>
    <row r="79" spans="1:7" x14ac:dyDescent="0.4">
      <c r="B79" s="26">
        <v>0</v>
      </c>
      <c r="C79" s="26" t="e">
        <f t="shared" si="5"/>
        <v>#VALUE!</v>
      </c>
      <c r="D79" s="26" t="e">
        <f t="shared" si="6"/>
        <v>#VALUE!</v>
      </c>
      <c r="E79" s="26" t="str">
        <f t="shared" si="7"/>
        <v/>
      </c>
      <c r="F79" s="27" t="e">
        <f t="shared" si="8"/>
        <v>#VALUE!</v>
      </c>
      <c r="G79" s="26">
        <f t="shared" si="9"/>
        <v>0</v>
      </c>
    </row>
    <row r="80" spans="1:7" x14ac:dyDescent="0.4">
      <c r="A80" s="26" t="s">
        <v>4970</v>
      </c>
      <c r="B80" s="26">
        <v>35.540000915999997</v>
      </c>
      <c r="C80" s="26">
        <f t="shared" si="5"/>
        <v>12</v>
      </c>
      <c r="D80" s="26">
        <f t="shared" si="6"/>
        <v>31</v>
      </c>
      <c r="E80" s="26" t="str">
        <f t="shared" si="7"/>
        <v>2019</v>
      </c>
      <c r="F80" s="27">
        <f t="shared" si="8"/>
        <v>43830</v>
      </c>
      <c r="G80" s="26">
        <f t="shared" si="9"/>
        <v>35.540000915999997</v>
      </c>
    </row>
    <row r="81" spans="1:7" x14ac:dyDescent="0.4">
      <c r="A81" s="26" t="s">
        <v>4948</v>
      </c>
      <c r="B81" s="26">
        <v>34.680000305</v>
      </c>
      <c r="C81" s="26">
        <f t="shared" si="5"/>
        <v>11</v>
      </c>
      <c r="D81" s="26">
        <f t="shared" si="6"/>
        <v>29</v>
      </c>
      <c r="E81" s="26" t="str">
        <f t="shared" si="7"/>
        <v>2019</v>
      </c>
      <c r="F81" s="27">
        <f t="shared" si="8"/>
        <v>43798</v>
      </c>
      <c r="G81" s="26">
        <f t="shared" si="9"/>
        <v>34.680000305</v>
      </c>
    </row>
    <row r="82" spans="1:7" x14ac:dyDescent="0.4">
      <c r="A82" s="26" t="s">
        <v>4924</v>
      </c>
      <c r="B82" s="26">
        <v>32.810001372999999</v>
      </c>
      <c r="C82" s="26">
        <f t="shared" si="5"/>
        <v>10</v>
      </c>
      <c r="D82" s="26">
        <f t="shared" si="6"/>
        <v>31</v>
      </c>
      <c r="E82" s="26" t="str">
        <f t="shared" si="7"/>
        <v>2019</v>
      </c>
      <c r="F82" s="27">
        <f t="shared" si="8"/>
        <v>43769</v>
      </c>
      <c r="G82" s="26">
        <f t="shared" si="9"/>
        <v>32.810001372999999</v>
      </c>
    </row>
    <row r="83" spans="1:7" x14ac:dyDescent="0.4">
      <c r="B83" s="26">
        <v>0</v>
      </c>
      <c r="C83" s="26" t="e">
        <f t="shared" si="5"/>
        <v>#VALUE!</v>
      </c>
      <c r="D83" s="26" t="e">
        <f t="shared" si="6"/>
        <v>#VALUE!</v>
      </c>
      <c r="E83" s="26" t="str">
        <f t="shared" si="7"/>
        <v/>
      </c>
      <c r="F83" s="27" t="e">
        <f t="shared" si="8"/>
        <v>#VALUE!</v>
      </c>
      <c r="G83" s="26">
        <f t="shared" si="9"/>
        <v>0</v>
      </c>
    </row>
    <row r="84" spans="1:7" x14ac:dyDescent="0.4">
      <c r="A84" s="26" t="s">
        <v>4901</v>
      </c>
      <c r="B84" s="26">
        <v>32.310001372999999</v>
      </c>
      <c r="C84" s="26">
        <f t="shared" si="5"/>
        <v>9</v>
      </c>
      <c r="D84" s="26">
        <f t="shared" si="6"/>
        <v>30</v>
      </c>
      <c r="E84" s="26" t="str">
        <f t="shared" si="7"/>
        <v>2019</v>
      </c>
      <c r="F84" s="27">
        <f t="shared" si="8"/>
        <v>43738</v>
      </c>
      <c r="G84" s="26">
        <f t="shared" si="9"/>
        <v>32.310001372999999</v>
      </c>
    </row>
    <row r="85" spans="1:7" x14ac:dyDescent="0.4">
      <c r="A85" s="26" t="s">
        <v>4878</v>
      </c>
      <c r="B85" s="26">
        <v>30.549999237000002</v>
      </c>
      <c r="C85" s="26">
        <f t="shared" si="5"/>
        <v>8</v>
      </c>
      <c r="D85" s="26">
        <f t="shared" si="6"/>
        <v>30</v>
      </c>
      <c r="E85" s="26" t="str">
        <f t="shared" si="7"/>
        <v>2019</v>
      </c>
      <c r="F85" s="27">
        <f t="shared" si="8"/>
        <v>43707</v>
      </c>
      <c r="G85" s="26">
        <f t="shared" si="9"/>
        <v>30.549999237000002</v>
      </c>
    </row>
    <row r="86" spans="1:7" x14ac:dyDescent="0.4">
      <c r="A86" s="26" t="s">
        <v>4856</v>
      </c>
      <c r="B86" s="26">
        <v>31.479999542000002</v>
      </c>
      <c r="C86" s="26">
        <f t="shared" si="5"/>
        <v>7</v>
      </c>
      <c r="D86" s="26">
        <f t="shared" si="6"/>
        <v>31</v>
      </c>
      <c r="E86" s="26" t="str">
        <f t="shared" si="7"/>
        <v>2019</v>
      </c>
      <c r="F86" s="27">
        <f t="shared" si="8"/>
        <v>43677</v>
      </c>
      <c r="G86" s="26">
        <f t="shared" si="9"/>
        <v>31.479999542000002</v>
      </c>
    </row>
    <row r="87" spans="1:7" x14ac:dyDescent="0.4">
      <c r="B87" s="26">
        <v>0</v>
      </c>
      <c r="C87" s="26" t="e">
        <f t="shared" si="5"/>
        <v>#VALUE!</v>
      </c>
      <c r="D87" s="26" t="e">
        <f t="shared" si="6"/>
        <v>#VALUE!</v>
      </c>
      <c r="E87" s="26" t="str">
        <f t="shared" si="7"/>
        <v/>
      </c>
      <c r="F87" s="27" t="e">
        <f t="shared" si="8"/>
        <v>#VALUE!</v>
      </c>
      <c r="G87" s="26">
        <f t="shared" si="9"/>
        <v>0</v>
      </c>
    </row>
    <row r="88" spans="1:7" x14ac:dyDescent="0.4">
      <c r="A88" s="26" t="s">
        <v>4830</v>
      </c>
      <c r="B88" s="26">
        <v>29.719999312999999</v>
      </c>
      <c r="C88" s="26">
        <f t="shared" si="5"/>
        <v>6</v>
      </c>
      <c r="D88" s="26">
        <f t="shared" si="6"/>
        <v>28</v>
      </c>
      <c r="E88" s="26" t="str">
        <f t="shared" si="7"/>
        <v>2019</v>
      </c>
      <c r="F88" s="27">
        <f t="shared" si="8"/>
        <v>43644</v>
      </c>
      <c r="G88" s="26">
        <f t="shared" si="9"/>
        <v>29.719999312999999</v>
      </c>
    </row>
    <row r="89" spans="1:7" x14ac:dyDescent="0.4">
      <c r="A89" s="26" t="s">
        <v>4809</v>
      </c>
      <c r="B89" s="26">
        <v>28.059999466000001</v>
      </c>
      <c r="C89" s="26">
        <f t="shared" si="5"/>
        <v>5</v>
      </c>
      <c r="D89" s="26">
        <f t="shared" si="6"/>
        <v>31</v>
      </c>
      <c r="E89" s="26" t="str">
        <f t="shared" si="7"/>
        <v>2019</v>
      </c>
      <c r="F89" s="27">
        <f t="shared" si="8"/>
        <v>43616</v>
      </c>
      <c r="G89" s="26">
        <f t="shared" si="9"/>
        <v>28.059999466000001</v>
      </c>
    </row>
    <row r="90" spans="1:7" x14ac:dyDescent="0.4">
      <c r="A90" s="26" t="s">
        <v>4787</v>
      </c>
      <c r="B90" s="26">
        <v>31.149999618999999</v>
      </c>
      <c r="C90" s="26">
        <f t="shared" si="5"/>
        <v>4</v>
      </c>
      <c r="D90" s="26">
        <f t="shared" si="6"/>
        <v>30</v>
      </c>
      <c r="E90" s="26" t="str">
        <f t="shared" si="7"/>
        <v>2019</v>
      </c>
      <c r="F90" s="27">
        <f t="shared" si="8"/>
        <v>43585</v>
      </c>
      <c r="G90" s="26">
        <f t="shared" si="9"/>
        <v>31.149999618999999</v>
      </c>
    </row>
    <row r="91" spans="1:7" x14ac:dyDescent="0.4">
      <c r="B91" s="26">
        <v>0</v>
      </c>
      <c r="C91" s="26" t="e">
        <f t="shared" si="5"/>
        <v>#VALUE!</v>
      </c>
      <c r="D91" s="26" t="e">
        <f t="shared" si="6"/>
        <v>#VALUE!</v>
      </c>
      <c r="E91" s="26" t="str">
        <f t="shared" si="7"/>
        <v/>
      </c>
      <c r="F91" s="27" t="e">
        <f t="shared" si="8"/>
        <v>#VALUE!</v>
      </c>
      <c r="G91" s="26">
        <f t="shared" si="9"/>
        <v>0</v>
      </c>
    </row>
    <row r="92" spans="1:7" x14ac:dyDescent="0.4">
      <c r="A92" s="26" t="s">
        <v>4766</v>
      </c>
      <c r="B92" s="26">
        <v>28.930000305</v>
      </c>
      <c r="C92" s="26">
        <f t="shared" si="5"/>
        <v>3</v>
      </c>
      <c r="D92" s="26">
        <f t="shared" si="6"/>
        <v>29</v>
      </c>
      <c r="E92" s="26" t="str">
        <f t="shared" si="7"/>
        <v>2019</v>
      </c>
      <c r="F92" s="27">
        <f t="shared" si="8"/>
        <v>43553</v>
      </c>
      <c r="G92" s="26">
        <f t="shared" si="9"/>
        <v>28.930000305</v>
      </c>
    </row>
    <row r="93" spans="1:7" x14ac:dyDescent="0.4">
      <c r="A93" s="26" t="s">
        <v>4745</v>
      </c>
      <c r="B93" s="26">
        <v>27.989999771000001</v>
      </c>
      <c r="C93" s="26">
        <f t="shared" si="5"/>
        <v>2</v>
      </c>
      <c r="D93" s="26">
        <f t="shared" si="6"/>
        <v>28</v>
      </c>
      <c r="E93" s="26" t="str">
        <f t="shared" si="7"/>
        <v>2019</v>
      </c>
      <c r="F93" s="27">
        <f t="shared" si="8"/>
        <v>43524</v>
      </c>
      <c r="G93" s="26">
        <f t="shared" si="9"/>
        <v>27.989999771000001</v>
      </c>
    </row>
    <row r="94" spans="1:7" x14ac:dyDescent="0.4">
      <c r="A94" s="26" t="s">
        <v>4726</v>
      </c>
      <c r="B94" s="26">
        <v>26.959999084</v>
      </c>
      <c r="C94" s="26">
        <f t="shared" si="5"/>
        <v>1</v>
      </c>
      <c r="D94" s="26">
        <f t="shared" si="6"/>
        <v>31</v>
      </c>
      <c r="E94" s="26" t="str">
        <f t="shared" si="7"/>
        <v>2019</v>
      </c>
      <c r="F94" s="27">
        <f t="shared" si="8"/>
        <v>43496</v>
      </c>
      <c r="G94" s="26">
        <f t="shared" si="9"/>
        <v>26.959999084</v>
      </c>
    </row>
    <row r="95" spans="1:7" x14ac:dyDescent="0.4">
      <c r="B95" s="26">
        <v>0</v>
      </c>
      <c r="C95" s="26" t="e">
        <f t="shared" si="5"/>
        <v>#VALUE!</v>
      </c>
      <c r="D95" s="26" t="e">
        <f t="shared" si="6"/>
        <v>#VALUE!</v>
      </c>
      <c r="E95" s="26" t="str">
        <f t="shared" si="7"/>
        <v/>
      </c>
      <c r="F95" s="27" t="e">
        <f t="shared" si="8"/>
        <v>#VALUE!</v>
      </c>
      <c r="G95" s="26">
        <f t="shared" si="9"/>
        <v>0</v>
      </c>
    </row>
    <row r="96" spans="1:7" x14ac:dyDescent="0.4">
      <c r="A96" s="26" t="s">
        <v>4700</v>
      </c>
      <c r="B96" s="26">
        <v>24.079999923999999</v>
      </c>
      <c r="C96" s="26">
        <f t="shared" si="5"/>
        <v>12</v>
      </c>
      <c r="D96" s="26">
        <f t="shared" si="6"/>
        <v>31</v>
      </c>
      <c r="E96" s="26" t="str">
        <f t="shared" si="7"/>
        <v>2018</v>
      </c>
      <c r="F96" s="27">
        <f t="shared" si="8"/>
        <v>43465</v>
      </c>
      <c r="G96" s="26">
        <f t="shared" si="9"/>
        <v>24.079999923999999</v>
      </c>
    </row>
    <row r="97" spans="1:7" x14ac:dyDescent="0.4">
      <c r="A97" s="26" t="s">
        <v>4673</v>
      </c>
      <c r="B97" s="26">
        <v>26.11000061</v>
      </c>
      <c r="C97" s="26">
        <f t="shared" si="5"/>
        <v>11</v>
      </c>
      <c r="D97" s="26">
        <f t="shared" si="6"/>
        <v>30</v>
      </c>
      <c r="E97" s="26" t="str">
        <f t="shared" si="7"/>
        <v>2018</v>
      </c>
      <c r="F97" s="27">
        <f t="shared" si="8"/>
        <v>43434</v>
      </c>
      <c r="G97" s="26">
        <f t="shared" si="9"/>
        <v>26.11000061</v>
      </c>
    </row>
    <row r="98" spans="1:7" x14ac:dyDescent="0.4">
      <c r="A98" s="26" t="s">
        <v>4649</v>
      </c>
      <c r="B98" s="26">
        <v>25.569999695</v>
      </c>
      <c r="C98" s="26">
        <f t="shared" si="5"/>
        <v>10</v>
      </c>
      <c r="D98" s="26">
        <f t="shared" si="6"/>
        <v>31</v>
      </c>
      <c r="E98" s="26" t="str">
        <f t="shared" si="7"/>
        <v>2018</v>
      </c>
      <c r="F98" s="27">
        <f t="shared" si="8"/>
        <v>43404</v>
      </c>
      <c r="G98" s="26">
        <f t="shared" si="9"/>
        <v>25.569999695</v>
      </c>
    </row>
    <row r="99" spans="1:7" x14ac:dyDescent="0.4">
      <c r="B99" s="26">
        <v>0</v>
      </c>
      <c r="C99" s="26" t="e">
        <f t="shared" si="5"/>
        <v>#VALUE!</v>
      </c>
      <c r="D99" s="26" t="e">
        <f t="shared" si="6"/>
        <v>#VALUE!</v>
      </c>
      <c r="E99" s="26" t="str">
        <f t="shared" si="7"/>
        <v/>
      </c>
      <c r="F99" s="27" t="e">
        <f t="shared" si="8"/>
        <v>#VALUE!</v>
      </c>
      <c r="G99" s="26">
        <f t="shared" si="9"/>
        <v>0</v>
      </c>
    </row>
    <row r="100" spans="1:7" x14ac:dyDescent="0.4">
      <c r="A100" s="26" t="s">
        <v>4622</v>
      </c>
      <c r="B100" s="26">
        <v>26.969999312999999</v>
      </c>
      <c r="C100" s="26">
        <f t="shared" si="5"/>
        <v>9</v>
      </c>
      <c r="D100" s="26">
        <f t="shared" si="6"/>
        <v>28</v>
      </c>
      <c r="E100" s="26" t="str">
        <f t="shared" si="7"/>
        <v>2018</v>
      </c>
      <c r="F100" s="27">
        <f t="shared" si="8"/>
        <v>43371</v>
      </c>
      <c r="G100" s="26">
        <f t="shared" si="9"/>
        <v>26.969999312999999</v>
      </c>
    </row>
    <row r="101" spans="1:7" x14ac:dyDescent="0.4">
      <c r="A101" s="26" t="s">
        <v>4603</v>
      </c>
      <c r="B101" s="26">
        <v>27.100000381000001</v>
      </c>
      <c r="C101" s="26">
        <f t="shared" si="5"/>
        <v>8</v>
      </c>
      <c r="D101" s="26">
        <f t="shared" si="6"/>
        <v>31</v>
      </c>
      <c r="E101" s="26" t="str">
        <f t="shared" si="7"/>
        <v>2018</v>
      </c>
      <c r="F101" s="27">
        <f t="shared" si="8"/>
        <v>43343</v>
      </c>
      <c r="G101" s="26">
        <f t="shared" si="9"/>
        <v>27.100000381000001</v>
      </c>
    </row>
    <row r="102" spans="1:7" x14ac:dyDescent="0.4">
      <c r="A102" s="26" t="s">
        <v>4580</v>
      </c>
      <c r="B102" s="26">
        <v>26.399999618999999</v>
      </c>
      <c r="C102" s="26">
        <f t="shared" si="5"/>
        <v>7</v>
      </c>
      <c r="D102" s="26">
        <f t="shared" si="6"/>
        <v>31</v>
      </c>
      <c r="E102" s="26" t="str">
        <f t="shared" si="7"/>
        <v>2018</v>
      </c>
      <c r="F102" s="27">
        <f t="shared" si="8"/>
        <v>43312</v>
      </c>
      <c r="G102" s="26">
        <f t="shared" si="9"/>
        <v>26.399999618999999</v>
      </c>
    </row>
    <row r="103" spans="1:7" x14ac:dyDescent="0.4">
      <c r="B103" s="26">
        <v>0</v>
      </c>
      <c r="C103" s="26" t="e">
        <f t="shared" si="5"/>
        <v>#VALUE!</v>
      </c>
      <c r="D103" s="26" t="e">
        <f t="shared" si="6"/>
        <v>#VALUE!</v>
      </c>
      <c r="E103" s="26" t="str">
        <f t="shared" si="7"/>
        <v/>
      </c>
      <c r="F103" s="27" t="e">
        <f t="shared" si="8"/>
        <v>#VALUE!</v>
      </c>
      <c r="G103" s="26">
        <f t="shared" si="9"/>
        <v>0</v>
      </c>
    </row>
    <row r="104" spans="1:7" x14ac:dyDescent="0.4">
      <c r="A104" s="26" t="s">
        <v>4557</v>
      </c>
      <c r="B104" s="26">
        <v>25.569999695</v>
      </c>
      <c r="C104" s="26">
        <f t="shared" si="5"/>
        <v>6</v>
      </c>
      <c r="D104" s="26">
        <f t="shared" si="6"/>
        <v>29</v>
      </c>
      <c r="E104" s="26" t="str">
        <f t="shared" si="7"/>
        <v>2018</v>
      </c>
      <c r="F104" s="27">
        <f t="shared" si="8"/>
        <v>43280</v>
      </c>
      <c r="G104" s="26">
        <f t="shared" si="9"/>
        <v>25.569999695</v>
      </c>
    </row>
    <row r="105" spans="1:7" x14ac:dyDescent="0.4">
      <c r="A105" s="26" t="s">
        <v>4536</v>
      </c>
      <c r="B105" s="26">
        <v>25.799999237000002</v>
      </c>
      <c r="C105" s="26">
        <f t="shared" si="5"/>
        <v>5</v>
      </c>
      <c r="D105" s="26">
        <f t="shared" si="6"/>
        <v>31</v>
      </c>
      <c r="E105" s="26" t="str">
        <f t="shared" si="7"/>
        <v>2018</v>
      </c>
      <c r="F105" s="27">
        <f t="shared" si="8"/>
        <v>43251</v>
      </c>
      <c r="G105" s="26">
        <f t="shared" si="9"/>
        <v>25.799999237000002</v>
      </c>
    </row>
    <row r="106" spans="1:7" x14ac:dyDescent="0.4">
      <c r="A106" s="26" t="s">
        <v>4514</v>
      </c>
      <c r="B106" s="26">
        <v>23.540000916</v>
      </c>
      <c r="C106" s="26">
        <f t="shared" si="5"/>
        <v>4</v>
      </c>
      <c r="D106" s="26">
        <f t="shared" si="6"/>
        <v>30</v>
      </c>
      <c r="E106" s="26" t="str">
        <f t="shared" si="7"/>
        <v>2018</v>
      </c>
      <c r="F106" s="27">
        <f t="shared" si="8"/>
        <v>43220</v>
      </c>
      <c r="G106" s="26">
        <f t="shared" si="9"/>
        <v>23.540000916</v>
      </c>
    </row>
    <row r="107" spans="1:7" x14ac:dyDescent="0.4">
      <c r="B107" s="26">
        <v>0</v>
      </c>
      <c r="C107" s="26" t="e">
        <f t="shared" si="5"/>
        <v>#VALUE!</v>
      </c>
      <c r="D107" s="26" t="e">
        <f t="shared" si="6"/>
        <v>#VALUE!</v>
      </c>
      <c r="E107" s="26" t="str">
        <f t="shared" si="7"/>
        <v/>
      </c>
      <c r="F107" s="27" t="e">
        <f t="shared" si="8"/>
        <v>#VALUE!</v>
      </c>
      <c r="G107" s="26">
        <f t="shared" si="9"/>
        <v>0</v>
      </c>
    </row>
    <row r="108" spans="1:7" x14ac:dyDescent="0.4">
      <c r="A108" s="26" t="s">
        <v>6284</v>
      </c>
      <c r="B108" s="26">
        <v>23.729999542000002</v>
      </c>
      <c r="C108" s="26">
        <f t="shared" si="5"/>
        <v>3</v>
      </c>
      <c r="D108" s="26">
        <f t="shared" si="6"/>
        <v>30</v>
      </c>
      <c r="E108" s="26" t="str">
        <f t="shared" si="7"/>
        <v>2018</v>
      </c>
      <c r="F108" s="27">
        <f t="shared" si="8"/>
        <v>43189</v>
      </c>
      <c r="G108" s="26">
        <f t="shared" si="9"/>
        <v>23.729999542000002</v>
      </c>
    </row>
    <row r="109" spans="1:7" x14ac:dyDescent="0.4">
      <c r="A109" s="26" t="s">
        <v>4469</v>
      </c>
      <c r="B109" s="26">
        <v>24.409999847000002</v>
      </c>
      <c r="C109" s="26">
        <f t="shared" si="5"/>
        <v>2</v>
      </c>
      <c r="D109" s="26">
        <f t="shared" si="6"/>
        <v>28</v>
      </c>
      <c r="E109" s="26" t="str">
        <f t="shared" si="7"/>
        <v>2018</v>
      </c>
      <c r="F109" s="27">
        <f t="shared" si="8"/>
        <v>43159</v>
      </c>
      <c r="G109" s="26">
        <f t="shared" si="9"/>
        <v>24.409999847000002</v>
      </c>
    </row>
    <row r="110" spans="1:7" x14ac:dyDescent="0.4">
      <c r="A110" s="26" t="s">
        <v>4447</v>
      </c>
      <c r="B110" s="26">
        <v>24.170000076000001</v>
      </c>
      <c r="C110" s="26">
        <f t="shared" si="5"/>
        <v>1</v>
      </c>
      <c r="D110" s="26">
        <f t="shared" si="6"/>
        <v>31</v>
      </c>
      <c r="E110" s="26" t="str">
        <f t="shared" si="7"/>
        <v>2018</v>
      </c>
      <c r="F110" s="27">
        <f t="shared" si="8"/>
        <v>43131</v>
      </c>
      <c r="G110" s="26">
        <f t="shared" si="9"/>
        <v>24.170000076000001</v>
      </c>
    </row>
    <row r="111" spans="1:7" x14ac:dyDescent="0.4">
      <c r="B111" s="26">
        <v>0</v>
      </c>
      <c r="C111" s="26" t="e">
        <f t="shared" si="5"/>
        <v>#VALUE!</v>
      </c>
      <c r="D111" s="26" t="e">
        <f t="shared" si="6"/>
        <v>#VALUE!</v>
      </c>
      <c r="E111" s="26" t="str">
        <f t="shared" si="7"/>
        <v/>
      </c>
      <c r="F111" s="27" t="e">
        <f t="shared" si="8"/>
        <v>#VALUE!</v>
      </c>
      <c r="G111" s="26">
        <f t="shared" si="9"/>
        <v>0</v>
      </c>
    </row>
    <row r="112" spans="1:7" x14ac:dyDescent="0.4">
      <c r="A112" s="26" t="s">
        <v>4425</v>
      </c>
      <c r="B112" s="26">
        <v>23.809999466000001</v>
      </c>
      <c r="C112" s="26">
        <f t="shared" si="5"/>
        <v>12</v>
      </c>
      <c r="D112" s="26">
        <f t="shared" si="6"/>
        <v>29</v>
      </c>
      <c r="E112" s="26" t="str">
        <f t="shared" si="7"/>
        <v>2017</v>
      </c>
      <c r="F112" s="27">
        <f t="shared" si="8"/>
        <v>43098</v>
      </c>
      <c r="G112" s="26">
        <f t="shared" si="9"/>
        <v>23.809999466000001</v>
      </c>
    </row>
    <row r="113" spans="1:7" x14ac:dyDescent="0.4">
      <c r="A113" s="26" t="s">
        <v>4404</v>
      </c>
      <c r="B113" s="26">
        <v>23.75</v>
      </c>
      <c r="C113" s="26">
        <f t="shared" si="5"/>
        <v>11</v>
      </c>
      <c r="D113" s="26">
        <f t="shared" si="6"/>
        <v>30</v>
      </c>
      <c r="E113" s="26" t="str">
        <f t="shared" si="7"/>
        <v>2017</v>
      </c>
      <c r="F113" s="27">
        <f t="shared" si="8"/>
        <v>43069</v>
      </c>
      <c r="G113" s="26">
        <f t="shared" si="9"/>
        <v>23.75</v>
      </c>
    </row>
    <row r="114" spans="1:7" x14ac:dyDescent="0.4">
      <c r="A114" s="26" t="s">
        <v>4380</v>
      </c>
      <c r="B114" s="26">
        <v>23.729999542000002</v>
      </c>
      <c r="C114" s="26">
        <f t="shared" si="5"/>
        <v>10</v>
      </c>
      <c r="D114" s="26">
        <f t="shared" si="6"/>
        <v>31</v>
      </c>
      <c r="E114" s="26" t="str">
        <f t="shared" si="7"/>
        <v>2017</v>
      </c>
      <c r="F114" s="27">
        <f t="shared" si="8"/>
        <v>43039</v>
      </c>
      <c r="G114" s="26">
        <f t="shared" si="9"/>
        <v>23.729999542000002</v>
      </c>
    </row>
    <row r="115" spans="1:7" x14ac:dyDescent="0.4">
      <c r="B115" s="26">
        <v>0</v>
      </c>
      <c r="C115" s="26" t="e">
        <f t="shared" si="5"/>
        <v>#VALUE!</v>
      </c>
      <c r="D115" s="26" t="e">
        <f t="shared" si="6"/>
        <v>#VALUE!</v>
      </c>
      <c r="E115" s="26" t="str">
        <f t="shared" si="7"/>
        <v/>
      </c>
      <c r="F115" s="27" t="e">
        <f t="shared" si="8"/>
        <v>#VALUE!</v>
      </c>
      <c r="G115" s="26">
        <f t="shared" si="9"/>
        <v>0</v>
      </c>
    </row>
    <row r="116" spans="1:7" x14ac:dyDescent="0.4">
      <c r="A116" s="26" t="s">
        <v>4358</v>
      </c>
      <c r="B116" s="26">
        <v>22.030000687000001</v>
      </c>
      <c r="C116" s="26">
        <f t="shared" si="5"/>
        <v>9</v>
      </c>
      <c r="D116" s="26">
        <f t="shared" si="6"/>
        <v>29</v>
      </c>
      <c r="E116" s="26" t="str">
        <f t="shared" si="7"/>
        <v>2017</v>
      </c>
      <c r="F116" s="27">
        <f t="shared" si="8"/>
        <v>43007</v>
      </c>
      <c r="G116" s="26">
        <f t="shared" si="9"/>
        <v>22.030000687000001</v>
      </c>
    </row>
    <row r="117" spans="1:7" x14ac:dyDescent="0.4">
      <c r="A117" s="26" t="s">
        <v>4337</v>
      </c>
      <c r="B117" s="26">
        <v>21.469999312999999</v>
      </c>
      <c r="C117" s="26">
        <f t="shared" si="5"/>
        <v>8</v>
      </c>
      <c r="D117" s="26">
        <f t="shared" si="6"/>
        <v>31</v>
      </c>
      <c r="E117" s="26" t="str">
        <f t="shared" si="7"/>
        <v>2017</v>
      </c>
      <c r="F117" s="27">
        <f t="shared" si="8"/>
        <v>42978</v>
      </c>
      <c r="G117" s="26">
        <f t="shared" si="9"/>
        <v>21.469999312999999</v>
      </c>
    </row>
    <row r="118" spans="1:7" x14ac:dyDescent="0.4">
      <c r="A118" s="26" t="s">
        <v>4314</v>
      </c>
      <c r="B118" s="26">
        <v>21.229999542000002</v>
      </c>
      <c r="C118" s="26">
        <f t="shared" si="5"/>
        <v>7</v>
      </c>
      <c r="D118" s="26">
        <f t="shared" si="6"/>
        <v>31</v>
      </c>
      <c r="E118" s="26" t="str">
        <f t="shared" si="7"/>
        <v>2017</v>
      </c>
      <c r="F118" s="27">
        <f t="shared" si="8"/>
        <v>42947</v>
      </c>
      <c r="G118" s="26">
        <f t="shared" si="9"/>
        <v>21.229999542000002</v>
      </c>
    </row>
    <row r="119" spans="1:7" x14ac:dyDescent="0.4">
      <c r="B119" s="26">
        <v>0</v>
      </c>
      <c r="C119" s="26" t="e">
        <f t="shared" si="5"/>
        <v>#VALUE!</v>
      </c>
      <c r="D119" s="26" t="e">
        <f t="shared" si="6"/>
        <v>#VALUE!</v>
      </c>
      <c r="E119" s="26" t="str">
        <f t="shared" si="7"/>
        <v/>
      </c>
      <c r="F119" s="27" t="e">
        <f t="shared" si="8"/>
        <v>#VALUE!</v>
      </c>
      <c r="G119" s="26">
        <f t="shared" si="9"/>
        <v>0</v>
      </c>
    </row>
    <row r="120" spans="1:7" x14ac:dyDescent="0.4">
      <c r="A120" s="26" t="s">
        <v>4293</v>
      </c>
      <c r="B120" s="26">
        <v>21.450000762999998</v>
      </c>
      <c r="C120" s="26">
        <f t="shared" si="5"/>
        <v>6</v>
      </c>
      <c r="D120" s="26">
        <f t="shared" si="6"/>
        <v>30</v>
      </c>
      <c r="E120" s="26" t="str">
        <f t="shared" si="7"/>
        <v>2017</v>
      </c>
      <c r="F120" s="27">
        <f t="shared" si="8"/>
        <v>42916</v>
      </c>
      <c r="G120" s="26">
        <f t="shared" si="9"/>
        <v>21.450000762999998</v>
      </c>
    </row>
    <row r="121" spans="1:7" x14ac:dyDescent="0.4">
      <c r="A121" s="26" t="s">
        <v>4271</v>
      </c>
      <c r="B121" s="26">
        <v>22.030000687000001</v>
      </c>
      <c r="C121" s="26">
        <f t="shared" si="5"/>
        <v>5</v>
      </c>
      <c r="D121" s="26">
        <f t="shared" si="6"/>
        <v>31</v>
      </c>
      <c r="E121" s="26" t="str">
        <f t="shared" si="7"/>
        <v>2017</v>
      </c>
      <c r="F121" s="27">
        <f t="shared" si="8"/>
        <v>42886</v>
      </c>
      <c r="G121" s="26">
        <f t="shared" si="9"/>
        <v>22.030000687000001</v>
      </c>
    </row>
    <row r="122" spans="1:7" x14ac:dyDescent="0.4">
      <c r="A122" s="26" t="s">
        <v>4249</v>
      </c>
      <c r="B122" s="26">
        <v>21.809999466000001</v>
      </c>
      <c r="C122" s="26">
        <f t="shared" si="5"/>
        <v>4</v>
      </c>
      <c r="D122" s="26">
        <f t="shared" si="6"/>
        <v>28</v>
      </c>
      <c r="E122" s="26" t="str">
        <f t="shared" si="7"/>
        <v>2017</v>
      </c>
      <c r="F122" s="27">
        <f t="shared" si="8"/>
        <v>42853</v>
      </c>
      <c r="G122" s="26">
        <f t="shared" si="9"/>
        <v>21.809999466000001</v>
      </c>
    </row>
    <row r="123" spans="1:7" x14ac:dyDescent="0.4">
      <c r="B123" s="26">
        <v>0</v>
      </c>
      <c r="C123" s="26" t="e">
        <f t="shared" si="5"/>
        <v>#VALUE!</v>
      </c>
      <c r="D123" s="26" t="e">
        <f t="shared" si="6"/>
        <v>#VALUE!</v>
      </c>
      <c r="E123" s="26" t="str">
        <f t="shared" si="7"/>
        <v/>
      </c>
      <c r="F123" s="27" t="e">
        <f t="shared" si="8"/>
        <v>#VALUE!</v>
      </c>
      <c r="G123" s="26">
        <f t="shared" si="9"/>
        <v>0</v>
      </c>
    </row>
    <row r="124" spans="1:7" x14ac:dyDescent="0.4">
      <c r="A124" s="26" t="s">
        <v>4229</v>
      </c>
      <c r="B124" s="26">
        <v>21.670000076000001</v>
      </c>
      <c r="C124" s="26">
        <f t="shared" si="5"/>
        <v>3</v>
      </c>
      <c r="D124" s="26">
        <f t="shared" si="6"/>
        <v>31</v>
      </c>
      <c r="E124" s="26" t="str">
        <f t="shared" si="7"/>
        <v>2017</v>
      </c>
      <c r="F124" s="27">
        <f t="shared" si="8"/>
        <v>42825</v>
      </c>
      <c r="G124" s="26">
        <f t="shared" si="9"/>
        <v>21.670000076000001</v>
      </c>
    </row>
    <row r="125" spans="1:7" x14ac:dyDescent="0.4">
      <c r="A125" s="26" t="s">
        <v>4205</v>
      </c>
      <c r="B125" s="26">
        <v>21.489999771000001</v>
      </c>
      <c r="C125" s="26">
        <f t="shared" si="5"/>
        <v>2</v>
      </c>
      <c r="D125" s="26">
        <f t="shared" si="6"/>
        <v>28</v>
      </c>
      <c r="E125" s="26" t="str">
        <f t="shared" si="7"/>
        <v>2017</v>
      </c>
      <c r="F125" s="27">
        <f t="shared" si="8"/>
        <v>42794</v>
      </c>
      <c r="G125" s="26">
        <f t="shared" si="9"/>
        <v>21.489999771000001</v>
      </c>
    </row>
    <row r="126" spans="1:7" x14ac:dyDescent="0.4">
      <c r="A126" s="26" t="s">
        <v>4186</v>
      </c>
      <c r="B126" s="26">
        <v>20.270000457999998</v>
      </c>
      <c r="C126" s="26">
        <f t="shared" si="5"/>
        <v>1</v>
      </c>
      <c r="D126" s="26">
        <f t="shared" si="6"/>
        <v>31</v>
      </c>
      <c r="E126" s="26" t="str">
        <f t="shared" si="7"/>
        <v>2017</v>
      </c>
      <c r="F126" s="27">
        <f t="shared" si="8"/>
        <v>42766</v>
      </c>
      <c r="G126" s="26">
        <f t="shared" si="9"/>
        <v>20.270000457999998</v>
      </c>
    </row>
    <row r="127" spans="1:7" x14ac:dyDescent="0.4">
      <c r="B127" s="26">
        <v>0</v>
      </c>
      <c r="C127" s="26" t="e">
        <f t="shared" si="5"/>
        <v>#VALUE!</v>
      </c>
      <c r="D127" s="26" t="e">
        <f t="shared" si="6"/>
        <v>#VALUE!</v>
      </c>
      <c r="E127" s="26" t="str">
        <f t="shared" si="7"/>
        <v/>
      </c>
      <c r="F127" s="27" t="e">
        <f t="shared" si="8"/>
        <v>#VALUE!</v>
      </c>
      <c r="G127" s="26">
        <f t="shared" si="9"/>
        <v>0</v>
      </c>
    </row>
    <row r="128" spans="1:7" x14ac:dyDescent="0.4">
      <c r="A128" s="26" t="s">
        <v>4164</v>
      </c>
      <c r="B128" s="26">
        <v>19.760000228999999</v>
      </c>
      <c r="C128" s="26">
        <f t="shared" si="5"/>
        <v>12</v>
      </c>
      <c r="D128" s="26">
        <f t="shared" si="6"/>
        <v>30</v>
      </c>
      <c r="E128" s="26" t="str">
        <f t="shared" si="7"/>
        <v>2016</v>
      </c>
      <c r="F128" s="27">
        <f t="shared" si="8"/>
        <v>42734</v>
      </c>
      <c r="G128" s="26">
        <f t="shared" si="9"/>
        <v>19.760000228999999</v>
      </c>
    </row>
    <row r="129" spans="1:7" x14ac:dyDescent="0.4">
      <c r="A129" s="26" t="s">
        <v>4141</v>
      </c>
      <c r="B129" s="26">
        <v>19.370000838999999</v>
      </c>
      <c r="C129" s="26">
        <f t="shared" si="5"/>
        <v>11</v>
      </c>
      <c r="D129" s="26">
        <f t="shared" si="6"/>
        <v>30</v>
      </c>
      <c r="E129" s="26" t="str">
        <f t="shared" si="7"/>
        <v>2016</v>
      </c>
      <c r="F129" s="27">
        <f t="shared" si="8"/>
        <v>42704</v>
      </c>
      <c r="G129" s="26">
        <f t="shared" si="9"/>
        <v>19.370000838999999</v>
      </c>
    </row>
    <row r="130" spans="1:7" x14ac:dyDescent="0.4">
      <c r="A130" s="26" t="s">
        <v>4119</v>
      </c>
      <c r="B130" s="26">
        <v>18.659999847000002</v>
      </c>
      <c r="C130" s="26">
        <f t="shared" si="5"/>
        <v>10</v>
      </c>
      <c r="D130" s="26">
        <f t="shared" si="6"/>
        <v>31</v>
      </c>
      <c r="E130" s="26" t="str">
        <f t="shared" si="7"/>
        <v>2016</v>
      </c>
      <c r="F130" s="27">
        <f t="shared" si="8"/>
        <v>42674</v>
      </c>
      <c r="G130" s="26">
        <f t="shared" si="9"/>
        <v>18.659999847000002</v>
      </c>
    </row>
    <row r="131" spans="1:7" x14ac:dyDescent="0.4">
      <c r="B131" s="26">
        <v>0</v>
      </c>
      <c r="C131" s="26" t="e">
        <f t="shared" ref="C131:C180" si="10">INT(LEFT(A131,2))</f>
        <v>#VALUE!</v>
      </c>
      <c r="D131" s="26" t="e">
        <f t="shared" ref="D131:D180" si="11">INT(MID(A131,4,2))</f>
        <v>#VALUE!</v>
      </c>
      <c r="E131" s="26" t="str">
        <f t="shared" ref="E131:E180" si="12">RIGHT(A131,4)</f>
        <v/>
      </c>
      <c r="F131" s="27" t="e">
        <f t="shared" ref="F131:F180" si="13">DATE(E131,C131,D131)</f>
        <v>#VALUE!</v>
      </c>
      <c r="G131" s="26">
        <f t="shared" ref="G131:G180" si="14">B131</f>
        <v>0</v>
      </c>
    </row>
    <row r="132" spans="1:7" x14ac:dyDescent="0.4">
      <c r="A132" s="26" t="s">
        <v>4098</v>
      </c>
      <c r="B132" s="26">
        <v>18.379999161000001</v>
      </c>
      <c r="C132" s="26">
        <f t="shared" si="10"/>
        <v>9</v>
      </c>
      <c r="D132" s="26">
        <f t="shared" si="11"/>
        <v>30</v>
      </c>
      <c r="E132" s="26" t="str">
        <f t="shared" si="12"/>
        <v>2016</v>
      </c>
      <c r="F132" s="27">
        <f t="shared" si="13"/>
        <v>42643</v>
      </c>
      <c r="G132" s="26">
        <f t="shared" si="14"/>
        <v>18.379999161000001</v>
      </c>
    </row>
    <row r="133" spans="1:7" x14ac:dyDescent="0.4">
      <c r="A133" s="26" t="s">
        <v>4077</v>
      </c>
      <c r="B133" s="26">
        <v>17.940000533999999</v>
      </c>
      <c r="C133" s="26">
        <f t="shared" si="10"/>
        <v>8</v>
      </c>
      <c r="D133" s="26">
        <f t="shared" si="11"/>
        <v>31</v>
      </c>
      <c r="E133" s="26" t="str">
        <f t="shared" si="12"/>
        <v>2016</v>
      </c>
      <c r="F133" s="27">
        <f t="shared" si="13"/>
        <v>42613</v>
      </c>
      <c r="G133" s="26">
        <f t="shared" si="14"/>
        <v>17.940000533999999</v>
      </c>
    </row>
    <row r="134" spans="1:7" x14ac:dyDescent="0.4">
      <c r="A134" s="26" t="s">
        <v>4054</v>
      </c>
      <c r="B134" s="26">
        <v>17.319999695</v>
      </c>
      <c r="C134" s="26">
        <f t="shared" si="10"/>
        <v>7</v>
      </c>
      <c r="D134" s="26">
        <f t="shared" si="11"/>
        <v>29</v>
      </c>
      <c r="E134" s="26" t="str">
        <f t="shared" si="12"/>
        <v>2016</v>
      </c>
      <c r="F134" s="27">
        <f t="shared" si="13"/>
        <v>42580</v>
      </c>
      <c r="G134" s="26">
        <f t="shared" si="14"/>
        <v>17.319999695</v>
      </c>
    </row>
    <row r="135" spans="1:7" x14ac:dyDescent="0.4">
      <c r="B135" s="26">
        <v>0</v>
      </c>
      <c r="C135" s="26" t="e">
        <f t="shared" si="10"/>
        <v>#VALUE!</v>
      </c>
      <c r="D135" s="26" t="e">
        <f t="shared" si="11"/>
        <v>#VALUE!</v>
      </c>
      <c r="E135" s="26" t="str">
        <f t="shared" si="12"/>
        <v/>
      </c>
      <c r="F135" s="27" t="e">
        <f t="shared" si="13"/>
        <v>#VALUE!</v>
      </c>
      <c r="G135" s="26">
        <f t="shared" si="14"/>
        <v>0</v>
      </c>
    </row>
    <row r="136" spans="1:7" x14ac:dyDescent="0.4">
      <c r="A136" s="26" t="s">
        <v>4034</v>
      </c>
      <c r="B136" s="26">
        <v>16.190000533999999</v>
      </c>
      <c r="C136" s="26">
        <f t="shared" si="10"/>
        <v>6</v>
      </c>
      <c r="D136" s="26">
        <f t="shared" si="11"/>
        <v>30</v>
      </c>
      <c r="E136" s="26" t="str">
        <f t="shared" si="12"/>
        <v>2016</v>
      </c>
      <c r="F136" s="27">
        <f t="shared" si="13"/>
        <v>42551</v>
      </c>
      <c r="G136" s="26">
        <f t="shared" si="14"/>
        <v>16.190000533999999</v>
      </c>
    </row>
    <row r="137" spans="1:7" x14ac:dyDescent="0.4">
      <c r="A137" s="26" t="s">
        <v>4012</v>
      </c>
      <c r="B137" s="26">
        <v>16.229999542000002</v>
      </c>
      <c r="C137" s="26">
        <f t="shared" si="10"/>
        <v>5</v>
      </c>
      <c r="D137" s="26">
        <f t="shared" si="11"/>
        <v>31</v>
      </c>
      <c r="E137" s="26" t="str">
        <f t="shared" si="12"/>
        <v>2016</v>
      </c>
      <c r="F137" s="27">
        <f t="shared" si="13"/>
        <v>42521</v>
      </c>
      <c r="G137" s="26">
        <f t="shared" si="14"/>
        <v>16.229999542000002</v>
      </c>
    </row>
    <row r="138" spans="1:7" x14ac:dyDescent="0.4">
      <c r="A138" s="26" t="s">
        <v>3991</v>
      </c>
      <c r="B138" s="26">
        <v>14.949999808999999</v>
      </c>
      <c r="C138" s="26">
        <f t="shared" si="10"/>
        <v>4</v>
      </c>
      <c r="D138" s="26">
        <f t="shared" si="11"/>
        <v>29</v>
      </c>
      <c r="E138" s="26" t="str">
        <f t="shared" si="12"/>
        <v>2016</v>
      </c>
      <c r="F138" s="27">
        <f t="shared" si="13"/>
        <v>42489</v>
      </c>
      <c r="G138" s="26">
        <f t="shared" si="14"/>
        <v>14.949999808999999</v>
      </c>
    </row>
    <row r="139" spans="1:7" x14ac:dyDescent="0.4">
      <c r="B139" s="26">
        <v>0</v>
      </c>
      <c r="C139" s="26" t="e">
        <f t="shared" si="10"/>
        <v>#VALUE!</v>
      </c>
      <c r="D139" s="26" t="e">
        <f t="shared" si="11"/>
        <v>#VALUE!</v>
      </c>
      <c r="E139" s="26" t="str">
        <f t="shared" si="12"/>
        <v/>
      </c>
      <c r="F139" s="27" t="e">
        <f t="shared" si="13"/>
        <v>#VALUE!</v>
      </c>
      <c r="G139" s="26">
        <f t="shared" si="14"/>
        <v>0</v>
      </c>
    </row>
    <row r="140" spans="1:7" x14ac:dyDescent="0.4">
      <c r="A140" s="26" t="s">
        <v>3969</v>
      </c>
      <c r="B140" s="26">
        <v>15.710000038</v>
      </c>
      <c r="C140" s="26">
        <f t="shared" si="10"/>
        <v>3</v>
      </c>
      <c r="D140" s="26">
        <f t="shared" si="11"/>
        <v>31</v>
      </c>
      <c r="E140" s="26" t="str">
        <f t="shared" si="12"/>
        <v>2016</v>
      </c>
      <c r="F140" s="27">
        <f t="shared" si="13"/>
        <v>42460</v>
      </c>
      <c r="G140" s="26">
        <f t="shared" si="14"/>
        <v>15.710000038</v>
      </c>
    </row>
    <row r="141" spans="1:7" x14ac:dyDescent="0.4">
      <c r="A141" s="26" t="s">
        <v>3946</v>
      </c>
      <c r="B141" s="26">
        <v>15.239999771000001</v>
      </c>
      <c r="C141" s="26">
        <f t="shared" si="10"/>
        <v>2</v>
      </c>
      <c r="D141" s="26">
        <f t="shared" si="11"/>
        <v>29</v>
      </c>
      <c r="E141" s="26" t="str">
        <f t="shared" si="12"/>
        <v>2016</v>
      </c>
      <c r="F141" s="27">
        <f t="shared" si="13"/>
        <v>42429</v>
      </c>
      <c r="G141" s="26">
        <f t="shared" si="14"/>
        <v>15.239999771000001</v>
      </c>
    </row>
    <row r="142" spans="1:7" x14ac:dyDescent="0.4">
      <c r="A142" s="26" t="s">
        <v>3919</v>
      </c>
      <c r="B142" s="26">
        <v>14.590000153</v>
      </c>
      <c r="C142" s="26">
        <f t="shared" si="10"/>
        <v>1</v>
      </c>
      <c r="D142" s="26">
        <f t="shared" si="11"/>
        <v>29</v>
      </c>
      <c r="E142" s="26" t="str">
        <f t="shared" si="12"/>
        <v>2016</v>
      </c>
      <c r="F142" s="27">
        <f t="shared" si="13"/>
        <v>42398</v>
      </c>
      <c r="G142" s="26">
        <f t="shared" si="14"/>
        <v>14.590000153</v>
      </c>
    </row>
    <row r="143" spans="1:7" x14ac:dyDescent="0.4">
      <c r="B143" s="26">
        <v>0</v>
      </c>
      <c r="C143" s="26" t="e">
        <f t="shared" si="10"/>
        <v>#VALUE!</v>
      </c>
      <c r="D143" s="26" t="e">
        <f t="shared" si="11"/>
        <v>#VALUE!</v>
      </c>
      <c r="E143" s="26" t="str">
        <f t="shared" si="12"/>
        <v/>
      </c>
      <c r="F143" s="27" t="e">
        <f t="shared" si="13"/>
        <v>#VALUE!</v>
      </c>
      <c r="G143" s="26">
        <f t="shared" si="14"/>
        <v>0</v>
      </c>
    </row>
    <row r="144" spans="1:7" x14ac:dyDescent="0.4">
      <c r="A144" s="26" t="s">
        <v>3887</v>
      </c>
      <c r="B144" s="26">
        <v>16.379999161000001</v>
      </c>
      <c r="C144" s="26">
        <f t="shared" si="10"/>
        <v>12</v>
      </c>
      <c r="D144" s="26">
        <f t="shared" si="11"/>
        <v>31</v>
      </c>
      <c r="E144" s="26" t="str">
        <f t="shared" si="12"/>
        <v>2015</v>
      </c>
      <c r="F144" s="27">
        <f t="shared" si="13"/>
        <v>42369</v>
      </c>
      <c r="G144" s="26">
        <f t="shared" si="14"/>
        <v>16.379999161000001</v>
      </c>
    </row>
    <row r="145" spans="1:7" x14ac:dyDescent="0.4">
      <c r="A145" s="26" t="s">
        <v>3857</v>
      </c>
      <c r="B145" s="26">
        <v>17.180000305</v>
      </c>
      <c r="C145" s="26">
        <f t="shared" si="10"/>
        <v>11</v>
      </c>
      <c r="D145" s="26">
        <f t="shared" si="11"/>
        <v>30</v>
      </c>
      <c r="E145" s="26" t="str">
        <f t="shared" si="12"/>
        <v>2015</v>
      </c>
      <c r="F145" s="27">
        <f t="shared" si="13"/>
        <v>42338</v>
      </c>
      <c r="G145" s="26">
        <f t="shared" si="14"/>
        <v>17.180000305</v>
      </c>
    </row>
    <row r="146" spans="1:7" x14ac:dyDescent="0.4">
      <c r="A146" s="26" t="s">
        <v>3834</v>
      </c>
      <c r="B146" s="26">
        <v>16.290000916</v>
      </c>
      <c r="C146" s="26">
        <f t="shared" si="10"/>
        <v>10</v>
      </c>
      <c r="D146" s="26">
        <f t="shared" si="11"/>
        <v>30</v>
      </c>
      <c r="E146" s="26" t="str">
        <f t="shared" si="12"/>
        <v>2015</v>
      </c>
      <c r="F146" s="27">
        <f t="shared" si="13"/>
        <v>42307</v>
      </c>
      <c r="G146" s="26">
        <f t="shared" si="14"/>
        <v>16.290000916</v>
      </c>
    </row>
    <row r="147" spans="1:7" x14ac:dyDescent="0.4">
      <c r="B147" s="26">
        <v>0</v>
      </c>
      <c r="C147" s="26" t="e">
        <f t="shared" si="10"/>
        <v>#VALUE!</v>
      </c>
      <c r="D147" s="26" t="e">
        <f t="shared" si="11"/>
        <v>#VALUE!</v>
      </c>
      <c r="E147" s="26" t="str">
        <f t="shared" si="12"/>
        <v/>
      </c>
      <c r="F147" s="27" t="e">
        <f t="shared" si="13"/>
        <v>#VALUE!</v>
      </c>
      <c r="G147" s="26">
        <f t="shared" si="14"/>
        <v>0</v>
      </c>
    </row>
    <row r="148" spans="1:7" x14ac:dyDescent="0.4">
      <c r="A148" s="26" t="s">
        <v>3810</v>
      </c>
      <c r="B148" s="26">
        <v>14.159999847</v>
      </c>
      <c r="C148" s="26">
        <f t="shared" si="10"/>
        <v>9</v>
      </c>
      <c r="D148" s="26">
        <f t="shared" si="11"/>
        <v>30</v>
      </c>
      <c r="E148" s="26" t="str">
        <f t="shared" si="12"/>
        <v>2015</v>
      </c>
      <c r="F148" s="27">
        <f t="shared" si="13"/>
        <v>42277</v>
      </c>
      <c r="G148" s="26">
        <f t="shared" si="14"/>
        <v>14.159999847</v>
      </c>
    </row>
    <row r="149" spans="1:7" x14ac:dyDescent="0.4">
      <c r="A149" s="26" t="s">
        <v>3785</v>
      </c>
      <c r="B149" s="26">
        <v>14.550000191000001</v>
      </c>
      <c r="C149" s="26">
        <f t="shared" si="10"/>
        <v>8</v>
      </c>
      <c r="D149" s="26">
        <f t="shared" si="11"/>
        <v>31</v>
      </c>
      <c r="E149" s="26" t="str">
        <f t="shared" si="12"/>
        <v>2015</v>
      </c>
      <c r="F149" s="27">
        <f t="shared" si="13"/>
        <v>42247</v>
      </c>
      <c r="G149" s="26">
        <f t="shared" si="14"/>
        <v>14.550000191000001</v>
      </c>
    </row>
    <row r="150" spans="1:7" x14ac:dyDescent="0.4">
      <c r="A150" s="26" t="s">
        <v>3760</v>
      </c>
      <c r="B150" s="26">
        <v>15.739999771000001</v>
      </c>
      <c r="C150" s="26">
        <f t="shared" si="10"/>
        <v>7</v>
      </c>
      <c r="D150" s="26">
        <f t="shared" si="11"/>
        <v>31</v>
      </c>
      <c r="E150" s="26" t="str">
        <f t="shared" si="12"/>
        <v>2015</v>
      </c>
      <c r="F150" s="27">
        <f t="shared" si="13"/>
        <v>42216</v>
      </c>
      <c r="G150" s="26">
        <f t="shared" si="14"/>
        <v>15.739999771000001</v>
      </c>
    </row>
    <row r="151" spans="1:7" x14ac:dyDescent="0.4">
      <c r="B151" s="26">
        <v>0</v>
      </c>
      <c r="C151" s="26" t="e">
        <f t="shared" si="10"/>
        <v>#VALUE!</v>
      </c>
      <c r="D151" s="26" t="e">
        <f t="shared" si="11"/>
        <v>#VALUE!</v>
      </c>
      <c r="E151" s="26" t="str">
        <f t="shared" si="12"/>
        <v/>
      </c>
      <c r="F151" s="27" t="e">
        <f t="shared" si="13"/>
        <v>#VALUE!</v>
      </c>
      <c r="G151" s="26">
        <f t="shared" si="14"/>
        <v>0</v>
      </c>
    </row>
    <row r="152" spans="1:7" x14ac:dyDescent="0.4">
      <c r="A152" s="26" t="s">
        <v>3737</v>
      </c>
      <c r="B152" s="26">
        <v>15.359999656999999</v>
      </c>
      <c r="C152" s="26">
        <f t="shared" si="10"/>
        <v>6</v>
      </c>
      <c r="D152" s="26">
        <f t="shared" si="11"/>
        <v>30</v>
      </c>
      <c r="E152" s="26" t="str">
        <f t="shared" si="12"/>
        <v>2015</v>
      </c>
      <c r="F152" s="27">
        <f t="shared" si="13"/>
        <v>42185</v>
      </c>
      <c r="G152" s="26">
        <f t="shared" si="14"/>
        <v>15.359999656999999</v>
      </c>
    </row>
    <row r="153" spans="1:7" x14ac:dyDescent="0.4">
      <c r="A153" s="26" t="s">
        <v>3713</v>
      </c>
      <c r="B153" s="26">
        <v>15.789999962</v>
      </c>
      <c r="C153" s="26">
        <f t="shared" si="10"/>
        <v>5</v>
      </c>
      <c r="D153" s="26">
        <f t="shared" si="11"/>
        <v>29</v>
      </c>
      <c r="E153" s="26" t="str">
        <f t="shared" si="12"/>
        <v>2015</v>
      </c>
      <c r="F153" s="27">
        <f t="shared" si="13"/>
        <v>42153</v>
      </c>
      <c r="G153" s="26">
        <f t="shared" si="14"/>
        <v>15.789999962</v>
      </c>
    </row>
    <row r="154" spans="1:7" x14ac:dyDescent="0.4">
      <c r="A154" s="26" t="s">
        <v>3693</v>
      </c>
      <c r="B154" s="26">
        <v>15.43999958</v>
      </c>
      <c r="C154" s="26">
        <f t="shared" si="10"/>
        <v>4</v>
      </c>
      <c r="D154" s="26">
        <f t="shared" si="11"/>
        <v>30</v>
      </c>
      <c r="E154" s="26" t="str">
        <f t="shared" si="12"/>
        <v>2015</v>
      </c>
      <c r="F154" s="27">
        <f t="shared" si="13"/>
        <v>42124</v>
      </c>
      <c r="G154" s="26">
        <f t="shared" si="14"/>
        <v>15.43999958</v>
      </c>
    </row>
    <row r="155" spans="1:7" x14ac:dyDescent="0.4">
      <c r="B155" s="26">
        <v>0</v>
      </c>
      <c r="C155" s="26" t="e">
        <f t="shared" si="10"/>
        <v>#VALUE!</v>
      </c>
      <c r="D155" s="26" t="e">
        <f t="shared" si="11"/>
        <v>#VALUE!</v>
      </c>
      <c r="E155" s="26" t="str">
        <f t="shared" si="12"/>
        <v/>
      </c>
      <c r="F155" s="27" t="e">
        <f t="shared" si="13"/>
        <v>#VALUE!</v>
      </c>
      <c r="G155" s="26">
        <f t="shared" si="14"/>
        <v>0</v>
      </c>
    </row>
    <row r="156" spans="1:7" x14ac:dyDescent="0.4">
      <c r="A156" s="26" t="s">
        <v>3670</v>
      </c>
      <c r="B156" s="26">
        <v>15.489999771000001</v>
      </c>
      <c r="C156" s="26">
        <f t="shared" si="10"/>
        <v>3</v>
      </c>
      <c r="D156" s="26">
        <f t="shared" si="11"/>
        <v>31</v>
      </c>
      <c r="E156" s="26" t="str">
        <f t="shared" si="12"/>
        <v>2015</v>
      </c>
      <c r="F156" s="27">
        <f t="shared" si="13"/>
        <v>42094</v>
      </c>
      <c r="G156" s="26">
        <f t="shared" si="14"/>
        <v>15.489999771000001</v>
      </c>
    </row>
    <row r="157" spans="1:7" x14ac:dyDescent="0.4">
      <c r="A157" s="26" t="s">
        <v>3646</v>
      </c>
      <c r="B157" s="26">
        <v>15.18999958</v>
      </c>
      <c r="C157" s="26">
        <f t="shared" si="10"/>
        <v>2</v>
      </c>
      <c r="D157" s="26">
        <f t="shared" si="11"/>
        <v>27</v>
      </c>
      <c r="E157" s="26" t="str">
        <f t="shared" si="12"/>
        <v>2015</v>
      </c>
      <c r="F157" s="27">
        <f t="shared" si="13"/>
        <v>42062</v>
      </c>
      <c r="G157" s="26">
        <f t="shared" si="14"/>
        <v>15.18999958</v>
      </c>
    </row>
    <row r="158" spans="1:7" x14ac:dyDescent="0.4">
      <c r="A158" s="26" t="s">
        <v>3624</v>
      </c>
      <c r="B158" s="26">
        <v>14.010000228999999</v>
      </c>
      <c r="C158" s="26">
        <f t="shared" si="10"/>
        <v>1</v>
      </c>
      <c r="D158" s="26">
        <f t="shared" si="11"/>
        <v>30</v>
      </c>
      <c r="E158" s="26" t="str">
        <f t="shared" si="12"/>
        <v>2015</v>
      </c>
      <c r="F158" s="27">
        <f t="shared" si="13"/>
        <v>42034</v>
      </c>
      <c r="G158" s="26">
        <f t="shared" si="14"/>
        <v>14.010000228999999</v>
      </c>
    </row>
    <row r="159" spans="1:7" x14ac:dyDescent="0.4">
      <c r="B159" s="26">
        <v>0</v>
      </c>
      <c r="C159" s="26" t="e">
        <f t="shared" si="10"/>
        <v>#VALUE!</v>
      </c>
      <c r="D159" s="26" t="e">
        <f t="shared" si="11"/>
        <v>#VALUE!</v>
      </c>
      <c r="E159" s="26" t="str">
        <f t="shared" si="12"/>
        <v/>
      </c>
      <c r="F159" s="27" t="e">
        <f t="shared" si="13"/>
        <v>#VALUE!</v>
      </c>
      <c r="G159" s="26">
        <f t="shared" si="14"/>
        <v>0</v>
      </c>
    </row>
    <row r="160" spans="1:7" x14ac:dyDescent="0.4">
      <c r="A160" s="26" t="s">
        <v>3600</v>
      </c>
      <c r="B160" s="26">
        <v>13.380000114</v>
      </c>
      <c r="C160" s="26">
        <f t="shared" si="10"/>
        <v>12</v>
      </c>
      <c r="D160" s="26">
        <f t="shared" si="11"/>
        <v>31</v>
      </c>
      <c r="E160" s="26" t="str">
        <f t="shared" si="12"/>
        <v>2014</v>
      </c>
      <c r="F160" s="27">
        <f t="shared" si="13"/>
        <v>42004</v>
      </c>
      <c r="G160" s="26">
        <f t="shared" si="14"/>
        <v>13.380000114</v>
      </c>
    </row>
    <row r="161" spans="1:7" x14ac:dyDescent="0.4">
      <c r="A161" s="26" t="s">
        <v>3572</v>
      </c>
      <c r="B161" s="26">
        <v>12.970000267</v>
      </c>
      <c r="C161" s="26">
        <f t="shared" si="10"/>
        <v>11</v>
      </c>
      <c r="D161" s="26">
        <f t="shared" si="11"/>
        <v>28</v>
      </c>
      <c r="E161" s="26" t="str">
        <f t="shared" si="12"/>
        <v>2014</v>
      </c>
      <c r="F161" s="27">
        <f t="shared" si="13"/>
        <v>41971</v>
      </c>
      <c r="G161" s="26">
        <f t="shared" si="14"/>
        <v>12.970000267</v>
      </c>
    </row>
    <row r="162" spans="1:7" x14ac:dyDescent="0.4">
      <c r="A162" s="26" t="s">
        <v>3551</v>
      </c>
      <c r="B162" s="26">
        <v>12.239999771000001</v>
      </c>
      <c r="C162" s="26">
        <f t="shared" si="10"/>
        <v>10</v>
      </c>
      <c r="D162" s="26">
        <f t="shared" si="11"/>
        <v>31</v>
      </c>
      <c r="E162" s="26" t="str">
        <f t="shared" si="12"/>
        <v>2014</v>
      </c>
      <c r="F162" s="27">
        <f t="shared" si="13"/>
        <v>41943</v>
      </c>
      <c r="G162" s="26">
        <f t="shared" si="14"/>
        <v>12.239999771000001</v>
      </c>
    </row>
    <row r="163" spans="1:7" x14ac:dyDescent="0.4">
      <c r="B163" s="26">
        <v>0</v>
      </c>
      <c r="C163" s="26" t="e">
        <f t="shared" si="10"/>
        <v>#VALUE!</v>
      </c>
      <c r="D163" s="26" t="e">
        <f t="shared" si="11"/>
        <v>#VALUE!</v>
      </c>
      <c r="E163" s="26" t="str">
        <f t="shared" si="12"/>
        <v/>
      </c>
      <c r="F163" s="27" t="e">
        <f t="shared" si="13"/>
        <v>#VALUE!</v>
      </c>
      <c r="G163" s="26">
        <f t="shared" si="14"/>
        <v>0</v>
      </c>
    </row>
    <row r="164" spans="1:7" x14ac:dyDescent="0.4">
      <c r="A164" s="26" t="s">
        <v>3521</v>
      </c>
      <c r="B164" s="26">
        <v>12.119999886</v>
      </c>
      <c r="C164" s="26">
        <f t="shared" si="10"/>
        <v>9</v>
      </c>
      <c r="D164" s="26">
        <f t="shared" si="11"/>
        <v>30</v>
      </c>
      <c r="E164" s="26" t="str">
        <f t="shared" si="12"/>
        <v>2014</v>
      </c>
      <c r="F164" s="27">
        <f t="shared" si="13"/>
        <v>41912</v>
      </c>
      <c r="G164" s="26">
        <f t="shared" si="14"/>
        <v>12.119999886</v>
      </c>
    </row>
    <row r="165" spans="1:7" x14ac:dyDescent="0.4">
      <c r="A165" s="26" t="s">
        <v>3499</v>
      </c>
      <c r="B165" s="26">
        <v>11.890000343000001</v>
      </c>
      <c r="C165" s="26">
        <f t="shared" si="10"/>
        <v>8</v>
      </c>
      <c r="D165" s="26">
        <f t="shared" si="11"/>
        <v>29</v>
      </c>
      <c r="E165" s="26" t="str">
        <f t="shared" si="12"/>
        <v>2014</v>
      </c>
      <c r="F165" s="27">
        <f t="shared" si="13"/>
        <v>41880</v>
      </c>
      <c r="G165" s="26">
        <f t="shared" si="14"/>
        <v>11.890000343000001</v>
      </c>
    </row>
    <row r="166" spans="1:7" x14ac:dyDescent="0.4">
      <c r="A166" s="26" t="s">
        <v>3476</v>
      </c>
      <c r="B166" s="26">
        <v>11.350000380999999</v>
      </c>
      <c r="C166" s="26">
        <f t="shared" si="10"/>
        <v>7</v>
      </c>
      <c r="D166" s="26">
        <f t="shared" si="11"/>
        <v>31</v>
      </c>
      <c r="E166" s="26" t="str">
        <f t="shared" si="12"/>
        <v>2014</v>
      </c>
      <c r="F166" s="27">
        <f t="shared" si="13"/>
        <v>41851</v>
      </c>
      <c r="G166" s="26">
        <f t="shared" si="14"/>
        <v>11.350000380999999</v>
      </c>
    </row>
    <row r="167" spans="1:7" x14ac:dyDescent="0.4">
      <c r="B167" s="26">
        <v>0</v>
      </c>
      <c r="C167" s="26" t="e">
        <f t="shared" si="10"/>
        <v>#VALUE!</v>
      </c>
      <c r="D167" s="26" t="e">
        <f t="shared" si="11"/>
        <v>#VALUE!</v>
      </c>
      <c r="E167" s="26" t="str">
        <f t="shared" si="12"/>
        <v/>
      </c>
      <c r="F167" s="27" t="e">
        <f t="shared" si="13"/>
        <v>#VALUE!</v>
      </c>
      <c r="G167" s="26">
        <f t="shared" si="14"/>
        <v>0</v>
      </c>
    </row>
    <row r="168" spans="1:7" x14ac:dyDescent="0.4">
      <c r="A168" s="26" t="s">
        <v>3451</v>
      </c>
      <c r="B168" s="26">
        <v>11.010000228999999</v>
      </c>
      <c r="C168" s="26">
        <f t="shared" si="10"/>
        <v>6</v>
      </c>
      <c r="D168" s="26">
        <f t="shared" si="11"/>
        <v>30</v>
      </c>
      <c r="E168" s="26" t="str">
        <f t="shared" si="12"/>
        <v>2014</v>
      </c>
      <c r="F168" s="27">
        <f t="shared" si="13"/>
        <v>41820</v>
      </c>
      <c r="G168" s="26">
        <f t="shared" si="14"/>
        <v>11.010000228999999</v>
      </c>
    </row>
    <row r="169" spans="1:7" x14ac:dyDescent="0.4">
      <c r="A169" s="26" t="s">
        <v>3429</v>
      </c>
      <c r="B169" s="26">
        <v>10.75</v>
      </c>
      <c r="C169" s="26">
        <f t="shared" si="10"/>
        <v>5</v>
      </c>
      <c r="D169" s="26">
        <f t="shared" si="11"/>
        <v>30</v>
      </c>
      <c r="E169" s="26" t="str">
        <f t="shared" si="12"/>
        <v>2014</v>
      </c>
      <c r="F169" s="27">
        <f t="shared" si="13"/>
        <v>41789</v>
      </c>
      <c r="G169" s="26">
        <f t="shared" si="14"/>
        <v>10.75</v>
      </c>
    </row>
    <row r="170" spans="1:7" x14ac:dyDescent="0.4">
      <c r="A170" s="26" t="s">
        <v>3405</v>
      </c>
      <c r="B170" s="26">
        <v>10.159999847</v>
      </c>
      <c r="C170" s="26">
        <f t="shared" si="10"/>
        <v>4</v>
      </c>
      <c r="D170" s="26">
        <f t="shared" si="11"/>
        <v>30</v>
      </c>
      <c r="E170" s="26" t="str">
        <f t="shared" si="12"/>
        <v>2014</v>
      </c>
      <c r="F170" s="27">
        <f t="shared" si="13"/>
        <v>41759</v>
      </c>
      <c r="G170" s="26">
        <f t="shared" si="14"/>
        <v>10.159999847</v>
      </c>
    </row>
    <row r="171" spans="1:7" x14ac:dyDescent="0.4">
      <c r="B171" s="26">
        <v>0</v>
      </c>
      <c r="C171" s="26" t="e">
        <f t="shared" si="10"/>
        <v>#VALUE!</v>
      </c>
      <c r="D171" s="26" t="e">
        <f t="shared" si="11"/>
        <v>#VALUE!</v>
      </c>
      <c r="E171" s="26" t="str">
        <f t="shared" si="12"/>
        <v/>
      </c>
      <c r="F171" s="27" t="e">
        <f t="shared" si="13"/>
        <v>#VALUE!</v>
      </c>
      <c r="G171" s="26">
        <f t="shared" si="14"/>
        <v>0</v>
      </c>
    </row>
    <row r="172" spans="1:7" x14ac:dyDescent="0.4">
      <c r="A172" s="26" t="s">
        <v>3381</v>
      </c>
      <c r="B172" s="26">
        <v>10.420000076000001</v>
      </c>
      <c r="C172" s="26">
        <f t="shared" si="10"/>
        <v>3</v>
      </c>
      <c r="D172" s="26">
        <f t="shared" si="11"/>
        <v>31</v>
      </c>
      <c r="E172" s="26" t="str">
        <f t="shared" si="12"/>
        <v>2014</v>
      </c>
      <c r="F172" s="27">
        <f t="shared" si="13"/>
        <v>41729</v>
      </c>
      <c r="G172" s="26">
        <f t="shared" si="14"/>
        <v>10.420000076000001</v>
      </c>
    </row>
    <row r="173" spans="1:7" x14ac:dyDescent="0.4">
      <c r="A173" s="26" t="s">
        <v>3355</v>
      </c>
      <c r="B173" s="26">
        <v>10.300000191000001</v>
      </c>
      <c r="C173" s="26">
        <f t="shared" si="10"/>
        <v>2</v>
      </c>
      <c r="D173" s="26">
        <f t="shared" si="11"/>
        <v>28</v>
      </c>
      <c r="E173" s="26" t="str">
        <f t="shared" si="12"/>
        <v>2014</v>
      </c>
      <c r="F173" s="27">
        <f t="shared" si="13"/>
        <v>41698</v>
      </c>
      <c r="G173" s="26">
        <f t="shared" si="14"/>
        <v>10.300000191000001</v>
      </c>
    </row>
    <row r="174" spans="1:7" x14ac:dyDescent="0.4">
      <c r="A174" s="26" t="s">
        <v>3335</v>
      </c>
      <c r="B174" s="26">
        <v>9.9420003890000004</v>
      </c>
      <c r="C174" s="26">
        <f t="shared" si="10"/>
        <v>1</v>
      </c>
      <c r="D174" s="26">
        <f t="shared" si="11"/>
        <v>31</v>
      </c>
      <c r="E174" s="26" t="str">
        <f t="shared" si="12"/>
        <v>2014</v>
      </c>
      <c r="F174" s="27">
        <f t="shared" si="13"/>
        <v>41670</v>
      </c>
      <c r="G174" s="26">
        <f t="shared" si="14"/>
        <v>9.9420003890000004</v>
      </c>
    </row>
    <row r="175" spans="1:7" x14ac:dyDescent="0.4">
      <c r="B175" s="26">
        <v>0</v>
      </c>
      <c r="C175" s="26" t="e">
        <f t="shared" si="10"/>
        <v>#VALUE!</v>
      </c>
      <c r="D175" s="26" t="e">
        <f t="shared" si="11"/>
        <v>#VALUE!</v>
      </c>
      <c r="E175" s="26" t="str">
        <f t="shared" si="12"/>
        <v/>
      </c>
      <c r="F175" s="27" t="e">
        <f t="shared" si="13"/>
        <v>#VALUE!</v>
      </c>
      <c r="G175" s="26">
        <f t="shared" si="14"/>
        <v>0</v>
      </c>
    </row>
    <row r="176" spans="1:7" x14ac:dyDescent="0.4">
      <c r="A176" s="26" t="s">
        <v>3311</v>
      </c>
      <c r="B176" s="26">
        <v>9.9340000150000005</v>
      </c>
      <c r="C176" s="26">
        <f t="shared" si="10"/>
        <v>12</v>
      </c>
      <c r="D176" s="26">
        <f t="shared" si="11"/>
        <v>31</v>
      </c>
      <c r="E176" s="26" t="str">
        <f t="shared" si="12"/>
        <v>2013</v>
      </c>
      <c r="F176" s="27">
        <f t="shared" si="13"/>
        <v>41639</v>
      </c>
      <c r="G176" s="26">
        <f t="shared" si="14"/>
        <v>9.9340000150000005</v>
      </c>
    </row>
    <row r="177" spans="1:7" x14ac:dyDescent="0.4">
      <c r="A177" s="26" t="s">
        <v>3289</v>
      </c>
      <c r="B177" s="26">
        <v>9.8240003589999993</v>
      </c>
      <c r="C177" s="26">
        <f t="shared" si="10"/>
        <v>11</v>
      </c>
      <c r="D177" s="26">
        <f t="shared" si="11"/>
        <v>29</v>
      </c>
      <c r="E177" s="26" t="str">
        <f t="shared" si="12"/>
        <v>2013</v>
      </c>
      <c r="F177" s="27">
        <f t="shared" si="13"/>
        <v>41607</v>
      </c>
      <c r="G177" s="26">
        <f t="shared" si="14"/>
        <v>9.8240003589999993</v>
      </c>
    </row>
    <row r="178" spans="1:7" x14ac:dyDescent="0.4">
      <c r="A178" s="26" t="s">
        <v>3267</v>
      </c>
      <c r="B178" s="26">
        <v>9.6610002519999991</v>
      </c>
      <c r="C178" s="26">
        <f t="shared" si="10"/>
        <v>10</v>
      </c>
      <c r="D178" s="26">
        <f t="shared" si="11"/>
        <v>31</v>
      </c>
      <c r="E178" s="26" t="str">
        <f t="shared" si="12"/>
        <v>2013</v>
      </c>
      <c r="F178" s="27">
        <f t="shared" si="13"/>
        <v>41578</v>
      </c>
      <c r="G178" s="26">
        <f t="shared" si="14"/>
        <v>9.6610002519999991</v>
      </c>
    </row>
    <row r="179" spans="1:7" x14ac:dyDescent="0.4">
      <c r="B179" s="26">
        <v>0</v>
      </c>
      <c r="C179" s="26" t="e">
        <f t="shared" si="10"/>
        <v>#VALUE!</v>
      </c>
      <c r="D179" s="26" t="e">
        <f t="shared" si="11"/>
        <v>#VALUE!</v>
      </c>
      <c r="E179" s="26" t="str">
        <f t="shared" si="12"/>
        <v/>
      </c>
      <c r="F179" s="27" t="e">
        <f t="shared" si="13"/>
        <v>#VALUE!</v>
      </c>
      <c r="G179" s="26">
        <f t="shared" si="14"/>
        <v>0</v>
      </c>
    </row>
    <row r="180" spans="1:7" x14ac:dyDescent="0.4">
      <c r="A180" s="26" t="s">
        <v>3242</v>
      </c>
      <c r="B180" s="26">
        <v>9.7629995350000005</v>
      </c>
      <c r="C180" s="26">
        <f t="shared" si="10"/>
        <v>9</v>
      </c>
      <c r="D180" s="26">
        <f t="shared" si="11"/>
        <v>30</v>
      </c>
      <c r="E180" s="26" t="str">
        <f t="shared" si="12"/>
        <v>2013</v>
      </c>
      <c r="F180" s="27">
        <f t="shared" si="13"/>
        <v>41547</v>
      </c>
      <c r="G180" s="26">
        <f t="shared" si="14"/>
        <v>9.7629995350000005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EB80F-1C73-4B97-AF7B-A1E80AC455C4}">
  <dimension ref="A1:O134"/>
  <sheetViews>
    <sheetView workbookViewId="0">
      <selection activeCell="L13" sqref="L13"/>
    </sheetView>
  </sheetViews>
  <sheetFormatPr defaultRowHeight="15" x14ac:dyDescent="0.4"/>
  <cols>
    <col min="1" max="1" width="11" style="24" bestFit="1" customWidth="1"/>
    <col min="2" max="2" width="28" style="29" bestFit="1" customWidth="1"/>
    <col min="3" max="3" width="15.64453125" style="29" bestFit="1" customWidth="1"/>
    <col min="4" max="4" width="15.64453125" style="29" customWidth="1"/>
    <col min="5" max="5" width="15.64453125" style="32" customWidth="1"/>
    <col min="6" max="6" width="31.05859375" style="2" bestFit="1" customWidth="1"/>
    <col min="7" max="7" width="25.46875" style="2" bestFit="1" customWidth="1"/>
    <col min="8" max="9" width="25.46875" style="2" customWidth="1"/>
    <col min="11" max="12" width="21.234375" bestFit="1" customWidth="1"/>
    <col min="13" max="13" width="10.52734375" bestFit="1" customWidth="1"/>
  </cols>
  <sheetData>
    <row r="1" spans="1:15" x14ac:dyDescent="0.4">
      <c r="A1" s="24" t="s">
        <v>32</v>
      </c>
      <c r="B1" s="29" t="s">
        <v>6294</v>
      </c>
      <c r="C1" s="29" t="s">
        <v>6288</v>
      </c>
      <c r="D1" s="29" t="s">
        <v>6299</v>
      </c>
      <c r="E1" s="32" t="s">
        <v>6493</v>
      </c>
      <c r="F1" s="2" t="s">
        <v>6295</v>
      </c>
      <c r="G1" s="2" t="s">
        <v>6296</v>
      </c>
      <c r="H1" s="2" t="s">
        <v>6300</v>
      </c>
      <c r="I1" s="2" t="s">
        <v>6495</v>
      </c>
      <c r="L1" s="2" t="s">
        <v>6297</v>
      </c>
      <c r="M1" s="2" t="s">
        <v>6288</v>
      </c>
      <c r="N1" s="2" t="s">
        <v>6301</v>
      </c>
      <c r="O1" s="2" t="s">
        <v>6494</v>
      </c>
    </row>
    <row r="2" spans="1:15" x14ac:dyDescent="0.4">
      <c r="A2" s="24">
        <v>41547</v>
      </c>
      <c r="B2" s="29">
        <v>9.7629995350000005</v>
      </c>
      <c r="C2" s="29">
        <f>VLOOKUP(A2,'NDX Index'!A:B,2,FALSE)</f>
        <v>3218.2</v>
      </c>
      <c r="E2" s="32">
        <f>[1]!f_nav_adjusted("3081.HK",A2)</f>
        <v>32.871899999999997</v>
      </c>
      <c r="K2" t="s">
        <v>14</v>
      </c>
      <c r="L2" s="2">
        <f>(B134/B5)^(12/COUNT(B6:B134))-1</f>
        <v>0.21941262283229146</v>
      </c>
      <c r="M2" s="2">
        <f>(C134/C5)^(12/COUNT(C6:C134))-1</f>
        <v>0.17351665977822073</v>
      </c>
      <c r="N2" s="2">
        <f>(D134/D5)^(12/COUNT(D6:D134))-1</f>
        <v>3.5360619196128873E-2</v>
      </c>
      <c r="O2" s="2">
        <f>(E134/E5)^(12/COUNT(E6:E134))-1</f>
        <v>7.2594937983597285E-2</v>
      </c>
    </row>
    <row r="3" spans="1:15" x14ac:dyDescent="0.4">
      <c r="A3" s="24">
        <v>41578</v>
      </c>
      <c r="B3" s="29">
        <v>9.6610002519999991</v>
      </c>
      <c r="C3" s="29">
        <f>VLOOKUP(A3,'NDX Index'!A:B,2,FALSE)</f>
        <v>3377.73</v>
      </c>
      <c r="E3" s="32">
        <f>[1]!f_nav_adjusted("3081.HK",A3)</f>
        <v>32.803400000000003</v>
      </c>
      <c r="F3" s="2">
        <f>B3/B2-1</f>
        <v>-1.0447535374178529E-2</v>
      </c>
      <c r="G3" s="2">
        <f>C3/C2-1</f>
        <v>4.9571188863339888E-2</v>
      </c>
      <c r="I3" s="2">
        <f>E3/E2-1</f>
        <v>-2.0838466897257213E-3</v>
      </c>
      <c r="K3" t="s">
        <v>15</v>
      </c>
      <c r="L3" s="2">
        <f>_xlfn.STDEV.P(F6:F134)*POWER(12,0.5)</f>
        <v>0.16570247060215115</v>
      </c>
      <c r="M3" s="2">
        <f>_xlfn.STDEV.P(G6:G134)*POWER(12,0.5)</f>
        <v>0.17985646636715905</v>
      </c>
      <c r="N3" s="2">
        <f>_xlfn.STDEV.P(H6:H134)*POWER(12,0.5)</f>
        <v>4.6901850977849662E-4</v>
      </c>
      <c r="O3" s="2">
        <f>_xlfn.STDEV.P(I6:I134)*POWER(12,0.5)</f>
        <v>0.13560203964725928</v>
      </c>
    </row>
    <row r="4" spans="1:15" x14ac:dyDescent="0.4">
      <c r="A4" s="24">
        <v>41607</v>
      </c>
      <c r="B4" s="29">
        <v>9.8240003589999993</v>
      </c>
      <c r="C4" s="29">
        <f>VLOOKUP(A4,'NDX Index'!A:B,2,FALSE)</f>
        <v>3487.82</v>
      </c>
      <c r="E4" s="32">
        <f>[1]!f_nav_adjusted("3081.HK",A4)</f>
        <v>30.6158</v>
      </c>
      <c r="F4" s="2">
        <f>B4/B3-1</f>
        <v>1.6871970059855412E-2</v>
      </c>
      <c r="G4" s="2">
        <f>C4/C3-1</f>
        <v>3.2592895228452212E-2</v>
      </c>
      <c r="I4" s="2">
        <f t="shared" ref="I4:I67" si="0">E4/E3-1</f>
        <v>-6.6688209149051714E-2</v>
      </c>
    </row>
    <row r="5" spans="1:15" x14ac:dyDescent="0.4">
      <c r="A5" s="24">
        <v>41639</v>
      </c>
      <c r="B5" s="29">
        <v>9.9340000150000005</v>
      </c>
      <c r="C5" s="29">
        <f>VLOOKUP(A5,'NDX Index'!A:B,2,FALSE)</f>
        <v>3592</v>
      </c>
      <c r="D5" s="29">
        <v>100</v>
      </c>
      <c r="E5" s="32">
        <f>[1]!f_nav_adjusted("3081.HK",A5)</f>
        <v>29.5307</v>
      </c>
      <c r="F5" s="2">
        <f>B5/B4-1</f>
        <v>1.1197032978447208E-2</v>
      </c>
      <c r="G5" s="2">
        <f>C5/C4-1</f>
        <v>2.9869660704967549E-2</v>
      </c>
      <c r="I5" s="2">
        <f t="shared" si="0"/>
        <v>-3.5442483946197756E-2</v>
      </c>
    </row>
    <row r="6" spans="1:15" x14ac:dyDescent="0.4">
      <c r="A6" s="24">
        <v>41670</v>
      </c>
      <c r="B6" s="29">
        <v>9.9420003890000004</v>
      </c>
      <c r="C6" s="29">
        <f>VLOOKUP(A6,'NDX Index'!A:B,2,FALSE)</f>
        <v>3521.92</v>
      </c>
      <c r="D6" s="29">
        <f>D5*(1+0.03534)^((A6-A5)/365)</f>
        <v>100.29540151617107</v>
      </c>
      <c r="E6" s="32">
        <f>[1]!f_nav_adjusted("3081.HK",A6)</f>
        <v>30.857700000000001</v>
      </c>
      <c r="F6" s="2">
        <f>B6/B5-1</f>
        <v>8.0535272678883274E-4</v>
      </c>
      <c r="G6" s="2">
        <f>C6/C5-1</f>
        <v>-1.9510022271714944E-2</v>
      </c>
      <c r="H6" s="2">
        <f>D6/D5-1</f>
        <v>2.9540151617106769E-3</v>
      </c>
      <c r="I6" s="2">
        <f t="shared" si="0"/>
        <v>4.493628664406879E-2</v>
      </c>
    </row>
    <row r="7" spans="1:15" x14ac:dyDescent="0.4">
      <c r="A7" s="24">
        <v>41698</v>
      </c>
      <c r="B7" s="29">
        <v>10.300000191000001</v>
      </c>
      <c r="C7" s="29">
        <f>VLOOKUP(A7,'NDX Index'!A:B,2,FALSE)</f>
        <v>3696.1</v>
      </c>
      <c r="D7" s="29">
        <f t="shared" ref="D7:D70" si="1">D6*(1+0.03534)^((A7-A6)/365)</f>
        <v>100.5629657534119</v>
      </c>
      <c r="E7" s="32">
        <f>[1]!f_nav_adjusted("3081.HK",A7)</f>
        <v>32.641800000000003</v>
      </c>
      <c r="F7" s="2">
        <f>B7/B6-1</f>
        <v>3.6008830013333881E-2</v>
      </c>
      <c r="G7" s="2">
        <f>C7/C6-1</f>
        <v>4.945597855715067E-2</v>
      </c>
      <c r="H7" s="2">
        <f>D7/D6-1</f>
        <v>2.66776176371053E-3</v>
      </c>
      <c r="I7" s="2">
        <f t="shared" si="0"/>
        <v>5.7817011637290028E-2</v>
      </c>
    </row>
    <row r="8" spans="1:15" x14ac:dyDescent="0.4">
      <c r="A8" s="24">
        <v>41729</v>
      </c>
      <c r="B8" s="29">
        <v>10.420000076000001</v>
      </c>
      <c r="C8" s="29">
        <f>VLOOKUP(A8,'NDX Index'!A:B,2,FALSE)</f>
        <v>3595.74</v>
      </c>
      <c r="D8" s="29">
        <f t="shared" si="1"/>
        <v>100.86003027895407</v>
      </c>
      <c r="E8" s="32">
        <f>[1]!f_nav_adjusted("3081.HK",A8)</f>
        <v>31.782699999999998</v>
      </c>
      <c r="F8" s="2">
        <f>B8/B7-1</f>
        <v>1.1650474055801885E-2</v>
      </c>
      <c r="G8" s="2">
        <f>C8/C7-1</f>
        <v>-2.7152944996077011E-2</v>
      </c>
      <c r="H8" s="2">
        <f>D8/D7-1</f>
        <v>2.9540151617106769E-3</v>
      </c>
      <c r="I8" s="2">
        <f t="shared" si="0"/>
        <v>-2.631901427004657E-2</v>
      </c>
    </row>
    <row r="9" spans="1:15" x14ac:dyDescent="0.4">
      <c r="A9" s="24">
        <v>41759</v>
      </c>
      <c r="B9" s="29">
        <v>10.159999847</v>
      </c>
      <c r="C9" s="29">
        <f>VLOOKUP(A9,'NDX Index'!A:B,2,FALSE)</f>
        <v>3582.02</v>
      </c>
      <c r="D9" s="29">
        <f t="shared" si="1"/>
        <v>101.14834757975237</v>
      </c>
      <c r="E9" s="32">
        <f>[1]!f_nav_adjusted("3081.HK",A9)</f>
        <v>31.706600000000002</v>
      </c>
      <c r="F9" s="2">
        <f>B9/B8-1</f>
        <v>-2.4952037150062001E-2</v>
      </c>
      <c r="G9" s="2">
        <f>C9/C8-1</f>
        <v>-3.8156262688625597E-3</v>
      </c>
      <c r="H9" s="2">
        <f>D9/D8-1</f>
        <v>2.8585882831968501E-3</v>
      </c>
      <c r="I9" s="2">
        <f t="shared" si="0"/>
        <v>-2.394384366337543E-3</v>
      </c>
    </row>
    <row r="10" spans="1:15" x14ac:dyDescent="0.4">
      <c r="A10" s="24">
        <v>41789</v>
      </c>
      <c r="B10" s="29">
        <v>10.75</v>
      </c>
      <c r="C10" s="29">
        <f>VLOOKUP(A10,'NDX Index'!A:B,2,FALSE)</f>
        <v>3736.82</v>
      </c>
      <c r="D10" s="29">
        <f t="shared" si="1"/>
        <v>101.43748906100858</v>
      </c>
      <c r="E10" s="32">
        <f>[1]!f_nav_adjusted("3081.HK",A10)</f>
        <v>30.762599999999999</v>
      </c>
      <c r="F10" s="2">
        <f>B10/B9-1</f>
        <v>5.8070882075279995E-2</v>
      </c>
      <c r="G10" s="2">
        <f>C10/C9-1</f>
        <v>4.3215839107542786E-2</v>
      </c>
      <c r="H10" s="2">
        <f>D10/D9-1</f>
        <v>2.8585882831968501E-3</v>
      </c>
      <c r="I10" s="2">
        <f t="shared" si="0"/>
        <v>-2.9772981019724698E-2</v>
      </c>
    </row>
    <row r="11" spans="1:15" x14ac:dyDescent="0.4">
      <c r="A11" s="24">
        <v>41820</v>
      </c>
      <c r="B11" s="29">
        <v>11.010000228999999</v>
      </c>
      <c r="C11" s="29">
        <f>VLOOKUP(A11,'NDX Index'!A:B,2,FALSE)</f>
        <v>3849.48</v>
      </c>
      <c r="D11" s="29">
        <f t="shared" si="1"/>
        <v>101.73713694166065</v>
      </c>
      <c r="E11" s="32">
        <f>[1]!f_nav_adjusted("3081.HK",A11)</f>
        <v>32.191600000000001</v>
      </c>
      <c r="F11" s="2">
        <f>B11/B10-1</f>
        <v>2.4186067813953382E-2</v>
      </c>
      <c r="G11" s="2">
        <f>C11/C10-1</f>
        <v>3.0148629048228237E-2</v>
      </c>
      <c r="H11" s="2">
        <f>D11/D10-1</f>
        <v>2.9540151617106769E-3</v>
      </c>
      <c r="I11" s="2">
        <f t="shared" si="0"/>
        <v>4.6452510516016288E-2</v>
      </c>
    </row>
    <row r="12" spans="1:15" x14ac:dyDescent="0.4">
      <c r="A12" s="24">
        <v>41851</v>
      </c>
      <c r="B12" s="29">
        <v>11.350000380999999</v>
      </c>
      <c r="C12" s="29">
        <f>VLOOKUP(A12,'NDX Index'!A:B,2,FALSE)</f>
        <v>3892.5</v>
      </c>
      <c r="D12" s="29">
        <f t="shared" si="1"/>
        <v>102.03766998669535</v>
      </c>
      <c r="E12" s="32">
        <f>[1]!f_nav_adjusted("3081.HK",A12)</f>
        <v>31.7377</v>
      </c>
      <c r="F12" s="2">
        <f>B12/B11-1</f>
        <v>3.0881030420367273E-2</v>
      </c>
      <c r="G12" s="2">
        <f>C12/C11-1</f>
        <v>1.1175535396988678E-2</v>
      </c>
      <c r="H12" s="2">
        <f>D12/D11-1</f>
        <v>2.9540151617106769E-3</v>
      </c>
      <c r="I12" s="2">
        <f t="shared" si="0"/>
        <v>-1.409995154015331E-2</v>
      </c>
    </row>
    <row r="13" spans="1:15" x14ac:dyDescent="0.4">
      <c r="A13" s="24">
        <v>41880</v>
      </c>
      <c r="B13" s="29">
        <v>11.890000343000001</v>
      </c>
      <c r="C13" s="29">
        <f>VLOOKUP(A13,'NDX Index'!A:B,2,FALSE)</f>
        <v>4082.56</v>
      </c>
      <c r="D13" s="29">
        <f t="shared" si="1"/>
        <v>102.31961746467418</v>
      </c>
      <c r="E13" s="32">
        <f>[1]!f_nav_adjusted("3081.HK",A13)</f>
        <v>31.502700000000001</v>
      </c>
      <c r="F13" s="2">
        <f>B13/B12-1</f>
        <v>4.7577087565914722E-2</v>
      </c>
      <c r="G13" s="2">
        <f>C13/C12-1</f>
        <v>4.8827231856133579E-2</v>
      </c>
      <c r="H13" s="2">
        <f>D13/D12-1</f>
        <v>2.7631704841515337E-3</v>
      </c>
      <c r="I13" s="2">
        <f t="shared" si="0"/>
        <v>-7.4044432961430928E-3</v>
      </c>
    </row>
    <row r="14" spans="1:15" x14ac:dyDescent="0.4">
      <c r="A14" s="24">
        <v>41912</v>
      </c>
      <c r="B14" s="29">
        <v>12.119999886</v>
      </c>
      <c r="C14" s="29">
        <f>VLOOKUP(A14,'NDX Index'!A:B,2,FALSE)</f>
        <v>4049.45</v>
      </c>
      <c r="D14" s="29">
        <f t="shared" si="1"/>
        <v>102.63163613680675</v>
      </c>
      <c r="E14" s="32">
        <f>[1]!f_nav_adjusted("3081.HK",A14)</f>
        <v>29.7013</v>
      </c>
      <c r="F14" s="2">
        <f>B14/B13-1</f>
        <v>1.9343947549623763E-2</v>
      </c>
      <c r="G14" s="2">
        <f>C14/C13-1</f>
        <v>-8.1101073836025162E-3</v>
      </c>
      <c r="H14" s="2">
        <f>D14/D13-1</f>
        <v>3.0494511205565455E-3</v>
      </c>
      <c r="I14" s="2">
        <f t="shared" si="0"/>
        <v>-5.7182400238709685E-2</v>
      </c>
    </row>
    <row r="15" spans="1:15" x14ac:dyDescent="0.4">
      <c r="A15" s="24">
        <v>41943</v>
      </c>
      <c r="B15" s="29">
        <v>12.239999771000001</v>
      </c>
      <c r="C15" s="29">
        <f>VLOOKUP(A15,'NDX Index'!A:B,2,FALSE)</f>
        <v>4158.21</v>
      </c>
      <c r="D15" s="29">
        <f t="shared" si="1"/>
        <v>102.93481154602605</v>
      </c>
      <c r="E15" s="32">
        <f>[1]!f_nav_adjusted("3081.HK",A15)</f>
        <v>28.7437</v>
      </c>
      <c r="F15" s="2">
        <f>B15/B14-1</f>
        <v>9.9009807036891662E-3</v>
      </c>
      <c r="G15" s="2">
        <f>C15/C14-1</f>
        <v>2.6857968366074569E-2</v>
      </c>
      <c r="H15" s="2">
        <f>D15/D14-1</f>
        <v>2.9540151617106769E-3</v>
      </c>
      <c r="I15" s="2">
        <f t="shared" si="0"/>
        <v>-3.2241013019632114E-2</v>
      </c>
    </row>
    <row r="16" spans="1:15" x14ac:dyDescent="0.4">
      <c r="A16" s="24">
        <v>41971</v>
      </c>
      <c r="B16" s="29">
        <v>12.970000267</v>
      </c>
      <c r="C16" s="29">
        <f>VLOOKUP(A16,'NDX Index'!A:B,2,FALSE)</f>
        <v>4337.79</v>
      </c>
      <c r="D16" s="29">
        <f t="shared" si="1"/>
        <v>103.20941710042329</v>
      </c>
      <c r="E16" s="32">
        <f>[1]!f_nav_adjusted("3081.HK",A16)</f>
        <v>29.0031</v>
      </c>
      <c r="F16" s="2">
        <f>B16/B15-1</f>
        <v>5.9640564514517047E-2</v>
      </c>
      <c r="G16" s="2">
        <f>C16/C15-1</f>
        <v>4.3186852034889922E-2</v>
      </c>
      <c r="H16" s="2">
        <f>D16/D15-1</f>
        <v>2.66776176371053E-3</v>
      </c>
      <c r="I16" s="2">
        <f t="shared" si="0"/>
        <v>9.0245862571625146E-3</v>
      </c>
    </row>
    <row r="17" spans="1:9" x14ac:dyDescent="0.4">
      <c r="A17" s="24">
        <v>42004</v>
      </c>
      <c r="B17" s="29">
        <v>13.380000114</v>
      </c>
      <c r="C17" s="29">
        <f>VLOOKUP(A17,'NDX Index'!A:B,2,FALSE)</f>
        <v>4236.28</v>
      </c>
      <c r="D17" s="29">
        <f t="shared" si="1"/>
        <v>103.53400000000003</v>
      </c>
      <c r="E17" s="32">
        <f>[1]!f_nav_adjusted("3081.HK",A17)</f>
        <v>29.362500000000001</v>
      </c>
      <c r="F17" s="2">
        <f>B17/B16-1</f>
        <v>3.16113985011377E-2</v>
      </c>
      <c r="G17" s="2">
        <f>C17/C16-1</f>
        <v>-2.340131726063277E-2</v>
      </c>
      <c r="H17" s="2">
        <f>D17/D16-1</f>
        <v>3.1448961605986536E-3</v>
      </c>
      <c r="I17" s="2">
        <f t="shared" si="0"/>
        <v>1.2391778809851317E-2</v>
      </c>
    </row>
    <row r="18" spans="1:9" x14ac:dyDescent="0.4">
      <c r="A18" s="24">
        <v>42034</v>
      </c>
      <c r="B18" s="29">
        <v>14.010000228999999</v>
      </c>
      <c r="C18" s="29">
        <f>VLOOKUP(A18,'NDX Index'!A:B,2,FALSE)</f>
        <v>4148.43</v>
      </c>
      <c r="D18" s="29">
        <f t="shared" si="1"/>
        <v>103.82996107931254</v>
      </c>
      <c r="E18" s="32">
        <f>[1]!f_nav_adjusted("3081.HK",A18)</f>
        <v>30.912800000000001</v>
      </c>
      <c r="F18" s="2">
        <f>B18/B17-1</f>
        <v>4.7085209987465237E-2</v>
      </c>
      <c r="G18" s="2">
        <f>C18/C17-1</f>
        <v>-2.0737533874059189E-2</v>
      </c>
      <c r="H18" s="2">
        <f>D18/D17-1</f>
        <v>2.8585882831968501E-3</v>
      </c>
      <c r="I18" s="2">
        <f t="shared" si="0"/>
        <v>5.2798637718177943E-2</v>
      </c>
    </row>
    <row r="19" spans="1:9" x14ac:dyDescent="0.4">
      <c r="A19" s="24">
        <v>42062</v>
      </c>
      <c r="B19" s="29">
        <v>15.18999958</v>
      </c>
      <c r="C19" s="29">
        <f>VLOOKUP(A19,'NDX Index'!A:B,2,FALSE)</f>
        <v>4440.67</v>
      </c>
      <c r="D19" s="29">
        <f t="shared" si="1"/>
        <v>104.10695467940748</v>
      </c>
      <c r="E19" s="32">
        <f>[1]!f_nav_adjusted("3081.HK",A19)</f>
        <v>29.4819</v>
      </c>
      <c r="F19" s="2">
        <f>B19/B18-1</f>
        <v>8.4225505475543194E-2</v>
      </c>
      <c r="G19" s="2">
        <f>C19/C18-1</f>
        <v>7.0445927736517033E-2</v>
      </c>
      <c r="H19" s="2">
        <f>D19/D18-1</f>
        <v>2.66776176371053E-3</v>
      </c>
      <c r="I19" s="2">
        <f t="shared" si="0"/>
        <v>-4.6288268937139332E-2</v>
      </c>
    </row>
    <row r="20" spans="1:9" x14ac:dyDescent="0.4">
      <c r="A20" s="24">
        <v>42094</v>
      </c>
      <c r="B20" s="29">
        <v>15.489999771000001</v>
      </c>
      <c r="C20" s="29">
        <f>VLOOKUP(A20,'NDX Index'!A:B,2,FALSE)</f>
        <v>4333.6899999999996</v>
      </c>
      <c r="D20" s="29">
        <f t="shared" si="1"/>
        <v>104.42442374901233</v>
      </c>
      <c r="E20" s="32">
        <f>[1]!f_nav_adjusted("3081.HK",A20)</f>
        <v>28.842099999999999</v>
      </c>
      <c r="F20" s="2">
        <f>B20/B19-1</f>
        <v>1.9749848538178849E-2</v>
      </c>
      <c r="G20" s="2">
        <f>C20/C19-1</f>
        <v>-2.4090959247140775E-2</v>
      </c>
      <c r="H20" s="2">
        <f>D20/D19-1</f>
        <v>3.0494511205565455E-3</v>
      </c>
      <c r="I20" s="2">
        <f t="shared" si="0"/>
        <v>-2.1701450720611692E-2</v>
      </c>
    </row>
    <row r="21" spans="1:9" x14ac:dyDescent="0.4">
      <c r="A21" s="24">
        <v>42124</v>
      </c>
      <c r="B21" s="29">
        <v>15.43999958</v>
      </c>
      <c r="C21" s="29">
        <f>VLOOKUP(A21,'NDX Index'!A:B,2,FALSE)</f>
        <v>4414.25</v>
      </c>
      <c r="D21" s="29">
        <f t="shared" si="1"/>
        <v>104.72293018322084</v>
      </c>
      <c r="E21" s="32">
        <f>[1]!f_nav_adjusted("3081.HK",A21)</f>
        <v>29.428899999999999</v>
      </c>
      <c r="F21" s="2">
        <f>B21/B20-1</f>
        <v>-3.2279013388760713E-3</v>
      </c>
      <c r="G21" s="2">
        <f>C21/C20-1</f>
        <v>1.8589239193389506E-2</v>
      </c>
      <c r="H21" s="2">
        <f>D21/D20-1</f>
        <v>2.8585882831968501E-3</v>
      </c>
      <c r="I21" s="2">
        <f t="shared" si="0"/>
        <v>2.034525918709118E-2</v>
      </c>
    </row>
    <row r="22" spans="1:9" x14ac:dyDescent="0.4">
      <c r="A22" s="24">
        <v>42153</v>
      </c>
      <c r="B22" s="29">
        <v>15.789999962</v>
      </c>
      <c r="C22" s="29">
        <f>VLOOKUP(A22,'NDX Index'!A:B,2,FALSE)</f>
        <v>4508.25</v>
      </c>
      <c r="D22" s="29">
        <f t="shared" si="1"/>
        <v>105.01229749291697</v>
      </c>
      <c r="E22" s="32">
        <f>[1]!f_nav_adjusted("3081.HK",A22)</f>
        <v>29.0869</v>
      </c>
      <c r="F22" s="2">
        <f>B22/B21-1</f>
        <v>2.2668419139943996E-2</v>
      </c>
      <c r="G22" s="2">
        <f>C22/C21-1</f>
        <v>2.1294670668856597E-2</v>
      </c>
      <c r="H22" s="2">
        <f>D22/D21-1</f>
        <v>2.7631704841515337E-3</v>
      </c>
      <c r="I22" s="2">
        <f t="shared" si="0"/>
        <v>-1.1621229471709738E-2</v>
      </c>
    </row>
    <row r="23" spans="1:9" x14ac:dyDescent="0.4">
      <c r="A23" s="24">
        <v>42185</v>
      </c>
      <c r="B23" s="29">
        <v>15.359999656999999</v>
      </c>
      <c r="C23" s="29">
        <f>VLOOKUP(A23,'NDX Index'!A:B,2,FALSE)</f>
        <v>4396.76</v>
      </c>
      <c r="D23" s="29">
        <f t="shared" si="1"/>
        <v>105.33252736117896</v>
      </c>
      <c r="E23" s="32">
        <f>[1]!f_nav_adjusted("3081.HK",A23)</f>
        <v>28.702400000000001</v>
      </c>
      <c r="F23" s="2">
        <f>B23/B22-1</f>
        <v>-2.723244496737387E-2</v>
      </c>
      <c r="G23" s="2">
        <f>C23/C22-1</f>
        <v>-2.4730216824710216E-2</v>
      </c>
      <c r="H23" s="2">
        <f>D23/D22-1</f>
        <v>3.0494511205565455E-3</v>
      </c>
      <c r="I23" s="2">
        <f t="shared" si="0"/>
        <v>-1.3219009244711533E-2</v>
      </c>
    </row>
    <row r="24" spans="1:9" x14ac:dyDescent="0.4">
      <c r="A24" s="24">
        <v>42216</v>
      </c>
      <c r="B24" s="29">
        <v>15.739999771000001</v>
      </c>
      <c r="C24" s="29">
        <f>VLOOKUP(A24,'NDX Index'!A:B,2,FALSE)</f>
        <v>4588.91</v>
      </c>
      <c r="D24" s="29">
        <f t="shared" si="1"/>
        <v>105.64368124402519</v>
      </c>
      <c r="E24" s="32">
        <f>[1]!f_nav_adjusted("3081.HK",A24)</f>
        <v>26.3764</v>
      </c>
      <c r="F24" s="2">
        <f>B24/B23-1</f>
        <v>2.4739591307661568E-2</v>
      </c>
      <c r="G24" s="2">
        <f>C24/C23-1</f>
        <v>4.370263557710663E-2</v>
      </c>
      <c r="H24" s="2">
        <f>D24/D23-1</f>
        <v>2.9540151617106769E-3</v>
      </c>
      <c r="I24" s="2">
        <f t="shared" si="0"/>
        <v>-8.1038519426946842E-2</v>
      </c>
    </row>
    <row r="25" spans="1:9" x14ac:dyDescent="0.4">
      <c r="A25" s="24">
        <v>42247</v>
      </c>
      <c r="B25" s="29">
        <v>14.550000191000001</v>
      </c>
      <c r="C25" s="29">
        <f>VLOOKUP(A25,'NDX Index'!A:B,2,FALSE)</f>
        <v>4274.58</v>
      </c>
      <c r="D25" s="29">
        <f t="shared" si="1"/>
        <v>105.95575428015897</v>
      </c>
      <c r="E25" s="32">
        <f>[1]!f_nav_adjusted("3081.HK",A25)</f>
        <v>27.468</v>
      </c>
      <c r="F25" s="2">
        <f>B25/B24-1</f>
        <v>-7.5603532230826498E-2</v>
      </c>
      <c r="G25" s="2">
        <f>C25/C24-1</f>
        <v>-6.8497747831184341E-2</v>
      </c>
      <c r="H25" s="2">
        <f>D25/D24-1</f>
        <v>2.9540151617106769E-3</v>
      </c>
      <c r="I25" s="2">
        <f t="shared" si="0"/>
        <v>4.1385480960252297E-2</v>
      </c>
    </row>
    <row r="26" spans="1:9" x14ac:dyDescent="0.4">
      <c r="A26" s="24">
        <v>42277</v>
      </c>
      <c r="B26" s="29">
        <v>14.159999847</v>
      </c>
      <c r="C26" s="29">
        <f>VLOOKUP(A26,'NDX Index'!A:B,2,FALSE)</f>
        <v>4181.0600000000004</v>
      </c>
      <c r="D26" s="29">
        <f t="shared" si="1"/>
        <v>106.25863815788152</v>
      </c>
      <c r="E26" s="32">
        <f>[1]!f_nav_adjusted("3081.HK",A26)</f>
        <v>27.384399999999999</v>
      </c>
      <c r="F26" s="2">
        <f>B26/B25-1</f>
        <v>-2.6804147002089884E-2</v>
      </c>
      <c r="G26" s="2">
        <f>C26/C25-1</f>
        <v>-2.1878172826336084E-2</v>
      </c>
      <c r="H26" s="2">
        <f>D26/D25-1</f>
        <v>2.8585882831968501E-3</v>
      </c>
      <c r="I26" s="2">
        <f t="shared" si="0"/>
        <v>-3.0435415756516759E-3</v>
      </c>
    </row>
    <row r="27" spans="1:9" x14ac:dyDescent="0.4">
      <c r="A27" s="24">
        <v>42307</v>
      </c>
      <c r="B27" s="29">
        <v>16.290000916</v>
      </c>
      <c r="C27" s="29">
        <f>VLOOKUP(A27,'NDX Index'!A:B,2,FALSE)</f>
        <v>4648.83</v>
      </c>
      <c r="D27" s="29">
        <f t="shared" si="1"/>
        <v>106.5623878559081</v>
      </c>
      <c r="E27" s="32">
        <f>[1]!f_nav_adjusted("3081.HK",A27)</f>
        <v>27.974799999999998</v>
      </c>
      <c r="F27" s="2">
        <f>B27/B26-1</f>
        <v>0.15042380593325166</v>
      </c>
      <c r="G27" s="2">
        <f>C27/C26-1</f>
        <v>0.11187832750546489</v>
      </c>
      <c r="H27" s="2">
        <f>D27/D26-1</f>
        <v>2.8585882831968501E-3</v>
      </c>
      <c r="I27" s="2">
        <f t="shared" si="0"/>
        <v>2.15597201326303E-2</v>
      </c>
    </row>
    <row r="28" spans="1:9" x14ac:dyDescent="0.4">
      <c r="A28" s="24">
        <v>42338</v>
      </c>
      <c r="B28" s="29">
        <v>17.180000305</v>
      </c>
      <c r="C28" s="29">
        <f>VLOOKUP(A28,'NDX Index'!A:B,2,FALSE)</f>
        <v>4664.51</v>
      </c>
      <c r="D28" s="29">
        <f t="shared" si="1"/>
        <v>106.87717476530254</v>
      </c>
      <c r="E28" s="32">
        <f>[1]!f_nav_adjusted("3081.HK",A28)</f>
        <v>25.723199999999999</v>
      </c>
      <c r="F28" s="2">
        <f>B28/B27-1</f>
        <v>5.4634704662652522E-2</v>
      </c>
      <c r="G28" s="2">
        <f>C28/C27-1</f>
        <v>3.3728916738191561E-3</v>
      </c>
      <c r="H28" s="2">
        <f>D28/D27-1</f>
        <v>2.9540151617106769E-3</v>
      </c>
      <c r="I28" s="2">
        <f t="shared" si="0"/>
        <v>-8.0486723765674784E-2</v>
      </c>
    </row>
    <row r="29" spans="1:9" x14ac:dyDescent="0.4">
      <c r="A29" s="24">
        <v>42369</v>
      </c>
      <c r="B29" s="29">
        <v>16.379999161000001</v>
      </c>
      <c r="C29" s="29">
        <f>VLOOKUP(A29,'NDX Index'!A:B,2,FALSE)</f>
        <v>4593.2700000000004</v>
      </c>
      <c r="D29" s="29">
        <f t="shared" si="1"/>
        <v>107.19289156000005</v>
      </c>
      <c r="E29" s="32">
        <f>[1]!f_nav_adjusted("3081.HK",A29)</f>
        <v>25.877099999999999</v>
      </c>
      <c r="F29" s="2">
        <f>B29/B28-1</f>
        <v>-4.6565839918359608E-2</v>
      </c>
      <c r="G29" s="2">
        <f>C29/C28-1</f>
        <v>-1.527277248842851E-2</v>
      </c>
      <c r="H29" s="2">
        <f>D29/D28-1</f>
        <v>2.9540151617106769E-3</v>
      </c>
      <c r="I29" s="2">
        <f t="shared" si="0"/>
        <v>5.9829259190147255E-3</v>
      </c>
    </row>
    <row r="30" spans="1:9" x14ac:dyDescent="0.4">
      <c r="A30" s="24">
        <v>42398</v>
      </c>
      <c r="B30" s="29">
        <v>14.590000153</v>
      </c>
      <c r="C30" s="29">
        <f>VLOOKUP(A30,'NDX Index'!A:B,2,FALSE)</f>
        <v>4279.17</v>
      </c>
      <c r="D30" s="29">
        <f t="shared" si="1"/>
        <v>107.4890837940695</v>
      </c>
      <c r="E30" s="32">
        <f>[1]!f_nav_adjusted("3081.HK",A30)</f>
        <v>27.236499999999999</v>
      </c>
      <c r="F30" s="2">
        <f>B30/B29-1</f>
        <v>-0.10927955431535696</v>
      </c>
      <c r="G30" s="2">
        <f>C30/C29-1</f>
        <v>-6.8382655493798628E-2</v>
      </c>
      <c r="H30" s="2">
        <f>D30/D29-1</f>
        <v>2.7631704841515337E-3</v>
      </c>
      <c r="I30" s="2">
        <f t="shared" si="0"/>
        <v>5.2532934525120645E-2</v>
      </c>
    </row>
    <row r="31" spans="1:9" x14ac:dyDescent="0.4">
      <c r="A31" s="24">
        <v>42429</v>
      </c>
      <c r="B31" s="29">
        <v>15.239999771000001</v>
      </c>
      <c r="C31" s="29">
        <f>VLOOKUP(A31,'NDX Index'!A:B,2,FALSE)</f>
        <v>4201.12</v>
      </c>
      <c r="D31" s="29">
        <f t="shared" si="1"/>
        <v>107.80660817731557</v>
      </c>
      <c r="E31" s="32">
        <f>[1]!f_nav_adjusted("3081.HK",A31)</f>
        <v>30.1297</v>
      </c>
      <c r="F31" s="2">
        <f>B31/B30-1</f>
        <v>4.455103572198027E-2</v>
      </c>
      <c r="G31" s="2">
        <f>C31/C30-1</f>
        <v>-1.8239518411280686E-2</v>
      </c>
      <c r="H31" s="2">
        <f>D31/D30-1</f>
        <v>2.9540151617106769E-3</v>
      </c>
      <c r="I31" s="2">
        <f t="shared" si="0"/>
        <v>0.10622510234428062</v>
      </c>
    </row>
    <row r="32" spans="1:9" x14ac:dyDescent="0.4">
      <c r="A32" s="24">
        <v>42460</v>
      </c>
      <c r="B32" s="29">
        <v>15.710000038</v>
      </c>
      <c r="C32" s="29">
        <f>VLOOKUP(A32,'NDX Index'!A:B,2,FALSE)</f>
        <v>4483.66</v>
      </c>
      <c r="D32" s="29">
        <f t="shared" si="1"/>
        <v>108.12507053240395</v>
      </c>
      <c r="E32" s="32">
        <f>[1]!f_nav_adjusted("3081.HK",A32)</f>
        <v>30.0307</v>
      </c>
      <c r="F32" s="2">
        <f>B32/B31-1</f>
        <v>3.0839912996216468E-2</v>
      </c>
      <c r="G32" s="2">
        <f>C32/C31-1</f>
        <v>6.7253494306280137E-2</v>
      </c>
      <c r="H32" s="2">
        <f>D32/D31-1</f>
        <v>2.9540151617106769E-3</v>
      </c>
      <c r="I32" s="2">
        <f t="shared" si="0"/>
        <v>-3.2857944154770502E-3</v>
      </c>
    </row>
    <row r="33" spans="1:9" x14ac:dyDescent="0.4">
      <c r="A33" s="24">
        <v>42489</v>
      </c>
      <c r="B33" s="29">
        <v>14.949999808999999</v>
      </c>
      <c r="C33" s="29">
        <f>VLOOKUP(A33,'NDX Index'!A:B,2,FALSE)</f>
        <v>4341.3</v>
      </c>
      <c r="D33" s="29">
        <f t="shared" si="1"/>
        <v>108.4238385358959</v>
      </c>
      <c r="E33" s="32">
        <f>[1]!f_nav_adjusted("3081.HK",A33)</f>
        <v>31.030799999999999</v>
      </c>
      <c r="F33" s="2">
        <f>B33/B32-1</f>
        <v>-4.8376844504244509E-2</v>
      </c>
      <c r="G33" s="2">
        <f>C33/C32-1</f>
        <v>-3.1750846406730093E-2</v>
      </c>
      <c r="H33" s="2">
        <f>D33/D32-1</f>
        <v>2.7631704841515337E-3</v>
      </c>
      <c r="I33" s="2">
        <f t="shared" si="0"/>
        <v>3.3302587019283569E-2</v>
      </c>
    </row>
    <row r="34" spans="1:9" x14ac:dyDescent="0.4">
      <c r="A34" s="24">
        <v>42521</v>
      </c>
      <c r="B34" s="29">
        <v>16.229999542000002</v>
      </c>
      <c r="C34" s="29">
        <f>VLOOKUP(A34,'NDX Index'!A:B,2,FALSE)</f>
        <v>4523.8900000000003</v>
      </c>
      <c r="D34" s="29">
        <f t="shared" si="1"/>
        <v>108.75447173181422</v>
      </c>
      <c r="E34" s="32">
        <f>[1]!f_nav_adjusted("3081.HK",A34)</f>
        <v>29.4984</v>
      </c>
      <c r="F34" s="2">
        <f>B34/B33-1</f>
        <v>8.5618712331316127E-2</v>
      </c>
      <c r="G34" s="2">
        <f>C34/C33-1</f>
        <v>4.2058830304286809E-2</v>
      </c>
      <c r="H34" s="2">
        <f>D34/D33-1</f>
        <v>3.0494511205565455E-3</v>
      </c>
      <c r="I34" s="2">
        <f t="shared" si="0"/>
        <v>-4.9383193472292031E-2</v>
      </c>
    </row>
    <row r="35" spans="1:9" x14ac:dyDescent="0.4">
      <c r="A35" s="24">
        <v>42551</v>
      </c>
      <c r="B35" s="29">
        <v>16.190000533999999</v>
      </c>
      <c r="C35" s="29">
        <f>VLOOKUP(A35,'NDX Index'!A:B,2,FALSE)</f>
        <v>4417.7</v>
      </c>
      <c r="D35" s="29">
        <f t="shared" si="1"/>
        <v>109.06535599045205</v>
      </c>
      <c r="E35" s="32">
        <f>[1]!f_nav_adjusted("3081.HK",A35)</f>
        <v>32.045400000000001</v>
      </c>
      <c r="F35" s="2">
        <f>B35/B34-1</f>
        <v>-2.4645107288199242E-3</v>
      </c>
      <c r="G35" s="2">
        <f>C35/C34-1</f>
        <v>-2.3473161372182028E-2</v>
      </c>
      <c r="H35" s="2">
        <f>D35/D34-1</f>
        <v>2.8585882831968501E-3</v>
      </c>
      <c r="I35" s="2">
        <f t="shared" si="0"/>
        <v>8.6343666097144167E-2</v>
      </c>
    </row>
    <row r="36" spans="1:9" x14ac:dyDescent="0.4">
      <c r="A36" s="24">
        <v>42580</v>
      </c>
      <c r="B36" s="29">
        <v>17.319999695</v>
      </c>
      <c r="C36" s="29">
        <f>VLOOKUP(A36,'NDX Index'!A:B,2,FALSE)</f>
        <v>4730.2299999999996</v>
      </c>
      <c r="D36" s="29">
        <f t="shared" si="1"/>
        <v>109.36672216296834</v>
      </c>
      <c r="E36" s="32">
        <f>[1]!f_nav_adjusted("3081.HK",A36)</f>
        <v>32.400799999999997</v>
      </c>
      <c r="F36" s="2">
        <f>B36/B35-1</f>
        <v>6.9796116351382054E-2</v>
      </c>
      <c r="G36" s="2">
        <f>C36/C35-1</f>
        <v>7.0744957783462015E-2</v>
      </c>
      <c r="H36" s="2">
        <f>D36/D35-1</f>
        <v>2.7631704841515337E-3</v>
      </c>
      <c r="I36" s="2">
        <f t="shared" si="0"/>
        <v>1.1090515331373396E-2</v>
      </c>
    </row>
    <row r="37" spans="1:9" x14ac:dyDescent="0.4">
      <c r="A37" s="24">
        <v>42613</v>
      </c>
      <c r="B37" s="29">
        <v>17.940000533999999</v>
      </c>
      <c r="C37" s="29">
        <f>VLOOKUP(A37,'NDX Index'!A:B,2,FALSE)</f>
        <v>4771.0600000000004</v>
      </c>
      <c r="D37" s="29">
        <f t="shared" si="1"/>
        <v>109.71066914759592</v>
      </c>
      <c r="E37" s="32">
        <f>[1]!f_nav_adjusted("3081.HK",A37)</f>
        <v>31.9407</v>
      </c>
      <c r="F37" s="2">
        <f>B37/B36-1</f>
        <v>3.5796815815128724E-2</v>
      </c>
      <c r="G37" s="2">
        <f>C37/C36-1</f>
        <v>8.6317155825406111E-3</v>
      </c>
      <c r="H37" s="2">
        <f>D37/D36-1</f>
        <v>3.1448961605986536E-3</v>
      </c>
      <c r="I37" s="2">
        <f t="shared" si="0"/>
        <v>-1.4200266660082339E-2</v>
      </c>
    </row>
    <row r="38" spans="1:9" x14ac:dyDescent="0.4">
      <c r="A38" s="24">
        <v>42643</v>
      </c>
      <c r="B38" s="29">
        <v>18.379999161000001</v>
      </c>
      <c r="C38" s="29">
        <f>VLOOKUP(A38,'NDX Index'!A:B,2,FALSE)</f>
        <v>4875.7</v>
      </c>
      <c r="D38" s="29">
        <f t="shared" si="1"/>
        <v>110.02428678096292</v>
      </c>
      <c r="E38" s="32">
        <f>[1]!f_nav_adjusted("3081.HK",A38)</f>
        <v>32.239400000000003</v>
      </c>
      <c r="F38" s="2">
        <f>B38/B37-1</f>
        <v>2.452612117631281E-2</v>
      </c>
      <c r="G38" s="2">
        <f>C38/C37-1</f>
        <v>2.1932233088663544E-2</v>
      </c>
      <c r="H38" s="2">
        <f>D38/D37-1</f>
        <v>2.8585882831968501E-3</v>
      </c>
      <c r="I38" s="2">
        <f t="shared" si="0"/>
        <v>9.3517048781024403E-3</v>
      </c>
    </row>
    <row r="39" spans="1:9" x14ac:dyDescent="0.4">
      <c r="A39" s="24">
        <v>42674</v>
      </c>
      <c r="B39" s="29">
        <v>18.659999847000002</v>
      </c>
      <c r="C39" s="29">
        <f>VLOOKUP(A39,'NDX Index'!A:B,2,FALSE)</f>
        <v>4801.2700000000004</v>
      </c>
      <c r="D39" s="29">
        <f t="shared" si="1"/>
        <v>110.34930019227029</v>
      </c>
      <c r="E39" s="32">
        <f>[1]!f_nav_adjusted("3081.HK",A39)</f>
        <v>30.929400000000001</v>
      </c>
      <c r="F39" s="2">
        <f>B39/B38-1</f>
        <v>1.5233987964162976E-2</v>
      </c>
      <c r="G39" s="2">
        <f>C39/C38-1</f>
        <v>-1.5265500338412785E-2</v>
      </c>
      <c r="H39" s="2">
        <f>D39/D38-1</f>
        <v>2.9540151617106769E-3</v>
      </c>
      <c r="I39" s="2">
        <f t="shared" si="0"/>
        <v>-4.0633510549203833E-2</v>
      </c>
    </row>
    <row r="40" spans="1:9" x14ac:dyDescent="0.4">
      <c r="A40" s="24">
        <v>42704</v>
      </c>
      <c r="B40" s="29">
        <v>19.370000838999999</v>
      </c>
      <c r="C40" s="29">
        <f>VLOOKUP(A40,'NDX Index'!A:B,2,FALSE)</f>
        <v>4810.8100000000004</v>
      </c>
      <c r="D40" s="29">
        <f t="shared" si="1"/>
        <v>110.66474340885888</v>
      </c>
      <c r="E40" s="32">
        <f>[1]!f_nav_adjusted("3081.HK",A40)</f>
        <v>28.814299999999999</v>
      </c>
      <c r="F40" s="2">
        <f>B40/B39-1</f>
        <v>3.8049356796438838E-2</v>
      </c>
      <c r="G40" s="2">
        <f>C40/C39-1</f>
        <v>1.9869742797218315E-3</v>
      </c>
      <c r="H40" s="2">
        <f>D40/D39-1</f>
        <v>2.8585882831968501E-3</v>
      </c>
      <c r="I40" s="2">
        <f t="shared" si="0"/>
        <v>-6.8384773063816406E-2</v>
      </c>
    </row>
    <row r="41" spans="1:9" x14ac:dyDescent="0.4">
      <c r="A41" s="24">
        <v>42734</v>
      </c>
      <c r="B41" s="29">
        <v>19.760000228999999</v>
      </c>
      <c r="C41" s="29">
        <f>VLOOKUP(A41,'NDX Index'!A:B,2,FALSE)</f>
        <v>4863.62</v>
      </c>
      <c r="D41" s="29">
        <f t="shared" si="1"/>
        <v>110.98108834773043</v>
      </c>
      <c r="E41" s="32">
        <f>[1]!f_nav_adjusted("3081.HK",A41)</f>
        <v>28.109500000000001</v>
      </c>
      <c r="F41" s="2">
        <f>B41/B40-1</f>
        <v>2.0134195823820811E-2</v>
      </c>
      <c r="G41" s="2">
        <f>C41/C40-1</f>
        <v>1.0977361400678731E-2</v>
      </c>
      <c r="H41" s="2">
        <f>D41/D40-1</f>
        <v>2.8585882831968501E-3</v>
      </c>
      <c r="I41" s="2">
        <f t="shared" si="0"/>
        <v>-2.4460077114488277E-2</v>
      </c>
    </row>
    <row r="42" spans="1:9" x14ac:dyDescent="0.4">
      <c r="A42" s="24">
        <v>42766</v>
      </c>
      <c r="B42" s="29">
        <v>20.270000457999998</v>
      </c>
      <c r="C42" s="29">
        <f>VLOOKUP(A42,'NDX Index'!A:B,2,FALSE)</f>
        <v>5116.7700000000004</v>
      </c>
      <c r="D42" s="29">
        <f t="shared" si="1"/>
        <v>111.31951975195301</v>
      </c>
      <c r="E42" s="32">
        <f>[1]!f_nav_adjusted("3081.HK",A42)</f>
        <v>28.724399999999999</v>
      </c>
      <c r="F42" s="2">
        <f>B42/B41-1</f>
        <v>2.580972788914826E-2</v>
      </c>
      <c r="G42" s="2">
        <f>C42/C41-1</f>
        <v>5.204970783079288E-2</v>
      </c>
      <c r="H42" s="2">
        <f>D42/D41-1</f>
        <v>3.0494511205565455E-3</v>
      </c>
      <c r="I42" s="2">
        <f t="shared" si="0"/>
        <v>2.1875166758569042E-2</v>
      </c>
    </row>
    <row r="43" spans="1:9" x14ac:dyDescent="0.4">
      <c r="A43" s="24">
        <v>42794</v>
      </c>
      <c r="B43" s="29">
        <v>21.489999771000001</v>
      </c>
      <c r="C43" s="29">
        <f>VLOOKUP(A43,'NDX Index'!A:B,2,FALSE)</f>
        <v>5330.31</v>
      </c>
      <c r="D43" s="29">
        <f t="shared" si="1"/>
        <v>111.6164937103019</v>
      </c>
      <c r="E43" s="32">
        <f>[1]!f_nav_adjusted("3081.HK",A43)</f>
        <v>30.363499999999998</v>
      </c>
      <c r="F43" s="2">
        <f>B43/B42-1</f>
        <v>6.0187433913870603E-2</v>
      </c>
      <c r="G43" s="2">
        <f>C43/C42-1</f>
        <v>4.1733359130857961E-2</v>
      </c>
      <c r="H43" s="2">
        <f>D43/D42-1</f>
        <v>2.66776176371053E-3</v>
      </c>
      <c r="I43" s="2">
        <f t="shared" si="0"/>
        <v>5.7062984779490566E-2</v>
      </c>
    </row>
    <row r="44" spans="1:9" x14ac:dyDescent="0.4">
      <c r="A44" s="24">
        <v>42825</v>
      </c>
      <c r="B44" s="29">
        <v>21.670000076000001</v>
      </c>
      <c r="C44" s="29">
        <f>VLOOKUP(A44,'NDX Index'!A:B,2,FALSE)</f>
        <v>5436.23</v>
      </c>
      <c r="D44" s="29">
        <f t="shared" si="1"/>
        <v>111.94621052501911</v>
      </c>
      <c r="E44" s="32">
        <f>[1]!f_nav_adjusted("3081.HK",A44)</f>
        <v>30.1356</v>
      </c>
      <c r="F44" s="2">
        <f>B44/B43-1</f>
        <v>8.3760031139183955E-3</v>
      </c>
      <c r="G44" s="2">
        <f>C44/C43-1</f>
        <v>1.9871264523076304E-2</v>
      </c>
      <c r="H44" s="2">
        <f>D44/D43-1</f>
        <v>2.9540151617106769E-3</v>
      </c>
      <c r="I44" s="2">
        <f t="shared" si="0"/>
        <v>-7.5057223310882604E-3</v>
      </c>
    </row>
    <row r="45" spans="1:9" x14ac:dyDescent="0.4">
      <c r="A45" s="24">
        <v>42853</v>
      </c>
      <c r="B45" s="29">
        <v>21.809999466000001</v>
      </c>
      <c r="C45" s="29">
        <f>VLOOKUP(A45,'NDX Index'!A:B,2,FALSE)</f>
        <v>5583.53</v>
      </c>
      <c r="D45" s="29">
        <f t="shared" si="1"/>
        <v>112.24485634505005</v>
      </c>
      <c r="E45" s="32">
        <f>[1]!f_nav_adjusted("3081.HK",A45)</f>
        <v>30.738600000000002</v>
      </c>
      <c r="F45" s="2">
        <f>B45/B44-1</f>
        <v>6.4605163594371184E-3</v>
      </c>
      <c r="G45" s="2">
        <f>C45/C44-1</f>
        <v>2.7095983797595036E-2</v>
      </c>
      <c r="H45" s="2">
        <f>D45/D44-1</f>
        <v>2.66776176371053E-3</v>
      </c>
      <c r="I45" s="2">
        <f t="shared" si="0"/>
        <v>2.0009556803249451E-2</v>
      </c>
    </row>
    <row r="46" spans="1:9" x14ac:dyDescent="0.4">
      <c r="A46" s="24">
        <v>42886</v>
      </c>
      <c r="B46" s="29">
        <v>22.030000687000001</v>
      </c>
      <c r="C46" s="29">
        <f>VLOOKUP(A46,'NDX Index'!A:B,2,FALSE)</f>
        <v>5788.8</v>
      </c>
      <c r="D46" s="29">
        <f t="shared" si="1"/>
        <v>112.59785476281655</v>
      </c>
      <c r="E46" s="32">
        <f>[1]!f_nav_adjusted("3081.HK",A46)</f>
        <v>30.7254</v>
      </c>
      <c r="F46" s="2">
        <f>B46/B45-1</f>
        <v>1.0087172232303931E-2</v>
      </c>
      <c r="G46" s="2">
        <f>C46/C45-1</f>
        <v>3.6763481166932177E-2</v>
      </c>
      <c r="H46" s="2">
        <f>D46/D45-1</f>
        <v>3.1448961605986536E-3</v>
      </c>
      <c r="I46" s="2">
        <f t="shared" si="0"/>
        <v>-4.2942749507135503E-4</v>
      </c>
    </row>
    <row r="47" spans="1:9" x14ac:dyDescent="0.4">
      <c r="A47" s="24">
        <v>42916</v>
      </c>
      <c r="B47" s="29">
        <v>21.450000762999998</v>
      </c>
      <c r="C47" s="29">
        <f>VLOOKUP(A47,'NDX Index'!A:B,2,FALSE)</f>
        <v>5646.92</v>
      </c>
      <c r="D47" s="29">
        <f t="shared" si="1"/>
        <v>112.91972567115464</v>
      </c>
      <c r="E47" s="32">
        <f>[1]!f_nav_adjusted("3081.HK",A47)</f>
        <v>30.2821</v>
      </c>
      <c r="F47" s="2">
        <f>B47/B46-1</f>
        <v>-2.6327730636080404E-2</v>
      </c>
      <c r="G47" s="2">
        <f>C47/C46-1</f>
        <v>-2.4509397457158633E-2</v>
      </c>
      <c r="H47" s="2">
        <f>D47/D46-1</f>
        <v>2.8585882831968501E-3</v>
      </c>
      <c r="I47" s="2">
        <f t="shared" si="0"/>
        <v>-1.4427802404525236E-2</v>
      </c>
    </row>
    <row r="48" spans="1:9" x14ac:dyDescent="0.4">
      <c r="A48" s="24">
        <v>42947</v>
      </c>
      <c r="B48" s="29">
        <v>21.229999542000002</v>
      </c>
      <c r="C48" s="29">
        <f>VLOOKUP(A48,'NDX Index'!A:B,2,FALSE)</f>
        <v>5880.33</v>
      </c>
      <c r="D48" s="29">
        <f t="shared" si="1"/>
        <v>113.25329225284344</v>
      </c>
      <c r="E48" s="32">
        <f>[1]!f_nav_adjusted("3081.HK",A48)</f>
        <v>30.852</v>
      </c>
      <c r="F48" s="2">
        <f>B48/B47-1</f>
        <v>-1.0256466814653309E-2</v>
      </c>
      <c r="G48" s="2">
        <f>C48/C47-1</f>
        <v>4.1334036961741871E-2</v>
      </c>
      <c r="H48" s="2">
        <f>D48/D47-1</f>
        <v>2.9540151617106769E-3</v>
      </c>
      <c r="I48" s="2">
        <f t="shared" si="0"/>
        <v>1.8819698765937698E-2</v>
      </c>
    </row>
    <row r="49" spans="1:9" x14ac:dyDescent="0.4">
      <c r="A49" s="24">
        <v>42978</v>
      </c>
      <c r="B49" s="29">
        <v>21.469999312999999</v>
      </c>
      <c r="C49" s="29">
        <f>VLOOKUP(A49,'NDX Index'!A:B,2,FALSE)</f>
        <v>5988.6</v>
      </c>
      <c r="D49" s="29">
        <f t="shared" si="1"/>
        <v>113.58784419527198</v>
      </c>
      <c r="E49" s="32">
        <f>[1]!f_nav_adjusted("3081.HK",A49)</f>
        <v>31.869599999999998</v>
      </c>
      <c r="F49" s="2">
        <f>B49/B48-1</f>
        <v>1.1304746876004357E-2</v>
      </c>
      <c r="G49" s="2">
        <f>C49/C48-1</f>
        <v>1.8412231966573378E-2</v>
      </c>
      <c r="H49" s="2">
        <f>D49/D48-1</f>
        <v>2.9540151617106769E-3</v>
      </c>
      <c r="I49" s="2">
        <f t="shared" si="0"/>
        <v>3.298327499027609E-2</v>
      </c>
    </row>
    <row r="50" spans="1:9" x14ac:dyDescent="0.4">
      <c r="A50" s="24">
        <v>43007</v>
      </c>
      <c r="B50" s="29">
        <v>22.030000687000001</v>
      </c>
      <c r="C50" s="29">
        <f>VLOOKUP(A50,'NDX Index'!A:B,2,FALSE)</f>
        <v>5979.3</v>
      </c>
      <c r="D50" s="29">
        <f t="shared" si="1"/>
        <v>113.90170677371076</v>
      </c>
      <c r="E50" s="32">
        <f>[1]!f_nav_adjusted("3081.HK",A50)</f>
        <v>31.331199999999999</v>
      </c>
      <c r="F50" s="2">
        <f>B50/B49-1</f>
        <v>2.6082971211877304E-2</v>
      </c>
      <c r="G50" s="2">
        <f>C50/C49-1</f>
        <v>-1.5529506061516818E-3</v>
      </c>
      <c r="H50" s="2">
        <f>D50/D49-1</f>
        <v>2.7631704841515337E-3</v>
      </c>
      <c r="I50" s="2">
        <f t="shared" si="0"/>
        <v>-1.6893842407811777E-2</v>
      </c>
    </row>
    <row r="51" spans="1:9" x14ac:dyDescent="0.4">
      <c r="A51" s="24">
        <v>43039</v>
      </c>
      <c r="B51" s="29">
        <v>23.729999542000002</v>
      </c>
      <c r="C51" s="29">
        <f>VLOOKUP(A51,'NDX Index'!A:B,2,FALSE)</f>
        <v>6248.56</v>
      </c>
      <c r="D51" s="29">
        <f t="shared" si="1"/>
        <v>114.24904446106515</v>
      </c>
      <c r="E51" s="32">
        <f>[1]!f_nav_adjusted("3081.HK",A51)</f>
        <v>30.976299999999998</v>
      </c>
      <c r="F51" s="2">
        <f>B51/B50-1</f>
        <v>7.7167444484156356E-2</v>
      </c>
      <c r="G51" s="2">
        <f>C51/C50-1</f>
        <v>4.5032027160369914E-2</v>
      </c>
      <c r="H51" s="2">
        <f>D51/D50-1</f>
        <v>3.0494511205565455E-3</v>
      </c>
      <c r="I51" s="2">
        <f t="shared" si="0"/>
        <v>-1.1327366969666075E-2</v>
      </c>
    </row>
    <row r="52" spans="1:9" x14ac:dyDescent="0.4">
      <c r="A52" s="24">
        <v>43069</v>
      </c>
      <c r="B52" s="29">
        <v>23.75</v>
      </c>
      <c r="C52" s="29">
        <f>VLOOKUP(A52,'NDX Index'!A:B,2,FALSE)</f>
        <v>6365.56</v>
      </c>
      <c r="D52" s="29">
        <f t="shared" si="1"/>
        <v>114.575635440928</v>
      </c>
      <c r="E52" s="32">
        <f>[1]!f_nav_adjusted("3081.HK",A52)</f>
        <v>31.187899999999999</v>
      </c>
      <c r="F52" s="2">
        <f>B52/B51-1</f>
        <v>8.4283431883758198E-4</v>
      </c>
      <c r="G52" s="2">
        <f>C52/C51-1</f>
        <v>1.8724314081964399E-2</v>
      </c>
      <c r="H52" s="2">
        <f>D52/D51-1</f>
        <v>2.8585882831968501E-3</v>
      </c>
      <c r="I52" s="2">
        <f t="shared" si="0"/>
        <v>6.83102888337217E-3</v>
      </c>
    </row>
    <row r="53" spans="1:9" x14ac:dyDescent="0.4">
      <c r="A53" s="24">
        <v>43098</v>
      </c>
      <c r="B53" s="29">
        <v>23.809999466000001</v>
      </c>
      <c r="C53" s="29">
        <f>VLOOKUP(A53,'NDX Index'!A:B,2,FALSE)</f>
        <v>6396.42</v>
      </c>
      <c r="D53" s="29">
        <f t="shared" si="1"/>
        <v>114.89222745498128</v>
      </c>
      <c r="E53" s="32">
        <f>[1]!f_nav_adjusted("3081.HK",A53)</f>
        <v>31.5579</v>
      </c>
      <c r="F53" s="2">
        <f>B53/B52-1</f>
        <v>2.5262933052632164E-3</v>
      </c>
      <c r="G53" s="2">
        <f>C53/C52-1</f>
        <v>4.8479631014395341E-3</v>
      </c>
      <c r="H53" s="2">
        <f>D53/D52-1</f>
        <v>2.7631704841515337E-3</v>
      </c>
      <c r="I53" s="2">
        <f t="shared" si="0"/>
        <v>1.1863575296829909E-2</v>
      </c>
    </row>
    <row r="54" spans="1:9" x14ac:dyDescent="0.4">
      <c r="A54" s="24">
        <v>43131</v>
      </c>
      <c r="B54" s="29">
        <v>24.170000076000001</v>
      </c>
      <c r="C54" s="29">
        <f>VLOOKUP(A54,'NDX Index'!A:B,2,FALSE)</f>
        <v>6949.99</v>
      </c>
      <c r="D54" s="29">
        <f t="shared" si="1"/>
        <v>115.25355157998708</v>
      </c>
      <c r="E54" s="32">
        <f>[1]!f_nav_adjusted("3081.HK",A54)</f>
        <v>32.704500000000003</v>
      </c>
      <c r="F54" s="2">
        <f>B54/B53-1</f>
        <v>1.5119723564633869E-2</v>
      </c>
      <c r="G54" s="2">
        <f>C54/C53-1</f>
        <v>8.6543722894994346E-2</v>
      </c>
      <c r="H54" s="2">
        <f>D54/D53-1</f>
        <v>3.1448961605986536E-3</v>
      </c>
      <c r="I54" s="2">
        <f t="shared" si="0"/>
        <v>3.6333216088523024E-2</v>
      </c>
    </row>
    <row r="55" spans="1:9" x14ac:dyDescent="0.4">
      <c r="A55" s="24">
        <v>43159</v>
      </c>
      <c r="B55" s="29">
        <v>24.409999847000002</v>
      </c>
      <c r="C55" s="29">
        <f>VLOOKUP(A55,'NDX Index'!A:B,2,FALSE)</f>
        <v>6854.42</v>
      </c>
      <c r="D55" s="29">
        <f t="shared" si="1"/>
        <v>115.561020598024</v>
      </c>
      <c r="E55" s="32">
        <f>[1]!f_nav_adjusted("3081.HK",A55)</f>
        <v>32.1616</v>
      </c>
      <c r="F55" s="2">
        <f>B55/B54-1</f>
        <v>9.9296553680325861E-3</v>
      </c>
      <c r="G55" s="2">
        <f>C55/C54-1</f>
        <v>-1.3751098922444416E-2</v>
      </c>
      <c r="H55" s="2">
        <f>D55/D54-1</f>
        <v>2.66776176371053E-3</v>
      </c>
      <c r="I55" s="2">
        <f t="shared" si="0"/>
        <v>-1.6600162057209378E-2</v>
      </c>
    </row>
    <row r="56" spans="1:9" x14ac:dyDescent="0.4">
      <c r="A56" s="24">
        <v>43189</v>
      </c>
      <c r="B56" s="29">
        <v>23.729999542000002</v>
      </c>
      <c r="C56" s="29">
        <f>VLOOKUP(A56,'NDX Index'!A:B,2,FALSE)</f>
        <v>6581.13</v>
      </c>
      <c r="D56" s="29">
        <f t="shared" si="1"/>
        <v>115.89136197749978</v>
      </c>
      <c r="E56" s="32">
        <f>[1]!f_nav_adjusted("3081.HK",A56)</f>
        <v>32.329599999999999</v>
      </c>
      <c r="F56" s="2">
        <f>B56/B55-1</f>
        <v>-2.7857448146750952E-2</v>
      </c>
      <c r="G56" s="2">
        <f>C56/C55-1</f>
        <v>-3.9870623626798496E-2</v>
      </c>
      <c r="H56" s="2">
        <f>D56/D55-1</f>
        <v>2.8585882831968501E-3</v>
      </c>
      <c r="I56" s="2">
        <f t="shared" si="0"/>
        <v>5.2236207153872893E-3</v>
      </c>
    </row>
    <row r="57" spans="1:9" x14ac:dyDescent="0.4">
      <c r="A57" s="24">
        <v>43220</v>
      </c>
      <c r="B57" s="29">
        <v>23.540000916</v>
      </c>
      <c r="C57" s="29">
        <f>VLOOKUP(A57,'NDX Index'!A:B,2,FALSE)</f>
        <v>6605.57</v>
      </c>
      <c r="D57" s="29">
        <f t="shared" si="1"/>
        <v>116.23370681789262</v>
      </c>
      <c r="E57" s="32">
        <f>[1]!f_nav_adjusted("3081.HK",A57)</f>
        <v>32.135199999999998</v>
      </c>
      <c r="F57" s="2">
        <f>B57/B56-1</f>
        <v>-8.0066847731590229E-3</v>
      </c>
      <c r="G57" s="2">
        <f>C57/C56-1</f>
        <v>3.7136479601527217E-3</v>
      </c>
      <c r="H57" s="2">
        <f>D57/D56-1</f>
        <v>2.9540151617106769E-3</v>
      </c>
      <c r="I57" s="2">
        <f t="shared" si="0"/>
        <v>-6.0130654261111305E-3</v>
      </c>
    </row>
    <row r="58" spans="1:9" x14ac:dyDescent="0.4">
      <c r="A58" s="24">
        <v>43251</v>
      </c>
      <c r="B58" s="29">
        <v>25.799999237000002</v>
      </c>
      <c r="C58" s="29">
        <f>VLOOKUP(A58,'NDX Index'!A:B,2,FALSE)</f>
        <v>6967.73</v>
      </c>
      <c r="D58" s="29">
        <f t="shared" si="1"/>
        <v>116.57706295013452</v>
      </c>
      <c r="E58" s="32">
        <f>[1]!f_nav_adjusted("3081.HK",A58)</f>
        <v>31.806699999999999</v>
      </c>
      <c r="F58" s="2">
        <f>B58/B57-1</f>
        <v>9.6006721880112389E-2</v>
      </c>
      <c r="G58" s="2">
        <f>C58/C57-1</f>
        <v>5.4826457065779266E-2</v>
      </c>
      <c r="H58" s="2">
        <f>D58/D57-1</f>
        <v>2.9540151617106769E-3</v>
      </c>
      <c r="I58" s="2">
        <f t="shared" si="0"/>
        <v>-1.022243521123245E-2</v>
      </c>
    </row>
    <row r="59" spans="1:9" x14ac:dyDescent="0.4">
      <c r="A59" s="24">
        <v>43280</v>
      </c>
      <c r="B59" s="29">
        <v>25.569999695</v>
      </c>
      <c r="C59" s="29">
        <f>VLOOKUP(A59,'NDX Index'!A:B,2,FALSE)</f>
        <v>7040.8</v>
      </c>
      <c r="D59" s="29">
        <f t="shared" si="1"/>
        <v>116.8991852496074</v>
      </c>
      <c r="E59" s="32">
        <f>[1]!f_nav_adjusted("3081.HK",A59)</f>
        <v>30.5061</v>
      </c>
      <c r="F59" s="2">
        <f>B59/B58-1</f>
        <v>-8.9147111938731038E-3</v>
      </c>
      <c r="G59" s="2">
        <f>C59/C58-1</f>
        <v>1.0486916111847044E-2</v>
      </c>
      <c r="H59" s="2">
        <f>D59/D58-1</f>
        <v>2.7631704841515337E-3</v>
      </c>
      <c r="I59" s="2">
        <f t="shared" si="0"/>
        <v>-4.0890755721278871E-2</v>
      </c>
    </row>
    <row r="60" spans="1:9" x14ac:dyDescent="0.4">
      <c r="A60" s="24">
        <v>43312</v>
      </c>
      <c r="B60" s="29">
        <v>26.399999618999999</v>
      </c>
      <c r="C60" s="29">
        <f>VLOOKUP(A60,'NDX Index'!A:B,2,FALSE)</f>
        <v>7231.98</v>
      </c>
      <c r="D60" s="29">
        <f t="shared" si="1"/>
        <v>117.25566360105896</v>
      </c>
      <c r="E60" s="32">
        <f>[1]!f_nav_adjusted("3081.HK",A60)</f>
        <v>29.735600000000002</v>
      </c>
      <c r="F60" s="2">
        <f>B60/B59-1</f>
        <v>3.2459911376623962E-2</v>
      </c>
      <c r="G60" s="2">
        <f>C60/C59-1</f>
        <v>2.7153164413134867E-2</v>
      </c>
      <c r="H60" s="2">
        <f>D60/D59-1</f>
        <v>3.0494511205565455E-3</v>
      </c>
      <c r="I60" s="2">
        <f t="shared" si="0"/>
        <v>-2.5257243633240556E-2</v>
      </c>
    </row>
    <row r="61" spans="1:9" x14ac:dyDescent="0.4">
      <c r="A61" s="24">
        <v>43343</v>
      </c>
      <c r="B61" s="29">
        <v>27.100000381000001</v>
      </c>
      <c r="C61" s="29">
        <f>VLOOKUP(A61,'NDX Index'!A:B,2,FALSE)</f>
        <v>7654.55</v>
      </c>
      <c r="D61" s="29">
        <f t="shared" si="1"/>
        <v>117.60203860913293</v>
      </c>
      <c r="E61" s="32">
        <f>[1]!f_nav_adjusted("3081.HK",A61)</f>
        <v>29.42</v>
      </c>
      <c r="F61" s="2">
        <f>B61/B60-1</f>
        <v>2.6515180761450319E-2</v>
      </c>
      <c r="G61" s="2">
        <f>C61/C60-1</f>
        <v>5.8430747872643574E-2</v>
      </c>
      <c r="H61" s="2">
        <f>D61/D60-1</f>
        <v>2.9540151617106769E-3</v>
      </c>
      <c r="I61" s="2">
        <f t="shared" si="0"/>
        <v>-1.0613540671787325E-2</v>
      </c>
    </row>
    <row r="62" spans="1:9" x14ac:dyDescent="0.4">
      <c r="A62" s="24">
        <v>43371</v>
      </c>
      <c r="B62" s="29">
        <v>26.969999312999999</v>
      </c>
      <c r="C62" s="29">
        <f>VLOOKUP(A62,'NDX Index'!A:B,2,FALSE)</f>
        <v>7627.65</v>
      </c>
      <c r="D62" s="29">
        <f t="shared" si="1"/>
        <v>117.91577283106879</v>
      </c>
      <c r="E62" s="32">
        <f>[1]!f_nav_adjusted("3081.HK",A62)</f>
        <v>28.747499999999999</v>
      </c>
      <c r="F62" s="2">
        <f>B62/B61-1</f>
        <v>-4.7970873126313984E-3</v>
      </c>
      <c r="G62" s="2">
        <f>C62/C61-1</f>
        <v>-3.5142496946261037E-3</v>
      </c>
      <c r="H62" s="2">
        <f>D62/D61-1</f>
        <v>2.66776176371053E-3</v>
      </c>
      <c r="I62" s="2">
        <f t="shared" si="0"/>
        <v>-2.2858599592114337E-2</v>
      </c>
    </row>
    <row r="63" spans="1:9" x14ac:dyDescent="0.4">
      <c r="A63" s="24">
        <v>43404</v>
      </c>
      <c r="B63" s="29">
        <v>25.569999695</v>
      </c>
      <c r="C63" s="29">
        <f>VLOOKUP(A63,'NDX Index'!A:B,2,FALSE)</f>
        <v>6967.1</v>
      </c>
      <c r="D63" s="29">
        <f t="shared" si="1"/>
        <v>118.28660569231924</v>
      </c>
      <c r="E63" s="32">
        <f>[1]!f_nav_adjusted("3081.HK",A63)</f>
        <v>29.6524</v>
      </c>
      <c r="F63" s="2">
        <f>B63/B62-1</f>
        <v>-5.1909516264806665E-2</v>
      </c>
      <c r="G63" s="2">
        <f>C63/C62-1</f>
        <v>-8.6599411352120126E-2</v>
      </c>
      <c r="H63" s="2">
        <f>D63/D62-1</f>
        <v>3.1448961605986536E-3</v>
      </c>
      <c r="I63" s="2">
        <f t="shared" si="0"/>
        <v>3.1477519784329111E-2</v>
      </c>
    </row>
    <row r="64" spans="1:9" x14ac:dyDescent="0.4">
      <c r="A64" s="24">
        <v>43434</v>
      </c>
      <c r="B64" s="29">
        <v>26.11000061</v>
      </c>
      <c r="C64" s="29">
        <f>VLOOKUP(A64,'NDX Index'!A:B,2,FALSE)</f>
        <v>6949.01</v>
      </c>
      <c r="D64" s="29">
        <f t="shared" si="1"/>
        <v>118.62473839741043</v>
      </c>
      <c r="E64" s="32">
        <f>[1]!f_nav_adjusted("3081.HK",A64)</f>
        <v>29.617899999999999</v>
      </c>
      <c r="F64" s="2">
        <f>B64/B63-1</f>
        <v>2.1118534276149958E-2</v>
      </c>
      <c r="G64" s="2">
        <f>C64/C63-1</f>
        <v>-2.5964892135895701E-3</v>
      </c>
      <c r="H64" s="2">
        <f>D64/D63-1</f>
        <v>2.8585882831968501E-3</v>
      </c>
      <c r="I64" s="2">
        <f t="shared" si="0"/>
        <v>-1.1634808649553241E-3</v>
      </c>
    </row>
    <row r="65" spans="1:9" x14ac:dyDescent="0.4">
      <c r="A65" s="24">
        <v>43465</v>
      </c>
      <c r="B65" s="29">
        <v>24.079999923999999</v>
      </c>
      <c r="C65" s="29">
        <f>VLOOKUP(A65,'NDX Index'!A:B,2,FALSE)</f>
        <v>6329.96</v>
      </c>
      <c r="D65" s="29">
        <f t="shared" si="1"/>
        <v>118.97515767319034</v>
      </c>
      <c r="E65" s="32">
        <f>[1]!f_nav_adjusted("3081.HK",A65)</f>
        <v>31.130099999999999</v>
      </c>
      <c r="F65" s="2">
        <f>B65/B64-1</f>
        <v>-7.7748013733194621E-2</v>
      </c>
      <c r="G65" s="2">
        <f>C65/C64-1</f>
        <v>-8.9084632199406877E-2</v>
      </c>
      <c r="H65" s="2">
        <f>D65/D64-1</f>
        <v>2.9540151617106769E-3</v>
      </c>
      <c r="I65" s="2">
        <f t="shared" si="0"/>
        <v>5.1056962174901077E-2</v>
      </c>
    </row>
    <row r="66" spans="1:9" x14ac:dyDescent="0.4">
      <c r="A66" s="24">
        <v>43496</v>
      </c>
      <c r="B66" s="29">
        <v>26.959999084</v>
      </c>
      <c r="C66" s="29">
        <f>VLOOKUP(A66,'NDX Index'!A:B,2,FALSE)</f>
        <v>6906.84</v>
      </c>
      <c r="D66" s="29">
        <f t="shared" si="1"/>
        <v>119.32661209282386</v>
      </c>
      <c r="E66" s="32">
        <f>[1]!f_nav_adjusted("3081.HK",A66)</f>
        <v>32.1708</v>
      </c>
      <c r="F66" s="2">
        <f>B66/B65-1</f>
        <v>0.11960129439741274</v>
      </c>
      <c r="G66" s="2">
        <f>C66/C65-1</f>
        <v>9.1134857092303845E-2</v>
      </c>
      <c r="H66" s="2">
        <f>D66/D65-1</f>
        <v>2.9540151617106769E-3</v>
      </c>
      <c r="I66" s="2">
        <f t="shared" si="0"/>
        <v>3.3430666782310325E-2</v>
      </c>
    </row>
    <row r="67" spans="1:9" x14ac:dyDescent="0.4">
      <c r="A67" s="24">
        <v>43524</v>
      </c>
      <c r="B67" s="29">
        <v>27.989999771000001</v>
      </c>
      <c r="C67" s="29">
        <f>VLOOKUP(A67,'NDX Index'!A:B,2,FALSE)</f>
        <v>7097.53</v>
      </c>
      <c r="D67" s="29">
        <f t="shared" si="1"/>
        <v>119.64494706595822</v>
      </c>
      <c r="E67" s="32">
        <f>[1]!f_nav_adjusted("3081.HK",A67)</f>
        <v>32.2502</v>
      </c>
      <c r="F67" s="2">
        <f>B67/B66-1</f>
        <v>3.8204774554732035E-2</v>
      </c>
      <c r="G67" s="2">
        <f>C67/C66-1</f>
        <v>2.7608863098030234E-2</v>
      </c>
      <c r="H67" s="2">
        <f>D67/D66-1</f>
        <v>2.66776176371053E-3</v>
      </c>
      <c r="I67" s="2">
        <f t="shared" si="0"/>
        <v>2.4680766409290733E-3</v>
      </c>
    </row>
    <row r="68" spans="1:9" x14ac:dyDescent="0.4">
      <c r="A68" s="24">
        <v>43553</v>
      </c>
      <c r="B68" s="29">
        <v>28.930000305</v>
      </c>
      <c r="C68" s="29">
        <f>VLOOKUP(A68,'NDX Index'!A:B,2,FALSE)</f>
        <v>7378.77</v>
      </c>
      <c r="D68" s="29">
        <f t="shared" si="1"/>
        <v>119.97554645226874</v>
      </c>
      <c r="E68" s="32">
        <f>[1]!f_nav_adjusted("3081.HK",A68)</f>
        <v>31.4069</v>
      </c>
      <c r="F68" s="2">
        <f>B68/B67-1</f>
        <v>3.358344200395158E-2</v>
      </c>
      <c r="G68" s="2">
        <f>C68/C67-1</f>
        <v>3.9625052659164606E-2</v>
      </c>
      <c r="H68" s="2">
        <f>D68/D67-1</f>
        <v>2.7631704841515337E-3</v>
      </c>
      <c r="I68" s="2">
        <f t="shared" ref="I68:I131" si="2">E68/E67-1</f>
        <v>-2.6148675046976377E-2</v>
      </c>
    </row>
    <row r="69" spans="1:9" x14ac:dyDescent="0.4">
      <c r="A69" s="24">
        <v>43585</v>
      </c>
      <c r="B69" s="29">
        <v>31.149999618999999</v>
      </c>
      <c r="C69" s="29">
        <f>VLOOKUP(A69,'NDX Index'!A:B,2,FALSE)</f>
        <v>7781.46</v>
      </c>
      <c r="D69" s="29">
        <f t="shared" si="1"/>
        <v>120.341406016837</v>
      </c>
      <c r="E69" s="32">
        <f>[1]!f_nav_adjusted("3081.HK",A69)</f>
        <v>31.232500000000002</v>
      </c>
      <c r="F69" s="2">
        <f>B69/B68-1</f>
        <v>7.6736926740243128E-2</v>
      </c>
      <c r="G69" s="2">
        <f>C69/C68-1</f>
        <v>5.4574136339796464E-2</v>
      </c>
      <c r="H69" s="2">
        <f>D69/D68-1</f>
        <v>3.0494511205565455E-3</v>
      </c>
      <c r="I69" s="2">
        <f t="shared" si="2"/>
        <v>-5.5529198997672502E-3</v>
      </c>
    </row>
    <row r="70" spans="1:9" x14ac:dyDescent="0.4">
      <c r="A70" s="24">
        <v>43616</v>
      </c>
      <c r="B70" s="29">
        <v>28.059999466000001</v>
      </c>
      <c r="C70" s="29">
        <f>VLOOKUP(A70,'NDX Index'!A:B,2,FALSE)</f>
        <v>7127.96</v>
      </c>
      <c r="D70" s="29">
        <f t="shared" si="1"/>
        <v>120.69689635479232</v>
      </c>
      <c r="E70" s="32">
        <f>[1]!f_nav_adjusted("3081.HK",A70)</f>
        <v>31.483599999999999</v>
      </c>
      <c r="F70" s="2">
        <f>B70/B69-1</f>
        <v>-9.9197437906716646E-2</v>
      </c>
      <c r="G70" s="2">
        <f>C70/C69-1</f>
        <v>-8.3981669249729496E-2</v>
      </c>
      <c r="H70" s="2">
        <f>D70/D69-1</f>
        <v>2.9540151617106769E-3</v>
      </c>
      <c r="I70" s="2">
        <f t="shared" si="2"/>
        <v>8.0397022332505674E-3</v>
      </c>
    </row>
    <row r="71" spans="1:9" x14ac:dyDescent="0.4">
      <c r="A71" s="24">
        <v>43644</v>
      </c>
      <c r="B71" s="29">
        <v>29.719999312999999</v>
      </c>
      <c r="C71" s="29">
        <f>VLOOKUP(A71,'NDX Index'!A:B,2,FALSE)</f>
        <v>7671.08</v>
      </c>
      <c r="D71" s="29">
        <f t="shared" ref="D71:D134" si="3">D70*(1+0.03534)^((A71-A70)/365)</f>
        <v>121.01888691988616</v>
      </c>
      <c r="E71" s="32">
        <f>[1]!f_nav_adjusted("3081.HK",A71)</f>
        <v>34.157600000000002</v>
      </c>
      <c r="F71" s="2">
        <f>B71/B70-1</f>
        <v>5.9158940790836612E-2</v>
      </c>
      <c r="G71" s="2">
        <f>C71/C70-1</f>
        <v>7.6195713780661034E-2</v>
      </c>
      <c r="H71" s="2">
        <f>D71/D70-1</f>
        <v>2.66776176371053E-3</v>
      </c>
      <c r="I71" s="2">
        <f t="shared" si="2"/>
        <v>8.493310803084797E-2</v>
      </c>
    </row>
    <row r="72" spans="1:9" x14ac:dyDescent="0.4">
      <c r="A72" s="24">
        <v>43677</v>
      </c>
      <c r="B72" s="29">
        <v>31.479999542000002</v>
      </c>
      <c r="C72" s="29">
        <f>VLOOKUP(A72,'NDX Index'!A:B,2,FALSE)</f>
        <v>7848.78</v>
      </c>
      <c r="D72" s="29">
        <f t="shared" si="3"/>
        <v>121.39947875272043</v>
      </c>
      <c r="E72" s="32">
        <f>[1]!f_nav_adjusted("3081.HK",A72)</f>
        <v>34.646599999999999</v>
      </c>
      <c r="F72" s="2">
        <f>B72/B71-1</f>
        <v>5.921938996244025E-2</v>
      </c>
      <c r="G72" s="2">
        <f>C72/C71-1</f>
        <v>2.3164925929595181E-2</v>
      </c>
      <c r="H72" s="2">
        <f>D72/D71-1</f>
        <v>3.1448961605986536E-3</v>
      </c>
      <c r="I72" s="2">
        <f t="shared" si="2"/>
        <v>1.4315994097945817E-2</v>
      </c>
    </row>
    <row r="73" spans="1:9" x14ac:dyDescent="0.4">
      <c r="A73" s="24">
        <v>43707</v>
      </c>
      <c r="B73" s="29">
        <v>30.549999237000002</v>
      </c>
      <c r="C73" s="29">
        <f>VLOOKUP(A73,'NDX Index'!A:B,2,FALSE)</f>
        <v>7691</v>
      </c>
      <c r="D73" s="29">
        <f t="shared" si="3"/>
        <v>121.74650988026916</v>
      </c>
      <c r="E73" s="32">
        <f>[1]!f_nav_adjusted("3081.HK",A73)</f>
        <v>37.038600000000002</v>
      </c>
      <c r="F73" s="2">
        <f>B73/B72-1</f>
        <v>-2.9542576827525369E-2</v>
      </c>
      <c r="G73" s="2">
        <f>C73/C72-1</f>
        <v>-2.0102487265536761E-2</v>
      </c>
      <c r="H73" s="2">
        <f>D73/D72-1</f>
        <v>2.8585882831968501E-3</v>
      </c>
      <c r="I73" s="2">
        <f t="shared" si="2"/>
        <v>6.9039963517343761E-2</v>
      </c>
    </row>
    <row r="74" spans="1:9" x14ac:dyDescent="0.4">
      <c r="A74" s="24">
        <v>43738</v>
      </c>
      <c r="B74" s="29">
        <v>32.310001372999999</v>
      </c>
      <c r="C74" s="29">
        <f>VLOOKUP(A74,'NDX Index'!A:B,2,FALSE)</f>
        <v>7749.45</v>
      </c>
      <c r="D74" s="29">
        <f t="shared" si="3"/>
        <v>122.10615091634084</v>
      </c>
      <c r="E74" s="32">
        <f>[1]!f_nav_adjusted("3081.HK",A74)</f>
        <v>36.0687</v>
      </c>
      <c r="F74" s="2">
        <f>B74/B73-1</f>
        <v>5.761054598876747E-2</v>
      </c>
      <c r="G74" s="2">
        <f>C74/C73-1</f>
        <v>7.5997919646340062E-3</v>
      </c>
      <c r="H74" s="2">
        <f>D74/D73-1</f>
        <v>2.9540151617106769E-3</v>
      </c>
      <c r="I74" s="2">
        <f t="shared" si="2"/>
        <v>-2.618619494257346E-2</v>
      </c>
    </row>
    <row r="75" spans="1:9" x14ac:dyDescent="0.4">
      <c r="A75" s="24">
        <v>43769</v>
      </c>
      <c r="B75" s="29">
        <v>32.810001372999999</v>
      </c>
      <c r="C75" s="29">
        <f>VLOOKUP(A75,'NDX Index'!A:B,2,FALSE)</f>
        <v>8083.83</v>
      </c>
      <c r="D75" s="29">
        <f t="shared" si="3"/>
        <v>122.46685433748584</v>
      </c>
      <c r="E75" s="32">
        <f>[1]!f_nav_adjusted("3081.HK",A75)</f>
        <v>36.496099999999998</v>
      </c>
      <c r="F75" s="2">
        <f>B75/B74-1</f>
        <v>1.5475084455360832E-2</v>
      </c>
      <c r="G75" s="2">
        <f>C75/C74-1</f>
        <v>4.3148868629386605E-2</v>
      </c>
      <c r="H75" s="2">
        <f>D75/D74-1</f>
        <v>2.9540151617106769E-3</v>
      </c>
      <c r="I75" s="2">
        <f t="shared" si="2"/>
        <v>1.1849609217964518E-2</v>
      </c>
    </row>
    <row r="76" spans="1:9" x14ac:dyDescent="0.4">
      <c r="A76" s="24">
        <v>43798</v>
      </c>
      <c r="B76" s="29">
        <v>34.680000305</v>
      </c>
      <c r="C76" s="29">
        <f>VLOOKUP(A76,'NDX Index'!A:B,2,FALSE)</f>
        <v>8403.69</v>
      </c>
      <c r="D76" s="29">
        <f t="shared" si="3"/>
        <v>122.80525113467807</v>
      </c>
      <c r="E76" s="32">
        <f>[1]!f_nav_adjusted("3081.HK",A76)</f>
        <v>35.226999999999997</v>
      </c>
      <c r="F76" s="2">
        <f>B76/B75-1</f>
        <v>5.6994783716737718E-2</v>
      </c>
      <c r="G76" s="2">
        <f>C76/C75-1</f>
        <v>3.9567878097387155E-2</v>
      </c>
      <c r="H76" s="2">
        <f>D76/D75-1</f>
        <v>2.7631704841515337E-3</v>
      </c>
      <c r="I76" s="2">
        <f t="shared" si="2"/>
        <v>-3.4773578546748896E-2</v>
      </c>
    </row>
    <row r="77" spans="1:9" x14ac:dyDescent="0.4">
      <c r="A77" s="24">
        <v>43830</v>
      </c>
      <c r="B77" s="29">
        <v>35.540000915999997</v>
      </c>
      <c r="C77" s="29">
        <f>VLOOKUP(A77,'NDX Index'!A:B,2,FALSE)</f>
        <v>8733.07</v>
      </c>
      <c r="D77" s="29">
        <f t="shared" si="3"/>
        <v>123.17973974536095</v>
      </c>
      <c r="E77" s="32">
        <f>[1]!f_nav_adjusted("3081.HK",A77)</f>
        <v>36.640300000000003</v>
      </c>
      <c r="F77" s="2">
        <f>B77/B76-1</f>
        <v>2.4798171956071258E-2</v>
      </c>
      <c r="G77" s="2">
        <f>C77/C76-1</f>
        <v>3.919468709578755E-2</v>
      </c>
      <c r="H77" s="2">
        <f>D77/D76-1</f>
        <v>3.0494511205565455E-3</v>
      </c>
      <c r="I77" s="2">
        <f t="shared" si="2"/>
        <v>4.0119794475828474E-2</v>
      </c>
    </row>
    <row r="78" spans="1:9" x14ac:dyDescent="0.4">
      <c r="A78" s="24">
        <v>43861</v>
      </c>
      <c r="B78" s="29">
        <v>36.439998627000001</v>
      </c>
      <c r="C78" s="29">
        <f>VLOOKUP(A78,'NDX Index'!A:B,2,FALSE)</f>
        <v>8991.51</v>
      </c>
      <c r="D78" s="29">
        <f t="shared" si="3"/>
        <v>123.54361456418432</v>
      </c>
      <c r="E78" s="32">
        <f>[1]!f_nav_adjusted("3081.HK",A78)</f>
        <v>37.926299999999998</v>
      </c>
      <c r="F78" s="2">
        <f>B78/B77-1</f>
        <v>2.5323514006856174E-2</v>
      </c>
      <c r="G78" s="2">
        <f>C78/C77-1</f>
        <v>2.9593258728030314E-2</v>
      </c>
      <c r="H78" s="2">
        <f>D78/D77-1</f>
        <v>2.9540151617106769E-3</v>
      </c>
      <c r="I78" s="2">
        <f t="shared" si="2"/>
        <v>3.5097965900934058E-2</v>
      </c>
    </row>
    <row r="79" spans="1:9" x14ac:dyDescent="0.4">
      <c r="A79" s="24">
        <v>43889</v>
      </c>
      <c r="B79" s="29">
        <v>34.040000915999997</v>
      </c>
      <c r="C79" s="29">
        <f>VLOOKUP(A79,'NDX Index'!A:B,2,FALSE)</f>
        <v>8461.83</v>
      </c>
      <c r="D79" s="29">
        <f t="shared" si="3"/>
        <v>123.87319949526925</v>
      </c>
      <c r="E79" s="32">
        <f>[1]!f_nav_adjusted("3081.HK",A79)</f>
        <v>39.1404</v>
      </c>
      <c r="F79" s="2">
        <f>B79/B78-1</f>
        <v>-6.586163011602697E-2</v>
      </c>
      <c r="G79" s="2">
        <f>C79/C78-1</f>
        <v>-5.890890406616911E-2</v>
      </c>
      <c r="H79" s="2">
        <f>D79/D78-1</f>
        <v>2.66776176371053E-3</v>
      </c>
      <c r="I79" s="2">
        <f t="shared" si="2"/>
        <v>3.2012086599536582E-2</v>
      </c>
    </row>
    <row r="80" spans="1:9" x14ac:dyDescent="0.4">
      <c r="A80" s="24">
        <v>43921</v>
      </c>
      <c r="B80" s="29">
        <v>31.229999542000002</v>
      </c>
      <c r="C80" s="29">
        <f>VLOOKUP(A80,'NDX Index'!A:B,2,FALSE)</f>
        <v>7813.5</v>
      </c>
      <c r="D80" s="29">
        <f t="shared" si="3"/>
        <v>124.25094476227702</v>
      </c>
      <c r="E80" s="32">
        <f>[1]!f_nav_adjusted("3081.HK",A80)</f>
        <v>38.389200000000002</v>
      </c>
      <c r="F80" s="2">
        <f>B80/B79-1</f>
        <v>-8.2549979388490402E-2</v>
      </c>
      <c r="G80" s="2">
        <f>C80/C79-1</f>
        <v>-7.6618178337309994E-2</v>
      </c>
      <c r="H80" s="2">
        <f>D80/D79-1</f>
        <v>3.0494511205565455E-3</v>
      </c>
      <c r="I80" s="2">
        <f t="shared" si="2"/>
        <v>-1.9192445657172597E-2</v>
      </c>
    </row>
    <row r="81" spans="1:9" x14ac:dyDescent="0.4">
      <c r="A81" s="24">
        <v>43951</v>
      </c>
      <c r="B81" s="29">
        <v>35.409999847000002</v>
      </c>
      <c r="C81" s="29">
        <f>VLOOKUP(A81,'NDX Index'!A:B,2,FALSE)</f>
        <v>9000.51</v>
      </c>
      <c r="D81" s="29">
        <f t="shared" si="3"/>
        <v>124.6061270571506</v>
      </c>
      <c r="E81" s="32">
        <f>[1]!f_nav_adjusted("3081.HK",A81)</f>
        <v>40.788699999999999</v>
      </c>
      <c r="F81" s="2">
        <f>B81/B80-1</f>
        <v>0.13384567295233163</v>
      </c>
      <c r="G81" s="2">
        <f>C81/C80-1</f>
        <v>0.15191783451718188</v>
      </c>
      <c r="H81" s="2">
        <f>D81/D80-1</f>
        <v>2.8585882831968501E-3</v>
      </c>
      <c r="I81" s="2">
        <f t="shared" si="2"/>
        <v>6.2504558573765356E-2</v>
      </c>
    </row>
    <row r="82" spans="1:9" x14ac:dyDescent="0.4">
      <c r="A82" s="24">
        <v>43980</v>
      </c>
      <c r="B82" s="29">
        <v>36.569999695</v>
      </c>
      <c r="C82" s="29">
        <f>VLOOKUP(A82,'NDX Index'!A:B,2,FALSE)</f>
        <v>9555.52</v>
      </c>
      <c r="D82" s="29">
        <f t="shared" si="3"/>
        <v>124.95043502957935</v>
      </c>
      <c r="E82" s="32">
        <f>[1]!f_nav_adjusted("3081.HK",A82)</f>
        <v>41.260300000000001</v>
      </c>
      <c r="F82" s="2">
        <f>B82/B81-1</f>
        <v>3.2759103445697324E-2</v>
      </c>
      <c r="G82" s="2">
        <f>C82/C81-1</f>
        <v>6.1664283468381154E-2</v>
      </c>
      <c r="H82" s="2">
        <f>D82/D81-1</f>
        <v>2.7631704841515337E-3</v>
      </c>
      <c r="I82" s="2">
        <f t="shared" si="2"/>
        <v>1.1562025757133831E-2</v>
      </c>
    </row>
    <row r="83" spans="1:9" x14ac:dyDescent="0.4">
      <c r="A83" s="24">
        <v>44012</v>
      </c>
      <c r="B83" s="29">
        <v>38.86000061</v>
      </c>
      <c r="C83" s="29">
        <f>VLOOKUP(A83,'NDX Index'!A:B,2,FALSE)</f>
        <v>10156.85</v>
      </c>
      <c r="D83" s="29">
        <f t="shared" si="3"/>
        <v>125.33146527369433</v>
      </c>
      <c r="E83" s="32">
        <f>[1]!f_nav_adjusted("3081.HK",A83)</f>
        <v>42.308999999999997</v>
      </c>
      <c r="F83" s="2">
        <f>B83/B82-1</f>
        <v>6.2619659122203908E-2</v>
      </c>
      <c r="G83" s="2">
        <f>C83/C82-1</f>
        <v>6.2930117879508307E-2</v>
      </c>
      <c r="H83" s="2">
        <f>D83/D82-1</f>
        <v>3.0494511205565455E-3</v>
      </c>
      <c r="I83" s="2">
        <f t="shared" si="2"/>
        <v>2.5416683834097009E-2</v>
      </c>
    </row>
    <row r="84" spans="1:9" x14ac:dyDescent="0.4">
      <c r="A84" s="24">
        <v>44043</v>
      </c>
      <c r="B84" s="29">
        <v>39.060001372999999</v>
      </c>
      <c r="C84" s="29">
        <f>VLOOKUP(A84,'NDX Index'!A:B,2,FALSE)</f>
        <v>10905.88</v>
      </c>
      <c r="D84" s="29">
        <f t="shared" si="3"/>
        <v>125.70169632235225</v>
      </c>
      <c r="E84" s="32">
        <f>[1]!f_nav_adjusted("3081.HK",A84)</f>
        <v>47.164900000000003</v>
      </c>
      <c r="F84" s="2">
        <f>B84/B83-1</f>
        <v>5.1466999449436557E-3</v>
      </c>
      <c r="G84" s="2">
        <f>C84/C83-1</f>
        <v>7.3746289449976965E-2</v>
      </c>
      <c r="H84" s="2">
        <f>D84/D83-1</f>
        <v>2.9540151617106769E-3</v>
      </c>
      <c r="I84" s="2">
        <f t="shared" si="2"/>
        <v>0.11477227067527007</v>
      </c>
    </row>
    <row r="85" spans="1:9" x14ac:dyDescent="0.4">
      <c r="A85" s="24">
        <v>44074</v>
      </c>
      <c r="B85" s="29">
        <v>41.310001372999999</v>
      </c>
      <c r="C85" s="29">
        <f>VLOOKUP(A85,'NDX Index'!A:B,2,FALSE)</f>
        <v>12110.7</v>
      </c>
      <c r="D85" s="29">
        <f t="shared" si="3"/>
        <v>126.07302103914122</v>
      </c>
      <c r="E85" s="32">
        <f>[1]!f_nav_adjusted("3081.HK",A85)</f>
        <v>46.699800000000003</v>
      </c>
      <c r="F85" s="2">
        <f>B85/B84-1</f>
        <v>5.7603684611114758E-2</v>
      </c>
      <c r="G85" s="2">
        <f>C85/C84-1</f>
        <v>0.11047434961690406</v>
      </c>
      <c r="H85" s="2">
        <f>D85/D84-1</f>
        <v>2.9540151617106769E-3</v>
      </c>
      <c r="I85" s="2">
        <f t="shared" si="2"/>
        <v>-9.8611467425988586E-3</v>
      </c>
    </row>
    <row r="86" spans="1:9" x14ac:dyDescent="0.4">
      <c r="A86" s="24">
        <v>44104</v>
      </c>
      <c r="B86" s="29">
        <v>40.799999237000002</v>
      </c>
      <c r="C86" s="29">
        <f>VLOOKUP(A86,'NDX Index'!A:B,2,FALSE)</f>
        <v>11418.06</v>
      </c>
      <c r="D86" s="29">
        <f t="shared" si="3"/>
        <v>126.43341189991094</v>
      </c>
      <c r="E86" s="32">
        <f>[1]!f_nav_adjusted("3081.HK",A86)</f>
        <v>44.952399999999997</v>
      </c>
      <c r="F86" s="2">
        <f>B86/B85-1</f>
        <v>-1.2345730308625291E-2</v>
      </c>
      <c r="G86" s="2">
        <f>C86/C85-1</f>
        <v>-5.7192400108994623E-2</v>
      </c>
      <c r="H86" s="2">
        <f>D86/D85-1</f>
        <v>2.8585882831968501E-3</v>
      </c>
      <c r="I86" s="2">
        <f t="shared" si="2"/>
        <v>-3.7417719133700955E-2</v>
      </c>
    </row>
    <row r="87" spans="1:9" x14ac:dyDescent="0.4">
      <c r="A87" s="24">
        <v>44134</v>
      </c>
      <c r="B87" s="29">
        <v>40.040000915999997</v>
      </c>
      <c r="C87" s="29">
        <f>VLOOKUP(A87,'NDX Index'!A:B,2,FALSE)</f>
        <v>11052.95</v>
      </c>
      <c r="D87" s="29">
        <f t="shared" si="3"/>
        <v>126.79483296977263</v>
      </c>
      <c r="E87" s="32">
        <f>[1]!f_nav_adjusted("3081.HK",A87)</f>
        <v>44.775799999999997</v>
      </c>
      <c r="F87" s="2">
        <f>B87/B86-1</f>
        <v>-1.8627410176782266E-2</v>
      </c>
      <c r="G87" s="2">
        <f>C87/C86-1</f>
        <v>-3.1976535418451024E-2</v>
      </c>
      <c r="H87" s="2">
        <f>D87/D86-1</f>
        <v>2.8585882831968501E-3</v>
      </c>
      <c r="I87" s="2">
        <f t="shared" si="2"/>
        <v>-3.9286000302541924E-3</v>
      </c>
    </row>
    <row r="88" spans="1:9" x14ac:dyDescent="0.4">
      <c r="A88" s="24">
        <v>44165</v>
      </c>
      <c r="B88" s="29">
        <v>45.169998169000003</v>
      </c>
      <c r="C88" s="29">
        <f>VLOOKUP(A88,'NDX Index'!A:B,2,FALSE)</f>
        <v>12268.32</v>
      </c>
      <c r="D88" s="29">
        <f t="shared" si="3"/>
        <v>127.16938682879191</v>
      </c>
      <c r="E88" s="32">
        <f>[1]!f_nav_adjusted("3081.HK",A88)</f>
        <v>42.271599999999999</v>
      </c>
      <c r="F88" s="2">
        <f>B88/B87-1</f>
        <v>0.12812180658442629</v>
      </c>
      <c r="G88" s="2">
        <f>C88/C87-1</f>
        <v>0.10995887975608309</v>
      </c>
      <c r="H88" s="2">
        <f>D88/D87-1</f>
        <v>2.9540151617106769E-3</v>
      </c>
      <c r="I88" s="2">
        <f t="shared" si="2"/>
        <v>-5.5927532283063575E-2</v>
      </c>
    </row>
    <row r="89" spans="1:9" x14ac:dyDescent="0.4">
      <c r="A89" s="24">
        <v>44196</v>
      </c>
      <c r="B89" s="29">
        <v>47.290000915999997</v>
      </c>
      <c r="C89" s="29">
        <f>VLOOKUP(A89,'NDX Index'!A:B,2,FALSE)</f>
        <v>12888.28</v>
      </c>
      <c r="D89" s="29">
        <f t="shared" si="3"/>
        <v>127.54504712558962</v>
      </c>
      <c r="E89" s="32">
        <f>[1]!f_nav_adjusted("3081.HK",A89)</f>
        <v>45.0974</v>
      </c>
      <c r="F89" s="2">
        <f>B89/B88-1</f>
        <v>4.6933868340400808E-2</v>
      </c>
      <c r="G89" s="2">
        <f>C89/C88-1</f>
        <v>5.0533406366968014E-2</v>
      </c>
      <c r="H89" s="2">
        <f>D89/D88-1</f>
        <v>2.9540151617106769E-3</v>
      </c>
      <c r="I89" s="2">
        <f t="shared" si="2"/>
        <v>6.6848664351479403E-2</v>
      </c>
    </row>
    <row r="90" spans="1:9" x14ac:dyDescent="0.4">
      <c r="A90" s="24">
        <v>44225</v>
      </c>
      <c r="B90" s="29">
        <v>49.099998474000003</v>
      </c>
      <c r="C90" s="29">
        <f>VLOOKUP(A90,'NDX Index'!A:B,2,FALSE)</f>
        <v>12925.38</v>
      </c>
      <c r="D90" s="29">
        <f t="shared" si="3"/>
        <v>127.89747583520676</v>
      </c>
      <c r="E90" s="32">
        <f>[1]!f_nav_adjusted("3081.HK",A90)</f>
        <v>44.1753</v>
      </c>
      <c r="F90" s="2">
        <f>B90/B89-1</f>
        <v>3.8274424253343931E-2</v>
      </c>
      <c r="G90" s="2">
        <f>C90/C89-1</f>
        <v>2.8785842641529946E-3</v>
      </c>
      <c r="H90" s="2">
        <f>D90/D89-1</f>
        <v>2.7631704841515337E-3</v>
      </c>
      <c r="I90" s="2">
        <f t="shared" si="2"/>
        <v>-2.0446855029336519E-2</v>
      </c>
    </row>
    <row r="91" spans="1:9" x14ac:dyDescent="0.4">
      <c r="A91" s="24">
        <v>44253</v>
      </c>
      <c r="B91" s="29">
        <v>51.470001220999997</v>
      </c>
      <c r="C91" s="29">
        <f>VLOOKUP(A91,'NDX Index'!A:B,2,FALSE)</f>
        <v>12909.44</v>
      </c>
      <c r="D91" s="29">
        <f t="shared" si="3"/>
        <v>128.23867583091501</v>
      </c>
      <c r="E91" s="32">
        <f>[1]!f_nav_adjusted("3081.HK",A91)</f>
        <v>42.097499999999997</v>
      </c>
      <c r="F91" s="2">
        <f>B91/B90-1</f>
        <v>4.8268896551086238E-2</v>
      </c>
      <c r="G91" s="2">
        <f>C91/C90-1</f>
        <v>-1.2332326012851613E-3</v>
      </c>
      <c r="H91" s="2">
        <f>D91/D90-1</f>
        <v>2.66776176371053E-3</v>
      </c>
      <c r="I91" s="2">
        <f t="shared" si="2"/>
        <v>-4.7035334225234537E-2</v>
      </c>
    </row>
    <row r="92" spans="1:9" x14ac:dyDescent="0.4">
      <c r="A92" s="24">
        <v>44286</v>
      </c>
      <c r="B92" s="29">
        <v>54.509998322000001</v>
      </c>
      <c r="C92" s="29">
        <f>VLOOKUP(A92,'NDX Index'!A:B,2,FALSE)</f>
        <v>13091.44</v>
      </c>
      <c r="D92" s="29">
        <f t="shared" si="3"/>
        <v>128.64197315017591</v>
      </c>
      <c r="E92" s="32">
        <f>[1]!f_nav_adjusted("3081.HK",A92)</f>
        <v>40.269399999999997</v>
      </c>
      <c r="F92" s="2">
        <f>B92/B91-1</f>
        <v>5.9063474429444485E-2</v>
      </c>
      <c r="G92" s="2">
        <f>C92/C91-1</f>
        <v>1.409821030191849E-2</v>
      </c>
      <c r="H92" s="2">
        <f>D92/D91-1</f>
        <v>3.1448961605986536E-3</v>
      </c>
      <c r="I92" s="2">
        <f t="shared" si="2"/>
        <v>-4.3425381554724085E-2</v>
      </c>
    </row>
    <row r="93" spans="1:9" x14ac:dyDescent="0.4">
      <c r="A93" s="24">
        <v>44316</v>
      </c>
      <c r="B93" s="29">
        <v>55.13999939</v>
      </c>
      <c r="C93" s="29">
        <f>VLOOKUP(A93,'NDX Index'!A:B,2,FALSE)</f>
        <v>13860.76</v>
      </c>
      <c r="D93" s="29">
        <f t="shared" si="3"/>
        <v>129.00970758735033</v>
      </c>
      <c r="E93" s="32">
        <f>[1]!f_nav_adjusted("3081.HK",A93)</f>
        <v>42.328099999999999</v>
      </c>
      <c r="F93" s="2">
        <f>B93/B92-1</f>
        <v>1.1557532331563758E-2</v>
      </c>
      <c r="G93" s="2">
        <f>C93/C92-1</f>
        <v>5.8765116748042967E-2</v>
      </c>
      <c r="H93" s="2">
        <f>D93/D92-1</f>
        <v>2.8585882831968501E-3</v>
      </c>
      <c r="I93" s="2">
        <f t="shared" si="2"/>
        <v>5.1123185346690025E-2</v>
      </c>
    </row>
    <row r="94" spans="1:9" x14ac:dyDescent="0.4">
      <c r="A94" s="24">
        <v>44347</v>
      </c>
      <c r="B94" s="29">
        <v>54.400001525999997</v>
      </c>
      <c r="C94" s="29">
        <f>VLOOKUP(A94,'NDX Index'!A:B,2,FALSE)</f>
        <v>13686.51</v>
      </c>
      <c r="D94" s="29">
        <f t="shared" si="3"/>
        <v>129.39080421957124</v>
      </c>
      <c r="E94" s="32">
        <f>[1]!f_nav_adjusted("3081.HK",A94)</f>
        <v>45.1113</v>
      </c>
      <c r="F94" s="2">
        <f>B94/B93-1</f>
        <v>-1.3420345886587137E-2</v>
      </c>
      <c r="G94" s="2">
        <f>C94/C93-1</f>
        <v>-1.2571460727983208E-2</v>
      </c>
      <c r="H94" s="2">
        <f>D94/D93-1</f>
        <v>2.9540151617106769E-3</v>
      </c>
      <c r="I94" s="2">
        <f t="shared" si="2"/>
        <v>6.5753010411523372E-2</v>
      </c>
    </row>
    <row r="95" spans="1:9" x14ac:dyDescent="0.4">
      <c r="A95" s="24">
        <v>44377</v>
      </c>
      <c r="B95" s="29">
        <v>57.459999084000003</v>
      </c>
      <c r="C95" s="29">
        <f>VLOOKUP(A95,'NDX Index'!A:B,2,FALSE)</f>
        <v>14554.8</v>
      </c>
      <c r="D95" s="29">
        <f t="shared" si="3"/>
        <v>129.76067925646672</v>
      </c>
      <c r="E95" s="32">
        <f>[1]!f_nav_adjusted("3081.HK",A95)</f>
        <v>41.9099</v>
      </c>
      <c r="F95" s="2">
        <f>B95/B94-1</f>
        <v>5.6249953532400365E-2</v>
      </c>
      <c r="G95" s="2">
        <f>C95/C94-1</f>
        <v>6.3441300959850233E-2</v>
      </c>
      <c r="H95" s="2">
        <f>D95/D94-1</f>
        <v>2.8585882831968501E-3</v>
      </c>
      <c r="I95" s="2">
        <f t="shared" si="2"/>
        <v>-7.0966697922693389E-2</v>
      </c>
    </row>
    <row r="96" spans="1:9" x14ac:dyDescent="0.4">
      <c r="A96" s="24">
        <v>44407</v>
      </c>
      <c r="B96" s="29">
        <v>57.470001220999997</v>
      </c>
      <c r="C96" s="29">
        <f>VLOOKUP(A96,'NDX Index'!A:B,2,FALSE)</f>
        <v>14959.9</v>
      </c>
      <c r="D96" s="29">
        <f t="shared" si="3"/>
        <v>130.13161161380893</v>
      </c>
      <c r="E96" s="32">
        <f>[1]!f_nav_adjusted("3081.HK",A96)</f>
        <v>43.616199999999999</v>
      </c>
      <c r="F96" s="2">
        <f>B96/B95-1</f>
        <v>1.7407130454993869E-4</v>
      </c>
      <c r="G96" s="2">
        <f>C96/C95-1</f>
        <v>2.783274246296763E-2</v>
      </c>
      <c r="H96" s="2">
        <f>D96/D95-1</f>
        <v>2.8585882831968501E-3</v>
      </c>
      <c r="I96" s="2">
        <f t="shared" si="2"/>
        <v>4.0713530693225142E-2</v>
      </c>
    </row>
    <row r="97" spans="1:9" x14ac:dyDescent="0.4">
      <c r="A97" s="24">
        <v>44439</v>
      </c>
      <c r="B97" s="29">
        <v>59.450000762999998</v>
      </c>
      <c r="C97" s="29">
        <f>VLOOKUP(A97,'NDX Index'!A:B,2,FALSE)</f>
        <v>15582.51</v>
      </c>
      <c r="D97" s="29">
        <f t="shared" si="3"/>
        <v>130.52844160266449</v>
      </c>
      <c r="E97" s="32">
        <f>[1]!f_nav_adjusted("3081.HK",A97)</f>
        <v>43.321399999999997</v>
      </c>
      <c r="F97" s="2">
        <f>B97/B96-1</f>
        <v>3.4452749259321402E-2</v>
      </c>
      <c r="G97" s="2">
        <f>C97/C96-1</f>
        <v>4.1618593707177132E-2</v>
      </c>
      <c r="H97" s="2">
        <f>D97/D96-1</f>
        <v>3.0494511205565455E-3</v>
      </c>
      <c r="I97" s="2">
        <f t="shared" si="2"/>
        <v>-6.7589565344986502E-3</v>
      </c>
    </row>
    <row r="98" spans="1:9" x14ac:dyDescent="0.4">
      <c r="A98" s="24">
        <v>44469</v>
      </c>
      <c r="B98" s="29">
        <v>58.340000152999998</v>
      </c>
      <c r="C98" s="29">
        <f>VLOOKUP(A98,'NDX Index'!A:B,2,FALSE)</f>
        <v>14689.62</v>
      </c>
      <c r="D98" s="29">
        <f t="shared" si="3"/>
        <v>130.90156867645382</v>
      </c>
      <c r="E98" s="32">
        <f>[1]!f_nav_adjusted("3081.HK",A98)</f>
        <v>41.348300000000002</v>
      </c>
      <c r="F98" s="2">
        <f>B98/B97-1</f>
        <v>-1.8671162249855433E-2</v>
      </c>
      <c r="G98" s="2">
        <f>C98/C97-1</f>
        <v>-5.7300781453052174E-2</v>
      </c>
      <c r="H98" s="2">
        <f>D98/D97-1</f>
        <v>2.8585882831968501E-3</v>
      </c>
      <c r="I98" s="2">
        <f t="shared" si="2"/>
        <v>-4.5545619485981459E-2</v>
      </c>
    </row>
    <row r="99" spans="1:9" x14ac:dyDescent="0.4">
      <c r="A99" s="24">
        <v>44498</v>
      </c>
      <c r="B99" s="29">
        <v>60.459999084000003</v>
      </c>
      <c r="C99" s="29">
        <f>VLOOKUP(A99,'NDX Index'!A:B,2,FALSE)</f>
        <v>15850.47</v>
      </c>
      <c r="D99" s="29">
        <f t="shared" si="3"/>
        <v>131.26327202734973</v>
      </c>
      <c r="E99" s="32">
        <f>[1]!f_nav_adjusted("3081.HK",A99)</f>
        <v>42.828499999999998</v>
      </c>
      <c r="F99" s="2">
        <f>B99/B98-1</f>
        <v>3.6338685729176978E-2</v>
      </c>
      <c r="G99" s="2">
        <f>C99/C98-1</f>
        <v>7.9025189215241598E-2</v>
      </c>
      <c r="H99" s="2">
        <f>D99/D98-1</f>
        <v>2.7631704841515337E-3</v>
      </c>
      <c r="I99" s="2">
        <f t="shared" si="2"/>
        <v>3.5798327863539647E-2</v>
      </c>
    </row>
    <row r="100" spans="1:9" x14ac:dyDescent="0.4">
      <c r="A100" s="24">
        <v>44530</v>
      </c>
      <c r="B100" s="29">
        <v>60.740001677999999</v>
      </c>
      <c r="C100" s="29">
        <f>VLOOKUP(A100,'NDX Index'!A:B,2,FALSE)</f>
        <v>16135.92</v>
      </c>
      <c r="D100" s="29">
        <f t="shared" si="3"/>
        <v>131.66355295932144</v>
      </c>
      <c r="E100" s="32">
        <f>[1]!f_nav_adjusted("3081.HK",A100)</f>
        <v>42.9741</v>
      </c>
      <c r="F100" s="2">
        <f>B100/B99-1</f>
        <v>4.6312040728113679E-3</v>
      </c>
      <c r="G100" s="2">
        <f>C100/C99-1</f>
        <v>1.8008929703661858E-2</v>
      </c>
      <c r="H100" s="2">
        <f>D100/D99-1</f>
        <v>3.0494511205565455E-3</v>
      </c>
      <c r="I100" s="2">
        <f t="shared" si="2"/>
        <v>3.3996054029443723E-3</v>
      </c>
    </row>
    <row r="101" spans="1:9" x14ac:dyDescent="0.4">
      <c r="A101" s="24">
        <v>44561</v>
      </c>
      <c r="B101" s="29">
        <v>62.729999542000002</v>
      </c>
      <c r="C101" s="29">
        <f>VLOOKUP(A101,'NDX Index'!A:B,2,FALSE)</f>
        <v>16320.08</v>
      </c>
      <c r="D101" s="29">
        <f t="shared" si="3"/>
        <v>132.05248909100797</v>
      </c>
      <c r="E101" s="32">
        <f>[1]!f_nav_adjusted("3081.HK",A101)</f>
        <v>43.482700000000001</v>
      </c>
      <c r="F101" s="2">
        <f>B101/B100-1</f>
        <v>3.2762558594409352E-2</v>
      </c>
      <c r="G101" s="2">
        <f>C101/C100-1</f>
        <v>1.1413046172762398E-2</v>
      </c>
      <c r="H101" s="2">
        <f>D101/D100-1</f>
        <v>2.9540151617106769E-3</v>
      </c>
      <c r="I101" s="2">
        <f t="shared" si="2"/>
        <v>1.1835035521395421E-2</v>
      </c>
    </row>
    <row r="102" spans="1:9" x14ac:dyDescent="0.4">
      <c r="A102" s="24">
        <v>44592</v>
      </c>
      <c r="B102" s="29">
        <v>60.180000305</v>
      </c>
      <c r="C102" s="29">
        <f>VLOOKUP(A102,'NDX Index'!A:B,2,FALSE)</f>
        <v>14930.05</v>
      </c>
      <c r="D102" s="29">
        <f t="shared" si="3"/>
        <v>132.44257414592445</v>
      </c>
      <c r="E102" s="32">
        <f>[1]!f_nav_adjusted("3081.HK",A102)</f>
        <v>42.783700000000003</v>
      </c>
      <c r="F102" s="2">
        <f>B102/B101-1</f>
        <v>-4.0650394637619658E-2</v>
      </c>
      <c r="G102" s="2">
        <f>C102/C101-1</f>
        <v>-8.5172989348091477E-2</v>
      </c>
      <c r="H102" s="2">
        <f>D102/D101-1</f>
        <v>2.9540151617106769E-3</v>
      </c>
      <c r="I102" s="2">
        <f t="shared" si="2"/>
        <v>-1.6075358705876064E-2</v>
      </c>
    </row>
    <row r="103" spans="1:9" x14ac:dyDescent="0.4">
      <c r="A103" s="24">
        <v>44620</v>
      </c>
      <c r="B103" s="29">
        <v>58.259998322000001</v>
      </c>
      <c r="C103" s="29">
        <f>VLOOKUP(A103,'NDX Index'!A:B,2,FALSE)</f>
        <v>14237.81</v>
      </c>
      <c r="D103" s="29">
        <f t="shared" si="3"/>
        <v>132.79589938111835</v>
      </c>
      <c r="E103" s="32">
        <f>[1]!f_nav_adjusted("3081.HK",A103)</f>
        <v>45.5426</v>
      </c>
      <c r="F103" s="2">
        <f>B103/B102-1</f>
        <v>-3.1904319928035552E-2</v>
      </c>
      <c r="G103" s="2">
        <f>C103/C102-1</f>
        <v>-4.6365551354483059E-2</v>
      </c>
      <c r="H103" s="2">
        <f>D103/D102-1</f>
        <v>2.66776176371053E-3</v>
      </c>
      <c r="I103" s="2">
        <f t="shared" si="2"/>
        <v>6.4484838852179704E-2</v>
      </c>
    </row>
    <row r="104" spans="1:9" x14ac:dyDescent="0.4">
      <c r="A104" s="24">
        <v>44651</v>
      </c>
      <c r="B104" s="29">
        <v>60.75</v>
      </c>
      <c r="C104" s="29">
        <f>VLOOKUP(A104,'NDX Index'!A:B,2,FALSE)</f>
        <v>14838.49</v>
      </c>
      <c r="D104" s="29">
        <f t="shared" si="3"/>
        <v>133.18818048130316</v>
      </c>
      <c r="E104" s="32">
        <f>[1]!f_nav_adjusted("3081.HK",A104)</f>
        <v>46.116500000000002</v>
      </c>
      <c r="F104" s="2">
        <f>B104/B103-1</f>
        <v>4.2739473905198055E-2</v>
      </c>
      <c r="G104" s="2">
        <f>C104/C103-1</f>
        <v>4.218907261720739E-2</v>
      </c>
      <c r="H104" s="2">
        <f>D104/D103-1</f>
        <v>2.9540151617106769E-3</v>
      </c>
      <c r="I104" s="2">
        <f t="shared" si="2"/>
        <v>1.2601388590023355E-2</v>
      </c>
    </row>
    <row r="105" spans="1:9" x14ac:dyDescent="0.4">
      <c r="A105" s="24">
        <v>44680</v>
      </c>
      <c r="B105" s="29">
        <v>57.819999695</v>
      </c>
      <c r="C105" s="29">
        <f>VLOOKUP(A105,'NDX Index'!A:B,2,FALSE)</f>
        <v>12854.8</v>
      </c>
      <c r="D105" s="29">
        <f t="shared" si="3"/>
        <v>133.55620213044693</v>
      </c>
      <c r="E105" s="32">
        <f>[1]!f_nav_adjusted("3081.HK",A105)</f>
        <v>45.999099999999999</v>
      </c>
      <c r="F105" s="2">
        <f>B105/B104-1</f>
        <v>-4.8230457695473294E-2</v>
      </c>
      <c r="G105" s="2">
        <f>C105/C104-1</f>
        <v>-0.13368543564742774</v>
      </c>
      <c r="H105" s="2">
        <f>D105/D104-1</f>
        <v>2.7631704841515337E-3</v>
      </c>
      <c r="I105" s="2">
        <f t="shared" si="2"/>
        <v>-2.5457265837607324E-3</v>
      </c>
    </row>
    <row r="106" spans="1:9" x14ac:dyDescent="0.4">
      <c r="A106" s="24">
        <v>44712</v>
      </c>
      <c r="B106" s="29">
        <v>56.220001220999997</v>
      </c>
      <c r="C106" s="29">
        <f>VLOOKUP(A106,'NDX Index'!A:B,2,FALSE)</f>
        <v>12642.1</v>
      </c>
      <c r="D106" s="29">
        <f t="shared" si="3"/>
        <v>133.96347524069091</v>
      </c>
      <c r="E106" s="32">
        <f>[1]!f_nav_adjusted("3081.HK",A106)</f>
        <v>44.521000000000001</v>
      </c>
      <c r="F106" s="2">
        <f>B106/B105-1</f>
        <v>-2.7672059537183991E-2</v>
      </c>
      <c r="G106" s="2">
        <f>C106/C105-1</f>
        <v>-1.6546348445716674E-2</v>
      </c>
      <c r="H106" s="2">
        <f>D106/D105-1</f>
        <v>3.0494511205565455E-3</v>
      </c>
      <c r="I106" s="2">
        <f t="shared" si="2"/>
        <v>-3.2133237389427083E-2</v>
      </c>
    </row>
    <row r="107" spans="1:9" x14ac:dyDescent="0.4">
      <c r="A107" s="24">
        <v>44742</v>
      </c>
      <c r="B107" s="29">
        <v>52.479999542000002</v>
      </c>
      <c r="C107" s="29">
        <f>VLOOKUP(A107,'NDX Index'!A:B,2,FALSE)</f>
        <v>11503.72</v>
      </c>
      <c r="D107" s="29">
        <f t="shared" si="3"/>
        <v>134.34642166139028</v>
      </c>
      <c r="E107" s="32">
        <f>[1]!f_nav_adjusted("3081.HK",A107)</f>
        <v>43.515999999999998</v>
      </c>
      <c r="F107" s="2">
        <f>B107/B106-1</f>
        <v>-6.6524396972139965E-2</v>
      </c>
      <c r="G107" s="2">
        <f>C107/C106-1</f>
        <v>-9.0046748562343404E-2</v>
      </c>
      <c r="H107" s="2">
        <f>D107/D106-1</f>
        <v>2.8585882831968501E-3</v>
      </c>
      <c r="I107" s="2">
        <f t="shared" si="2"/>
        <v>-2.2573616944812636E-2</v>
      </c>
    </row>
    <row r="108" spans="1:9" x14ac:dyDescent="0.4">
      <c r="A108" s="24">
        <v>44771</v>
      </c>
      <c r="B108" s="29">
        <v>58.740001677999999</v>
      </c>
      <c r="C108" s="29">
        <f>VLOOKUP(A108,'NDX Index'!A:B,2,FALSE)</f>
        <v>12947.97</v>
      </c>
      <c r="D108" s="29">
        <f t="shared" si="3"/>
        <v>134.7176437283764</v>
      </c>
      <c r="E108" s="32">
        <f>[1]!f_nav_adjusted("3081.HK",A108)</f>
        <v>42.211399999999998</v>
      </c>
      <c r="F108" s="2">
        <f>B108/B107-1</f>
        <v>0.11928357832758918</v>
      </c>
      <c r="G108" s="2">
        <f>C108/C107-1</f>
        <v>0.12554634500839734</v>
      </c>
      <c r="H108" s="2">
        <f>D108/D107-1</f>
        <v>2.7631704841515337E-3</v>
      </c>
      <c r="I108" s="2">
        <f t="shared" si="2"/>
        <v>-2.9979777553083897E-2</v>
      </c>
    </row>
    <row r="109" spans="1:9" x14ac:dyDescent="0.4">
      <c r="A109" s="24">
        <v>44804</v>
      </c>
      <c r="B109" s="29">
        <v>57.86000061</v>
      </c>
      <c r="C109" s="29">
        <f>VLOOKUP(A109,'NDX Index'!A:B,2,FALSE)</f>
        <v>12272.03</v>
      </c>
      <c r="D109" s="29">
        <f t="shared" si="3"/>
        <v>135.14131672890267</v>
      </c>
      <c r="E109" s="32">
        <f>[1]!f_nav_adjusted("3081.HK",A109)</f>
        <v>41.070900000000002</v>
      </c>
      <c r="F109" s="2">
        <f>B109/B108-1</f>
        <v>-1.4981291162093791E-2</v>
      </c>
      <c r="G109" s="2">
        <f>C109/C108-1</f>
        <v>-5.2204322376403267E-2</v>
      </c>
      <c r="H109" s="2">
        <f>D109/D108-1</f>
        <v>3.1448961605986536E-3</v>
      </c>
      <c r="I109" s="2">
        <f t="shared" si="2"/>
        <v>-2.7018767441970515E-2</v>
      </c>
    </row>
    <row r="110" spans="1:9" x14ac:dyDescent="0.4">
      <c r="A110" s="24">
        <v>44834</v>
      </c>
      <c r="B110" s="29">
        <v>53.63999939</v>
      </c>
      <c r="C110" s="29">
        <f>VLOOKUP(A110,'NDX Index'!A:B,2,FALSE)</f>
        <v>10971.22</v>
      </c>
      <c r="D110" s="29">
        <f t="shared" si="3"/>
        <v>135.52763011347969</v>
      </c>
      <c r="E110" s="32">
        <f>[1]!f_nav_adjusted("3081.HK",A110)</f>
        <v>40.117100000000001</v>
      </c>
      <c r="F110" s="2">
        <f>B110/B109-1</f>
        <v>-7.293469020929555E-2</v>
      </c>
      <c r="G110" s="2">
        <f>C110/C109-1</f>
        <v>-0.10599794817972263</v>
      </c>
      <c r="H110" s="2">
        <f>D110/D109-1</f>
        <v>2.8585882831968501E-3</v>
      </c>
      <c r="I110" s="2">
        <f t="shared" si="2"/>
        <v>-2.3223255394938969E-2</v>
      </c>
    </row>
    <row r="111" spans="1:9" x14ac:dyDescent="0.4">
      <c r="A111" s="24">
        <v>44865</v>
      </c>
      <c r="B111" s="29">
        <v>54.970001220999997</v>
      </c>
      <c r="C111" s="29">
        <f>VLOOKUP(A111,'NDX Index'!A:B,2,FALSE)</f>
        <v>11405.57</v>
      </c>
      <c r="D111" s="29">
        <f t="shared" si="3"/>
        <v>135.92798078766563</v>
      </c>
      <c r="E111" s="32">
        <f>[1]!f_nav_adjusted("3081.HK",A111)</f>
        <v>39.2896</v>
      </c>
      <c r="F111" s="2">
        <f>B111/B110-1</f>
        <v>2.4794963574290119E-2</v>
      </c>
      <c r="G111" s="2">
        <f>C111/C110-1</f>
        <v>3.9589945329689957E-2</v>
      </c>
      <c r="H111" s="2">
        <f>D111/D110-1</f>
        <v>2.9540151617106769E-3</v>
      </c>
      <c r="I111" s="2">
        <f t="shared" si="2"/>
        <v>-2.0627114123403789E-2</v>
      </c>
    </row>
    <row r="112" spans="1:9" x14ac:dyDescent="0.4">
      <c r="A112" s="24">
        <v>44895</v>
      </c>
      <c r="B112" s="29">
        <v>55.369998932000001</v>
      </c>
      <c r="C112" s="29">
        <f>VLOOKUP(A112,'NDX Index'!A:B,2,FALSE)</f>
        <v>12030.06</v>
      </c>
      <c r="D112" s="29">
        <f t="shared" si="3"/>
        <v>136.31654292090386</v>
      </c>
      <c r="E112" s="32">
        <f>[1]!f_nav_adjusted("3081.HK",A112)</f>
        <v>41.915999999999997</v>
      </c>
      <c r="F112" s="2">
        <f>B112/B111-1</f>
        <v>7.2766545773186309E-3</v>
      </c>
      <c r="G112" s="2">
        <f>C112/C111-1</f>
        <v>5.4753072402343728E-2</v>
      </c>
      <c r="H112" s="2">
        <f>D112/D111-1</f>
        <v>2.8585882831968501E-3</v>
      </c>
      <c r="I112" s="2">
        <f t="shared" si="2"/>
        <v>6.6847206385404645E-2</v>
      </c>
    </row>
    <row r="113" spans="1:9" x14ac:dyDescent="0.4">
      <c r="A113" s="24">
        <v>44925</v>
      </c>
      <c r="B113" s="29">
        <v>51.430000305</v>
      </c>
      <c r="C113" s="29">
        <f>VLOOKUP(A113,'NDX Index'!A:B,2,FALSE)</f>
        <v>10939.76</v>
      </c>
      <c r="D113" s="29">
        <f t="shared" si="3"/>
        <v>136.70621579330344</v>
      </c>
      <c r="E113" s="32">
        <f>[1]!f_nav_adjusted("3081.HK",A113)</f>
        <v>43.134399999999999</v>
      </c>
      <c r="F113" s="2">
        <f>B113/B112-1</f>
        <v>-7.1157643182163E-2</v>
      </c>
      <c r="G113" s="2">
        <f>C113/C112-1</f>
        <v>-9.0631301922018626E-2</v>
      </c>
      <c r="H113" s="2">
        <f>D113/D112-1</f>
        <v>2.8585882831968501E-3</v>
      </c>
      <c r="I113" s="2">
        <f t="shared" si="2"/>
        <v>2.9067659127779422E-2</v>
      </c>
    </row>
    <row r="114" spans="1:9" x14ac:dyDescent="0.4">
      <c r="A114" s="24">
        <v>44957</v>
      </c>
      <c r="B114" s="29">
        <v>57.88999939</v>
      </c>
      <c r="C114" s="29">
        <f>VLOOKUP(A114,'NDX Index'!A:B,2,FALSE)</f>
        <v>12101.93</v>
      </c>
      <c r="D114" s="29">
        <f t="shared" si="3"/>
        <v>137.12309471624138</v>
      </c>
      <c r="E114" s="32">
        <f>[1]!f_nav_adjusted("3081.HK",A114)</f>
        <v>45.559399999999997</v>
      </c>
      <c r="F114" s="2">
        <f>B114/B113-1</f>
        <v>0.12560760347442512</v>
      </c>
      <c r="G114" s="2">
        <f>C114/C113-1</f>
        <v>0.10623359196179805</v>
      </c>
      <c r="H114" s="2">
        <f>D114/D113-1</f>
        <v>3.0494511205565455E-3</v>
      </c>
      <c r="I114" s="2">
        <f t="shared" si="2"/>
        <v>5.6219629808227145E-2</v>
      </c>
    </row>
    <row r="115" spans="1:9" x14ac:dyDescent="0.4">
      <c r="A115" s="24">
        <v>44985</v>
      </c>
      <c r="B115" s="29">
        <v>58.25</v>
      </c>
      <c r="C115" s="29">
        <f>VLOOKUP(A115,'NDX Index'!A:B,2,FALSE)</f>
        <v>12042.12</v>
      </c>
      <c r="D115" s="29">
        <f t="shared" si="3"/>
        <v>137.48890646524703</v>
      </c>
      <c r="E115" s="32">
        <f>[1]!f_nav_adjusted("3081.HK",A115)</f>
        <v>43.3386</v>
      </c>
      <c r="F115" s="2">
        <f>B115/B114-1</f>
        <v>6.218701222895362E-3</v>
      </c>
      <c r="G115" s="2">
        <f>C115/C114-1</f>
        <v>-4.942186907377577E-3</v>
      </c>
      <c r="H115" s="2">
        <f>D115/D114-1</f>
        <v>2.66776176371053E-3</v>
      </c>
      <c r="I115" s="2">
        <f t="shared" si="2"/>
        <v>-4.874515467719065E-2</v>
      </c>
    </row>
    <row r="116" spans="1:9" x14ac:dyDescent="0.4">
      <c r="A116" s="24">
        <v>45016</v>
      </c>
      <c r="B116" s="29">
        <v>60.349998474000003</v>
      </c>
      <c r="C116" s="29">
        <f>VLOOKUP(A116,'NDX Index'!A:B,2,FALSE)</f>
        <v>13181.35</v>
      </c>
      <c r="D116" s="29">
        <f t="shared" si="3"/>
        <v>137.89505077951239</v>
      </c>
      <c r="E116" s="32">
        <f>[1]!f_nav_adjusted("3081.HK",A116)</f>
        <v>47.358400000000003</v>
      </c>
      <c r="F116" s="2">
        <f>B116/B115-1</f>
        <v>3.6051475948498002E-2</v>
      </c>
      <c r="G116" s="2">
        <f>C116/C115-1</f>
        <v>9.4603774086290393E-2</v>
      </c>
      <c r="H116" s="2">
        <f>D116/D115-1</f>
        <v>2.9540151617106769E-3</v>
      </c>
      <c r="I116" s="2">
        <f t="shared" si="2"/>
        <v>9.2753342286091556E-2</v>
      </c>
    </row>
    <row r="117" spans="1:9" x14ac:dyDescent="0.4">
      <c r="A117" s="24">
        <v>45044</v>
      </c>
      <c r="B117" s="29">
        <v>57.880001067999999</v>
      </c>
      <c r="C117" s="29">
        <f>VLOOKUP(A117,'NDX Index'!A:B,2,FALSE)</f>
        <v>13245.99</v>
      </c>
      <c r="D117" s="29">
        <f t="shared" si="3"/>
        <v>138.2629219233869</v>
      </c>
      <c r="E117" s="32">
        <f>[1]!f_nav_adjusted("3081.HK",A117)</f>
        <v>47.436599999999999</v>
      </c>
      <c r="F117" s="2">
        <f>B117/B116-1</f>
        <v>-4.0927878516254346E-2</v>
      </c>
      <c r="G117" s="2">
        <f>C117/C116-1</f>
        <v>4.9038983108709022E-3</v>
      </c>
      <c r="H117" s="2">
        <f>D117/D116-1</f>
        <v>2.66776176371053E-3</v>
      </c>
      <c r="I117" s="2">
        <f t="shared" si="2"/>
        <v>1.6512382175073448E-3</v>
      </c>
    </row>
    <row r="118" spans="1:9" x14ac:dyDescent="0.4">
      <c r="A118" s="24">
        <v>45077</v>
      </c>
      <c r="B118" s="29">
        <v>62.090000152999998</v>
      </c>
      <c r="C118" s="29">
        <f>VLOOKUP(A118,'NDX Index'!A:B,2,FALSE)</f>
        <v>14254.09</v>
      </c>
      <c r="D118" s="29">
        <f t="shared" si="3"/>
        <v>138.69774445569692</v>
      </c>
      <c r="E118" s="32">
        <f>[1]!f_nav_adjusted("3081.HK",A118)</f>
        <v>46.7502</v>
      </c>
      <c r="F118" s="2">
        <f>B118/B117-1</f>
        <v>7.2736679462979126E-2</v>
      </c>
      <c r="G118" s="2">
        <f>C118/C117-1</f>
        <v>7.6106051718293655E-2</v>
      </c>
      <c r="H118" s="2">
        <f>D118/D117-1</f>
        <v>3.1448961605986536E-3</v>
      </c>
      <c r="I118" s="2">
        <f t="shared" si="2"/>
        <v>-1.4469839743995072E-2</v>
      </c>
    </row>
    <row r="119" spans="1:9" x14ac:dyDescent="0.4">
      <c r="A119" s="24">
        <v>45107</v>
      </c>
      <c r="B119" s="29">
        <v>63.88999939</v>
      </c>
      <c r="C119" s="29">
        <f>VLOOKUP(A119,'NDX Index'!A:B,2,FALSE)</f>
        <v>15179.21</v>
      </c>
      <c r="D119" s="29">
        <f t="shared" si="3"/>
        <v>139.0942242029038</v>
      </c>
      <c r="E119" s="32">
        <f>[1]!f_nav_adjusted("3081.HK",A119)</f>
        <v>45.428600000000003</v>
      </c>
      <c r="F119" s="2">
        <f>B119/B118-1</f>
        <v>2.8990163191568774E-2</v>
      </c>
      <c r="G119" s="2">
        <f>C119/C118-1</f>
        <v>6.4902073720595199E-2</v>
      </c>
      <c r="H119" s="2">
        <f>D119/D118-1</f>
        <v>2.8585882831968501E-3</v>
      </c>
      <c r="I119" s="2">
        <f t="shared" si="2"/>
        <v>-2.8269397777977323E-2</v>
      </c>
    </row>
    <row r="120" spans="1:9" x14ac:dyDescent="0.4">
      <c r="A120" s="24">
        <v>45138</v>
      </c>
      <c r="B120" s="29">
        <v>66.099998474000003</v>
      </c>
      <c r="C120" s="29">
        <f>VLOOKUP(A120,'NDX Index'!A:B,2,FALSE)</f>
        <v>15757</v>
      </c>
      <c r="D120" s="29">
        <f t="shared" si="3"/>
        <v>139.50511065010556</v>
      </c>
      <c r="E120" s="32">
        <f>[1]!f_nav_adjusted("3081.HK",A120)</f>
        <v>46.446100000000001</v>
      </c>
      <c r="F120" s="2">
        <f>B120/B119-1</f>
        <v>3.4590688763504795E-2</v>
      </c>
      <c r="G120" s="2">
        <f>C120/C119-1</f>
        <v>3.8064563307313115E-2</v>
      </c>
      <c r="H120" s="2">
        <f>D120/D119-1</f>
        <v>2.9540151617106769E-3</v>
      </c>
      <c r="I120" s="2">
        <f t="shared" si="2"/>
        <v>2.2397784655481257E-2</v>
      </c>
    </row>
    <row r="121" spans="1:9" x14ac:dyDescent="0.4">
      <c r="A121" s="24">
        <v>45169</v>
      </c>
      <c r="B121" s="29">
        <v>65.300003051999994</v>
      </c>
      <c r="C121" s="29">
        <f>VLOOKUP(A121,'NDX Index'!A:B,2,FALSE)</f>
        <v>15501.07</v>
      </c>
      <c r="D121" s="29">
        <f t="shared" si="3"/>
        <v>139.91721086210211</v>
      </c>
      <c r="E121" s="32">
        <f>[1]!f_nav_adjusted("3081.HK",A121)</f>
        <v>46.415100000000002</v>
      </c>
      <c r="F121" s="2">
        <f>B121/B120-1</f>
        <v>-1.2102805453387155E-2</v>
      </c>
      <c r="G121" s="2">
        <f>C121/C120-1</f>
        <v>-1.6242305007298397E-2</v>
      </c>
      <c r="H121" s="2">
        <f>D121/D120-1</f>
        <v>2.9540151617106769E-3</v>
      </c>
      <c r="I121" s="2">
        <f t="shared" si="2"/>
        <v>-6.674403232994619E-4</v>
      </c>
    </row>
    <row r="122" spans="1:9" x14ac:dyDescent="0.4">
      <c r="A122" s="24">
        <v>45198</v>
      </c>
      <c r="B122" s="29">
        <v>64.419998168999996</v>
      </c>
      <c r="C122" s="29">
        <f>VLOOKUP(A122,'NDX Index'!A:B,2,FALSE)</f>
        <v>14715.24</v>
      </c>
      <c r="D122" s="29">
        <f t="shared" si="3"/>
        <v>140.30382596938108</v>
      </c>
      <c r="E122" s="32">
        <f>[1]!f_nav_adjusted("3081.HK",A122)</f>
        <v>44.5837</v>
      </c>
      <c r="F122" s="2">
        <f>B122/B121-1</f>
        <v>-1.3476337547782768E-2</v>
      </c>
      <c r="G122" s="2">
        <f>C122/C121-1</f>
        <v>-5.0695210072595032E-2</v>
      </c>
      <c r="H122" s="2">
        <f>D122/D121-1</f>
        <v>2.7631704841515337E-3</v>
      </c>
      <c r="I122" s="2">
        <f t="shared" si="2"/>
        <v>-3.9456987058091086E-2</v>
      </c>
    </row>
    <row r="123" spans="1:9" x14ac:dyDescent="0.4">
      <c r="A123" s="24">
        <v>45230</v>
      </c>
      <c r="B123" s="29">
        <v>61.779998779000003</v>
      </c>
      <c r="C123" s="29">
        <f>VLOOKUP(A123,'NDX Index'!A:B,2,FALSE)</f>
        <v>14409.78</v>
      </c>
      <c r="D123" s="29">
        <f t="shared" si="3"/>
        <v>140.73167562870179</v>
      </c>
      <c r="E123" s="32">
        <f>[1]!f_nav_adjusted("3081.HK",A123)</f>
        <v>47.54</v>
      </c>
      <c r="F123" s="2">
        <f>B123/B122-1</f>
        <v>-4.09810534777445E-2</v>
      </c>
      <c r="G123" s="2">
        <f>C123/C122-1</f>
        <v>-2.0758071224118657E-2</v>
      </c>
      <c r="H123" s="2">
        <f>D123/D122-1</f>
        <v>3.0494511205565455E-3</v>
      </c>
      <c r="I123" s="2">
        <f t="shared" si="2"/>
        <v>6.6308987365337524E-2</v>
      </c>
    </row>
    <row r="124" spans="1:9" x14ac:dyDescent="0.4">
      <c r="A124" s="24">
        <v>45260</v>
      </c>
      <c r="B124" s="29">
        <v>68.269996642999999</v>
      </c>
      <c r="C124" s="29">
        <f>VLOOKUP(A124,'NDX Index'!A:B,2,FALSE)</f>
        <v>15947.87</v>
      </c>
      <c r="D124" s="29">
        <f t="shared" si="3"/>
        <v>141.13396954772867</v>
      </c>
      <c r="E124" s="32">
        <f>[1]!f_nav_adjusted("3081.HK",A124)</f>
        <v>48.386400000000002</v>
      </c>
      <c r="F124" s="2">
        <f>B124/B123-1</f>
        <v>0.10505014555303038</v>
      </c>
      <c r="G124" s="2">
        <f>C124/C123-1</f>
        <v>0.10673931177297646</v>
      </c>
      <c r="H124" s="2">
        <f>D124/D123-1</f>
        <v>2.8585882831968501E-3</v>
      </c>
      <c r="I124" s="2">
        <f t="shared" si="2"/>
        <v>1.7803954564577174E-2</v>
      </c>
    </row>
    <row r="125" spans="1:9" x14ac:dyDescent="0.4">
      <c r="A125" s="24">
        <v>45289</v>
      </c>
      <c r="B125" s="29">
        <v>72.239997864000003</v>
      </c>
      <c r="C125" s="29">
        <f>VLOOKUP(A125,'NDX Index'!A:B,2,FALSE)</f>
        <v>16825.93</v>
      </c>
      <c r="D125" s="29">
        <f t="shared" si="3"/>
        <v>141.52394676669408</v>
      </c>
      <c r="E125" s="32">
        <f>[1]!f_nav_adjusted("3081.HK",A125)</f>
        <v>48.970999999999997</v>
      </c>
      <c r="F125" s="2">
        <f>B125/B124-1</f>
        <v>5.8151478192683737E-2</v>
      </c>
      <c r="G125" s="2">
        <f>C125/C124-1</f>
        <v>5.5058136290300874E-2</v>
      </c>
      <c r="H125" s="2">
        <f>D125/D124-1</f>
        <v>2.7631704841515337E-3</v>
      </c>
      <c r="I125" s="2">
        <f t="shared" si="2"/>
        <v>1.2081907312798457E-2</v>
      </c>
    </row>
    <row r="126" spans="1:9" x14ac:dyDescent="0.4">
      <c r="A126" s="24">
        <v>45322</v>
      </c>
      <c r="B126" s="29">
        <v>73.559997558999996</v>
      </c>
      <c r="C126" s="29">
        <f>VLOOKUP(A126,'NDX Index'!A:B,2,FALSE)</f>
        <v>17137.240000000002</v>
      </c>
      <c r="D126" s="29">
        <f t="shared" si="3"/>
        <v>141.96902488351341</v>
      </c>
      <c r="E126" s="32">
        <f>[1]!f_nav_adjusted("3081.HK",A126)</f>
        <v>48.418700000000001</v>
      </c>
      <c r="F126" s="2">
        <f>B126/B125-1</f>
        <v>1.82724215674126E-2</v>
      </c>
      <c r="G126" s="2">
        <f>C126/C125-1</f>
        <v>1.8501800494831633E-2</v>
      </c>
      <c r="H126" s="2">
        <f>D126/D125-1</f>
        <v>3.1448961605986536E-3</v>
      </c>
      <c r="I126" s="2">
        <f t="shared" si="2"/>
        <v>-1.1278103367298953E-2</v>
      </c>
    </row>
    <row r="127" spans="1:9" x14ac:dyDescent="0.4">
      <c r="A127" s="24">
        <v>45351</v>
      </c>
      <c r="B127" s="29">
        <v>76.669998168999996</v>
      </c>
      <c r="C127" s="29">
        <f>VLOOKUP(A127,'NDX Index'!A:B,2,FALSE)</f>
        <v>18043.849999999999</v>
      </c>
      <c r="D127" s="29">
        <f t="shared" si="3"/>
        <v>142.36130950273531</v>
      </c>
      <c r="E127" s="32">
        <f>[1]!f_nav_adjusted("3081.HK",A127)</f>
        <v>48.330800000000004</v>
      </c>
      <c r="F127" s="2">
        <f>B127/B126-1</f>
        <v>4.2278421876041694E-2</v>
      </c>
      <c r="G127" s="2">
        <f>C127/C126-1</f>
        <v>5.2902917856084031E-2</v>
      </c>
      <c r="H127" s="2">
        <f>D127/D126-1</f>
        <v>2.7631704841515337E-3</v>
      </c>
      <c r="I127" s="2">
        <f t="shared" si="2"/>
        <v>-1.8154142924117211E-3</v>
      </c>
    </row>
    <row r="128" spans="1:9" x14ac:dyDescent="0.4">
      <c r="A128" s="24">
        <v>45380</v>
      </c>
      <c r="B128" s="29">
        <v>79.050003051999994</v>
      </c>
      <c r="C128" s="29">
        <f>VLOOKUP(A128,'NDX Index'!A:B,2,FALSE)</f>
        <v>18254.689999999999</v>
      </c>
      <c r="D128" s="29">
        <f t="shared" si="3"/>
        <v>142.75467807123843</v>
      </c>
      <c r="E128" s="32">
        <f>[1]!f_nav_adjusted("3081.HK",A128)</f>
        <v>52.437399999999997</v>
      </c>
      <c r="F128" s="2">
        <f>B128/B127-1</f>
        <v>3.104219303297584E-2</v>
      </c>
      <c r="G128" s="2">
        <f>C128/C127-1</f>
        <v>1.1684867697304036E-2</v>
      </c>
      <c r="H128" s="2">
        <f>D128/D127-1</f>
        <v>2.7631704841515337E-3</v>
      </c>
      <c r="I128" s="2">
        <f t="shared" si="2"/>
        <v>8.4968591457207365E-2</v>
      </c>
    </row>
    <row r="129" spans="1:9" x14ac:dyDescent="0.4">
      <c r="A129" s="24">
        <v>45412</v>
      </c>
      <c r="B129" s="29">
        <v>77.319999695000007</v>
      </c>
      <c r="C129" s="29">
        <f>VLOOKUP(A129,'NDX Index'!A:B,2,FALSE)</f>
        <v>17440.689999999999</v>
      </c>
      <c r="D129" s="29">
        <f t="shared" si="3"/>
        <v>143.19000148424746</v>
      </c>
      <c r="E129" s="32">
        <f>[1]!f_nav_adjusted("3081.HK",A129)</f>
        <v>54.965400000000002</v>
      </c>
      <c r="F129" s="2">
        <f>B129/B128-1</f>
        <v>-2.1884924607301626E-2</v>
      </c>
      <c r="G129" s="2">
        <f>C129/C128-1</f>
        <v>-4.4591280377809794E-2</v>
      </c>
      <c r="H129" s="2">
        <f>D129/D128-1</f>
        <v>3.0494511205565455E-3</v>
      </c>
      <c r="I129" s="2">
        <f t="shared" si="2"/>
        <v>4.8209865477693459E-2</v>
      </c>
    </row>
    <row r="130" spans="1:9" x14ac:dyDescent="0.4">
      <c r="A130" s="24">
        <v>45443</v>
      </c>
      <c r="B130" s="29">
        <v>78.309997558999996</v>
      </c>
      <c r="C130" s="29">
        <f>VLOOKUP(A130,'NDX Index'!A:B,2,FALSE)</f>
        <v>18536.650000000001</v>
      </c>
      <c r="D130" s="29">
        <f t="shared" si="3"/>
        <v>143.61298691963731</v>
      </c>
      <c r="E130" s="32">
        <f>[1]!f_nav_adjusted("3081.HK",A130)</f>
        <v>55.591900000000003</v>
      </c>
      <c r="F130" s="2">
        <f>B130/B129-1</f>
        <v>1.2803904137418165E-2</v>
      </c>
      <c r="G130" s="2">
        <f>C130/C129-1</f>
        <v>6.2839256933068688E-2</v>
      </c>
      <c r="H130" s="2">
        <f>D130/D129-1</f>
        <v>2.9540151617106769E-3</v>
      </c>
      <c r="I130" s="2">
        <f t="shared" si="2"/>
        <v>1.1398079519115756E-2</v>
      </c>
    </row>
    <row r="131" spans="1:9" x14ac:dyDescent="0.4">
      <c r="A131" s="24">
        <v>45471</v>
      </c>
      <c r="B131" s="29">
        <v>83.86000061</v>
      </c>
      <c r="C131" s="29">
        <f>VLOOKUP(A131,'NDX Index'!A:B,2,FALSE)</f>
        <v>19682.87</v>
      </c>
      <c r="D131" s="29">
        <f t="shared" si="3"/>
        <v>143.99611215491379</v>
      </c>
      <c r="E131" s="32">
        <f>[1]!f_nav_adjusted("3081.HK",A131)</f>
        <v>55.140999999999998</v>
      </c>
      <c r="F131" s="2">
        <f>B131/B130-1</f>
        <v>7.0872215860031673E-2</v>
      </c>
      <c r="G131" s="2">
        <f>C131/C130-1</f>
        <v>6.1835337021522108E-2</v>
      </c>
      <c r="H131" s="2">
        <f>D131/D130-1</f>
        <v>2.66776176371053E-3</v>
      </c>
      <c r="I131" s="2">
        <f t="shared" si="2"/>
        <v>-8.1108938532412633E-3</v>
      </c>
    </row>
    <row r="132" spans="1:9" x14ac:dyDescent="0.4">
      <c r="A132" s="24">
        <v>45504</v>
      </c>
      <c r="B132" s="29">
        <v>83.86000061</v>
      </c>
      <c r="C132" s="29">
        <f>VLOOKUP(A132,'NDX Index'!A:B,2,FALSE)</f>
        <v>19362.43</v>
      </c>
      <c r="D132" s="29">
        <f t="shared" si="3"/>
        <v>144.44896497517092</v>
      </c>
      <c r="E132" s="32">
        <f>[1]!f_nav_adjusted("3081.HK",A132)</f>
        <v>57.331099999999999</v>
      </c>
      <c r="F132" s="2">
        <f>B132/B131-1</f>
        <v>0</v>
      </c>
      <c r="G132" s="2">
        <f>C132/C131-1</f>
        <v>-1.6280146137224838E-2</v>
      </c>
      <c r="H132" s="2">
        <f>D132/D131-1</f>
        <v>3.1448961605986536E-3</v>
      </c>
      <c r="I132" s="2">
        <f t="shared" ref="I132:I134" si="4">E132/E131-1</f>
        <v>3.9718177037050495E-2</v>
      </c>
    </row>
    <row r="133" spans="1:9" x14ac:dyDescent="0.4">
      <c r="A133" s="24">
        <v>45534</v>
      </c>
      <c r="B133" s="29">
        <v>82.569999695000007</v>
      </c>
      <c r="C133" s="29">
        <f>VLOOKUP(A133,'NDX Index'!A:B,2,FALSE)</f>
        <v>19574.64</v>
      </c>
      <c r="D133" s="29">
        <f t="shared" si="3"/>
        <v>144.86188509396885</v>
      </c>
      <c r="E133" s="32">
        <f>[1]!f_nav_adjusted("3081.HK",A133)</f>
        <v>59.656599999999997</v>
      </c>
      <c r="F133" s="2">
        <f>B133/B132-1</f>
        <v>-1.5382791624332093E-2</v>
      </c>
      <c r="G133" s="2">
        <f>C133/C132-1</f>
        <v>1.0959884683895416E-2</v>
      </c>
      <c r="H133" s="2">
        <f>D133/D132-1</f>
        <v>2.8585882831968501E-3</v>
      </c>
      <c r="I133" s="2">
        <f t="shared" si="4"/>
        <v>4.0562626567430149E-2</v>
      </c>
    </row>
    <row r="134" spans="1:9" x14ac:dyDescent="0.4">
      <c r="A134" s="24">
        <v>45565</v>
      </c>
      <c r="B134" s="29">
        <v>83.800003051999994</v>
      </c>
      <c r="C134" s="29">
        <f>VLOOKUP(A134,'NDX Index'!A:B,2,FALSE)</f>
        <v>20060.689999999999</v>
      </c>
      <c r="D134" s="29">
        <f t="shared" si="3"/>
        <v>145.28980929889042</v>
      </c>
      <c r="E134" s="32">
        <f>[1]!f_nav_adjusted("3081.HK",A134)</f>
        <v>62.727499999999999</v>
      </c>
      <c r="F134" s="2">
        <f>B134/B133-1</f>
        <v>1.4896492207138401E-2</v>
      </c>
      <c r="G134" s="2">
        <f>C134/C133-1</f>
        <v>2.4830597139972932E-2</v>
      </c>
      <c r="H134" s="2">
        <f>D134/D133-1</f>
        <v>2.9540151617106769E-3</v>
      </c>
      <c r="I134" s="2">
        <f t="shared" si="4"/>
        <v>5.1476282590694034E-2</v>
      </c>
    </row>
  </sheetData>
  <autoFilter ref="A1:B1" xr:uid="{938EB80F-1C73-4B97-AF7B-A1E80AC455C4}">
    <sortState xmlns:xlrd2="http://schemas.microsoft.com/office/spreadsheetml/2017/richdata2" ref="A2:B180">
      <sortCondition ref="A1"/>
    </sortState>
  </autoFilter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84426-3757-4157-A768-1D1B4BD31FA7}">
  <dimension ref="A1:B191"/>
  <sheetViews>
    <sheetView workbookViewId="0">
      <selection activeCell="B1" sqref="B1"/>
    </sheetView>
  </sheetViews>
  <sheetFormatPr defaultRowHeight="15" x14ac:dyDescent="0.4"/>
  <cols>
    <col min="1" max="1" width="11" bestFit="1" customWidth="1"/>
  </cols>
  <sheetData>
    <row r="1" spans="1:2" x14ac:dyDescent="0.4">
      <c r="A1" s="16" t="s">
        <v>32</v>
      </c>
      <c r="B1" s="16" t="s">
        <v>6302</v>
      </c>
    </row>
    <row r="2" spans="1:2" x14ac:dyDescent="0.4">
      <c r="A2" s="30" t="s">
        <v>6303</v>
      </c>
      <c r="B2" s="31">
        <v>123.0014</v>
      </c>
    </row>
    <row r="3" spans="1:2" x14ac:dyDescent="0.4">
      <c r="A3" s="30" t="s">
        <v>6304</v>
      </c>
      <c r="B3" s="31">
        <v>118.0487</v>
      </c>
    </row>
    <row r="4" spans="1:2" x14ac:dyDescent="0.4">
      <c r="A4" s="30" t="s">
        <v>6305</v>
      </c>
      <c r="B4" s="31">
        <v>121.97790000000001</v>
      </c>
    </row>
    <row r="5" spans="1:2" x14ac:dyDescent="0.4">
      <c r="A5" s="30" t="s">
        <v>6306</v>
      </c>
      <c r="B5" s="31">
        <v>126.2424</v>
      </c>
    </row>
    <row r="6" spans="1:2" x14ac:dyDescent="0.4">
      <c r="A6" s="30" t="s">
        <v>6307</v>
      </c>
      <c r="B6" s="31">
        <v>127.4948</v>
      </c>
    </row>
    <row r="7" spans="1:2" x14ac:dyDescent="0.4">
      <c r="A7" s="30" t="s">
        <v>6308</v>
      </c>
      <c r="B7" s="31">
        <v>126.9833</v>
      </c>
    </row>
    <row r="8" spans="1:2" x14ac:dyDescent="0.4">
      <c r="A8" s="30" t="s">
        <v>6309</v>
      </c>
      <c r="B8" s="31">
        <v>128.8031</v>
      </c>
    </row>
    <row r="9" spans="1:2" x14ac:dyDescent="0.4">
      <c r="A9" s="30" t="s">
        <v>6310</v>
      </c>
      <c r="B9" s="31">
        <v>128.2732</v>
      </c>
    </row>
    <row r="10" spans="1:2" x14ac:dyDescent="0.4">
      <c r="A10" s="30" t="s">
        <v>6311</v>
      </c>
      <c r="B10" s="31">
        <v>131.3152</v>
      </c>
    </row>
    <row r="11" spans="1:2" x14ac:dyDescent="0.4">
      <c r="A11" s="30" t="s">
        <v>6312</v>
      </c>
      <c r="B11" s="31">
        <v>131.6865</v>
      </c>
    </row>
    <row r="12" spans="1:2" x14ac:dyDescent="0.4">
      <c r="A12" s="30" t="s">
        <v>6313</v>
      </c>
      <c r="B12" s="31">
        <v>133.51820000000001</v>
      </c>
    </row>
    <row r="13" spans="1:2" x14ac:dyDescent="0.4">
      <c r="A13" s="30" t="s">
        <v>6314</v>
      </c>
      <c r="B13" s="31">
        <v>132.9631</v>
      </c>
    </row>
    <row r="14" spans="1:2" x14ac:dyDescent="0.4">
      <c r="A14" s="30" t="s">
        <v>6315</v>
      </c>
      <c r="B14" s="31">
        <v>133.8466</v>
      </c>
    </row>
    <row r="15" spans="1:2" x14ac:dyDescent="0.4">
      <c r="A15" s="30" t="s">
        <v>6316</v>
      </c>
      <c r="B15" s="31">
        <v>134.67509999999999</v>
      </c>
    </row>
    <row r="16" spans="1:2" x14ac:dyDescent="0.4">
      <c r="A16" s="30" t="s">
        <v>6317</v>
      </c>
      <c r="B16" s="31">
        <v>137.16849999999999</v>
      </c>
    </row>
    <row r="17" spans="1:2" x14ac:dyDescent="0.4">
      <c r="A17" s="30" t="s">
        <v>6318</v>
      </c>
      <c r="B17" s="31">
        <v>139.93379999999999</v>
      </c>
    </row>
    <row r="18" spans="1:2" x14ac:dyDescent="0.4">
      <c r="A18" s="30" t="s">
        <v>6319</v>
      </c>
      <c r="B18" s="31">
        <v>137.52010000000001</v>
      </c>
    </row>
    <row r="19" spans="1:2" x14ac:dyDescent="0.4">
      <c r="A19" s="30" t="s">
        <v>6320</v>
      </c>
      <c r="B19" s="31">
        <v>138.58930000000001</v>
      </c>
    </row>
    <row r="20" spans="1:2" x14ac:dyDescent="0.4">
      <c r="A20" s="30" t="s">
        <v>6321</v>
      </c>
      <c r="B20" s="31">
        <v>141.74430000000001</v>
      </c>
    </row>
    <row r="21" spans="1:2" x14ac:dyDescent="0.4">
      <c r="A21" s="30" t="s">
        <v>6322</v>
      </c>
      <c r="B21" s="31">
        <v>143.2097</v>
      </c>
    </row>
    <row r="22" spans="1:2" x14ac:dyDescent="0.4">
      <c r="A22" s="30" t="s">
        <v>6323</v>
      </c>
      <c r="B22" s="31">
        <v>147.23779999999999</v>
      </c>
    </row>
    <row r="23" spans="1:2" x14ac:dyDescent="0.4">
      <c r="A23" s="30" t="s">
        <v>6324</v>
      </c>
      <c r="B23" s="31">
        <v>147.82550000000001</v>
      </c>
    </row>
    <row r="24" spans="1:2" x14ac:dyDescent="0.4">
      <c r="A24" s="30" t="s">
        <v>6325</v>
      </c>
      <c r="B24" s="31">
        <v>145.18520000000001</v>
      </c>
    </row>
    <row r="25" spans="1:2" x14ac:dyDescent="0.4">
      <c r="A25" s="30" t="s">
        <v>6326</v>
      </c>
      <c r="B25" s="31">
        <v>146.4796</v>
      </c>
    </row>
    <row r="26" spans="1:2" x14ac:dyDescent="0.4">
      <c r="A26" s="30" t="s">
        <v>6327</v>
      </c>
      <c r="B26" s="31">
        <v>145.4581</v>
      </c>
    </row>
    <row r="27" spans="1:2" x14ac:dyDescent="0.4">
      <c r="A27" s="30" t="s">
        <v>6328</v>
      </c>
      <c r="B27" s="31">
        <v>146.55260000000001</v>
      </c>
    </row>
    <row r="28" spans="1:2" x14ac:dyDescent="0.4">
      <c r="A28" s="30" t="s">
        <v>6329</v>
      </c>
      <c r="B28" s="31">
        <v>149.13999999999999</v>
      </c>
    </row>
    <row r="29" spans="1:2" x14ac:dyDescent="0.4">
      <c r="A29" s="30" t="s">
        <v>6330</v>
      </c>
      <c r="B29" s="31">
        <v>152.34569999999999</v>
      </c>
    </row>
    <row r="30" spans="1:2" x14ac:dyDescent="0.4">
      <c r="A30" s="30" t="s">
        <v>6331</v>
      </c>
      <c r="B30" s="31">
        <v>152.62180000000001</v>
      </c>
    </row>
    <row r="31" spans="1:2" x14ac:dyDescent="0.4">
      <c r="A31" s="30" t="s">
        <v>6332</v>
      </c>
      <c r="B31" s="31">
        <v>153.047</v>
      </c>
    </row>
    <row r="32" spans="1:2" x14ac:dyDescent="0.4">
      <c r="A32" s="30" t="s">
        <v>6333</v>
      </c>
      <c r="B32" s="31">
        <v>155.7467</v>
      </c>
    </row>
    <row r="33" spans="1:2" x14ac:dyDescent="0.4">
      <c r="A33" s="30" t="s">
        <v>6334</v>
      </c>
      <c r="B33" s="31">
        <v>157.7877</v>
      </c>
    </row>
    <row r="34" spans="1:2" x14ac:dyDescent="0.4">
      <c r="A34" s="30" t="s">
        <v>6335</v>
      </c>
      <c r="B34" s="31">
        <v>152.2458</v>
      </c>
    </row>
    <row r="35" spans="1:2" x14ac:dyDescent="0.4">
      <c r="A35" s="30" t="s">
        <v>6336</v>
      </c>
      <c r="B35" s="31">
        <v>156.87039999999999</v>
      </c>
    </row>
    <row r="36" spans="1:2" x14ac:dyDescent="0.4">
      <c r="A36" s="30" t="s">
        <v>6337</v>
      </c>
      <c r="B36" s="31">
        <v>154.76159999999999</v>
      </c>
    </row>
    <row r="37" spans="1:2" x14ac:dyDescent="0.4">
      <c r="A37" s="30" t="s">
        <v>6338</v>
      </c>
      <c r="B37" s="31">
        <v>155.9194</v>
      </c>
    </row>
    <row r="38" spans="1:2" x14ac:dyDescent="0.4">
      <c r="A38" s="30" t="s">
        <v>6339</v>
      </c>
      <c r="B38" s="31">
        <v>159.88980000000001</v>
      </c>
    </row>
    <row r="39" spans="1:2" x14ac:dyDescent="0.4">
      <c r="A39" s="30" t="s">
        <v>6340</v>
      </c>
      <c r="B39" s="31">
        <v>160.90790000000001</v>
      </c>
    </row>
    <row r="40" spans="1:2" x14ac:dyDescent="0.4">
      <c r="A40" s="30" t="s">
        <v>6341</v>
      </c>
      <c r="B40" s="31">
        <v>158.9701</v>
      </c>
    </row>
    <row r="41" spans="1:2" x14ac:dyDescent="0.4">
      <c r="A41" s="30" t="s">
        <v>6342</v>
      </c>
      <c r="B41" s="31">
        <v>160.4692</v>
      </c>
    </row>
    <row r="42" spans="1:2" x14ac:dyDescent="0.4">
      <c r="A42" s="30" t="s">
        <v>6343</v>
      </c>
      <c r="B42" s="31">
        <v>156.94929999999999</v>
      </c>
    </row>
    <row r="43" spans="1:2" x14ac:dyDescent="0.4">
      <c r="A43" s="30" t="s">
        <v>6344</v>
      </c>
      <c r="B43" s="31">
        <v>159.49789999999999</v>
      </c>
    </row>
    <row r="44" spans="1:2" x14ac:dyDescent="0.4">
      <c r="A44" s="30" t="s">
        <v>6345</v>
      </c>
      <c r="B44" s="31">
        <v>162.72890000000001</v>
      </c>
    </row>
    <row r="45" spans="1:2" x14ac:dyDescent="0.4">
      <c r="A45" s="30" t="s">
        <v>6346</v>
      </c>
      <c r="B45" s="31">
        <v>162.37639999999999</v>
      </c>
    </row>
    <row r="46" spans="1:2" x14ac:dyDescent="0.4">
      <c r="A46" s="30" t="s">
        <v>6347</v>
      </c>
      <c r="B46" s="31">
        <v>164.40110000000001</v>
      </c>
    </row>
    <row r="47" spans="1:2" x14ac:dyDescent="0.4">
      <c r="A47" s="30" t="s">
        <v>6348</v>
      </c>
      <c r="B47" s="31">
        <v>166.2561</v>
      </c>
    </row>
    <row r="48" spans="1:2" x14ac:dyDescent="0.4">
      <c r="A48" s="30" t="s">
        <v>6349</v>
      </c>
      <c r="B48" s="31">
        <v>167.2647</v>
      </c>
    </row>
    <row r="49" spans="1:2" x14ac:dyDescent="0.4">
      <c r="A49" s="30" t="s">
        <v>6350</v>
      </c>
      <c r="B49" s="31">
        <v>167.57210000000001</v>
      </c>
    </row>
    <row r="50" spans="1:2" x14ac:dyDescent="0.4">
      <c r="A50" s="30" t="s">
        <v>6351</v>
      </c>
      <c r="B50" s="31">
        <v>166.72020000000001</v>
      </c>
    </row>
    <row r="51" spans="1:2" x14ac:dyDescent="0.4">
      <c r="A51" s="30" t="s">
        <v>6352</v>
      </c>
      <c r="B51" s="31">
        <v>168.01089999999999</v>
      </c>
    </row>
    <row r="52" spans="1:2" x14ac:dyDescent="0.4">
      <c r="A52" s="30" t="s">
        <v>6353</v>
      </c>
      <c r="B52" s="31">
        <v>168.3115</v>
      </c>
    </row>
    <row r="53" spans="1:2" x14ac:dyDescent="0.4">
      <c r="A53" s="30" t="s">
        <v>6354</v>
      </c>
      <c r="B53" s="31">
        <v>170.56659999999999</v>
      </c>
    </row>
    <row r="54" spans="1:2" x14ac:dyDescent="0.4">
      <c r="A54" s="30" t="s">
        <v>6355</v>
      </c>
      <c r="B54" s="31">
        <v>166.7663</v>
      </c>
    </row>
    <row r="55" spans="1:2" x14ac:dyDescent="0.4">
      <c r="A55" s="30" t="s">
        <v>6356</v>
      </c>
      <c r="B55" s="31">
        <v>162.3015</v>
      </c>
    </row>
    <row r="56" spans="1:2" x14ac:dyDescent="0.4">
      <c r="A56" s="30" t="s">
        <v>6357</v>
      </c>
      <c r="B56" s="31">
        <v>160.9665</v>
      </c>
    </row>
    <row r="57" spans="1:2" x14ac:dyDescent="0.4">
      <c r="A57" s="30" t="s">
        <v>6358</v>
      </c>
      <c r="B57" s="31">
        <v>158.64670000000001</v>
      </c>
    </row>
    <row r="58" spans="1:2" x14ac:dyDescent="0.4">
      <c r="A58" s="30" t="s">
        <v>6359</v>
      </c>
      <c r="B58" s="31">
        <v>160.8929</v>
      </c>
    </row>
    <row r="59" spans="1:2" x14ac:dyDescent="0.4">
      <c r="A59" s="30" t="s">
        <v>6360</v>
      </c>
      <c r="B59" s="31">
        <v>164.53299999999999</v>
      </c>
    </row>
    <row r="60" spans="1:2" x14ac:dyDescent="0.4">
      <c r="A60" s="30" t="s">
        <v>6361</v>
      </c>
      <c r="B60" s="31">
        <v>160.5231</v>
      </c>
    </row>
    <row r="61" spans="1:2" x14ac:dyDescent="0.4">
      <c r="A61" s="30" t="s">
        <v>6362</v>
      </c>
      <c r="B61" s="31">
        <v>159.38390000000001</v>
      </c>
    </row>
    <row r="62" spans="1:2" x14ac:dyDescent="0.4">
      <c r="A62" s="30" t="s">
        <v>6363</v>
      </c>
      <c r="B62" s="31">
        <v>158.2732</v>
      </c>
    </row>
    <row r="63" spans="1:2" x14ac:dyDescent="0.4">
      <c r="A63" s="30" t="s">
        <v>6364</v>
      </c>
      <c r="B63" s="31">
        <v>160.64760000000001</v>
      </c>
    </row>
    <row r="64" spans="1:2" x14ac:dyDescent="0.4">
      <c r="A64" s="30" t="s">
        <v>6365</v>
      </c>
      <c r="B64" s="31">
        <v>161.5729</v>
      </c>
    </row>
    <row r="65" spans="1:2" x14ac:dyDescent="0.4">
      <c r="A65" s="30" t="s">
        <v>6366</v>
      </c>
      <c r="B65" s="31">
        <v>162.733</v>
      </c>
    </row>
    <row r="66" spans="1:2" x14ac:dyDescent="0.4">
      <c r="A66" s="30" t="s">
        <v>6367</v>
      </c>
      <c r="B66" s="31">
        <v>165.4949</v>
      </c>
    </row>
    <row r="67" spans="1:2" x14ac:dyDescent="0.4">
      <c r="A67" s="30" t="s">
        <v>6368</v>
      </c>
      <c r="B67" s="31">
        <v>166.4597</v>
      </c>
    </row>
    <row r="68" spans="1:2" x14ac:dyDescent="0.4">
      <c r="A68" s="30" t="s">
        <v>6369</v>
      </c>
      <c r="B68" s="31">
        <v>167.3716</v>
      </c>
    </row>
    <row r="69" spans="1:2" x14ac:dyDescent="0.4">
      <c r="A69" s="30" t="s">
        <v>6370</v>
      </c>
      <c r="B69" s="31">
        <v>168.8289</v>
      </c>
    </row>
    <row r="70" spans="1:2" x14ac:dyDescent="0.4">
      <c r="A70" s="30" t="s">
        <v>6371</v>
      </c>
      <c r="B70" s="31">
        <v>166.08430000000001</v>
      </c>
    </row>
    <row r="71" spans="1:2" x14ac:dyDescent="0.4">
      <c r="A71" s="30" t="s">
        <v>6372</v>
      </c>
      <c r="B71" s="31">
        <v>168.0128</v>
      </c>
    </row>
    <row r="72" spans="1:2" x14ac:dyDescent="0.4">
      <c r="A72" s="30" t="s">
        <v>6373</v>
      </c>
      <c r="B72" s="31">
        <v>167.36320000000001</v>
      </c>
    </row>
    <row r="73" spans="1:2" x14ac:dyDescent="0.4">
      <c r="A73" s="30" t="s">
        <v>6374</v>
      </c>
      <c r="B73" s="31">
        <v>165.44290000000001</v>
      </c>
    </row>
    <row r="74" spans="1:2" x14ac:dyDescent="0.4">
      <c r="A74" s="30" t="s">
        <v>6375</v>
      </c>
      <c r="B74" s="31">
        <v>167.73820000000001</v>
      </c>
    </row>
    <row r="75" spans="1:2" x14ac:dyDescent="0.4">
      <c r="A75" s="30" t="s">
        <v>6376</v>
      </c>
      <c r="B75" s="31">
        <v>166.95750000000001</v>
      </c>
    </row>
    <row r="76" spans="1:2" x14ac:dyDescent="0.4">
      <c r="A76" s="30" t="s">
        <v>6377</v>
      </c>
      <c r="B76" s="31">
        <v>165.58269999999999</v>
      </c>
    </row>
    <row r="77" spans="1:2" x14ac:dyDescent="0.4">
      <c r="A77" s="30" t="s">
        <v>6378</v>
      </c>
      <c r="B77" s="31">
        <v>168.60740000000001</v>
      </c>
    </row>
    <row r="78" spans="1:2" x14ac:dyDescent="0.4">
      <c r="A78" s="30" t="s">
        <v>6379</v>
      </c>
      <c r="B78" s="31">
        <v>165.66309999999999</v>
      </c>
    </row>
    <row r="79" spans="1:2" x14ac:dyDescent="0.4">
      <c r="A79" s="30" t="s">
        <v>6380</v>
      </c>
      <c r="B79" s="31">
        <v>164.24430000000001</v>
      </c>
    </row>
    <row r="80" spans="1:2" x14ac:dyDescent="0.4">
      <c r="A80" s="30" t="s">
        <v>6381</v>
      </c>
      <c r="B80" s="31">
        <v>161.9033</v>
      </c>
    </row>
    <row r="81" spans="1:2" x14ac:dyDescent="0.4">
      <c r="A81" s="30" t="s">
        <v>6382</v>
      </c>
      <c r="B81" s="31">
        <v>157.34620000000001</v>
      </c>
    </row>
    <row r="82" spans="1:2" x14ac:dyDescent="0.4">
      <c r="A82" s="30" t="s">
        <v>6383</v>
      </c>
      <c r="B82" s="31">
        <v>156.3853</v>
      </c>
    </row>
    <row r="83" spans="1:2" x14ac:dyDescent="0.4">
      <c r="A83" s="30" t="s">
        <v>6384</v>
      </c>
      <c r="B83" s="31">
        <v>161.352</v>
      </c>
    </row>
    <row r="84" spans="1:2" x14ac:dyDescent="0.4">
      <c r="A84" s="30" t="s">
        <v>6385</v>
      </c>
      <c r="B84" s="31">
        <v>160.0966</v>
      </c>
    </row>
    <row r="85" spans="1:2" x14ac:dyDescent="0.4">
      <c r="A85" s="30" t="s">
        <v>6386</v>
      </c>
      <c r="B85" s="31">
        <v>159.90520000000001</v>
      </c>
    </row>
    <row r="86" spans="1:2" x14ac:dyDescent="0.4">
      <c r="A86" s="30" t="s">
        <v>6387</v>
      </c>
      <c r="B86" s="31">
        <v>160.5838</v>
      </c>
    </row>
    <row r="87" spans="1:2" x14ac:dyDescent="0.4">
      <c r="A87" s="30" t="s">
        <v>6388</v>
      </c>
      <c r="B87" s="31">
        <v>161.67410000000001</v>
      </c>
    </row>
    <row r="88" spans="1:2" x14ac:dyDescent="0.4">
      <c r="A88" s="30" t="s">
        <v>6389</v>
      </c>
      <c r="B88" s="31">
        <v>169.7004</v>
      </c>
    </row>
    <row r="89" spans="1:2" x14ac:dyDescent="0.4">
      <c r="A89" s="30" t="s">
        <v>6390</v>
      </c>
      <c r="B89" s="31">
        <v>169.90799999999999</v>
      </c>
    </row>
    <row r="90" spans="1:2" x14ac:dyDescent="0.4">
      <c r="A90" s="30" t="s">
        <v>6391</v>
      </c>
      <c r="B90" s="31">
        <v>165.3021</v>
      </c>
    </row>
    <row r="91" spans="1:2" x14ac:dyDescent="0.4">
      <c r="A91" s="30" t="s">
        <v>6392</v>
      </c>
      <c r="B91" s="31">
        <v>169.846</v>
      </c>
    </row>
    <row r="92" spans="1:2" x14ac:dyDescent="0.4">
      <c r="A92" s="30" t="s">
        <v>6393</v>
      </c>
      <c r="B92" s="31">
        <v>172.31139999999999</v>
      </c>
    </row>
    <row r="93" spans="1:2" x14ac:dyDescent="0.4">
      <c r="A93" s="30" t="s">
        <v>6394</v>
      </c>
      <c r="B93" s="31">
        <v>172.03139999999999</v>
      </c>
    </row>
    <row r="94" spans="1:2" x14ac:dyDescent="0.4">
      <c r="A94" s="30" t="s">
        <v>6395</v>
      </c>
      <c r="B94" s="31">
        <v>172.36179999999999</v>
      </c>
    </row>
    <row r="95" spans="1:2" x14ac:dyDescent="0.4">
      <c r="A95" s="30" t="s">
        <v>6396</v>
      </c>
      <c r="B95" s="31">
        <v>169.0609</v>
      </c>
    </row>
    <row r="96" spans="1:2" x14ac:dyDescent="0.4">
      <c r="A96" s="30" t="s">
        <v>6397</v>
      </c>
      <c r="B96" s="31">
        <v>161.32060000000001</v>
      </c>
    </row>
    <row r="97" spans="1:2" x14ac:dyDescent="0.4">
      <c r="A97" s="30" t="s">
        <v>6398</v>
      </c>
      <c r="B97" s="31">
        <v>159.0335</v>
      </c>
    </row>
    <row r="98" spans="1:2" x14ac:dyDescent="0.4">
      <c r="A98" s="30" t="s">
        <v>6399</v>
      </c>
      <c r="B98" s="31">
        <v>161.5951</v>
      </c>
    </row>
    <row r="99" spans="1:2" x14ac:dyDescent="0.4">
      <c r="A99" s="30" t="s">
        <v>6400</v>
      </c>
      <c r="B99" s="31">
        <v>163.93039999999999</v>
      </c>
    </row>
    <row r="100" spans="1:2" x14ac:dyDescent="0.4">
      <c r="A100" s="30" t="s">
        <v>6401</v>
      </c>
      <c r="B100" s="31">
        <v>164.88509999999999</v>
      </c>
    </row>
    <row r="101" spans="1:2" x14ac:dyDescent="0.4">
      <c r="A101" s="30" t="s">
        <v>6402</v>
      </c>
      <c r="B101" s="31">
        <v>164.75810000000001</v>
      </c>
    </row>
    <row r="102" spans="1:2" x14ac:dyDescent="0.4">
      <c r="A102" s="30" t="s">
        <v>6403</v>
      </c>
      <c r="B102" s="31">
        <v>166.94110000000001</v>
      </c>
    </row>
    <row r="103" spans="1:2" x14ac:dyDescent="0.4">
      <c r="A103" s="30" t="s">
        <v>6404</v>
      </c>
      <c r="B103" s="31">
        <v>167.3185</v>
      </c>
    </row>
    <row r="104" spans="1:2" x14ac:dyDescent="0.4">
      <c r="A104" s="30" t="s">
        <v>6405</v>
      </c>
      <c r="B104" s="31">
        <v>169.11109999999999</v>
      </c>
    </row>
    <row r="105" spans="1:2" x14ac:dyDescent="0.4">
      <c r="A105" s="30" t="s">
        <v>6406</v>
      </c>
      <c r="B105" s="31">
        <v>169.99449999999999</v>
      </c>
    </row>
    <row r="106" spans="1:2" x14ac:dyDescent="0.4">
      <c r="A106" s="30" t="s">
        <v>6407</v>
      </c>
      <c r="B106" s="31">
        <v>169.5027</v>
      </c>
    </row>
    <row r="107" spans="1:2" x14ac:dyDescent="0.4">
      <c r="A107" s="30" t="s">
        <v>6408</v>
      </c>
      <c r="B107" s="31">
        <v>169.02959999999999</v>
      </c>
    </row>
    <row r="108" spans="1:2" x14ac:dyDescent="0.4">
      <c r="A108" s="30" t="s">
        <v>6409</v>
      </c>
      <c r="B108" s="31">
        <v>172.06960000000001</v>
      </c>
    </row>
    <row r="109" spans="1:2" x14ac:dyDescent="0.4">
      <c r="A109" s="30" t="s">
        <v>6410</v>
      </c>
      <c r="B109" s="31">
        <v>173.90960000000001</v>
      </c>
    </row>
    <row r="110" spans="1:2" x14ac:dyDescent="0.4">
      <c r="A110" s="30" t="s">
        <v>6411</v>
      </c>
      <c r="B110" s="31">
        <v>177.04349999999999</v>
      </c>
    </row>
    <row r="111" spans="1:2" x14ac:dyDescent="0.4">
      <c r="A111" s="30" t="s">
        <v>6412</v>
      </c>
      <c r="B111" s="31">
        <v>175.02289999999999</v>
      </c>
    </row>
    <row r="112" spans="1:2" x14ac:dyDescent="0.4">
      <c r="A112" s="30" t="s">
        <v>6413</v>
      </c>
      <c r="B112" s="31">
        <v>177.1782</v>
      </c>
    </row>
    <row r="113" spans="1:2" x14ac:dyDescent="0.4">
      <c r="A113" s="30" t="s">
        <v>6414</v>
      </c>
      <c r="B113" s="31">
        <v>175.9941</v>
      </c>
    </row>
    <row r="114" spans="1:2" x14ac:dyDescent="0.4">
      <c r="A114" s="30" t="s">
        <v>6415</v>
      </c>
      <c r="B114" s="31">
        <v>174.2038</v>
      </c>
    </row>
    <row r="115" spans="1:2" x14ac:dyDescent="0.4">
      <c r="A115" s="30" t="s">
        <v>6416</v>
      </c>
      <c r="B115" s="31">
        <v>169.9914</v>
      </c>
    </row>
    <row r="116" spans="1:2" x14ac:dyDescent="0.4">
      <c r="A116" s="30" t="s">
        <v>6417</v>
      </c>
      <c r="B116" s="31">
        <v>169.56370000000001</v>
      </c>
    </row>
    <row r="117" spans="1:2" x14ac:dyDescent="0.4">
      <c r="A117" s="30" t="s">
        <v>6418</v>
      </c>
      <c r="B117" s="31">
        <v>169.89269999999999</v>
      </c>
    </row>
    <row r="118" spans="1:2" x14ac:dyDescent="0.4">
      <c r="A118" s="30" t="s">
        <v>6419</v>
      </c>
      <c r="B118" s="31">
        <v>168.99019999999999</v>
      </c>
    </row>
    <row r="119" spans="1:2" x14ac:dyDescent="0.4">
      <c r="A119" s="30" t="s">
        <v>6420</v>
      </c>
      <c r="B119" s="31">
        <v>166.72880000000001</v>
      </c>
    </row>
    <row r="120" spans="1:2" x14ac:dyDescent="0.4">
      <c r="A120" s="30" t="s">
        <v>6421</v>
      </c>
      <c r="B120" s="31">
        <v>171.28649999999999</v>
      </c>
    </row>
    <row r="121" spans="1:2" x14ac:dyDescent="0.4">
      <c r="A121" s="30" t="s">
        <v>6422</v>
      </c>
      <c r="B121" s="31">
        <v>174.10489999999999</v>
      </c>
    </row>
    <row r="122" spans="1:2" x14ac:dyDescent="0.4">
      <c r="A122" s="30" t="s">
        <v>6423</v>
      </c>
      <c r="B122" s="31">
        <v>177.98650000000001</v>
      </c>
    </row>
    <row r="123" spans="1:2" x14ac:dyDescent="0.4">
      <c r="A123" s="30" t="s">
        <v>6424</v>
      </c>
      <c r="B123" s="31">
        <v>178.03319999999999</v>
      </c>
    </row>
    <row r="124" spans="1:2" x14ac:dyDescent="0.4">
      <c r="A124" s="30" t="s">
        <v>6425</v>
      </c>
      <c r="B124" s="31">
        <v>179.18469999999999</v>
      </c>
    </row>
    <row r="125" spans="1:2" x14ac:dyDescent="0.4">
      <c r="A125" s="30" t="s">
        <v>6426</v>
      </c>
      <c r="B125" s="31">
        <v>176.8982</v>
      </c>
    </row>
    <row r="126" spans="1:2" x14ac:dyDescent="0.4">
      <c r="A126" s="30" t="s">
        <v>6427</v>
      </c>
      <c r="B126" s="31">
        <v>176.1961</v>
      </c>
    </row>
    <row r="127" spans="1:2" x14ac:dyDescent="0.4">
      <c r="A127" s="30" t="s">
        <v>6428</v>
      </c>
      <c r="B127" s="31">
        <v>181.54570000000001</v>
      </c>
    </row>
    <row r="128" spans="1:2" x14ac:dyDescent="0.4">
      <c r="A128" s="30" t="s">
        <v>6429</v>
      </c>
      <c r="B128" s="31">
        <v>182.75210000000001</v>
      </c>
    </row>
    <row r="129" spans="1:2" x14ac:dyDescent="0.4">
      <c r="A129" s="30" t="s">
        <v>6430</v>
      </c>
      <c r="B129" s="31">
        <v>182.39359999999999</v>
      </c>
    </row>
    <row r="130" spans="1:2" x14ac:dyDescent="0.4">
      <c r="A130" s="30" t="s">
        <v>6431</v>
      </c>
      <c r="B130" s="31">
        <v>182.69499999999999</v>
      </c>
    </row>
    <row r="131" spans="1:2" x14ac:dyDescent="0.4">
      <c r="A131" s="30" t="s">
        <v>6432</v>
      </c>
      <c r="B131" s="31">
        <v>184.61279999999999</v>
      </c>
    </row>
    <row r="132" spans="1:2" x14ac:dyDescent="0.4">
      <c r="A132" s="30" t="s">
        <v>6433</v>
      </c>
      <c r="B132" s="31">
        <v>184.8262</v>
      </c>
    </row>
    <row r="133" spans="1:2" x14ac:dyDescent="0.4">
      <c r="A133" s="30" t="s">
        <v>6434</v>
      </c>
      <c r="B133" s="31">
        <v>187.87010000000001</v>
      </c>
    </row>
    <row r="134" spans="1:2" x14ac:dyDescent="0.4">
      <c r="A134" s="30" t="s">
        <v>6435</v>
      </c>
      <c r="B134" s="31">
        <v>188.65719999999999</v>
      </c>
    </row>
    <row r="135" spans="1:2" x14ac:dyDescent="0.4">
      <c r="A135" s="30" t="s">
        <v>6436</v>
      </c>
      <c r="B135" s="31">
        <v>188.58359999999999</v>
      </c>
    </row>
    <row r="136" spans="1:2" x14ac:dyDescent="0.4">
      <c r="A136" s="30" t="s">
        <v>6437</v>
      </c>
      <c r="B136" s="31">
        <v>182.34710000000001</v>
      </c>
    </row>
    <row r="137" spans="1:2" x14ac:dyDescent="0.4">
      <c r="A137" s="30" t="s">
        <v>6438</v>
      </c>
      <c r="B137" s="31">
        <v>186.96369999999999</v>
      </c>
    </row>
    <row r="138" spans="1:2" x14ac:dyDescent="0.4">
      <c r="A138" s="30" t="s">
        <v>6439</v>
      </c>
      <c r="B138" s="31">
        <v>187.69479999999999</v>
      </c>
    </row>
    <row r="139" spans="1:2" x14ac:dyDescent="0.4">
      <c r="A139" s="30" t="s">
        <v>6440</v>
      </c>
      <c r="B139" s="31">
        <v>190.64490000000001</v>
      </c>
    </row>
    <row r="140" spans="1:2" x14ac:dyDescent="0.4">
      <c r="A140" s="30" t="s">
        <v>6441</v>
      </c>
      <c r="B140" s="31">
        <v>193.55410000000001</v>
      </c>
    </row>
    <row r="141" spans="1:2" x14ac:dyDescent="0.4">
      <c r="A141" s="30" t="s">
        <v>6442</v>
      </c>
      <c r="B141" s="31">
        <v>194.18340000000001</v>
      </c>
    </row>
    <row r="142" spans="1:2" x14ac:dyDescent="0.4">
      <c r="A142" s="30" t="s">
        <v>6443</v>
      </c>
      <c r="B142" s="31">
        <v>194.43209999999999</v>
      </c>
    </row>
    <row r="143" spans="1:2" x14ac:dyDescent="0.4">
      <c r="A143" s="30" t="s">
        <v>6444</v>
      </c>
      <c r="B143" s="31">
        <v>197.2791</v>
      </c>
    </row>
    <row r="144" spans="1:2" x14ac:dyDescent="0.4">
      <c r="A144" s="30" t="s">
        <v>6445</v>
      </c>
      <c r="B144" s="31">
        <v>201.22810000000001</v>
      </c>
    </row>
    <row r="145" spans="1:2" x14ac:dyDescent="0.4">
      <c r="A145" s="30" t="s">
        <v>6446</v>
      </c>
      <c r="B145" s="31">
        <v>204.52549999999999</v>
      </c>
    </row>
    <row r="146" spans="1:2" x14ac:dyDescent="0.4">
      <c r="A146" s="30" t="s">
        <v>6447</v>
      </c>
      <c r="B146" s="31">
        <v>203.00819999999999</v>
      </c>
    </row>
    <row r="147" spans="1:2" x14ac:dyDescent="0.4">
      <c r="A147" s="30" t="s">
        <v>6448</v>
      </c>
      <c r="B147" s="31">
        <v>199.42339999999999</v>
      </c>
    </row>
    <row r="148" spans="1:2" x14ac:dyDescent="0.4">
      <c r="A148" s="30" t="s">
        <v>6449</v>
      </c>
      <c r="B148" s="31">
        <v>194.60740000000001</v>
      </c>
    </row>
    <row r="149" spans="1:2" x14ac:dyDescent="0.4">
      <c r="A149" s="30" t="s">
        <v>6450</v>
      </c>
      <c r="B149" s="31">
        <v>198.09880000000001</v>
      </c>
    </row>
    <row r="150" spans="1:2" x14ac:dyDescent="0.4">
      <c r="A150" s="30" t="s">
        <v>6451</v>
      </c>
      <c r="B150" s="31">
        <v>200.0865</v>
      </c>
    </row>
    <row r="151" spans="1:2" x14ac:dyDescent="0.4">
      <c r="A151" s="30" t="s">
        <v>6452</v>
      </c>
      <c r="B151" s="31">
        <v>197.8921</v>
      </c>
    </row>
    <row r="152" spans="1:2" x14ac:dyDescent="0.4">
      <c r="A152" s="30" t="s">
        <v>6453</v>
      </c>
      <c r="B152" s="31">
        <v>198.58179999999999</v>
      </c>
    </row>
    <row r="153" spans="1:2" x14ac:dyDescent="0.4">
      <c r="A153" s="30" t="s">
        <v>6454</v>
      </c>
      <c r="B153" s="31">
        <v>199.59909999999999</v>
      </c>
    </row>
    <row r="154" spans="1:2" x14ac:dyDescent="0.4">
      <c r="A154" s="30" t="s">
        <v>6455</v>
      </c>
      <c r="B154" s="31">
        <v>195.482</v>
      </c>
    </row>
    <row r="155" spans="1:2" x14ac:dyDescent="0.4">
      <c r="A155" s="30" t="s">
        <v>6456</v>
      </c>
      <c r="B155" s="31">
        <v>195.68049999999999</v>
      </c>
    </row>
    <row r="156" spans="1:2" x14ac:dyDescent="0.4">
      <c r="A156" s="30" t="s">
        <v>6457</v>
      </c>
      <c r="B156" s="31">
        <v>196.01060000000001</v>
      </c>
    </row>
    <row r="157" spans="1:2" x14ac:dyDescent="0.4">
      <c r="A157" s="30" t="s">
        <v>6458</v>
      </c>
      <c r="B157" s="31">
        <v>197.04419999999999</v>
      </c>
    </row>
    <row r="158" spans="1:2" x14ac:dyDescent="0.4">
      <c r="A158" s="30" t="s">
        <v>6459</v>
      </c>
      <c r="B158" s="31">
        <v>198.01310000000001</v>
      </c>
    </row>
    <row r="159" spans="1:2" x14ac:dyDescent="0.4">
      <c r="A159" s="30" t="s">
        <v>6460</v>
      </c>
      <c r="B159" s="31">
        <v>198.01349999999999</v>
      </c>
    </row>
    <row r="160" spans="1:2" x14ac:dyDescent="0.4">
      <c r="A160" s="30" t="s">
        <v>6461</v>
      </c>
      <c r="B160" s="31">
        <v>194.03219999999999</v>
      </c>
    </row>
    <row r="161" spans="1:2" x14ac:dyDescent="0.4">
      <c r="A161" s="30" t="s">
        <v>6462</v>
      </c>
      <c r="B161" s="31">
        <v>186.23140000000001</v>
      </c>
    </row>
    <row r="162" spans="1:2" x14ac:dyDescent="0.4">
      <c r="A162" s="30" t="s">
        <v>6463</v>
      </c>
      <c r="B162" s="31">
        <v>186.4496</v>
      </c>
    </row>
    <row r="163" spans="1:2" x14ac:dyDescent="0.4">
      <c r="A163" s="30" t="s">
        <v>6464</v>
      </c>
      <c r="B163" s="31">
        <v>181.0223</v>
      </c>
    </row>
    <row r="164" spans="1:2" x14ac:dyDescent="0.4">
      <c r="A164" s="30" t="s">
        <v>6465</v>
      </c>
      <c r="B164" s="31">
        <v>183.41480000000001</v>
      </c>
    </row>
    <row r="165" spans="1:2" x14ac:dyDescent="0.4">
      <c r="A165" s="30" t="s">
        <v>6466</v>
      </c>
      <c r="B165" s="31">
        <v>180.41759999999999</v>
      </c>
    </row>
    <row r="166" spans="1:2" x14ac:dyDescent="0.4">
      <c r="A166" s="30" t="s">
        <v>6467</v>
      </c>
      <c r="B166" s="31">
        <v>170.8338</v>
      </c>
    </row>
    <row r="167" spans="1:2" x14ac:dyDescent="0.4">
      <c r="A167" s="30" t="s">
        <v>6468</v>
      </c>
      <c r="B167" s="31">
        <v>169.58080000000001</v>
      </c>
    </row>
    <row r="168" spans="1:2" x14ac:dyDescent="0.4">
      <c r="A168" s="30" t="s">
        <v>6469</v>
      </c>
      <c r="B168" s="31">
        <v>178.7413</v>
      </c>
    </row>
    <row r="169" spans="1:2" x14ac:dyDescent="0.4">
      <c r="A169" s="30" t="s">
        <v>6470</v>
      </c>
      <c r="B169" s="31">
        <v>184.44139999999999</v>
      </c>
    </row>
    <row r="170" spans="1:2" x14ac:dyDescent="0.4">
      <c r="A170" s="30" t="s">
        <v>6471</v>
      </c>
      <c r="B170" s="31">
        <v>195.38820000000001</v>
      </c>
    </row>
    <row r="171" spans="1:2" x14ac:dyDescent="0.4">
      <c r="A171" s="30" t="s">
        <v>6472</v>
      </c>
      <c r="B171" s="31">
        <v>186.49520000000001</v>
      </c>
    </row>
    <row r="172" spans="1:2" x14ac:dyDescent="0.4">
      <c r="A172" s="30" t="s">
        <v>6473</v>
      </c>
      <c r="B172" s="31">
        <v>192.6859</v>
      </c>
    </row>
    <row r="173" spans="1:2" x14ac:dyDescent="0.4">
      <c r="A173" s="30" t="s">
        <v>6474</v>
      </c>
      <c r="B173" s="31">
        <v>192.4777</v>
      </c>
    </row>
    <row r="174" spans="1:2" x14ac:dyDescent="0.4">
      <c r="A174" s="30" t="s">
        <v>6475</v>
      </c>
      <c r="B174" s="31">
        <v>189.83840000000001</v>
      </c>
    </row>
    <row r="175" spans="1:2" x14ac:dyDescent="0.4">
      <c r="A175" s="30" t="s">
        <v>6476</v>
      </c>
      <c r="B175" s="31">
        <v>188.31030000000001</v>
      </c>
    </row>
    <row r="176" spans="1:2" x14ac:dyDescent="0.4">
      <c r="A176" s="30" t="s">
        <v>6477</v>
      </c>
      <c r="B176" s="31">
        <v>192.3338</v>
      </c>
    </row>
    <row r="177" spans="1:2" x14ac:dyDescent="0.4">
      <c r="A177" s="30" t="s">
        <v>6478</v>
      </c>
      <c r="B177" s="31">
        <v>188.28460000000001</v>
      </c>
    </row>
    <row r="178" spans="1:2" x14ac:dyDescent="0.4">
      <c r="A178" s="30" t="s">
        <v>6479</v>
      </c>
      <c r="B178" s="31">
        <v>184.5188</v>
      </c>
    </row>
    <row r="179" spans="1:2" x14ac:dyDescent="0.4">
      <c r="A179" s="30" t="s">
        <v>6480</v>
      </c>
      <c r="B179" s="31">
        <v>182.8939</v>
      </c>
    </row>
    <row r="180" spans="1:2" x14ac:dyDescent="0.4">
      <c r="A180" s="30" t="s">
        <v>6481</v>
      </c>
      <c r="B180" s="31">
        <v>192.09049999999999</v>
      </c>
    </row>
    <row r="181" spans="1:2" x14ac:dyDescent="0.4">
      <c r="A181" s="30" t="s">
        <v>6482</v>
      </c>
      <c r="B181" s="31">
        <v>197.2097</v>
      </c>
    </row>
    <row r="182" spans="1:2" x14ac:dyDescent="0.4">
      <c r="A182" s="30" t="s">
        <v>6483</v>
      </c>
      <c r="B182" s="31">
        <v>193.27719999999999</v>
      </c>
    </row>
    <row r="183" spans="1:2" x14ac:dyDescent="0.4">
      <c r="A183" s="30" t="s">
        <v>6484</v>
      </c>
      <c r="B183" s="31">
        <v>193.04920000000001</v>
      </c>
    </row>
    <row r="184" spans="1:2" x14ac:dyDescent="0.4">
      <c r="A184" s="30" t="s">
        <v>6485</v>
      </c>
      <c r="B184" s="31">
        <v>192.1703</v>
      </c>
    </row>
    <row r="185" spans="1:2" x14ac:dyDescent="0.4">
      <c r="A185" s="30" t="s">
        <v>6486</v>
      </c>
      <c r="B185" s="31">
        <v>188.74979999999999</v>
      </c>
    </row>
    <row r="186" spans="1:2" x14ac:dyDescent="0.4">
      <c r="A186" s="30" t="s">
        <v>6487</v>
      </c>
      <c r="B186" s="31">
        <v>190.60939999999999</v>
      </c>
    </row>
    <row r="187" spans="1:2" x14ac:dyDescent="0.4">
      <c r="A187" s="30" t="s">
        <v>6488</v>
      </c>
      <c r="B187" s="31">
        <v>192.23179999999999</v>
      </c>
    </row>
    <row r="188" spans="1:2" x14ac:dyDescent="0.4">
      <c r="A188" s="30" t="s">
        <v>6489</v>
      </c>
      <c r="B188" s="31">
        <v>197.02549999999999</v>
      </c>
    </row>
    <row r="189" spans="1:2" x14ac:dyDescent="0.4">
      <c r="A189" s="30" t="s">
        <v>6490</v>
      </c>
      <c r="B189" s="31">
        <v>205.04130000000001</v>
      </c>
    </row>
    <row r="190" spans="1:2" x14ac:dyDescent="0.4">
      <c r="A190" s="30" t="s">
        <v>6491</v>
      </c>
      <c r="B190" s="31">
        <v>211.45359999999999</v>
      </c>
    </row>
    <row r="191" spans="1:2" x14ac:dyDescent="0.4">
      <c r="A191" s="30" t="s">
        <v>6492</v>
      </c>
      <c r="B191" s="31">
        <v>210.32560000000001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8AB2-D9B2-44B4-9B0F-C312C7F6BD93}">
  <dimension ref="A1:B2"/>
  <sheetViews>
    <sheetView workbookViewId="0">
      <selection activeCell="B2" sqref="B2"/>
    </sheetView>
  </sheetViews>
  <sheetFormatPr defaultRowHeight="13.9" x14ac:dyDescent="0.4"/>
  <cols>
    <col min="1" max="16384" width="8.9375" style="26"/>
  </cols>
  <sheetData>
    <row r="1" spans="1:2" x14ac:dyDescent="0.4">
      <c r="A1" s="26" t="s">
        <v>6285</v>
      </c>
      <c r="B1" s="26" t="s">
        <v>6286</v>
      </c>
    </row>
    <row r="2" spans="1:2" x14ac:dyDescent="0.4">
      <c r="A2" s="26" t="s">
        <v>6287</v>
      </c>
      <c r="B2" s="26" t="s">
        <v>6288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工作表1</vt:lpstr>
      <vt:lpstr>工作表2</vt:lpstr>
      <vt:lpstr>HSI</vt:lpstr>
      <vt:lpstr>富达基金-环球科技基金Y-EUR累积</vt:lpstr>
      <vt:lpstr>国债</vt:lpstr>
      <vt:lpstr>标普500成长股ETF</vt:lpstr>
      <vt:lpstr>IVW ETF Stock Price History</vt:lpstr>
      <vt:lpstr>纳斯达克指数</vt:lpstr>
      <vt:lpstr>NDX Index</vt:lpstr>
      <vt:lpstr>FFGYEUR</vt:lpstr>
      <vt:lpstr>資產配置數據集合</vt:lpstr>
      <vt:lpstr>2821.OF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尤斌 崔</dc:creator>
  <cp:lastModifiedBy>尤斌 崔</cp:lastModifiedBy>
  <dcterms:created xsi:type="dcterms:W3CDTF">2024-09-25T15:05:14Z</dcterms:created>
  <dcterms:modified xsi:type="dcterms:W3CDTF">2024-10-04T11:20:42Z</dcterms:modified>
</cp:coreProperties>
</file>